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430003386\Desktop\Cursos\CENTRO DISEÑO Y TELEVISION\Curso Power BI Noviembre 2022 Grupo AXO\Práctica Final\"/>
    </mc:Choice>
  </mc:AlternateContent>
  <xr:revisionPtr revIDLastSave="0" documentId="13_ncr:1_{C3AB1099-BC64-4D9B-A545-28CD99518F2B}" xr6:coauthVersionLast="41" xr6:coauthVersionMax="47" xr10:uidLastSave="{00000000-0000-0000-0000-000000000000}"/>
  <bookViews>
    <workbookView xWindow="-108" yWindow="-108" windowWidth="23256" windowHeight="12576" firstSheet="1" activeTab="3" xr2:uid="{3C7727BD-3C44-3C41-9292-7C5E1583DC12}"/>
  </bookViews>
  <sheets>
    <sheet name="Datos" sheetId="2" state="hidden" r:id="rId1"/>
    <sheet name="Clientes" sheetId="1" r:id="rId2"/>
    <sheet name="Producto" sheetId="3" r:id="rId3"/>
    <sheet name="Compras" sheetId="4" r:id="rId4"/>
    <sheet name="Ventas" sheetId="5" r:id="rId5"/>
    <sheet name="Hoja3" sheetId="10" state="hidden" r:id="rId6"/>
    <sheet name="Datos 2" sheetId="7" state="hidden" r:id="rId7"/>
    <sheet name="Hoja1" sheetId="11" state="hidden" r:id="rId8"/>
  </sheets>
  <definedNames>
    <definedName name="_xlnm._FilterDatabase" localSheetId="1" hidden="1">Clientes!$A$1:$F$102</definedName>
    <definedName name="_xlnm._FilterDatabase" localSheetId="3" hidden="1">Compras!$A$1:$G$3193</definedName>
    <definedName name="_xlnm._FilterDatabase" localSheetId="6" hidden="1">'Datos 2'!$AH$2:$AK$66</definedName>
    <definedName name="_xlnm._FilterDatabase" localSheetId="4" hidden="1">Ventas!$B$1:$O$3193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385" i="4" l="1"/>
  <c r="E6385" i="4"/>
  <c r="D6385" i="4"/>
  <c r="F6384" i="4"/>
  <c r="E6384" i="4"/>
  <c r="D6384" i="4"/>
  <c r="F6383" i="4"/>
  <c r="E6383" i="4"/>
  <c r="D6383" i="4"/>
  <c r="F6382" i="4"/>
  <c r="E6382" i="4"/>
  <c r="D6382" i="4"/>
  <c r="F6381" i="4"/>
  <c r="E6381" i="4"/>
  <c r="D6381" i="4"/>
  <c r="F6380" i="4"/>
  <c r="E6380" i="4"/>
  <c r="D6380" i="4"/>
  <c r="F6379" i="4"/>
  <c r="E6379" i="4"/>
  <c r="D6379" i="4"/>
  <c r="F6378" i="4"/>
  <c r="E6378" i="4"/>
  <c r="D6378" i="4"/>
  <c r="F6377" i="4"/>
  <c r="E6377" i="4"/>
  <c r="D6377" i="4"/>
  <c r="F6376" i="4"/>
  <c r="E6376" i="4"/>
  <c r="D6376" i="4"/>
  <c r="F6375" i="4"/>
  <c r="E6375" i="4"/>
  <c r="D6375" i="4"/>
  <c r="F6374" i="4"/>
  <c r="E6374" i="4"/>
  <c r="D6374" i="4"/>
  <c r="F6373" i="4"/>
  <c r="E6373" i="4"/>
  <c r="D6373" i="4"/>
  <c r="F6372" i="4"/>
  <c r="E6372" i="4"/>
  <c r="D6372" i="4"/>
  <c r="F6371" i="4"/>
  <c r="E6371" i="4"/>
  <c r="D6371" i="4"/>
  <c r="F6370" i="4"/>
  <c r="E6370" i="4"/>
  <c r="D6370" i="4"/>
  <c r="F6369" i="4"/>
  <c r="E6369" i="4"/>
  <c r="D6369" i="4"/>
  <c r="F6368" i="4"/>
  <c r="E6368" i="4"/>
  <c r="D6368" i="4"/>
  <c r="F6367" i="4"/>
  <c r="E6367" i="4"/>
  <c r="D6367" i="4"/>
  <c r="F6366" i="4"/>
  <c r="E6366" i="4"/>
  <c r="D6366" i="4"/>
  <c r="F6365" i="4"/>
  <c r="E6365" i="4"/>
  <c r="D6365" i="4"/>
  <c r="F6364" i="4"/>
  <c r="E6364" i="4"/>
  <c r="D6364" i="4"/>
  <c r="F6363" i="4"/>
  <c r="E6363" i="4"/>
  <c r="D6363" i="4"/>
  <c r="F6362" i="4"/>
  <c r="E6362" i="4"/>
  <c r="D6362" i="4"/>
  <c r="F6361" i="4"/>
  <c r="E6361" i="4"/>
  <c r="D6361" i="4"/>
  <c r="F6360" i="4"/>
  <c r="E6360" i="4"/>
  <c r="D6360" i="4"/>
  <c r="F6359" i="4"/>
  <c r="E6359" i="4"/>
  <c r="D6359" i="4"/>
  <c r="F6358" i="4"/>
  <c r="E6358" i="4"/>
  <c r="D6358" i="4"/>
  <c r="F6357" i="4"/>
  <c r="E6357" i="4"/>
  <c r="D6357" i="4"/>
  <c r="F6356" i="4"/>
  <c r="E6356" i="4"/>
  <c r="D6356" i="4"/>
  <c r="F6355" i="4"/>
  <c r="E6355" i="4"/>
  <c r="D6355" i="4"/>
  <c r="F6354" i="4"/>
  <c r="E6354" i="4"/>
  <c r="D6354" i="4"/>
  <c r="F6353" i="4"/>
  <c r="E6353" i="4"/>
  <c r="D6353" i="4"/>
  <c r="F6352" i="4"/>
  <c r="E6352" i="4"/>
  <c r="D6352" i="4"/>
  <c r="F6351" i="4"/>
  <c r="E6351" i="4"/>
  <c r="D6351" i="4"/>
  <c r="F6350" i="4"/>
  <c r="E6350" i="4"/>
  <c r="D6350" i="4"/>
  <c r="F6349" i="4"/>
  <c r="E6349" i="4"/>
  <c r="D6349" i="4"/>
  <c r="F6348" i="4"/>
  <c r="E6348" i="4"/>
  <c r="D6348" i="4"/>
  <c r="F6347" i="4"/>
  <c r="E6347" i="4"/>
  <c r="D6347" i="4"/>
  <c r="F6346" i="4"/>
  <c r="E6346" i="4"/>
  <c r="D6346" i="4"/>
  <c r="F6345" i="4"/>
  <c r="E6345" i="4"/>
  <c r="D6345" i="4"/>
  <c r="F6344" i="4"/>
  <c r="E6344" i="4"/>
  <c r="D6344" i="4"/>
  <c r="F6343" i="4"/>
  <c r="E6343" i="4"/>
  <c r="D6343" i="4"/>
  <c r="F6342" i="4"/>
  <c r="E6342" i="4"/>
  <c r="D6342" i="4"/>
  <c r="F6341" i="4"/>
  <c r="E6341" i="4"/>
  <c r="D6341" i="4"/>
  <c r="F6340" i="4"/>
  <c r="E6340" i="4"/>
  <c r="D6340" i="4"/>
  <c r="F6339" i="4"/>
  <c r="E6339" i="4"/>
  <c r="D6339" i="4"/>
  <c r="F6338" i="4"/>
  <c r="E6338" i="4"/>
  <c r="D6338" i="4"/>
  <c r="F6337" i="4"/>
  <c r="E6337" i="4"/>
  <c r="D6337" i="4"/>
  <c r="F6336" i="4"/>
  <c r="E6336" i="4"/>
  <c r="D6336" i="4"/>
  <c r="F6335" i="4"/>
  <c r="E6335" i="4"/>
  <c r="D6335" i="4"/>
  <c r="F6334" i="4"/>
  <c r="E6334" i="4"/>
  <c r="D6334" i="4"/>
  <c r="F6333" i="4"/>
  <c r="E6333" i="4"/>
  <c r="D6333" i="4"/>
  <c r="F6332" i="4"/>
  <c r="E6332" i="4"/>
  <c r="D6332" i="4"/>
  <c r="F6331" i="4"/>
  <c r="E6331" i="4"/>
  <c r="D6331" i="4"/>
  <c r="F6330" i="4"/>
  <c r="E6330" i="4"/>
  <c r="D6330" i="4"/>
  <c r="F6329" i="4"/>
  <c r="E6329" i="4"/>
  <c r="D6329" i="4"/>
  <c r="F6328" i="4"/>
  <c r="E6328" i="4"/>
  <c r="D6328" i="4"/>
  <c r="F6327" i="4"/>
  <c r="E6327" i="4"/>
  <c r="D6327" i="4"/>
  <c r="F6326" i="4"/>
  <c r="E6326" i="4"/>
  <c r="D6326" i="4"/>
  <c r="F6325" i="4"/>
  <c r="E6325" i="4"/>
  <c r="D6325" i="4"/>
  <c r="F6324" i="4"/>
  <c r="E6324" i="4"/>
  <c r="D6324" i="4"/>
  <c r="F6323" i="4"/>
  <c r="E6323" i="4"/>
  <c r="D6323" i="4"/>
  <c r="F6322" i="4"/>
  <c r="E6322" i="4"/>
  <c r="D6322" i="4"/>
  <c r="F6321" i="4"/>
  <c r="E6321" i="4"/>
  <c r="D6321" i="4"/>
  <c r="F6320" i="4"/>
  <c r="E6320" i="4"/>
  <c r="D6320" i="4"/>
  <c r="F6319" i="4"/>
  <c r="E6319" i="4"/>
  <c r="D6319" i="4"/>
  <c r="F6318" i="4"/>
  <c r="E6318" i="4"/>
  <c r="D6318" i="4"/>
  <c r="F6317" i="4"/>
  <c r="E6317" i="4"/>
  <c r="D6317" i="4"/>
  <c r="F6316" i="4"/>
  <c r="E6316" i="4"/>
  <c r="D6316" i="4"/>
  <c r="F6315" i="4"/>
  <c r="E6315" i="4"/>
  <c r="D6315" i="4"/>
  <c r="F6314" i="4"/>
  <c r="E6314" i="4"/>
  <c r="D6314" i="4"/>
  <c r="F6313" i="4"/>
  <c r="E6313" i="4"/>
  <c r="D6313" i="4"/>
  <c r="F6312" i="4"/>
  <c r="E6312" i="4"/>
  <c r="D6312" i="4"/>
  <c r="F6311" i="4"/>
  <c r="E6311" i="4"/>
  <c r="D6311" i="4"/>
  <c r="F6310" i="4"/>
  <c r="E6310" i="4"/>
  <c r="D6310" i="4"/>
  <c r="F6309" i="4"/>
  <c r="E6309" i="4"/>
  <c r="D6309" i="4"/>
  <c r="F6308" i="4"/>
  <c r="E6308" i="4"/>
  <c r="D6308" i="4"/>
  <c r="F6307" i="4"/>
  <c r="E6307" i="4"/>
  <c r="D6307" i="4"/>
  <c r="F6306" i="4"/>
  <c r="E6306" i="4"/>
  <c r="D6306" i="4"/>
  <c r="F6305" i="4"/>
  <c r="E6305" i="4"/>
  <c r="D6305" i="4"/>
  <c r="F6304" i="4"/>
  <c r="E6304" i="4"/>
  <c r="D6304" i="4"/>
  <c r="F6303" i="4"/>
  <c r="E6303" i="4"/>
  <c r="D6303" i="4"/>
  <c r="F6302" i="4"/>
  <c r="E6302" i="4"/>
  <c r="D6302" i="4"/>
  <c r="F6301" i="4"/>
  <c r="E6301" i="4"/>
  <c r="D6301" i="4"/>
  <c r="F6300" i="4"/>
  <c r="E6300" i="4"/>
  <c r="D6300" i="4"/>
  <c r="F6299" i="4"/>
  <c r="E6299" i="4"/>
  <c r="D6299" i="4"/>
  <c r="F6298" i="4"/>
  <c r="E6298" i="4"/>
  <c r="D6298" i="4"/>
  <c r="F6297" i="4"/>
  <c r="E6297" i="4"/>
  <c r="D6297" i="4"/>
  <c r="F6296" i="4"/>
  <c r="E6296" i="4"/>
  <c r="D6296" i="4"/>
  <c r="F6295" i="4"/>
  <c r="E6295" i="4"/>
  <c r="D6295" i="4"/>
  <c r="F6294" i="4"/>
  <c r="E6294" i="4"/>
  <c r="D6294" i="4"/>
  <c r="F6293" i="4"/>
  <c r="E6293" i="4"/>
  <c r="D6293" i="4"/>
  <c r="F6292" i="4"/>
  <c r="E6292" i="4"/>
  <c r="D6292" i="4"/>
  <c r="F6291" i="4"/>
  <c r="E6291" i="4"/>
  <c r="D6291" i="4"/>
  <c r="F6290" i="4"/>
  <c r="E6290" i="4"/>
  <c r="D6290" i="4"/>
  <c r="F6289" i="4"/>
  <c r="E6289" i="4"/>
  <c r="D6289" i="4"/>
  <c r="F6288" i="4"/>
  <c r="E6288" i="4"/>
  <c r="D6288" i="4"/>
  <c r="F6287" i="4"/>
  <c r="E6287" i="4"/>
  <c r="D6287" i="4"/>
  <c r="F6286" i="4"/>
  <c r="E6286" i="4"/>
  <c r="D6286" i="4"/>
  <c r="F6285" i="4"/>
  <c r="E6285" i="4"/>
  <c r="D6285" i="4"/>
  <c r="F6284" i="4"/>
  <c r="E6284" i="4"/>
  <c r="D6284" i="4"/>
  <c r="F6283" i="4"/>
  <c r="E6283" i="4"/>
  <c r="D6283" i="4"/>
  <c r="F6282" i="4"/>
  <c r="E6282" i="4"/>
  <c r="D6282" i="4"/>
  <c r="F6281" i="4"/>
  <c r="E6281" i="4"/>
  <c r="D6281" i="4"/>
  <c r="F6280" i="4"/>
  <c r="E6280" i="4"/>
  <c r="D6280" i="4"/>
  <c r="F6279" i="4"/>
  <c r="E6279" i="4"/>
  <c r="D6279" i="4"/>
  <c r="F6278" i="4"/>
  <c r="E6278" i="4"/>
  <c r="D6278" i="4"/>
  <c r="F6277" i="4"/>
  <c r="E6277" i="4"/>
  <c r="D6277" i="4"/>
  <c r="F6276" i="4"/>
  <c r="E6276" i="4"/>
  <c r="D6276" i="4"/>
  <c r="F6275" i="4"/>
  <c r="E6275" i="4"/>
  <c r="D6275" i="4"/>
  <c r="F6274" i="4"/>
  <c r="E6274" i="4"/>
  <c r="D6274" i="4"/>
  <c r="F6273" i="4"/>
  <c r="E6273" i="4"/>
  <c r="D6273" i="4"/>
  <c r="F6272" i="4"/>
  <c r="E6272" i="4"/>
  <c r="D6272" i="4"/>
  <c r="F6271" i="4"/>
  <c r="E6271" i="4"/>
  <c r="D6271" i="4"/>
  <c r="F6270" i="4"/>
  <c r="E6270" i="4"/>
  <c r="D6270" i="4"/>
  <c r="F6269" i="4"/>
  <c r="E6269" i="4"/>
  <c r="D6269" i="4"/>
  <c r="F6268" i="4"/>
  <c r="E6268" i="4"/>
  <c r="D6268" i="4"/>
  <c r="F6267" i="4"/>
  <c r="E6267" i="4"/>
  <c r="D6267" i="4"/>
  <c r="F6266" i="4"/>
  <c r="E6266" i="4"/>
  <c r="D6266" i="4"/>
  <c r="F6265" i="4"/>
  <c r="E6265" i="4"/>
  <c r="D6265" i="4"/>
  <c r="F6264" i="4"/>
  <c r="E6264" i="4"/>
  <c r="D6264" i="4"/>
  <c r="F6263" i="4"/>
  <c r="E6263" i="4"/>
  <c r="D6263" i="4"/>
  <c r="F6262" i="4"/>
  <c r="E6262" i="4"/>
  <c r="D6262" i="4"/>
  <c r="F6261" i="4"/>
  <c r="E6261" i="4"/>
  <c r="D6261" i="4"/>
  <c r="F6260" i="4"/>
  <c r="E6260" i="4"/>
  <c r="D6260" i="4"/>
  <c r="F6259" i="4"/>
  <c r="E6259" i="4"/>
  <c r="D6259" i="4"/>
  <c r="F6258" i="4"/>
  <c r="E6258" i="4"/>
  <c r="D6258" i="4"/>
  <c r="F6257" i="4"/>
  <c r="E6257" i="4"/>
  <c r="D6257" i="4"/>
  <c r="F6256" i="4"/>
  <c r="E6256" i="4"/>
  <c r="D6256" i="4"/>
  <c r="F6255" i="4"/>
  <c r="E6255" i="4"/>
  <c r="D6255" i="4"/>
  <c r="F6254" i="4"/>
  <c r="E6254" i="4"/>
  <c r="D6254" i="4"/>
  <c r="F6253" i="4"/>
  <c r="E6253" i="4"/>
  <c r="D6253" i="4"/>
  <c r="F6252" i="4"/>
  <c r="E6252" i="4"/>
  <c r="D6252" i="4"/>
  <c r="F6251" i="4"/>
  <c r="E6251" i="4"/>
  <c r="D6251" i="4"/>
  <c r="F6250" i="4"/>
  <c r="E6250" i="4"/>
  <c r="D6250" i="4"/>
  <c r="F6249" i="4"/>
  <c r="E6249" i="4"/>
  <c r="D6249" i="4"/>
  <c r="F6248" i="4"/>
  <c r="E6248" i="4"/>
  <c r="D6248" i="4"/>
  <c r="F6247" i="4"/>
  <c r="E6247" i="4"/>
  <c r="D6247" i="4"/>
  <c r="F6246" i="4"/>
  <c r="E6246" i="4"/>
  <c r="D6246" i="4"/>
  <c r="F6245" i="4"/>
  <c r="E6245" i="4"/>
  <c r="D6245" i="4"/>
  <c r="F6244" i="4"/>
  <c r="E6244" i="4"/>
  <c r="D6244" i="4"/>
  <c r="F6243" i="4"/>
  <c r="E6243" i="4"/>
  <c r="D6243" i="4"/>
  <c r="F6242" i="4"/>
  <c r="E6242" i="4"/>
  <c r="D6242" i="4"/>
  <c r="F6241" i="4"/>
  <c r="E6241" i="4"/>
  <c r="D6241" i="4"/>
  <c r="F6240" i="4"/>
  <c r="E6240" i="4"/>
  <c r="D6240" i="4"/>
  <c r="F6239" i="4"/>
  <c r="E6239" i="4"/>
  <c r="D6239" i="4"/>
  <c r="F6238" i="4"/>
  <c r="E6238" i="4"/>
  <c r="D6238" i="4"/>
  <c r="F6237" i="4"/>
  <c r="E6237" i="4"/>
  <c r="D6237" i="4"/>
  <c r="F6236" i="4"/>
  <c r="E6236" i="4"/>
  <c r="D6236" i="4"/>
  <c r="F6235" i="4"/>
  <c r="E6235" i="4"/>
  <c r="D6235" i="4"/>
  <c r="F6234" i="4"/>
  <c r="E6234" i="4"/>
  <c r="D6234" i="4"/>
  <c r="F6233" i="4"/>
  <c r="E6233" i="4"/>
  <c r="D6233" i="4"/>
  <c r="F6232" i="4"/>
  <c r="E6232" i="4"/>
  <c r="D6232" i="4"/>
  <c r="F6231" i="4"/>
  <c r="E6231" i="4"/>
  <c r="D6231" i="4"/>
  <c r="F6230" i="4"/>
  <c r="E6230" i="4"/>
  <c r="D6230" i="4"/>
  <c r="F6229" i="4"/>
  <c r="E6229" i="4"/>
  <c r="D6229" i="4"/>
  <c r="F6228" i="4"/>
  <c r="E6228" i="4"/>
  <c r="D6228" i="4"/>
  <c r="F6227" i="4"/>
  <c r="E6227" i="4"/>
  <c r="D6227" i="4"/>
  <c r="F6226" i="4"/>
  <c r="E6226" i="4"/>
  <c r="D6226" i="4"/>
  <c r="F6225" i="4"/>
  <c r="E6225" i="4"/>
  <c r="D6225" i="4"/>
  <c r="F6224" i="4"/>
  <c r="E6224" i="4"/>
  <c r="D6224" i="4"/>
  <c r="F6223" i="4"/>
  <c r="E6223" i="4"/>
  <c r="D6223" i="4"/>
  <c r="F6222" i="4"/>
  <c r="E6222" i="4"/>
  <c r="D6222" i="4"/>
  <c r="F6221" i="4"/>
  <c r="E6221" i="4"/>
  <c r="D6221" i="4"/>
  <c r="F6220" i="4"/>
  <c r="E6220" i="4"/>
  <c r="D6220" i="4"/>
  <c r="F6219" i="4"/>
  <c r="E6219" i="4"/>
  <c r="D6219" i="4"/>
  <c r="F6218" i="4"/>
  <c r="E6218" i="4"/>
  <c r="D6218" i="4"/>
  <c r="F6217" i="4"/>
  <c r="E6217" i="4"/>
  <c r="D6217" i="4"/>
  <c r="F6216" i="4"/>
  <c r="E6216" i="4"/>
  <c r="D6216" i="4"/>
  <c r="F6215" i="4"/>
  <c r="E6215" i="4"/>
  <c r="D6215" i="4"/>
  <c r="F6214" i="4"/>
  <c r="E6214" i="4"/>
  <c r="D6214" i="4"/>
  <c r="F6213" i="4"/>
  <c r="E6213" i="4"/>
  <c r="D6213" i="4"/>
  <c r="F6212" i="4"/>
  <c r="E6212" i="4"/>
  <c r="D6212" i="4"/>
  <c r="F6211" i="4"/>
  <c r="E6211" i="4"/>
  <c r="D6211" i="4"/>
  <c r="F6210" i="4"/>
  <c r="E6210" i="4"/>
  <c r="D6210" i="4"/>
  <c r="F6209" i="4"/>
  <c r="E6209" i="4"/>
  <c r="D6209" i="4"/>
  <c r="F6208" i="4"/>
  <c r="E6208" i="4"/>
  <c r="D6208" i="4"/>
  <c r="F6207" i="4"/>
  <c r="E6207" i="4"/>
  <c r="D6207" i="4"/>
  <c r="F6206" i="4"/>
  <c r="E6206" i="4"/>
  <c r="D6206" i="4"/>
  <c r="F6205" i="4"/>
  <c r="E6205" i="4"/>
  <c r="D6205" i="4"/>
  <c r="F6204" i="4"/>
  <c r="E6204" i="4"/>
  <c r="D6204" i="4"/>
  <c r="F6203" i="4"/>
  <c r="E6203" i="4"/>
  <c r="D6203" i="4"/>
  <c r="F6202" i="4"/>
  <c r="E6202" i="4"/>
  <c r="D6202" i="4"/>
  <c r="F6201" i="4"/>
  <c r="E6201" i="4"/>
  <c r="D6201" i="4"/>
  <c r="F6200" i="4"/>
  <c r="E6200" i="4"/>
  <c r="D6200" i="4"/>
  <c r="F6199" i="4"/>
  <c r="E6199" i="4"/>
  <c r="D6199" i="4"/>
  <c r="F6198" i="4"/>
  <c r="E6198" i="4"/>
  <c r="D6198" i="4"/>
  <c r="F6197" i="4"/>
  <c r="E6197" i="4"/>
  <c r="D6197" i="4"/>
  <c r="F6196" i="4"/>
  <c r="E6196" i="4"/>
  <c r="D6196" i="4"/>
  <c r="F6195" i="4"/>
  <c r="E6195" i="4"/>
  <c r="D6195" i="4"/>
  <c r="F6194" i="4"/>
  <c r="E6194" i="4"/>
  <c r="D6194" i="4"/>
  <c r="F6193" i="4"/>
  <c r="E6193" i="4"/>
  <c r="D6193" i="4"/>
  <c r="F6192" i="4"/>
  <c r="E6192" i="4"/>
  <c r="D6192" i="4"/>
  <c r="F6191" i="4"/>
  <c r="E6191" i="4"/>
  <c r="D6191" i="4"/>
  <c r="F6190" i="4"/>
  <c r="E6190" i="4"/>
  <c r="D6190" i="4"/>
  <c r="F6189" i="4"/>
  <c r="E6189" i="4"/>
  <c r="D6189" i="4"/>
  <c r="F6188" i="4"/>
  <c r="E6188" i="4"/>
  <c r="D6188" i="4"/>
  <c r="F6187" i="4"/>
  <c r="E6187" i="4"/>
  <c r="D6187" i="4"/>
  <c r="F6186" i="4"/>
  <c r="E6186" i="4"/>
  <c r="D6186" i="4"/>
  <c r="F6185" i="4"/>
  <c r="E6185" i="4"/>
  <c r="D6185" i="4"/>
  <c r="F6184" i="4"/>
  <c r="E6184" i="4"/>
  <c r="D6184" i="4"/>
  <c r="F6183" i="4"/>
  <c r="E6183" i="4"/>
  <c r="D6183" i="4"/>
  <c r="F6182" i="4"/>
  <c r="E6182" i="4"/>
  <c r="D6182" i="4"/>
  <c r="F6181" i="4"/>
  <c r="E6181" i="4"/>
  <c r="D6181" i="4"/>
  <c r="F6180" i="4"/>
  <c r="E6180" i="4"/>
  <c r="D6180" i="4"/>
  <c r="F6179" i="4"/>
  <c r="E6179" i="4"/>
  <c r="D6179" i="4"/>
  <c r="F6178" i="4"/>
  <c r="E6178" i="4"/>
  <c r="D6178" i="4"/>
  <c r="F6177" i="4"/>
  <c r="E6177" i="4"/>
  <c r="D6177" i="4"/>
  <c r="F6176" i="4"/>
  <c r="E6176" i="4"/>
  <c r="D6176" i="4"/>
  <c r="F6175" i="4"/>
  <c r="E6175" i="4"/>
  <c r="D6175" i="4"/>
  <c r="F6174" i="4"/>
  <c r="E6174" i="4"/>
  <c r="D6174" i="4"/>
  <c r="F6173" i="4"/>
  <c r="E6173" i="4"/>
  <c r="D6173" i="4"/>
  <c r="F6172" i="4"/>
  <c r="E6172" i="4"/>
  <c r="D6172" i="4"/>
  <c r="F6171" i="4"/>
  <c r="E6171" i="4"/>
  <c r="D6171" i="4"/>
  <c r="F6170" i="4"/>
  <c r="E6170" i="4"/>
  <c r="D6170" i="4"/>
  <c r="F6169" i="4"/>
  <c r="E6169" i="4"/>
  <c r="D6169" i="4"/>
  <c r="F6168" i="4"/>
  <c r="E6168" i="4"/>
  <c r="D6168" i="4"/>
  <c r="F6167" i="4"/>
  <c r="E6167" i="4"/>
  <c r="D6167" i="4"/>
  <c r="F6166" i="4"/>
  <c r="E6166" i="4"/>
  <c r="D6166" i="4"/>
  <c r="F6165" i="4"/>
  <c r="E6165" i="4"/>
  <c r="D6165" i="4"/>
  <c r="F6164" i="4"/>
  <c r="E6164" i="4"/>
  <c r="D6164" i="4"/>
  <c r="F6163" i="4"/>
  <c r="E6163" i="4"/>
  <c r="D6163" i="4"/>
  <c r="F6162" i="4"/>
  <c r="E6162" i="4"/>
  <c r="D6162" i="4"/>
  <c r="F6161" i="4"/>
  <c r="E6161" i="4"/>
  <c r="D6161" i="4"/>
  <c r="F6160" i="4"/>
  <c r="E6160" i="4"/>
  <c r="D6160" i="4"/>
  <c r="F6159" i="4"/>
  <c r="E6159" i="4"/>
  <c r="D6159" i="4"/>
  <c r="F6158" i="4"/>
  <c r="E6158" i="4"/>
  <c r="D6158" i="4"/>
  <c r="F6157" i="4"/>
  <c r="E6157" i="4"/>
  <c r="D6157" i="4"/>
  <c r="F6156" i="4"/>
  <c r="E6156" i="4"/>
  <c r="D6156" i="4"/>
  <c r="F6155" i="4"/>
  <c r="E6155" i="4"/>
  <c r="D6155" i="4"/>
  <c r="F6154" i="4"/>
  <c r="E6154" i="4"/>
  <c r="D6154" i="4"/>
  <c r="F6153" i="4"/>
  <c r="E6153" i="4"/>
  <c r="D6153" i="4"/>
  <c r="F6152" i="4"/>
  <c r="E6152" i="4"/>
  <c r="D6152" i="4"/>
  <c r="F6151" i="4"/>
  <c r="E6151" i="4"/>
  <c r="D6151" i="4"/>
  <c r="F6150" i="4"/>
  <c r="E6150" i="4"/>
  <c r="D6150" i="4"/>
  <c r="F6149" i="4"/>
  <c r="E6149" i="4"/>
  <c r="D6149" i="4"/>
  <c r="F6148" i="4"/>
  <c r="E6148" i="4"/>
  <c r="D6148" i="4"/>
  <c r="F6147" i="4"/>
  <c r="E6147" i="4"/>
  <c r="D6147" i="4"/>
  <c r="F6146" i="4"/>
  <c r="E6146" i="4"/>
  <c r="D6146" i="4"/>
  <c r="F6145" i="4"/>
  <c r="E6145" i="4"/>
  <c r="D6145" i="4"/>
  <c r="F6144" i="4"/>
  <c r="E6144" i="4"/>
  <c r="D6144" i="4"/>
  <c r="F6143" i="4"/>
  <c r="E6143" i="4"/>
  <c r="D6143" i="4"/>
  <c r="F6142" i="4"/>
  <c r="E6142" i="4"/>
  <c r="D6142" i="4"/>
  <c r="F6141" i="4"/>
  <c r="E6141" i="4"/>
  <c r="D6141" i="4"/>
  <c r="F6140" i="4"/>
  <c r="E6140" i="4"/>
  <c r="D6140" i="4"/>
  <c r="F6139" i="4"/>
  <c r="E6139" i="4"/>
  <c r="D6139" i="4"/>
  <c r="F6138" i="4"/>
  <c r="E6138" i="4"/>
  <c r="D6138" i="4"/>
  <c r="F6137" i="4"/>
  <c r="E6137" i="4"/>
  <c r="D6137" i="4"/>
  <c r="F6136" i="4"/>
  <c r="E6136" i="4"/>
  <c r="D6136" i="4"/>
  <c r="F6135" i="4"/>
  <c r="E6135" i="4"/>
  <c r="D6135" i="4"/>
  <c r="F6134" i="4"/>
  <c r="E6134" i="4"/>
  <c r="D6134" i="4"/>
  <c r="F6133" i="4"/>
  <c r="E6133" i="4"/>
  <c r="D6133" i="4"/>
  <c r="F6132" i="4"/>
  <c r="E6132" i="4"/>
  <c r="D6132" i="4"/>
  <c r="F6131" i="4"/>
  <c r="E6131" i="4"/>
  <c r="D6131" i="4"/>
  <c r="F6130" i="4"/>
  <c r="E6130" i="4"/>
  <c r="D6130" i="4"/>
  <c r="F6129" i="4"/>
  <c r="E6129" i="4"/>
  <c r="D6129" i="4"/>
  <c r="F6128" i="4"/>
  <c r="E6128" i="4"/>
  <c r="D6128" i="4"/>
  <c r="F6127" i="4"/>
  <c r="E6127" i="4"/>
  <c r="D6127" i="4"/>
  <c r="F6126" i="4"/>
  <c r="E6126" i="4"/>
  <c r="D6126" i="4"/>
  <c r="F6125" i="4"/>
  <c r="E6125" i="4"/>
  <c r="D6125" i="4"/>
  <c r="F6124" i="4"/>
  <c r="E6124" i="4"/>
  <c r="D6124" i="4"/>
  <c r="F6123" i="4"/>
  <c r="E6123" i="4"/>
  <c r="D6123" i="4"/>
  <c r="F6122" i="4"/>
  <c r="E6122" i="4"/>
  <c r="D6122" i="4"/>
  <c r="F6121" i="4"/>
  <c r="E6121" i="4"/>
  <c r="D6121" i="4"/>
  <c r="F6120" i="4"/>
  <c r="E6120" i="4"/>
  <c r="D6120" i="4"/>
  <c r="F6119" i="4"/>
  <c r="E6119" i="4"/>
  <c r="D6119" i="4"/>
  <c r="F6118" i="4"/>
  <c r="E6118" i="4"/>
  <c r="D6118" i="4"/>
  <c r="F6117" i="4"/>
  <c r="E6117" i="4"/>
  <c r="D6117" i="4"/>
  <c r="F6116" i="4"/>
  <c r="E6116" i="4"/>
  <c r="D6116" i="4"/>
  <c r="F6115" i="4"/>
  <c r="E6115" i="4"/>
  <c r="D6115" i="4"/>
  <c r="F6114" i="4"/>
  <c r="E6114" i="4"/>
  <c r="D6114" i="4"/>
  <c r="F6113" i="4"/>
  <c r="E6113" i="4"/>
  <c r="D6113" i="4"/>
  <c r="F6112" i="4"/>
  <c r="E6112" i="4"/>
  <c r="D6112" i="4"/>
  <c r="F6111" i="4"/>
  <c r="E6111" i="4"/>
  <c r="D6111" i="4"/>
  <c r="F6110" i="4"/>
  <c r="E6110" i="4"/>
  <c r="D6110" i="4"/>
  <c r="F6109" i="4"/>
  <c r="E6109" i="4"/>
  <c r="D6109" i="4"/>
  <c r="F6108" i="4"/>
  <c r="E6108" i="4"/>
  <c r="D6108" i="4"/>
  <c r="F6107" i="4"/>
  <c r="E6107" i="4"/>
  <c r="D6107" i="4"/>
  <c r="F6106" i="4"/>
  <c r="E6106" i="4"/>
  <c r="D6106" i="4"/>
  <c r="F6105" i="4"/>
  <c r="E6105" i="4"/>
  <c r="D6105" i="4"/>
  <c r="F6104" i="4"/>
  <c r="E6104" i="4"/>
  <c r="D6104" i="4"/>
  <c r="F6103" i="4"/>
  <c r="E6103" i="4"/>
  <c r="D6103" i="4"/>
  <c r="F6102" i="4"/>
  <c r="E6102" i="4"/>
  <c r="D6102" i="4"/>
  <c r="F6101" i="4"/>
  <c r="E6101" i="4"/>
  <c r="D6101" i="4"/>
  <c r="F6100" i="4"/>
  <c r="E6100" i="4"/>
  <c r="D6100" i="4"/>
  <c r="F6099" i="4"/>
  <c r="E6099" i="4"/>
  <c r="D6099" i="4"/>
  <c r="F6098" i="4"/>
  <c r="E6098" i="4"/>
  <c r="D6098" i="4"/>
  <c r="F6097" i="4"/>
  <c r="E6097" i="4"/>
  <c r="D6097" i="4"/>
  <c r="F6096" i="4"/>
  <c r="E6096" i="4"/>
  <c r="D6096" i="4"/>
  <c r="F6095" i="4"/>
  <c r="E6095" i="4"/>
  <c r="D6095" i="4"/>
  <c r="F6094" i="4"/>
  <c r="E6094" i="4"/>
  <c r="D6094" i="4"/>
  <c r="F6093" i="4"/>
  <c r="E6093" i="4"/>
  <c r="D6093" i="4"/>
  <c r="F6092" i="4"/>
  <c r="E6092" i="4"/>
  <c r="D6092" i="4"/>
  <c r="F6091" i="4"/>
  <c r="E6091" i="4"/>
  <c r="D6091" i="4"/>
  <c r="F6090" i="4"/>
  <c r="E6090" i="4"/>
  <c r="D6090" i="4"/>
  <c r="F6089" i="4"/>
  <c r="E6089" i="4"/>
  <c r="D6089" i="4"/>
  <c r="F6088" i="4"/>
  <c r="E6088" i="4"/>
  <c r="D6088" i="4"/>
  <c r="F6087" i="4"/>
  <c r="E6087" i="4"/>
  <c r="D6087" i="4"/>
  <c r="F6086" i="4"/>
  <c r="E6086" i="4"/>
  <c r="D6086" i="4"/>
  <c r="F6085" i="4"/>
  <c r="E6085" i="4"/>
  <c r="D6085" i="4"/>
  <c r="F6084" i="4"/>
  <c r="E6084" i="4"/>
  <c r="D6084" i="4"/>
  <c r="F6083" i="4"/>
  <c r="E6083" i="4"/>
  <c r="D6083" i="4"/>
  <c r="F6082" i="4"/>
  <c r="E6082" i="4"/>
  <c r="D6082" i="4"/>
  <c r="F6081" i="4"/>
  <c r="E6081" i="4"/>
  <c r="D6081" i="4"/>
  <c r="F6080" i="4"/>
  <c r="E6080" i="4"/>
  <c r="D6080" i="4"/>
  <c r="F6079" i="4"/>
  <c r="E6079" i="4"/>
  <c r="D6079" i="4"/>
  <c r="F6078" i="4"/>
  <c r="E6078" i="4"/>
  <c r="D6078" i="4"/>
  <c r="F6077" i="4"/>
  <c r="E6077" i="4"/>
  <c r="D6077" i="4"/>
  <c r="F6076" i="4"/>
  <c r="E6076" i="4"/>
  <c r="D6076" i="4"/>
  <c r="F6075" i="4"/>
  <c r="E6075" i="4"/>
  <c r="D6075" i="4"/>
  <c r="F6074" i="4"/>
  <c r="E6074" i="4"/>
  <c r="D6074" i="4"/>
  <c r="F6073" i="4"/>
  <c r="E6073" i="4"/>
  <c r="D6073" i="4"/>
  <c r="F6072" i="4"/>
  <c r="E6072" i="4"/>
  <c r="D6072" i="4"/>
  <c r="F6071" i="4"/>
  <c r="E6071" i="4"/>
  <c r="D6071" i="4"/>
  <c r="F6070" i="4"/>
  <c r="E6070" i="4"/>
  <c r="D6070" i="4"/>
  <c r="F6069" i="4"/>
  <c r="E6069" i="4"/>
  <c r="D6069" i="4"/>
  <c r="F6068" i="4"/>
  <c r="E6068" i="4"/>
  <c r="D6068" i="4"/>
  <c r="F6067" i="4"/>
  <c r="E6067" i="4"/>
  <c r="D6067" i="4"/>
  <c r="F6066" i="4"/>
  <c r="E6066" i="4"/>
  <c r="D6066" i="4"/>
  <c r="F6065" i="4"/>
  <c r="E6065" i="4"/>
  <c r="D6065" i="4"/>
  <c r="F6064" i="4"/>
  <c r="E6064" i="4"/>
  <c r="D6064" i="4"/>
  <c r="F6063" i="4"/>
  <c r="E6063" i="4"/>
  <c r="D6063" i="4"/>
  <c r="F6062" i="4"/>
  <c r="E6062" i="4"/>
  <c r="D6062" i="4"/>
  <c r="F6061" i="4"/>
  <c r="E6061" i="4"/>
  <c r="D6061" i="4"/>
  <c r="F6060" i="4"/>
  <c r="E6060" i="4"/>
  <c r="D6060" i="4"/>
  <c r="F6059" i="4"/>
  <c r="E6059" i="4"/>
  <c r="D6059" i="4"/>
  <c r="F6058" i="4"/>
  <c r="E6058" i="4"/>
  <c r="D6058" i="4"/>
  <c r="F6057" i="4"/>
  <c r="E6057" i="4"/>
  <c r="D6057" i="4"/>
  <c r="F6056" i="4"/>
  <c r="E6056" i="4"/>
  <c r="D6056" i="4"/>
  <c r="F6055" i="4"/>
  <c r="E6055" i="4"/>
  <c r="D6055" i="4"/>
  <c r="F6054" i="4"/>
  <c r="E6054" i="4"/>
  <c r="D6054" i="4"/>
  <c r="F6053" i="4"/>
  <c r="E6053" i="4"/>
  <c r="D6053" i="4"/>
  <c r="F6052" i="4"/>
  <c r="E6052" i="4"/>
  <c r="D6052" i="4"/>
  <c r="F6051" i="4"/>
  <c r="E6051" i="4"/>
  <c r="D6051" i="4"/>
  <c r="F6050" i="4"/>
  <c r="E6050" i="4"/>
  <c r="D6050" i="4"/>
  <c r="F6049" i="4"/>
  <c r="E6049" i="4"/>
  <c r="D6049" i="4"/>
  <c r="F6048" i="4"/>
  <c r="E6048" i="4"/>
  <c r="D6048" i="4"/>
  <c r="F6047" i="4"/>
  <c r="E6047" i="4"/>
  <c r="D6047" i="4"/>
  <c r="F6046" i="4"/>
  <c r="E6046" i="4"/>
  <c r="D6046" i="4"/>
  <c r="F6045" i="4"/>
  <c r="E6045" i="4"/>
  <c r="D6045" i="4"/>
  <c r="F6044" i="4"/>
  <c r="E6044" i="4"/>
  <c r="D6044" i="4"/>
  <c r="F6043" i="4"/>
  <c r="E6043" i="4"/>
  <c r="D6043" i="4"/>
  <c r="F6042" i="4"/>
  <c r="E6042" i="4"/>
  <c r="D6042" i="4"/>
  <c r="F6041" i="4"/>
  <c r="E6041" i="4"/>
  <c r="D6041" i="4"/>
  <c r="F6040" i="4"/>
  <c r="E6040" i="4"/>
  <c r="D6040" i="4"/>
  <c r="F6039" i="4"/>
  <c r="E6039" i="4"/>
  <c r="D6039" i="4"/>
  <c r="F6038" i="4"/>
  <c r="E6038" i="4"/>
  <c r="D6038" i="4"/>
  <c r="F6037" i="4"/>
  <c r="E6037" i="4"/>
  <c r="D6037" i="4"/>
  <c r="F6036" i="4"/>
  <c r="E6036" i="4"/>
  <c r="D6036" i="4"/>
  <c r="F6035" i="4"/>
  <c r="E6035" i="4"/>
  <c r="D6035" i="4"/>
  <c r="F6034" i="4"/>
  <c r="E6034" i="4"/>
  <c r="D6034" i="4"/>
  <c r="F6033" i="4"/>
  <c r="E6033" i="4"/>
  <c r="D6033" i="4"/>
  <c r="F6032" i="4"/>
  <c r="E6032" i="4"/>
  <c r="D6032" i="4"/>
  <c r="F6031" i="4"/>
  <c r="E6031" i="4"/>
  <c r="D6031" i="4"/>
  <c r="F6030" i="4"/>
  <c r="E6030" i="4"/>
  <c r="D6030" i="4"/>
  <c r="F6029" i="4"/>
  <c r="E6029" i="4"/>
  <c r="D6029" i="4"/>
  <c r="F6028" i="4"/>
  <c r="E6028" i="4"/>
  <c r="D6028" i="4"/>
  <c r="F6027" i="4"/>
  <c r="E6027" i="4"/>
  <c r="D6027" i="4"/>
  <c r="F6026" i="4"/>
  <c r="E6026" i="4"/>
  <c r="D6026" i="4"/>
  <c r="F6025" i="4"/>
  <c r="E6025" i="4"/>
  <c r="D6025" i="4"/>
  <c r="F6024" i="4"/>
  <c r="E6024" i="4"/>
  <c r="D6024" i="4"/>
  <c r="F6023" i="4"/>
  <c r="E6023" i="4"/>
  <c r="D6023" i="4"/>
  <c r="F6022" i="4"/>
  <c r="E6022" i="4"/>
  <c r="D6022" i="4"/>
  <c r="F6021" i="4"/>
  <c r="E6021" i="4"/>
  <c r="D6021" i="4"/>
  <c r="F6020" i="4"/>
  <c r="E6020" i="4"/>
  <c r="D6020" i="4"/>
  <c r="F6019" i="4"/>
  <c r="E6019" i="4"/>
  <c r="D6019" i="4"/>
  <c r="F6018" i="4"/>
  <c r="E6018" i="4"/>
  <c r="D6018" i="4"/>
  <c r="F6017" i="4"/>
  <c r="E6017" i="4"/>
  <c r="D6017" i="4"/>
  <c r="F6016" i="4"/>
  <c r="E6016" i="4"/>
  <c r="D6016" i="4"/>
  <c r="F6015" i="4"/>
  <c r="E6015" i="4"/>
  <c r="D6015" i="4"/>
  <c r="F6014" i="4"/>
  <c r="E6014" i="4"/>
  <c r="D6014" i="4"/>
  <c r="F6013" i="4"/>
  <c r="E6013" i="4"/>
  <c r="D6013" i="4"/>
  <c r="F6012" i="4"/>
  <c r="E6012" i="4"/>
  <c r="D6012" i="4"/>
  <c r="F6011" i="4"/>
  <c r="E6011" i="4"/>
  <c r="D6011" i="4"/>
  <c r="F6010" i="4"/>
  <c r="E6010" i="4"/>
  <c r="D6010" i="4"/>
  <c r="F6009" i="4"/>
  <c r="E6009" i="4"/>
  <c r="D6009" i="4"/>
  <c r="F6008" i="4"/>
  <c r="E6008" i="4"/>
  <c r="D6008" i="4"/>
  <c r="F6007" i="4"/>
  <c r="E6007" i="4"/>
  <c r="D6007" i="4"/>
  <c r="F6006" i="4"/>
  <c r="E6006" i="4"/>
  <c r="D6006" i="4"/>
  <c r="F6005" i="4"/>
  <c r="E6005" i="4"/>
  <c r="D6005" i="4"/>
  <c r="F6004" i="4"/>
  <c r="E6004" i="4"/>
  <c r="D6004" i="4"/>
  <c r="F6003" i="4"/>
  <c r="E6003" i="4"/>
  <c r="D6003" i="4"/>
  <c r="F6002" i="4"/>
  <c r="E6002" i="4"/>
  <c r="D6002" i="4"/>
  <c r="F6001" i="4"/>
  <c r="E6001" i="4"/>
  <c r="D6001" i="4"/>
  <c r="F6000" i="4"/>
  <c r="E6000" i="4"/>
  <c r="D6000" i="4"/>
  <c r="F5999" i="4"/>
  <c r="E5999" i="4"/>
  <c r="D5999" i="4"/>
  <c r="F5998" i="4"/>
  <c r="E5998" i="4"/>
  <c r="D5998" i="4"/>
  <c r="F5997" i="4"/>
  <c r="E5997" i="4"/>
  <c r="D5997" i="4"/>
  <c r="F5996" i="4"/>
  <c r="E5996" i="4"/>
  <c r="D5996" i="4"/>
  <c r="F5995" i="4"/>
  <c r="E5995" i="4"/>
  <c r="D5995" i="4"/>
  <c r="F5994" i="4"/>
  <c r="E5994" i="4"/>
  <c r="D5994" i="4"/>
  <c r="F5993" i="4"/>
  <c r="E5993" i="4"/>
  <c r="D5993" i="4"/>
  <c r="F5992" i="4"/>
  <c r="E5992" i="4"/>
  <c r="D5992" i="4"/>
  <c r="F5991" i="4"/>
  <c r="E5991" i="4"/>
  <c r="D5991" i="4"/>
  <c r="F5990" i="4"/>
  <c r="E5990" i="4"/>
  <c r="D5990" i="4"/>
  <c r="F5989" i="4"/>
  <c r="E5989" i="4"/>
  <c r="D5989" i="4"/>
  <c r="F5988" i="4"/>
  <c r="E5988" i="4"/>
  <c r="D5988" i="4"/>
  <c r="F5987" i="4"/>
  <c r="E5987" i="4"/>
  <c r="D5987" i="4"/>
  <c r="F5986" i="4"/>
  <c r="E5986" i="4"/>
  <c r="D5986" i="4"/>
  <c r="F5985" i="4"/>
  <c r="E5985" i="4"/>
  <c r="D5985" i="4"/>
  <c r="F5984" i="4"/>
  <c r="E5984" i="4"/>
  <c r="D5984" i="4"/>
  <c r="F5983" i="4"/>
  <c r="E5983" i="4"/>
  <c r="D5983" i="4"/>
  <c r="F5982" i="4"/>
  <c r="E5982" i="4"/>
  <c r="D5982" i="4"/>
  <c r="F5981" i="4"/>
  <c r="E5981" i="4"/>
  <c r="D5981" i="4"/>
  <c r="F5980" i="4"/>
  <c r="E5980" i="4"/>
  <c r="D5980" i="4"/>
  <c r="F5979" i="4"/>
  <c r="E5979" i="4"/>
  <c r="D5979" i="4"/>
  <c r="F5978" i="4"/>
  <c r="E5978" i="4"/>
  <c r="D5978" i="4"/>
  <c r="F5977" i="4"/>
  <c r="E5977" i="4"/>
  <c r="D5977" i="4"/>
  <c r="F5976" i="4"/>
  <c r="E5976" i="4"/>
  <c r="D5976" i="4"/>
  <c r="F5975" i="4"/>
  <c r="E5975" i="4"/>
  <c r="D5975" i="4"/>
  <c r="F5974" i="4"/>
  <c r="E5974" i="4"/>
  <c r="D5974" i="4"/>
  <c r="F5973" i="4"/>
  <c r="E5973" i="4"/>
  <c r="D5973" i="4"/>
  <c r="F5972" i="4"/>
  <c r="E5972" i="4"/>
  <c r="D5972" i="4"/>
  <c r="F5971" i="4"/>
  <c r="E5971" i="4"/>
  <c r="D5971" i="4"/>
  <c r="F5970" i="4"/>
  <c r="E5970" i="4"/>
  <c r="D5970" i="4"/>
  <c r="F5969" i="4"/>
  <c r="E5969" i="4"/>
  <c r="D5969" i="4"/>
  <c r="F5968" i="4"/>
  <c r="E5968" i="4"/>
  <c r="D5968" i="4"/>
  <c r="F5967" i="4"/>
  <c r="E5967" i="4"/>
  <c r="D5967" i="4"/>
  <c r="F5966" i="4"/>
  <c r="E5966" i="4"/>
  <c r="D5966" i="4"/>
  <c r="F5965" i="4"/>
  <c r="E5965" i="4"/>
  <c r="D5965" i="4"/>
  <c r="F5964" i="4"/>
  <c r="E5964" i="4"/>
  <c r="D5964" i="4"/>
  <c r="F5963" i="4"/>
  <c r="E5963" i="4"/>
  <c r="D5963" i="4"/>
  <c r="F5962" i="4"/>
  <c r="E5962" i="4"/>
  <c r="D5962" i="4"/>
  <c r="F5961" i="4"/>
  <c r="E5961" i="4"/>
  <c r="D5961" i="4"/>
  <c r="F5960" i="4"/>
  <c r="E5960" i="4"/>
  <c r="D5960" i="4"/>
  <c r="F5959" i="4"/>
  <c r="E5959" i="4"/>
  <c r="D5959" i="4"/>
  <c r="F5958" i="4"/>
  <c r="E5958" i="4"/>
  <c r="D5958" i="4"/>
  <c r="F5957" i="4"/>
  <c r="E5957" i="4"/>
  <c r="D5957" i="4"/>
  <c r="F5956" i="4"/>
  <c r="E5956" i="4"/>
  <c r="D5956" i="4"/>
  <c r="F5955" i="4"/>
  <c r="E5955" i="4"/>
  <c r="D5955" i="4"/>
  <c r="F5954" i="4"/>
  <c r="E5954" i="4"/>
  <c r="D5954" i="4"/>
  <c r="F5953" i="4"/>
  <c r="E5953" i="4"/>
  <c r="D5953" i="4"/>
  <c r="F5952" i="4"/>
  <c r="E5952" i="4"/>
  <c r="D5952" i="4"/>
  <c r="F5951" i="4"/>
  <c r="E5951" i="4"/>
  <c r="D5951" i="4"/>
  <c r="F5950" i="4"/>
  <c r="E5950" i="4"/>
  <c r="D5950" i="4"/>
  <c r="F5949" i="4"/>
  <c r="E5949" i="4"/>
  <c r="D5949" i="4"/>
  <c r="F5948" i="4"/>
  <c r="E5948" i="4"/>
  <c r="D5948" i="4"/>
  <c r="F5947" i="4"/>
  <c r="E5947" i="4"/>
  <c r="D5947" i="4"/>
  <c r="F5946" i="4"/>
  <c r="E5946" i="4"/>
  <c r="D5946" i="4"/>
  <c r="F5945" i="4"/>
  <c r="E5945" i="4"/>
  <c r="D5945" i="4"/>
  <c r="F5944" i="4"/>
  <c r="E5944" i="4"/>
  <c r="D5944" i="4"/>
  <c r="F5943" i="4"/>
  <c r="E5943" i="4"/>
  <c r="D5943" i="4"/>
  <c r="F5942" i="4"/>
  <c r="E5942" i="4"/>
  <c r="D5942" i="4"/>
  <c r="F5941" i="4"/>
  <c r="E5941" i="4"/>
  <c r="D5941" i="4"/>
  <c r="F5940" i="4"/>
  <c r="E5940" i="4"/>
  <c r="D5940" i="4"/>
  <c r="F5939" i="4"/>
  <c r="E5939" i="4"/>
  <c r="D5939" i="4"/>
  <c r="F5938" i="4"/>
  <c r="E5938" i="4"/>
  <c r="D5938" i="4"/>
  <c r="F5937" i="4"/>
  <c r="E5937" i="4"/>
  <c r="D5937" i="4"/>
  <c r="F5936" i="4"/>
  <c r="E5936" i="4"/>
  <c r="D5936" i="4"/>
  <c r="F5935" i="4"/>
  <c r="E5935" i="4"/>
  <c r="D5935" i="4"/>
  <c r="F5934" i="4"/>
  <c r="E5934" i="4"/>
  <c r="D5934" i="4"/>
  <c r="F5933" i="4"/>
  <c r="E5933" i="4"/>
  <c r="D5933" i="4"/>
  <c r="F5932" i="4"/>
  <c r="E5932" i="4"/>
  <c r="D5932" i="4"/>
  <c r="F5931" i="4"/>
  <c r="E5931" i="4"/>
  <c r="D5931" i="4"/>
  <c r="F5930" i="4"/>
  <c r="E5930" i="4"/>
  <c r="D5930" i="4"/>
  <c r="F5929" i="4"/>
  <c r="E5929" i="4"/>
  <c r="D5929" i="4"/>
  <c r="F5928" i="4"/>
  <c r="E5928" i="4"/>
  <c r="D5928" i="4"/>
  <c r="F5927" i="4"/>
  <c r="E5927" i="4"/>
  <c r="D5927" i="4"/>
  <c r="F5926" i="4"/>
  <c r="E5926" i="4"/>
  <c r="D5926" i="4"/>
  <c r="F5925" i="4"/>
  <c r="E5925" i="4"/>
  <c r="D5925" i="4"/>
  <c r="F5924" i="4"/>
  <c r="E5924" i="4"/>
  <c r="D5924" i="4"/>
  <c r="F5923" i="4"/>
  <c r="E5923" i="4"/>
  <c r="D5923" i="4"/>
  <c r="F5922" i="4"/>
  <c r="E5922" i="4"/>
  <c r="D5922" i="4"/>
  <c r="F5921" i="4"/>
  <c r="E5921" i="4"/>
  <c r="D5921" i="4"/>
  <c r="F5920" i="4"/>
  <c r="E5920" i="4"/>
  <c r="D5920" i="4"/>
  <c r="F5919" i="4"/>
  <c r="E5919" i="4"/>
  <c r="D5919" i="4"/>
  <c r="F5918" i="4"/>
  <c r="E5918" i="4"/>
  <c r="D5918" i="4"/>
  <c r="F5917" i="4"/>
  <c r="E5917" i="4"/>
  <c r="D5917" i="4"/>
  <c r="F5916" i="4"/>
  <c r="E5916" i="4"/>
  <c r="D5916" i="4"/>
  <c r="F5915" i="4"/>
  <c r="E5915" i="4"/>
  <c r="D5915" i="4"/>
  <c r="F5914" i="4"/>
  <c r="E5914" i="4"/>
  <c r="D5914" i="4"/>
  <c r="F5913" i="4"/>
  <c r="E5913" i="4"/>
  <c r="D5913" i="4"/>
  <c r="F5912" i="4"/>
  <c r="E5912" i="4"/>
  <c r="D5912" i="4"/>
  <c r="F5911" i="4"/>
  <c r="E5911" i="4"/>
  <c r="D5911" i="4"/>
  <c r="F5910" i="4"/>
  <c r="E5910" i="4"/>
  <c r="D5910" i="4"/>
  <c r="F5909" i="4"/>
  <c r="E5909" i="4"/>
  <c r="D5909" i="4"/>
  <c r="F5908" i="4"/>
  <c r="E5908" i="4"/>
  <c r="D5908" i="4"/>
  <c r="F5907" i="4"/>
  <c r="E5907" i="4"/>
  <c r="D5907" i="4"/>
  <c r="F5906" i="4"/>
  <c r="E5906" i="4"/>
  <c r="D5906" i="4"/>
  <c r="F5905" i="4"/>
  <c r="E5905" i="4"/>
  <c r="D5905" i="4"/>
  <c r="F5904" i="4"/>
  <c r="E5904" i="4"/>
  <c r="D5904" i="4"/>
  <c r="F5903" i="4"/>
  <c r="E5903" i="4"/>
  <c r="D5903" i="4"/>
  <c r="F5902" i="4"/>
  <c r="E5902" i="4"/>
  <c r="D5902" i="4"/>
  <c r="F5901" i="4"/>
  <c r="E5901" i="4"/>
  <c r="D5901" i="4"/>
  <c r="F5900" i="4"/>
  <c r="E5900" i="4"/>
  <c r="D5900" i="4"/>
  <c r="F5899" i="4"/>
  <c r="E5899" i="4"/>
  <c r="D5899" i="4"/>
  <c r="F5898" i="4"/>
  <c r="E5898" i="4"/>
  <c r="D5898" i="4"/>
  <c r="F5897" i="4"/>
  <c r="E5897" i="4"/>
  <c r="D5897" i="4"/>
  <c r="F5896" i="4"/>
  <c r="E5896" i="4"/>
  <c r="D5896" i="4"/>
  <c r="F5895" i="4"/>
  <c r="E5895" i="4"/>
  <c r="D5895" i="4"/>
  <c r="F5894" i="4"/>
  <c r="E5894" i="4"/>
  <c r="D5894" i="4"/>
  <c r="F5893" i="4"/>
  <c r="E5893" i="4"/>
  <c r="D5893" i="4"/>
  <c r="F5892" i="4"/>
  <c r="E5892" i="4"/>
  <c r="D5892" i="4"/>
  <c r="F5891" i="4"/>
  <c r="E5891" i="4"/>
  <c r="D5891" i="4"/>
  <c r="F5890" i="4"/>
  <c r="E5890" i="4"/>
  <c r="D5890" i="4"/>
  <c r="F5889" i="4"/>
  <c r="E5889" i="4"/>
  <c r="D5889" i="4"/>
  <c r="F5888" i="4"/>
  <c r="E5888" i="4"/>
  <c r="D5888" i="4"/>
  <c r="F5887" i="4"/>
  <c r="E5887" i="4"/>
  <c r="D5887" i="4"/>
  <c r="F5886" i="4"/>
  <c r="E5886" i="4"/>
  <c r="D5886" i="4"/>
  <c r="F5885" i="4"/>
  <c r="E5885" i="4"/>
  <c r="D5885" i="4"/>
  <c r="F5884" i="4"/>
  <c r="E5884" i="4"/>
  <c r="D5884" i="4"/>
  <c r="F5883" i="4"/>
  <c r="E5883" i="4"/>
  <c r="D5883" i="4"/>
  <c r="F5882" i="4"/>
  <c r="E5882" i="4"/>
  <c r="D5882" i="4"/>
  <c r="F5881" i="4"/>
  <c r="E5881" i="4"/>
  <c r="D5881" i="4"/>
  <c r="F5880" i="4"/>
  <c r="E5880" i="4"/>
  <c r="D5880" i="4"/>
  <c r="F5879" i="4"/>
  <c r="E5879" i="4"/>
  <c r="D5879" i="4"/>
  <c r="F5878" i="4"/>
  <c r="E5878" i="4"/>
  <c r="D5878" i="4"/>
  <c r="F5877" i="4"/>
  <c r="E5877" i="4"/>
  <c r="D5877" i="4"/>
  <c r="F5876" i="4"/>
  <c r="E5876" i="4"/>
  <c r="D5876" i="4"/>
  <c r="F5875" i="4"/>
  <c r="E5875" i="4"/>
  <c r="D5875" i="4"/>
  <c r="F5874" i="4"/>
  <c r="E5874" i="4"/>
  <c r="D5874" i="4"/>
  <c r="F5873" i="4"/>
  <c r="E5873" i="4"/>
  <c r="D5873" i="4"/>
  <c r="F5872" i="4"/>
  <c r="E5872" i="4"/>
  <c r="D5872" i="4"/>
  <c r="F5871" i="4"/>
  <c r="E5871" i="4"/>
  <c r="D5871" i="4"/>
  <c r="F5870" i="4"/>
  <c r="E5870" i="4"/>
  <c r="D5870" i="4"/>
  <c r="F5869" i="4"/>
  <c r="E5869" i="4"/>
  <c r="D5869" i="4"/>
  <c r="F5868" i="4"/>
  <c r="E5868" i="4"/>
  <c r="D5868" i="4"/>
  <c r="F5867" i="4"/>
  <c r="E5867" i="4"/>
  <c r="D5867" i="4"/>
  <c r="F5866" i="4"/>
  <c r="E5866" i="4"/>
  <c r="D5866" i="4"/>
  <c r="F5865" i="4"/>
  <c r="E5865" i="4"/>
  <c r="D5865" i="4"/>
  <c r="F5864" i="4"/>
  <c r="E5864" i="4"/>
  <c r="D5864" i="4"/>
  <c r="F5863" i="4"/>
  <c r="E5863" i="4"/>
  <c r="D5863" i="4"/>
  <c r="F5862" i="4"/>
  <c r="E5862" i="4"/>
  <c r="D5862" i="4"/>
  <c r="F5861" i="4"/>
  <c r="E5861" i="4"/>
  <c r="D5861" i="4"/>
  <c r="F5860" i="4"/>
  <c r="E5860" i="4"/>
  <c r="D5860" i="4"/>
  <c r="F5859" i="4"/>
  <c r="E5859" i="4"/>
  <c r="D5859" i="4"/>
  <c r="F5858" i="4"/>
  <c r="E5858" i="4"/>
  <c r="D5858" i="4"/>
  <c r="F5857" i="4"/>
  <c r="E5857" i="4"/>
  <c r="D5857" i="4"/>
  <c r="F5856" i="4"/>
  <c r="E5856" i="4"/>
  <c r="D5856" i="4"/>
  <c r="F5855" i="4"/>
  <c r="E5855" i="4"/>
  <c r="D5855" i="4"/>
  <c r="F5854" i="4"/>
  <c r="E5854" i="4"/>
  <c r="D5854" i="4"/>
  <c r="F5853" i="4"/>
  <c r="E5853" i="4"/>
  <c r="D5853" i="4"/>
  <c r="F5852" i="4"/>
  <c r="E5852" i="4"/>
  <c r="D5852" i="4"/>
  <c r="F5851" i="4"/>
  <c r="E5851" i="4"/>
  <c r="D5851" i="4"/>
  <c r="F5850" i="4"/>
  <c r="E5850" i="4"/>
  <c r="D5850" i="4"/>
  <c r="F5849" i="4"/>
  <c r="E5849" i="4"/>
  <c r="D5849" i="4"/>
  <c r="F5848" i="4"/>
  <c r="E5848" i="4"/>
  <c r="D5848" i="4"/>
  <c r="F5847" i="4"/>
  <c r="E5847" i="4"/>
  <c r="D5847" i="4"/>
  <c r="F5846" i="4"/>
  <c r="E5846" i="4"/>
  <c r="D5846" i="4"/>
  <c r="F5845" i="4"/>
  <c r="E5845" i="4"/>
  <c r="D5845" i="4"/>
  <c r="F5844" i="4"/>
  <c r="E5844" i="4"/>
  <c r="D5844" i="4"/>
  <c r="F5843" i="4"/>
  <c r="E5843" i="4"/>
  <c r="D5843" i="4"/>
  <c r="F5842" i="4"/>
  <c r="E5842" i="4"/>
  <c r="D5842" i="4"/>
  <c r="F5841" i="4"/>
  <c r="E5841" i="4"/>
  <c r="D5841" i="4"/>
  <c r="F5840" i="4"/>
  <c r="E5840" i="4"/>
  <c r="D5840" i="4"/>
  <c r="F5839" i="4"/>
  <c r="E5839" i="4"/>
  <c r="D5839" i="4"/>
  <c r="F5838" i="4"/>
  <c r="E5838" i="4"/>
  <c r="D5838" i="4"/>
  <c r="F5837" i="4"/>
  <c r="E5837" i="4"/>
  <c r="D5837" i="4"/>
  <c r="F5836" i="4"/>
  <c r="E5836" i="4"/>
  <c r="D5836" i="4"/>
  <c r="F5835" i="4"/>
  <c r="E5835" i="4"/>
  <c r="D5835" i="4"/>
  <c r="F5834" i="4"/>
  <c r="E5834" i="4"/>
  <c r="D5834" i="4"/>
  <c r="F5833" i="4"/>
  <c r="E5833" i="4"/>
  <c r="D5833" i="4"/>
  <c r="F5832" i="4"/>
  <c r="E5832" i="4"/>
  <c r="D5832" i="4"/>
  <c r="F5831" i="4"/>
  <c r="E5831" i="4"/>
  <c r="D5831" i="4"/>
  <c r="F5830" i="4"/>
  <c r="E5830" i="4"/>
  <c r="D5830" i="4"/>
  <c r="F5829" i="4"/>
  <c r="E5829" i="4"/>
  <c r="D5829" i="4"/>
  <c r="F5828" i="4"/>
  <c r="E5828" i="4"/>
  <c r="D5828" i="4"/>
  <c r="F5827" i="4"/>
  <c r="E5827" i="4"/>
  <c r="D5827" i="4"/>
  <c r="F5826" i="4"/>
  <c r="E5826" i="4"/>
  <c r="D5826" i="4"/>
  <c r="F5825" i="4"/>
  <c r="E5825" i="4"/>
  <c r="D5825" i="4"/>
  <c r="F5824" i="4"/>
  <c r="E5824" i="4"/>
  <c r="D5824" i="4"/>
  <c r="F5823" i="4"/>
  <c r="E5823" i="4"/>
  <c r="D5823" i="4"/>
  <c r="F5822" i="4"/>
  <c r="E5822" i="4"/>
  <c r="D5822" i="4"/>
  <c r="F5821" i="4"/>
  <c r="E5821" i="4"/>
  <c r="D5821" i="4"/>
  <c r="F5820" i="4"/>
  <c r="E5820" i="4"/>
  <c r="D5820" i="4"/>
  <c r="F5819" i="4"/>
  <c r="E5819" i="4"/>
  <c r="D5819" i="4"/>
  <c r="F5818" i="4"/>
  <c r="E5818" i="4"/>
  <c r="D5818" i="4"/>
  <c r="F5817" i="4"/>
  <c r="E5817" i="4"/>
  <c r="D5817" i="4"/>
  <c r="F5816" i="4"/>
  <c r="E5816" i="4"/>
  <c r="D5816" i="4"/>
  <c r="F5815" i="4"/>
  <c r="E5815" i="4"/>
  <c r="D5815" i="4"/>
  <c r="F5814" i="4"/>
  <c r="E5814" i="4"/>
  <c r="D5814" i="4"/>
  <c r="F5813" i="4"/>
  <c r="E5813" i="4"/>
  <c r="D5813" i="4"/>
  <c r="F5812" i="4"/>
  <c r="E5812" i="4"/>
  <c r="D5812" i="4"/>
  <c r="F5811" i="4"/>
  <c r="E5811" i="4"/>
  <c r="D5811" i="4"/>
  <c r="F5810" i="4"/>
  <c r="E5810" i="4"/>
  <c r="D5810" i="4"/>
  <c r="F5809" i="4"/>
  <c r="E5809" i="4"/>
  <c r="D5809" i="4"/>
  <c r="F5808" i="4"/>
  <c r="E5808" i="4"/>
  <c r="D5808" i="4"/>
  <c r="F5807" i="4"/>
  <c r="E5807" i="4"/>
  <c r="D5807" i="4"/>
  <c r="F5806" i="4"/>
  <c r="E5806" i="4"/>
  <c r="D5806" i="4"/>
  <c r="F5805" i="4"/>
  <c r="E5805" i="4"/>
  <c r="D5805" i="4"/>
  <c r="F5804" i="4"/>
  <c r="E5804" i="4"/>
  <c r="D5804" i="4"/>
  <c r="F5803" i="4"/>
  <c r="E5803" i="4"/>
  <c r="D5803" i="4"/>
  <c r="F5802" i="4"/>
  <c r="E5802" i="4"/>
  <c r="D5802" i="4"/>
  <c r="F5801" i="4"/>
  <c r="E5801" i="4"/>
  <c r="D5801" i="4"/>
  <c r="F5800" i="4"/>
  <c r="E5800" i="4"/>
  <c r="D5800" i="4"/>
  <c r="F5799" i="4"/>
  <c r="E5799" i="4"/>
  <c r="D5799" i="4"/>
  <c r="F5798" i="4"/>
  <c r="E5798" i="4"/>
  <c r="D5798" i="4"/>
  <c r="F5797" i="4"/>
  <c r="E5797" i="4"/>
  <c r="D5797" i="4"/>
  <c r="F5796" i="4"/>
  <c r="E5796" i="4"/>
  <c r="D5796" i="4"/>
  <c r="F5795" i="4"/>
  <c r="E5795" i="4"/>
  <c r="D5795" i="4"/>
  <c r="F5794" i="4"/>
  <c r="E5794" i="4"/>
  <c r="D5794" i="4"/>
  <c r="F5793" i="4"/>
  <c r="E5793" i="4"/>
  <c r="D5793" i="4"/>
  <c r="F5792" i="4"/>
  <c r="E5792" i="4"/>
  <c r="D5792" i="4"/>
  <c r="F5791" i="4"/>
  <c r="E5791" i="4"/>
  <c r="D5791" i="4"/>
  <c r="F5790" i="4"/>
  <c r="E5790" i="4"/>
  <c r="D5790" i="4"/>
  <c r="F5789" i="4"/>
  <c r="E5789" i="4"/>
  <c r="D5789" i="4"/>
  <c r="F5788" i="4"/>
  <c r="E5788" i="4"/>
  <c r="D5788" i="4"/>
  <c r="F5787" i="4"/>
  <c r="E5787" i="4"/>
  <c r="D5787" i="4"/>
  <c r="F5786" i="4"/>
  <c r="E5786" i="4"/>
  <c r="D5786" i="4"/>
  <c r="F5785" i="4"/>
  <c r="E5785" i="4"/>
  <c r="D5785" i="4"/>
  <c r="F5784" i="4"/>
  <c r="E5784" i="4"/>
  <c r="D5784" i="4"/>
  <c r="F5783" i="4"/>
  <c r="E5783" i="4"/>
  <c r="D5783" i="4"/>
  <c r="F5782" i="4"/>
  <c r="E5782" i="4"/>
  <c r="D5782" i="4"/>
  <c r="F5781" i="4"/>
  <c r="E5781" i="4"/>
  <c r="D5781" i="4"/>
  <c r="F5780" i="4"/>
  <c r="E5780" i="4"/>
  <c r="D5780" i="4"/>
  <c r="F5779" i="4"/>
  <c r="E5779" i="4"/>
  <c r="D5779" i="4"/>
  <c r="F5778" i="4"/>
  <c r="E5778" i="4"/>
  <c r="D5778" i="4"/>
  <c r="F5777" i="4"/>
  <c r="E5777" i="4"/>
  <c r="D5777" i="4"/>
  <c r="F5776" i="4"/>
  <c r="E5776" i="4"/>
  <c r="D5776" i="4"/>
  <c r="F5775" i="4"/>
  <c r="E5775" i="4"/>
  <c r="D5775" i="4"/>
  <c r="F5774" i="4"/>
  <c r="E5774" i="4"/>
  <c r="D5774" i="4"/>
  <c r="F5773" i="4"/>
  <c r="E5773" i="4"/>
  <c r="D5773" i="4"/>
  <c r="F5772" i="4"/>
  <c r="E5772" i="4"/>
  <c r="D5772" i="4"/>
  <c r="F5771" i="4"/>
  <c r="E5771" i="4"/>
  <c r="D5771" i="4"/>
  <c r="F5770" i="4"/>
  <c r="E5770" i="4"/>
  <c r="D5770" i="4"/>
  <c r="F5769" i="4"/>
  <c r="E5769" i="4"/>
  <c r="D5769" i="4"/>
  <c r="F5768" i="4"/>
  <c r="E5768" i="4"/>
  <c r="D5768" i="4"/>
  <c r="F5767" i="4"/>
  <c r="E5767" i="4"/>
  <c r="D5767" i="4"/>
  <c r="F5766" i="4"/>
  <c r="E5766" i="4"/>
  <c r="D5766" i="4"/>
  <c r="F5765" i="4"/>
  <c r="E5765" i="4"/>
  <c r="D5765" i="4"/>
  <c r="F5764" i="4"/>
  <c r="E5764" i="4"/>
  <c r="D5764" i="4"/>
  <c r="F5763" i="4"/>
  <c r="E5763" i="4"/>
  <c r="D5763" i="4"/>
  <c r="F5762" i="4"/>
  <c r="E5762" i="4"/>
  <c r="D5762" i="4"/>
  <c r="F5761" i="4"/>
  <c r="E5761" i="4"/>
  <c r="D5761" i="4"/>
  <c r="F5760" i="4"/>
  <c r="E5760" i="4"/>
  <c r="D5760" i="4"/>
  <c r="F5759" i="4"/>
  <c r="E5759" i="4"/>
  <c r="D5759" i="4"/>
  <c r="F5758" i="4"/>
  <c r="E5758" i="4"/>
  <c r="D5758" i="4"/>
  <c r="F5757" i="4"/>
  <c r="E5757" i="4"/>
  <c r="D5757" i="4"/>
  <c r="F5756" i="4"/>
  <c r="E5756" i="4"/>
  <c r="D5756" i="4"/>
  <c r="F5755" i="4"/>
  <c r="E5755" i="4"/>
  <c r="D5755" i="4"/>
  <c r="F5754" i="4"/>
  <c r="E5754" i="4"/>
  <c r="D5754" i="4"/>
  <c r="F5753" i="4"/>
  <c r="E5753" i="4"/>
  <c r="D5753" i="4"/>
  <c r="F5752" i="4"/>
  <c r="E5752" i="4"/>
  <c r="D5752" i="4"/>
  <c r="F5751" i="4"/>
  <c r="E5751" i="4"/>
  <c r="D5751" i="4"/>
  <c r="F5750" i="4"/>
  <c r="E5750" i="4"/>
  <c r="D5750" i="4"/>
  <c r="F5749" i="4"/>
  <c r="E5749" i="4"/>
  <c r="D5749" i="4"/>
  <c r="F5748" i="4"/>
  <c r="E5748" i="4"/>
  <c r="D5748" i="4"/>
  <c r="F5747" i="4"/>
  <c r="E5747" i="4"/>
  <c r="D5747" i="4"/>
  <c r="F5746" i="4"/>
  <c r="E5746" i="4"/>
  <c r="D5746" i="4"/>
  <c r="F5745" i="4"/>
  <c r="E5745" i="4"/>
  <c r="D5745" i="4"/>
  <c r="F5744" i="4"/>
  <c r="E5744" i="4"/>
  <c r="D5744" i="4"/>
  <c r="F5743" i="4"/>
  <c r="E5743" i="4"/>
  <c r="D5743" i="4"/>
  <c r="F5742" i="4"/>
  <c r="E5742" i="4"/>
  <c r="D5742" i="4"/>
  <c r="F5741" i="4"/>
  <c r="E5741" i="4"/>
  <c r="D5741" i="4"/>
  <c r="F5740" i="4"/>
  <c r="E5740" i="4"/>
  <c r="D5740" i="4"/>
  <c r="F5739" i="4"/>
  <c r="E5739" i="4"/>
  <c r="D5739" i="4"/>
  <c r="F5738" i="4"/>
  <c r="E5738" i="4"/>
  <c r="D5738" i="4"/>
  <c r="F5737" i="4"/>
  <c r="E5737" i="4"/>
  <c r="D5737" i="4"/>
  <c r="F5736" i="4"/>
  <c r="E5736" i="4"/>
  <c r="D5736" i="4"/>
  <c r="F5735" i="4"/>
  <c r="E5735" i="4"/>
  <c r="D5735" i="4"/>
  <c r="F5734" i="4"/>
  <c r="E5734" i="4"/>
  <c r="D5734" i="4"/>
  <c r="F5733" i="4"/>
  <c r="E5733" i="4"/>
  <c r="D5733" i="4"/>
  <c r="F5732" i="4"/>
  <c r="E5732" i="4"/>
  <c r="D5732" i="4"/>
  <c r="F5731" i="4"/>
  <c r="E5731" i="4"/>
  <c r="D5731" i="4"/>
  <c r="F5730" i="4"/>
  <c r="E5730" i="4"/>
  <c r="D5730" i="4"/>
  <c r="F5729" i="4"/>
  <c r="E5729" i="4"/>
  <c r="D5729" i="4"/>
  <c r="F5728" i="4"/>
  <c r="E5728" i="4"/>
  <c r="D5728" i="4"/>
  <c r="F5727" i="4"/>
  <c r="E5727" i="4"/>
  <c r="D5727" i="4"/>
  <c r="F5726" i="4"/>
  <c r="E5726" i="4"/>
  <c r="D5726" i="4"/>
  <c r="F5725" i="4"/>
  <c r="E5725" i="4"/>
  <c r="D5725" i="4"/>
  <c r="F5724" i="4"/>
  <c r="E5724" i="4"/>
  <c r="D5724" i="4"/>
  <c r="F5723" i="4"/>
  <c r="E5723" i="4"/>
  <c r="D5723" i="4"/>
  <c r="F5722" i="4"/>
  <c r="E5722" i="4"/>
  <c r="D5722" i="4"/>
  <c r="F5721" i="4"/>
  <c r="E5721" i="4"/>
  <c r="D5721" i="4"/>
  <c r="F5720" i="4"/>
  <c r="E5720" i="4"/>
  <c r="D5720" i="4"/>
  <c r="F5719" i="4"/>
  <c r="E5719" i="4"/>
  <c r="D5719" i="4"/>
  <c r="F5718" i="4"/>
  <c r="E5718" i="4"/>
  <c r="D5718" i="4"/>
  <c r="F5717" i="4"/>
  <c r="E5717" i="4"/>
  <c r="D5717" i="4"/>
  <c r="F5716" i="4"/>
  <c r="E5716" i="4"/>
  <c r="D5716" i="4"/>
  <c r="F5715" i="4"/>
  <c r="E5715" i="4"/>
  <c r="D5715" i="4"/>
  <c r="F5714" i="4"/>
  <c r="E5714" i="4"/>
  <c r="D5714" i="4"/>
  <c r="F5713" i="4"/>
  <c r="E5713" i="4"/>
  <c r="D5713" i="4"/>
  <c r="F5712" i="4"/>
  <c r="E5712" i="4"/>
  <c r="D5712" i="4"/>
  <c r="F5711" i="4"/>
  <c r="E5711" i="4"/>
  <c r="D5711" i="4"/>
  <c r="F5710" i="4"/>
  <c r="E5710" i="4"/>
  <c r="D5710" i="4"/>
  <c r="F5709" i="4"/>
  <c r="E5709" i="4"/>
  <c r="D5709" i="4"/>
  <c r="F5708" i="4"/>
  <c r="E5708" i="4"/>
  <c r="D5708" i="4"/>
  <c r="F5707" i="4"/>
  <c r="E5707" i="4"/>
  <c r="D5707" i="4"/>
  <c r="F5706" i="4"/>
  <c r="E5706" i="4"/>
  <c r="D5706" i="4"/>
  <c r="F5705" i="4"/>
  <c r="E5705" i="4"/>
  <c r="D5705" i="4"/>
  <c r="F5704" i="4"/>
  <c r="E5704" i="4"/>
  <c r="D5704" i="4"/>
  <c r="F5703" i="4"/>
  <c r="E5703" i="4"/>
  <c r="D5703" i="4"/>
  <c r="F5702" i="4"/>
  <c r="E5702" i="4"/>
  <c r="D5702" i="4"/>
  <c r="F5701" i="4"/>
  <c r="E5701" i="4"/>
  <c r="D5701" i="4"/>
  <c r="F5700" i="4"/>
  <c r="E5700" i="4"/>
  <c r="D5700" i="4"/>
  <c r="F5699" i="4"/>
  <c r="E5699" i="4"/>
  <c r="D5699" i="4"/>
  <c r="F5698" i="4"/>
  <c r="E5698" i="4"/>
  <c r="D5698" i="4"/>
  <c r="F5697" i="4"/>
  <c r="E5697" i="4"/>
  <c r="D5697" i="4"/>
  <c r="F5696" i="4"/>
  <c r="E5696" i="4"/>
  <c r="D5696" i="4"/>
  <c r="F5695" i="4"/>
  <c r="E5695" i="4"/>
  <c r="D5695" i="4"/>
  <c r="F5694" i="4"/>
  <c r="E5694" i="4"/>
  <c r="D5694" i="4"/>
  <c r="F5693" i="4"/>
  <c r="E5693" i="4"/>
  <c r="D5693" i="4"/>
  <c r="F5692" i="4"/>
  <c r="E5692" i="4"/>
  <c r="D5692" i="4"/>
  <c r="F5691" i="4"/>
  <c r="E5691" i="4"/>
  <c r="D5691" i="4"/>
  <c r="F5690" i="4"/>
  <c r="E5690" i="4"/>
  <c r="D5690" i="4"/>
  <c r="F5689" i="4"/>
  <c r="E5689" i="4"/>
  <c r="D5689" i="4"/>
  <c r="F5688" i="4"/>
  <c r="E5688" i="4"/>
  <c r="D5688" i="4"/>
  <c r="F5687" i="4"/>
  <c r="E5687" i="4"/>
  <c r="D5687" i="4"/>
  <c r="F5686" i="4"/>
  <c r="E5686" i="4"/>
  <c r="D5686" i="4"/>
  <c r="F5685" i="4"/>
  <c r="E5685" i="4"/>
  <c r="D5685" i="4"/>
  <c r="F5684" i="4"/>
  <c r="E5684" i="4"/>
  <c r="D5684" i="4"/>
  <c r="F5683" i="4"/>
  <c r="E5683" i="4"/>
  <c r="D5683" i="4"/>
  <c r="F5682" i="4"/>
  <c r="E5682" i="4"/>
  <c r="D5682" i="4"/>
  <c r="F5681" i="4"/>
  <c r="E5681" i="4"/>
  <c r="D5681" i="4"/>
  <c r="F5680" i="4"/>
  <c r="E5680" i="4"/>
  <c r="D5680" i="4"/>
  <c r="F5679" i="4"/>
  <c r="E5679" i="4"/>
  <c r="D5679" i="4"/>
  <c r="F5678" i="4"/>
  <c r="E5678" i="4"/>
  <c r="D5678" i="4"/>
  <c r="F5677" i="4"/>
  <c r="E5677" i="4"/>
  <c r="D5677" i="4"/>
  <c r="F5676" i="4"/>
  <c r="E5676" i="4"/>
  <c r="D5676" i="4"/>
  <c r="F5675" i="4"/>
  <c r="E5675" i="4"/>
  <c r="D5675" i="4"/>
  <c r="F5674" i="4"/>
  <c r="E5674" i="4"/>
  <c r="D5674" i="4"/>
  <c r="F5673" i="4"/>
  <c r="E5673" i="4"/>
  <c r="D5673" i="4"/>
  <c r="F5672" i="4"/>
  <c r="E5672" i="4"/>
  <c r="D5672" i="4"/>
  <c r="F5671" i="4"/>
  <c r="E5671" i="4"/>
  <c r="D5671" i="4"/>
  <c r="F5670" i="4"/>
  <c r="E5670" i="4"/>
  <c r="D5670" i="4"/>
  <c r="F5669" i="4"/>
  <c r="E5669" i="4"/>
  <c r="D5669" i="4"/>
  <c r="F5668" i="4"/>
  <c r="E5668" i="4"/>
  <c r="D5668" i="4"/>
  <c r="F5667" i="4"/>
  <c r="E5667" i="4"/>
  <c r="D5667" i="4"/>
  <c r="F5666" i="4"/>
  <c r="E5666" i="4"/>
  <c r="D5666" i="4"/>
  <c r="F5665" i="4"/>
  <c r="E5665" i="4"/>
  <c r="D5665" i="4"/>
  <c r="F5664" i="4"/>
  <c r="E5664" i="4"/>
  <c r="D5664" i="4"/>
  <c r="F5663" i="4"/>
  <c r="E5663" i="4"/>
  <c r="D5663" i="4"/>
  <c r="F5662" i="4"/>
  <c r="E5662" i="4"/>
  <c r="D5662" i="4"/>
  <c r="F5661" i="4"/>
  <c r="E5661" i="4"/>
  <c r="D5661" i="4"/>
  <c r="F5660" i="4"/>
  <c r="E5660" i="4"/>
  <c r="D5660" i="4"/>
  <c r="F5659" i="4"/>
  <c r="E5659" i="4"/>
  <c r="D5659" i="4"/>
  <c r="F5658" i="4"/>
  <c r="E5658" i="4"/>
  <c r="D5658" i="4"/>
  <c r="F5657" i="4"/>
  <c r="E5657" i="4"/>
  <c r="D5657" i="4"/>
  <c r="F5656" i="4"/>
  <c r="E5656" i="4"/>
  <c r="D5656" i="4"/>
  <c r="F5655" i="4"/>
  <c r="E5655" i="4"/>
  <c r="D5655" i="4"/>
  <c r="F5654" i="4"/>
  <c r="E5654" i="4"/>
  <c r="D5654" i="4"/>
  <c r="F5653" i="4"/>
  <c r="E5653" i="4"/>
  <c r="D5653" i="4"/>
  <c r="F5652" i="4"/>
  <c r="E5652" i="4"/>
  <c r="D5652" i="4"/>
  <c r="F5651" i="4"/>
  <c r="E5651" i="4"/>
  <c r="D5651" i="4"/>
  <c r="F5650" i="4"/>
  <c r="E5650" i="4"/>
  <c r="D5650" i="4"/>
  <c r="F5649" i="4"/>
  <c r="E5649" i="4"/>
  <c r="D5649" i="4"/>
  <c r="F5648" i="4"/>
  <c r="E5648" i="4"/>
  <c r="D5648" i="4"/>
  <c r="F5647" i="4"/>
  <c r="E5647" i="4"/>
  <c r="D5647" i="4"/>
  <c r="F5646" i="4"/>
  <c r="E5646" i="4"/>
  <c r="D5646" i="4"/>
  <c r="F5645" i="4"/>
  <c r="E5645" i="4"/>
  <c r="D5645" i="4"/>
  <c r="F5644" i="4"/>
  <c r="E5644" i="4"/>
  <c r="D5644" i="4"/>
  <c r="F5643" i="4"/>
  <c r="E5643" i="4"/>
  <c r="D5643" i="4"/>
  <c r="F5642" i="4"/>
  <c r="E5642" i="4"/>
  <c r="D5642" i="4"/>
  <c r="F5641" i="4"/>
  <c r="E5641" i="4"/>
  <c r="D5641" i="4"/>
  <c r="F5640" i="4"/>
  <c r="E5640" i="4"/>
  <c r="D5640" i="4"/>
  <c r="F5639" i="4"/>
  <c r="E5639" i="4"/>
  <c r="D5639" i="4"/>
  <c r="F5638" i="4"/>
  <c r="E5638" i="4"/>
  <c r="D5638" i="4"/>
  <c r="F5637" i="4"/>
  <c r="E5637" i="4"/>
  <c r="D5637" i="4"/>
  <c r="F5636" i="4"/>
  <c r="E5636" i="4"/>
  <c r="D5636" i="4"/>
  <c r="F5635" i="4"/>
  <c r="E5635" i="4"/>
  <c r="D5635" i="4"/>
  <c r="F5634" i="4"/>
  <c r="E5634" i="4"/>
  <c r="D5634" i="4"/>
  <c r="F5633" i="4"/>
  <c r="E5633" i="4"/>
  <c r="D5633" i="4"/>
  <c r="F5632" i="4"/>
  <c r="E5632" i="4"/>
  <c r="D5632" i="4"/>
  <c r="F5631" i="4"/>
  <c r="E5631" i="4"/>
  <c r="D5631" i="4"/>
  <c r="F5630" i="4"/>
  <c r="E5630" i="4"/>
  <c r="D5630" i="4"/>
  <c r="F5629" i="4"/>
  <c r="E5629" i="4"/>
  <c r="D5629" i="4"/>
  <c r="F5628" i="4"/>
  <c r="E5628" i="4"/>
  <c r="D5628" i="4"/>
  <c r="F5627" i="4"/>
  <c r="E5627" i="4"/>
  <c r="D5627" i="4"/>
  <c r="F5626" i="4"/>
  <c r="E5626" i="4"/>
  <c r="D5626" i="4"/>
  <c r="F5625" i="4"/>
  <c r="E5625" i="4"/>
  <c r="D5625" i="4"/>
  <c r="F5624" i="4"/>
  <c r="E5624" i="4"/>
  <c r="D5624" i="4"/>
  <c r="F5623" i="4"/>
  <c r="E5623" i="4"/>
  <c r="D5623" i="4"/>
  <c r="F5622" i="4"/>
  <c r="E5622" i="4"/>
  <c r="D5622" i="4"/>
  <c r="F5621" i="4"/>
  <c r="E5621" i="4"/>
  <c r="D5621" i="4"/>
  <c r="F5620" i="4"/>
  <c r="E5620" i="4"/>
  <c r="D5620" i="4"/>
  <c r="F5619" i="4"/>
  <c r="E5619" i="4"/>
  <c r="D5619" i="4"/>
  <c r="F5618" i="4"/>
  <c r="E5618" i="4"/>
  <c r="D5618" i="4"/>
  <c r="F5617" i="4"/>
  <c r="E5617" i="4"/>
  <c r="D5617" i="4"/>
  <c r="F5616" i="4"/>
  <c r="E5616" i="4"/>
  <c r="D5616" i="4"/>
  <c r="F5615" i="4"/>
  <c r="E5615" i="4"/>
  <c r="D5615" i="4"/>
  <c r="F5614" i="4"/>
  <c r="E5614" i="4"/>
  <c r="D5614" i="4"/>
  <c r="F5613" i="4"/>
  <c r="E5613" i="4"/>
  <c r="D5613" i="4"/>
  <c r="F5612" i="4"/>
  <c r="E5612" i="4"/>
  <c r="D5612" i="4"/>
  <c r="F5611" i="4"/>
  <c r="E5611" i="4"/>
  <c r="D5611" i="4"/>
  <c r="F5610" i="4"/>
  <c r="E5610" i="4"/>
  <c r="D5610" i="4"/>
  <c r="F5609" i="4"/>
  <c r="E5609" i="4"/>
  <c r="D5609" i="4"/>
  <c r="F5608" i="4"/>
  <c r="E5608" i="4"/>
  <c r="D5608" i="4"/>
  <c r="F5607" i="4"/>
  <c r="E5607" i="4"/>
  <c r="D5607" i="4"/>
  <c r="F5606" i="4"/>
  <c r="E5606" i="4"/>
  <c r="D5606" i="4"/>
  <c r="F5605" i="4"/>
  <c r="E5605" i="4"/>
  <c r="D5605" i="4"/>
  <c r="F5604" i="4"/>
  <c r="E5604" i="4"/>
  <c r="D5604" i="4"/>
  <c r="F5603" i="4"/>
  <c r="E5603" i="4"/>
  <c r="D5603" i="4"/>
  <c r="F5602" i="4"/>
  <c r="E5602" i="4"/>
  <c r="D5602" i="4"/>
  <c r="F5601" i="4"/>
  <c r="E5601" i="4"/>
  <c r="D5601" i="4"/>
  <c r="F5600" i="4"/>
  <c r="E5600" i="4"/>
  <c r="D5600" i="4"/>
  <c r="F5599" i="4"/>
  <c r="E5599" i="4"/>
  <c r="D5599" i="4"/>
  <c r="F5598" i="4"/>
  <c r="E5598" i="4"/>
  <c r="D5598" i="4"/>
  <c r="F5597" i="4"/>
  <c r="E5597" i="4"/>
  <c r="D5597" i="4"/>
  <c r="F5596" i="4"/>
  <c r="E5596" i="4"/>
  <c r="D5596" i="4"/>
  <c r="F5595" i="4"/>
  <c r="E5595" i="4"/>
  <c r="D5595" i="4"/>
  <c r="F5594" i="4"/>
  <c r="E5594" i="4"/>
  <c r="D5594" i="4"/>
  <c r="F5593" i="4"/>
  <c r="E5593" i="4"/>
  <c r="D5593" i="4"/>
  <c r="F5592" i="4"/>
  <c r="E5592" i="4"/>
  <c r="D5592" i="4"/>
  <c r="F5591" i="4"/>
  <c r="E5591" i="4"/>
  <c r="D5591" i="4"/>
  <c r="F5590" i="4"/>
  <c r="E5590" i="4"/>
  <c r="D5590" i="4"/>
  <c r="F5589" i="4"/>
  <c r="E5589" i="4"/>
  <c r="D5589" i="4"/>
  <c r="F5588" i="4"/>
  <c r="E5588" i="4"/>
  <c r="D5588" i="4"/>
  <c r="F5587" i="4"/>
  <c r="E5587" i="4"/>
  <c r="D5587" i="4"/>
  <c r="F5586" i="4"/>
  <c r="E5586" i="4"/>
  <c r="D5586" i="4"/>
  <c r="F5585" i="4"/>
  <c r="E5585" i="4"/>
  <c r="D5585" i="4"/>
  <c r="F5584" i="4"/>
  <c r="E5584" i="4"/>
  <c r="D5584" i="4"/>
  <c r="F5583" i="4"/>
  <c r="E5583" i="4"/>
  <c r="D5583" i="4"/>
  <c r="F5582" i="4"/>
  <c r="E5582" i="4"/>
  <c r="D5582" i="4"/>
  <c r="F5581" i="4"/>
  <c r="E5581" i="4"/>
  <c r="D5581" i="4"/>
  <c r="F5580" i="4"/>
  <c r="E5580" i="4"/>
  <c r="D5580" i="4"/>
  <c r="F5579" i="4"/>
  <c r="E5579" i="4"/>
  <c r="D5579" i="4"/>
  <c r="F5578" i="4"/>
  <c r="E5578" i="4"/>
  <c r="D5578" i="4"/>
  <c r="F5577" i="4"/>
  <c r="E5577" i="4"/>
  <c r="D5577" i="4"/>
  <c r="F5576" i="4"/>
  <c r="E5576" i="4"/>
  <c r="D5576" i="4"/>
  <c r="F5575" i="4"/>
  <c r="E5575" i="4"/>
  <c r="D5575" i="4"/>
  <c r="F5574" i="4"/>
  <c r="E5574" i="4"/>
  <c r="D5574" i="4"/>
  <c r="F5573" i="4"/>
  <c r="E5573" i="4"/>
  <c r="D5573" i="4"/>
  <c r="F5572" i="4"/>
  <c r="E5572" i="4"/>
  <c r="D5572" i="4"/>
  <c r="F5571" i="4"/>
  <c r="E5571" i="4"/>
  <c r="D5571" i="4"/>
  <c r="F5570" i="4"/>
  <c r="E5570" i="4"/>
  <c r="D5570" i="4"/>
  <c r="F5569" i="4"/>
  <c r="E5569" i="4"/>
  <c r="D5569" i="4"/>
  <c r="F5568" i="4"/>
  <c r="E5568" i="4"/>
  <c r="D5568" i="4"/>
  <c r="F5567" i="4"/>
  <c r="E5567" i="4"/>
  <c r="D5567" i="4"/>
  <c r="F5566" i="4"/>
  <c r="E5566" i="4"/>
  <c r="D5566" i="4"/>
  <c r="F5565" i="4"/>
  <c r="E5565" i="4"/>
  <c r="D5565" i="4"/>
  <c r="F5564" i="4"/>
  <c r="E5564" i="4"/>
  <c r="D5564" i="4"/>
  <c r="F5563" i="4"/>
  <c r="E5563" i="4"/>
  <c r="D5563" i="4"/>
  <c r="F5562" i="4"/>
  <c r="E5562" i="4"/>
  <c r="D5562" i="4"/>
  <c r="F5561" i="4"/>
  <c r="E5561" i="4"/>
  <c r="D5561" i="4"/>
  <c r="F5560" i="4"/>
  <c r="E5560" i="4"/>
  <c r="D5560" i="4"/>
  <c r="F5559" i="4"/>
  <c r="E5559" i="4"/>
  <c r="D5559" i="4"/>
  <c r="F5558" i="4"/>
  <c r="E5558" i="4"/>
  <c r="D5558" i="4"/>
  <c r="F5557" i="4"/>
  <c r="E5557" i="4"/>
  <c r="D5557" i="4"/>
  <c r="F5556" i="4"/>
  <c r="E5556" i="4"/>
  <c r="D5556" i="4"/>
  <c r="F5555" i="4"/>
  <c r="E5555" i="4"/>
  <c r="D5555" i="4"/>
  <c r="F5554" i="4"/>
  <c r="E5554" i="4"/>
  <c r="D5554" i="4"/>
  <c r="F5553" i="4"/>
  <c r="E5553" i="4"/>
  <c r="D5553" i="4"/>
  <c r="F5552" i="4"/>
  <c r="E5552" i="4"/>
  <c r="D5552" i="4"/>
  <c r="F5551" i="4"/>
  <c r="E5551" i="4"/>
  <c r="D5551" i="4"/>
  <c r="F5550" i="4"/>
  <c r="E5550" i="4"/>
  <c r="D5550" i="4"/>
  <c r="F5549" i="4"/>
  <c r="E5549" i="4"/>
  <c r="D5549" i="4"/>
  <c r="F5548" i="4"/>
  <c r="E5548" i="4"/>
  <c r="D5548" i="4"/>
  <c r="F5547" i="4"/>
  <c r="E5547" i="4"/>
  <c r="D5547" i="4"/>
  <c r="F5546" i="4"/>
  <c r="E5546" i="4"/>
  <c r="D5546" i="4"/>
  <c r="F5545" i="4"/>
  <c r="E5545" i="4"/>
  <c r="D5545" i="4"/>
  <c r="F5544" i="4"/>
  <c r="E5544" i="4"/>
  <c r="D5544" i="4"/>
  <c r="F5543" i="4"/>
  <c r="E5543" i="4"/>
  <c r="D5543" i="4"/>
  <c r="F5542" i="4"/>
  <c r="E5542" i="4"/>
  <c r="D5542" i="4"/>
  <c r="F5541" i="4"/>
  <c r="E5541" i="4"/>
  <c r="D5541" i="4"/>
  <c r="F5540" i="4"/>
  <c r="E5540" i="4"/>
  <c r="D5540" i="4"/>
  <c r="F5539" i="4"/>
  <c r="E5539" i="4"/>
  <c r="D5539" i="4"/>
  <c r="F5538" i="4"/>
  <c r="E5538" i="4"/>
  <c r="D5538" i="4"/>
  <c r="F5537" i="4"/>
  <c r="E5537" i="4"/>
  <c r="D5537" i="4"/>
  <c r="F5536" i="4"/>
  <c r="E5536" i="4"/>
  <c r="D5536" i="4"/>
  <c r="F5535" i="4"/>
  <c r="E5535" i="4"/>
  <c r="D5535" i="4"/>
  <c r="F5534" i="4"/>
  <c r="E5534" i="4"/>
  <c r="D5534" i="4"/>
  <c r="F5533" i="4"/>
  <c r="E5533" i="4"/>
  <c r="D5533" i="4"/>
  <c r="F5532" i="4"/>
  <c r="E5532" i="4"/>
  <c r="D5532" i="4"/>
  <c r="F5531" i="4"/>
  <c r="E5531" i="4"/>
  <c r="D5531" i="4"/>
  <c r="F5530" i="4"/>
  <c r="E5530" i="4"/>
  <c r="D5530" i="4"/>
  <c r="F5529" i="4"/>
  <c r="E5529" i="4"/>
  <c r="D5529" i="4"/>
  <c r="F5528" i="4"/>
  <c r="E5528" i="4"/>
  <c r="D5528" i="4"/>
  <c r="F5527" i="4"/>
  <c r="E5527" i="4"/>
  <c r="D5527" i="4"/>
  <c r="F5526" i="4"/>
  <c r="E5526" i="4"/>
  <c r="D5526" i="4"/>
  <c r="F5525" i="4"/>
  <c r="E5525" i="4"/>
  <c r="D5525" i="4"/>
  <c r="F5524" i="4"/>
  <c r="E5524" i="4"/>
  <c r="D5524" i="4"/>
  <c r="F5523" i="4"/>
  <c r="E5523" i="4"/>
  <c r="D5523" i="4"/>
  <c r="F5522" i="4"/>
  <c r="E5522" i="4"/>
  <c r="D5522" i="4"/>
  <c r="F5521" i="4"/>
  <c r="E5521" i="4"/>
  <c r="D5521" i="4"/>
  <c r="F5520" i="4"/>
  <c r="E5520" i="4"/>
  <c r="D5520" i="4"/>
  <c r="F5519" i="4"/>
  <c r="E5519" i="4"/>
  <c r="D5519" i="4"/>
  <c r="F5518" i="4"/>
  <c r="E5518" i="4"/>
  <c r="D5518" i="4"/>
  <c r="F5517" i="4"/>
  <c r="E5517" i="4"/>
  <c r="D5517" i="4"/>
  <c r="F5516" i="4"/>
  <c r="E5516" i="4"/>
  <c r="D5516" i="4"/>
  <c r="F5515" i="4"/>
  <c r="E5515" i="4"/>
  <c r="D5515" i="4"/>
  <c r="F5514" i="4"/>
  <c r="E5514" i="4"/>
  <c r="D5514" i="4"/>
  <c r="F5513" i="4"/>
  <c r="E5513" i="4"/>
  <c r="D5513" i="4"/>
  <c r="F5512" i="4"/>
  <c r="E5512" i="4"/>
  <c r="D5512" i="4"/>
  <c r="F5511" i="4"/>
  <c r="E5511" i="4"/>
  <c r="D5511" i="4"/>
  <c r="F5510" i="4"/>
  <c r="E5510" i="4"/>
  <c r="D5510" i="4"/>
  <c r="F5509" i="4"/>
  <c r="E5509" i="4"/>
  <c r="D5509" i="4"/>
  <c r="F5508" i="4"/>
  <c r="E5508" i="4"/>
  <c r="D5508" i="4"/>
  <c r="F5507" i="4"/>
  <c r="E5507" i="4"/>
  <c r="D5507" i="4"/>
  <c r="F5506" i="4"/>
  <c r="E5506" i="4"/>
  <c r="D5506" i="4"/>
  <c r="F5505" i="4"/>
  <c r="E5505" i="4"/>
  <c r="D5505" i="4"/>
  <c r="F5504" i="4"/>
  <c r="E5504" i="4"/>
  <c r="D5504" i="4"/>
  <c r="F5503" i="4"/>
  <c r="E5503" i="4"/>
  <c r="D5503" i="4"/>
  <c r="F5502" i="4"/>
  <c r="E5502" i="4"/>
  <c r="D5502" i="4"/>
  <c r="F5501" i="4"/>
  <c r="E5501" i="4"/>
  <c r="D5501" i="4"/>
  <c r="F5500" i="4"/>
  <c r="E5500" i="4"/>
  <c r="D5500" i="4"/>
  <c r="F5499" i="4"/>
  <c r="E5499" i="4"/>
  <c r="D5499" i="4"/>
  <c r="F5498" i="4"/>
  <c r="E5498" i="4"/>
  <c r="D5498" i="4"/>
  <c r="F5497" i="4"/>
  <c r="E5497" i="4"/>
  <c r="D5497" i="4"/>
  <c r="F5496" i="4"/>
  <c r="E5496" i="4"/>
  <c r="D5496" i="4"/>
  <c r="F5495" i="4"/>
  <c r="E5495" i="4"/>
  <c r="D5495" i="4"/>
  <c r="F5494" i="4"/>
  <c r="E5494" i="4"/>
  <c r="D5494" i="4"/>
  <c r="F5493" i="4"/>
  <c r="E5493" i="4"/>
  <c r="D5493" i="4"/>
  <c r="F5492" i="4"/>
  <c r="E5492" i="4"/>
  <c r="D5492" i="4"/>
  <c r="F5491" i="4"/>
  <c r="E5491" i="4"/>
  <c r="D5491" i="4"/>
  <c r="F5490" i="4"/>
  <c r="E5490" i="4"/>
  <c r="D5490" i="4"/>
  <c r="F5489" i="4"/>
  <c r="E5489" i="4"/>
  <c r="D5489" i="4"/>
  <c r="F5488" i="4"/>
  <c r="E5488" i="4"/>
  <c r="D5488" i="4"/>
  <c r="F5487" i="4"/>
  <c r="E5487" i="4"/>
  <c r="D5487" i="4"/>
  <c r="F5486" i="4"/>
  <c r="E5486" i="4"/>
  <c r="D5486" i="4"/>
  <c r="F5485" i="4"/>
  <c r="E5485" i="4"/>
  <c r="D5485" i="4"/>
  <c r="F5484" i="4"/>
  <c r="E5484" i="4"/>
  <c r="D5484" i="4"/>
  <c r="F5483" i="4"/>
  <c r="E5483" i="4"/>
  <c r="D5483" i="4"/>
  <c r="F5482" i="4"/>
  <c r="E5482" i="4"/>
  <c r="D5482" i="4"/>
  <c r="F5481" i="4"/>
  <c r="E5481" i="4"/>
  <c r="D5481" i="4"/>
  <c r="F5480" i="4"/>
  <c r="E5480" i="4"/>
  <c r="D5480" i="4"/>
  <c r="F5479" i="4"/>
  <c r="E5479" i="4"/>
  <c r="D5479" i="4"/>
  <c r="F5478" i="4"/>
  <c r="E5478" i="4"/>
  <c r="D5478" i="4"/>
  <c r="F5477" i="4"/>
  <c r="E5477" i="4"/>
  <c r="D5477" i="4"/>
  <c r="F5476" i="4"/>
  <c r="E5476" i="4"/>
  <c r="D5476" i="4"/>
  <c r="F5475" i="4"/>
  <c r="E5475" i="4"/>
  <c r="D5475" i="4"/>
  <c r="F5474" i="4"/>
  <c r="E5474" i="4"/>
  <c r="D5474" i="4"/>
  <c r="F5473" i="4"/>
  <c r="E5473" i="4"/>
  <c r="D5473" i="4"/>
  <c r="F5472" i="4"/>
  <c r="E5472" i="4"/>
  <c r="D5472" i="4"/>
  <c r="F5471" i="4"/>
  <c r="E5471" i="4"/>
  <c r="D5471" i="4"/>
  <c r="F5470" i="4"/>
  <c r="E5470" i="4"/>
  <c r="D5470" i="4"/>
  <c r="F5469" i="4"/>
  <c r="E5469" i="4"/>
  <c r="D5469" i="4"/>
  <c r="F5468" i="4"/>
  <c r="E5468" i="4"/>
  <c r="D5468" i="4"/>
  <c r="F5467" i="4"/>
  <c r="E5467" i="4"/>
  <c r="D5467" i="4"/>
  <c r="F5466" i="4"/>
  <c r="E5466" i="4"/>
  <c r="D5466" i="4"/>
  <c r="F5465" i="4"/>
  <c r="E5465" i="4"/>
  <c r="D5465" i="4"/>
  <c r="F5464" i="4"/>
  <c r="E5464" i="4"/>
  <c r="D5464" i="4"/>
  <c r="F5463" i="4"/>
  <c r="E5463" i="4"/>
  <c r="D5463" i="4"/>
  <c r="F5462" i="4"/>
  <c r="E5462" i="4"/>
  <c r="D5462" i="4"/>
  <c r="F5461" i="4"/>
  <c r="E5461" i="4"/>
  <c r="D5461" i="4"/>
  <c r="F5460" i="4"/>
  <c r="E5460" i="4"/>
  <c r="D5460" i="4"/>
  <c r="F5459" i="4"/>
  <c r="E5459" i="4"/>
  <c r="D5459" i="4"/>
  <c r="F5458" i="4"/>
  <c r="E5458" i="4"/>
  <c r="D5458" i="4"/>
  <c r="F5457" i="4"/>
  <c r="E5457" i="4"/>
  <c r="D5457" i="4"/>
  <c r="F5456" i="4"/>
  <c r="E5456" i="4"/>
  <c r="D5456" i="4"/>
  <c r="F5455" i="4"/>
  <c r="E5455" i="4"/>
  <c r="D5455" i="4"/>
  <c r="F5454" i="4"/>
  <c r="E5454" i="4"/>
  <c r="D5454" i="4"/>
  <c r="F5453" i="4"/>
  <c r="E5453" i="4"/>
  <c r="D5453" i="4"/>
  <c r="F5452" i="4"/>
  <c r="E5452" i="4"/>
  <c r="D5452" i="4"/>
  <c r="F5451" i="4"/>
  <c r="E5451" i="4"/>
  <c r="D5451" i="4"/>
  <c r="F5450" i="4"/>
  <c r="E5450" i="4"/>
  <c r="D5450" i="4"/>
  <c r="F5449" i="4"/>
  <c r="E5449" i="4"/>
  <c r="D5449" i="4"/>
  <c r="F5448" i="4"/>
  <c r="E5448" i="4"/>
  <c r="D5448" i="4"/>
  <c r="F5447" i="4"/>
  <c r="E5447" i="4"/>
  <c r="D5447" i="4"/>
  <c r="F5446" i="4"/>
  <c r="E5446" i="4"/>
  <c r="D5446" i="4"/>
  <c r="F5445" i="4"/>
  <c r="E5445" i="4"/>
  <c r="D5445" i="4"/>
  <c r="F5444" i="4"/>
  <c r="E5444" i="4"/>
  <c r="D5444" i="4"/>
  <c r="F5443" i="4"/>
  <c r="E5443" i="4"/>
  <c r="D5443" i="4"/>
  <c r="F5442" i="4"/>
  <c r="E5442" i="4"/>
  <c r="D5442" i="4"/>
  <c r="F5441" i="4"/>
  <c r="E5441" i="4"/>
  <c r="D5441" i="4"/>
  <c r="F5440" i="4"/>
  <c r="E5440" i="4"/>
  <c r="D5440" i="4"/>
  <c r="F5439" i="4"/>
  <c r="E5439" i="4"/>
  <c r="D5439" i="4"/>
  <c r="F5438" i="4"/>
  <c r="E5438" i="4"/>
  <c r="D5438" i="4"/>
  <c r="F5437" i="4"/>
  <c r="E5437" i="4"/>
  <c r="D5437" i="4"/>
  <c r="F5436" i="4"/>
  <c r="E5436" i="4"/>
  <c r="D5436" i="4"/>
  <c r="F5435" i="4"/>
  <c r="E5435" i="4"/>
  <c r="D5435" i="4"/>
  <c r="F5434" i="4"/>
  <c r="E5434" i="4"/>
  <c r="D5434" i="4"/>
  <c r="F5433" i="4"/>
  <c r="E5433" i="4"/>
  <c r="D5433" i="4"/>
  <c r="F5432" i="4"/>
  <c r="E5432" i="4"/>
  <c r="D5432" i="4"/>
  <c r="F5431" i="4"/>
  <c r="E5431" i="4"/>
  <c r="D5431" i="4"/>
  <c r="F5430" i="4"/>
  <c r="E5430" i="4"/>
  <c r="D5430" i="4"/>
  <c r="F5429" i="4"/>
  <c r="E5429" i="4"/>
  <c r="D5429" i="4"/>
  <c r="F5428" i="4"/>
  <c r="E5428" i="4"/>
  <c r="D5428" i="4"/>
  <c r="F5427" i="4"/>
  <c r="E5427" i="4"/>
  <c r="D5427" i="4"/>
  <c r="F5426" i="4"/>
  <c r="E5426" i="4"/>
  <c r="D5426" i="4"/>
  <c r="F5425" i="4"/>
  <c r="E5425" i="4"/>
  <c r="D5425" i="4"/>
  <c r="F5424" i="4"/>
  <c r="E5424" i="4"/>
  <c r="D5424" i="4"/>
  <c r="F5423" i="4"/>
  <c r="E5423" i="4"/>
  <c r="D5423" i="4"/>
  <c r="F5422" i="4"/>
  <c r="E5422" i="4"/>
  <c r="D5422" i="4"/>
  <c r="F5421" i="4"/>
  <c r="E5421" i="4"/>
  <c r="D5421" i="4"/>
  <c r="F5420" i="4"/>
  <c r="E5420" i="4"/>
  <c r="D5420" i="4"/>
  <c r="F5419" i="4"/>
  <c r="E5419" i="4"/>
  <c r="D5419" i="4"/>
  <c r="F5418" i="4"/>
  <c r="E5418" i="4"/>
  <c r="D5418" i="4"/>
  <c r="F5417" i="4"/>
  <c r="E5417" i="4"/>
  <c r="D5417" i="4"/>
  <c r="F5416" i="4"/>
  <c r="E5416" i="4"/>
  <c r="D5416" i="4"/>
  <c r="F5415" i="4"/>
  <c r="E5415" i="4"/>
  <c r="D5415" i="4"/>
  <c r="F5414" i="4"/>
  <c r="E5414" i="4"/>
  <c r="D5414" i="4"/>
  <c r="F5413" i="4"/>
  <c r="E5413" i="4"/>
  <c r="D5413" i="4"/>
  <c r="F5412" i="4"/>
  <c r="E5412" i="4"/>
  <c r="D5412" i="4"/>
  <c r="F5411" i="4"/>
  <c r="E5411" i="4"/>
  <c r="D5411" i="4"/>
  <c r="F5410" i="4"/>
  <c r="E5410" i="4"/>
  <c r="D5410" i="4"/>
  <c r="F5409" i="4"/>
  <c r="E5409" i="4"/>
  <c r="D5409" i="4"/>
  <c r="F5408" i="4"/>
  <c r="E5408" i="4"/>
  <c r="D5408" i="4"/>
  <c r="F5407" i="4"/>
  <c r="E5407" i="4"/>
  <c r="D5407" i="4"/>
  <c r="F5406" i="4"/>
  <c r="E5406" i="4"/>
  <c r="D5406" i="4"/>
  <c r="F5405" i="4"/>
  <c r="E5405" i="4"/>
  <c r="D5405" i="4"/>
  <c r="F5404" i="4"/>
  <c r="E5404" i="4"/>
  <c r="D5404" i="4"/>
  <c r="F5403" i="4"/>
  <c r="E5403" i="4"/>
  <c r="D5403" i="4"/>
  <c r="F5402" i="4"/>
  <c r="E5402" i="4"/>
  <c r="D5402" i="4"/>
  <c r="F5401" i="4"/>
  <c r="E5401" i="4"/>
  <c r="D5401" i="4"/>
  <c r="F5400" i="4"/>
  <c r="E5400" i="4"/>
  <c r="D5400" i="4"/>
  <c r="F5399" i="4"/>
  <c r="E5399" i="4"/>
  <c r="D5399" i="4"/>
  <c r="F5398" i="4"/>
  <c r="E5398" i="4"/>
  <c r="D5398" i="4"/>
  <c r="F5397" i="4"/>
  <c r="E5397" i="4"/>
  <c r="D5397" i="4"/>
  <c r="F5396" i="4"/>
  <c r="E5396" i="4"/>
  <c r="D5396" i="4"/>
  <c r="F5395" i="4"/>
  <c r="E5395" i="4"/>
  <c r="D5395" i="4"/>
  <c r="F5394" i="4"/>
  <c r="E5394" i="4"/>
  <c r="D5394" i="4"/>
  <c r="F5393" i="4"/>
  <c r="E5393" i="4"/>
  <c r="D5393" i="4"/>
  <c r="F5392" i="4"/>
  <c r="E5392" i="4"/>
  <c r="D5392" i="4"/>
  <c r="F5391" i="4"/>
  <c r="E5391" i="4"/>
  <c r="D5391" i="4"/>
  <c r="F5390" i="4"/>
  <c r="E5390" i="4"/>
  <c r="D5390" i="4"/>
  <c r="F5389" i="4"/>
  <c r="E5389" i="4"/>
  <c r="D5389" i="4"/>
  <c r="F5388" i="4"/>
  <c r="E5388" i="4"/>
  <c r="D5388" i="4"/>
  <c r="F5387" i="4"/>
  <c r="E5387" i="4"/>
  <c r="D5387" i="4"/>
  <c r="F5386" i="4"/>
  <c r="E5386" i="4"/>
  <c r="D5386" i="4"/>
  <c r="F5385" i="4"/>
  <c r="E5385" i="4"/>
  <c r="D5385" i="4"/>
  <c r="F5384" i="4"/>
  <c r="E5384" i="4"/>
  <c r="D5384" i="4"/>
  <c r="F5383" i="4"/>
  <c r="E5383" i="4"/>
  <c r="D5383" i="4"/>
  <c r="F5382" i="4"/>
  <c r="E5382" i="4"/>
  <c r="D5382" i="4"/>
  <c r="F5381" i="4"/>
  <c r="E5381" i="4"/>
  <c r="D5381" i="4"/>
  <c r="F5380" i="4"/>
  <c r="E5380" i="4"/>
  <c r="D5380" i="4"/>
  <c r="F5379" i="4"/>
  <c r="E5379" i="4"/>
  <c r="D5379" i="4"/>
  <c r="F5378" i="4"/>
  <c r="E5378" i="4"/>
  <c r="D5378" i="4"/>
  <c r="F5377" i="4"/>
  <c r="E5377" i="4"/>
  <c r="D5377" i="4"/>
  <c r="F5376" i="4"/>
  <c r="E5376" i="4"/>
  <c r="D5376" i="4"/>
  <c r="F5375" i="4"/>
  <c r="E5375" i="4"/>
  <c r="D5375" i="4"/>
  <c r="F5374" i="4"/>
  <c r="E5374" i="4"/>
  <c r="D5374" i="4"/>
  <c r="F5373" i="4"/>
  <c r="E5373" i="4"/>
  <c r="D5373" i="4"/>
  <c r="F5372" i="4"/>
  <c r="E5372" i="4"/>
  <c r="D5372" i="4"/>
  <c r="F5371" i="4"/>
  <c r="E5371" i="4"/>
  <c r="D5371" i="4"/>
  <c r="F5370" i="4"/>
  <c r="E5370" i="4"/>
  <c r="D5370" i="4"/>
  <c r="F5369" i="4"/>
  <c r="E5369" i="4"/>
  <c r="D5369" i="4"/>
  <c r="F5368" i="4"/>
  <c r="E5368" i="4"/>
  <c r="D5368" i="4"/>
  <c r="F5367" i="4"/>
  <c r="E5367" i="4"/>
  <c r="D5367" i="4"/>
  <c r="F5366" i="4"/>
  <c r="E5366" i="4"/>
  <c r="D5366" i="4"/>
  <c r="F5365" i="4"/>
  <c r="E5365" i="4"/>
  <c r="D5365" i="4"/>
  <c r="F5364" i="4"/>
  <c r="E5364" i="4"/>
  <c r="D5364" i="4"/>
  <c r="F5363" i="4"/>
  <c r="E5363" i="4"/>
  <c r="D5363" i="4"/>
  <c r="F5362" i="4"/>
  <c r="E5362" i="4"/>
  <c r="D5362" i="4"/>
  <c r="F5361" i="4"/>
  <c r="E5361" i="4"/>
  <c r="D5361" i="4"/>
  <c r="F5360" i="4"/>
  <c r="E5360" i="4"/>
  <c r="D5360" i="4"/>
  <c r="F5359" i="4"/>
  <c r="E5359" i="4"/>
  <c r="D5359" i="4"/>
  <c r="F5358" i="4"/>
  <c r="E5358" i="4"/>
  <c r="D5358" i="4"/>
  <c r="F5357" i="4"/>
  <c r="E5357" i="4"/>
  <c r="D5357" i="4"/>
  <c r="F5356" i="4"/>
  <c r="E5356" i="4"/>
  <c r="D5356" i="4"/>
  <c r="F5355" i="4"/>
  <c r="E5355" i="4"/>
  <c r="D5355" i="4"/>
  <c r="F5354" i="4"/>
  <c r="E5354" i="4"/>
  <c r="D5354" i="4"/>
  <c r="F5353" i="4"/>
  <c r="E5353" i="4"/>
  <c r="D5353" i="4"/>
  <c r="F5352" i="4"/>
  <c r="E5352" i="4"/>
  <c r="D5352" i="4"/>
  <c r="F5351" i="4"/>
  <c r="E5351" i="4"/>
  <c r="D5351" i="4"/>
  <c r="F5350" i="4"/>
  <c r="E5350" i="4"/>
  <c r="D5350" i="4"/>
  <c r="F5349" i="4"/>
  <c r="E5349" i="4"/>
  <c r="D5349" i="4"/>
  <c r="F5348" i="4"/>
  <c r="E5348" i="4"/>
  <c r="D5348" i="4"/>
  <c r="F5347" i="4"/>
  <c r="E5347" i="4"/>
  <c r="D5347" i="4"/>
  <c r="F5346" i="4"/>
  <c r="E5346" i="4"/>
  <c r="D5346" i="4"/>
  <c r="F5345" i="4"/>
  <c r="E5345" i="4"/>
  <c r="D5345" i="4"/>
  <c r="F5344" i="4"/>
  <c r="E5344" i="4"/>
  <c r="D5344" i="4"/>
  <c r="F5343" i="4"/>
  <c r="E5343" i="4"/>
  <c r="D5343" i="4"/>
  <c r="F5342" i="4"/>
  <c r="E5342" i="4"/>
  <c r="D5342" i="4"/>
  <c r="F5341" i="4"/>
  <c r="E5341" i="4"/>
  <c r="D5341" i="4"/>
  <c r="F5340" i="4"/>
  <c r="E5340" i="4"/>
  <c r="D5340" i="4"/>
  <c r="F5339" i="4"/>
  <c r="E5339" i="4"/>
  <c r="D5339" i="4"/>
  <c r="F5338" i="4"/>
  <c r="E5338" i="4"/>
  <c r="D5338" i="4"/>
  <c r="F5337" i="4"/>
  <c r="E5337" i="4"/>
  <c r="D5337" i="4"/>
  <c r="F5336" i="4"/>
  <c r="E5336" i="4"/>
  <c r="D5336" i="4"/>
  <c r="F5335" i="4"/>
  <c r="E5335" i="4"/>
  <c r="D5335" i="4"/>
  <c r="F5334" i="4"/>
  <c r="E5334" i="4"/>
  <c r="D5334" i="4"/>
  <c r="F5333" i="4"/>
  <c r="E5333" i="4"/>
  <c r="D5333" i="4"/>
  <c r="F5332" i="4"/>
  <c r="E5332" i="4"/>
  <c r="D5332" i="4"/>
  <c r="F5331" i="4"/>
  <c r="E5331" i="4"/>
  <c r="D5331" i="4"/>
  <c r="F5330" i="4"/>
  <c r="E5330" i="4"/>
  <c r="D5330" i="4"/>
  <c r="F5329" i="4"/>
  <c r="E5329" i="4"/>
  <c r="D5329" i="4"/>
  <c r="F5328" i="4"/>
  <c r="E5328" i="4"/>
  <c r="D5328" i="4"/>
  <c r="F5327" i="4"/>
  <c r="E5327" i="4"/>
  <c r="D5327" i="4"/>
  <c r="F5326" i="4"/>
  <c r="E5326" i="4"/>
  <c r="D5326" i="4"/>
  <c r="F5325" i="4"/>
  <c r="E5325" i="4"/>
  <c r="D5325" i="4"/>
  <c r="F5324" i="4"/>
  <c r="E5324" i="4"/>
  <c r="D5324" i="4"/>
  <c r="F5323" i="4"/>
  <c r="E5323" i="4"/>
  <c r="D5323" i="4"/>
  <c r="F5322" i="4"/>
  <c r="E5322" i="4"/>
  <c r="D5322" i="4"/>
  <c r="F5321" i="4"/>
  <c r="E5321" i="4"/>
  <c r="D5321" i="4"/>
  <c r="F5320" i="4"/>
  <c r="E5320" i="4"/>
  <c r="D5320" i="4"/>
  <c r="F5319" i="4"/>
  <c r="E5319" i="4"/>
  <c r="D5319" i="4"/>
  <c r="F5318" i="4"/>
  <c r="E5318" i="4"/>
  <c r="D5318" i="4"/>
  <c r="F5317" i="4"/>
  <c r="E5317" i="4"/>
  <c r="D5317" i="4"/>
  <c r="F5316" i="4"/>
  <c r="E5316" i="4"/>
  <c r="D5316" i="4"/>
  <c r="F5315" i="4"/>
  <c r="E5315" i="4"/>
  <c r="D5315" i="4"/>
  <c r="F5314" i="4"/>
  <c r="E5314" i="4"/>
  <c r="D5314" i="4"/>
  <c r="F5313" i="4"/>
  <c r="E5313" i="4"/>
  <c r="D5313" i="4"/>
  <c r="F5312" i="4"/>
  <c r="E5312" i="4"/>
  <c r="D5312" i="4"/>
  <c r="F5311" i="4"/>
  <c r="E5311" i="4"/>
  <c r="D5311" i="4"/>
  <c r="F5310" i="4"/>
  <c r="E5310" i="4"/>
  <c r="D5310" i="4"/>
  <c r="F5309" i="4"/>
  <c r="E5309" i="4"/>
  <c r="D5309" i="4"/>
  <c r="F5308" i="4"/>
  <c r="E5308" i="4"/>
  <c r="D5308" i="4"/>
  <c r="F5307" i="4"/>
  <c r="E5307" i="4"/>
  <c r="D5307" i="4"/>
  <c r="F5306" i="4"/>
  <c r="E5306" i="4"/>
  <c r="D5306" i="4"/>
  <c r="F5305" i="4"/>
  <c r="E5305" i="4"/>
  <c r="D5305" i="4"/>
  <c r="F5304" i="4"/>
  <c r="E5304" i="4"/>
  <c r="D5304" i="4"/>
  <c r="F5303" i="4"/>
  <c r="E5303" i="4"/>
  <c r="D5303" i="4"/>
  <c r="F5302" i="4"/>
  <c r="E5302" i="4"/>
  <c r="D5302" i="4"/>
  <c r="F5301" i="4"/>
  <c r="E5301" i="4"/>
  <c r="D5301" i="4"/>
  <c r="F5300" i="4"/>
  <c r="E5300" i="4"/>
  <c r="D5300" i="4"/>
  <c r="F5299" i="4"/>
  <c r="E5299" i="4"/>
  <c r="D5299" i="4"/>
  <c r="F5298" i="4"/>
  <c r="E5298" i="4"/>
  <c r="D5298" i="4"/>
  <c r="F5297" i="4"/>
  <c r="E5297" i="4"/>
  <c r="D5297" i="4"/>
  <c r="F5296" i="4"/>
  <c r="E5296" i="4"/>
  <c r="D5296" i="4"/>
  <c r="F5295" i="4"/>
  <c r="E5295" i="4"/>
  <c r="D5295" i="4"/>
  <c r="F5294" i="4"/>
  <c r="E5294" i="4"/>
  <c r="D5294" i="4"/>
  <c r="F5293" i="4"/>
  <c r="E5293" i="4"/>
  <c r="D5293" i="4"/>
  <c r="F5292" i="4"/>
  <c r="E5292" i="4"/>
  <c r="D5292" i="4"/>
  <c r="F5291" i="4"/>
  <c r="E5291" i="4"/>
  <c r="D5291" i="4"/>
  <c r="F5290" i="4"/>
  <c r="E5290" i="4"/>
  <c r="D5290" i="4"/>
  <c r="F5289" i="4"/>
  <c r="E5289" i="4"/>
  <c r="D5289" i="4"/>
  <c r="F5288" i="4"/>
  <c r="E5288" i="4"/>
  <c r="D5288" i="4"/>
  <c r="F5287" i="4"/>
  <c r="E5287" i="4"/>
  <c r="D5287" i="4"/>
  <c r="F5286" i="4"/>
  <c r="E5286" i="4"/>
  <c r="D5286" i="4"/>
  <c r="F5285" i="4"/>
  <c r="E5285" i="4"/>
  <c r="D5285" i="4"/>
  <c r="F5284" i="4"/>
  <c r="E5284" i="4"/>
  <c r="D5284" i="4"/>
  <c r="F5283" i="4"/>
  <c r="E5283" i="4"/>
  <c r="D5283" i="4"/>
  <c r="F5282" i="4"/>
  <c r="E5282" i="4"/>
  <c r="D5282" i="4"/>
  <c r="F5281" i="4"/>
  <c r="E5281" i="4"/>
  <c r="D5281" i="4"/>
  <c r="F5280" i="4"/>
  <c r="E5280" i="4"/>
  <c r="D5280" i="4"/>
  <c r="F5279" i="4"/>
  <c r="E5279" i="4"/>
  <c r="D5279" i="4"/>
  <c r="F5278" i="4"/>
  <c r="E5278" i="4"/>
  <c r="D5278" i="4"/>
  <c r="F5277" i="4"/>
  <c r="E5277" i="4"/>
  <c r="D5277" i="4"/>
  <c r="F5276" i="4"/>
  <c r="E5276" i="4"/>
  <c r="D5276" i="4"/>
  <c r="F5275" i="4"/>
  <c r="E5275" i="4"/>
  <c r="D5275" i="4"/>
  <c r="F5274" i="4"/>
  <c r="E5274" i="4"/>
  <c r="D5274" i="4"/>
  <c r="F5273" i="4"/>
  <c r="E5273" i="4"/>
  <c r="D5273" i="4"/>
  <c r="F5272" i="4"/>
  <c r="E5272" i="4"/>
  <c r="D5272" i="4"/>
  <c r="F5271" i="4"/>
  <c r="E5271" i="4"/>
  <c r="D5271" i="4"/>
  <c r="F5270" i="4"/>
  <c r="E5270" i="4"/>
  <c r="D5270" i="4"/>
  <c r="F5269" i="4"/>
  <c r="E5269" i="4"/>
  <c r="D5269" i="4"/>
  <c r="F5268" i="4"/>
  <c r="E5268" i="4"/>
  <c r="D5268" i="4"/>
  <c r="F5267" i="4"/>
  <c r="E5267" i="4"/>
  <c r="D5267" i="4"/>
  <c r="F5266" i="4"/>
  <c r="E5266" i="4"/>
  <c r="D5266" i="4"/>
  <c r="F5265" i="4"/>
  <c r="E5265" i="4"/>
  <c r="D5265" i="4"/>
  <c r="F5264" i="4"/>
  <c r="E5264" i="4"/>
  <c r="D5264" i="4"/>
  <c r="F5263" i="4"/>
  <c r="E5263" i="4"/>
  <c r="D5263" i="4"/>
  <c r="F5262" i="4"/>
  <c r="E5262" i="4"/>
  <c r="D5262" i="4"/>
  <c r="F5261" i="4"/>
  <c r="E5261" i="4"/>
  <c r="D5261" i="4"/>
  <c r="F5260" i="4"/>
  <c r="E5260" i="4"/>
  <c r="D5260" i="4"/>
  <c r="F5259" i="4"/>
  <c r="E5259" i="4"/>
  <c r="D5259" i="4"/>
  <c r="F5258" i="4"/>
  <c r="E5258" i="4"/>
  <c r="D5258" i="4"/>
  <c r="F5257" i="4"/>
  <c r="E5257" i="4"/>
  <c r="D5257" i="4"/>
  <c r="F5256" i="4"/>
  <c r="E5256" i="4"/>
  <c r="D5256" i="4"/>
  <c r="F5255" i="4"/>
  <c r="E5255" i="4"/>
  <c r="D5255" i="4"/>
  <c r="F5254" i="4"/>
  <c r="E5254" i="4"/>
  <c r="D5254" i="4"/>
  <c r="F5253" i="4"/>
  <c r="E5253" i="4"/>
  <c r="D5253" i="4"/>
  <c r="F5252" i="4"/>
  <c r="E5252" i="4"/>
  <c r="D5252" i="4"/>
  <c r="F5251" i="4"/>
  <c r="E5251" i="4"/>
  <c r="D5251" i="4"/>
  <c r="F5250" i="4"/>
  <c r="E5250" i="4"/>
  <c r="D5250" i="4"/>
  <c r="F5249" i="4"/>
  <c r="E5249" i="4"/>
  <c r="D5249" i="4"/>
  <c r="F5248" i="4"/>
  <c r="E5248" i="4"/>
  <c r="D5248" i="4"/>
  <c r="F5247" i="4"/>
  <c r="E5247" i="4"/>
  <c r="D5247" i="4"/>
  <c r="F5246" i="4"/>
  <c r="E5246" i="4"/>
  <c r="D5246" i="4"/>
  <c r="F5245" i="4"/>
  <c r="E5245" i="4"/>
  <c r="D5245" i="4"/>
  <c r="F5244" i="4"/>
  <c r="E5244" i="4"/>
  <c r="D5244" i="4"/>
  <c r="F5243" i="4"/>
  <c r="E5243" i="4"/>
  <c r="D5243" i="4"/>
  <c r="F5242" i="4"/>
  <c r="E5242" i="4"/>
  <c r="D5242" i="4"/>
  <c r="F5241" i="4"/>
  <c r="E5241" i="4"/>
  <c r="D5241" i="4"/>
  <c r="F5240" i="4"/>
  <c r="E5240" i="4"/>
  <c r="D5240" i="4"/>
  <c r="F5239" i="4"/>
  <c r="E5239" i="4"/>
  <c r="D5239" i="4"/>
  <c r="F5238" i="4"/>
  <c r="E5238" i="4"/>
  <c r="D5238" i="4"/>
  <c r="F5237" i="4"/>
  <c r="E5237" i="4"/>
  <c r="D5237" i="4"/>
  <c r="F5236" i="4"/>
  <c r="E5236" i="4"/>
  <c r="D5236" i="4"/>
  <c r="F5235" i="4"/>
  <c r="E5235" i="4"/>
  <c r="D5235" i="4"/>
  <c r="F5234" i="4"/>
  <c r="E5234" i="4"/>
  <c r="D5234" i="4"/>
  <c r="F5233" i="4"/>
  <c r="E5233" i="4"/>
  <c r="D5233" i="4"/>
  <c r="F5232" i="4"/>
  <c r="E5232" i="4"/>
  <c r="D5232" i="4"/>
  <c r="F5231" i="4"/>
  <c r="E5231" i="4"/>
  <c r="D5231" i="4"/>
  <c r="F5230" i="4"/>
  <c r="E5230" i="4"/>
  <c r="D5230" i="4"/>
  <c r="F5229" i="4"/>
  <c r="E5229" i="4"/>
  <c r="D5229" i="4"/>
  <c r="F5228" i="4"/>
  <c r="E5228" i="4"/>
  <c r="D5228" i="4"/>
  <c r="F5227" i="4"/>
  <c r="E5227" i="4"/>
  <c r="D5227" i="4"/>
  <c r="F5226" i="4"/>
  <c r="E5226" i="4"/>
  <c r="D5226" i="4"/>
  <c r="F5225" i="4"/>
  <c r="E5225" i="4"/>
  <c r="D5225" i="4"/>
  <c r="F5224" i="4"/>
  <c r="E5224" i="4"/>
  <c r="D5224" i="4"/>
  <c r="F5223" i="4"/>
  <c r="E5223" i="4"/>
  <c r="D5223" i="4"/>
  <c r="F5222" i="4"/>
  <c r="E5222" i="4"/>
  <c r="D5222" i="4"/>
  <c r="F5221" i="4"/>
  <c r="E5221" i="4"/>
  <c r="D5221" i="4"/>
  <c r="F5220" i="4"/>
  <c r="E5220" i="4"/>
  <c r="D5220" i="4"/>
  <c r="F5219" i="4"/>
  <c r="E5219" i="4"/>
  <c r="D5219" i="4"/>
  <c r="F5218" i="4"/>
  <c r="E5218" i="4"/>
  <c r="D5218" i="4"/>
  <c r="F5217" i="4"/>
  <c r="E5217" i="4"/>
  <c r="D5217" i="4"/>
  <c r="F5216" i="4"/>
  <c r="E5216" i="4"/>
  <c r="D5216" i="4"/>
  <c r="F5215" i="4"/>
  <c r="E5215" i="4"/>
  <c r="D5215" i="4"/>
  <c r="F5214" i="4"/>
  <c r="E5214" i="4"/>
  <c r="D5214" i="4"/>
  <c r="F5213" i="4"/>
  <c r="E5213" i="4"/>
  <c r="D5213" i="4"/>
  <c r="F5212" i="4"/>
  <c r="E5212" i="4"/>
  <c r="D5212" i="4"/>
  <c r="F5211" i="4"/>
  <c r="E5211" i="4"/>
  <c r="D5211" i="4"/>
  <c r="F5210" i="4"/>
  <c r="E5210" i="4"/>
  <c r="D5210" i="4"/>
  <c r="F5209" i="4"/>
  <c r="E5209" i="4"/>
  <c r="D5209" i="4"/>
  <c r="F5208" i="4"/>
  <c r="E5208" i="4"/>
  <c r="D5208" i="4"/>
  <c r="F5207" i="4"/>
  <c r="E5207" i="4"/>
  <c r="D5207" i="4"/>
  <c r="F5206" i="4"/>
  <c r="E5206" i="4"/>
  <c r="D5206" i="4"/>
  <c r="F5205" i="4"/>
  <c r="E5205" i="4"/>
  <c r="D5205" i="4"/>
  <c r="F5204" i="4"/>
  <c r="E5204" i="4"/>
  <c r="D5204" i="4"/>
  <c r="F5203" i="4"/>
  <c r="E5203" i="4"/>
  <c r="D5203" i="4"/>
  <c r="F5202" i="4"/>
  <c r="E5202" i="4"/>
  <c r="D5202" i="4"/>
  <c r="F5201" i="4"/>
  <c r="E5201" i="4"/>
  <c r="D5201" i="4"/>
  <c r="F5200" i="4"/>
  <c r="E5200" i="4"/>
  <c r="D5200" i="4"/>
  <c r="F5199" i="4"/>
  <c r="E5199" i="4"/>
  <c r="D5199" i="4"/>
  <c r="F5198" i="4"/>
  <c r="E5198" i="4"/>
  <c r="D5198" i="4"/>
  <c r="F5197" i="4"/>
  <c r="E5197" i="4"/>
  <c r="D5197" i="4"/>
  <c r="F5196" i="4"/>
  <c r="E5196" i="4"/>
  <c r="D5196" i="4"/>
  <c r="F5195" i="4"/>
  <c r="E5195" i="4"/>
  <c r="D5195" i="4"/>
  <c r="F5194" i="4"/>
  <c r="E5194" i="4"/>
  <c r="D5194" i="4"/>
  <c r="F5193" i="4"/>
  <c r="E5193" i="4"/>
  <c r="D5193" i="4"/>
  <c r="F5192" i="4"/>
  <c r="E5192" i="4"/>
  <c r="D5192" i="4"/>
  <c r="F5191" i="4"/>
  <c r="E5191" i="4"/>
  <c r="D5191" i="4"/>
  <c r="F5190" i="4"/>
  <c r="E5190" i="4"/>
  <c r="D5190" i="4"/>
  <c r="F5189" i="4"/>
  <c r="E5189" i="4"/>
  <c r="D5189" i="4"/>
  <c r="F5188" i="4"/>
  <c r="E5188" i="4"/>
  <c r="D5188" i="4"/>
  <c r="F5187" i="4"/>
  <c r="E5187" i="4"/>
  <c r="D5187" i="4"/>
  <c r="F5186" i="4"/>
  <c r="E5186" i="4"/>
  <c r="D5186" i="4"/>
  <c r="F5185" i="4"/>
  <c r="E5185" i="4"/>
  <c r="D5185" i="4"/>
  <c r="F5184" i="4"/>
  <c r="E5184" i="4"/>
  <c r="D5184" i="4"/>
  <c r="F5183" i="4"/>
  <c r="E5183" i="4"/>
  <c r="D5183" i="4"/>
  <c r="F5182" i="4"/>
  <c r="E5182" i="4"/>
  <c r="D5182" i="4"/>
  <c r="F5181" i="4"/>
  <c r="E5181" i="4"/>
  <c r="D5181" i="4"/>
  <c r="F5180" i="4"/>
  <c r="E5180" i="4"/>
  <c r="D5180" i="4"/>
  <c r="F5179" i="4"/>
  <c r="E5179" i="4"/>
  <c r="D5179" i="4"/>
  <c r="F5178" i="4"/>
  <c r="E5178" i="4"/>
  <c r="D5178" i="4"/>
  <c r="F5177" i="4"/>
  <c r="E5177" i="4"/>
  <c r="D5177" i="4"/>
  <c r="F5176" i="4"/>
  <c r="E5176" i="4"/>
  <c r="D5176" i="4"/>
  <c r="F5175" i="4"/>
  <c r="E5175" i="4"/>
  <c r="D5175" i="4"/>
  <c r="F5174" i="4"/>
  <c r="E5174" i="4"/>
  <c r="D5174" i="4"/>
  <c r="F5173" i="4"/>
  <c r="E5173" i="4"/>
  <c r="D5173" i="4"/>
  <c r="F5172" i="4"/>
  <c r="E5172" i="4"/>
  <c r="D5172" i="4"/>
  <c r="F5171" i="4"/>
  <c r="E5171" i="4"/>
  <c r="D5171" i="4"/>
  <c r="F5170" i="4"/>
  <c r="E5170" i="4"/>
  <c r="D5170" i="4"/>
  <c r="F5169" i="4"/>
  <c r="E5169" i="4"/>
  <c r="D5169" i="4"/>
  <c r="F5168" i="4"/>
  <c r="E5168" i="4"/>
  <c r="D5168" i="4"/>
  <c r="F5167" i="4"/>
  <c r="E5167" i="4"/>
  <c r="D5167" i="4"/>
  <c r="F5166" i="4"/>
  <c r="E5166" i="4"/>
  <c r="D5166" i="4"/>
  <c r="F5165" i="4"/>
  <c r="E5165" i="4"/>
  <c r="D5165" i="4"/>
  <c r="F5164" i="4"/>
  <c r="E5164" i="4"/>
  <c r="D5164" i="4"/>
  <c r="F5163" i="4"/>
  <c r="E5163" i="4"/>
  <c r="D5163" i="4"/>
  <c r="F5162" i="4"/>
  <c r="E5162" i="4"/>
  <c r="D5162" i="4"/>
  <c r="F5161" i="4"/>
  <c r="E5161" i="4"/>
  <c r="D5161" i="4"/>
  <c r="F5160" i="4"/>
  <c r="E5160" i="4"/>
  <c r="D5160" i="4"/>
  <c r="F5159" i="4"/>
  <c r="E5159" i="4"/>
  <c r="D5159" i="4"/>
  <c r="F5158" i="4"/>
  <c r="E5158" i="4"/>
  <c r="D5158" i="4"/>
  <c r="F5157" i="4"/>
  <c r="E5157" i="4"/>
  <c r="D5157" i="4"/>
  <c r="F5156" i="4"/>
  <c r="E5156" i="4"/>
  <c r="D5156" i="4"/>
  <c r="F5155" i="4"/>
  <c r="E5155" i="4"/>
  <c r="D5155" i="4"/>
  <c r="F5154" i="4"/>
  <c r="E5154" i="4"/>
  <c r="D5154" i="4"/>
  <c r="F5153" i="4"/>
  <c r="E5153" i="4"/>
  <c r="D5153" i="4"/>
  <c r="F5152" i="4"/>
  <c r="E5152" i="4"/>
  <c r="D5152" i="4"/>
  <c r="F5151" i="4"/>
  <c r="E5151" i="4"/>
  <c r="D5151" i="4"/>
  <c r="F5150" i="4"/>
  <c r="E5150" i="4"/>
  <c r="D5150" i="4"/>
  <c r="F5149" i="4"/>
  <c r="E5149" i="4"/>
  <c r="D5149" i="4"/>
  <c r="F5148" i="4"/>
  <c r="E5148" i="4"/>
  <c r="D5148" i="4"/>
  <c r="F5147" i="4"/>
  <c r="E5147" i="4"/>
  <c r="D5147" i="4"/>
  <c r="F5146" i="4"/>
  <c r="E5146" i="4"/>
  <c r="D5146" i="4"/>
  <c r="F5145" i="4"/>
  <c r="E5145" i="4"/>
  <c r="D5145" i="4"/>
  <c r="F5144" i="4"/>
  <c r="E5144" i="4"/>
  <c r="D5144" i="4"/>
  <c r="F5143" i="4"/>
  <c r="E5143" i="4"/>
  <c r="D5143" i="4"/>
  <c r="F5142" i="4"/>
  <c r="E5142" i="4"/>
  <c r="D5142" i="4"/>
  <c r="F5141" i="4"/>
  <c r="E5141" i="4"/>
  <c r="D5141" i="4"/>
  <c r="F5140" i="4"/>
  <c r="E5140" i="4"/>
  <c r="D5140" i="4"/>
  <c r="F5139" i="4"/>
  <c r="E5139" i="4"/>
  <c r="D5139" i="4"/>
  <c r="F5138" i="4"/>
  <c r="E5138" i="4"/>
  <c r="D5138" i="4"/>
  <c r="F5137" i="4"/>
  <c r="E5137" i="4"/>
  <c r="D5137" i="4"/>
  <c r="F5136" i="4"/>
  <c r="E5136" i="4"/>
  <c r="D5136" i="4"/>
  <c r="F5135" i="4"/>
  <c r="E5135" i="4"/>
  <c r="D5135" i="4"/>
  <c r="F5134" i="4"/>
  <c r="E5134" i="4"/>
  <c r="D5134" i="4"/>
  <c r="F5133" i="4"/>
  <c r="E5133" i="4"/>
  <c r="D5133" i="4"/>
  <c r="F5132" i="4"/>
  <c r="E5132" i="4"/>
  <c r="D5132" i="4"/>
  <c r="F5131" i="4"/>
  <c r="E5131" i="4"/>
  <c r="D5131" i="4"/>
  <c r="F5130" i="4"/>
  <c r="E5130" i="4"/>
  <c r="D5130" i="4"/>
  <c r="F5129" i="4"/>
  <c r="E5129" i="4"/>
  <c r="D5129" i="4"/>
  <c r="F5128" i="4"/>
  <c r="E5128" i="4"/>
  <c r="D5128" i="4"/>
  <c r="F5127" i="4"/>
  <c r="E5127" i="4"/>
  <c r="D5127" i="4"/>
  <c r="F5126" i="4"/>
  <c r="E5126" i="4"/>
  <c r="D5126" i="4"/>
  <c r="F5125" i="4"/>
  <c r="E5125" i="4"/>
  <c r="D5125" i="4"/>
  <c r="F5124" i="4"/>
  <c r="E5124" i="4"/>
  <c r="D5124" i="4"/>
  <c r="F5123" i="4"/>
  <c r="E5123" i="4"/>
  <c r="D5123" i="4"/>
  <c r="F5122" i="4"/>
  <c r="E5122" i="4"/>
  <c r="D5122" i="4"/>
  <c r="F5121" i="4"/>
  <c r="E5121" i="4"/>
  <c r="D5121" i="4"/>
  <c r="F5120" i="4"/>
  <c r="E5120" i="4"/>
  <c r="D5120" i="4"/>
  <c r="F5119" i="4"/>
  <c r="E5119" i="4"/>
  <c r="D5119" i="4"/>
  <c r="F5118" i="4"/>
  <c r="E5118" i="4"/>
  <c r="D5118" i="4"/>
  <c r="F5117" i="4"/>
  <c r="E5117" i="4"/>
  <c r="D5117" i="4"/>
  <c r="F5116" i="4"/>
  <c r="E5116" i="4"/>
  <c r="D5116" i="4"/>
  <c r="F5115" i="4"/>
  <c r="E5115" i="4"/>
  <c r="D5115" i="4"/>
  <c r="F5114" i="4"/>
  <c r="E5114" i="4"/>
  <c r="D5114" i="4"/>
  <c r="F5113" i="4"/>
  <c r="E5113" i="4"/>
  <c r="D5113" i="4"/>
  <c r="F5112" i="4"/>
  <c r="E5112" i="4"/>
  <c r="D5112" i="4"/>
  <c r="F5111" i="4"/>
  <c r="E5111" i="4"/>
  <c r="D5111" i="4"/>
  <c r="F5110" i="4"/>
  <c r="E5110" i="4"/>
  <c r="D5110" i="4"/>
  <c r="F5109" i="4"/>
  <c r="E5109" i="4"/>
  <c r="D5109" i="4"/>
  <c r="F5108" i="4"/>
  <c r="E5108" i="4"/>
  <c r="D5108" i="4"/>
  <c r="F5107" i="4"/>
  <c r="E5107" i="4"/>
  <c r="D5107" i="4"/>
  <c r="F5106" i="4"/>
  <c r="E5106" i="4"/>
  <c r="D5106" i="4"/>
  <c r="F5105" i="4"/>
  <c r="E5105" i="4"/>
  <c r="D5105" i="4"/>
  <c r="F5104" i="4"/>
  <c r="E5104" i="4"/>
  <c r="D5104" i="4"/>
  <c r="F5103" i="4"/>
  <c r="E5103" i="4"/>
  <c r="D5103" i="4"/>
  <c r="F5102" i="4"/>
  <c r="E5102" i="4"/>
  <c r="D5102" i="4"/>
  <c r="F5101" i="4"/>
  <c r="E5101" i="4"/>
  <c r="D5101" i="4"/>
  <c r="F5100" i="4"/>
  <c r="E5100" i="4"/>
  <c r="D5100" i="4"/>
  <c r="F5099" i="4"/>
  <c r="E5099" i="4"/>
  <c r="D5099" i="4"/>
  <c r="F5098" i="4"/>
  <c r="E5098" i="4"/>
  <c r="D5098" i="4"/>
  <c r="F5097" i="4"/>
  <c r="E5097" i="4"/>
  <c r="D5097" i="4"/>
  <c r="F5096" i="4"/>
  <c r="E5096" i="4"/>
  <c r="D5096" i="4"/>
  <c r="F5095" i="4"/>
  <c r="E5095" i="4"/>
  <c r="D5095" i="4"/>
  <c r="F5094" i="4"/>
  <c r="E5094" i="4"/>
  <c r="D5094" i="4"/>
  <c r="F5093" i="4"/>
  <c r="E5093" i="4"/>
  <c r="D5093" i="4"/>
  <c r="F5092" i="4"/>
  <c r="E5092" i="4"/>
  <c r="D5092" i="4"/>
  <c r="F5091" i="4"/>
  <c r="E5091" i="4"/>
  <c r="D5091" i="4"/>
  <c r="F5090" i="4"/>
  <c r="E5090" i="4"/>
  <c r="D5090" i="4"/>
  <c r="F5089" i="4"/>
  <c r="E5089" i="4"/>
  <c r="D5089" i="4"/>
  <c r="F5088" i="4"/>
  <c r="E5088" i="4"/>
  <c r="D5088" i="4"/>
  <c r="F5087" i="4"/>
  <c r="E5087" i="4"/>
  <c r="D5087" i="4"/>
  <c r="F5086" i="4"/>
  <c r="E5086" i="4"/>
  <c r="D5086" i="4"/>
  <c r="F5085" i="4"/>
  <c r="E5085" i="4"/>
  <c r="D5085" i="4"/>
  <c r="F5084" i="4"/>
  <c r="E5084" i="4"/>
  <c r="D5084" i="4"/>
  <c r="F5083" i="4"/>
  <c r="E5083" i="4"/>
  <c r="D5083" i="4"/>
  <c r="F5082" i="4"/>
  <c r="E5082" i="4"/>
  <c r="D5082" i="4"/>
  <c r="F5081" i="4"/>
  <c r="E5081" i="4"/>
  <c r="D5081" i="4"/>
  <c r="F5080" i="4"/>
  <c r="E5080" i="4"/>
  <c r="D5080" i="4"/>
  <c r="F5079" i="4"/>
  <c r="E5079" i="4"/>
  <c r="D5079" i="4"/>
  <c r="F5078" i="4"/>
  <c r="E5078" i="4"/>
  <c r="D5078" i="4"/>
  <c r="F5077" i="4"/>
  <c r="E5077" i="4"/>
  <c r="D5077" i="4"/>
  <c r="F5076" i="4"/>
  <c r="E5076" i="4"/>
  <c r="D5076" i="4"/>
  <c r="F5075" i="4"/>
  <c r="E5075" i="4"/>
  <c r="D5075" i="4"/>
  <c r="F5074" i="4"/>
  <c r="E5074" i="4"/>
  <c r="D5074" i="4"/>
  <c r="F5073" i="4"/>
  <c r="E5073" i="4"/>
  <c r="D5073" i="4"/>
  <c r="F5072" i="4"/>
  <c r="E5072" i="4"/>
  <c r="D5072" i="4"/>
  <c r="F5071" i="4"/>
  <c r="E5071" i="4"/>
  <c r="D5071" i="4"/>
  <c r="F5070" i="4"/>
  <c r="E5070" i="4"/>
  <c r="D5070" i="4"/>
  <c r="F5069" i="4"/>
  <c r="E5069" i="4"/>
  <c r="D5069" i="4"/>
  <c r="F5068" i="4"/>
  <c r="E5068" i="4"/>
  <c r="D5068" i="4"/>
  <c r="F5067" i="4"/>
  <c r="E5067" i="4"/>
  <c r="D5067" i="4"/>
  <c r="F5066" i="4"/>
  <c r="E5066" i="4"/>
  <c r="D5066" i="4"/>
  <c r="F5065" i="4"/>
  <c r="E5065" i="4"/>
  <c r="D5065" i="4"/>
  <c r="F5064" i="4"/>
  <c r="E5064" i="4"/>
  <c r="D5064" i="4"/>
  <c r="F5063" i="4"/>
  <c r="E5063" i="4"/>
  <c r="D5063" i="4"/>
  <c r="F5062" i="4"/>
  <c r="E5062" i="4"/>
  <c r="D5062" i="4"/>
  <c r="F5061" i="4"/>
  <c r="E5061" i="4"/>
  <c r="D5061" i="4"/>
  <c r="F5060" i="4"/>
  <c r="E5060" i="4"/>
  <c r="D5060" i="4"/>
  <c r="F5059" i="4"/>
  <c r="E5059" i="4"/>
  <c r="D5059" i="4"/>
  <c r="F5058" i="4"/>
  <c r="E5058" i="4"/>
  <c r="D5058" i="4"/>
  <c r="F5057" i="4"/>
  <c r="E5057" i="4"/>
  <c r="D5057" i="4"/>
  <c r="F5056" i="4"/>
  <c r="E5056" i="4"/>
  <c r="D5056" i="4"/>
  <c r="F5055" i="4"/>
  <c r="E5055" i="4"/>
  <c r="D5055" i="4"/>
  <c r="F5054" i="4"/>
  <c r="E5054" i="4"/>
  <c r="D5054" i="4"/>
  <c r="F5053" i="4"/>
  <c r="E5053" i="4"/>
  <c r="D5053" i="4"/>
  <c r="F5052" i="4"/>
  <c r="E5052" i="4"/>
  <c r="D5052" i="4"/>
  <c r="F5051" i="4"/>
  <c r="E5051" i="4"/>
  <c r="D5051" i="4"/>
  <c r="F5050" i="4"/>
  <c r="E5050" i="4"/>
  <c r="D5050" i="4"/>
  <c r="F5049" i="4"/>
  <c r="E5049" i="4"/>
  <c r="D5049" i="4"/>
  <c r="F5048" i="4"/>
  <c r="E5048" i="4"/>
  <c r="D5048" i="4"/>
  <c r="F5047" i="4"/>
  <c r="E5047" i="4"/>
  <c r="D5047" i="4"/>
  <c r="F5046" i="4"/>
  <c r="E5046" i="4"/>
  <c r="D5046" i="4"/>
  <c r="F5045" i="4"/>
  <c r="E5045" i="4"/>
  <c r="D5045" i="4"/>
  <c r="F5044" i="4"/>
  <c r="E5044" i="4"/>
  <c r="D5044" i="4"/>
  <c r="F5043" i="4"/>
  <c r="E5043" i="4"/>
  <c r="D5043" i="4"/>
  <c r="F5042" i="4"/>
  <c r="E5042" i="4"/>
  <c r="D5042" i="4"/>
  <c r="F5041" i="4"/>
  <c r="E5041" i="4"/>
  <c r="D5041" i="4"/>
  <c r="F5040" i="4"/>
  <c r="E5040" i="4"/>
  <c r="D5040" i="4"/>
  <c r="F5039" i="4"/>
  <c r="E5039" i="4"/>
  <c r="D5039" i="4"/>
  <c r="F5038" i="4"/>
  <c r="E5038" i="4"/>
  <c r="D5038" i="4"/>
  <c r="F5037" i="4"/>
  <c r="E5037" i="4"/>
  <c r="D5037" i="4"/>
  <c r="F5036" i="4"/>
  <c r="E5036" i="4"/>
  <c r="D5036" i="4"/>
  <c r="F5035" i="4"/>
  <c r="E5035" i="4"/>
  <c r="D5035" i="4"/>
  <c r="F5034" i="4"/>
  <c r="E5034" i="4"/>
  <c r="D5034" i="4"/>
  <c r="F5033" i="4"/>
  <c r="E5033" i="4"/>
  <c r="D5033" i="4"/>
  <c r="F5032" i="4"/>
  <c r="E5032" i="4"/>
  <c r="D5032" i="4"/>
  <c r="F5031" i="4"/>
  <c r="E5031" i="4"/>
  <c r="D5031" i="4"/>
  <c r="F5030" i="4"/>
  <c r="E5030" i="4"/>
  <c r="D5030" i="4"/>
  <c r="F5029" i="4"/>
  <c r="E5029" i="4"/>
  <c r="D5029" i="4"/>
  <c r="F5028" i="4"/>
  <c r="E5028" i="4"/>
  <c r="D5028" i="4"/>
  <c r="F5027" i="4"/>
  <c r="E5027" i="4"/>
  <c r="D5027" i="4"/>
  <c r="F5026" i="4"/>
  <c r="E5026" i="4"/>
  <c r="D5026" i="4"/>
  <c r="F5025" i="4"/>
  <c r="E5025" i="4"/>
  <c r="D5025" i="4"/>
  <c r="F5024" i="4"/>
  <c r="E5024" i="4"/>
  <c r="D5024" i="4"/>
  <c r="F5023" i="4"/>
  <c r="E5023" i="4"/>
  <c r="D5023" i="4"/>
  <c r="F5022" i="4"/>
  <c r="E5022" i="4"/>
  <c r="D5022" i="4"/>
  <c r="F5021" i="4"/>
  <c r="E5021" i="4"/>
  <c r="D5021" i="4"/>
  <c r="F5020" i="4"/>
  <c r="E5020" i="4"/>
  <c r="D5020" i="4"/>
  <c r="F5019" i="4"/>
  <c r="E5019" i="4"/>
  <c r="D5019" i="4"/>
  <c r="F5018" i="4"/>
  <c r="E5018" i="4"/>
  <c r="D5018" i="4"/>
  <c r="F5017" i="4"/>
  <c r="E5017" i="4"/>
  <c r="D5017" i="4"/>
  <c r="F5016" i="4"/>
  <c r="E5016" i="4"/>
  <c r="D5016" i="4"/>
  <c r="F5015" i="4"/>
  <c r="E5015" i="4"/>
  <c r="D5015" i="4"/>
  <c r="F5014" i="4"/>
  <c r="E5014" i="4"/>
  <c r="D5014" i="4"/>
  <c r="F5013" i="4"/>
  <c r="E5013" i="4"/>
  <c r="D5013" i="4"/>
  <c r="F5012" i="4"/>
  <c r="E5012" i="4"/>
  <c r="D5012" i="4"/>
  <c r="F5011" i="4"/>
  <c r="E5011" i="4"/>
  <c r="D5011" i="4"/>
  <c r="F5010" i="4"/>
  <c r="E5010" i="4"/>
  <c r="D5010" i="4"/>
  <c r="F5009" i="4"/>
  <c r="E5009" i="4"/>
  <c r="D5009" i="4"/>
  <c r="F5008" i="4"/>
  <c r="E5008" i="4"/>
  <c r="D5008" i="4"/>
  <c r="F5007" i="4"/>
  <c r="E5007" i="4"/>
  <c r="D5007" i="4"/>
  <c r="F5006" i="4"/>
  <c r="E5006" i="4"/>
  <c r="D5006" i="4"/>
  <c r="F5005" i="4"/>
  <c r="E5005" i="4"/>
  <c r="D5005" i="4"/>
  <c r="F5004" i="4"/>
  <c r="E5004" i="4"/>
  <c r="D5004" i="4"/>
  <c r="F5003" i="4"/>
  <c r="E5003" i="4"/>
  <c r="D5003" i="4"/>
  <c r="F5002" i="4"/>
  <c r="E5002" i="4"/>
  <c r="D5002" i="4"/>
  <c r="F5001" i="4"/>
  <c r="E5001" i="4"/>
  <c r="D5001" i="4"/>
  <c r="F5000" i="4"/>
  <c r="E5000" i="4"/>
  <c r="D5000" i="4"/>
  <c r="F4999" i="4"/>
  <c r="E4999" i="4"/>
  <c r="D4999" i="4"/>
  <c r="F4998" i="4"/>
  <c r="E4998" i="4"/>
  <c r="D4998" i="4"/>
  <c r="F4997" i="4"/>
  <c r="E4997" i="4"/>
  <c r="D4997" i="4"/>
  <c r="F4996" i="4"/>
  <c r="E4996" i="4"/>
  <c r="D4996" i="4"/>
  <c r="F4995" i="4"/>
  <c r="E4995" i="4"/>
  <c r="D4995" i="4"/>
  <c r="F4994" i="4"/>
  <c r="E4994" i="4"/>
  <c r="D4994" i="4"/>
  <c r="F4993" i="4"/>
  <c r="E4993" i="4"/>
  <c r="D4993" i="4"/>
  <c r="F4992" i="4"/>
  <c r="E4992" i="4"/>
  <c r="D4992" i="4"/>
  <c r="F4991" i="4"/>
  <c r="E4991" i="4"/>
  <c r="D4991" i="4"/>
  <c r="F4990" i="4"/>
  <c r="E4990" i="4"/>
  <c r="D4990" i="4"/>
  <c r="F4989" i="4"/>
  <c r="E4989" i="4"/>
  <c r="D4989" i="4"/>
  <c r="F4988" i="4"/>
  <c r="E4988" i="4"/>
  <c r="D4988" i="4"/>
  <c r="F4987" i="4"/>
  <c r="E4987" i="4"/>
  <c r="D4987" i="4"/>
  <c r="F4986" i="4"/>
  <c r="E4986" i="4"/>
  <c r="D4986" i="4"/>
  <c r="F4985" i="4"/>
  <c r="E4985" i="4"/>
  <c r="D4985" i="4"/>
  <c r="F4984" i="4"/>
  <c r="E4984" i="4"/>
  <c r="D4984" i="4"/>
  <c r="F4983" i="4"/>
  <c r="E4983" i="4"/>
  <c r="D4983" i="4"/>
  <c r="F4982" i="4"/>
  <c r="E4982" i="4"/>
  <c r="D4982" i="4"/>
  <c r="F4981" i="4"/>
  <c r="E4981" i="4"/>
  <c r="D4981" i="4"/>
  <c r="F4980" i="4"/>
  <c r="E4980" i="4"/>
  <c r="D4980" i="4"/>
  <c r="F4979" i="4"/>
  <c r="E4979" i="4"/>
  <c r="D4979" i="4"/>
  <c r="F4978" i="4"/>
  <c r="E4978" i="4"/>
  <c r="D4978" i="4"/>
  <c r="F4977" i="4"/>
  <c r="E4977" i="4"/>
  <c r="D4977" i="4"/>
  <c r="F4976" i="4"/>
  <c r="E4976" i="4"/>
  <c r="D4976" i="4"/>
  <c r="F4975" i="4"/>
  <c r="E4975" i="4"/>
  <c r="D4975" i="4"/>
  <c r="F4974" i="4"/>
  <c r="E4974" i="4"/>
  <c r="D4974" i="4"/>
  <c r="F4973" i="4"/>
  <c r="E4973" i="4"/>
  <c r="D4973" i="4"/>
  <c r="F4972" i="4"/>
  <c r="E4972" i="4"/>
  <c r="D4972" i="4"/>
  <c r="F4971" i="4"/>
  <c r="E4971" i="4"/>
  <c r="D4971" i="4"/>
  <c r="F4970" i="4"/>
  <c r="E4970" i="4"/>
  <c r="D4970" i="4"/>
  <c r="F4969" i="4"/>
  <c r="E4969" i="4"/>
  <c r="D4969" i="4"/>
  <c r="F4968" i="4"/>
  <c r="E4968" i="4"/>
  <c r="D4968" i="4"/>
  <c r="F4967" i="4"/>
  <c r="E4967" i="4"/>
  <c r="D4967" i="4"/>
  <c r="F4966" i="4"/>
  <c r="E4966" i="4"/>
  <c r="D4966" i="4"/>
  <c r="F4965" i="4"/>
  <c r="E4965" i="4"/>
  <c r="D4965" i="4"/>
  <c r="F4964" i="4"/>
  <c r="E4964" i="4"/>
  <c r="D4964" i="4"/>
  <c r="F4963" i="4"/>
  <c r="E4963" i="4"/>
  <c r="D4963" i="4"/>
  <c r="F4962" i="4"/>
  <c r="E4962" i="4"/>
  <c r="D4962" i="4"/>
  <c r="F4961" i="4"/>
  <c r="E4961" i="4"/>
  <c r="D4961" i="4"/>
  <c r="F4960" i="4"/>
  <c r="E4960" i="4"/>
  <c r="D4960" i="4"/>
  <c r="F4959" i="4"/>
  <c r="E4959" i="4"/>
  <c r="D4959" i="4"/>
  <c r="F4958" i="4"/>
  <c r="E4958" i="4"/>
  <c r="D4958" i="4"/>
  <c r="F4957" i="4"/>
  <c r="E4957" i="4"/>
  <c r="D4957" i="4"/>
  <c r="F4956" i="4"/>
  <c r="E4956" i="4"/>
  <c r="D4956" i="4"/>
  <c r="F4955" i="4"/>
  <c r="E4955" i="4"/>
  <c r="D4955" i="4"/>
  <c r="F4954" i="4"/>
  <c r="E4954" i="4"/>
  <c r="D4954" i="4"/>
  <c r="F4953" i="4"/>
  <c r="E4953" i="4"/>
  <c r="D4953" i="4"/>
  <c r="F4952" i="4"/>
  <c r="E4952" i="4"/>
  <c r="D4952" i="4"/>
  <c r="F4951" i="4"/>
  <c r="E4951" i="4"/>
  <c r="D4951" i="4"/>
  <c r="F4950" i="4"/>
  <c r="E4950" i="4"/>
  <c r="D4950" i="4"/>
  <c r="F4949" i="4"/>
  <c r="E4949" i="4"/>
  <c r="D4949" i="4"/>
  <c r="F4948" i="4"/>
  <c r="E4948" i="4"/>
  <c r="D4948" i="4"/>
  <c r="F4947" i="4"/>
  <c r="E4947" i="4"/>
  <c r="D4947" i="4"/>
  <c r="F4946" i="4"/>
  <c r="E4946" i="4"/>
  <c r="D4946" i="4"/>
  <c r="F4945" i="4"/>
  <c r="E4945" i="4"/>
  <c r="D4945" i="4"/>
  <c r="F4944" i="4"/>
  <c r="E4944" i="4"/>
  <c r="D4944" i="4"/>
  <c r="F4943" i="4"/>
  <c r="E4943" i="4"/>
  <c r="D4943" i="4"/>
  <c r="F4942" i="4"/>
  <c r="E4942" i="4"/>
  <c r="D4942" i="4"/>
  <c r="F4941" i="4"/>
  <c r="E4941" i="4"/>
  <c r="D4941" i="4"/>
  <c r="F4940" i="4"/>
  <c r="E4940" i="4"/>
  <c r="D4940" i="4"/>
  <c r="F4939" i="4"/>
  <c r="E4939" i="4"/>
  <c r="D4939" i="4"/>
  <c r="F4938" i="4"/>
  <c r="E4938" i="4"/>
  <c r="D4938" i="4"/>
  <c r="F4937" i="4"/>
  <c r="E4937" i="4"/>
  <c r="D4937" i="4"/>
  <c r="F4936" i="4"/>
  <c r="E4936" i="4"/>
  <c r="D4936" i="4"/>
  <c r="F4935" i="4"/>
  <c r="E4935" i="4"/>
  <c r="D4935" i="4"/>
  <c r="F4934" i="4"/>
  <c r="E4934" i="4"/>
  <c r="D4934" i="4"/>
  <c r="F4933" i="4"/>
  <c r="E4933" i="4"/>
  <c r="D4933" i="4"/>
  <c r="F4932" i="4"/>
  <c r="E4932" i="4"/>
  <c r="D4932" i="4"/>
  <c r="F4931" i="4"/>
  <c r="E4931" i="4"/>
  <c r="D4931" i="4"/>
  <c r="F4930" i="4"/>
  <c r="E4930" i="4"/>
  <c r="D4930" i="4"/>
  <c r="F4929" i="4"/>
  <c r="E4929" i="4"/>
  <c r="D4929" i="4"/>
  <c r="F4928" i="4"/>
  <c r="E4928" i="4"/>
  <c r="D4928" i="4"/>
  <c r="F4927" i="4"/>
  <c r="E4927" i="4"/>
  <c r="D4927" i="4"/>
  <c r="F4926" i="4"/>
  <c r="E4926" i="4"/>
  <c r="D4926" i="4"/>
  <c r="F4925" i="4"/>
  <c r="E4925" i="4"/>
  <c r="D4925" i="4"/>
  <c r="F4924" i="4"/>
  <c r="E4924" i="4"/>
  <c r="D4924" i="4"/>
  <c r="F4923" i="4"/>
  <c r="E4923" i="4"/>
  <c r="D4923" i="4"/>
  <c r="F4922" i="4"/>
  <c r="E4922" i="4"/>
  <c r="D4922" i="4"/>
  <c r="F4921" i="4"/>
  <c r="E4921" i="4"/>
  <c r="D4921" i="4"/>
  <c r="F4920" i="4"/>
  <c r="E4920" i="4"/>
  <c r="D4920" i="4"/>
  <c r="F4919" i="4"/>
  <c r="E4919" i="4"/>
  <c r="D4919" i="4"/>
  <c r="F4918" i="4"/>
  <c r="E4918" i="4"/>
  <c r="D4918" i="4"/>
  <c r="F4917" i="4"/>
  <c r="E4917" i="4"/>
  <c r="D4917" i="4"/>
  <c r="F4916" i="4"/>
  <c r="E4916" i="4"/>
  <c r="D4916" i="4"/>
  <c r="F4915" i="4"/>
  <c r="E4915" i="4"/>
  <c r="D4915" i="4"/>
  <c r="F4914" i="4"/>
  <c r="E4914" i="4"/>
  <c r="D4914" i="4"/>
  <c r="F4913" i="4"/>
  <c r="E4913" i="4"/>
  <c r="D4913" i="4"/>
  <c r="F4912" i="4"/>
  <c r="E4912" i="4"/>
  <c r="D4912" i="4"/>
  <c r="F4911" i="4"/>
  <c r="E4911" i="4"/>
  <c r="D4911" i="4"/>
  <c r="F4910" i="4"/>
  <c r="E4910" i="4"/>
  <c r="D4910" i="4"/>
  <c r="F4909" i="4"/>
  <c r="E4909" i="4"/>
  <c r="D4909" i="4"/>
  <c r="F4908" i="4"/>
  <c r="E4908" i="4"/>
  <c r="D4908" i="4"/>
  <c r="F4907" i="4"/>
  <c r="E4907" i="4"/>
  <c r="D4907" i="4"/>
  <c r="F4906" i="4"/>
  <c r="E4906" i="4"/>
  <c r="D4906" i="4"/>
  <c r="F4905" i="4"/>
  <c r="E4905" i="4"/>
  <c r="D4905" i="4"/>
  <c r="F4904" i="4"/>
  <c r="E4904" i="4"/>
  <c r="D4904" i="4"/>
  <c r="F4903" i="4"/>
  <c r="E4903" i="4"/>
  <c r="D4903" i="4"/>
  <c r="F4902" i="4"/>
  <c r="E4902" i="4"/>
  <c r="D4902" i="4"/>
  <c r="F4901" i="4"/>
  <c r="E4901" i="4"/>
  <c r="D4901" i="4"/>
  <c r="F4900" i="4"/>
  <c r="E4900" i="4"/>
  <c r="D4900" i="4"/>
  <c r="F4899" i="4"/>
  <c r="E4899" i="4"/>
  <c r="D4899" i="4"/>
  <c r="F4898" i="4"/>
  <c r="E4898" i="4"/>
  <c r="D4898" i="4"/>
  <c r="F4897" i="4"/>
  <c r="E4897" i="4"/>
  <c r="D4897" i="4"/>
  <c r="F4896" i="4"/>
  <c r="E4896" i="4"/>
  <c r="D4896" i="4"/>
  <c r="F4895" i="4"/>
  <c r="E4895" i="4"/>
  <c r="D4895" i="4"/>
  <c r="F4894" i="4"/>
  <c r="E4894" i="4"/>
  <c r="D4894" i="4"/>
  <c r="F4893" i="4"/>
  <c r="E4893" i="4"/>
  <c r="D4893" i="4"/>
  <c r="F4892" i="4"/>
  <c r="E4892" i="4"/>
  <c r="D4892" i="4"/>
  <c r="F4891" i="4"/>
  <c r="E4891" i="4"/>
  <c r="D4891" i="4"/>
  <c r="F4890" i="4"/>
  <c r="E4890" i="4"/>
  <c r="D4890" i="4"/>
  <c r="F4889" i="4"/>
  <c r="E4889" i="4"/>
  <c r="D4889" i="4"/>
  <c r="F4888" i="4"/>
  <c r="E4888" i="4"/>
  <c r="D4888" i="4"/>
  <c r="F4887" i="4"/>
  <c r="E4887" i="4"/>
  <c r="D4887" i="4"/>
  <c r="F4886" i="4"/>
  <c r="E4886" i="4"/>
  <c r="D4886" i="4"/>
  <c r="F4885" i="4"/>
  <c r="E4885" i="4"/>
  <c r="D4885" i="4"/>
  <c r="F4884" i="4"/>
  <c r="E4884" i="4"/>
  <c r="D4884" i="4"/>
  <c r="F4883" i="4"/>
  <c r="E4883" i="4"/>
  <c r="D4883" i="4"/>
  <c r="F4882" i="4"/>
  <c r="E4882" i="4"/>
  <c r="D4882" i="4"/>
  <c r="F4881" i="4"/>
  <c r="E4881" i="4"/>
  <c r="D4881" i="4"/>
  <c r="F4880" i="4"/>
  <c r="E4880" i="4"/>
  <c r="D4880" i="4"/>
  <c r="F4879" i="4"/>
  <c r="E4879" i="4"/>
  <c r="D4879" i="4"/>
  <c r="F4878" i="4"/>
  <c r="E4878" i="4"/>
  <c r="D4878" i="4"/>
  <c r="F4877" i="4"/>
  <c r="E4877" i="4"/>
  <c r="D4877" i="4"/>
  <c r="F4876" i="4"/>
  <c r="E4876" i="4"/>
  <c r="D4876" i="4"/>
  <c r="F4875" i="4"/>
  <c r="E4875" i="4"/>
  <c r="D4875" i="4"/>
  <c r="F4874" i="4"/>
  <c r="E4874" i="4"/>
  <c r="D4874" i="4"/>
  <c r="F4873" i="4"/>
  <c r="E4873" i="4"/>
  <c r="D4873" i="4"/>
  <c r="F4872" i="4"/>
  <c r="E4872" i="4"/>
  <c r="D4872" i="4"/>
  <c r="F4871" i="4"/>
  <c r="E4871" i="4"/>
  <c r="D4871" i="4"/>
  <c r="F4870" i="4"/>
  <c r="E4870" i="4"/>
  <c r="D4870" i="4"/>
  <c r="F4869" i="4"/>
  <c r="E4869" i="4"/>
  <c r="D4869" i="4"/>
  <c r="F4868" i="4"/>
  <c r="E4868" i="4"/>
  <c r="D4868" i="4"/>
  <c r="F4867" i="4"/>
  <c r="E4867" i="4"/>
  <c r="D4867" i="4"/>
  <c r="F4866" i="4"/>
  <c r="E4866" i="4"/>
  <c r="D4866" i="4"/>
  <c r="F4865" i="4"/>
  <c r="E4865" i="4"/>
  <c r="D4865" i="4"/>
  <c r="F4864" i="4"/>
  <c r="E4864" i="4"/>
  <c r="D4864" i="4"/>
  <c r="F4863" i="4"/>
  <c r="E4863" i="4"/>
  <c r="D4863" i="4"/>
  <c r="F4862" i="4"/>
  <c r="E4862" i="4"/>
  <c r="D4862" i="4"/>
  <c r="F4861" i="4"/>
  <c r="E4861" i="4"/>
  <c r="D4861" i="4"/>
  <c r="F4860" i="4"/>
  <c r="E4860" i="4"/>
  <c r="D4860" i="4"/>
  <c r="F4859" i="4"/>
  <c r="E4859" i="4"/>
  <c r="D4859" i="4"/>
  <c r="F4858" i="4"/>
  <c r="E4858" i="4"/>
  <c r="D4858" i="4"/>
  <c r="F4857" i="4"/>
  <c r="E4857" i="4"/>
  <c r="D4857" i="4"/>
  <c r="F4856" i="4"/>
  <c r="E4856" i="4"/>
  <c r="D4856" i="4"/>
  <c r="F4855" i="4"/>
  <c r="E4855" i="4"/>
  <c r="D4855" i="4"/>
  <c r="F4854" i="4"/>
  <c r="E4854" i="4"/>
  <c r="D4854" i="4"/>
  <c r="F4853" i="4"/>
  <c r="E4853" i="4"/>
  <c r="D4853" i="4"/>
  <c r="F4852" i="4"/>
  <c r="E4852" i="4"/>
  <c r="D4852" i="4"/>
  <c r="F4851" i="4"/>
  <c r="E4851" i="4"/>
  <c r="D4851" i="4"/>
  <c r="F4850" i="4"/>
  <c r="E4850" i="4"/>
  <c r="D4850" i="4"/>
  <c r="F4849" i="4"/>
  <c r="E4849" i="4"/>
  <c r="D4849" i="4"/>
  <c r="F4848" i="4"/>
  <c r="E4848" i="4"/>
  <c r="D4848" i="4"/>
  <c r="F4847" i="4"/>
  <c r="E4847" i="4"/>
  <c r="D4847" i="4"/>
  <c r="F4846" i="4"/>
  <c r="E4846" i="4"/>
  <c r="D4846" i="4"/>
  <c r="F4845" i="4"/>
  <c r="E4845" i="4"/>
  <c r="D4845" i="4"/>
  <c r="F4844" i="4"/>
  <c r="E4844" i="4"/>
  <c r="D4844" i="4"/>
  <c r="F4843" i="4"/>
  <c r="E4843" i="4"/>
  <c r="D4843" i="4"/>
  <c r="F4842" i="4"/>
  <c r="E4842" i="4"/>
  <c r="D4842" i="4"/>
  <c r="F4841" i="4"/>
  <c r="E4841" i="4"/>
  <c r="D4841" i="4"/>
  <c r="F4840" i="4"/>
  <c r="E4840" i="4"/>
  <c r="D4840" i="4"/>
  <c r="F4839" i="4"/>
  <c r="E4839" i="4"/>
  <c r="D4839" i="4"/>
  <c r="F4838" i="4"/>
  <c r="E4838" i="4"/>
  <c r="D4838" i="4"/>
  <c r="F4837" i="4"/>
  <c r="E4837" i="4"/>
  <c r="D4837" i="4"/>
  <c r="F4836" i="4"/>
  <c r="E4836" i="4"/>
  <c r="D4836" i="4"/>
  <c r="F4835" i="4"/>
  <c r="E4835" i="4"/>
  <c r="D4835" i="4"/>
  <c r="F4834" i="4"/>
  <c r="E4834" i="4"/>
  <c r="D4834" i="4"/>
  <c r="F4833" i="4"/>
  <c r="E4833" i="4"/>
  <c r="D4833" i="4"/>
  <c r="F4832" i="4"/>
  <c r="E4832" i="4"/>
  <c r="D4832" i="4"/>
  <c r="F4831" i="4"/>
  <c r="E4831" i="4"/>
  <c r="D4831" i="4"/>
  <c r="F4830" i="4"/>
  <c r="E4830" i="4"/>
  <c r="D4830" i="4"/>
  <c r="F4829" i="4"/>
  <c r="E4829" i="4"/>
  <c r="D4829" i="4"/>
  <c r="F4828" i="4"/>
  <c r="E4828" i="4"/>
  <c r="D4828" i="4"/>
  <c r="F4827" i="4"/>
  <c r="E4827" i="4"/>
  <c r="D4827" i="4"/>
  <c r="F4826" i="4"/>
  <c r="E4826" i="4"/>
  <c r="D4826" i="4"/>
  <c r="F4825" i="4"/>
  <c r="E4825" i="4"/>
  <c r="D4825" i="4"/>
  <c r="F4824" i="4"/>
  <c r="E4824" i="4"/>
  <c r="D4824" i="4"/>
  <c r="F4823" i="4"/>
  <c r="E4823" i="4"/>
  <c r="D4823" i="4"/>
  <c r="F4822" i="4"/>
  <c r="E4822" i="4"/>
  <c r="D4822" i="4"/>
  <c r="F4821" i="4"/>
  <c r="E4821" i="4"/>
  <c r="D4821" i="4"/>
  <c r="F4820" i="4"/>
  <c r="E4820" i="4"/>
  <c r="D4820" i="4"/>
  <c r="F4819" i="4"/>
  <c r="E4819" i="4"/>
  <c r="D4819" i="4"/>
  <c r="F4818" i="4"/>
  <c r="E4818" i="4"/>
  <c r="D4818" i="4"/>
  <c r="F4817" i="4"/>
  <c r="E4817" i="4"/>
  <c r="D4817" i="4"/>
  <c r="F4816" i="4"/>
  <c r="E4816" i="4"/>
  <c r="D4816" i="4"/>
  <c r="F4815" i="4"/>
  <c r="E4815" i="4"/>
  <c r="D4815" i="4"/>
  <c r="F4814" i="4"/>
  <c r="E4814" i="4"/>
  <c r="D4814" i="4"/>
  <c r="F4813" i="4"/>
  <c r="E4813" i="4"/>
  <c r="D4813" i="4"/>
  <c r="F4812" i="4"/>
  <c r="E4812" i="4"/>
  <c r="D4812" i="4"/>
  <c r="F4811" i="4"/>
  <c r="E4811" i="4"/>
  <c r="D4811" i="4"/>
  <c r="F4810" i="4"/>
  <c r="E4810" i="4"/>
  <c r="D4810" i="4"/>
  <c r="F4809" i="4"/>
  <c r="E4809" i="4"/>
  <c r="D4809" i="4"/>
  <c r="F4808" i="4"/>
  <c r="E4808" i="4"/>
  <c r="D4808" i="4"/>
  <c r="F4807" i="4"/>
  <c r="E4807" i="4"/>
  <c r="D4807" i="4"/>
  <c r="F4806" i="4"/>
  <c r="E4806" i="4"/>
  <c r="D4806" i="4"/>
  <c r="F4805" i="4"/>
  <c r="E4805" i="4"/>
  <c r="D4805" i="4"/>
  <c r="F4804" i="4"/>
  <c r="E4804" i="4"/>
  <c r="D4804" i="4"/>
  <c r="F4803" i="4"/>
  <c r="E4803" i="4"/>
  <c r="D4803" i="4"/>
  <c r="F4802" i="4"/>
  <c r="E4802" i="4"/>
  <c r="D4802" i="4"/>
  <c r="F4801" i="4"/>
  <c r="E4801" i="4"/>
  <c r="D4801" i="4"/>
  <c r="F4800" i="4"/>
  <c r="E4800" i="4"/>
  <c r="D4800" i="4"/>
  <c r="F4799" i="4"/>
  <c r="E4799" i="4"/>
  <c r="D4799" i="4"/>
  <c r="F4798" i="4"/>
  <c r="E4798" i="4"/>
  <c r="D4798" i="4"/>
  <c r="F4797" i="4"/>
  <c r="E4797" i="4"/>
  <c r="D4797" i="4"/>
  <c r="F4796" i="4"/>
  <c r="E4796" i="4"/>
  <c r="D4796" i="4"/>
  <c r="F4795" i="4"/>
  <c r="E4795" i="4"/>
  <c r="D4795" i="4"/>
  <c r="F4794" i="4"/>
  <c r="E4794" i="4"/>
  <c r="D4794" i="4"/>
  <c r="F4793" i="4"/>
  <c r="E4793" i="4"/>
  <c r="D4793" i="4"/>
  <c r="F4792" i="4"/>
  <c r="E4792" i="4"/>
  <c r="D4792" i="4"/>
  <c r="F4791" i="4"/>
  <c r="E4791" i="4"/>
  <c r="D4791" i="4"/>
  <c r="F4790" i="4"/>
  <c r="E4790" i="4"/>
  <c r="D4790" i="4"/>
  <c r="F4789" i="4"/>
  <c r="E4789" i="4"/>
  <c r="D4789" i="4"/>
  <c r="F4788" i="4"/>
  <c r="E4788" i="4"/>
  <c r="D4788" i="4"/>
  <c r="F4787" i="4"/>
  <c r="E4787" i="4"/>
  <c r="D4787" i="4"/>
  <c r="F4786" i="4"/>
  <c r="E4786" i="4"/>
  <c r="D4786" i="4"/>
  <c r="F4785" i="4"/>
  <c r="E4785" i="4"/>
  <c r="D4785" i="4"/>
  <c r="F4784" i="4"/>
  <c r="E4784" i="4"/>
  <c r="D4784" i="4"/>
  <c r="F4783" i="4"/>
  <c r="E4783" i="4"/>
  <c r="D4783" i="4"/>
  <c r="F4782" i="4"/>
  <c r="E4782" i="4"/>
  <c r="D4782" i="4"/>
  <c r="F4781" i="4"/>
  <c r="E4781" i="4"/>
  <c r="D4781" i="4"/>
  <c r="F4780" i="4"/>
  <c r="E4780" i="4"/>
  <c r="D4780" i="4"/>
  <c r="F4779" i="4"/>
  <c r="E4779" i="4"/>
  <c r="D4779" i="4"/>
  <c r="F4778" i="4"/>
  <c r="E4778" i="4"/>
  <c r="D4778" i="4"/>
  <c r="F4777" i="4"/>
  <c r="E4777" i="4"/>
  <c r="D4777" i="4"/>
  <c r="F4776" i="4"/>
  <c r="E4776" i="4"/>
  <c r="D4776" i="4"/>
  <c r="F4775" i="4"/>
  <c r="E4775" i="4"/>
  <c r="D4775" i="4"/>
  <c r="F4774" i="4"/>
  <c r="E4774" i="4"/>
  <c r="D4774" i="4"/>
  <c r="F4773" i="4"/>
  <c r="E4773" i="4"/>
  <c r="D4773" i="4"/>
  <c r="F4772" i="4"/>
  <c r="E4772" i="4"/>
  <c r="D4772" i="4"/>
  <c r="F4771" i="4"/>
  <c r="E4771" i="4"/>
  <c r="D4771" i="4"/>
  <c r="F4770" i="4"/>
  <c r="E4770" i="4"/>
  <c r="D4770" i="4"/>
  <c r="F4769" i="4"/>
  <c r="E4769" i="4"/>
  <c r="D4769" i="4"/>
  <c r="F4768" i="4"/>
  <c r="E4768" i="4"/>
  <c r="D4768" i="4"/>
  <c r="F4767" i="4"/>
  <c r="E4767" i="4"/>
  <c r="D4767" i="4"/>
  <c r="F4766" i="4"/>
  <c r="E4766" i="4"/>
  <c r="D4766" i="4"/>
  <c r="F4765" i="4"/>
  <c r="E4765" i="4"/>
  <c r="D4765" i="4"/>
  <c r="F4764" i="4"/>
  <c r="E4764" i="4"/>
  <c r="D4764" i="4"/>
  <c r="F4763" i="4"/>
  <c r="E4763" i="4"/>
  <c r="D4763" i="4"/>
  <c r="F4762" i="4"/>
  <c r="E4762" i="4"/>
  <c r="D4762" i="4"/>
  <c r="F4761" i="4"/>
  <c r="E4761" i="4"/>
  <c r="D4761" i="4"/>
  <c r="F4760" i="4"/>
  <c r="E4760" i="4"/>
  <c r="D4760" i="4"/>
  <c r="F4759" i="4"/>
  <c r="E4759" i="4"/>
  <c r="D4759" i="4"/>
  <c r="F4758" i="4"/>
  <c r="E4758" i="4"/>
  <c r="D4758" i="4"/>
  <c r="F4757" i="4"/>
  <c r="E4757" i="4"/>
  <c r="D4757" i="4"/>
  <c r="F4756" i="4"/>
  <c r="E4756" i="4"/>
  <c r="D4756" i="4"/>
  <c r="F4755" i="4"/>
  <c r="E4755" i="4"/>
  <c r="D4755" i="4"/>
  <c r="F4754" i="4"/>
  <c r="E4754" i="4"/>
  <c r="D4754" i="4"/>
  <c r="F4753" i="4"/>
  <c r="E4753" i="4"/>
  <c r="D4753" i="4"/>
  <c r="F4752" i="4"/>
  <c r="E4752" i="4"/>
  <c r="D4752" i="4"/>
  <c r="F4751" i="4"/>
  <c r="E4751" i="4"/>
  <c r="D4751" i="4"/>
  <c r="F4750" i="4"/>
  <c r="E4750" i="4"/>
  <c r="D4750" i="4"/>
  <c r="F4749" i="4"/>
  <c r="E4749" i="4"/>
  <c r="D4749" i="4"/>
  <c r="F4748" i="4"/>
  <c r="E4748" i="4"/>
  <c r="D4748" i="4"/>
  <c r="F4747" i="4"/>
  <c r="E4747" i="4"/>
  <c r="D4747" i="4"/>
  <c r="F4746" i="4"/>
  <c r="E4746" i="4"/>
  <c r="D4746" i="4"/>
  <c r="F4745" i="4"/>
  <c r="E4745" i="4"/>
  <c r="D4745" i="4"/>
  <c r="F4744" i="4"/>
  <c r="E4744" i="4"/>
  <c r="D4744" i="4"/>
  <c r="F4743" i="4"/>
  <c r="E4743" i="4"/>
  <c r="D4743" i="4"/>
  <c r="F4742" i="4"/>
  <c r="E4742" i="4"/>
  <c r="D4742" i="4"/>
  <c r="F4741" i="4"/>
  <c r="E4741" i="4"/>
  <c r="D4741" i="4"/>
  <c r="F4740" i="4"/>
  <c r="E4740" i="4"/>
  <c r="D4740" i="4"/>
  <c r="F4739" i="4"/>
  <c r="E4739" i="4"/>
  <c r="D4739" i="4"/>
  <c r="F4738" i="4"/>
  <c r="E4738" i="4"/>
  <c r="D4738" i="4"/>
  <c r="F4737" i="4"/>
  <c r="E4737" i="4"/>
  <c r="D4737" i="4"/>
  <c r="F4736" i="4"/>
  <c r="E4736" i="4"/>
  <c r="D4736" i="4"/>
  <c r="F4735" i="4"/>
  <c r="E4735" i="4"/>
  <c r="D4735" i="4"/>
  <c r="F4734" i="4"/>
  <c r="E4734" i="4"/>
  <c r="D4734" i="4"/>
  <c r="F4733" i="4"/>
  <c r="E4733" i="4"/>
  <c r="D4733" i="4"/>
  <c r="F4732" i="4"/>
  <c r="E4732" i="4"/>
  <c r="D4732" i="4"/>
  <c r="F4731" i="4"/>
  <c r="E4731" i="4"/>
  <c r="D4731" i="4"/>
  <c r="F4730" i="4"/>
  <c r="E4730" i="4"/>
  <c r="D4730" i="4"/>
  <c r="F4729" i="4"/>
  <c r="E4729" i="4"/>
  <c r="D4729" i="4"/>
  <c r="F4728" i="4"/>
  <c r="E4728" i="4"/>
  <c r="D4728" i="4"/>
  <c r="F4727" i="4"/>
  <c r="E4727" i="4"/>
  <c r="D4727" i="4"/>
  <c r="F4726" i="4"/>
  <c r="E4726" i="4"/>
  <c r="D4726" i="4"/>
  <c r="F4725" i="4"/>
  <c r="E4725" i="4"/>
  <c r="D4725" i="4"/>
  <c r="F4724" i="4"/>
  <c r="E4724" i="4"/>
  <c r="D4724" i="4"/>
  <c r="F4723" i="4"/>
  <c r="E4723" i="4"/>
  <c r="D4723" i="4"/>
  <c r="F4722" i="4"/>
  <c r="E4722" i="4"/>
  <c r="D4722" i="4"/>
  <c r="F4721" i="4"/>
  <c r="E4721" i="4"/>
  <c r="D4721" i="4"/>
  <c r="F4720" i="4"/>
  <c r="E4720" i="4"/>
  <c r="D4720" i="4"/>
  <c r="F4719" i="4"/>
  <c r="E4719" i="4"/>
  <c r="D4719" i="4"/>
  <c r="F4718" i="4"/>
  <c r="E4718" i="4"/>
  <c r="D4718" i="4"/>
  <c r="F4717" i="4"/>
  <c r="E4717" i="4"/>
  <c r="D4717" i="4"/>
  <c r="F4716" i="4"/>
  <c r="E4716" i="4"/>
  <c r="D4716" i="4"/>
  <c r="F4715" i="4"/>
  <c r="E4715" i="4"/>
  <c r="D4715" i="4"/>
  <c r="F4714" i="4"/>
  <c r="E4714" i="4"/>
  <c r="D4714" i="4"/>
  <c r="F4713" i="4"/>
  <c r="E4713" i="4"/>
  <c r="D4713" i="4"/>
  <c r="F4712" i="4"/>
  <c r="E4712" i="4"/>
  <c r="D4712" i="4"/>
  <c r="F4711" i="4"/>
  <c r="E4711" i="4"/>
  <c r="D4711" i="4"/>
  <c r="F4710" i="4"/>
  <c r="E4710" i="4"/>
  <c r="D4710" i="4"/>
  <c r="F4709" i="4"/>
  <c r="E4709" i="4"/>
  <c r="D4709" i="4"/>
  <c r="F4708" i="4"/>
  <c r="E4708" i="4"/>
  <c r="D4708" i="4"/>
  <c r="F4707" i="4"/>
  <c r="E4707" i="4"/>
  <c r="D4707" i="4"/>
  <c r="F4706" i="4"/>
  <c r="E4706" i="4"/>
  <c r="D4706" i="4"/>
  <c r="F4705" i="4"/>
  <c r="E4705" i="4"/>
  <c r="D4705" i="4"/>
  <c r="F4704" i="4"/>
  <c r="E4704" i="4"/>
  <c r="D4704" i="4"/>
  <c r="F4703" i="4"/>
  <c r="E4703" i="4"/>
  <c r="D4703" i="4"/>
  <c r="F4702" i="4"/>
  <c r="E4702" i="4"/>
  <c r="D4702" i="4"/>
  <c r="F4701" i="4"/>
  <c r="E4701" i="4"/>
  <c r="D4701" i="4"/>
  <c r="F4700" i="4"/>
  <c r="E4700" i="4"/>
  <c r="D4700" i="4"/>
  <c r="F4699" i="4"/>
  <c r="E4699" i="4"/>
  <c r="D4699" i="4"/>
  <c r="F4698" i="4"/>
  <c r="E4698" i="4"/>
  <c r="D4698" i="4"/>
  <c r="F4697" i="4"/>
  <c r="E4697" i="4"/>
  <c r="D4697" i="4"/>
  <c r="F4696" i="4"/>
  <c r="E4696" i="4"/>
  <c r="D4696" i="4"/>
  <c r="F4695" i="4"/>
  <c r="E4695" i="4"/>
  <c r="D4695" i="4"/>
  <c r="F4694" i="4"/>
  <c r="E4694" i="4"/>
  <c r="D4694" i="4"/>
  <c r="F4693" i="4"/>
  <c r="E4693" i="4"/>
  <c r="D4693" i="4"/>
  <c r="F4692" i="4"/>
  <c r="E4692" i="4"/>
  <c r="D4692" i="4"/>
  <c r="F4691" i="4"/>
  <c r="E4691" i="4"/>
  <c r="D4691" i="4"/>
  <c r="F4690" i="4"/>
  <c r="E4690" i="4"/>
  <c r="D4690" i="4"/>
  <c r="F4689" i="4"/>
  <c r="E4689" i="4"/>
  <c r="D4689" i="4"/>
  <c r="F4688" i="4"/>
  <c r="E4688" i="4"/>
  <c r="D4688" i="4"/>
  <c r="F4687" i="4"/>
  <c r="E4687" i="4"/>
  <c r="D4687" i="4"/>
  <c r="F4686" i="4"/>
  <c r="E4686" i="4"/>
  <c r="D4686" i="4"/>
  <c r="F4685" i="4"/>
  <c r="E4685" i="4"/>
  <c r="D4685" i="4"/>
  <c r="F4684" i="4"/>
  <c r="E4684" i="4"/>
  <c r="D4684" i="4"/>
  <c r="F4683" i="4"/>
  <c r="E4683" i="4"/>
  <c r="D4683" i="4"/>
  <c r="F4682" i="4"/>
  <c r="E4682" i="4"/>
  <c r="D4682" i="4"/>
  <c r="F4681" i="4"/>
  <c r="E4681" i="4"/>
  <c r="D4681" i="4"/>
  <c r="F4680" i="4"/>
  <c r="E4680" i="4"/>
  <c r="D4680" i="4"/>
  <c r="F4679" i="4"/>
  <c r="E4679" i="4"/>
  <c r="D4679" i="4"/>
  <c r="F4678" i="4"/>
  <c r="E4678" i="4"/>
  <c r="D4678" i="4"/>
  <c r="F4677" i="4"/>
  <c r="E4677" i="4"/>
  <c r="D4677" i="4"/>
  <c r="F4676" i="4"/>
  <c r="E4676" i="4"/>
  <c r="D4676" i="4"/>
  <c r="F4675" i="4"/>
  <c r="E4675" i="4"/>
  <c r="D4675" i="4"/>
  <c r="F4674" i="4"/>
  <c r="E4674" i="4"/>
  <c r="D4674" i="4"/>
  <c r="F4673" i="4"/>
  <c r="E4673" i="4"/>
  <c r="D4673" i="4"/>
  <c r="F4672" i="4"/>
  <c r="E4672" i="4"/>
  <c r="D4672" i="4"/>
  <c r="F4671" i="4"/>
  <c r="E4671" i="4"/>
  <c r="D4671" i="4"/>
  <c r="F4670" i="4"/>
  <c r="E4670" i="4"/>
  <c r="D4670" i="4"/>
  <c r="F4669" i="4"/>
  <c r="E4669" i="4"/>
  <c r="D4669" i="4"/>
  <c r="F4668" i="4"/>
  <c r="E4668" i="4"/>
  <c r="D4668" i="4"/>
  <c r="F4667" i="4"/>
  <c r="E4667" i="4"/>
  <c r="D4667" i="4"/>
  <c r="F4666" i="4"/>
  <c r="E4666" i="4"/>
  <c r="D4666" i="4"/>
  <c r="F4665" i="4"/>
  <c r="E4665" i="4"/>
  <c r="D4665" i="4"/>
  <c r="F4664" i="4"/>
  <c r="E4664" i="4"/>
  <c r="D4664" i="4"/>
  <c r="F4663" i="4"/>
  <c r="E4663" i="4"/>
  <c r="D4663" i="4"/>
  <c r="F4662" i="4"/>
  <c r="E4662" i="4"/>
  <c r="D4662" i="4"/>
  <c r="F4661" i="4"/>
  <c r="E4661" i="4"/>
  <c r="D4661" i="4"/>
  <c r="F4660" i="4"/>
  <c r="E4660" i="4"/>
  <c r="D4660" i="4"/>
  <c r="F4659" i="4"/>
  <c r="E4659" i="4"/>
  <c r="D4659" i="4"/>
  <c r="F4658" i="4"/>
  <c r="E4658" i="4"/>
  <c r="D4658" i="4"/>
  <c r="F4657" i="4"/>
  <c r="E4657" i="4"/>
  <c r="D4657" i="4"/>
  <c r="F4656" i="4"/>
  <c r="E4656" i="4"/>
  <c r="D4656" i="4"/>
  <c r="F4655" i="4"/>
  <c r="E4655" i="4"/>
  <c r="D4655" i="4"/>
  <c r="F4654" i="4"/>
  <c r="E4654" i="4"/>
  <c r="D4654" i="4"/>
  <c r="F4653" i="4"/>
  <c r="E4653" i="4"/>
  <c r="D4653" i="4"/>
  <c r="F4652" i="4"/>
  <c r="E4652" i="4"/>
  <c r="D4652" i="4"/>
  <c r="F4651" i="4"/>
  <c r="E4651" i="4"/>
  <c r="D4651" i="4"/>
  <c r="F4650" i="4"/>
  <c r="E4650" i="4"/>
  <c r="D4650" i="4"/>
  <c r="F4649" i="4"/>
  <c r="E4649" i="4"/>
  <c r="D4649" i="4"/>
  <c r="F4648" i="4"/>
  <c r="E4648" i="4"/>
  <c r="D4648" i="4"/>
  <c r="F4647" i="4"/>
  <c r="E4647" i="4"/>
  <c r="D4647" i="4"/>
  <c r="F4646" i="4"/>
  <c r="E4646" i="4"/>
  <c r="D4646" i="4"/>
  <c r="F4645" i="4"/>
  <c r="E4645" i="4"/>
  <c r="D4645" i="4"/>
  <c r="F4644" i="4"/>
  <c r="E4644" i="4"/>
  <c r="D4644" i="4"/>
  <c r="F4643" i="4"/>
  <c r="E4643" i="4"/>
  <c r="D4643" i="4"/>
  <c r="F4642" i="4"/>
  <c r="E4642" i="4"/>
  <c r="D4642" i="4"/>
  <c r="F4641" i="4"/>
  <c r="E4641" i="4"/>
  <c r="D4641" i="4"/>
  <c r="F4640" i="4"/>
  <c r="E4640" i="4"/>
  <c r="D4640" i="4"/>
  <c r="F4639" i="4"/>
  <c r="E4639" i="4"/>
  <c r="D4639" i="4"/>
  <c r="F4638" i="4"/>
  <c r="E4638" i="4"/>
  <c r="D4638" i="4"/>
  <c r="F4637" i="4"/>
  <c r="E4637" i="4"/>
  <c r="D4637" i="4"/>
  <c r="F4636" i="4"/>
  <c r="E4636" i="4"/>
  <c r="D4636" i="4"/>
  <c r="F4635" i="4"/>
  <c r="E4635" i="4"/>
  <c r="D4635" i="4"/>
  <c r="F4634" i="4"/>
  <c r="E4634" i="4"/>
  <c r="D4634" i="4"/>
  <c r="F4633" i="4"/>
  <c r="E4633" i="4"/>
  <c r="D4633" i="4"/>
  <c r="F4632" i="4"/>
  <c r="E4632" i="4"/>
  <c r="D4632" i="4"/>
  <c r="F4631" i="4"/>
  <c r="E4631" i="4"/>
  <c r="D4631" i="4"/>
  <c r="F4630" i="4"/>
  <c r="E4630" i="4"/>
  <c r="D4630" i="4"/>
  <c r="F4629" i="4"/>
  <c r="E4629" i="4"/>
  <c r="D4629" i="4"/>
  <c r="F4628" i="4"/>
  <c r="E4628" i="4"/>
  <c r="D4628" i="4"/>
  <c r="F4627" i="4"/>
  <c r="E4627" i="4"/>
  <c r="D4627" i="4"/>
  <c r="F4626" i="4"/>
  <c r="E4626" i="4"/>
  <c r="D4626" i="4"/>
  <c r="F4625" i="4"/>
  <c r="E4625" i="4"/>
  <c r="D4625" i="4"/>
  <c r="F4624" i="4"/>
  <c r="E4624" i="4"/>
  <c r="D4624" i="4"/>
  <c r="F4623" i="4"/>
  <c r="E4623" i="4"/>
  <c r="D4623" i="4"/>
  <c r="F4622" i="4"/>
  <c r="E4622" i="4"/>
  <c r="D4622" i="4"/>
  <c r="F4621" i="4"/>
  <c r="E4621" i="4"/>
  <c r="D4621" i="4"/>
  <c r="F4620" i="4"/>
  <c r="E4620" i="4"/>
  <c r="D4620" i="4"/>
  <c r="F4619" i="4"/>
  <c r="E4619" i="4"/>
  <c r="D4619" i="4"/>
  <c r="F4618" i="4"/>
  <c r="E4618" i="4"/>
  <c r="D4618" i="4"/>
  <c r="F4617" i="4"/>
  <c r="E4617" i="4"/>
  <c r="D4617" i="4"/>
  <c r="F4616" i="4"/>
  <c r="E4616" i="4"/>
  <c r="D4616" i="4"/>
  <c r="F4615" i="4"/>
  <c r="E4615" i="4"/>
  <c r="D4615" i="4"/>
  <c r="F4614" i="4"/>
  <c r="E4614" i="4"/>
  <c r="D4614" i="4"/>
  <c r="F4613" i="4"/>
  <c r="E4613" i="4"/>
  <c r="D4613" i="4"/>
  <c r="F4612" i="4"/>
  <c r="E4612" i="4"/>
  <c r="D4612" i="4"/>
  <c r="F4611" i="4"/>
  <c r="E4611" i="4"/>
  <c r="D4611" i="4"/>
  <c r="F4610" i="4"/>
  <c r="E4610" i="4"/>
  <c r="D4610" i="4"/>
  <c r="F4609" i="4"/>
  <c r="E4609" i="4"/>
  <c r="D4609" i="4"/>
  <c r="F4608" i="4"/>
  <c r="E4608" i="4"/>
  <c r="D4608" i="4"/>
  <c r="F4607" i="4"/>
  <c r="E4607" i="4"/>
  <c r="D4607" i="4"/>
  <c r="F4606" i="4"/>
  <c r="E4606" i="4"/>
  <c r="D4606" i="4"/>
  <c r="F4605" i="4"/>
  <c r="E4605" i="4"/>
  <c r="D4605" i="4"/>
  <c r="F4604" i="4"/>
  <c r="E4604" i="4"/>
  <c r="D4604" i="4"/>
  <c r="F4603" i="4"/>
  <c r="E4603" i="4"/>
  <c r="D4603" i="4"/>
  <c r="F4602" i="4"/>
  <c r="E4602" i="4"/>
  <c r="D4602" i="4"/>
  <c r="F4601" i="4"/>
  <c r="E4601" i="4"/>
  <c r="D4601" i="4"/>
  <c r="F4600" i="4"/>
  <c r="E4600" i="4"/>
  <c r="D4600" i="4"/>
  <c r="F4599" i="4"/>
  <c r="E4599" i="4"/>
  <c r="D4599" i="4"/>
  <c r="F4598" i="4"/>
  <c r="E4598" i="4"/>
  <c r="D4598" i="4"/>
  <c r="F4597" i="4"/>
  <c r="E4597" i="4"/>
  <c r="D4597" i="4"/>
  <c r="F4596" i="4"/>
  <c r="E4596" i="4"/>
  <c r="D4596" i="4"/>
  <c r="F4595" i="4"/>
  <c r="E4595" i="4"/>
  <c r="D4595" i="4"/>
  <c r="F4594" i="4"/>
  <c r="E4594" i="4"/>
  <c r="D4594" i="4"/>
  <c r="F4593" i="4"/>
  <c r="E4593" i="4"/>
  <c r="D4593" i="4"/>
  <c r="F4592" i="4"/>
  <c r="E4592" i="4"/>
  <c r="D4592" i="4"/>
  <c r="F4591" i="4"/>
  <c r="E4591" i="4"/>
  <c r="D4591" i="4"/>
  <c r="F4590" i="4"/>
  <c r="E4590" i="4"/>
  <c r="D4590" i="4"/>
  <c r="F4589" i="4"/>
  <c r="E4589" i="4"/>
  <c r="D4589" i="4"/>
  <c r="F4588" i="4"/>
  <c r="E4588" i="4"/>
  <c r="D4588" i="4"/>
  <c r="F4587" i="4"/>
  <c r="E4587" i="4"/>
  <c r="D4587" i="4"/>
  <c r="F4586" i="4"/>
  <c r="E4586" i="4"/>
  <c r="D4586" i="4"/>
  <c r="F4585" i="4"/>
  <c r="E4585" i="4"/>
  <c r="D4585" i="4"/>
  <c r="F4584" i="4"/>
  <c r="E4584" i="4"/>
  <c r="D4584" i="4"/>
  <c r="F4583" i="4"/>
  <c r="E4583" i="4"/>
  <c r="D4583" i="4"/>
  <c r="F4582" i="4"/>
  <c r="E4582" i="4"/>
  <c r="D4582" i="4"/>
  <c r="F4581" i="4"/>
  <c r="E4581" i="4"/>
  <c r="D4581" i="4"/>
  <c r="F4580" i="4"/>
  <c r="E4580" i="4"/>
  <c r="D4580" i="4"/>
  <c r="F4579" i="4"/>
  <c r="E4579" i="4"/>
  <c r="D4579" i="4"/>
  <c r="F4578" i="4"/>
  <c r="E4578" i="4"/>
  <c r="D4578" i="4"/>
  <c r="F4577" i="4"/>
  <c r="E4577" i="4"/>
  <c r="D4577" i="4"/>
  <c r="F4576" i="4"/>
  <c r="E4576" i="4"/>
  <c r="D4576" i="4"/>
  <c r="F4575" i="4"/>
  <c r="E4575" i="4"/>
  <c r="D4575" i="4"/>
  <c r="F4574" i="4"/>
  <c r="E4574" i="4"/>
  <c r="D4574" i="4"/>
  <c r="F4573" i="4"/>
  <c r="E4573" i="4"/>
  <c r="D4573" i="4"/>
  <c r="F4572" i="4"/>
  <c r="E4572" i="4"/>
  <c r="D4572" i="4"/>
  <c r="F4571" i="4"/>
  <c r="E4571" i="4"/>
  <c r="D4571" i="4"/>
  <c r="F4570" i="4"/>
  <c r="E4570" i="4"/>
  <c r="D4570" i="4"/>
  <c r="F4569" i="4"/>
  <c r="E4569" i="4"/>
  <c r="D4569" i="4"/>
  <c r="F4568" i="4"/>
  <c r="E4568" i="4"/>
  <c r="D4568" i="4"/>
  <c r="F4567" i="4"/>
  <c r="E4567" i="4"/>
  <c r="D4567" i="4"/>
  <c r="F4566" i="4"/>
  <c r="E4566" i="4"/>
  <c r="D4566" i="4"/>
  <c r="F4565" i="4"/>
  <c r="E4565" i="4"/>
  <c r="D4565" i="4"/>
  <c r="F4564" i="4"/>
  <c r="E4564" i="4"/>
  <c r="D4564" i="4"/>
  <c r="F4563" i="4"/>
  <c r="E4563" i="4"/>
  <c r="D4563" i="4"/>
  <c r="F4562" i="4"/>
  <c r="E4562" i="4"/>
  <c r="D4562" i="4"/>
  <c r="F4561" i="4"/>
  <c r="E4561" i="4"/>
  <c r="D4561" i="4"/>
  <c r="F4560" i="4"/>
  <c r="E4560" i="4"/>
  <c r="D4560" i="4"/>
  <c r="F4559" i="4"/>
  <c r="E4559" i="4"/>
  <c r="D4559" i="4"/>
  <c r="F4558" i="4"/>
  <c r="E4558" i="4"/>
  <c r="D4558" i="4"/>
  <c r="F4557" i="4"/>
  <c r="E4557" i="4"/>
  <c r="D4557" i="4"/>
  <c r="F4556" i="4"/>
  <c r="E4556" i="4"/>
  <c r="D4556" i="4"/>
  <c r="F4555" i="4"/>
  <c r="E4555" i="4"/>
  <c r="D4555" i="4"/>
  <c r="F4554" i="4"/>
  <c r="E4554" i="4"/>
  <c r="D4554" i="4"/>
  <c r="F4553" i="4"/>
  <c r="E4553" i="4"/>
  <c r="D4553" i="4"/>
  <c r="F4552" i="4"/>
  <c r="E4552" i="4"/>
  <c r="D4552" i="4"/>
  <c r="F4551" i="4"/>
  <c r="E4551" i="4"/>
  <c r="D4551" i="4"/>
  <c r="F4550" i="4"/>
  <c r="E4550" i="4"/>
  <c r="D4550" i="4"/>
  <c r="F4549" i="4"/>
  <c r="E4549" i="4"/>
  <c r="D4549" i="4"/>
  <c r="F4548" i="4"/>
  <c r="E4548" i="4"/>
  <c r="D4548" i="4"/>
  <c r="F4547" i="4"/>
  <c r="E4547" i="4"/>
  <c r="D4547" i="4"/>
  <c r="F4546" i="4"/>
  <c r="E4546" i="4"/>
  <c r="D4546" i="4"/>
  <c r="F4545" i="4"/>
  <c r="E4545" i="4"/>
  <c r="D4545" i="4"/>
  <c r="F4544" i="4"/>
  <c r="E4544" i="4"/>
  <c r="D4544" i="4"/>
  <c r="F4543" i="4"/>
  <c r="E4543" i="4"/>
  <c r="D4543" i="4"/>
  <c r="F4542" i="4"/>
  <c r="E4542" i="4"/>
  <c r="D4542" i="4"/>
  <c r="F4541" i="4"/>
  <c r="E4541" i="4"/>
  <c r="D4541" i="4"/>
  <c r="F4540" i="4"/>
  <c r="E4540" i="4"/>
  <c r="D4540" i="4"/>
  <c r="F4539" i="4"/>
  <c r="E4539" i="4"/>
  <c r="D4539" i="4"/>
  <c r="F4538" i="4"/>
  <c r="E4538" i="4"/>
  <c r="D4538" i="4"/>
  <c r="F4537" i="4"/>
  <c r="E4537" i="4"/>
  <c r="D4537" i="4"/>
  <c r="F4536" i="4"/>
  <c r="E4536" i="4"/>
  <c r="D4536" i="4"/>
  <c r="F4535" i="4"/>
  <c r="E4535" i="4"/>
  <c r="D4535" i="4"/>
  <c r="F4534" i="4"/>
  <c r="E4534" i="4"/>
  <c r="D4534" i="4"/>
  <c r="F4533" i="4"/>
  <c r="E4533" i="4"/>
  <c r="D4533" i="4"/>
  <c r="F4532" i="4"/>
  <c r="E4532" i="4"/>
  <c r="D4532" i="4"/>
  <c r="F4531" i="4"/>
  <c r="E4531" i="4"/>
  <c r="D4531" i="4"/>
  <c r="F4530" i="4"/>
  <c r="E4530" i="4"/>
  <c r="D4530" i="4"/>
  <c r="F4529" i="4"/>
  <c r="E4529" i="4"/>
  <c r="D4529" i="4"/>
  <c r="F4528" i="4"/>
  <c r="E4528" i="4"/>
  <c r="D4528" i="4"/>
  <c r="F4527" i="4"/>
  <c r="E4527" i="4"/>
  <c r="D4527" i="4"/>
  <c r="F4526" i="4"/>
  <c r="E4526" i="4"/>
  <c r="D4526" i="4"/>
  <c r="F4525" i="4"/>
  <c r="E4525" i="4"/>
  <c r="D4525" i="4"/>
  <c r="F4524" i="4"/>
  <c r="E4524" i="4"/>
  <c r="D4524" i="4"/>
  <c r="F4523" i="4"/>
  <c r="E4523" i="4"/>
  <c r="D4523" i="4"/>
  <c r="F4522" i="4"/>
  <c r="E4522" i="4"/>
  <c r="D4522" i="4"/>
  <c r="F4521" i="4"/>
  <c r="E4521" i="4"/>
  <c r="D4521" i="4"/>
  <c r="F4520" i="4"/>
  <c r="E4520" i="4"/>
  <c r="D4520" i="4"/>
  <c r="F4519" i="4"/>
  <c r="E4519" i="4"/>
  <c r="D4519" i="4"/>
  <c r="F4518" i="4"/>
  <c r="E4518" i="4"/>
  <c r="D4518" i="4"/>
  <c r="F4517" i="4"/>
  <c r="E4517" i="4"/>
  <c r="D4517" i="4"/>
  <c r="F4516" i="4"/>
  <c r="E4516" i="4"/>
  <c r="D4516" i="4"/>
  <c r="F4515" i="4"/>
  <c r="E4515" i="4"/>
  <c r="D4515" i="4"/>
  <c r="F4514" i="4"/>
  <c r="E4514" i="4"/>
  <c r="D4514" i="4"/>
  <c r="F4513" i="4"/>
  <c r="E4513" i="4"/>
  <c r="D4513" i="4"/>
  <c r="F4512" i="4"/>
  <c r="E4512" i="4"/>
  <c r="D4512" i="4"/>
  <c r="F4511" i="4"/>
  <c r="E4511" i="4"/>
  <c r="D4511" i="4"/>
  <c r="F4510" i="4"/>
  <c r="E4510" i="4"/>
  <c r="D4510" i="4"/>
  <c r="F4509" i="4"/>
  <c r="E4509" i="4"/>
  <c r="D4509" i="4"/>
  <c r="F4508" i="4"/>
  <c r="E4508" i="4"/>
  <c r="D4508" i="4"/>
  <c r="F4507" i="4"/>
  <c r="E4507" i="4"/>
  <c r="D4507" i="4"/>
  <c r="F4506" i="4"/>
  <c r="E4506" i="4"/>
  <c r="D4506" i="4"/>
  <c r="F4505" i="4"/>
  <c r="E4505" i="4"/>
  <c r="D4505" i="4"/>
  <c r="F4504" i="4"/>
  <c r="E4504" i="4"/>
  <c r="D4504" i="4"/>
  <c r="F4503" i="4"/>
  <c r="E4503" i="4"/>
  <c r="D4503" i="4"/>
  <c r="F4502" i="4"/>
  <c r="E4502" i="4"/>
  <c r="D4502" i="4"/>
  <c r="F4501" i="4"/>
  <c r="E4501" i="4"/>
  <c r="D4501" i="4"/>
  <c r="F4500" i="4"/>
  <c r="E4500" i="4"/>
  <c r="D4500" i="4"/>
  <c r="F4499" i="4"/>
  <c r="E4499" i="4"/>
  <c r="D4499" i="4"/>
  <c r="F4498" i="4"/>
  <c r="E4498" i="4"/>
  <c r="D4498" i="4"/>
  <c r="F4497" i="4"/>
  <c r="E4497" i="4"/>
  <c r="D4497" i="4"/>
  <c r="F4496" i="4"/>
  <c r="E4496" i="4"/>
  <c r="D4496" i="4"/>
  <c r="F4495" i="4"/>
  <c r="E4495" i="4"/>
  <c r="D4495" i="4"/>
  <c r="F4494" i="4"/>
  <c r="E4494" i="4"/>
  <c r="D4494" i="4"/>
  <c r="F4493" i="4"/>
  <c r="E4493" i="4"/>
  <c r="D4493" i="4"/>
  <c r="F4492" i="4"/>
  <c r="E4492" i="4"/>
  <c r="D4492" i="4"/>
  <c r="F4491" i="4"/>
  <c r="E4491" i="4"/>
  <c r="D4491" i="4"/>
  <c r="F4490" i="4"/>
  <c r="E4490" i="4"/>
  <c r="D4490" i="4"/>
  <c r="F4489" i="4"/>
  <c r="E4489" i="4"/>
  <c r="D4489" i="4"/>
  <c r="F4488" i="4"/>
  <c r="E4488" i="4"/>
  <c r="D4488" i="4"/>
  <c r="F4487" i="4"/>
  <c r="E4487" i="4"/>
  <c r="D4487" i="4"/>
  <c r="F4486" i="4"/>
  <c r="E4486" i="4"/>
  <c r="D4486" i="4"/>
  <c r="F4485" i="4"/>
  <c r="E4485" i="4"/>
  <c r="D4485" i="4"/>
  <c r="F4484" i="4"/>
  <c r="E4484" i="4"/>
  <c r="D4484" i="4"/>
  <c r="F4483" i="4"/>
  <c r="E4483" i="4"/>
  <c r="D4483" i="4"/>
  <c r="F4482" i="4"/>
  <c r="E4482" i="4"/>
  <c r="D4482" i="4"/>
  <c r="F4481" i="4"/>
  <c r="E4481" i="4"/>
  <c r="D4481" i="4"/>
  <c r="F4480" i="4"/>
  <c r="E4480" i="4"/>
  <c r="D4480" i="4"/>
  <c r="F4479" i="4"/>
  <c r="E4479" i="4"/>
  <c r="D4479" i="4"/>
  <c r="F4478" i="4"/>
  <c r="E4478" i="4"/>
  <c r="D4478" i="4"/>
  <c r="F4477" i="4"/>
  <c r="E4477" i="4"/>
  <c r="D4477" i="4"/>
  <c r="F4476" i="4"/>
  <c r="E4476" i="4"/>
  <c r="D4476" i="4"/>
  <c r="F4475" i="4"/>
  <c r="E4475" i="4"/>
  <c r="D4475" i="4"/>
  <c r="F4474" i="4"/>
  <c r="E4474" i="4"/>
  <c r="D4474" i="4"/>
  <c r="F4473" i="4"/>
  <c r="E4473" i="4"/>
  <c r="D4473" i="4"/>
  <c r="F4472" i="4"/>
  <c r="E4472" i="4"/>
  <c r="D4472" i="4"/>
  <c r="F4471" i="4"/>
  <c r="E4471" i="4"/>
  <c r="D4471" i="4"/>
  <c r="F4470" i="4"/>
  <c r="E4470" i="4"/>
  <c r="D4470" i="4"/>
  <c r="F4469" i="4"/>
  <c r="E4469" i="4"/>
  <c r="D4469" i="4"/>
  <c r="F4468" i="4"/>
  <c r="E4468" i="4"/>
  <c r="D4468" i="4"/>
  <c r="F4467" i="4"/>
  <c r="E4467" i="4"/>
  <c r="D4467" i="4"/>
  <c r="F4466" i="4"/>
  <c r="E4466" i="4"/>
  <c r="D4466" i="4"/>
  <c r="F4465" i="4"/>
  <c r="E4465" i="4"/>
  <c r="D4465" i="4"/>
  <c r="F4464" i="4"/>
  <c r="E4464" i="4"/>
  <c r="D4464" i="4"/>
  <c r="F4463" i="4"/>
  <c r="E4463" i="4"/>
  <c r="D4463" i="4"/>
  <c r="F4462" i="4"/>
  <c r="E4462" i="4"/>
  <c r="D4462" i="4"/>
  <c r="F4461" i="4"/>
  <c r="E4461" i="4"/>
  <c r="D4461" i="4"/>
  <c r="F4460" i="4"/>
  <c r="E4460" i="4"/>
  <c r="D4460" i="4"/>
  <c r="F4459" i="4"/>
  <c r="E4459" i="4"/>
  <c r="D4459" i="4"/>
  <c r="F4458" i="4"/>
  <c r="E4458" i="4"/>
  <c r="D4458" i="4"/>
  <c r="F4457" i="4"/>
  <c r="E4457" i="4"/>
  <c r="D4457" i="4"/>
  <c r="F4456" i="4"/>
  <c r="E4456" i="4"/>
  <c r="D4456" i="4"/>
  <c r="F4455" i="4"/>
  <c r="E4455" i="4"/>
  <c r="D4455" i="4"/>
  <c r="F4454" i="4"/>
  <c r="E4454" i="4"/>
  <c r="D4454" i="4"/>
  <c r="F4453" i="4"/>
  <c r="E4453" i="4"/>
  <c r="D4453" i="4"/>
  <c r="F4452" i="4"/>
  <c r="E4452" i="4"/>
  <c r="D4452" i="4"/>
  <c r="F4451" i="4"/>
  <c r="E4451" i="4"/>
  <c r="D4451" i="4"/>
  <c r="F4450" i="4"/>
  <c r="E4450" i="4"/>
  <c r="D4450" i="4"/>
  <c r="F4449" i="4"/>
  <c r="E4449" i="4"/>
  <c r="D4449" i="4"/>
  <c r="F4448" i="4"/>
  <c r="E4448" i="4"/>
  <c r="D4448" i="4"/>
  <c r="F4447" i="4"/>
  <c r="E4447" i="4"/>
  <c r="D4447" i="4"/>
  <c r="F4446" i="4"/>
  <c r="E4446" i="4"/>
  <c r="D4446" i="4"/>
  <c r="F4445" i="4"/>
  <c r="E4445" i="4"/>
  <c r="D4445" i="4"/>
  <c r="F4444" i="4"/>
  <c r="E4444" i="4"/>
  <c r="D4444" i="4"/>
  <c r="F4443" i="4"/>
  <c r="E4443" i="4"/>
  <c r="D4443" i="4"/>
  <c r="F4442" i="4"/>
  <c r="E4442" i="4"/>
  <c r="D4442" i="4"/>
  <c r="F4441" i="4"/>
  <c r="E4441" i="4"/>
  <c r="D4441" i="4"/>
  <c r="F4440" i="4"/>
  <c r="E4440" i="4"/>
  <c r="D4440" i="4"/>
  <c r="F4439" i="4"/>
  <c r="E4439" i="4"/>
  <c r="D4439" i="4"/>
  <c r="F4438" i="4"/>
  <c r="E4438" i="4"/>
  <c r="D4438" i="4"/>
  <c r="F4437" i="4"/>
  <c r="E4437" i="4"/>
  <c r="D4437" i="4"/>
  <c r="F4436" i="4"/>
  <c r="E4436" i="4"/>
  <c r="D4436" i="4"/>
  <c r="F4435" i="4"/>
  <c r="E4435" i="4"/>
  <c r="D4435" i="4"/>
  <c r="F4434" i="4"/>
  <c r="E4434" i="4"/>
  <c r="D4434" i="4"/>
  <c r="F4433" i="4"/>
  <c r="E4433" i="4"/>
  <c r="D4433" i="4"/>
  <c r="F4432" i="4"/>
  <c r="E4432" i="4"/>
  <c r="D4432" i="4"/>
  <c r="F4431" i="4"/>
  <c r="E4431" i="4"/>
  <c r="D4431" i="4"/>
  <c r="F4430" i="4"/>
  <c r="E4430" i="4"/>
  <c r="D4430" i="4"/>
  <c r="F4429" i="4"/>
  <c r="E4429" i="4"/>
  <c r="D4429" i="4"/>
  <c r="F4428" i="4"/>
  <c r="E4428" i="4"/>
  <c r="D4428" i="4"/>
  <c r="F4427" i="4"/>
  <c r="E4427" i="4"/>
  <c r="D4427" i="4"/>
  <c r="F4426" i="4"/>
  <c r="E4426" i="4"/>
  <c r="D4426" i="4"/>
  <c r="F4425" i="4"/>
  <c r="E4425" i="4"/>
  <c r="D4425" i="4"/>
  <c r="F4424" i="4"/>
  <c r="E4424" i="4"/>
  <c r="D4424" i="4"/>
  <c r="F4423" i="4"/>
  <c r="E4423" i="4"/>
  <c r="D4423" i="4"/>
  <c r="F4422" i="4"/>
  <c r="E4422" i="4"/>
  <c r="D4422" i="4"/>
  <c r="F4421" i="4"/>
  <c r="E4421" i="4"/>
  <c r="D4421" i="4"/>
  <c r="F4420" i="4"/>
  <c r="E4420" i="4"/>
  <c r="D4420" i="4"/>
  <c r="F4419" i="4"/>
  <c r="E4419" i="4"/>
  <c r="D4419" i="4"/>
  <c r="F4418" i="4"/>
  <c r="E4418" i="4"/>
  <c r="D4418" i="4"/>
  <c r="F4417" i="4"/>
  <c r="E4417" i="4"/>
  <c r="D4417" i="4"/>
  <c r="F4416" i="4"/>
  <c r="E4416" i="4"/>
  <c r="D4416" i="4"/>
  <c r="F4415" i="4"/>
  <c r="E4415" i="4"/>
  <c r="D4415" i="4"/>
  <c r="F4414" i="4"/>
  <c r="E4414" i="4"/>
  <c r="D4414" i="4"/>
  <c r="F4413" i="4"/>
  <c r="E4413" i="4"/>
  <c r="D4413" i="4"/>
  <c r="F4412" i="4"/>
  <c r="E4412" i="4"/>
  <c r="D4412" i="4"/>
  <c r="F4411" i="4"/>
  <c r="E4411" i="4"/>
  <c r="D4411" i="4"/>
  <c r="F4410" i="4"/>
  <c r="E4410" i="4"/>
  <c r="D4410" i="4"/>
  <c r="F4409" i="4"/>
  <c r="E4409" i="4"/>
  <c r="D4409" i="4"/>
  <c r="F4408" i="4"/>
  <c r="E4408" i="4"/>
  <c r="D4408" i="4"/>
  <c r="F4407" i="4"/>
  <c r="E4407" i="4"/>
  <c r="D4407" i="4"/>
  <c r="F4406" i="4"/>
  <c r="E4406" i="4"/>
  <c r="D4406" i="4"/>
  <c r="F4405" i="4"/>
  <c r="E4405" i="4"/>
  <c r="D4405" i="4"/>
  <c r="F4404" i="4"/>
  <c r="E4404" i="4"/>
  <c r="D4404" i="4"/>
  <c r="F4403" i="4"/>
  <c r="E4403" i="4"/>
  <c r="D4403" i="4"/>
  <c r="F4402" i="4"/>
  <c r="E4402" i="4"/>
  <c r="D4402" i="4"/>
  <c r="F4401" i="4"/>
  <c r="E4401" i="4"/>
  <c r="D4401" i="4"/>
  <c r="F4400" i="4"/>
  <c r="E4400" i="4"/>
  <c r="D4400" i="4"/>
  <c r="F4399" i="4"/>
  <c r="E4399" i="4"/>
  <c r="D4399" i="4"/>
  <c r="F4398" i="4"/>
  <c r="E4398" i="4"/>
  <c r="D4398" i="4"/>
  <c r="F4397" i="4"/>
  <c r="E4397" i="4"/>
  <c r="D4397" i="4"/>
  <c r="F4396" i="4"/>
  <c r="E4396" i="4"/>
  <c r="D4396" i="4"/>
  <c r="F4395" i="4"/>
  <c r="E4395" i="4"/>
  <c r="D4395" i="4"/>
  <c r="F4394" i="4"/>
  <c r="E4394" i="4"/>
  <c r="D4394" i="4"/>
  <c r="F4393" i="4"/>
  <c r="E4393" i="4"/>
  <c r="D4393" i="4"/>
  <c r="F4392" i="4"/>
  <c r="E4392" i="4"/>
  <c r="D4392" i="4"/>
  <c r="F4391" i="4"/>
  <c r="E4391" i="4"/>
  <c r="D4391" i="4"/>
  <c r="F4390" i="4"/>
  <c r="E4390" i="4"/>
  <c r="D4390" i="4"/>
  <c r="F4389" i="4"/>
  <c r="E4389" i="4"/>
  <c r="D4389" i="4"/>
  <c r="F4388" i="4"/>
  <c r="E4388" i="4"/>
  <c r="D4388" i="4"/>
  <c r="F4387" i="4"/>
  <c r="E4387" i="4"/>
  <c r="D4387" i="4"/>
  <c r="F4386" i="4"/>
  <c r="E4386" i="4"/>
  <c r="D4386" i="4"/>
  <c r="F4385" i="4"/>
  <c r="E4385" i="4"/>
  <c r="D4385" i="4"/>
  <c r="F4384" i="4"/>
  <c r="E4384" i="4"/>
  <c r="D4384" i="4"/>
  <c r="F4383" i="4"/>
  <c r="E4383" i="4"/>
  <c r="D4383" i="4"/>
  <c r="F4382" i="4"/>
  <c r="E4382" i="4"/>
  <c r="D4382" i="4"/>
  <c r="F4381" i="4"/>
  <c r="E4381" i="4"/>
  <c r="D4381" i="4"/>
  <c r="F4380" i="4"/>
  <c r="E4380" i="4"/>
  <c r="D4380" i="4"/>
  <c r="F4379" i="4"/>
  <c r="E4379" i="4"/>
  <c r="D4379" i="4"/>
  <c r="F4378" i="4"/>
  <c r="E4378" i="4"/>
  <c r="D4378" i="4"/>
  <c r="F4377" i="4"/>
  <c r="E4377" i="4"/>
  <c r="D4377" i="4"/>
  <c r="F4376" i="4"/>
  <c r="E4376" i="4"/>
  <c r="D4376" i="4"/>
  <c r="F4375" i="4"/>
  <c r="E4375" i="4"/>
  <c r="D4375" i="4"/>
  <c r="F4374" i="4"/>
  <c r="E4374" i="4"/>
  <c r="D4374" i="4"/>
  <c r="F4373" i="4"/>
  <c r="E4373" i="4"/>
  <c r="D4373" i="4"/>
  <c r="F4372" i="4"/>
  <c r="E4372" i="4"/>
  <c r="D4372" i="4"/>
  <c r="F4371" i="4"/>
  <c r="E4371" i="4"/>
  <c r="D4371" i="4"/>
  <c r="F4370" i="4"/>
  <c r="E4370" i="4"/>
  <c r="D4370" i="4"/>
  <c r="F4369" i="4"/>
  <c r="E4369" i="4"/>
  <c r="D4369" i="4"/>
  <c r="F4368" i="4"/>
  <c r="E4368" i="4"/>
  <c r="D4368" i="4"/>
  <c r="F4367" i="4"/>
  <c r="E4367" i="4"/>
  <c r="D4367" i="4"/>
  <c r="F4366" i="4"/>
  <c r="E4366" i="4"/>
  <c r="D4366" i="4"/>
  <c r="F4365" i="4"/>
  <c r="E4365" i="4"/>
  <c r="D4365" i="4"/>
  <c r="F4364" i="4"/>
  <c r="E4364" i="4"/>
  <c r="D4364" i="4"/>
  <c r="F4363" i="4"/>
  <c r="E4363" i="4"/>
  <c r="D4363" i="4"/>
  <c r="F4362" i="4"/>
  <c r="E4362" i="4"/>
  <c r="D4362" i="4"/>
  <c r="F4361" i="4"/>
  <c r="E4361" i="4"/>
  <c r="D4361" i="4"/>
  <c r="F4360" i="4"/>
  <c r="E4360" i="4"/>
  <c r="D4360" i="4"/>
  <c r="F4359" i="4"/>
  <c r="E4359" i="4"/>
  <c r="D4359" i="4"/>
  <c r="F4358" i="4"/>
  <c r="E4358" i="4"/>
  <c r="D4358" i="4"/>
  <c r="F4357" i="4"/>
  <c r="E4357" i="4"/>
  <c r="D4357" i="4"/>
  <c r="F4356" i="4"/>
  <c r="E4356" i="4"/>
  <c r="D4356" i="4"/>
  <c r="F4355" i="4"/>
  <c r="E4355" i="4"/>
  <c r="D4355" i="4"/>
  <c r="F4354" i="4"/>
  <c r="E4354" i="4"/>
  <c r="D4354" i="4"/>
  <c r="F4353" i="4"/>
  <c r="E4353" i="4"/>
  <c r="D4353" i="4"/>
  <c r="F4352" i="4"/>
  <c r="E4352" i="4"/>
  <c r="D4352" i="4"/>
  <c r="F4351" i="4"/>
  <c r="E4351" i="4"/>
  <c r="D4351" i="4"/>
  <c r="F4350" i="4"/>
  <c r="E4350" i="4"/>
  <c r="D4350" i="4"/>
  <c r="F4349" i="4"/>
  <c r="E4349" i="4"/>
  <c r="D4349" i="4"/>
  <c r="F4348" i="4"/>
  <c r="E4348" i="4"/>
  <c r="D4348" i="4"/>
  <c r="F4347" i="4"/>
  <c r="E4347" i="4"/>
  <c r="D4347" i="4"/>
  <c r="F4346" i="4"/>
  <c r="E4346" i="4"/>
  <c r="D4346" i="4"/>
  <c r="F4345" i="4"/>
  <c r="E4345" i="4"/>
  <c r="D4345" i="4"/>
  <c r="F4344" i="4"/>
  <c r="E4344" i="4"/>
  <c r="D4344" i="4"/>
  <c r="F4343" i="4"/>
  <c r="E4343" i="4"/>
  <c r="D4343" i="4"/>
  <c r="F4342" i="4"/>
  <c r="E4342" i="4"/>
  <c r="D4342" i="4"/>
  <c r="F4341" i="4"/>
  <c r="E4341" i="4"/>
  <c r="D4341" i="4"/>
  <c r="F4340" i="4"/>
  <c r="E4340" i="4"/>
  <c r="D4340" i="4"/>
  <c r="F4339" i="4"/>
  <c r="E4339" i="4"/>
  <c r="D4339" i="4"/>
  <c r="F4338" i="4"/>
  <c r="E4338" i="4"/>
  <c r="D4338" i="4"/>
  <c r="F4337" i="4"/>
  <c r="E4337" i="4"/>
  <c r="D4337" i="4"/>
  <c r="F4336" i="4"/>
  <c r="E4336" i="4"/>
  <c r="D4336" i="4"/>
  <c r="F4335" i="4"/>
  <c r="E4335" i="4"/>
  <c r="D4335" i="4"/>
  <c r="F4334" i="4"/>
  <c r="E4334" i="4"/>
  <c r="D4334" i="4"/>
  <c r="F4333" i="4"/>
  <c r="E4333" i="4"/>
  <c r="D4333" i="4"/>
  <c r="F4332" i="4"/>
  <c r="E4332" i="4"/>
  <c r="D4332" i="4"/>
  <c r="F4331" i="4"/>
  <c r="E4331" i="4"/>
  <c r="D4331" i="4"/>
  <c r="F4330" i="4"/>
  <c r="E4330" i="4"/>
  <c r="D4330" i="4"/>
  <c r="F4329" i="4"/>
  <c r="E4329" i="4"/>
  <c r="D4329" i="4"/>
  <c r="F4328" i="4"/>
  <c r="E4328" i="4"/>
  <c r="D4328" i="4"/>
  <c r="F4327" i="4"/>
  <c r="E4327" i="4"/>
  <c r="D4327" i="4"/>
  <c r="F4326" i="4"/>
  <c r="E4326" i="4"/>
  <c r="D4326" i="4"/>
  <c r="F4325" i="4"/>
  <c r="E4325" i="4"/>
  <c r="D4325" i="4"/>
  <c r="F4324" i="4"/>
  <c r="E4324" i="4"/>
  <c r="D4324" i="4"/>
  <c r="F4323" i="4"/>
  <c r="E4323" i="4"/>
  <c r="D4323" i="4"/>
  <c r="F4322" i="4"/>
  <c r="E4322" i="4"/>
  <c r="D4322" i="4"/>
  <c r="F4321" i="4"/>
  <c r="E4321" i="4"/>
  <c r="D4321" i="4"/>
  <c r="F4320" i="4"/>
  <c r="E4320" i="4"/>
  <c r="D4320" i="4"/>
  <c r="F4319" i="4"/>
  <c r="E4319" i="4"/>
  <c r="D4319" i="4"/>
  <c r="F4318" i="4"/>
  <c r="E4318" i="4"/>
  <c r="D4318" i="4"/>
  <c r="F4317" i="4"/>
  <c r="E4317" i="4"/>
  <c r="D4317" i="4"/>
  <c r="F4316" i="4"/>
  <c r="E4316" i="4"/>
  <c r="D4316" i="4"/>
  <c r="F4315" i="4"/>
  <c r="E4315" i="4"/>
  <c r="D4315" i="4"/>
  <c r="F4314" i="4"/>
  <c r="E4314" i="4"/>
  <c r="D4314" i="4"/>
  <c r="F4313" i="4"/>
  <c r="E4313" i="4"/>
  <c r="D4313" i="4"/>
  <c r="F4312" i="4"/>
  <c r="E4312" i="4"/>
  <c r="D4312" i="4"/>
  <c r="F4311" i="4"/>
  <c r="E4311" i="4"/>
  <c r="D4311" i="4"/>
  <c r="F4310" i="4"/>
  <c r="E4310" i="4"/>
  <c r="D4310" i="4"/>
  <c r="F4309" i="4"/>
  <c r="E4309" i="4"/>
  <c r="D4309" i="4"/>
  <c r="F4308" i="4"/>
  <c r="E4308" i="4"/>
  <c r="D4308" i="4"/>
  <c r="F4307" i="4"/>
  <c r="E4307" i="4"/>
  <c r="D4307" i="4"/>
  <c r="F4306" i="4"/>
  <c r="E4306" i="4"/>
  <c r="D4306" i="4"/>
  <c r="F4305" i="4"/>
  <c r="E4305" i="4"/>
  <c r="D4305" i="4"/>
  <c r="F4304" i="4"/>
  <c r="E4304" i="4"/>
  <c r="D4304" i="4"/>
  <c r="F4303" i="4"/>
  <c r="E4303" i="4"/>
  <c r="D4303" i="4"/>
  <c r="F4302" i="4"/>
  <c r="E4302" i="4"/>
  <c r="D4302" i="4"/>
  <c r="F4301" i="4"/>
  <c r="E4301" i="4"/>
  <c r="D4301" i="4"/>
  <c r="F4300" i="4"/>
  <c r="E4300" i="4"/>
  <c r="D4300" i="4"/>
  <c r="F4299" i="4"/>
  <c r="E4299" i="4"/>
  <c r="D4299" i="4"/>
  <c r="F4298" i="4"/>
  <c r="E4298" i="4"/>
  <c r="D4298" i="4"/>
  <c r="F4297" i="4"/>
  <c r="E4297" i="4"/>
  <c r="D4297" i="4"/>
  <c r="F4296" i="4"/>
  <c r="E4296" i="4"/>
  <c r="D4296" i="4"/>
  <c r="F4295" i="4"/>
  <c r="E4295" i="4"/>
  <c r="D4295" i="4"/>
  <c r="F4294" i="4"/>
  <c r="E4294" i="4"/>
  <c r="D4294" i="4"/>
  <c r="F4293" i="4"/>
  <c r="E4293" i="4"/>
  <c r="D4293" i="4"/>
  <c r="F4292" i="4"/>
  <c r="E4292" i="4"/>
  <c r="D4292" i="4"/>
  <c r="F4291" i="4"/>
  <c r="E4291" i="4"/>
  <c r="D4291" i="4"/>
  <c r="F4290" i="4"/>
  <c r="E4290" i="4"/>
  <c r="D4290" i="4"/>
  <c r="F4289" i="4"/>
  <c r="E4289" i="4"/>
  <c r="D4289" i="4"/>
  <c r="F4288" i="4"/>
  <c r="E4288" i="4"/>
  <c r="D4288" i="4"/>
  <c r="F4287" i="4"/>
  <c r="E4287" i="4"/>
  <c r="D4287" i="4"/>
  <c r="F4286" i="4"/>
  <c r="E4286" i="4"/>
  <c r="D4286" i="4"/>
  <c r="F4285" i="4"/>
  <c r="E4285" i="4"/>
  <c r="D4285" i="4"/>
  <c r="F4284" i="4"/>
  <c r="E4284" i="4"/>
  <c r="D4284" i="4"/>
  <c r="F4283" i="4"/>
  <c r="E4283" i="4"/>
  <c r="D4283" i="4"/>
  <c r="F4282" i="4"/>
  <c r="E4282" i="4"/>
  <c r="D4282" i="4"/>
  <c r="F4281" i="4"/>
  <c r="E4281" i="4"/>
  <c r="D4281" i="4"/>
  <c r="F4280" i="4"/>
  <c r="E4280" i="4"/>
  <c r="D4280" i="4"/>
  <c r="F4279" i="4"/>
  <c r="E4279" i="4"/>
  <c r="D4279" i="4"/>
  <c r="F4278" i="4"/>
  <c r="E4278" i="4"/>
  <c r="D4278" i="4"/>
  <c r="F4277" i="4"/>
  <c r="E4277" i="4"/>
  <c r="D4277" i="4"/>
  <c r="F4276" i="4"/>
  <c r="E4276" i="4"/>
  <c r="D4276" i="4"/>
  <c r="F4275" i="4"/>
  <c r="E4275" i="4"/>
  <c r="D4275" i="4"/>
  <c r="F4274" i="4"/>
  <c r="E4274" i="4"/>
  <c r="D4274" i="4"/>
  <c r="F4273" i="4"/>
  <c r="E4273" i="4"/>
  <c r="D4273" i="4"/>
  <c r="F4272" i="4"/>
  <c r="E4272" i="4"/>
  <c r="D4272" i="4"/>
  <c r="F4271" i="4"/>
  <c r="E4271" i="4"/>
  <c r="D4271" i="4"/>
  <c r="F4270" i="4"/>
  <c r="E4270" i="4"/>
  <c r="D4270" i="4"/>
  <c r="F4269" i="4"/>
  <c r="E4269" i="4"/>
  <c r="D4269" i="4"/>
  <c r="F4268" i="4"/>
  <c r="E4268" i="4"/>
  <c r="D4268" i="4"/>
  <c r="F4267" i="4"/>
  <c r="E4267" i="4"/>
  <c r="D4267" i="4"/>
  <c r="F4266" i="4"/>
  <c r="E4266" i="4"/>
  <c r="D4266" i="4"/>
  <c r="F4265" i="4"/>
  <c r="E4265" i="4"/>
  <c r="D4265" i="4"/>
  <c r="F4264" i="4"/>
  <c r="E4264" i="4"/>
  <c r="D4264" i="4"/>
  <c r="F4263" i="4"/>
  <c r="E4263" i="4"/>
  <c r="D4263" i="4"/>
  <c r="F4262" i="4"/>
  <c r="E4262" i="4"/>
  <c r="D4262" i="4"/>
  <c r="F4261" i="4"/>
  <c r="E4261" i="4"/>
  <c r="D4261" i="4"/>
  <c r="F4260" i="4"/>
  <c r="E4260" i="4"/>
  <c r="D4260" i="4"/>
  <c r="F4259" i="4"/>
  <c r="E4259" i="4"/>
  <c r="D4259" i="4"/>
  <c r="F4258" i="4"/>
  <c r="E4258" i="4"/>
  <c r="D4258" i="4"/>
  <c r="F4257" i="4"/>
  <c r="E4257" i="4"/>
  <c r="D4257" i="4"/>
  <c r="F4256" i="4"/>
  <c r="E4256" i="4"/>
  <c r="D4256" i="4"/>
  <c r="F4255" i="4"/>
  <c r="E4255" i="4"/>
  <c r="D4255" i="4"/>
  <c r="F4254" i="4"/>
  <c r="E4254" i="4"/>
  <c r="D4254" i="4"/>
  <c r="F4253" i="4"/>
  <c r="E4253" i="4"/>
  <c r="D4253" i="4"/>
  <c r="F4252" i="4"/>
  <c r="E4252" i="4"/>
  <c r="D4252" i="4"/>
  <c r="F4251" i="4"/>
  <c r="E4251" i="4"/>
  <c r="D4251" i="4"/>
  <c r="F4250" i="4"/>
  <c r="E4250" i="4"/>
  <c r="D4250" i="4"/>
  <c r="F4249" i="4"/>
  <c r="E4249" i="4"/>
  <c r="D4249" i="4"/>
  <c r="F4248" i="4"/>
  <c r="E4248" i="4"/>
  <c r="D4248" i="4"/>
  <c r="F4247" i="4"/>
  <c r="E4247" i="4"/>
  <c r="D4247" i="4"/>
  <c r="F4246" i="4"/>
  <c r="E4246" i="4"/>
  <c r="D4246" i="4"/>
  <c r="F4245" i="4"/>
  <c r="E4245" i="4"/>
  <c r="D4245" i="4"/>
  <c r="F4244" i="4"/>
  <c r="E4244" i="4"/>
  <c r="D4244" i="4"/>
  <c r="F4243" i="4"/>
  <c r="E4243" i="4"/>
  <c r="D4243" i="4"/>
  <c r="F4242" i="4"/>
  <c r="E4242" i="4"/>
  <c r="D4242" i="4"/>
  <c r="F4241" i="4"/>
  <c r="E4241" i="4"/>
  <c r="D4241" i="4"/>
  <c r="F4240" i="4"/>
  <c r="E4240" i="4"/>
  <c r="D4240" i="4"/>
  <c r="F4239" i="4"/>
  <c r="E4239" i="4"/>
  <c r="D4239" i="4"/>
  <c r="F4238" i="4"/>
  <c r="E4238" i="4"/>
  <c r="D4238" i="4"/>
  <c r="F4237" i="4"/>
  <c r="E4237" i="4"/>
  <c r="D4237" i="4"/>
  <c r="F4236" i="4"/>
  <c r="E4236" i="4"/>
  <c r="D4236" i="4"/>
  <c r="F4235" i="4"/>
  <c r="E4235" i="4"/>
  <c r="D4235" i="4"/>
  <c r="F4234" i="4"/>
  <c r="E4234" i="4"/>
  <c r="D4234" i="4"/>
  <c r="F4233" i="4"/>
  <c r="E4233" i="4"/>
  <c r="D4233" i="4"/>
  <c r="F4232" i="4"/>
  <c r="E4232" i="4"/>
  <c r="D4232" i="4"/>
  <c r="F4231" i="4"/>
  <c r="E4231" i="4"/>
  <c r="D4231" i="4"/>
  <c r="F4230" i="4"/>
  <c r="E4230" i="4"/>
  <c r="D4230" i="4"/>
  <c r="F4229" i="4"/>
  <c r="E4229" i="4"/>
  <c r="D4229" i="4"/>
  <c r="F4228" i="4"/>
  <c r="E4228" i="4"/>
  <c r="D4228" i="4"/>
  <c r="F4227" i="4"/>
  <c r="E4227" i="4"/>
  <c r="D4227" i="4"/>
  <c r="F4226" i="4"/>
  <c r="E4226" i="4"/>
  <c r="D4226" i="4"/>
  <c r="F4225" i="4"/>
  <c r="E4225" i="4"/>
  <c r="D4225" i="4"/>
  <c r="F4224" i="4"/>
  <c r="E4224" i="4"/>
  <c r="D4224" i="4"/>
  <c r="F4223" i="4"/>
  <c r="E4223" i="4"/>
  <c r="D4223" i="4"/>
  <c r="F4222" i="4"/>
  <c r="E4222" i="4"/>
  <c r="D4222" i="4"/>
  <c r="F4221" i="4"/>
  <c r="E4221" i="4"/>
  <c r="D4221" i="4"/>
  <c r="F4220" i="4"/>
  <c r="E4220" i="4"/>
  <c r="D4220" i="4"/>
  <c r="F4219" i="4"/>
  <c r="E4219" i="4"/>
  <c r="D4219" i="4"/>
  <c r="F4218" i="4"/>
  <c r="E4218" i="4"/>
  <c r="D4218" i="4"/>
  <c r="F4217" i="4"/>
  <c r="E4217" i="4"/>
  <c r="D4217" i="4"/>
  <c r="F4216" i="4"/>
  <c r="E4216" i="4"/>
  <c r="D4216" i="4"/>
  <c r="F4215" i="4"/>
  <c r="E4215" i="4"/>
  <c r="D4215" i="4"/>
  <c r="F4214" i="4"/>
  <c r="E4214" i="4"/>
  <c r="D4214" i="4"/>
  <c r="F4213" i="4"/>
  <c r="E4213" i="4"/>
  <c r="D4213" i="4"/>
  <c r="F4212" i="4"/>
  <c r="E4212" i="4"/>
  <c r="D4212" i="4"/>
  <c r="F4211" i="4"/>
  <c r="E4211" i="4"/>
  <c r="D4211" i="4"/>
  <c r="F4210" i="4"/>
  <c r="E4210" i="4"/>
  <c r="D4210" i="4"/>
  <c r="F4209" i="4"/>
  <c r="E4209" i="4"/>
  <c r="D4209" i="4"/>
  <c r="F4208" i="4"/>
  <c r="E4208" i="4"/>
  <c r="D4208" i="4"/>
  <c r="F4207" i="4"/>
  <c r="E4207" i="4"/>
  <c r="D4207" i="4"/>
  <c r="F4206" i="4"/>
  <c r="E4206" i="4"/>
  <c r="D4206" i="4"/>
  <c r="F4205" i="4"/>
  <c r="E4205" i="4"/>
  <c r="D4205" i="4"/>
  <c r="F4204" i="4"/>
  <c r="E4204" i="4"/>
  <c r="D4204" i="4"/>
  <c r="F4203" i="4"/>
  <c r="E4203" i="4"/>
  <c r="D4203" i="4"/>
  <c r="F4202" i="4"/>
  <c r="E4202" i="4"/>
  <c r="D4202" i="4"/>
  <c r="F4201" i="4"/>
  <c r="E4201" i="4"/>
  <c r="D4201" i="4"/>
  <c r="F4200" i="4"/>
  <c r="E4200" i="4"/>
  <c r="D4200" i="4"/>
  <c r="F4199" i="4"/>
  <c r="E4199" i="4"/>
  <c r="D4199" i="4"/>
  <c r="F4198" i="4"/>
  <c r="E4198" i="4"/>
  <c r="D4198" i="4"/>
  <c r="F4197" i="4"/>
  <c r="E4197" i="4"/>
  <c r="D4197" i="4"/>
  <c r="F4196" i="4"/>
  <c r="E4196" i="4"/>
  <c r="D4196" i="4"/>
  <c r="F4195" i="4"/>
  <c r="E4195" i="4"/>
  <c r="D4195" i="4"/>
  <c r="F4194" i="4"/>
  <c r="E4194" i="4"/>
  <c r="D4194" i="4"/>
  <c r="F4193" i="4"/>
  <c r="E4193" i="4"/>
  <c r="D4193" i="4"/>
  <c r="F4192" i="4"/>
  <c r="E4192" i="4"/>
  <c r="D4192" i="4"/>
  <c r="F4191" i="4"/>
  <c r="E4191" i="4"/>
  <c r="D4191" i="4"/>
  <c r="F4190" i="4"/>
  <c r="E4190" i="4"/>
  <c r="D4190" i="4"/>
  <c r="F4189" i="4"/>
  <c r="E4189" i="4"/>
  <c r="D4189" i="4"/>
  <c r="F4188" i="4"/>
  <c r="E4188" i="4"/>
  <c r="D4188" i="4"/>
  <c r="F4187" i="4"/>
  <c r="E4187" i="4"/>
  <c r="D4187" i="4"/>
  <c r="F4186" i="4"/>
  <c r="E4186" i="4"/>
  <c r="D4186" i="4"/>
  <c r="F4185" i="4"/>
  <c r="E4185" i="4"/>
  <c r="D4185" i="4"/>
  <c r="F4184" i="4"/>
  <c r="E4184" i="4"/>
  <c r="D4184" i="4"/>
  <c r="F4183" i="4"/>
  <c r="E4183" i="4"/>
  <c r="D4183" i="4"/>
  <c r="F4182" i="4"/>
  <c r="E4182" i="4"/>
  <c r="D4182" i="4"/>
  <c r="F4181" i="4"/>
  <c r="E4181" i="4"/>
  <c r="D4181" i="4"/>
  <c r="F4180" i="4"/>
  <c r="E4180" i="4"/>
  <c r="D4180" i="4"/>
  <c r="F4179" i="4"/>
  <c r="E4179" i="4"/>
  <c r="D4179" i="4"/>
  <c r="F4178" i="4"/>
  <c r="E4178" i="4"/>
  <c r="D4178" i="4"/>
  <c r="F4177" i="4"/>
  <c r="E4177" i="4"/>
  <c r="D4177" i="4"/>
  <c r="F4176" i="4"/>
  <c r="E4176" i="4"/>
  <c r="D4176" i="4"/>
  <c r="F4175" i="4"/>
  <c r="E4175" i="4"/>
  <c r="D4175" i="4"/>
  <c r="F4174" i="4"/>
  <c r="E4174" i="4"/>
  <c r="D4174" i="4"/>
  <c r="F4173" i="4"/>
  <c r="E4173" i="4"/>
  <c r="D4173" i="4"/>
  <c r="F4172" i="4"/>
  <c r="E4172" i="4"/>
  <c r="D4172" i="4"/>
  <c r="F4171" i="4"/>
  <c r="E4171" i="4"/>
  <c r="D4171" i="4"/>
  <c r="F4170" i="4"/>
  <c r="E4170" i="4"/>
  <c r="D4170" i="4"/>
  <c r="F4169" i="4"/>
  <c r="E4169" i="4"/>
  <c r="D4169" i="4"/>
  <c r="F4168" i="4"/>
  <c r="E4168" i="4"/>
  <c r="D4168" i="4"/>
  <c r="F4167" i="4"/>
  <c r="E4167" i="4"/>
  <c r="D4167" i="4"/>
  <c r="F4166" i="4"/>
  <c r="E4166" i="4"/>
  <c r="D4166" i="4"/>
  <c r="F4165" i="4"/>
  <c r="E4165" i="4"/>
  <c r="D4165" i="4"/>
  <c r="F4164" i="4"/>
  <c r="E4164" i="4"/>
  <c r="D4164" i="4"/>
  <c r="F4163" i="4"/>
  <c r="E4163" i="4"/>
  <c r="D4163" i="4"/>
  <c r="F4162" i="4"/>
  <c r="E4162" i="4"/>
  <c r="D4162" i="4"/>
  <c r="F4161" i="4"/>
  <c r="E4161" i="4"/>
  <c r="D4161" i="4"/>
  <c r="F4160" i="4"/>
  <c r="E4160" i="4"/>
  <c r="D4160" i="4"/>
  <c r="F4159" i="4"/>
  <c r="E4159" i="4"/>
  <c r="D4159" i="4"/>
  <c r="F4158" i="4"/>
  <c r="E4158" i="4"/>
  <c r="D4158" i="4"/>
  <c r="F4157" i="4"/>
  <c r="E4157" i="4"/>
  <c r="D4157" i="4"/>
  <c r="F4156" i="4"/>
  <c r="E4156" i="4"/>
  <c r="D4156" i="4"/>
  <c r="F4155" i="4"/>
  <c r="E4155" i="4"/>
  <c r="D4155" i="4"/>
  <c r="F4154" i="4"/>
  <c r="E4154" i="4"/>
  <c r="D4154" i="4"/>
  <c r="F4153" i="4"/>
  <c r="E4153" i="4"/>
  <c r="D4153" i="4"/>
  <c r="F4152" i="4"/>
  <c r="E4152" i="4"/>
  <c r="D4152" i="4"/>
  <c r="F4151" i="4"/>
  <c r="E4151" i="4"/>
  <c r="D4151" i="4"/>
  <c r="F4150" i="4"/>
  <c r="E4150" i="4"/>
  <c r="D4150" i="4"/>
  <c r="F4149" i="4"/>
  <c r="E4149" i="4"/>
  <c r="D4149" i="4"/>
  <c r="F4148" i="4"/>
  <c r="E4148" i="4"/>
  <c r="D4148" i="4"/>
  <c r="F4147" i="4"/>
  <c r="E4147" i="4"/>
  <c r="D4147" i="4"/>
  <c r="F4146" i="4"/>
  <c r="E4146" i="4"/>
  <c r="D4146" i="4"/>
  <c r="F4145" i="4"/>
  <c r="E4145" i="4"/>
  <c r="D4145" i="4"/>
  <c r="F4144" i="4"/>
  <c r="E4144" i="4"/>
  <c r="D4144" i="4"/>
  <c r="F4143" i="4"/>
  <c r="E4143" i="4"/>
  <c r="D4143" i="4"/>
  <c r="F4142" i="4"/>
  <c r="E4142" i="4"/>
  <c r="D4142" i="4"/>
  <c r="F4141" i="4"/>
  <c r="E4141" i="4"/>
  <c r="D4141" i="4"/>
  <c r="F4140" i="4"/>
  <c r="E4140" i="4"/>
  <c r="D4140" i="4"/>
  <c r="F4139" i="4"/>
  <c r="E4139" i="4"/>
  <c r="D4139" i="4"/>
  <c r="F4138" i="4"/>
  <c r="E4138" i="4"/>
  <c r="D4138" i="4"/>
  <c r="F4137" i="4"/>
  <c r="E4137" i="4"/>
  <c r="D4137" i="4"/>
  <c r="F4136" i="4"/>
  <c r="E4136" i="4"/>
  <c r="D4136" i="4"/>
  <c r="F4135" i="4"/>
  <c r="E4135" i="4"/>
  <c r="D4135" i="4"/>
  <c r="F4134" i="4"/>
  <c r="E4134" i="4"/>
  <c r="D4134" i="4"/>
  <c r="F4133" i="4"/>
  <c r="E4133" i="4"/>
  <c r="D4133" i="4"/>
  <c r="F4132" i="4"/>
  <c r="E4132" i="4"/>
  <c r="D4132" i="4"/>
  <c r="F4131" i="4"/>
  <c r="E4131" i="4"/>
  <c r="D4131" i="4"/>
  <c r="F4130" i="4"/>
  <c r="E4130" i="4"/>
  <c r="D4130" i="4"/>
  <c r="F4129" i="4"/>
  <c r="E4129" i="4"/>
  <c r="D4129" i="4"/>
  <c r="F4128" i="4"/>
  <c r="E4128" i="4"/>
  <c r="D4128" i="4"/>
  <c r="F4127" i="4"/>
  <c r="E4127" i="4"/>
  <c r="D4127" i="4"/>
  <c r="F4126" i="4"/>
  <c r="E4126" i="4"/>
  <c r="D4126" i="4"/>
  <c r="F4125" i="4"/>
  <c r="E4125" i="4"/>
  <c r="D4125" i="4"/>
  <c r="F4124" i="4"/>
  <c r="E4124" i="4"/>
  <c r="D4124" i="4"/>
  <c r="F4123" i="4"/>
  <c r="E4123" i="4"/>
  <c r="D4123" i="4"/>
  <c r="F4122" i="4"/>
  <c r="E4122" i="4"/>
  <c r="D4122" i="4"/>
  <c r="F4121" i="4"/>
  <c r="E4121" i="4"/>
  <c r="D4121" i="4"/>
  <c r="F4120" i="4"/>
  <c r="E4120" i="4"/>
  <c r="D4120" i="4"/>
  <c r="F4119" i="4"/>
  <c r="E4119" i="4"/>
  <c r="D4119" i="4"/>
  <c r="F4118" i="4"/>
  <c r="E4118" i="4"/>
  <c r="D4118" i="4"/>
  <c r="F4117" i="4"/>
  <c r="E4117" i="4"/>
  <c r="D4117" i="4"/>
  <c r="F4116" i="4"/>
  <c r="E4116" i="4"/>
  <c r="D4116" i="4"/>
  <c r="F4115" i="4"/>
  <c r="E4115" i="4"/>
  <c r="D4115" i="4"/>
  <c r="F4114" i="4"/>
  <c r="E4114" i="4"/>
  <c r="D4114" i="4"/>
  <c r="F4113" i="4"/>
  <c r="E4113" i="4"/>
  <c r="D4113" i="4"/>
  <c r="F4112" i="4"/>
  <c r="E4112" i="4"/>
  <c r="D4112" i="4"/>
  <c r="F4111" i="4"/>
  <c r="E4111" i="4"/>
  <c r="D4111" i="4"/>
  <c r="F4110" i="4"/>
  <c r="E4110" i="4"/>
  <c r="D4110" i="4"/>
  <c r="F4109" i="4"/>
  <c r="E4109" i="4"/>
  <c r="D4109" i="4"/>
  <c r="F4108" i="4"/>
  <c r="E4108" i="4"/>
  <c r="D4108" i="4"/>
  <c r="F4107" i="4"/>
  <c r="E4107" i="4"/>
  <c r="D4107" i="4"/>
  <c r="F4106" i="4"/>
  <c r="E4106" i="4"/>
  <c r="D4106" i="4"/>
  <c r="F4105" i="4"/>
  <c r="E4105" i="4"/>
  <c r="D4105" i="4"/>
  <c r="F4104" i="4"/>
  <c r="E4104" i="4"/>
  <c r="D4104" i="4"/>
  <c r="F4103" i="4"/>
  <c r="E4103" i="4"/>
  <c r="D4103" i="4"/>
  <c r="F4102" i="4"/>
  <c r="E4102" i="4"/>
  <c r="D4102" i="4"/>
  <c r="F4101" i="4"/>
  <c r="E4101" i="4"/>
  <c r="D4101" i="4"/>
  <c r="F4100" i="4"/>
  <c r="E4100" i="4"/>
  <c r="D4100" i="4"/>
  <c r="F4099" i="4"/>
  <c r="E4099" i="4"/>
  <c r="D4099" i="4"/>
  <c r="F4098" i="4"/>
  <c r="E4098" i="4"/>
  <c r="D4098" i="4"/>
  <c r="F4097" i="4"/>
  <c r="E4097" i="4"/>
  <c r="D4097" i="4"/>
  <c r="F4096" i="4"/>
  <c r="E4096" i="4"/>
  <c r="D4096" i="4"/>
  <c r="F4095" i="4"/>
  <c r="E4095" i="4"/>
  <c r="D4095" i="4"/>
  <c r="F4094" i="4"/>
  <c r="E4094" i="4"/>
  <c r="D4094" i="4"/>
  <c r="F4093" i="4"/>
  <c r="E4093" i="4"/>
  <c r="D4093" i="4"/>
  <c r="F4092" i="4"/>
  <c r="E4092" i="4"/>
  <c r="D4092" i="4"/>
  <c r="F4091" i="4"/>
  <c r="E4091" i="4"/>
  <c r="D4091" i="4"/>
  <c r="F4090" i="4"/>
  <c r="E4090" i="4"/>
  <c r="D4090" i="4"/>
  <c r="F4089" i="4"/>
  <c r="E4089" i="4"/>
  <c r="D4089" i="4"/>
  <c r="F4088" i="4"/>
  <c r="E4088" i="4"/>
  <c r="D4088" i="4"/>
  <c r="F4087" i="4"/>
  <c r="E4087" i="4"/>
  <c r="D4087" i="4"/>
  <c r="F4086" i="4"/>
  <c r="E4086" i="4"/>
  <c r="D4086" i="4"/>
  <c r="F4085" i="4"/>
  <c r="E4085" i="4"/>
  <c r="D4085" i="4"/>
  <c r="F4084" i="4"/>
  <c r="E4084" i="4"/>
  <c r="D4084" i="4"/>
  <c r="F4083" i="4"/>
  <c r="E4083" i="4"/>
  <c r="D4083" i="4"/>
  <c r="F4082" i="4"/>
  <c r="E4082" i="4"/>
  <c r="D4082" i="4"/>
  <c r="F4081" i="4"/>
  <c r="E4081" i="4"/>
  <c r="D4081" i="4"/>
  <c r="F4080" i="4"/>
  <c r="E4080" i="4"/>
  <c r="D4080" i="4"/>
  <c r="F4079" i="4"/>
  <c r="E4079" i="4"/>
  <c r="D4079" i="4"/>
  <c r="F4078" i="4"/>
  <c r="E4078" i="4"/>
  <c r="D4078" i="4"/>
  <c r="F4077" i="4"/>
  <c r="E4077" i="4"/>
  <c r="D4077" i="4"/>
  <c r="F4076" i="4"/>
  <c r="E4076" i="4"/>
  <c r="D4076" i="4"/>
  <c r="F4075" i="4"/>
  <c r="E4075" i="4"/>
  <c r="D4075" i="4"/>
  <c r="F4074" i="4"/>
  <c r="E4074" i="4"/>
  <c r="D4074" i="4"/>
  <c r="F4073" i="4"/>
  <c r="E4073" i="4"/>
  <c r="D4073" i="4"/>
  <c r="F4072" i="4"/>
  <c r="E4072" i="4"/>
  <c r="D4072" i="4"/>
  <c r="F4071" i="4"/>
  <c r="E4071" i="4"/>
  <c r="D4071" i="4"/>
  <c r="F4070" i="4"/>
  <c r="E4070" i="4"/>
  <c r="D4070" i="4"/>
  <c r="F4069" i="4"/>
  <c r="E4069" i="4"/>
  <c r="D4069" i="4"/>
  <c r="F4068" i="4"/>
  <c r="E4068" i="4"/>
  <c r="D4068" i="4"/>
  <c r="F4067" i="4"/>
  <c r="E4067" i="4"/>
  <c r="D4067" i="4"/>
  <c r="F4066" i="4"/>
  <c r="E4066" i="4"/>
  <c r="D4066" i="4"/>
  <c r="F4065" i="4"/>
  <c r="E4065" i="4"/>
  <c r="D4065" i="4"/>
  <c r="F4064" i="4"/>
  <c r="E4064" i="4"/>
  <c r="D4064" i="4"/>
  <c r="F4063" i="4"/>
  <c r="E4063" i="4"/>
  <c r="D4063" i="4"/>
  <c r="F4062" i="4"/>
  <c r="E4062" i="4"/>
  <c r="D4062" i="4"/>
  <c r="F4061" i="4"/>
  <c r="E4061" i="4"/>
  <c r="D4061" i="4"/>
  <c r="F4060" i="4"/>
  <c r="E4060" i="4"/>
  <c r="D4060" i="4"/>
  <c r="F4059" i="4"/>
  <c r="E4059" i="4"/>
  <c r="D4059" i="4"/>
  <c r="F4058" i="4"/>
  <c r="E4058" i="4"/>
  <c r="D4058" i="4"/>
  <c r="F4057" i="4"/>
  <c r="E4057" i="4"/>
  <c r="D4057" i="4"/>
  <c r="F4056" i="4"/>
  <c r="E4056" i="4"/>
  <c r="D4056" i="4"/>
  <c r="F4055" i="4"/>
  <c r="E4055" i="4"/>
  <c r="D4055" i="4"/>
  <c r="F4054" i="4"/>
  <c r="E4054" i="4"/>
  <c r="D4054" i="4"/>
  <c r="F4053" i="4"/>
  <c r="E4053" i="4"/>
  <c r="D4053" i="4"/>
  <c r="F4052" i="4"/>
  <c r="E4052" i="4"/>
  <c r="D4052" i="4"/>
  <c r="F4051" i="4"/>
  <c r="E4051" i="4"/>
  <c r="D4051" i="4"/>
  <c r="F4050" i="4"/>
  <c r="E4050" i="4"/>
  <c r="D4050" i="4"/>
  <c r="F4049" i="4"/>
  <c r="E4049" i="4"/>
  <c r="D4049" i="4"/>
  <c r="F4048" i="4"/>
  <c r="E4048" i="4"/>
  <c r="D4048" i="4"/>
  <c r="F4047" i="4"/>
  <c r="E4047" i="4"/>
  <c r="D4047" i="4"/>
  <c r="F4046" i="4"/>
  <c r="E4046" i="4"/>
  <c r="D4046" i="4"/>
  <c r="F4045" i="4"/>
  <c r="E4045" i="4"/>
  <c r="D4045" i="4"/>
  <c r="F4044" i="4"/>
  <c r="E4044" i="4"/>
  <c r="D4044" i="4"/>
  <c r="F4043" i="4"/>
  <c r="E4043" i="4"/>
  <c r="D4043" i="4"/>
  <c r="F4042" i="4"/>
  <c r="E4042" i="4"/>
  <c r="D4042" i="4"/>
  <c r="F4041" i="4"/>
  <c r="E4041" i="4"/>
  <c r="D4041" i="4"/>
  <c r="F4040" i="4"/>
  <c r="E4040" i="4"/>
  <c r="D4040" i="4"/>
  <c r="F4039" i="4"/>
  <c r="E4039" i="4"/>
  <c r="D4039" i="4"/>
  <c r="F4038" i="4"/>
  <c r="E4038" i="4"/>
  <c r="D4038" i="4"/>
  <c r="F4037" i="4"/>
  <c r="E4037" i="4"/>
  <c r="D4037" i="4"/>
  <c r="F4036" i="4"/>
  <c r="E4036" i="4"/>
  <c r="D4036" i="4"/>
  <c r="F4035" i="4"/>
  <c r="E4035" i="4"/>
  <c r="D4035" i="4"/>
  <c r="F4034" i="4"/>
  <c r="E4034" i="4"/>
  <c r="D4034" i="4"/>
  <c r="F4033" i="4"/>
  <c r="E4033" i="4"/>
  <c r="D4033" i="4"/>
  <c r="F4032" i="4"/>
  <c r="E4032" i="4"/>
  <c r="D4032" i="4"/>
  <c r="F4031" i="4"/>
  <c r="E4031" i="4"/>
  <c r="D4031" i="4"/>
  <c r="F4030" i="4"/>
  <c r="E4030" i="4"/>
  <c r="D4030" i="4"/>
  <c r="F4029" i="4"/>
  <c r="E4029" i="4"/>
  <c r="D4029" i="4"/>
  <c r="F4028" i="4"/>
  <c r="E4028" i="4"/>
  <c r="D4028" i="4"/>
  <c r="F4027" i="4"/>
  <c r="E4027" i="4"/>
  <c r="D4027" i="4"/>
  <c r="F4026" i="4"/>
  <c r="E4026" i="4"/>
  <c r="D4026" i="4"/>
  <c r="F4025" i="4"/>
  <c r="E4025" i="4"/>
  <c r="D4025" i="4"/>
  <c r="F4024" i="4"/>
  <c r="E4024" i="4"/>
  <c r="D4024" i="4"/>
  <c r="F4023" i="4"/>
  <c r="E4023" i="4"/>
  <c r="D4023" i="4"/>
  <c r="F4022" i="4"/>
  <c r="E4022" i="4"/>
  <c r="D4022" i="4"/>
  <c r="F4021" i="4"/>
  <c r="E4021" i="4"/>
  <c r="D4021" i="4"/>
  <c r="F4020" i="4"/>
  <c r="E4020" i="4"/>
  <c r="D4020" i="4"/>
  <c r="F4019" i="4"/>
  <c r="E4019" i="4"/>
  <c r="D4019" i="4"/>
  <c r="F4018" i="4"/>
  <c r="E4018" i="4"/>
  <c r="D4018" i="4"/>
  <c r="F4017" i="4"/>
  <c r="E4017" i="4"/>
  <c r="D4017" i="4"/>
  <c r="F4016" i="4"/>
  <c r="E4016" i="4"/>
  <c r="D4016" i="4"/>
  <c r="F4015" i="4"/>
  <c r="E4015" i="4"/>
  <c r="D4015" i="4"/>
  <c r="F4014" i="4"/>
  <c r="E4014" i="4"/>
  <c r="D4014" i="4"/>
  <c r="F4013" i="4"/>
  <c r="E4013" i="4"/>
  <c r="D4013" i="4"/>
  <c r="F4012" i="4"/>
  <c r="E4012" i="4"/>
  <c r="D4012" i="4"/>
  <c r="F4011" i="4"/>
  <c r="E4011" i="4"/>
  <c r="D4011" i="4"/>
  <c r="F4010" i="4"/>
  <c r="E4010" i="4"/>
  <c r="D4010" i="4"/>
  <c r="F4009" i="4"/>
  <c r="E4009" i="4"/>
  <c r="D4009" i="4"/>
  <c r="F4008" i="4"/>
  <c r="E4008" i="4"/>
  <c r="D4008" i="4"/>
  <c r="F4007" i="4"/>
  <c r="E4007" i="4"/>
  <c r="D4007" i="4"/>
  <c r="F4006" i="4"/>
  <c r="E4006" i="4"/>
  <c r="D4006" i="4"/>
  <c r="F4005" i="4"/>
  <c r="E4005" i="4"/>
  <c r="D4005" i="4"/>
  <c r="F4004" i="4"/>
  <c r="E4004" i="4"/>
  <c r="D4004" i="4"/>
  <c r="F4003" i="4"/>
  <c r="E4003" i="4"/>
  <c r="D4003" i="4"/>
  <c r="F4002" i="4"/>
  <c r="E4002" i="4"/>
  <c r="D4002" i="4"/>
  <c r="F4001" i="4"/>
  <c r="E4001" i="4"/>
  <c r="D4001" i="4"/>
  <c r="F4000" i="4"/>
  <c r="E4000" i="4"/>
  <c r="D4000" i="4"/>
  <c r="F3999" i="4"/>
  <c r="E3999" i="4"/>
  <c r="D3999" i="4"/>
  <c r="F3998" i="4"/>
  <c r="E3998" i="4"/>
  <c r="D3998" i="4"/>
  <c r="F3997" i="4"/>
  <c r="E3997" i="4"/>
  <c r="D3997" i="4"/>
  <c r="F3996" i="4"/>
  <c r="E3996" i="4"/>
  <c r="D3996" i="4"/>
  <c r="F3995" i="4"/>
  <c r="E3995" i="4"/>
  <c r="D3995" i="4"/>
  <c r="F3994" i="4"/>
  <c r="E3994" i="4"/>
  <c r="D3994" i="4"/>
  <c r="F3993" i="4"/>
  <c r="E3993" i="4"/>
  <c r="D3993" i="4"/>
  <c r="F3992" i="4"/>
  <c r="E3992" i="4"/>
  <c r="D3992" i="4"/>
  <c r="F3991" i="4"/>
  <c r="E3991" i="4"/>
  <c r="D3991" i="4"/>
  <c r="F3990" i="4"/>
  <c r="E3990" i="4"/>
  <c r="D3990" i="4"/>
  <c r="F3989" i="4"/>
  <c r="E3989" i="4"/>
  <c r="D3989" i="4"/>
  <c r="F3988" i="4"/>
  <c r="E3988" i="4"/>
  <c r="D3988" i="4"/>
  <c r="F3987" i="4"/>
  <c r="E3987" i="4"/>
  <c r="D3987" i="4"/>
  <c r="F3986" i="4"/>
  <c r="E3986" i="4"/>
  <c r="D3986" i="4"/>
  <c r="F3985" i="4"/>
  <c r="E3985" i="4"/>
  <c r="D3985" i="4"/>
  <c r="F3984" i="4"/>
  <c r="E3984" i="4"/>
  <c r="D3984" i="4"/>
  <c r="F3983" i="4"/>
  <c r="E3983" i="4"/>
  <c r="D3983" i="4"/>
  <c r="F3982" i="4"/>
  <c r="E3982" i="4"/>
  <c r="D3982" i="4"/>
  <c r="F3981" i="4"/>
  <c r="E3981" i="4"/>
  <c r="D3981" i="4"/>
  <c r="F3980" i="4"/>
  <c r="E3980" i="4"/>
  <c r="D3980" i="4"/>
  <c r="F3979" i="4"/>
  <c r="E3979" i="4"/>
  <c r="D3979" i="4"/>
  <c r="F3978" i="4"/>
  <c r="E3978" i="4"/>
  <c r="D3978" i="4"/>
  <c r="F3977" i="4"/>
  <c r="E3977" i="4"/>
  <c r="D3977" i="4"/>
  <c r="F3976" i="4"/>
  <c r="E3976" i="4"/>
  <c r="D3976" i="4"/>
  <c r="F3975" i="4"/>
  <c r="E3975" i="4"/>
  <c r="D3975" i="4"/>
  <c r="F3974" i="4"/>
  <c r="E3974" i="4"/>
  <c r="D3974" i="4"/>
  <c r="F3973" i="4"/>
  <c r="E3973" i="4"/>
  <c r="D3973" i="4"/>
  <c r="F3972" i="4"/>
  <c r="E3972" i="4"/>
  <c r="D3972" i="4"/>
  <c r="F3971" i="4"/>
  <c r="E3971" i="4"/>
  <c r="D3971" i="4"/>
  <c r="F3970" i="4"/>
  <c r="E3970" i="4"/>
  <c r="D3970" i="4"/>
  <c r="F3969" i="4"/>
  <c r="E3969" i="4"/>
  <c r="D3969" i="4"/>
  <c r="F3968" i="4"/>
  <c r="E3968" i="4"/>
  <c r="D3968" i="4"/>
  <c r="F3967" i="4"/>
  <c r="E3967" i="4"/>
  <c r="D3967" i="4"/>
  <c r="F3966" i="4"/>
  <c r="E3966" i="4"/>
  <c r="D3966" i="4"/>
  <c r="F3965" i="4"/>
  <c r="E3965" i="4"/>
  <c r="D3965" i="4"/>
  <c r="F3964" i="4"/>
  <c r="E3964" i="4"/>
  <c r="D3964" i="4"/>
  <c r="F3963" i="4"/>
  <c r="E3963" i="4"/>
  <c r="D3963" i="4"/>
  <c r="F3962" i="4"/>
  <c r="E3962" i="4"/>
  <c r="D3962" i="4"/>
  <c r="F3961" i="4"/>
  <c r="E3961" i="4"/>
  <c r="D3961" i="4"/>
  <c r="F3960" i="4"/>
  <c r="E3960" i="4"/>
  <c r="D3960" i="4"/>
  <c r="F3959" i="4"/>
  <c r="E3959" i="4"/>
  <c r="D3959" i="4"/>
  <c r="F3958" i="4"/>
  <c r="E3958" i="4"/>
  <c r="D3958" i="4"/>
  <c r="F3957" i="4"/>
  <c r="E3957" i="4"/>
  <c r="D3957" i="4"/>
  <c r="F3956" i="4"/>
  <c r="E3956" i="4"/>
  <c r="D3956" i="4"/>
  <c r="F3955" i="4"/>
  <c r="E3955" i="4"/>
  <c r="D3955" i="4"/>
  <c r="F3954" i="4"/>
  <c r="E3954" i="4"/>
  <c r="D3954" i="4"/>
  <c r="F3953" i="4"/>
  <c r="E3953" i="4"/>
  <c r="D3953" i="4"/>
  <c r="F3952" i="4"/>
  <c r="E3952" i="4"/>
  <c r="D3952" i="4"/>
  <c r="F3951" i="4"/>
  <c r="E3951" i="4"/>
  <c r="D3951" i="4"/>
  <c r="F3950" i="4"/>
  <c r="E3950" i="4"/>
  <c r="D3950" i="4"/>
  <c r="F3949" i="4"/>
  <c r="E3949" i="4"/>
  <c r="D3949" i="4"/>
  <c r="F3948" i="4"/>
  <c r="E3948" i="4"/>
  <c r="D3948" i="4"/>
  <c r="F3947" i="4"/>
  <c r="E3947" i="4"/>
  <c r="D3947" i="4"/>
  <c r="F3946" i="4"/>
  <c r="E3946" i="4"/>
  <c r="D3946" i="4"/>
  <c r="F3945" i="4"/>
  <c r="E3945" i="4"/>
  <c r="D3945" i="4"/>
  <c r="F3944" i="4"/>
  <c r="E3944" i="4"/>
  <c r="D3944" i="4"/>
  <c r="F3943" i="4"/>
  <c r="E3943" i="4"/>
  <c r="D3943" i="4"/>
  <c r="F3942" i="4"/>
  <c r="E3942" i="4"/>
  <c r="D3942" i="4"/>
  <c r="F3941" i="4"/>
  <c r="E3941" i="4"/>
  <c r="D3941" i="4"/>
  <c r="F3940" i="4"/>
  <c r="E3940" i="4"/>
  <c r="D3940" i="4"/>
  <c r="F3939" i="4"/>
  <c r="E3939" i="4"/>
  <c r="D3939" i="4"/>
  <c r="F3938" i="4"/>
  <c r="E3938" i="4"/>
  <c r="D3938" i="4"/>
  <c r="F3937" i="4"/>
  <c r="E3937" i="4"/>
  <c r="D3937" i="4"/>
  <c r="F3936" i="4"/>
  <c r="E3936" i="4"/>
  <c r="D3936" i="4"/>
  <c r="F3935" i="4"/>
  <c r="E3935" i="4"/>
  <c r="D3935" i="4"/>
  <c r="F3934" i="4"/>
  <c r="E3934" i="4"/>
  <c r="D3934" i="4"/>
  <c r="F3933" i="4"/>
  <c r="E3933" i="4"/>
  <c r="D3933" i="4"/>
  <c r="F3932" i="4"/>
  <c r="E3932" i="4"/>
  <c r="D3932" i="4"/>
  <c r="F3931" i="4"/>
  <c r="E3931" i="4"/>
  <c r="D3931" i="4"/>
  <c r="F3930" i="4"/>
  <c r="E3930" i="4"/>
  <c r="D3930" i="4"/>
  <c r="F3929" i="4"/>
  <c r="E3929" i="4"/>
  <c r="D3929" i="4"/>
  <c r="F3928" i="4"/>
  <c r="E3928" i="4"/>
  <c r="D3928" i="4"/>
  <c r="F3927" i="4"/>
  <c r="E3927" i="4"/>
  <c r="D3927" i="4"/>
  <c r="F3926" i="4"/>
  <c r="E3926" i="4"/>
  <c r="D3926" i="4"/>
  <c r="F3925" i="4"/>
  <c r="E3925" i="4"/>
  <c r="D3925" i="4"/>
  <c r="F3924" i="4"/>
  <c r="E3924" i="4"/>
  <c r="D3924" i="4"/>
  <c r="F3923" i="4"/>
  <c r="E3923" i="4"/>
  <c r="D3923" i="4"/>
  <c r="F3922" i="4"/>
  <c r="E3922" i="4"/>
  <c r="D3922" i="4"/>
  <c r="F3921" i="4"/>
  <c r="E3921" i="4"/>
  <c r="D3921" i="4"/>
  <c r="F3920" i="4"/>
  <c r="E3920" i="4"/>
  <c r="D3920" i="4"/>
  <c r="F3919" i="4"/>
  <c r="E3919" i="4"/>
  <c r="D3919" i="4"/>
  <c r="F3918" i="4"/>
  <c r="E3918" i="4"/>
  <c r="D3918" i="4"/>
  <c r="F3917" i="4"/>
  <c r="E3917" i="4"/>
  <c r="D3917" i="4"/>
  <c r="F3916" i="4"/>
  <c r="E3916" i="4"/>
  <c r="D3916" i="4"/>
  <c r="F3915" i="4"/>
  <c r="E3915" i="4"/>
  <c r="D3915" i="4"/>
  <c r="F3914" i="4"/>
  <c r="E3914" i="4"/>
  <c r="D3914" i="4"/>
  <c r="F3913" i="4"/>
  <c r="E3913" i="4"/>
  <c r="D3913" i="4"/>
  <c r="F3912" i="4"/>
  <c r="E3912" i="4"/>
  <c r="D3912" i="4"/>
  <c r="F3911" i="4"/>
  <c r="E3911" i="4"/>
  <c r="D3911" i="4"/>
  <c r="F3910" i="4"/>
  <c r="E3910" i="4"/>
  <c r="D3910" i="4"/>
  <c r="F3909" i="4"/>
  <c r="E3909" i="4"/>
  <c r="D3909" i="4"/>
  <c r="F3908" i="4"/>
  <c r="E3908" i="4"/>
  <c r="D3908" i="4"/>
  <c r="F3907" i="4"/>
  <c r="E3907" i="4"/>
  <c r="D3907" i="4"/>
  <c r="F3906" i="4"/>
  <c r="E3906" i="4"/>
  <c r="D3906" i="4"/>
  <c r="F3905" i="4"/>
  <c r="E3905" i="4"/>
  <c r="D3905" i="4"/>
  <c r="F3904" i="4"/>
  <c r="E3904" i="4"/>
  <c r="D3904" i="4"/>
  <c r="F3903" i="4"/>
  <c r="E3903" i="4"/>
  <c r="D3903" i="4"/>
  <c r="F3902" i="4"/>
  <c r="E3902" i="4"/>
  <c r="D3902" i="4"/>
  <c r="F3901" i="4"/>
  <c r="E3901" i="4"/>
  <c r="D3901" i="4"/>
  <c r="F3900" i="4"/>
  <c r="E3900" i="4"/>
  <c r="D3900" i="4"/>
  <c r="F3899" i="4"/>
  <c r="E3899" i="4"/>
  <c r="D3899" i="4"/>
  <c r="F3898" i="4"/>
  <c r="E3898" i="4"/>
  <c r="D3898" i="4"/>
  <c r="F3897" i="4"/>
  <c r="E3897" i="4"/>
  <c r="D3897" i="4"/>
  <c r="F3896" i="4"/>
  <c r="E3896" i="4"/>
  <c r="D3896" i="4"/>
  <c r="F3895" i="4"/>
  <c r="E3895" i="4"/>
  <c r="D3895" i="4"/>
  <c r="F3894" i="4"/>
  <c r="E3894" i="4"/>
  <c r="D3894" i="4"/>
  <c r="F3893" i="4"/>
  <c r="E3893" i="4"/>
  <c r="D3893" i="4"/>
  <c r="F3892" i="4"/>
  <c r="E3892" i="4"/>
  <c r="D3892" i="4"/>
  <c r="F3891" i="4"/>
  <c r="E3891" i="4"/>
  <c r="D3891" i="4"/>
  <c r="F3890" i="4"/>
  <c r="E3890" i="4"/>
  <c r="D3890" i="4"/>
  <c r="F3889" i="4"/>
  <c r="E3889" i="4"/>
  <c r="D3889" i="4"/>
  <c r="F3888" i="4"/>
  <c r="E3888" i="4"/>
  <c r="D3888" i="4"/>
  <c r="F3887" i="4"/>
  <c r="E3887" i="4"/>
  <c r="D3887" i="4"/>
  <c r="F3886" i="4"/>
  <c r="E3886" i="4"/>
  <c r="D3886" i="4"/>
  <c r="F3885" i="4"/>
  <c r="E3885" i="4"/>
  <c r="D3885" i="4"/>
  <c r="F3884" i="4"/>
  <c r="E3884" i="4"/>
  <c r="D3884" i="4"/>
  <c r="F3883" i="4"/>
  <c r="E3883" i="4"/>
  <c r="D3883" i="4"/>
  <c r="F3882" i="4"/>
  <c r="E3882" i="4"/>
  <c r="D3882" i="4"/>
  <c r="F3881" i="4"/>
  <c r="E3881" i="4"/>
  <c r="D3881" i="4"/>
  <c r="F3880" i="4"/>
  <c r="E3880" i="4"/>
  <c r="D3880" i="4"/>
  <c r="F3879" i="4"/>
  <c r="E3879" i="4"/>
  <c r="D3879" i="4"/>
  <c r="F3878" i="4"/>
  <c r="E3878" i="4"/>
  <c r="D3878" i="4"/>
  <c r="F3877" i="4"/>
  <c r="E3877" i="4"/>
  <c r="D3877" i="4"/>
  <c r="F3876" i="4"/>
  <c r="E3876" i="4"/>
  <c r="D3876" i="4"/>
  <c r="F3875" i="4"/>
  <c r="E3875" i="4"/>
  <c r="D3875" i="4"/>
  <c r="F3874" i="4"/>
  <c r="E3874" i="4"/>
  <c r="D3874" i="4"/>
  <c r="F3873" i="4"/>
  <c r="E3873" i="4"/>
  <c r="D3873" i="4"/>
  <c r="F3872" i="4"/>
  <c r="E3872" i="4"/>
  <c r="D3872" i="4"/>
  <c r="F3871" i="4"/>
  <c r="E3871" i="4"/>
  <c r="D3871" i="4"/>
  <c r="F3870" i="4"/>
  <c r="E3870" i="4"/>
  <c r="D3870" i="4"/>
  <c r="F3869" i="4"/>
  <c r="E3869" i="4"/>
  <c r="D3869" i="4"/>
  <c r="F3868" i="4"/>
  <c r="E3868" i="4"/>
  <c r="D3868" i="4"/>
  <c r="F3867" i="4"/>
  <c r="E3867" i="4"/>
  <c r="D3867" i="4"/>
  <c r="F3866" i="4"/>
  <c r="E3866" i="4"/>
  <c r="D3866" i="4"/>
  <c r="F3865" i="4"/>
  <c r="E3865" i="4"/>
  <c r="D3865" i="4"/>
  <c r="F3864" i="4"/>
  <c r="E3864" i="4"/>
  <c r="D3864" i="4"/>
  <c r="F3863" i="4"/>
  <c r="E3863" i="4"/>
  <c r="D3863" i="4"/>
  <c r="F3862" i="4"/>
  <c r="E3862" i="4"/>
  <c r="D3862" i="4"/>
  <c r="F3861" i="4"/>
  <c r="E3861" i="4"/>
  <c r="D3861" i="4"/>
  <c r="F3860" i="4"/>
  <c r="E3860" i="4"/>
  <c r="D3860" i="4"/>
  <c r="F3859" i="4"/>
  <c r="E3859" i="4"/>
  <c r="D3859" i="4"/>
  <c r="F3858" i="4"/>
  <c r="E3858" i="4"/>
  <c r="D3858" i="4"/>
  <c r="F3857" i="4"/>
  <c r="E3857" i="4"/>
  <c r="D3857" i="4"/>
  <c r="F3856" i="4"/>
  <c r="E3856" i="4"/>
  <c r="D3856" i="4"/>
  <c r="F3855" i="4"/>
  <c r="E3855" i="4"/>
  <c r="D3855" i="4"/>
  <c r="F3854" i="4"/>
  <c r="E3854" i="4"/>
  <c r="D3854" i="4"/>
  <c r="F3853" i="4"/>
  <c r="E3853" i="4"/>
  <c r="D3853" i="4"/>
  <c r="F3852" i="4"/>
  <c r="E3852" i="4"/>
  <c r="D3852" i="4"/>
  <c r="F3851" i="4"/>
  <c r="E3851" i="4"/>
  <c r="D3851" i="4"/>
  <c r="F3850" i="4"/>
  <c r="E3850" i="4"/>
  <c r="D3850" i="4"/>
  <c r="F3849" i="4"/>
  <c r="E3849" i="4"/>
  <c r="D3849" i="4"/>
  <c r="F3848" i="4"/>
  <c r="E3848" i="4"/>
  <c r="D3848" i="4"/>
  <c r="F3847" i="4"/>
  <c r="E3847" i="4"/>
  <c r="D3847" i="4"/>
  <c r="F3846" i="4"/>
  <c r="E3846" i="4"/>
  <c r="D3846" i="4"/>
  <c r="F3845" i="4"/>
  <c r="E3845" i="4"/>
  <c r="D3845" i="4"/>
  <c r="F3844" i="4"/>
  <c r="E3844" i="4"/>
  <c r="D3844" i="4"/>
  <c r="F3843" i="4"/>
  <c r="E3843" i="4"/>
  <c r="D3843" i="4"/>
  <c r="F3842" i="4"/>
  <c r="E3842" i="4"/>
  <c r="D3842" i="4"/>
  <c r="F3841" i="4"/>
  <c r="E3841" i="4"/>
  <c r="D3841" i="4"/>
  <c r="F3840" i="4"/>
  <c r="E3840" i="4"/>
  <c r="D3840" i="4"/>
  <c r="F3839" i="4"/>
  <c r="E3839" i="4"/>
  <c r="D3839" i="4"/>
  <c r="F3838" i="4"/>
  <c r="E3838" i="4"/>
  <c r="D3838" i="4"/>
  <c r="F3837" i="4"/>
  <c r="E3837" i="4"/>
  <c r="D3837" i="4"/>
  <c r="F3836" i="4"/>
  <c r="E3836" i="4"/>
  <c r="D3836" i="4"/>
  <c r="F3835" i="4"/>
  <c r="E3835" i="4"/>
  <c r="D3835" i="4"/>
  <c r="F3834" i="4"/>
  <c r="E3834" i="4"/>
  <c r="D3834" i="4"/>
  <c r="F3833" i="4"/>
  <c r="E3833" i="4"/>
  <c r="D3833" i="4"/>
  <c r="F3832" i="4"/>
  <c r="E3832" i="4"/>
  <c r="D3832" i="4"/>
  <c r="F3831" i="4"/>
  <c r="E3831" i="4"/>
  <c r="D3831" i="4"/>
  <c r="F3830" i="4"/>
  <c r="E3830" i="4"/>
  <c r="D3830" i="4"/>
  <c r="F3829" i="4"/>
  <c r="E3829" i="4"/>
  <c r="D3829" i="4"/>
  <c r="F3828" i="4"/>
  <c r="E3828" i="4"/>
  <c r="D3828" i="4"/>
  <c r="F3827" i="4"/>
  <c r="E3827" i="4"/>
  <c r="D3827" i="4"/>
  <c r="F3826" i="4"/>
  <c r="E3826" i="4"/>
  <c r="D3826" i="4"/>
  <c r="F3825" i="4"/>
  <c r="E3825" i="4"/>
  <c r="D3825" i="4"/>
  <c r="F3824" i="4"/>
  <c r="E3824" i="4"/>
  <c r="D3824" i="4"/>
  <c r="F3823" i="4"/>
  <c r="E3823" i="4"/>
  <c r="D3823" i="4"/>
  <c r="F3822" i="4"/>
  <c r="E3822" i="4"/>
  <c r="D3822" i="4"/>
  <c r="F3821" i="4"/>
  <c r="E3821" i="4"/>
  <c r="D3821" i="4"/>
  <c r="F3820" i="4"/>
  <c r="E3820" i="4"/>
  <c r="D3820" i="4"/>
  <c r="F3819" i="4"/>
  <c r="E3819" i="4"/>
  <c r="D3819" i="4"/>
  <c r="F3818" i="4"/>
  <c r="E3818" i="4"/>
  <c r="D3818" i="4"/>
  <c r="F3817" i="4"/>
  <c r="E3817" i="4"/>
  <c r="D3817" i="4"/>
  <c r="F3816" i="4"/>
  <c r="E3816" i="4"/>
  <c r="D3816" i="4"/>
  <c r="F3815" i="4"/>
  <c r="E3815" i="4"/>
  <c r="D3815" i="4"/>
  <c r="F3814" i="4"/>
  <c r="E3814" i="4"/>
  <c r="D3814" i="4"/>
  <c r="F3813" i="4"/>
  <c r="E3813" i="4"/>
  <c r="D3813" i="4"/>
  <c r="F3812" i="4"/>
  <c r="E3812" i="4"/>
  <c r="D3812" i="4"/>
  <c r="F3811" i="4"/>
  <c r="E3811" i="4"/>
  <c r="D3811" i="4"/>
  <c r="F3810" i="4"/>
  <c r="E3810" i="4"/>
  <c r="D3810" i="4"/>
  <c r="F3809" i="4"/>
  <c r="E3809" i="4"/>
  <c r="D3809" i="4"/>
  <c r="F3808" i="4"/>
  <c r="E3808" i="4"/>
  <c r="D3808" i="4"/>
  <c r="F3807" i="4"/>
  <c r="E3807" i="4"/>
  <c r="D3807" i="4"/>
  <c r="F3806" i="4"/>
  <c r="E3806" i="4"/>
  <c r="D3806" i="4"/>
  <c r="F3805" i="4"/>
  <c r="E3805" i="4"/>
  <c r="D3805" i="4"/>
  <c r="F3804" i="4"/>
  <c r="E3804" i="4"/>
  <c r="D3804" i="4"/>
  <c r="F3803" i="4"/>
  <c r="E3803" i="4"/>
  <c r="D3803" i="4"/>
  <c r="F3802" i="4"/>
  <c r="E3802" i="4"/>
  <c r="D3802" i="4"/>
  <c r="F3801" i="4"/>
  <c r="E3801" i="4"/>
  <c r="D3801" i="4"/>
  <c r="F3800" i="4"/>
  <c r="E3800" i="4"/>
  <c r="D3800" i="4"/>
  <c r="F3799" i="4"/>
  <c r="E3799" i="4"/>
  <c r="D3799" i="4"/>
  <c r="F3798" i="4"/>
  <c r="E3798" i="4"/>
  <c r="D3798" i="4"/>
  <c r="F3797" i="4"/>
  <c r="E3797" i="4"/>
  <c r="D3797" i="4"/>
  <c r="F3796" i="4"/>
  <c r="E3796" i="4"/>
  <c r="D3796" i="4"/>
  <c r="F3795" i="4"/>
  <c r="E3795" i="4"/>
  <c r="D3795" i="4"/>
  <c r="F3794" i="4"/>
  <c r="E3794" i="4"/>
  <c r="D3794" i="4"/>
  <c r="F3793" i="4"/>
  <c r="E3793" i="4"/>
  <c r="D3793" i="4"/>
  <c r="F3792" i="4"/>
  <c r="E3792" i="4"/>
  <c r="D3792" i="4"/>
  <c r="F3791" i="4"/>
  <c r="E3791" i="4"/>
  <c r="D3791" i="4"/>
  <c r="F3790" i="4"/>
  <c r="E3790" i="4"/>
  <c r="D3790" i="4"/>
  <c r="F3789" i="4"/>
  <c r="E3789" i="4"/>
  <c r="D3789" i="4"/>
  <c r="F3788" i="4"/>
  <c r="E3788" i="4"/>
  <c r="D3788" i="4"/>
  <c r="F3787" i="4"/>
  <c r="E3787" i="4"/>
  <c r="D3787" i="4"/>
  <c r="F3786" i="4"/>
  <c r="E3786" i="4"/>
  <c r="D3786" i="4"/>
  <c r="F3785" i="4"/>
  <c r="E3785" i="4"/>
  <c r="D3785" i="4"/>
  <c r="F3784" i="4"/>
  <c r="E3784" i="4"/>
  <c r="D3784" i="4"/>
  <c r="F3783" i="4"/>
  <c r="E3783" i="4"/>
  <c r="D3783" i="4"/>
  <c r="F3782" i="4"/>
  <c r="E3782" i="4"/>
  <c r="D3782" i="4"/>
  <c r="F3781" i="4"/>
  <c r="E3781" i="4"/>
  <c r="D3781" i="4"/>
  <c r="F3780" i="4"/>
  <c r="E3780" i="4"/>
  <c r="D3780" i="4"/>
  <c r="F3779" i="4"/>
  <c r="E3779" i="4"/>
  <c r="D3779" i="4"/>
  <c r="F3778" i="4"/>
  <c r="E3778" i="4"/>
  <c r="D3778" i="4"/>
  <c r="F3777" i="4"/>
  <c r="E3777" i="4"/>
  <c r="D3777" i="4"/>
  <c r="F3776" i="4"/>
  <c r="E3776" i="4"/>
  <c r="D3776" i="4"/>
  <c r="F3775" i="4"/>
  <c r="E3775" i="4"/>
  <c r="D3775" i="4"/>
  <c r="F3774" i="4"/>
  <c r="E3774" i="4"/>
  <c r="D3774" i="4"/>
  <c r="F3773" i="4"/>
  <c r="E3773" i="4"/>
  <c r="D3773" i="4"/>
  <c r="F3772" i="4"/>
  <c r="E3772" i="4"/>
  <c r="D3772" i="4"/>
  <c r="F3771" i="4"/>
  <c r="E3771" i="4"/>
  <c r="D3771" i="4"/>
  <c r="F3770" i="4"/>
  <c r="E3770" i="4"/>
  <c r="D3770" i="4"/>
  <c r="F3769" i="4"/>
  <c r="E3769" i="4"/>
  <c r="D3769" i="4"/>
  <c r="F3768" i="4"/>
  <c r="E3768" i="4"/>
  <c r="D3768" i="4"/>
  <c r="F3767" i="4"/>
  <c r="E3767" i="4"/>
  <c r="D3767" i="4"/>
  <c r="F3766" i="4"/>
  <c r="E3766" i="4"/>
  <c r="D3766" i="4"/>
  <c r="F3765" i="4"/>
  <c r="E3765" i="4"/>
  <c r="D3765" i="4"/>
  <c r="F3764" i="4"/>
  <c r="E3764" i="4"/>
  <c r="D3764" i="4"/>
  <c r="F3763" i="4"/>
  <c r="E3763" i="4"/>
  <c r="D3763" i="4"/>
  <c r="F3762" i="4"/>
  <c r="E3762" i="4"/>
  <c r="D3762" i="4"/>
  <c r="F3761" i="4"/>
  <c r="E3761" i="4"/>
  <c r="D3761" i="4"/>
  <c r="F3760" i="4"/>
  <c r="E3760" i="4"/>
  <c r="D3760" i="4"/>
  <c r="F3759" i="4"/>
  <c r="E3759" i="4"/>
  <c r="D3759" i="4"/>
  <c r="F3758" i="4"/>
  <c r="E3758" i="4"/>
  <c r="D3758" i="4"/>
  <c r="F3757" i="4"/>
  <c r="E3757" i="4"/>
  <c r="D3757" i="4"/>
  <c r="F3756" i="4"/>
  <c r="E3756" i="4"/>
  <c r="D3756" i="4"/>
  <c r="F3755" i="4"/>
  <c r="E3755" i="4"/>
  <c r="D3755" i="4"/>
  <c r="F3754" i="4"/>
  <c r="E3754" i="4"/>
  <c r="D3754" i="4"/>
  <c r="F3753" i="4"/>
  <c r="E3753" i="4"/>
  <c r="D3753" i="4"/>
  <c r="F3752" i="4"/>
  <c r="E3752" i="4"/>
  <c r="D3752" i="4"/>
  <c r="F3751" i="4"/>
  <c r="E3751" i="4"/>
  <c r="D3751" i="4"/>
  <c r="F3750" i="4"/>
  <c r="E3750" i="4"/>
  <c r="D3750" i="4"/>
  <c r="F3749" i="4"/>
  <c r="E3749" i="4"/>
  <c r="D3749" i="4"/>
  <c r="F3748" i="4"/>
  <c r="E3748" i="4"/>
  <c r="D3748" i="4"/>
  <c r="F3747" i="4"/>
  <c r="E3747" i="4"/>
  <c r="D3747" i="4"/>
  <c r="F3746" i="4"/>
  <c r="E3746" i="4"/>
  <c r="D3746" i="4"/>
  <c r="F3745" i="4"/>
  <c r="E3745" i="4"/>
  <c r="D3745" i="4"/>
  <c r="F3744" i="4"/>
  <c r="E3744" i="4"/>
  <c r="D3744" i="4"/>
  <c r="F3743" i="4"/>
  <c r="E3743" i="4"/>
  <c r="D3743" i="4"/>
  <c r="F3742" i="4"/>
  <c r="E3742" i="4"/>
  <c r="D3742" i="4"/>
  <c r="F3741" i="4"/>
  <c r="E3741" i="4"/>
  <c r="D3741" i="4"/>
  <c r="F3740" i="4"/>
  <c r="E3740" i="4"/>
  <c r="D3740" i="4"/>
  <c r="F3739" i="4"/>
  <c r="E3739" i="4"/>
  <c r="D3739" i="4"/>
  <c r="F3738" i="4"/>
  <c r="E3738" i="4"/>
  <c r="D3738" i="4"/>
  <c r="F3737" i="4"/>
  <c r="E3737" i="4"/>
  <c r="D3737" i="4"/>
  <c r="F3736" i="4"/>
  <c r="E3736" i="4"/>
  <c r="D3736" i="4"/>
  <c r="F3735" i="4"/>
  <c r="E3735" i="4"/>
  <c r="D3735" i="4"/>
  <c r="F3734" i="4"/>
  <c r="E3734" i="4"/>
  <c r="D3734" i="4"/>
  <c r="F3733" i="4"/>
  <c r="E3733" i="4"/>
  <c r="D3733" i="4"/>
  <c r="F3732" i="4"/>
  <c r="E3732" i="4"/>
  <c r="D3732" i="4"/>
  <c r="F3731" i="4"/>
  <c r="E3731" i="4"/>
  <c r="D3731" i="4"/>
  <c r="F3730" i="4"/>
  <c r="E3730" i="4"/>
  <c r="D3730" i="4"/>
  <c r="F3729" i="4"/>
  <c r="E3729" i="4"/>
  <c r="D3729" i="4"/>
  <c r="F3728" i="4"/>
  <c r="E3728" i="4"/>
  <c r="D3728" i="4"/>
  <c r="F3727" i="4"/>
  <c r="E3727" i="4"/>
  <c r="D3727" i="4"/>
  <c r="F3726" i="4"/>
  <c r="E3726" i="4"/>
  <c r="D3726" i="4"/>
  <c r="F3725" i="4"/>
  <c r="E3725" i="4"/>
  <c r="D3725" i="4"/>
  <c r="F3724" i="4"/>
  <c r="E3724" i="4"/>
  <c r="D3724" i="4"/>
  <c r="F3723" i="4"/>
  <c r="E3723" i="4"/>
  <c r="D3723" i="4"/>
  <c r="F3722" i="4"/>
  <c r="E3722" i="4"/>
  <c r="D3722" i="4"/>
  <c r="F3721" i="4"/>
  <c r="E3721" i="4"/>
  <c r="D3721" i="4"/>
  <c r="F3720" i="4"/>
  <c r="E3720" i="4"/>
  <c r="D3720" i="4"/>
  <c r="F3719" i="4"/>
  <c r="E3719" i="4"/>
  <c r="D3719" i="4"/>
  <c r="F3718" i="4"/>
  <c r="E3718" i="4"/>
  <c r="D3718" i="4"/>
  <c r="F3717" i="4"/>
  <c r="E3717" i="4"/>
  <c r="D3717" i="4"/>
  <c r="F3716" i="4"/>
  <c r="E3716" i="4"/>
  <c r="D3716" i="4"/>
  <c r="F3715" i="4"/>
  <c r="E3715" i="4"/>
  <c r="D3715" i="4"/>
  <c r="F3714" i="4"/>
  <c r="E3714" i="4"/>
  <c r="D3714" i="4"/>
  <c r="F3713" i="4"/>
  <c r="E3713" i="4"/>
  <c r="D3713" i="4"/>
  <c r="F3712" i="4"/>
  <c r="E3712" i="4"/>
  <c r="D3712" i="4"/>
  <c r="F3711" i="4"/>
  <c r="E3711" i="4"/>
  <c r="D3711" i="4"/>
  <c r="F3710" i="4"/>
  <c r="E3710" i="4"/>
  <c r="D3710" i="4"/>
  <c r="F3709" i="4"/>
  <c r="E3709" i="4"/>
  <c r="D3709" i="4"/>
  <c r="F3708" i="4"/>
  <c r="E3708" i="4"/>
  <c r="D3708" i="4"/>
  <c r="F3707" i="4"/>
  <c r="E3707" i="4"/>
  <c r="D3707" i="4"/>
  <c r="F3706" i="4"/>
  <c r="E3706" i="4"/>
  <c r="D3706" i="4"/>
  <c r="F3705" i="4"/>
  <c r="E3705" i="4"/>
  <c r="D3705" i="4"/>
  <c r="F3704" i="4"/>
  <c r="E3704" i="4"/>
  <c r="D3704" i="4"/>
  <c r="F3703" i="4"/>
  <c r="E3703" i="4"/>
  <c r="D3703" i="4"/>
  <c r="F3702" i="4"/>
  <c r="E3702" i="4"/>
  <c r="D3702" i="4"/>
  <c r="F3701" i="4"/>
  <c r="E3701" i="4"/>
  <c r="D3701" i="4"/>
  <c r="F3700" i="4"/>
  <c r="E3700" i="4"/>
  <c r="D3700" i="4"/>
  <c r="F3699" i="4"/>
  <c r="E3699" i="4"/>
  <c r="D3699" i="4"/>
  <c r="F3698" i="4"/>
  <c r="E3698" i="4"/>
  <c r="D3698" i="4"/>
  <c r="F3697" i="4"/>
  <c r="E3697" i="4"/>
  <c r="D3697" i="4"/>
  <c r="F3696" i="4"/>
  <c r="E3696" i="4"/>
  <c r="D3696" i="4"/>
  <c r="F3695" i="4"/>
  <c r="E3695" i="4"/>
  <c r="D3695" i="4"/>
  <c r="F3694" i="4"/>
  <c r="E3694" i="4"/>
  <c r="D3694" i="4"/>
  <c r="F3693" i="4"/>
  <c r="E3693" i="4"/>
  <c r="D3693" i="4"/>
  <c r="F3692" i="4"/>
  <c r="E3692" i="4"/>
  <c r="D3692" i="4"/>
  <c r="F3691" i="4"/>
  <c r="E3691" i="4"/>
  <c r="D3691" i="4"/>
  <c r="F3690" i="4"/>
  <c r="E3690" i="4"/>
  <c r="D3690" i="4"/>
  <c r="F3689" i="4"/>
  <c r="E3689" i="4"/>
  <c r="D3689" i="4"/>
  <c r="F3688" i="4"/>
  <c r="E3688" i="4"/>
  <c r="D3688" i="4"/>
  <c r="F3687" i="4"/>
  <c r="E3687" i="4"/>
  <c r="D3687" i="4"/>
  <c r="F3686" i="4"/>
  <c r="E3686" i="4"/>
  <c r="D3686" i="4"/>
  <c r="F3685" i="4"/>
  <c r="E3685" i="4"/>
  <c r="D3685" i="4"/>
  <c r="F3684" i="4"/>
  <c r="E3684" i="4"/>
  <c r="D3684" i="4"/>
  <c r="F3683" i="4"/>
  <c r="E3683" i="4"/>
  <c r="D3683" i="4"/>
  <c r="F3682" i="4"/>
  <c r="E3682" i="4"/>
  <c r="D3682" i="4"/>
  <c r="F3681" i="4"/>
  <c r="E3681" i="4"/>
  <c r="D3681" i="4"/>
  <c r="F3680" i="4"/>
  <c r="E3680" i="4"/>
  <c r="D3680" i="4"/>
  <c r="F3679" i="4"/>
  <c r="E3679" i="4"/>
  <c r="D3679" i="4"/>
  <c r="F3678" i="4"/>
  <c r="E3678" i="4"/>
  <c r="D3678" i="4"/>
  <c r="F3677" i="4"/>
  <c r="E3677" i="4"/>
  <c r="D3677" i="4"/>
  <c r="F3676" i="4"/>
  <c r="E3676" i="4"/>
  <c r="D3676" i="4"/>
  <c r="F3675" i="4"/>
  <c r="E3675" i="4"/>
  <c r="D3675" i="4"/>
  <c r="F3674" i="4"/>
  <c r="E3674" i="4"/>
  <c r="D3674" i="4"/>
  <c r="F3673" i="4"/>
  <c r="E3673" i="4"/>
  <c r="D3673" i="4"/>
  <c r="F3672" i="4"/>
  <c r="E3672" i="4"/>
  <c r="D3672" i="4"/>
  <c r="F3671" i="4"/>
  <c r="E3671" i="4"/>
  <c r="D3671" i="4"/>
  <c r="F3670" i="4"/>
  <c r="E3670" i="4"/>
  <c r="D3670" i="4"/>
  <c r="F3669" i="4"/>
  <c r="E3669" i="4"/>
  <c r="D3669" i="4"/>
  <c r="F3668" i="4"/>
  <c r="E3668" i="4"/>
  <c r="D3668" i="4"/>
  <c r="F3667" i="4"/>
  <c r="E3667" i="4"/>
  <c r="D3667" i="4"/>
  <c r="F3666" i="4"/>
  <c r="E3666" i="4"/>
  <c r="D3666" i="4"/>
  <c r="F3665" i="4"/>
  <c r="E3665" i="4"/>
  <c r="D3665" i="4"/>
  <c r="F3664" i="4"/>
  <c r="E3664" i="4"/>
  <c r="D3664" i="4"/>
  <c r="F3663" i="4"/>
  <c r="E3663" i="4"/>
  <c r="D3663" i="4"/>
  <c r="F3662" i="4"/>
  <c r="E3662" i="4"/>
  <c r="D3662" i="4"/>
  <c r="F3661" i="4"/>
  <c r="E3661" i="4"/>
  <c r="D3661" i="4"/>
  <c r="F3660" i="4"/>
  <c r="E3660" i="4"/>
  <c r="D3660" i="4"/>
  <c r="F3659" i="4"/>
  <c r="E3659" i="4"/>
  <c r="D3659" i="4"/>
  <c r="F3658" i="4"/>
  <c r="E3658" i="4"/>
  <c r="D3658" i="4"/>
  <c r="F3657" i="4"/>
  <c r="E3657" i="4"/>
  <c r="D3657" i="4"/>
  <c r="F3656" i="4"/>
  <c r="E3656" i="4"/>
  <c r="D3656" i="4"/>
  <c r="F3655" i="4"/>
  <c r="E3655" i="4"/>
  <c r="D3655" i="4"/>
  <c r="F3654" i="4"/>
  <c r="E3654" i="4"/>
  <c r="D3654" i="4"/>
  <c r="F3653" i="4"/>
  <c r="E3653" i="4"/>
  <c r="D3653" i="4"/>
  <c r="F3652" i="4"/>
  <c r="E3652" i="4"/>
  <c r="D3652" i="4"/>
  <c r="F3651" i="4"/>
  <c r="E3651" i="4"/>
  <c r="D3651" i="4"/>
  <c r="F3650" i="4"/>
  <c r="E3650" i="4"/>
  <c r="D3650" i="4"/>
  <c r="F3649" i="4"/>
  <c r="E3649" i="4"/>
  <c r="D3649" i="4"/>
  <c r="F3648" i="4"/>
  <c r="E3648" i="4"/>
  <c r="D3648" i="4"/>
  <c r="F3647" i="4"/>
  <c r="E3647" i="4"/>
  <c r="D3647" i="4"/>
  <c r="F3646" i="4"/>
  <c r="E3646" i="4"/>
  <c r="D3646" i="4"/>
  <c r="F3645" i="4"/>
  <c r="E3645" i="4"/>
  <c r="D3645" i="4"/>
  <c r="F3644" i="4"/>
  <c r="E3644" i="4"/>
  <c r="D3644" i="4"/>
  <c r="F3643" i="4"/>
  <c r="E3643" i="4"/>
  <c r="D3643" i="4"/>
  <c r="F3642" i="4"/>
  <c r="E3642" i="4"/>
  <c r="D3642" i="4"/>
  <c r="F3641" i="4"/>
  <c r="E3641" i="4"/>
  <c r="D3641" i="4"/>
  <c r="F3640" i="4"/>
  <c r="E3640" i="4"/>
  <c r="D3640" i="4"/>
  <c r="F3639" i="4"/>
  <c r="E3639" i="4"/>
  <c r="D3639" i="4"/>
  <c r="F3638" i="4"/>
  <c r="E3638" i="4"/>
  <c r="D3638" i="4"/>
  <c r="F3637" i="4"/>
  <c r="E3637" i="4"/>
  <c r="D3637" i="4"/>
  <c r="F3636" i="4"/>
  <c r="E3636" i="4"/>
  <c r="D3636" i="4"/>
  <c r="F3635" i="4"/>
  <c r="E3635" i="4"/>
  <c r="D3635" i="4"/>
  <c r="F3634" i="4"/>
  <c r="E3634" i="4"/>
  <c r="D3634" i="4"/>
  <c r="F3633" i="4"/>
  <c r="E3633" i="4"/>
  <c r="D3633" i="4"/>
  <c r="F3632" i="4"/>
  <c r="E3632" i="4"/>
  <c r="D3632" i="4"/>
  <c r="F3631" i="4"/>
  <c r="E3631" i="4"/>
  <c r="D3631" i="4"/>
  <c r="F3630" i="4"/>
  <c r="E3630" i="4"/>
  <c r="D3630" i="4"/>
  <c r="F3629" i="4"/>
  <c r="E3629" i="4"/>
  <c r="D3629" i="4"/>
  <c r="F3628" i="4"/>
  <c r="E3628" i="4"/>
  <c r="D3628" i="4"/>
  <c r="F3627" i="4"/>
  <c r="E3627" i="4"/>
  <c r="D3627" i="4"/>
  <c r="F3626" i="4"/>
  <c r="E3626" i="4"/>
  <c r="D3626" i="4"/>
  <c r="F3625" i="4"/>
  <c r="E3625" i="4"/>
  <c r="D3625" i="4"/>
  <c r="F3624" i="4"/>
  <c r="E3624" i="4"/>
  <c r="D3624" i="4"/>
  <c r="F3623" i="4"/>
  <c r="E3623" i="4"/>
  <c r="D3623" i="4"/>
  <c r="F3622" i="4"/>
  <c r="E3622" i="4"/>
  <c r="D3622" i="4"/>
  <c r="F3621" i="4"/>
  <c r="E3621" i="4"/>
  <c r="D3621" i="4"/>
  <c r="F3620" i="4"/>
  <c r="E3620" i="4"/>
  <c r="D3620" i="4"/>
  <c r="F3619" i="4"/>
  <c r="E3619" i="4"/>
  <c r="D3619" i="4"/>
  <c r="F3618" i="4"/>
  <c r="E3618" i="4"/>
  <c r="D3618" i="4"/>
  <c r="F3617" i="4"/>
  <c r="E3617" i="4"/>
  <c r="D3617" i="4"/>
  <c r="F3616" i="4"/>
  <c r="E3616" i="4"/>
  <c r="D3616" i="4"/>
  <c r="F3615" i="4"/>
  <c r="E3615" i="4"/>
  <c r="D3615" i="4"/>
  <c r="F3614" i="4"/>
  <c r="E3614" i="4"/>
  <c r="D3614" i="4"/>
  <c r="F3613" i="4"/>
  <c r="E3613" i="4"/>
  <c r="D3613" i="4"/>
  <c r="F3612" i="4"/>
  <c r="E3612" i="4"/>
  <c r="D3612" i="4"/>
  <c r="F3611" i="4"/>
  <c r="E3611" i="4"/>
  <c r="D3611" i="4"/>
  <c r="F3610" i="4"/>
  <c r="E3610" i="4"/>
  <c r="D3610" i="4"/>
  <c r="F3609" i="4"/>
  <c r="E3609" i="4"/>
  <c r="D3609" i="4"/>
  <c r="F3608" i="4"/>
  <c r="E3608" i="4"/>
  <c r="D3608" i="4"/>
  <c r="F3607" i="4"/>
  <c r="E3607" i="4"/>
  <c r="D3607" i="4"/>
  <c r="F3606" i="4"/>
  <c r="E3606" i="4"/>
  <c r="D3606" i="4"/>
  <c r="F3605" i="4"/>
  <c r="E3605" i="4"/>
  <c r="D3605" i="4"/>
  <c r="F3604" i="4"/>
  <c r="E3604" i="4"/>
  <c r="D3604" i="4"/>
  <c r="F3603" i="4"/>
  <c r="E3603" i="4"/>
  <c r="D3603" i="4"/>
  <c r="F3602" i="4"/>
  <c r="E3602" i="4"/>
  <c r="D3602" i="4"/>
  <c r="F3601" i="4"/>
  <c r="E3601" i="4"/>
  <c r="D3601" i="4"/>
  <c r="F3600" i="4"/>
  <c r="E3600" i="4"/>
  <c r="D3600" i="4"/>
  <c r="F3599" i="4"/>
  <c r="E3599" i="4"/>
  <c r="D3599" i="4"/>
  <c r="F3598" i="4"/>
  <c r="E3598" i="4"/>
  <c r="D3598" i="4"/>
  <c r="F3597" i="4"/>
  <c r="E3597" i="4"/>
  <c r="D3597" i="4"/>
  <c r="F3596" i="4"/>
  <c r="E3596" i="4"/>
  <c r="D3596" i="4"/>
  <c r="F3595" i="4"/>
  <c r="E3595" i="4"/>
  <c r="D3595" i="4"/>
  <c r="F3594" i="4"/>
  <c r="E3594" i="4"/>
  <c r="D3594" i="4"/>
  <c r="F3593" i="4"/>
  <c r="E3593" i="4"/>
  <c r="D3593" i="4"/>
  <c r="F3592" i="4"/>
  <c r="E3592" i="4"/>
  <c r="D3592" i="4"/>
  <c r="F3591" i="4"/>
  <c r="E3591" i="4"/>
  <c r="D3591" i="4"/>
  <c r="F3590" i="4"/>
  <c r="E3590" i="4"/>
  <c r="D3590" i="4"/>
  <c r="F3589" i="4"/>
  <c r="E3589" i="4"/>
  <c r="D3589" i="4"/>
  <c r="F3588" i="4"/>
  <c r="E3588" i="4"/>
  <c r="D3588" i="4"/>
  <c r="F3587" i="4"/>
  <c r="E3587" i="4"/>
  <c r="D3587" i="4"/>
  <c r="F3586" i="4"/>
  <c r="E3586" i="4"/>
  <c r="D3586" i="4"/>
  <c r="F3585" i="4"/>
  <c r="E3585" i="4"/>
  <c r="D3585" i="4"/>
  <c r="F3584" i="4"/>
  <c r="E3584" i="4"/>
  <c r="D3584" i="4"/>
  <c r="F3583" i="4"/>
  <c r="E3583" i="4"/>
  <c r="D3583" i="4"/>
  <c r="F3582" i="4"/>
  <c r="E3582" i="4"/>
  <c r="D3582" i="4"/>
  <c r="F3581" i="4"/>
  <c r="E3581" i="4"/>
  <c r="D3581" i="4"/>
  <c r="F3580" i="4"/>
  <c r="E3580" i="4"/>
  <c r="D3580" i="4"/>
  <c r="F3579" i="4"/>
  <c r="E3579" i="4"/>
  <c r="D3579" i="4"/>
  <c r="F3578" i="4"/>
  <c r="E3578" i="4"/>
  <c r="D3578" i="4"/>
  <c r="F3577" i="4"/>
  <c r="E3577" i="4"/>
  <c r="D3577" i="4"/>
  <c r="F3576" i="4"/>
  <c r="E3576" i="4"/>
  <c r="D3576" i="4"/>
  <c r="F3575" i="4"/>
  <c r="E3575" i="4"/>
  <c r="D3575" i="4"/>
  <c r="F3574" i="4"/>
  <c r="E3574" i="4"/>
  <c r="D3574" i="4"/>
  <c r="F3573" i="4"/>
  <c r="E3573" i="4"/>
  <c r="D3573" i="4"/>
  <c r="F3572" i="4"/>
  <c r="E3572" i="4"/>
  <c r="D3572" i="4"/>
  <c r="F3571" i="4"/>
  <c r="E3571" i="4"/>
  <c r="D3571" i="4"/>
  <c r="F3570" i="4"/>
  <c r="E3570" i="4"/>
  <c r="D3570" i="4"/>
  <c r="F3569" i="4"/>
  <c r="E3569" i="4"/>
  <c r="D3569" i="4"/>
  <c r="F3568" i="4"/>
  <c r="E3568" i="4"/>
  <c r="D3568" i="4"/>
  <c r="F3567" i="4"/>
  <c r="E3567" i="4"/>
  <c r="D3567" i="4"/>
  <c r="F3566" i="4"/>
  <c r="E3566" i="4"/>
  <c r="D3566" i="4"/>
  <c r="F3565" i="4"/>
  <c r="E3565" i="4"/>
  <c r="D3565" i="4"/>
  <c r="F3564" i="4"/>
  <c r="E3564" i="4"/>
  <c r="D3564" i="4"/>
  <c r="F3563" i="4"/>
  <c r="E3563" i="4"/>
  <c r="D3563" i="4"/>
  <c r="F3562" i="4"/>
  <c r="E3562" i="4"/>
  <c r="D3562" i="4"/>
  <c r="F3561" i="4"/>
  <c r="E3561" i="4"/>
  <c r="D3561" i="4"/>
  <c r="F3560" i="4"/>
  <c r="E3560" i="4"/>
  <c r="D3560" i="4"/>
  <c r="F3559" i="4"/>
  <c r="E3559" i="4"/>
  <c r="D3559" i="4"/>
  <c r="F3558" i="4"/>
  <c r="E3558" i="4"/>
  <c r="D3558" i="4"/>
  <c r="F3557" i="4"/>
  <c r="E3557" i="4"/>
  <c r="D3557" i="4"/>
  <c r="F3556" i="4"/>
  <c r="E3556" i="4"/>
  <c r="D3556" i="4"/>
  <c r="F3555" i="4"/>
  <c r="E3555" i="4"/>
  <c r="D3555" i="4"/>
  <c r="F3554" i="4"/>
  <c r="E3554" i="4"/>
  <c r="D3554" i="4"/>
  <c r="F3553" i="4"/>
  <c r="E3553" i="4"/>
  <c r="D3553" i="4"/>
  <c r="F3552" i="4"/>
  <c r="E3552" i="4"/>
  <c r="D3552" i="4"/>
  <c r="F3551" i="4"/>
  <c r="E3551" i="4"/>
  <c r="D3551" i="4"/>
  <c r="F3550" i="4"/>
  <c r="E3550" i="4"/>
  <c r="D3550" i="4"/>
  <c r="F3549" i="4"/>
  <c r="E3549" i="4"/>
  <c r="D3549" i="4"/>
  <c r="F3548" i="4"/>
  <c r="E3548" i="4"/>
  <c r="D3548" i="4"/>
  <c r="F3547" i="4"/>
  <c r="E3547" i="4"/>
  <c r="D3547" i="4"/>
  <c r="F3546" i="4"/>
  <c r="E3546" i="4"/>
  <c r="D3546" i="4"/>
  <c r="F3545" i="4"/>
  <c r="E3545" i="4"/>
  <c r="D3545" i="4"/>
  <c r="F3544" i="4"/>
  <c r="E3544" i="4"/>
  <c r="D3544" i="4"/>
  <c r="F3543" i="4"/>
  <c r="E3543" i="4"/>
  <c r="D3543" i="4"/>
  <c r="F3542" i="4"/>
  <c r="E3542" i="4"/>
  <c r="D3542" i="4"/>
  <c r="F3541" i="4"/>
  <c r="E3541" i="4"/>
  <c r="D3541" i="4"/>
  <c r="F3540" i="4"/>
  <c r="E3540" i="4"/>
  <c r="D3540" i="4"/>
  <c r="F3539" i="4"/>
  <c r="E3539" i="4"/>
  <c r="D3539" i="4"/>
  <c r="F3538" i="4"/>
  <c r="E3538" i="4"/>
  <c r="D3538" i="4"/>
  <c r="F3537" i="4"/>
  <c r="E3537" i="4"/>
  <c r="D3537" i="4"/>
  <c r="F3536" i="4"/>
  <c r="E3536" i="4"/>
  <c r="D3536" i="4"/>
  <c r="F3535" i="4"/>
  <c r="E3535" i="4"/>
  <c r="D3535" i="4"/>
  <c r="F3534" i="4"/>
  <c r="E3534" i="4"/>
  <c r="D3534" i="4"/>
  <c r="F3533" i="4"/>
  <c r="E3533" i="4"/>
  <c r="D3533" i="4"/>
  <c r="F3532" i="4"/>
  <c r="E3532" i="4"/>
  <c r="D3532" i="4"/>
  <c r="F3531" i="4"/>
  <c r="E3531" i="4"/>
  <c r="D3531" i="4"/>
  <c r="F3530" i="4"/>
  <c r="E3530" i="4"/>
  <c r="D3530" i="4"/>
  <c r="F3529" i="4"/>
  <c r="E3529" i="4"/>
  <c r="D3529" i="4"/>
  <c r="F3528" i="4"/>
  <c r="E3528" i="4"/>
  <c r="D3528" i="4"/>
  <c r="F3527" i="4"/>
  <c r="E3527" i="4"/>
  <c r="D3527" i="4"/>
  <c r="F3526" i="4"/>
  <c r="E3526" i="4"/>
  <c r="D3526" i="4"/>
  <c r="F3525" i="4"/>
  <c r="E3525" i="4"/>
  <c r="D3525" i="4"/>
  <c r="F3524" i="4"/>
  <c r="E3524" i="4"/>
  <c r="D3524" i="4"/>
  <c r="F3523" i="4"/>
  <c r="E3523" i="4"/>
  <c r="D3523" i="4"/>
  <c r="F3522" i="4"/>
  <c r="E3522" i="4"/>
  <c r="D3522" i="4"/>
  <c r="F3521" i="4"/>
  <c r="E3521" i="4"/>
  <c r="D3521" i="4"/>
  <c r="F3520" i="4"/>
  <c r="E3520" i="4"/>
  <c r="D3520" i="4"/>
  <c r="F3519" i="4"/>
  <c r="E3519" i="4"/>
  <c r="D3519" i="4"/>
  <c r="F3518" i="4"/>
  <c r="E3518" i="4"/>
  <c r="D3518" i="4"/>
  <c r="F3517" i="4"/>
  <c r="E3517" i="4"/>
  <c r="D3517" i="4"/>
  <c r="F3516" i="4"/>
  <c r="E3516" i="4"/>
  <c r="D3516" i="4"/>
  <c r="F3515" i="4"/>
  <c r="E3515" i="4"/>
  <c r="D3515" i="4"/>
  <c r="F3514" i="4"/>
  <c r="E3514" i="4"/>
  <c r="D3514" i="4"/>
  <c r="F3513" i="4"/>
  <c r="E3513" i="4"/>
  <c r="D3513" i="4"/>
  <c r="F3512" i="4"/>
  <c r="E3512" i="4"/>
  <c r="D3512" i="4"/>
  <c r="F3511" i="4"/>
  <c r="E3511" i="4"/>
  <c r="D3511" i="4"/>
  <c r="F3510" i="4"/>
  <c r="E3510" i="4"/>
  <c r="D3510" i="4"/>
  <c r="F3509" i="4"/>
  <c r="E3509" i="4"/>
  <c r="D3509" i="4"/>
  <c r="F3508" i="4"/>
  <c r="E3508" i="4"/>
  <c r="D3508" i="4"/>
  <c r="F3507" i="4"/>
  <c r="E3507" i="4"/>
  <c r="D3507" i="4"/>
  <c r="F3506" i="4"/>
  <c r="E3506" i="4"/>
  <c r="D3506" i="4"/>
  <c r="F3505" i="4"/>
  <c r="E3505" i="4"/>
  <c r="D3505" i="4"/>
  <c r="F3504" i="4"/>
  <c r="E3504" i="4"/>
  <c r="D3504" i="4"/>
  <c r="F3503" i="4"/>
  <c r="E3503" i="4"/>
  <c r="D3503" i="4"/>
  <c r="F3502" i="4"/>
  <c r="E3502" i="4"/>
  <c r="D3502" i="4"/>
  <c r="F3501" i="4"/>
  <c r="E3501" i="4"/>
  <c r="D3501" i="4"/>
  <c r="F3500" i="4"/>
  <c r="E3500" i="4"/>
  <c r="D3500" i="4"/>
  <c r="F3499" i="4"/>
  <c r="E3499" i="4"/>
  <c r="D3499" i="4"/>
  <c r="F3498" i="4"/>
  <c r="E3498" i="4"/>
  <c r="D3498" i="4"/>
  <c r="F3497" i="4"/>
  <c r="E3497" i="4"/>
  <c r="D3497" i="4"/>
  <c r="F3496" i="4"/>
  <c r="E3496" i="4"/>
  <c r="D3496" i="4"/>
  <c r="F3495" i="4"/>
  <c r="E3495" i="4"/>
  <c r="D3495" i="4"/>
  <c r="F3494" i="4"/>
  <c r="E3494" i="4"/>
  <c r="D3494" i="4"/>
  <c r="F3493" i="4"/>
  <c r="E3493" i="4"/>
  <c r="D3493" i="4"/>
  <c r="F3492" i="4"/>
  <c r="E3492" i="4"/>
  <c r="D3492" i="4"/>
  <c r="F3491" i="4"/>
  <c r="E3491" i="4"/>
  <c r="D3491" i="4"/>
  <c r="F3490" i="4"/>
  <c r="E3490" i="4"/>
  <c r="D3490" i="4"/>
  <c r="F3489" i="4"/>
  <c r="E3489" i="4"/>
  <c r="D3489" i="4"/>
  <c r="F3488" i="4"/>
  <c r="E3488" i="4"/>
  <c r="D3488" i="4"/>
  <c r="F3487" i="4"/>
  <c r="E3487" i="4"/>
  <c r="D3487" i="4"/>
  <c r="F3486" i="4"/>
  <c r="E3486" i="4"/>
  <c r="D3486" i="4"/>
  <c r="F3485" i="4"/>
  <c r="E3485" i="4"/>
  <c r="D3485" i="4"/>
  <c r="F3484" i="4"/>
  <c r="E3484" i="4"/>
  <c r="D3484" i="4"/>
  <c r="F3483" i="4"/>
  <c r="E3483" i="4"/>
  <c r="D3483" i="4"/>
  <c r="F3482" i="4"/>
  <c r="E3482" i="4"/>
  <c r="D3482" i="4"/>
  <c r="F3481" i="4"/>
  <c r="E3481" i="4"/>
  <c r="D3481" i="4"/>
  <c r="F3480" i="4"/>
  <c r="E3480" i="4"/>
  <c r="D3480" i="4"/>
  <c r="F3479" i="4"/>
  <c r="E3479" i="4"/>
  <c r="D3479" i="4"/>
  <c r="F3478" i="4"/>
  <c r="E3478" i="4"/>
  <c r="D3478" i="4"/>
  <c r="F3477" i="4"/>
  <c r="E3477" i="4"/>
  <c r="D3477" i="4"/>
  <c r="F3476" i="4"/>
  <c r="E3476" i="4"/>
  <c r="D3476" i="4"/>
  <c r="F3475" i="4"/>
  <c r="E3475" i="4"/>
  <c r="D3475" i="4"/>
  <c r="F3474" i="4"/>
  <c r="E3474" i="4"/>
  <c r="D3474" i="4"/>
  <c r="F3473" i="4"/>
  <c r="E3473" i="4"/>
  <c r="D3473" i="4"/>
  <c r="F3472" i="4"/>
  <c r="E3472" i="4"/>
  <c r="D3472" i="4"/>
  <c r="F3471" i="4"/>
  <c r="E3471" i="4"/>
  <c r="D3471" i="4"/>
  <c r="F3470" i="4"/>
  <c r="E3470" i="4"/>
  <c r="D3470" i="4"/>
  <c r="F3469" i="4"/>
  <c r="E3469" i="4"/>
  <c r="D3469" i="4"/>
  <c r="F3468" i="4"/>
  <c r="E3468" i="4"/>
  <c r="D3468" i="4"/>
  <c r="F3467" i="4"/>
  <c r="E3467" i="4"/>
  <c r="D3467" i="4"/>
  <c r="F3466" i="4"/>
  <c r="E3466" i="4"/>
  <c r="D3466" i="4"/>
  <c r="F3465" i="4"/>
  <c r="E3465" i="4"/>
  <c r="D3465" i="4"/>
  <c r="F3464" i="4"/>
  <c r="E3464" i="4"/>
  <c r="D3464" i="4"/>
  <c r="F3463" i="4"/>
  <c r="E3463" i="4"/>
  <c r="D3463" i="4"/>
  <c r="F3462" i="4"/>
  <c r="E3462" i="4"/>
  <c r="D3462" i="4"/>
  <c r="F3461" i="4"/>
  <c r="E3461" i="4"/>
  <c r="D3461" i="4"/>
  <c r="F3460" i="4"/>
  <c r="E3460" i="4"/>
  <c r="D3460" i="4"/>
  <c r="F3459" i="4"/>
  <c r="E3459" i="4"/>
  <c r="D3459" i="4"/>
  <c r="F3458" i="4"/>
  <c r="E3458" i="4"/>
  <c r="D3458" i="4"/>
  <c r="F3457" i="4"/>
  <c r="E3457" i="4"/>
  <c r="D3457" i="4"/>
  <c r="F3456" i="4"/>
  <c r="E3456" i="4"/>
  <c r="D3456" i="4"/>
  <c r="F3455" i="4"/>
  <c r="E3455" i="4"/>
  <c r="D3455" i="4"/>
  <c r="F3454" i="4"/>
  <c r="E3454" i="4"/>
  <c r="D3454" i="4"/>
  <c r="F3453" i="4"/>
  <c r="E3453" i="4"/>
  <c r="D3453" i="4"/>
  <c r="F3452" i="4"/>
  <c r="E3452" i="4"/>
  <c r="D3452" i="4"/>
  <c r="F3451" i="4"/>
  <c r="E3451" i="4"/>
  <c r="D3451" i="4"/>
  <c r="F3450" i="4"/>
  <c r="E3450" i="4"/>
  <c r="D3450" i="4"/>
  <c r="F3449" i="4"/>
  <c r="E3449" i="4"/>
  <c r="D3449" i="4"/>
  <c r="F3448" i="4"/>
  <c r="E3448" i="4"/>
  <c r="D3448" i="4"/>
  <c r="F3447" i="4"/>
  <c r="E3447" i="4"/>
  <c r="D3447" i="4"/>
  <c r="F3446" i="4"/>
  <c r="E3446" i="4"/>
  <c r="D3446" i="4"/>
  <c r="F3445" i="4"/>
  <c r="E3445" i="4"/>
  <c r="D3445" i="4"/>
  <c r="F3444" i="4"/>
  <c r="E3444" i="4"/>
  <c r="D3444" i="4"/>
  <c r="F3443" i="4"/>
  <c r="E3443" i="4"/>
  <c r="D3443" i="4"/>
  <c r="F3442" i="4"/>
  <c r="E3442" i="4"/>
  <c r="D3442" i="4"/>
  <c r="F3441" i="4"/>
  <c r="E3441" i="4"/>
  <c r="D3441" i="4"/>
  <c r="F3440" i="4"/>
  <c r="E3440" i="4"/>
  <c r="D3440" i="4"/>
  <c r="F3439" i="4"/>
  <c r="E3439" i="4"/>
  <c r="D3439" i="4"/>
  <c r="F3438" i="4"/>
  <c r="E3438" i="4"/>
  <c r="D3438" i="4"/>
  <c r="F3437" i="4"/>
  <c r="E3437" i="4"/>
  <c r="D3437" i="4"/>
  <c r="F3436" i="4"/>
  <c r="E3436" i="4"/>
  <c r="D3436" i="4"/>
  <c r="F3435" i="4"/>
  <c r="E3435" i="4"/>
  <c r="D3435" i="4"/>
  <c r="F3434" i="4"/>
  <c r="E3434" i="4"/>
  <c r="D3434" i="4"/>
  <c r="F3433" i="4"/>
  <c r="E3433" i="4"/>
  <c r="D3433" i="4"/>
  <c r="F3432" i="4"/>
  <c r="E3432" i="4"/>
  <c r="D3432" i="4"/>
  <c r="F3431" i="4"/>
  <c r="E3431" i="4"/>
  <c r="D3431" i="4"/>
  <c r="F3430" i="4"/>
  <c r="E3430" i="4"/>
  <c r="D3430" i="4"/>
  <c r="F3429" i="4"/>
  <c r="E3429" i="4"/>
  <c r="D3429" i="4"/>
  <c r="F3428" i="4"/>
  <c r="E3428" i="4"/>
  <c r="D3428" i="4"/>
  <c r="F3427" i="4"/>
  <c r="E3427" i="4"/>
  <c r="D3427" i="4"/>
  <c r="F3426" i="4"/>
  <c r="E3426" i="4"/>
  <c r="D3426" i="4"/>
  <c r="F3425" i="4"/>
  <c r="E3425" i="4"/>
  <c r="D3425" i="4"/>
  <c r="F3424" i="4"/>
  <c r="E3424" i="4"/>
  <c r="D3424" i="4"/>
  <c r="F3423" i="4"/>
  <c r="E3423" i="4"/>
  <c r="D3423" i="4"/>
  <c r="F3422" i="4"/>
  <c r="E3422" i="4"/>
  <c r="D3422" i="4"/>
  <c r="F3421" i="4"/>
  <c r="E3421" i="4"/>
  <c r="D3421" i="4"/>
  <c r="F3420" i="4"/>
  <c r="E3420" i="4"/>
  <c r="D3420" i="4"/>
  <c r="F3419" i="4"/>
  <c r="E3419" i="4"/>
  <c r="D3419" i="4"/>
  <c r="F3418" i="4"/>
  <c r="E3418" i="4"/>
  <c r="D3418" i="4"/>
  <c r="F3417" i="4"/>
  <c r="E3417" i="4"/>
  <c r="D3417" i="4"/>
  <c r="F3416" i="4"/>
  <c r="E3416" i="4"/>
  <c r="D3416" i="4"/>
  <c r="F3415" i="4"/>
  <c r="E3415" i="4"/>
  <c r="D3415" i="4"/>
  <c r="F3414" i="4"/>
  <c r="E3414" i="4"/>
  <c r="D3414" i="4"/>
  <c r="F3413" i="4"/>
  <c r="E3413" i="4"/>
  <c r="D3413" i="4"/>
  <c r="F3412" i="4"/>
  <c r="E3412" i="4"/>
  <c r="D3412" i="4"/>
  <c r="F3411" i="4"/>
  <c r="E3411" i="4"/>
  <c r="D3411" i="4"/>
  <c r="F3410" i="4"/>
  <c r="E3410" i="4"/>
  <c r="D3410" i="4"/>
  <c r="F3409" i="4"/>
  <c r="E3409" i="4"/>
  <c r="D3409" i="4"/>
  <c r="F3408" i="4"/>
  <c r="E3408" i="4"/>
  <c r="D3408" i="4"/>
  <c r="F3407" i="4"/>
  <c r="E3407" i="4"/>
  <c r="D3407" i="4"/>
  <c r="F3406" i="4"/>
  <c r="E3406" i="4"/>
  <c r="D3406" i="4"/>
  <c r="F3405" i="4"/>
  <c r="E3405" i="4"/>
  <c r="D3405" i="4"/>
  <c r="F3404" i="4"/>
  <c r="E3404" i="4"/>
  <c r="D3404" i="4"/>
  <c r="F3403" i="4"/>
  <c r="E3403" i="4"/>
  <c r="D3403" i="4"/>
  <c r="F3402" i="4"/>
  <c r="E3402" i="4"/>
  <c r="D3402" i="4"/>
  <c r="F3401" i="4"/>
  <c r="E3401" i="4"/>
  <c r="D3401" i="4"/>
  <c r="F3400" i="4"/>
  <c r="E3400" i="4"/>
  <c r="D3400" i="4"/>
  <c r="F3399" i="4"/>
  <c r="E3399" i="4"/>
  <c r="D3399" i="4"/>
  <c r="F3398" i="4"/>
  <c r="E3398" i="4"/>
  <c r="D3398" i="4"/>
  <c r="F3397" i="4"/>
  <c r="E3397" i="4"/>
  <c r="D3397" i="4"/>
  <c r="F3396" i="4"/>
  <c r="E3396" i="4"/>
  <c r="D3396" i="4"/>
  <c r="F3395" i="4"/>
  <c r="E3395" i="4"/>
  <c r="D3395" i="4"/>
  <c r="F3394" i="4"/>
  <c r="E3394" i="4"/>
  <c r="D3394" i="4"/>
  <c r="F3393" i="4"/>
  <c r="E3393" i="4"/>
  <c r="D3393" i="4"/>
  <c r="F3392" i="4"/>
  <c r="E3392" i="4"/>
  <c r="D3392" i="4"/>
  <c r="F3391" i="4"/>
  <c r="E3391" i="4"/>
  <c r="D3391" i="4"/>
  <c r="F3390" i="4"/>
  <c r="E3390" i="4"/>
  <c r="D3390" i="4"/>
  <c r="F3389" i="4"/>
  <c r="E3389" i="4"/>
  <c r="D3389" i="4"/>
  <c r="F3388" i="4"/>
  <c r="E3388" i="4"/>
  <c r="D3388" i="4"/>
  <c r="F3387" i="4"/>
  <c r="E3387" i="4"/>
  <c r="D3387" i="4"/>
  <c r="F3386" i="4"/>
  <c r="E3386" i="4"/>
  <c r="D3386" i="4"/>
  <c r="F3385" i="4"/>
  <c r="E3385" i="4"/>
  <c r="D3385" i="4"/>
  <c r="F3384" i="4"/>
  <c r="E3384" i="4"/>
  <c r="D3384" i="4"/>
  <c r="F3383" i="4"/>
  <c r="E3383" i="4"/>
  <c r="D3383" i="4"/>
  <c r="F3382" i="4"/>
  <c r="E3382" i="4"/>
  <c r="D3382" i="4"/>
  <c r="F3381" i="4"/>
  <c r="E3381" i="4"/>
  <c r="D3381" i="4"/>
  <c r="F3380" i="4"/>
  <c r="E3380" i="4"/>
  <c r="D3380" i="4"/>
  <c r="F3379" i="4"/>
  <c r="E3379" i="4"/>
  <c r="D3379" i="4"/>
  <c r="F3378" i="4"/>
  <c r="E3378" i="4"/>
  <c r="D3378" i="4"/>
  <c r="F3377" i="4"/>
  <c r="E3377" i="4"/>
  <c r="D3377" i="4"/>
  <c r="F3376" i="4"/>
  <c r="E3376" i="4"/>
  <c r="D3376" i="4"/>
  <c r="F3375" i="4"/>
  <c r="E3375" i="4"/>
  <c r="D3375" i="4"/>
  <c r="F3374" i="4"/>
  <c r="E3374" i="4"/>
  <c r="D3374" i="4"/>
  <c r="F3373" i="4"/>
  <c r="E3373" i="4"/>
  <c r="D3373" i="4"/>
  <c r="F3372" i="4"/>
  <c r="E3372" i="4"/>
  <c r="D3372" i="4"/>
  <c r="F3371" i="4"/>
  <c r="E3371" i="4"/>
  <c r="D3371" i="4"/>
  <c r="F3370" i="4"/>
  <c r="E3370" i="4"/>
  <c r="D3370" i="4"/>
  <c r="F3369" i="4"/>
  <c r="E3369" i="4"/>
  <c r="D3369" i="4"/>
  <c r="F3368" i="4"/>
  <c r="E3368" i="4"/>
  <c r="D3368" i="4"/>
  <c r="F3367" i="4"/>
  <c r="E3367" i="4"/>
  <c r="D3367" i="4"/>
  <c r="F3366" i="4"/>
  <c r="E3366" i="4"/>
  <c r="D3366" i="4"/>
  <c r="F3365" i="4"/>
  <c r="E3365" i="4"/>
  <c r="D3365" i="4"/>
  <c r="F3364" i="4"/>
  <c r="E3364" i="4"/>
  <c r="D3364" i="4"/>
  <c r="F3363" i="4"/>
  <c r="E3363" i="4"/>
  <c r="D3363" i="4"/>
  <c r="F3362" i="4"/>
  <c r="E3362" i="4"/>
  <c r="D3362" i="4"/>
  <c r="F3361" i="4"/>
  <c r="E3361" i="4"/>
  <c r="D3361" i="4"/>
  <c r="F3360" i="4"/>
  <c r="E3360" i="4"/>
  <c r="D3360" i="4"/>
  <c r="F3359" i="4"/>
  <c r="E3359" i="4"/>
  <c r="D3359" i="4"/>
  <c r="F3358" i="4"/>
  <c r="E3358" i="4"/>
  <c r="D3358" i="4"/>
  <c r="F3357" i="4"/>
  <c r="E3357" i="4"/>
  <c r="D3357" i="4"/>
  <c r="F3356" i="4"/>
  <c r="E3356" i="4"/>
  <c r="D3356" i="4"/>
  <c r="F3355" i="4"/>
  <c r="E3355" i="4"/>
  <c r="D3355" i="4"/>
  <c r="F3354" i="4"/>
  <c r="E3354" i="4"/>
  <c r="D3354" i="4"/>
  <c r="F3353" i="4"/>
  <c r="E3353" i="4"/>
  <c r="D3353" i="4"/>
  <c r="F3352" i="4"/>
  <c r="E3352" i="4"/>
  <c r="D3352" i="4"/>
  <c r="F3351" i="4"/>
  <c r="E3351" i="4"/>
  <c r="D3351" i="4"/>
  <c r="F3350" i="4"/>
  <c r="E3350" i="4"/>
  <c r="D3350" i="4"/>
  <c r="F3349" i="4"/>
  <c r="E3349" i="4"/>
  <c r="D3349" i="4"/>
  <c r="F3348" i="4"/>
  <c r="E3348" i="4"/>
  <c r="D3348" i="4"/>
  <c r="F3347" i="4"/>
  <c r="E3347" i="4"/>
  <c r="D3347" i="4"/>
  <c r="F3346" i="4"/>
  <c r="E3346" i="4"/>
  <c r="D3346" i="4"/>
  <c r="F3345" i="4"/>
  <c r="E3345" i="4"/>
  <c r="D3345" i="4"/>
  <c r="F3344" i="4"/>
  <c r="E3344" i="4"/>
  <c r="D3344" i="4"/>
  <c r="F3343" i="4"/>
  <c r="E3343" i="4"/>
  <c r="D3343" i="4"/>
  <c r="F3342" i="4"/>
  <c r="E3342" i="4"/>
  <c r="D3342" i="4"/>
  <c r="F3341" i="4"/>
  <c r="E3341" i="4"/>
  <c r="D3341" i="4"/>
  <c r="F3340" i="4"/>
  <c r="E3340" i="4"/>
  <c r="D3340" i="4"/>
  <c r="F3339" i="4"/>
  <c r="E3339" i="4"/>
  <c r="D3339" i="4"/>
  <c r="F3338" i="4"/>
  <c r="E3338" i="4"/>
  <c r="D3338" i="4"/>
  <c r="F3337" i="4"/>
  <c r="E3337" i="4"/>
  <c r="D3337" i="4"/>
  <c r="F3336" i="4"/>
  <c r="E3336" i="4"/>
  <c r="D3336" i="4"/>
  <c r="F3335" i="4"/>
  <c r="E3335" i="4"/>
  <c r="D3335" i="4"/>
  <c r="F3334" i="4"/>
  <c r="E3334" i="4"/>
  <c r="D3334" i="4"/>
  <c r="F3333" i="4"/>
  <c r="E3333" i="4"/>
  <c r="D3333" i="4"/>
  <c r="F3332" i="4"/>
  <c r="E3332" i="4"/>
  <c r="D3332" i="4"/>
  <c r="F3331" i="4"/>
  <c r="E3331" i="4"/>
  <c r="D3331" i="4"/>
  <c r="F3330" i="4"/>
  <c r="E3330" i="4"/>
  <c r="D3330" i="4"/>
  <c r="F3329" i="4"/>
  <c r="E3329" i="4"/>
  <c r="D3329" i="4"/>
  <c r="F3328" i="4"/>
  <c r="E3328" i="4"/>
  <c r="D3328" i="4"/>
  <c r="F3327" i="4"/>
  <c r="E3327" i="4"/>
  <c r="D3327" i="4"/>
  <c r="F3326" i="4"/>
  <c r="E3326" i="4"/>
  <c r="D3326" i="4"/>
  <c r="F3325" i="4"/>
  <c r="E3325" i="4"/>
  <c r="D3325" i="4"/>
  <c r="F3324" i="4"/>
  <c r="E3324" i="4"/>
  <c r="D3324" i="4"/>
  <c r="F3323" i="4"/>
  <c r="E3323" i="4"/>
  <c r="D3323" i="4"/>
  <c r="F3322" i="4"/>
  <c r="E3322" i="4"/>
  <c r="D3322" i="4"/>
  <c r="F3321" i="4"/>
  <c r="E3321" i="4"/>
  <c r="D3321" i="4"/>
  <c r="F3320" i="4"/>
  <c r="E3320" i="4"/>
  <c r="D3320" i="4"/>
  <c r="F3319" i="4"/>
  <c r="E3319" i="4"/>
  <c r="D3319" i="4"/>
  <c r="F3318" i="4"/>
  <c r="E3318" i="4"/>
  <c r="D3318" i="4"/>
  <c r="F3317" i="4"/>
  <c r="E3317" i="4"/>
  <c r="D3317" i="4"/>
  <c r="F3316" i="4"/>
  <c r="E3316" i="4"/>
  <c r="D3316" i="4"/>
  <c r="F3315" i="4"/>
  <c r="E3315" i="4"/>
  <c r="D3315" i="4"/>
  <c r="F3314" i="4"/>
  <c r="E3314" i="4"/>
  <c r="D3314" i="4"/>
  <c r="F3313" i="4"/>
  <c r="E3313" i="4"/>
  <c r="D3313" i="4"/>
  <c r="F3312" i="4"/>
  <c r="E3312" i="4"/>
  <c r="D3312" i="4"/>
  <c r="F3311" i="4"/>
  <c r="E3311" i="4"/>
  <c r="D3311" i="4"/>
  <c r="F3310" i="4"/>
  <c r="E3310" i="4"/>
  <c r="D3310" i="4"/>
  <c r="F3309" i="4"/>
  <c r="E3309" i="4"/>
  <c r="D3309" i="4"/>
  <c r="F3308" i="4"/>
  <c r="E3308" i="4"/>
  <c r="D3308" i="4"/>
  <c r="F3307" i="4"/>
  <c r="E3307" i="4"/>
  <c r="D3307" i="4"/>
  <c r="F3306" i="4"/>
  <c r="E3306" i="4"/>
  <c r="D3306" i="4"/>
  <c r="F3305" i="4"/>
  <c r="E3305" i="4"/>
  <c r="D3305" i="4"/>
  <c r="F3304" i="4"/>
  <c r="E3304" i="4"/>
  <c r="D3304" i="4"/>
  <c r="F3303" i="4"/>
  <c r="E3303" i="4"/>
  <c r="D3303" i="4"/>
  <c r="F3302" i="4"/>
  <c r="E3302" i="4"/>
  <c r="D3302" i="4"/>
  <c r="F3301" i="4"/>
  <c r="E3301" i="4"/>
  <c r="D3301" i="4"/>
  <c r="F3300" i="4"/>
  <c r="E3300" i="4"/>
  <c r="D3300" i="4"/>
  <c r="F3299" i="4"/>
  <c r="E3299" i="4"/>
  <c r="D3299" i="4"/>
  <c r="F3298" i="4"/>
  <c r="E3298" i="4"/>
  <c r="D3298" i="4"/>
  <c r="F3297" i="4"/>
  <c r="E3297" i="4"/>
  <c r="D3297" i="4"/>
  <c r="F3296" i="4"/>
  <c r="E3296" i="4"/>
  <c r="D3296" i="4"/>
  <c r="F3295" i="4"/>
  <c r="E3295" i="4"/>
  <c r="D3295" i="4"/>
  <c r="F3294" i="4"/>
  <c r="E3294" i="4"/>
  <c r="D3294" i="4"/>
  <c r="F3293" i="4"/>
  <c r="E3293" i="4"/>
  <c r="D3293" i="4"/>
  <c r="F3292" i="4"/>
  <c r="E3292" i="4"/>
  <c r="D3292" i="4"/>
  <c r="F3291" i="4"/>
  <c r="E3291" i="4"/>
  <c r="D3291" i="4"/>
  <c r="F3290" i="4"/>
  <c r="E3290" i="4"/>
  <c r="D3290" i="4"/>
  <c r="F3289" i="4"/>
  <c r="E3289" i="4"/>
  <c r="D3289" i="4"/>
  <c r="F3288" i="4"/>
  <c r="E3288" i="4"/>
  <c r="D3288" i="4"/>
  <c r="F3287" i="4"/>
  <c r="E3287" i="4"/>
  <c r="D3287" i="4"/>
  <c r="F3286" i="4"/>
  <c r="E3286" i="4"/>
  <c r="D3286" i="4"/>
  <c r="F3285" i="4"/>
  <c r="E3285" i="4"/>
  <c r="D3285" i="4"/>
  <c r="F3284" i="4"/>
  <c r="E3284" i="4"/>
  <c r="D3284" i="4"/>
  <c r="F3283" i="4"/>
  <c r="E3283" i="4"/>
  <c r="D3283" i="4"/>
  <c r="F3282" i="4"/>
  <c r="E3282" i="4"/>
  <c r="D3282" i="4"/>
  <c r="F3281" i="4"/>
  <c r="E3281" i="4"/>
  <c r="D3281" i="4"/>
  <c r="F3280" i="4"/>
  <c r="E3280" i="4"/>
  <c r="D3280" i="4"/>
  <c r="F3279" i="4"/>
  <c r="E3279" i="4"/>
  <c r="D3279" i="4"/>
  <c r="F3278" i="4"/>
  <c r="E3278" i="4"/>
  <c r="D3278" i="4"/>
  <c r="F3277" i="4"/>
  <c r="E3277" i="4"/>
  <c r="D3277" i="4"/>
  <c r="F3276" i="4"/>
  <c r="E3276" i="4"/>
  <c r="D3276" i="4"/>
  <c r="F3275" i="4"/>
  <c r="E3275" i="4"/>
  <c r="D3275" i="4"/>
  <c r="F3274" i="4"/>
  <c r="E3274" i="4"/>
  <c r="D3274" i="4"/>
  <c r="F3273" i="4"/>
  <c r="E3273" i="4"/>
  <c r="D3273" i="4"/>
  <c r="F3272" i="4"/>
  <c r="E3272" i="4"/>
  <c r="D3272" i="4"/>
  <c r="F3271" i="4"/>
  <c r="E3271" i="4"/>
  <c r="D3271" i="4"/>
  <c r="F3270" i="4"/>
  <c r="E3270" i="4"/>
  <c r="D3270" i="4"/>
  <c r="F3269" i="4"/>
  <c r="E3269" i="4"/>
  <c r="D3269" i="4"/>
  <c r="F3268" i="4"/>
  <c r="E3268" i="4"/>
  <c r="D3268" i="4"/>
  <c r="F3267" i="4"/>
  <c r="E3267" i="4"/>
  <c r="D3267" i="4"/>
  <c r="F3266" i="4"/>
  <c r="E3266" i="4"/>
  <c r="D3266" i="4"/>
  <c r="F3265" i="4"/>
  <c r="E3265" i="4"/>
  <c r="D3265" i="4"/>
  <c r="F3264" i="4"/>
  <c r="E3264" i="4"/>
  <c r="D3264" i="4"/>
  <c r="F3263" i="4"/>
  <c r="E3263" i="4"/>
  <c r="D3263" i="4"/>
  <c r="F3262" i="4"/>
  <c r="E3262" i="4"/>
  <c r="D3262" i="4"/>
  <c r="F3261" i="4"/>
  <c r="E3261" i="4"/>
  <c r="D3261" i="4"/>
  <c r="F3260" i="4"/>
  <c r="E3260" i="4"/>
  <c r="D3260" i="4"/>
  <c r="F3259" i="4"/>
  <c r="E3259" i="4"/>
  <c r="D3259" i="4"/>
  <c r="F3258" i="4"/>
  <c r="E3258" i="4"/>
  <c r="D3258" i="4"/>
  <c r="F3257" i="4"/>
  <c r="E3257" i="4"/>
  <c r="D3257" i="4"/>
  <c r="F3256" i="4"/>
  <c r="E3256" i="4"/>
  <c r="D3256" i="4"/>
  <c r="F3255" i="4"/>
  <c r="E3255" i="4"/>
  <c r="D3255" i="4"/>
  <c r="F3254" i="4"/>
  <c r="E3254" i="4"/>
  <c r="D3254" i="4"/>
  <c r="F3253" i="4"/>
  <c r="E3253" i="4"/>
  <c r="D3253" i="4"/>
  <c r="F3252" i="4"/>
  <c r="E3252" i="4"/>
  <c r="D3252" i="4"/>
  <c r="F3251" i="4"/>
  <c r="E3251" i="4"/>
  <c r="D3251" i="4"/>
  <c r="F3250" i="4"/>
  <c r="E3250" i="4"/>
  <c r="D3250" i="4"/>
  <c r="F3249" i="4"/>
  <c r="E3249" i="4"/>
  <c r="D3249" i="4"/>
  <c r="F3248" i="4"/>
  <c r="E3248" i="4"/>
  <c r="D3248" i="4"/>
  <c r="F3247" i="4"/>
  <c r="E3247" i="4"/>
  <c r="D3247" i="4"/>
  <c r="F3246" i="4"/>
  <c r="E3246" i="4"/>
  <c r="D3246" i="4"/>
  <c r="F3245" i="4"/>
  <c r="E3245" i="4"/>
  <c r="D3245" i="4"/>
  <c r="F3244" i="4"/>
  <c r="E3244" i="4"/>
  <c r="D3244" i="4"/>
  <c r="F3243" i="4"/>
  <c r="E3243" i="4"/>
  <c r="D3243" i="4"/>
  <c r="F3242" i="4"/>
  <c r="E3242" i="4"/>
  <c r="D3242" i="4"/>
  <c r="F3241" i="4"/>
  <c r="E3241" i="4"/>
  <c r="D3241" i="4"/>
  <c r="F3240" i="4"/>
  <c r="E3240" i="4"/>
  <c r="D3240" i="4"/>
  <c r="F3239" i="4"/>
  <c r="E3239" i="4"/>
  <c r="D3239" i="4"/>
  <c r="F3238" i="4"/>
  <c r="E3238" i="4"/>
  <c r="D3238" i="4"/>
  <c r="F3237" i="4"/>
  <c r="E3237" i="4"/>
  <c r="D3237" i="4"/>
  <c r="F3236" i="4"/>
  <c r="E3236" i="4"/>
  <c r="D3236" i="4"/>
  <c r="F3235" i="4"/>
  <c r="E3235" i="4"/>
  <c r="D3235" i="4"/>
  <c r="F3234" i="4"/>
  <c r="E3234" i="4"/>
  <c r="D3234" i="4"/>
  <c r="F3233" i="4"/>
  <c r="E3233" i="4"/>
  <c r="D3233" i="4"/>
  <c r="F3232" i="4"/>
  <c r="E3232" i="4"/>
  <c r="D3232" i="4"/>
  <c r="F3231" i="4"/>
  <c r="E3231" i="4"/>
  <c r="D3231" i="4"/>
  <c r="F3230" i="4"/>
  <c r="E3230" i="4"/>
  <c r="D3230" i="4"/>
  <c r="F3229" i="4"/>
  <c r="E3229" i="4"/>
  <c r="D3229" i="4"/>
  <c r="F3228" i="4"/>
  <c r="E3228" i="4"/>
  <c r="D3228" i="4"/>
  <c r="F3227" i="4"/>
  <c r="E3227" i="4"/>
  <c r="D3227" i="4"/>
  <c r="F3226" i="4"/>
  <c r="E3226" i="4"/>
  <c r="D3226" i="4"/>
  <c r="F3225" i="4"/>
  <c r="E3225" i="4"/>
  <c r="D3225" i="4"/>
  <c r="F3224" i="4"/>
  <c r="E3224" i="4"/>
  <c r="D3224" i="4"/>
  <c r="F3223" i="4"/>
  <c r="E3223" i="4"/>
  <c r="D3223" i="4"/>
  <c r="F3222" i="4"/>
  <c r="E3222" i="4"/>
  <c r="D3222" i="4"/>
  <c r="F3221" i="4"/>
  <c r="E3221" i="4"/>
  <c r="D3221" i="4"/>
  <c r="F3220" i="4"/>
  <c r="E3220" i="4"/>
  <c r="D3220" i="4"/>
  <c r="F3219" i="4"/>
  <c r="E3219" i="4"/>
  <c r="D3219" i="4"/>
  <c r="F3218" i="4"/>
  <c r="E3218" i="4"/>
  <c r="D3218" i="4"/>
  <c r="F3217" i="4"/>
  <c r="E3217" i="4"/>
  <c r="D3217" i="4"/>
  <c r="F3216" i="4"/>
  <c r="E3216" i="4"/>
  <c r="D3216" i="4"/>
  <c r="F3215" i="4"/>
  <c r="E3215" i="4"/>
  <c r="D3215" i="4"/>
  <c r="F3214" i="4"/>
  <c r="E3214" i="4"/>
  <c r="D3214" i="4"/>
  <c r="F3213" i="4"/>
  <c r="E3213" i="4"/>
  <c r="D3213" i="4"/>
  <c r="F3212" i="4"/>
  <c r="E3212" i="4"/>
  <c r="D3212" i="4"/>
  <c r="F3211" i="4"/>
  <c r="E3211" i="4"/>
  <c r="D3211" i="4"/>
  <c r="F3210" i="4"/>
  <c r="E3210" i="4"/>
  <c r="D3210" i="4"/>
  <c r="F3209" i="4"/>
  <c r="E3209" i="4"/>
  <c r="D3209" i="4"/>
  <c r="F3208" i="4"/>
  <c r="E3208" i="4"/>
  <c r="D3208" i="4"/>
  <c r="F3207" i="4"/>
  <c r="E3207" i="4"/>
  <c r="D3207" i="4"/>
  <c r="F3206" i="4"/>
  <c r="E3206" i="4"/>
  <c r="D3206" i="4"/>
  <c r="F3205" i="4"/>
  <c r="E3205" i="4"/>
  <c r="D3205" i="4"/>
  <c r="F3204" i="4"/>
  <c r="E3204" i="4"/>
  <c r="D3204" i="4"/>
  <c r="F3203" i="4"/>
  <c r="E3203" i="4"/>
  <c r="D3203" i="4"/>
  <c r="F3202" i="4"/>
  <c r="E3202" i="4"/>
  <c r="D3202" i="4"/>
  <c r="F3201" i="4"/>
  <c r="E3201" i="4"/>
  <c r="D3201" i="4"/>
  <c r="F3200" i="4"/>
  <c r="E3200" i="4"/>
  <c r="D3200" i="4"/>
  <c r="F3199" i="4"/>
  <c r="E3199" i="4"/>
  <c r="D3199" i="4"/>
  <c r="F3198" i="4"/>
  <c r="E3198" i="4"/>
  <c r="D3198" i="4"/>
  <c r="F3197" i="4"/>
  <c r="E3197" i="4"/>
  <c r="D3197" i="4"/>
  <c r="F3196" i="4"/>
  <c r="E3196" i="4"/>
  <c r="D3196" i="4"/>
  <c r="F3195" i="4"/>
  <c r="E3195" i="4"/>
  <c r="D3195" i="4"/>
  <c r="F3194" i="4"/>
  <c r="E3194" i="4"/>
  <c r="D3194" i="4"/>
  <c r="H6385" i="5" l="1"/>
  <c r="H6384" i="5"/>
  <c r="H6383" i="5"/>
  <c r="H6382" i="5"/>
  <c r="H6381" i="5"/>
  <c r="H6380" i="5"/>
  <c r="H6379" i="5"/>
  <c r="H6378" i="5"/>
  <c r="H6377" i="5"/>
  <c r="H6376" i="5"/>
  <c r="H6375" i="5"/>
  <c r="H6374" i="5"/>
  <c r="H6373" i="5"/>
  <c r="H6372" i="5"/>
  <c r="H6371" i="5"/>
  <c r="H6370" i="5"/>
  <c r="H6369" i="5"/>
  <c r="H6368" i="5"/>
  <c r="H6367" i="5"/>
  <c r="H6366" i="5"/>
  <c r="H6365" i="5"/>
  <c r="H6364" i="5"/>
  <c r="H6363" i="5"/>
  <c r="H6362" i="5"/>
  <c r="H6361" i="5"/>
  <c r="H6360" i="5"/>
  <c r="H6359" i="5"/>
  <c r="H6358" i="5"/>
  <c r="H6357" i="5"/>
  <c r="H6356" i="5"/>
  <c r="H6355" i="5"/>
  <c r="H6354" i="5"/>
  <c r="H6353" i="5"/>
  <c r="H6352" i="5"/>
  <c r="H6351" i="5"/>
  <c r="H6350" i="5"/>
  <c r="H6349" i="5"/>
  <c r="H6348" i="5"/>
  <c r="H6347" i="5"/>
  <c r="H6346" i="5"/>
  <c r="H6345" i="5"/>
  <c r="H6344" i="5"/>
  <c r="H6343" i="5"/>
  <c r="H6342" i="5"/>
  <c r="H6341" i="5"/>
  <c r="H6340" i="5"/>
  <c r="H6339" i="5"/>
  <c r="H6338" i="5"/>
  <c r="H6337" i="5"/>
  <c r="H6336" i="5"/>
  <c r="H6335" i="5"/>
  <c r="H6334" i="5"/>
  <c r="H6333" i="5"/>
  <c r="H6332" i="5"/>
  <c r="H6331" i="5"/>
  <c r="H6330" i="5"/>
  <c r="H6329" i="5"/>
  <c r="H6328" i="5"/>
  <c r="H6327" i="5"/>
  <c r="H6326" i="5"/>
  <c r="H6325" i="5"/>
  <c r="H6324" i="5"/>
  <c r="H6323" i="5"/>
  <c r="H6322" i="5"/>
  <c r="H6321" i="5"/>
  <c r="H6320" i="5"/>
  <c r="H6319" i="5"/>
  <c r="H6318" i="5"/>
  <c r="H6317" i="5"/>
  <c r="H6316" i="5"/>
  <c r="H6315" i="5"/>
  <c r="H6314" i="5"/>
  <c r="H6313" i="5"/>
  <c r="H6312" i="5"/>
  <c r="H6311" i="5"/>
  <c r="H6310" i="5"/>
  <c r="H6309" i="5"/>
  <c r="H6308" i="5"/>
  <c r="H6307" i="5"/>
  <c r="H6306" i="5"/>
  <c r="H6305" i="5"/>
  <c r="H6304" i="5"/>
  <c r="H6303" i="5"/>
  <c r="H6302" i="5"/>
  <c r="H6301" i="5"/>
  <c r="H6300" i="5"/>
  <c r="H6299" i="5"/>
  <c r="H6298" i="5"/>
  <c r="H6297" i="5"/>
  <c r="H6296" i="5"/>
  <c r="H6295" i="5"/>
  <c r="H6294" i="5"/>
  <c r="H6293" i="5"/>
  <c r="H6292" i="5"/>
  <c r="H6291" i="5"/>
  <c r="H6290" i="5"/>
  <c r="H6289" i="5"/>
  <c r="H6288" i="5"/>
  <c r="H6287" i="5"/>
  <c r="H6286" i="5"/>
  <c r="H6285" i="5"/>
  <c r="H6284" i="5"/>
  <c r="H6283" i="5"/>
  <c r="H6282" i="5"/>
  <c r="H6281" i="5"/>
  <c r="H6280" i="5"/>
  <c r="H6279" i="5"/>
  <c r="H6278" i="5"/>
  <c r="H6277" i="5"/>
  <c r="H6276" i="5"/>
  <c r="H6275" i="5"/>
  <c r="H6274" i="5"/>
  <c r="H6273" i="5"/>
  <c r="H6272" i="5"/>
  <c r="H6271" i="5"/>
  <c r="H6270" i="5"/>
  <c r="H6269" i="5"/>
  <c r="H6268" i="5"/>
  <c r="H6267" i="5"/>
  <c r="H6266" i="5"/>
  <c r="H6265" i="5"/>
  <c r="H6264" i="5"/>
  <c r="H6263" i="5"/>
  <c r="H6262" i="5"/>
  <c r="H6261" i="5"/>
  <c r="H6260" i="5"/>
  <c r="H6259" i="5"/>
  <c r="H6258" i="5"/>
  <c r="H6257" i="5"/>
  <c r="H6256" i="5"/>
  <c r="H6255" i="5"/>
  <c r="H6254" i="5"/>
  <c r="H6253" i="5"/>
  <c r="H6252" i="5"/>
  <c r="H6251" i="5"/>
  <c r="H6250" i="5"/>
  <c r="H6249" i="5"/>
  <c r="H6248" i="5"/>
  <c r="H6247" i="5"/>
  <c r="H6246" i="5"/>
  <c r="H6245" i="5"/>
  <c r="H6244" i="5"/>
  <c r="H6243" i="5"/>
  <c r="H6242" i="5"/>
  <c r="H6241" i="5"/>
  <c r="H6240" i="5"/>
  <c r="H6239" i="5"/>
  <c r="H6238" i="5"/>
  <c r="H6237" i="5"/>
  <c r="H6236" i="5"/>
  <c r="H6235" i="5"/>
  <c r="H6234" i="5"/>
  <c r="H6233" i="5"/>
  <c r="H6232" i="5"/>
  <c r="H6231" i="5"/>
  <c r="H6230" i="5"/>
  <c r="H6229" i="5"/>
  <c r="H6228" i="5"/>
  <c r="H6227" i="5"/>
  <c r="H6226" i="5"/>
  <c r="H6225" i="5"/>
  <c r="H6224" i="5"/>
  <c r="H6223" i="5"/>
  <c r="H6222" i="5"/>
  <c r="H6221" i="5"/>
  <c r="H6220" i="5"/>
  <c r="H6219" i="5"/>
  <c r="H6218" i="5"/>
  <c r="H6217" i="5"/>
  <c r="H6216" i="5"/>
  <c r="H6215" i="5"/>
  <c r="H6214" i="5"/>
  <c r="H6213" i="5"/>
  <c r="H6212" i="5"/>
  <c r="H6211" i="5"/>
  <c r="H6210" i="5"/>
  <c r="H6209" i="5"/>
  <c r="H6208" i="5"/>
  <c r="H6207" i="5"/>
  <c r="H6206" i="5"/>
  <c r="H6205" i="5"/>
  <c r="H6204" i="5"/>
  <c r="H6203" i="5"/>
  <c r="H6202" i="5"/>
  <c r="H6201" i="5"/>
  <c r="H6200" i="5"/>
  <c r="H6199" i="5"/>
  <c r="H6198" i="5"/>
  <c r="H6197" i="5"/>
  <c r="H6196" i="5"/>
  <c r="H6195" i="5"/>
  <c r="H6194" i="5"/>
  <c r="H6193" i="5"/>
  <c r="H6192" i="5"/>
  <c r="H6191" i="5"/>
  <c r="H6190" i="5"/>
  <c r="H6189" i="5"/>
  <c r="H6188" i="5"/>
  <c r="H6187" i="5"/>
  <c r="H6186" i="5"/>
  <c r="H6185" i="5"/>
  <c r="H6184" i="5"/>
  <c r="H6183" i="5"/>
  <c r="H6182" i="5"/>
  <c r="H6181" i="5"/>
  <c r="H6180" i="5"/>
  <c r="H6179" i="5"/>
  <c r="H6178" i="5"/>
  <c r="H6177" i="5"/>
  <c r="H6176" i="5"/>
  <c r="H6175" i="5"/>
  <c r="H6174" i="5"/>
  <c r="H6173" i="5"/>
  <c r="H6172" i="5"/>
  <c r="H6171" i="5"/>
  <c r="H6170" i="5"/>
  <c r="H6169" i="5"/>
  <c r="H6168" i="5"/>
  <c r="H6167" i="5"/>
  <c r="H6166" i="5"/>
  <c r="H6165" i="5"/>
  <c r="H6164" i="5"/>
  <c r="H6163" i="5"/>
  <c r="H6162" i="5"/>
  <c r="H6161" i="5"/>
  <c r="H6160" i="5"/>
  <c r="H6159" i="5"/>
  <c r="H6158" i="5"/>
  <c r="H6157" i="5"/>
  <c r="H6156" i="5"/>
  <c r="H6155" i="5"/>
  <c r="H6154" i="5"/>
  <c r="H6153" i="5"/>
  <c r="H6152" i="5"/>
  <c r="H6151" i="5"/>
  <c r="H6150" i="5"/>
  <c r="H6149" i="5"/>
  <c r="H6148" i="5"/>
  <c r="H6147" i="5"/>
  <c r="H6146" i="5"/>
  <c r="H6145" i="5"/>
  <c r="H6144" i="5"/>
  <c r="H6143" i="5"/>
  <c r="H6142" i="5"/>
  <c r="H6141" i="5"/>
  <c r="H6140" i="5"/>
  <c r="H6139" i="5"/>
  <c r="H6138" i="5"/>
  <c r="H6137" i="5"/>
  <c r="H6136" i="5"/>
  <c r="H6135" i="5"/>
  <c r="H6134" i="5"/>
  <c r="H6133" i="5"/>
  <c r="H6132" i="5"/>
  <c r="H6131" i="5"/>
  <c r="H6130" i="5"/>
  <c r="H6129" i="5"/>
  <c r="H6128" i="5"/>
  <c r="H6127" i="5"/>
  <c r="H6126" i="5"/>
  <c r="H6125" i="5"/>
  <c r="H6124" i="5"/>
  <c r="H6123" i="5"/>
  <c r="H6122" i="5"/>
  <c r="H6121" i="5"/>
  <c r="H6120" i="5"/>
  <c r="H6119" i="5"/>
  <c r="H6118" i="5"/>
  <c r="H6117" i="5"/>
  <c r="H6116" i="5"/>
  <c r="H6115" i="5"/>
  <c r="H6114" i="5"/>
  <c r="H6113" i="5"/>
  <c r="H6112" i="5"/>
  <c r="H6111" i="5"/>
  <c r="H6110" i="5"/>
  <c r="H6109" i="5"/>
  <c r="H6108" i="5"/>
  <c r="H6107" i="5"/>
  <c r="H6106" i="5"/>
  <c r="H6105" i="5"/>
  <c r="H6104" i="5"/>
  <c r="H6103" i="5"/>
  <c r="H6102" i="5"/>
  <c r="H6101" i="5"/>
  <c r="H6100" i="5"/>
  <c r="H6099" i="5"/>
  <c r="H6098" i="5"/>
  <c r="H6097" i="5"/>
  <c r="H6096" i="5"/>
  <c r="H6095" i="5"/>
  <c r="H6094" i="5"/>
  <c r="H6093" i="5"/>
  <c r="H6092" i="5"/>
  <c r="H6091" i="5"/>
  <c r="H6090" i="5"/>
  <c r="H6089" i="5"/>
  <c r="H6088" i="5"/>
  <c r="H6087" i="5"/>
  <c r="H6086" i="5"/>
  <c r="H6085" i="5"/>
  <c r="H6084" i="5"/>
  <c r="H6083" i="5"/>
  <c r="H6082" i="5"/>
  <c r="H6081" i="5"/>
  <c r="H6080" i="5"/>
  <c r="H6079" i="5"/>
  <c r="H6078" i="5"/>
  <c r="H6077" i="5"/>
  <c r="H6076" i="5"/>
  <c r="H6075" i="5"/>
  <c r="H6074" i="5"/>
  <c r="H6073" i="5"/>
  <c r="H6072" i="5"/>
  <c r="H6071" i="5"/>
  <c r="H6070" i="5"/>
  <c r="H6069" i="5"/>
  <c r="H6068" i="5"/>
  <c r="H6067" i="5"/>
  <c r="H6066" i="5"/>
  <c r="H6065" i="5"/>
  <c r="H6064" i="5"/>
  <c r="H6063" i="5"/>
  <c r="H6062" i="5"/>
  <c r="H6061" i="5"/>
  <c r="H6060" i="5"/>
  <c r="H6059" i="5"/>
  <c r="H6058" i="5"/>
  <c r="H6057" i="5"/>
  <c r="H6056" i="5"/>
  <c r="H6055" i="5"/>
  <c r="H6054" i="5"/>
  <c r="H6053" i="5"/>
  <c r="H6052" i="5"/>
  <c r="H6051" i="5"/>
  <c r="H6050" i="5"/>
  <c r="H6049" i="5"/>
  <c r="H6048" i="5"/>
  <c r="H6047" i="5"/>
  <c r="H6046" i="5"/>
  <c r="H6045" i="5"/>
  <c r="H6044" i="5"/>
  <c r="H6043" i="5"/>
  <c r="H6042" i="5"/>
  <c r="H6041" i="5"/>
  <c r="H6040" i="5"/>
  <c r="H6039" i="5"/>
  <c r="H6038" i="5"/>
  <c r="H6037" i="5"/>
  <c r="H6036" i="5"/>
  <c r="H6035" i="5"/>
  <c r="H6034" i="5"/>
  <c r="H6033" i="5"/>
  <c r="H6032" i="5"/>
  <c r="H6031" i="5"/>
  <c r="H6030" i="5"/>
  <c r="H6029" i="5"/>
  <c r="H6028" i="5"/>
  <c r="H6027" i="5"/>
  <c r="H6026" i="5"/>
  <c r="H6025" i="5"/>
  <c r="H6024" i="5"/>
  <c r="H6023" i="5"/>
  <c r="H6022" i="5"/>
  <c r="H6021" i="5"/>
  <c r="H6020" i="5"/>
  <c r="H6019" i="5"/>
  <c r="H6018" i="5"/>
  <c r="H6017" i="5"/>
  <c r="H6016" i="5"/>
  <c r="H6015" i="5"/>
  <c r="H6014" i="5"/>
  <c r="H6013" i="5"/>
  <c r="H6012" i="5"/>
  <c r="H6011" i="5"/>
  <c r="H6010" i="5"/>
  <c r="H6009" i="5"/>
  <c r="H6008" i="5"/>
  <c r="H6007" i="5"/>
  <c r="H6006" i="5"/>
  <c r="H6005" i="5"/>
  <c r="H6004" i="5"/>
  <c r="H6003" i="5"/>
  <c r="H6002" i="5"/>
  <c r="H6001" i="5"/>
  <c r="H6000" i="5"/>
  <c r="H5999" i="5"/>
  <c r="H5998" i="5"/>
  <c r="H5997" i="5"/>
  <c r="H5996" i="5"/>
  <c r="H5995" i="5"/>
  <c r="H5994" i="5"/>
  <c r="H5993" i="5"/>
  <c r="H5992" i="5"/>
  <c r="H5991" i="5"/>
  <c r="H5990" i="5"/>
  <c r="H5989" i="5"/>
  <c r="H5988" i="5"/>
  <c r="H5987" i="5"/>
  <c r="H5986" i="5"/>
  <c r="H5985" i="5"/>
  <c r="H5984" i="5"/>
  <c r="H5983" i="5"/>
  <c r="H5982" i="5"/>
  <c r="H5981" i="5"/>
  <c r="H5980" i="5"/>
  <c r="H5979" i="5"/>
  <c r="H5978" i="5"/>
  <c r="H5977" i="5"/>
  <c r="H5976" i="5"/>
  <c r="H5975" i="5"/>
  <c r="H5974" i="5"/>
  <c r="H5973" i="5"/>
  <c r="H5972" i="5"/>
  <c r="H5971" i="5"/>
  <c r="H5970" i="5"/>
  <c r="H5969" i="5"/>
  <c r="H5968" i="5"/>
  <c r="H5967" i="5"/>
  <c r="H5966" i="5"/>
  <c r="H5965" i="5"/>
  <c r="H5964" i="5"/>
  <c r="H5963" i="5"/>
  <c r="H5962" i="5"/>
  <c r="H5961" i="5"/>
  <c r="H5960" i="5"/>
  <c r="H5959" i="5"/>
  <c r="H5958" i="5"/>
  <c r="H5957" i="5"/>
  <c r="H5956" i="5"/>
  <c r="H5955" i="5"/>
  <c r="H5954" i="5"/>
  <c r="H5953" i="5"/>
  <c r="H5952" i="5"/>
  <c r="H5951" i="5"/>
  <c r="H5950" i="5"/>
  <c r="H5949" i="5"/>
  <c r="H5948" i="5"/>
  <c r="H5947" i="5"/>
  <c r="H5946" i="5"/>
  <c r="H5945" i="5"/>
  <c r="H5944" i="5"/>
  <c r="H5943" i="5"/>
  <c r="H5942" i="5"/>
  <c r="H5941" i="5"/>
  <c r="H5940" i="5"/>
  <c r="H5939" i="5"/>
  <c r="H5938" i="5"/>
  <c r="H5937" i="5"/>
  <c r="H5936" i="5"/>
  <c r="H5935" i="5"/>
  <c r="H5934" i="5"/>
  <c r="H5933" i="5"/>
  <c r="H5932" i="5"/>
  <c r="H5931" i="5"/>
  <c r="H5930" i="5"/>
  <c r="H5929" i="5"/>
  <c r="H5928" i="5"/>
  <c r="H5927" i="5"/>
  <c r="H5926" i="5"/>
  <c r="H5925" i="5"/>
  <c r="H5924" i="5"/>
  <c r="H5923" i="5"/>
  <c r="H5922" i="5"/>
  <c r="H5921" i="5"/>
  <c r="H5920" i="5"/>
  <c r="H5919" i="5"/>
  <c r="H5918" i="5"/>
  <c r="H5917" i="5"/>
  <c r="H5916" i="5"/>
  <c r="H5915" i="5"/>
  <c r="H5914" i="5"/>
  <c r="H5913" i="5"/>
  <c r="H5912" i="5"/>
  <c r="H5911" i="5"/>
  <c r="H5910" i="5"/>
  <c r="H5909" i="5"/>
  <c r="H5908" i="5"/>
  <c r="H5907" i="5"/>
  <c r="H5906" i="5"/>
  <c r="H5905" i="5"/>
  <c r="H5904" i="5"/>
  <c r="H5903" i="5"/>
  <c r="H5902" i="5"/>
  <c r="H5901" i="5"/>
  <c r="H5900" i="5"/>
  <c r="H5899" i="5"/>
  <c r="H5898" i="5"/>
  <c r="H5897" i="5"/>
  <c r="H5896" i="5"/>
  <c r="H5895" i="5"/>
  <c r="H5894" i="5"/>
  <c r="H5893" i="5"/>
  <c r="H5892" i="5"/>
  <c r="H5891" i="5"/>
  <c r="H5890" i="5"/>
  <c r="H5889" i="5"/>
  <c r="H5888" i="5"/>
  <c r="H5887" i="5"/>
  <c r="H5886" i="5"/>
  <c r="H5885" i="5"/>
  <c r="H5884" i="5"/>
  <c r="H5883" i="5"/>
  <c r="H5882" i="5"/>
  <c r="H5881" i="5"/>
  <c r="H5880" i="5"/>
  <c r="H5879" i="5"/>
  <c r="H5878" i="5"/>
  <c r="H5877" i="5"/>
  <c r="H5876" i="5"/>
  <c r="H5875" i="5"/>
  <c r="H5874" i="5"/>
  <c r="H5873" i="5"/>
  <c r="H5872" i="5"/>
  <c r="H5871" i="5"/>
  <c r="H5870" i="5"/>
  <c r="H5869" i="5"/>
  <c r="H5868" i="5"/>
  <c r="H5867" i="5"/>
  <c r="H5866" i="5"/>
  <c r="H5865" i="5"/>
  <c r="H5864" i="5"/>
  <c r="H5863" i="5"/>
  <c r="H5862" i="5"/>
  <c r="H5861" i="5"/>
  <c r="H5860" i="5"/>
  <c r="H5859" i="5"/>
  <c r="H5858" i="5"/>
  <c r="H5857" i="5"/>
  <c r="H5856" i="5"/>
  <c r="H5855" i="5"/>
  <c r="H5854" i="5"/>
  <c r="H5853" i="5"/>
  <c r="H5852" i="5"/>
  <c r="H5851" i="5"/>
  <c r="H5850" i="5"/>
  <c r="H5849" i="5"/>
  <c r="H5848" i="5"/>
  <c r="H5847" i="5"/>
  <c r="H5846" i="5"/>
  <c r="H5845" i="5"/>
  <c r="H5844" i="5"/>
  <c r="H5843" i="5"/>
  <c r="H5842" i="5"/>
  <c r="H5841" i="5"/>
  <c r="H5840" i="5"/>
  <c r="H5839" i="5"/>
  <c r="H5838" i="5"/>
  <c r="H5837" i="5"/>
  <c r="H5836" i="5"/>
  <c r="H5835" i="5"/>
  <c r="H5834" i="5"/>
  <c r="H5833" i="5"/>
  <c r="H5832" i="5"/>
  <c r="H5831" i="5"/>
  <c r="H5830" i="5"/>
  <c r="H5829" i="5"/>
  <c r="H5828" i="5"/>
  <c r="H5827" i="5"/>
  <c r="H5826" i="5"/>
  <c r="H5825" i="5"/>
  <c r="H5824" i="5"/>
  <c r="H5823" i="5"/>
  <c r="H5822" i="5"/>
  <c r="H5821" i="5"/>
  <c r="H5820" i="5"/>
  <c r="H5819" i="5"/>
  <c r="H5818" i="5"/>
  <c r="H5817" i="5"/>
  <c r="H5816" i="5"/>
  <c r="H5815" i="5"/>
  <c r="H5814" i="5"/>
  <c r="H5813" i="5"/>
  <c r="H5812" i="5"/>
  <c r="H5811" i="5"/>
  <c r="H5810" i="5"/>
  <c r="H5809" i="5"/>
  <c r="H5808" i="5"/>
  <c r="H5807" i="5"/>
  <c r="H5806" i="5"/>
  <c r="H5805" i="5"/>
  <c r="H5804" i="5"/>
  <c r="H5803" i="5"/>
  <c r="H5802" i="5"/>
  <c r="H5801" i="5"/>
  <c r="H5800" i="5"/>
  <c r="H5799" i="5"/>
  <c r="H5798" i="5"/>
  <c r="H5797" i="5"/>
  <c r="H5796" i="5"/>
  <c r="H5795" i="5"/>
  <c r="H5794" i="5"/>
  <c r="H5793" i="5"/>
  <c r="H5792" i="5"/>
  <c r="H5791" i="5"/>
  <c r="H5790" i="5"/>
  <c r="H5789" i="5"/>
  <c r="H5788" i="5"/>
  <c r="H5787" i="5"/>
  <c r="H5786" i="5"/>
  <c r="H5785" i="5"/>
  <c r="H5784" i="5"/>
  <c r="H5783" i="5"/>
  <c r="H5782" i="5"/>
  <c r="H5781" i="5"/>
  <c r="H5780" i="5"/>
  <c r="H5779" i="5"/>
  <c r="H5778" i="5"/>
  <c r="H5777" i="5"/>
  <c r="H5776" i="5"/>
  <c r="H5775" i="5"/>
  <c r="H5774" i="5"/>
  <c r="H5773" i="5"/>
  <c r="H5772" i="5"/>
  <c r="H5771" i="5"/>
  <c r="H5770" i="5"/>
  <c r="H5769" i="5"/>
  <c r="H5768" i="5"/>
  <c r="H5767" i="5"/>
  <c r="H5766" i="5"/>
  <c r="H5765" i="5"/>
  <c r="H5764" i="5"/>
  <c r="H5763" i="5"/>
  <c r="H5762" i="5"/>
  <c r="H5761" i="5"/>
  <c r="H5760" i="5"/>
  <c r="H5759" i="5"/>
  <c r="H5758" i="5"/>
  <c r="H5757" i="5"/>
  <c r="H5756" i="5"/>
  <c r="H5755" i="5"/>
  <c r="H5754" i="5"/>
  <c r="H5753" i="5"/>
  <c r="H5752" i="5"/>
  <c r="H5751" i="5"/>
  <c r="H5750" i="5"/>
  <c r="H5749" i="5"/>
  <c r="H5748" i="5"/>
  <c r="H5747" i="5"/>
  <c r="H5746" i="5"/>
  <c r="H5745" i="5"/>
  <c r="H5744" i="5"/>
  <c r="H5743" i="5"/>
  <c r="H5742" i="5"/>
  <c r="H5741" i="5"/>
  <c r="H5740" i="5"/>
  <c r="H5739" i="5"/>
  <c r="H5738" i="5"/>
  <c r="H5737" i="5"/>
  <c r="H5736" i="5"/>
  <c r="H5735" i="5"/>
  <c r="H5734" i="5"/>
  <c r="H5733" i="5"/>
  <c r="H5732" i="5"/>
  <c r="H5731" i="5"/>
  <c r="H5730" i="5"/>
  <c r="H5729" i="5"/>
  <c r="H5728" i="5"/>
  <c r="H5727" i="5"/>
  <c r="H5726" i="5"/>
  <c r="H5725" i="5"/>
  <c r="H5724" i="5"/>
  <c r="H5723" i="5"/>
  <c r="H5722" i="5"/>
  <c r="H5721" i="5"/>
  <c r="H5720" i="5"/>
  <c r="H5719" i="5"/>
  <c r="H5718" i="5"/>
  <c r="H5717" i="5"/>
  <c r="H5716" i="5"/>
  <c r="H5715" i="5"/>
  <c r="H5714" i="5"/>
  <c r="H5713" i="5"/>
  <c r="H5712" i="5"/>
  <c r="H5711" i="5"/>
  <c r="H5710" i="5"/>
  <c r="H5709" i="5"/>
  <c r="H5708" i="5"/>
  <c r="H5707" i="5"/>
  <c r="H5706" i="5"/>
  <c r="H5705" i="5"/>
  <c r="H5704" i="5"/>
  <c r="H5703" i="5"/>
  <c r="H5702" i="5"/>
  <c r="H5701" i="5"/>
  <c r="H5700" i="5"/>
  <c r="H5699" i="5"/>
  <c r="H5698" i="5"/>
  <c r="H5697" i="5"/>
  <c r="H5696" i="5"/>
  <c r="H5695" i="5"/>
  <c r="H5694" i="5"/>
  <c r="H5693" i="5"/>
  <c r="H5692" i="5"/>
  <c r="H5691" i="5"/>
  <c r="H5690" i="5"/>
  <c r="H5689" i="5"/>
  <c r="H5688" i="5"/>
  <c r="H5687" i="5"/>
  <c r="H5686" i="5"/>
  <c r="H5685" i="5"/>
  <c r="H5684" i="5"/>
  <c r="H5683" i="5"/>
  <c r="H5682" i="5"/>
  <c r="H5681" i="5"/>
  <c r="H5680" i="5"/>
  <c r="H5679" i="5"/>
  <c r="H5678" i="5"/>
  <c r="H5677" i="5"/>
  <c r="H5676" i="5"/>
  <c r="H5675" i="5"/>
  <c r="H5674" i="5"/>
  <c r="H5673" i="5"/>
  <c r="H5672" i="5"/>
  <c r="H5671" i="5"/>
  <c r="H5670" i="5"/>
  <c r="H5669" i="5"/>
  <c r="H5668" i="5"/>
  <c r="H5667" i="5"/>
  <c r="H5666" i="5"/>
  <c r="H5665" i="5"/>
  <c r="H5664" i="5"/>
  <c r="H5663" i="5"/>
  <c r="H5662" i="5"/>
  <c r="H5661" i="5"/>
  <c r="H5660" i="5"/>
  <c r="H5659" i="5"/>
  <c r="H5658" i="5"/>
  <c r="H5657" i="5"/>
  <c r="H5656" i="5"/>
  <c r="H5655" i="5"/>
  <c r="H5654" i="5"/>
  <c r="H5653" i="5"/>
  <c r="H5652" i="5"/>
  <c r="H5651" i="5"/>
  <c r="H5650" i="5"/>
  <c r="H5649" i="5"/>
  <c r="H5648" i="5"/>
  <c r="H5647" i="5"/>
  <c r="H5646" i="5"/>
  <c r="H5645" i="5"/>
  <c r="H5644" i="5"/>
  <c r="H5643" i="5"/>
  <c r="H5642" i="5"/>
  <c r="H5641" i="5"/>
  <c r="H5640" i="5"/>
  <c r="H5639" i="5"/>
  <c r="H5638" i="5"/>
  <c r="H5637" i="5"/>
  <c r="H5636" i="5"/>
  <c r="H5635" i="5"/>
  <c r="H5634" i="5"/>
  <c r="H5633" i="5"/>
  <c r="H5632" i="5"/>
  <c r="H5631" i="5"/>
  <c r="H5630" i="5"/>
  <c r="H5629" i="5"/>
  <c r="H5628" i="5"/>
  <c r="H5627" i="5"/>
  <c r="H5626" i="5"/>
  <c r="H5625" i="5"/>
  <c r="H5624" i="5"/>
  <c r="H5623" i="5"/>
  <c r="H5622" i="5"/>
  <c r="H5621" i="5"/>
  <c r="H5620" i="5"/>
  <c r="H5619" i="5"/>
  <c r="H5618" i="5"/>
  <c r="H5617" i="5"/>
  <c r="H5616" i="5"/>
  <c r="H5615" i="5"/>
  <c r="H5614" i="5"/>
  <c r="H5613" i="5"/>
  <c r="H5612" i="5"/>
  <c r="H5611" i="5"/>
  <c r="H5610" i="5"/>
  <c r="H5609" i="5"/>
  <c r="H5608" i="5"/>
  <c r="H5607" i="5"/>
  <c r="H5606" i="5"/>
  <c r="H5605" i="5"/>
  <c r="H5604" i="5"/>
  <c r="H5603" i="5"/>
  <c r="H5602" i="5"/>
  <c r="H5601" i="5"/>
  <c r="H5600" i="5"/>
  <c r="H5599" i="5"/>
  <c r="H5598" i="5"/>
  <c r="H5597" i="5"/>
  <c r="H5596" i="5"/>
  <c r="H5595" i="5"/>
  <c r="H5594" i="5"/>
  <c r="H5593" i="5"/>
  <c r="H5592" i="5"/>
  <c r="H5591" i="5"/>
  <c r="H5590" i="5"/>
  <c r="H5589" i="5"/>
  <c r="H5588" i="5"/>
  <c r="H5587" i="5"/>
  <c r="H5586" i="5"/>
  <c r="H5585" i="5"/>
  <c r="H5584" i="5"/>
  <c r="H5583" i="5"/>
  <c r="H5582" i="5"/>
  <c r="H5581" i="5"/>
  <c r="H5580" i="5"/>
  <c r="H5579" i="5"/>
  <c r="H5578" i="5"/>
  <c r="H5577" i="5"/>
  <c r="H5576" i="5"/>
  <c r="H5575" i="5"/>
  <c r="H5574" i="5"/>
  <c r="H5573" i="5"/>
  <c r="H5572" i="5"/>
  <c r="H5571" i="5"/>
  <c r="H5570" i="5"/>
  <c r="H5569" i="5"/>
  <c r="H5568" i="5"/>
  <c r="H5567" i="5"/>
  <c r="H5566" i="5"/>
  <c r="H5565" i="5"/>
  <c r="H5564" i="5"/>
  <c r="H5563" i="5"/>
  <c r="H5562" i="5"/>
  <c r="H5561" i="5"/>
  <c r="H5560" i="5"/>
  <c r="H5559" i="5"/>
  <c r="H5558" i="5"/>
  <c r="H5557" i="5"/>
  <c r="H5556" i="5"/>
  <c r="H5555" i="5"/>
  <c r="H5554" i="5"/>
  <c r="H5553" i="5"/>
  <c r="H5552" i="5"/>
  <c r="H5551" i="5"/>
  <c r="H5550" i="5"/>
  <c r="H5549" i="5"/>
  <c r="H5548" i="5"/>
  <c r="H5547" i="5"/>
  <c r="H5546" i="5"/>
  <c r="H5545" i="5"/>
  <c r="H5544" i="5"/>
  <c r="H5543" i="5"/>
  <c r="H5542" i="5"/>
  <c r="H5541" i="5"/>
  <c r="H5540" i="5"/>
  <c r="H5539" i="5"/>
  <c r="H5538" i="5"/>
  <c r="H5537" i="5"/>
  <c r="H5536" i="5"/>
  <c r="H5535" i="5"/>
  <c r="H5534" i="5"/>
  <c r="H5533" i="5"/>
  <c r="H5532" i="5"/>
  <c r="H5531" i="5"/>
  <c r="H5530" i="5"/>
  <c r="H5529" i="5"/>
  <c r="H5528" i="5"/>
  <c r="H5527" i="5"/>
  <c r="H5526" i="5"/>
  <c r="H5525" i="5"/>
  <c r="H5524" i="5"/>
  <c r="H5523" i="5"/>
  <c r="H5522" i="5"/>
  <c r="H5521" i="5"/>
  <c r="H5520" i="5"/>
  <c r="H5519" i="5"/>
  <c r="H5518" i="5"/>
  <c r="H5517" i="5"/>
  <c r="H5516" i="5"/>
  <c r="H5515" i="5"/>
  <c r="H5514" i="5"/>
  <c r="H5513" i="5"/>
  <c r="H5512" i="5"/>
  <c r="H5511" i="5"/>
  <c r="H5510" i="5"/>
  <c r="H5509" i="5"/>
  <c r="H5508" i="5"/>
  <c r="H5507" i="5"/>
  <c r="H5506" i="5"/>
  <c r="H5505" i="5"/>
  <c r="H5504" i="5"/>
  <c r="H5503" i="5"/>
  <c r="H5502" i="5"/>
  <c r="H5501" i="5"/>
  <c r="H5500" i="5"/>
  <c r="H5499" i="5"/>
  <c r="H5498" i="5"/>
  <c r="H5497" i="5"/>
  <c r="H5496" i="5"/>
  <c r="H5495" i="5"/>
  <c r="H5494" i="5"/>
  <c r="H5493" i="5"/>
  <c r="H5492" i="5"/>
  <c r="H5491" i="5"/>
  <c r="H5490" i="5"/>
  <c r="H5489" i="5"/>
  <c r="H5488" i="5"/>
  <c r="H5487" i="5"/>
  <c r="H5486" i="5"/>
  <c r="H5485" i="5"/>
  <c r="H5484" i="5"/>
  <c r="H5483" i="5"/>
  <c r="H5482" i="5"/>
  <c r="H5481" i="5"/>
  <c r="H5480" i="5"/>
  <c r="H5479" i="5"/>
  <c r="H5478" i="5"/>
  <c r="H5477" i="5"/>
  <c r="H5476" i="5"/>
  <c r="H5475" i="5"/>
  <c r="H5474" i="5"/>
  <c r="H5473" i="5"/>
  <c r="H5472" i="5"/>
  <c r="H5471" i="5"/>
  <c r="H5470" i="5"/>
  <c r="H5469" i="5"/>
  <c r="H5468" i="5"/>
  <c r="H5467" i="5"/>
  <c r="H5466" i="5"/>
  <c r="H5465" i="5"/>
  <c r="H5464" i="5"/>
  <c r="H5463" i="5"/>
  <c r="H5462" i="5"/>
  <c r="H5461" i="5"/>
  <c r="H5460" i="5"/>
  <c r="H5459" i="5"/>
  <c r="H5458" i="5"/>
  <c r="H5457" i="5"/>
  <c r="H5456" i="5"/>
  <c r="H5455" i="5"/>
  <c r="H5454" i="5"/>
  <c r="H5453" i="5"/>
  <c r="H5452" i="5"/>
  <c r="H5451" i="5"/>
  <c r="H5450" i="5"/>
  <c r="H5449" i="5"/>
  <c r="H5448" i="5"/>
  <c r="H5447" i="5"/>
  <c r="H5446" i="5"/>
  <c r="H5445" i="5"/>
  <c r="H5444" i="5"/>
  <c r="H5443" i="5"/>
  <c r="H5442" i="5"/>
  <c r="H5441" i="5"/>
  <c r="H5440" i="5"/>
  <c r="H5439" i="5"/>
  <c r="H5438" i="5"/>
  <c r="H5437" i="5"/>
  <c r="H5436" i="5"/>
  <c r="H5435" i="5"/>
  <c r="H5434" i="5"/>
  <c r="H5433" i="5"/>
  <c r="H5432" i="5"/>
  <c r="H5431" i="5"/>
  <c r="H5430" i="5"/>
  <c r="H5429" i="5"/>
  <c r="H5428" i="5"/>
  <c r="H5427" i="5"/>
  <c r="H5426" i="5"/>
  <c r="H5425" i="5"/>
  <c r="H5424" i="5"/>
  <c r="H5423" i="5"/>
  <c r="H5422" i="5"/>
  <c r="H5421" i="5"/>
  <c r="H5420" i="5"/>
  <c r="H5419" i="5"/>
  <c r="H5418" i="5"/>
  <c r="H5417" i="5"/>
  <c r="H5416" i="5"/>
  <c r="H5415" i="5"/>
  <c r="H5414" i="5"/>
  <c r="H5413" i="5"/>
  <c r="H5412" i="5"/>
  <c r="H5411" i="5"/>
  <c r="H5410" i="5"/>
  <c r="H5409" i="5"/>
  <c r="H5408" i="5"/>
  <c r="H5407" i="5"/>
  <c r="H5406" i="5"/>
  <c r="H5405" i="5"/>
  <c r="H5404" i="5"/>
  <c r="H5403" i="5"/>
  <c r="H5402" i="5"/>
  <c r="H5401" i="5"/>
  <c r="H5400" i="5"/>
  <c r="H5399" i="5"/>
  <c r="H5398" i="5"/>
  <c r="H5397" i="5"/>
  <c r="H5396" i="5"/>
  <c r="H5395" i="5"/>
  <c r="H5394" i="5"/>
  <c r="H5393" i="5"/>
  <c r="H5392" i="5"/>
  <c r="H5391" i="5"/>
  <c r="H5390" i="5"/>
  <c r="H5389" i="5"/>
  <c r="H5388" i="5"/>
  <c r="H5387" i="5"/>
  <c r="H5386" i="5"/>
  <c r="H5385" i="5"/>
  <c r="H5384" i="5"/>
  <c r="H5383" i="5"/>
  <c r="H5382" i="5"/>
  <c r="H5381" i="5"/>
  <c r="H5380" i="5"/>
  <c r="H5379" i="5"/>
  <c r="H5378" i="5"/>
  <c r="H5377" i="5"/>
  <c r="H5376" i="5"/>
  <c r="H5375" i="5"/>
  <c r="H5374" i="5"/>
  <c r="H5373" i="5"/>
  <c r="H5372" i="5"/>
  <c r="H5371" i="5"/>
  <c r="H5370" i="5"/>
  <c r="H5369" i="5"/>
  <c r="H5368" i="5"/>
  <c r="H5367" i="5"/>
  <c r="H5366" i="5"/>
  <c r="H5365" i="5"/>
  <c r="H5364" i="5"/>
  <c r="H5363" i="5"/>
  <c r="H5362" i="5"/>
  <c r="H5361" i="5"/>
  <c r="H5360" i="5"/>
  <c r="H5359" i="5"/>
  <c r="H5358" i="5"/>
  <c r="H5357" i="5"/>
  <c r="H5356" i="5"/>
  <c r="H5355" i="5"/>
  <c r="H5354" i="5"/>
  <c r="H5353" i="5"/>
  <c r="H5352" i="5"/>
  <c r="H5351" i="5"/>
  <c r="H5350" i="5"/>
  <c r="H5349" i="5"/>
  <c r="H5348" i="5"/>
  <c r="H5347" i="5"/>
  <c r="H5346" i="5"/>
  <c r="H5345" i="5"/>
  <c r="H5344" i="5"/>
  <c r="H5343" i="5"/>
  <c r="H5342" i="5"/>
  <c r="H5341" i="5"/>
  <c r="H5340" i="5"/>
  <c r="H5339" i="5"/>
  <c r="H5338" i="5"/>
  <c r="H5337" i="5"/>
  <c r="H5336" i="5"/>
  <c r="H5335" i="5"/>
  <c r="H5334" i="5"/>
  <c r="H5333" i="5"/>
  <c r="H5332" i="5"/>
  <c r="H5331" i="5"/>
  <c r="H5330" i="5"/>
  <c r="H5329" i="5"/>
  <c r="H5328" i="5"/>
  <c r="H5327" i="5"/>
  <c r="H5326" i="5"/>
  <c r="H5325" i="5"/>
  <c r="H5324" i="5"/>
  <c r="H5323" i="5"/>
  <c r="H5322" i="5"/>
  <c r="H5321" i="5"/>
  <c r="H5320" i="5"/>
  <c r="H5319" i="5"/>
  <c r="H5318" i="5"/>
  <c r="H5317" i="5"/>
  <c r="H5316" i="5"/>
  <c r="H5315" i="5"/>
  <c r="H5314" i="5"/>
  <c r="H5313" i="5"/>
  <c r="H5312" i="5"/>
  <c r="H5311" i="5"/>
  <c r="H5310" i="5"/>
  <c r="H5309" i="5"/>
  <c r="H5308" i="5"/>
  <c r="H5307" i="5"/>
  <c r="H5306" i="5"/>
  <c r="H5305" i="5"/>
  <c r="H5304" i="5"/>
  <c r="H5303" i="5"/>
  <c r="H5302" i="5"/>
  <c r="H5301" i="5"/>
  <c r="H5300" i="5"/>
  <c r="H5299" i="5"/>
  <c r="H5298" i="5"/>
  <c r="H5297" i="5"/>
  <c r="H5296" i="5"/>
  <c r="H5295" i="5"/>
  <c r="H5294" i="5"/>
  <c r="H5293" i="5"/>
  <c r="H5292" i="5"/>
  <c r="H5291" i="5"/>
  <c r="H5290" i="5"/>
  <c r="H5289" i="5"/>
  <c r="H5288" i="5"/>
  <c r="H5287" i="5"/>
  <c r="H5286" i="5"/>
  <c r="H5285" i="5"/>
  <c r="H5284" i="5"/>
  <c r="H5283" i="5"/>
  <c r="H5282" i="5"/>
  <c r="H5281" i="5"/>
  <c r="H5280" i="5"/>
  <c r="H5279" i="5"/>
  <c r="H5278" i="5"/>
  <c r="H5277" i="5"/>
  <c r="H5276" i="5"/>
  <c r="H5275" i="5"/>
  <c r="H5274" i="5"/>
  <c r="H5273" i="5"/>
  <c r="H5272" i="5"/>
  <c r="H5271" i="5"/>
  <c r="H5270" i="5"/>
  <c r="H5269" i="5"/>
  <c r="H5268" i="5"/>
  <c r="H5267" i="5"/>
  <c r="H5266" i="5"/>
  <c r="H5265" i="5"/>
  <c r="H5264" i="5"/>
  <c r="H5263" i="5"/>
  <c r="H5262" i="5"/>
  <c r="H5261" i="5"/>
  <c r="H5260" i="5"/>
  <c r="H5259" i="5"/>
  <c r="H5258" i="5"/>
  <c r="H5257" i="5"/>
  <c r="H5256" i="5"/>
  <c r="H5255" i="5"/>
  <c r="H5254" i="5"/>
  <c r="H5253" i="5"/>
  <c r="H5252" i="5"/>
  <c r="H5251" i="5"/>
  <c r="H5250" i="5"/>
  <c r="H5249" i="5"/>
  <c r="H5248" i="5"/>
  <c r="H5247" i="5"/>
  <c r="H5246" i="5"/>
  <c r="H5245" i="5"/>
  <c r="H5244" i="5"/>
  <c r="H5243" i="5"/>
  <c r="H5242" i="5"/>
  <c r="H5241" i="5"/>
  <c r="H5240" i="5"/>
  <c r="H5239" i="5"/>
  <c r="H5238" i="5"/>
  <c r="H5237" i="5"/>
  <c r="H5236" i="5"/>
  <c r="H5235" i="5"/>
  <c r="H5234" i="5"/>
  <c r="H5233" i="5"/>
  <c r="H5232" i="5"/>
  <c r="H5231" i="5"/>
  <c r="H5230" i="5"/>
  <c r="H5229" i="5"/>
  <c r="H5228" i="5"/>
  <c r="H5227" i="5"/>
  <c r="H5226" i="5"/>
  <c r="H5225" i="5"/>
  <c r="H5224" i="5"/>
  <c r="H5223" i="5"/>
  <c r="H5222" i="5"/>
  <c r="H5221" i="5"/>
  <c r="H5220" i="5"/>
  <c r="H5219" i="5"/>
  <c r="H5218" i="5"/>
  <c r="H5217" i="5"/>
  <c r="H5216" i="5"/>
  <c r="H5215" i="5"/>
  <c r="H5214" i="5"/>
  <c r="H5213" i="5"/>
  <c r="H5212" i="5"/>
  <c r="H5211" i="5"/>
  <c r="H5210" i="5"/>
  <c r="H5209" i="5"/>
  <c r="H5208" i="5"/>
  <c r="H5207" i="5"/>
  <c r="H5206" i="5"/>
  <c r="H5205" i="5"/>
  <c r="H5204" i="5"/>
  <c r="H5203" i="5"/>
  <c r="H5202" i="5"/>
  <c r="H5201" i="5"/>
  <c r="H5200" i="5"/>
  <c r="H5199" i="5"/>
  <c r="H5198" i="5"/>
  <c r="H5197" i="5"/>
  <c r="H5196" i="5"/>
  <c r="H5195" i="5"/>
  <c r="H5194" i="5"/>
  <c r="H5193" i="5"/>
  <c r="H5192" i="5"/>
  <c r="H5191" i="5"/>
  <c r="H5190" i="5"/>
  <c r="H5189" i="5"/>
  <c r="H5188" i="5"/>
  <c r="H5187" i="5"/>
  <c r="H5186" i="5"/>
  <c r="H5185" i="5"/>
  <c r="H5184" i="5"/>
  <c r="H5183" i="5"/>
  <c r="H5182" i="5"/>
  <c r="H5181" i="5"/>
  <c r="H5180" i="5"/>
  <c r="H5179" i="5"/>
  <c r="H5178" i="5"/>
  <c r="H5177" i="5"/>
  <c r="H5176" i="5"/>
  <c r="H5175" i="5"/>
  <c r="H5174" i="5"/>
  <c r="H5173" i="5"/>
  <c r="H5172" i="5"/>
  <c r="H5171" i="5"/>
  <c r="H5170" i="5"/>
  <c r="H5169" i="5"/>
  <c r="H5168" i="5"/>
  <c r="H5167" i="5"/>
  <c r="H5166" i="5"/>
  <c r="H5165" i="5"/>
  <c r="H5164" i="5"/>
  <c r="H5163" i="5"/>
  <c r="H5162" i="5"/>
  <c r="H5161" i="5"/>
  <c r="H5160" i="5"/>
  <c r="H5159" i="5"/>
  <c r="H5158" i="5"/>
  <c r="H5157" i="5"/>
  <c r="H5156" i="5"/>
  <c r="H5155" i="5"/>
  <c r="H5154" i="5"/>
  <c r="H5153" i="5"/>
  <c r="H5152" i="5"/>
  <c r="H5151" i="5"/>
  <c r="H5150" i="5"/>
  <c r="H5149" i="5"/>
  <c r="H5148" i="5"/>
  <c r="H5147" i="5"/>
  <c r="H5146" i="5"/>
  <c r="H5145" i="5"/>
  <c r="H5144" i="5"/>
  <c r="H5143" i="5"/>
  <c r="H5142" i="5"/>
  <c r="H5141" i="5"/>
  <c r="H5140" i="5"/>
  <c r="H5139" i="5"/>
  <c r="H5138" i="5"/>
  <c r="H5137" i="5"/>
  <c r="H5136" i="5"/>
  <c r="H5135" i="5"/>
  <c r="H5134" i="5"/>
  <c r="H5133" i="5"/>
  <c r="H5132" i="5"/>
  <c r="H5131" i="5"/>
  <c r="H5130" i="5"/>
  <c r="H5129" i="5"/>
  <c r="H5128" i="5"/>
  <c r="H5127" i="5"/>
  <c r="H5126" i="5"/>
  <c r="H5125" i="5"/>
  <c r="H5124" i="5"/>
  <c r="H5123" i="5"/>
  <c r="H5122" i="5"/>
  <c r="H5121" i="5"/>
  <c r="H5120" i="5"/>
  <c r="H5119" i="5"/>
  <c r="H5118" i="5"/>
  <c r="H5117" i="5"/>
  <c r="H5116" i="5"/>
  <c r="H5115" i="5"/>
  <c r="H5114" i="5"/>
  <c r="H5113" i="5"/>
  <c r="H5112" i="5"/>
  <c r="H5111" i="5"/>
  <c r="H5110" i="5"/>
  <c r="H5109" i="5"/>
  <c r="H5108" i="5"/>
  <c r="H5107" i="5"/>
  <c r="H5106" i="5"/>
  <c r="H5105" i="5"/>
  <c r="H5104" i="5"/>
  <c r="H5103" i="5"/>
  <c r="H5102" i="5"/>
  <c r="H5101" i="5"/>
  <c r="H5100" i="5"/>
  <c r="H5099" i="5"/>
  <c r="H5098" i="5"/>
  <c r="H5097" i="5"/>
  <c r="H5096" i="5"/>
  <c r="H5095" i="5"/>
  <c r="H5094" i="5"/>
  <c r="H5093" i="5"/>
  <c r="H5092" i="5"/>
  <c r="H5091" i="5"/>
  <c r="H5090" i="5"/>
  <c r="H5089" i="5"/>
  <c r="H5088" i="5"/>
  <c r="H5087" i="5"/>
  <c r="H5086" i="5"/>
  <c r="H5085" i="5"/>
  <c r="H5084" i="5"/>
  <c r="H5083" i="5"/>
  <c r="H5082" i="5"/>
  <c r="H5081" i="5"/>
  <c r="H5080" i="5"/>
  <c r="H5079" i="5"/>
  <c r="H5078" i="5"/>
  <c r="H5077" i="5"/>
  <c r="H5076" i="5"/>
  <c r="H5075" i="5"/>
  <c r="H5074" i="5"/>
  <c r="H5073" i="5"/>
  <c r="H5072" i="5"/>
  <c r="H5071" i="5"/>
  <c r="H5070" i="5"/>
  <c r="H5069" i="5"/>
  <c r="H5068" i="5"/>
  <c r="H5067" i="5"/>
  <c r="H5066" i="5"/>
  <c r="H5065" i="5"/>
  <c r="H5064" i="5"/>
  <c r="H5063" i="5"/>
  <c r="H5062" i="5"/>
  <c r="H5061" i="5"/>
  <c r="H5060" i="5"/>
  <c r="H5059" i="5"/>
  <c r="H5058" i="5"/>
  <c r="H5057" i="5"/>
  <c r="H5056" i="5"/>
  <c r="H5055" i="5"/>
  <c r="H5054" i="5"/>
  <c r="H5053" i="5"/>
  <c r="H5052" i="5"/>
  <c r="H5051" i="5"/>
  <c r="H5050" i="5"/>
  <c r="H5049" i="5"/>
  <c r="H5048" i="5"/>
  <c r="H5047" i="5"/>
  <c r="H5046" i="5"/>
  <c r="H5045" i="5"/>
  <c r="H5044" i="5"/>
  <c r="H5043" i="5"/>
  <c r="H5042" i="5"/>
  <c r="H5041" i="5"/>
  <c r="H5040" i="5"/>
  <c r="H5039" i="5"/>
  <c r="H5038" i="5"/>
  <c r="H5037" i="5"/>
  <c r="H5036" i="5"/>
  <c r="H5035" i="5"/>
  <c r="H5034" i="5"/>
  <c r="H5033" i="5"/>
  <c r="H5032" i="5"/>
  <c r="H5031" i="5"/>
  <c r="H5030" i="5"/>
  <c r="H5029" i="5"/>
  <c r="H5028" i="5"/>
  <c r="H5027" i="5"/>
  <c r="H5026" i="5"/>
  <c r="H5025" i="5"/>
  <c r="H5024" i="5"/>
  <c r="H5023" i="5"/>
  <c r="H5022" i="5"/>
  <c r="H5021" i="5"/>
  <c r="H5020" i="5"/>
  <c r="H5019" i="5"/>
  <c r="H5018" i="5"/>
  <c r="H5017" i="5"/>
  <c r="H5016" i="5"/>
  <c r="H5015" i="5"/>
  <c r="H5014" i="5"/>
  <c r="H5013" i="5"/>
  <c r="H5012" i="5"/>
  <c r="H5011" i="5"/>
  <c r="H5010" i="5"/>
  <c r="H5009" i="5"/>
  <c r="H5008" i="5"/>
  <c r="H5007" i="5"/>
  <c r="H5006" i="5"/>
  <c r="H5005" i="5"/>
  <c r="H5004" i="5"/>
  <c r="H5003" i="5"/>
  <c r="H5002" i="5"/>
  <c r="H5001" i="5"/>
  <c r="H5000" i="5"/>
  <c r="H4999" i="5"/>
  <c r="H4998" i="5"/>
  <c r="H4997" i="5"/>
  <c r="H4996" i="5"/>
  <c r="H4995" i="5"/>
  <c r="H4994" i="5"/>
  <c r="H4993" i="5"/>
  <c r="H4992" i="5"/>
  <c r="H4991" i="5"/>
  <c r="H4990" i="5"/>
  <c r="H4989" i="5"/>
  <c r="H4988" i="5"/>
  <c r="H4987" i="5"/>
  <c r="H4986" i="5"/>
  <c r="H4985" i="5"/>
  <c r="H4984" i="5"/>
  <c r="H4983" i="5"/>
  <c r="H4982" i="5"/>
  <c r="H4981" i="5"/>
  <c r="H4980" i="5"/>
  <c r="H4979" i="5"/>
  <c r="H4978" i="5"/>
  <c r="H4977" i="5"/>
  <c r="H4976" i="5"/>
  <c r="H4975" i="5"/>
  <c r="H4974" i="5"/>
  <c r="H4973" i="5"/>
  <c r="H4972" i="5"/>
  <c r="H4971" i="5"/>
  <c r="H4970" i="5"/>
  <c r="H4969" i="5"/>
  <c r="H4968" i="5"/>
  <c r="H4967" i="5"/>
  <c r="H4966" i="5"/>
  <c r="H4965" i="5"/>
  <c r="H4964" i="5"/>
  <c r="H4963" i="5"/>
  <c r="H4962" i="5"/>
  <c r="H4961" i="5"/>
  <c r="H4960" i="5"/>
  <c r="H4959" i="5"/>
  <c r="H4958" i="5"/>
  <c r="H4957" i="5"/>
  <c r="H4956" i="5"/>
  <c r="H4955" i="5"/>
  <c r="H4954" i="5"/>
  <c r="H4953" i="5"/>
  <c r="H4952" i="5"/>
  <c r="H4951" i="5"/>
  <c r="H4950" i="5"/>
  <c r="H4949" i="5"/>
  <c r="H4948" i="5"/>
  <c r="H4947" i="5"/>
  <c r="H4946" i="5"/>
  <c r="H4945" i="5"/>
  <c r="H4944" i="5"/>
  <c r="H4943" i="5"/>
  <c r="H4942" i="5"/>
  <c r="H4941" i="5"/>
  <c r="H4940" i="5"/>
  <c r="H4939" i="5"/>
  <c r="H4938" i="5"/>
  <c r="H4937" i="5"/>
  <c r="H4936" i="5"/>
  <c r="H4935" i="5"/>
  <c r="H4934" i="5"/>
  <c r="H4933" i="5"/>
  <c r="H4932" i="5"/>
  <c r="H4931" i="5"/>
  <c r="H4930" i="5"/>
  <c r="H4929" i="5"/>
  <c r="H4928" i="5"/>
  <c r="H4927" i="5"/>
  <c r="H4926" i="5"/>
  <c r="H4925" i="5"/>
  <c r="H4924" i="5"/>
  <c r="H4923" i="5"/>
  <c r="H4922" i="5"/>
  <c r="H4921" i="5"/>
  <c r="H4920" i="5"/>
  <c r="H4919" i="5"/>
  <c r="H4918" i="5"/>
  <c r="H4917" i="5"/>
  <c r="H4916" i="5"/>
  <c r="H4915" i="5"/>
  <c r="H4914" i="5"/>
  <c r="H4913" i="5"/>
  <c r="H4912" i="5"/>
  <c r="H4911" i="5"/>
  <c r="H4910" i="5"/>
  <c r="H4909" i="5"/>
  <c r="H4908" i="5"/>
  <c r="H4907" i="5"/>
  <c r="H4906" i="5"/>
  <c r="H4905" i="5"/>
  <c r="H4904" i="5"/>
  <c r="H4903" i="5"/>
  <c r="H4902" i="5"/>
  <c r="H4901" i="5"/>
  <c r="H4900" i="5"/>
  <c r="H4899" i="5"/>
  <c r="H4898" i="5"/>
  <c r="H4897" i="5"/>
  <c r="H4896" i="5"/>
  <c r="H4895" i="5"/>
  <c r="H4894" i="5"/>
  <c r="H4893" i="5"/>
  <c r="H4892" i="5"/>
  <c r="H4891" i="5"/>
  <c r="H4890" i="5"/>
  <c r="H4889" i="5"/>
  <c r="H4888" i="5"/>
  <c r="H4887" i="5"/>
  <c r="H4886" i="5"/>
  <c r="H4885" i="5"/>
  <c r="H4884" i="5"/>
  <c r="H4883" i="5"/>
  <c r="H4882" i="5"/>
  <c r="H4881" i="5"/>
  <c r="H4880" i="5"/>
  <c r="H4879" i="5"/>
  <c r="H4878" i="5"/>
  <c r="H4877" i="5"/>
  <c r="H4876" i="5"/>
  <c r="H4875" i="5"/>
  <c r="H4874" i="5"/>
  <c r="H4873" i="5"/>
  <c r="H4872" i="5"/>
  <c r="H4871" i="5"/>
  <c r="H4870" i="5"/>
  <c r="H4869" i="5"/>
  <c r="H4868" i="5"/>
  <c r="H4867" i="5"/>
  <c r="H4866" i="5"/>
  <c r="H4865" i="5"/>
  <c r="H4864" i="5"/>
  <c r="H4863" i="5"/>
  <c r="H4862" i="5"/>
  <c r="H4861" i="5"/>
  <c r="H4860" i="5"/>
  <c r="H4859" i="5"/>
  <c r="H4858" i="5"/>
  <c r="H4857" i="5"/>
  <c r="H4856" i="5"/>
  <c r="H4855" i="5"/>
  <c r="H4854" i="5"/>
  <c r="H4853" i="5"/>
  <c r="H4852" i="5"/>
  <c r="H4851" i="5"/>
  <c r="H4850" i="5"/>
  <c r="H4849" i="5"/>
  <c r="H4848" i="5"/>
  <c r="H4847" i="5"/>
  <c r="H4846" i="5"/>
  <c r="H4845" i="5"/>
  <c r="H4844" i="5"/>
  <c r="H4843" i="5"/>
  <c r="H4842" i="5"/>
  <c r="H4841" i="5"/>
  <c r="H4840" i="5"/>
  <c r="H4839" i="5"/>
  <c r="H4838" i="5"/>
  <c r="H4837" i="5"/>
  <c r="H4836" i="5"/>
  <c r="H4835" i="5"/>
  <c r="H4834" i="5"/>
  <c r="H4833" i="5"/>
  <c r="H4832" i="5"/>
  <c r="H4831" i="5"/>
  <c r="H4830" i="5"/>
  <c r="H4829" i="5"/>
  <c r="H4828" i="5"/>
  <c r="H4827" i="5"/>
  <c r="H4826" i="5"/>
  <c r="H4825" i="5"/>
  <c r="H4824" i="5"/>
  <c r="H4823" i="5"/>
  <c r="H4822" i="5"/>
  <c r="H4821" i="5"/>
  <c r="H4820" i="5"/>
  <c r="H4819" i="5"/>
  <c r="H4818" i="5"/>
  <c r="H4817" i="5"/>
  <c r="H4816" i="5"/>
  <c r="H4815" i="5"/>
  <c r="H4814" i="5"/>
  <c r="H4813" i="5"/>
  <c r="H4812" i="5"/>
  <c r="H4811" i="5"/>
  <c r="H4810" i="5"/>
  <c r="H4809" i="5"/>
  <c r="H4808" i="5"/>
  <c r="H4807" i="5"/>
  <c r="H4806" i="5"/>
  <c r="H4805" i="5"/>
  <c r="H4804" i="5"/>
  <c r="H4803" i="5"/>
  <c r="H4802" i="5"/>
  <c r="H4801" i="5"/>
  <c r="H4800" i="5"/>
  <c r="H4799" i="5"/>
  <c r="H4798" i="5"/>
  <c r="H4797" i="5"/>
  <c r="H4796" i="5"/>
  <c r="H4795" i="5"/>
  <c r="H4794" i="5"/>
  <c r="H4793" i="5"/>
  <c r="H4792" i="5"/>
  <c r="H4791" i="5"/>
  <c r="H4790" i="5"/>
  <c r="H4789" i="5"/>
  <c r="H4788" i="5"/>
  <c r="H4787" i="5"/>
  <c r="H4786" i="5"/>
  <c r="H4785" i="5"/>
  <c r="H4784" i="5"/>
  <c r="H4783" i="5"/>
  <c r="H4782" i="5"/>
  <c r="H4781" i="5"/>
  <c r="H4780" i="5"/>
  <c r="H4779" i="5"/>
  <c r="H4778" i="5"/>
  <c r="H4777" i="5"/>
  <c r="H4776" i="5"/>
  <c r="H4775" i="5"/>
  <c r="H4774" i="5"/>
  <c r="H4773" i="5"/>
  <c r="H4772" i="5"/>
  <c r="H4771" i="5"/>
  <c r="H4770" i="5"/>
  <c r="H4769" i="5"/>
  <c r="H4768" i="5"/>
  <c r="H4767" i="5"/>
  <c r="H4766" i="5"/>
  <c r="H4765" i="5"/>
  <c r="H4764" i="5"/>
  <c r="H4763" i="5"/>
  <c r="H4762" i="5"/>
  <c r="H4761" i="5"/>
  <c r="H4760" i="5"/>
  <c r="H4759" i="5"/>
  <c r="H4758" i="5"/>
  <c r="H4757" i="5"/>
  <c r="H4756" i="5"/>
  <c r="H4755" i="5"/>
  <c r="H4754" i="5"/>
  <c r="H4753" i="5"/>
  <c r="H4752" i="5"/>
  <c r="H4751" i="5"/>
  <c r="H4750" i="5"/>
  <c r="H4749" i="5"/>
  <c r="H4748" i="5"/>
  <c r="H4747" i="5"/>
  <c r="H4746" i="5"/>
  <c r="H4745" i="5"/>
  <c r="H4744" i="5"/>
  <c r="H4743" i="5"/>
  <c r="H4742" i="5"/>
  <c r="H4741" i="5"/>
  <c r="H4740" i="5"/>
  <c r="H4739" i="5"/>
  <c r="H4738" i="5"/>
  <c r="H4737" i="5"/>
  <c r="H4736" i="5"/>
  <c r="H4735" i="5"/>
  <c r="H4734" i="5"/>
  <c r="H4733" i="5"/>
  <c r="H4732" i="5"/>
  <c r="H4731" i="5"/>
  <c r="H4730" i="5"/>
  <c r="H4729" i="5"/>
  <c r="H4728" i="5"/>
  <c r="H4727" i="5"/>
  <c r="H4726" i="5"/>
  <c r="H4725" i="5"/>
  <c r="H4724" i="5"/>
  <c r="H4723" i="5"/>
  <c r="H4722" i="5"/>
  <c r="H4721" i="5"/>
  <c r="H4720" i="5"/>
  <c r="H4719" i="5"/>
  <c r="H4718" i="5"/>
  <c r="H4717" i="5"/>
  <c r="H4716" i="5"/>
  <c r="H4715" i="5"/>
  <c r="H4714" i="5"/>
  <c r="H4713" i="5"/>
  <c r="H4712" i="5"/>
  <c r="H4711" i="5"/>
  <c r="H4710" i="5"/>
  <c r="H4709" i="5"/>
  <c r="H4708" i="5"/>
  <c r="H4707" i="5"/>
  <c r="H4706" i="5"/>
  <c r="H4705" i="5"/>
  <c r="H4704" i="5"/>
  <c r="H4703" i="5"/>
  <c r="H4702" i="5"/>
  <c r="H4701" i="5"/>
  <c r="H4700" i="5"/>
  <c r="H4699" i="5"/>
  <c r="H4698" i="5"/>
  <c r="H4697" i="5"/>
  <c r="H4696" i="5"/>
  <c r="H4695" i="5"/>
  <c r="H4694" i="5"/>
  <c r="H4693" i="5"/>
  <c r="H4692" i="5"/>
  <c r="H4691" i="5"/>
  <c r="H4690" i="5"/>
  <c r="H4689" i="5"/>
  <c r="H4688" i="5"/>
  <c r="H4687" i="5"/>
  <c r="H4686" i="5"/>
  <c r="H4685" i="5"/>
  <c r="H4684" i="5"/>
  <c r="H4683" i="5"/>
  <c r="H4682" i="5"/>
  <c r="H4681" i="5"/>
  <c r="H4680" i="5"/>
  <c r="H4679" i="5"/>
  <c r="H4678" i="5"/>
  <c r="H4677" i="5"/>
  <c r="H4676" i="5"/>
  <c r="H4675" i="5"/>
  <c r="H4674" i="5"/>
  <c r="H4673" i="5"/>
  <c r="H4672" i="5"/>
  <c r="H4671" i="5"/>
  <c r="H4670" i="5"/>
  <c r="H4669" i="5"/>
  <c r="H4668" i="5"/>
  <c r="H4667" i="5"/>
  <c r="H4666" i="5"/>
  <c r="H4665" i="5"/>
  <c r="H4664" i="5"/>
  <c r="H4663" i="5"/>
  <c r="H4662" i="5"/>
  <c r="H4661" i="5"/>
  <c r="H4660" i="5"/>
  <c r="H4659" i="5"/>
  <c r="H4658" i="5"/>
  <c r="H4657" i="5"/>
  <c r="H4656" i="5"/>
  <c r="H4655" i="5"/>
  <c r="H4654" i="5"/>
  <c r="H4653" i="5"/>
  <c r="H4652" i="5"/>
  <c r="H4651" i="5"/>
  <c r="H4650" i="5"/>
  <c r="H4649" i="5"/>
  <c r="H4648" i="5"/>
  <c r="H4647" i="5"/>
  <c r="H4646" i="5"/>
  <c r="H4645" i="5"/>
  <c r="H4644" i="5"/>
  <c r="H4643" i="5"/>
  <c r="H4642" i="5"/>
  <c r="H4641" i="5"/>
  <c r="H4640" i="5"/>
  <c r="H4639" i="5"/>
  <c r="H4638" i="5"/>
  <c r="H4637" i="5"/>
  <c r="H4636" i="5"/>
  <c r="H4635" i="5"/>
  <c r="H4634" i="5"/>
  <c r="H4633" i="5"/>
  <c r="H4632" i="5"/>
  <c r="H4631" i="5"/>
  <c r="H4630" i="5"/>
  <c r="H4629" i="5"/>
  <c r="H4628" i="5"/>
  <c r="H4627" i="5"/>
  <c r="H4626" i="5"/>
  <c r="H4625" i="5"/>
  <c r="H4624" i="5"/>
  <c r="H4623" i="5"/>
  <c r="H4622" i="5"/>
  <c r="H4621" i="5"/>
  <c r="H4620" i="5"/>
  <c r="H4619" i="5"/>
  <c r="H4618" i="5"/>
  <c r="H4617" i="5"/>
  <c r="H4616" i="5"/>
  <c r="H4615" i="5"/>
  <c r="H4614" i="5"/>
  <c r="H4613" i="5"/>
  <c r="H4612" i="5"/>
  <c r="H4611" i="5"/>
  <c r="H4610" i="5"/>
  <c r="H4609" i="5"/>
  <c r="H4608" i="5"/>
  <c r="H4607" i="5"/>
  <c r="H4606" i="5"/>
  <c r="H4605" i="5"/>
  <c r="H4604" i="5"/>
  <c r="H4603" i="5"/>
  <c r="H4602" i="5"/>
  <c r="H4601" i="5"/>
  <c r="H4600" i="5"/>
  <c r="H4599" i="5"/>
  <c r="H4598" i="5"/>
  <c r="H4597" i="5"/>
  <c r="H4596" i="5"/>
  <c r="H4595" i="5"/>
  <c r="H4594" i="5"/>
  <c r="H4593" i="5"/>
  <c r="H4592" i="5"/>
  <c r="H4591" i="5"/>
  <c r="H4590" i="5"/>
  <c r="H4589" i="5"/>
  <c r="H4588" i="5"/>
  <c r="H4587" i="5"/>
  <c r="H4586" i="5"/>
  <c r="H4585" i="5"/>
  <c r="H4584" i="5"/>
  <c r="H4583" i="5"/>
  <c r="H4582" i="5"/>
  <c r="H4581" i="5"/>
  <c r="H4580" i="5"/>
  <c r="H4579" i="5"/>
  <c r="H4578" i="5"/>
  <c r="H4577" i="5"/>
  <c r="H4576" i="5"/>
  <c r="H4575" i="5"/>
  <c r="H4574" i="5"/>
  <c r="H4573" i="5"/>
  <c r="H4572" i="5"/>
  <c r="H4571" i="5"/>
  <c r="H4570" i="5"/>
  <c r="H4569" i="5"/>
  <c r="H4568" i="5"/>
  <c r="H4567" i="5"/>
  <c r="H4566" i="5"/>
  <c r="H4565" i="5"/>
  <c r="H4564" i="5"/>
  <c r="H4563" i="5"/>
  <c r="H4562" i="5"/>
  <c r="H4561" i="5"/>
  <c r="H4560" i="5"/>
  <c r="H4559" i="5"/>
  <c r="H4558" i="5"/>
  <c r="H4557" i="5"/>
  <c r="H4556" i="5"/>
  <c r="H4555" i="5"/>
  <c r="H4554" i="5"/>
  <c r="H4553" i="5"/>
  <c r="H4552" i="5"/>
  <c r="H4551" i="5"/>
  <c r="H4550" i="5"/>
  <c r="H4549" i="5"/>
  <c r="H4548" i="5"/>
  <c r="H4547" i="5"/>
  <c r="H4546" i="5"/>
  <c r="H4545" i="5"/>
  <c r="H4544" i="5"/>
  <c r="H4543" i="5"/>
  <c r="H4542" i="5"/>
  <c r="H4541" i="5"/>
  <c r="H4540" i="5"/>
  <c r="H4539" i="5"/>
  <c r="H4538" i="5"/>
  <c r="H4537" i="5"/>
  <c r="H4536" i="5"/>
  <c r="H4535" i="5"/>
  <c r="H4534" i="5"/>
  <c r="H4533" i="5"/>
  <c r="H4532" i="5"/>
  <c r="H4531" i="5"/>
  <c r="H4530" i="5"/>
  <c r="H4529" i="5"/>
  <c r="H4528" i="5"/>
  <c r="H4527" i="5"/>
  <c r="H4526" i="5"/>
  <c r="H4525" i="5"/>
  <c r="H4524" i="5"/>
  <c r="H4523" i="5"/>
  <c r="H4522" i="5"/>
  <c r="H4521" i="5"/>
  <c r="H4520" i="5"/>
  <c r="H4519" i="5"/>
  <c r="H4518" i="5"/>
  <c r="H4517" i="5"/>
  <c r="H4516" i="5"/>
  <c r="H4515" i="5"/>
  <c r="H4514" i="5"/>
  <c r="H4513" i="5"/>
  <c r="H4512" i="5"/>
  <c r="H4511" i="5"/>
  <c r="H4510" i="5"/>
  <c r="H4509" i="5"/>
  <c r="H4508" i="5"/>
  <c r="H4507" i="5"/>
  <c r="H4506" i="5"/>
  <c r="H4505" i="5"/>
  <c r="H4504" i="5"/>
  <c r="H4503" i="5"/>
  <c r="H4502" i="5"/>
  <c r="H4501" i="5"/>
  <c r="H4500" i="5"/>
  <c r="H4499" i="5"/>
  <c r="H4498" i="5"/>
  <c r="H4497" i="5"/>
  <c r="H4496" i="5"/>
  <c r="H4495" i="5"/>
  <c r="H4494" i="5"/>
  <c r="H4493" i="5"/>
  <c r="H4492" i="5"/>
  <c r="H4491" i="5"/>
  <c r="H4490" i="5"/>
  <c r="H4489" i="5"/>
  <c r="H4488" i="5"/>
  <c r="H4487" i="5"/>
  <c r="H4486" i="5"/>
  <c r="H4485" i="5"/>
  <c r="H4484" i="5"/>
  <c r="H4483" i="5"/>
  <c r="H4482" i="5"/>
  <c r="H4481" i="5"/>
  <c r="H4480" i="5"/>
  <c r="H4479" i="5"/>
  <c r="H4478" i="5"/>
  <c r="H4477" i="5"/>
  <c r="H4476" i="5"/>
  <c r="H4475" i="5"/>
  <c r="H4474" i="5"/>
  <c r="H4473" i="5"/>
  <c r="H4472" i="5"/>
  <c r="H4471" i="5"/>
  <c r="H4470" i="5"/>
  <c r="H4469" i="5"/>
  <c r="H4468" i="5"/>
  <c r="H4467" i="5"/>
  <c r="H4466" i="5"/>
  <c r="H4465" i="5"/>
  <c r="H4464" i="5"/>
  <c r="H4463" i="5"/>
  <c r="H4462" i="5"/>
  <c r="H4461" i="5"/>
  <c r="H4460" i="5"/>
  <c r="H4459" i="5"/>
  <c r="H4458" i="5"/>
  <c r="H4457" i="5"/>
  <c r="H4456" i="5"/>
  <c r="H4455" i="5"/>
  <c r="H4454" i="5"/>
  <c r="H4453" i="5"/>
  <c r="H4452" i="5"/>
  <c r="H4451" i="5"/>
  <c r="H4450" i="5"/>
  <c r="H4449" i="5"/>
  <c r="H4448" i="5"/>
  <c r="H4447" i="5"/>
  <c r="H4446" i="5"/>
  <c r="H4445" i="5"/>
  <c r="H4444" i="5"/>
  <c r="H4443" i="5"/>
  <c r="H4442" i="5"/>
  <c r="H4441" i="5"/>
  <c r="H4440" i="5"/>
  <c r="H4439" i="5"/>
  <c r="H4438" i="5"/>
  <c r="H4437" i="5"/>
  <c r="H4436" i="5"/>
  <c r="H4435" i="5"/>
  <c r="H4434" i="5"/>
  <c r="H4433" i="5"/>
  <c r="H4432" i="5"/>
  <c r="H4431" i="5"/>
  <c r="H4430" i="5"/>
  <c r="H4429" i="5"/>
  <c r="H4428" i="5"/>
  <c r="H4427" i="5"/>
  <c r="H4426" i="5"/>
  <c r="H4425" i="5"/>
  <c r="H4424" i="5"/>
  <c r="H4423" i="5"/>
  <c r="H4422" i="5"/>
  <c r="H4421" i="5"/>
  <c r="H4420" i="5"/>
  <c r="H4419" i="5"/>
  <c r="H4418" i="5"/>
  <c r="H4417" i="5"/>
  <c r="H4416" i="5"/>
  <c r="H4415" i="5"/>
  <c r="H4414" i="5"/>
  <c r="H4413" i="5"/>
  <c r="H4412" i="5"/>
  <c r="H4411" i="5"/>
  <c r="H4410" i="5"/>
  <c r="H4409" i="5"/>
  <c r="H4408" i="5"/>
  <c r="H4407" i="5"/>
  <c r="H4406" i="5"/>
  <c r="H4405" i="5"/>
  <c r="H4404" i="5"/>
  <c r="H4403" i="5"/>
  <c r="H4402" i="5"/>
  <c r="H4401" i="5"/>
  <c r="H4400" i="5"/>
  <c r="H4399" i="5"/>
  <c r="H4398" i="5"/>
  <c r="H4397" i="5"/>
  <c r="H4396" i="5"/>
  <c r="H4395" i="5"/>
  <c r="H4394" i="5"/>
  <c r="H4393" i="5"/>
  <c r="H4392" i="5"/>
  <c r="H4391" i="5"/>
  <c r="H4390" i="5"/>
  <c r="H4389" i="5"/>
  <c r="H4388" i="5"/>
  <c r="H4387" i="5"/>
  <c r="H4386" i="5"/>
  <c r="H4385" i="5"/>
  <c r="H4384" i="5"/>
  <c r="H4383" i="5"/>
  <c r="H4382" i="5"/>
  <c r="H4381" i="5"/>
  <c r="H4380" i="5"/>
  <c r="H4379" i="5"/>
  <c r="H4378" i="5"/>
  <c r="H4377" i="5"/>
  <c r="H4376" i="5"/>
  <c r="H4375" i="5"/>
  <c r="H4374" i="5"/>
  <c r="H4373" i="5"/>
  <c r="H4372" i="5"/>
  <c r="H4371" i="5"/>
  <c r="H4370" i="5"/>
  <c r="H4369" i="5"/>
  <c r="H4368" i="5"/>
  <c r="H4367" i="5"/>
  <c r="H4366" i="5"/>
  <c r="H4365" i="5"/>
  <c r="H4364" i="5"/>
  <c r="H4363" i="5"/>
  <c r="H4362" i="5"/>
  <c r="H4361" i="5"/>
  <c r="H4360" i="5"/>
  <c r="H4359" i="5"/>
  <c r="H4358" i="5"/>
  <c r="H4357" i="5"/>
  <c r="H4356" i="5"/>
  <c r="H4355" i="5"/>
  <c r="H4354" i="5"/>
  <c r="H4353" i="5"/>
  <c r="H4352" i="5"/>
  <c r="H4351" i="5"/>
  <c r="H4350" i="5"/>
  <c r="H4349" i="5"/>
  <c r="H4348" i="5"/>
  <c r="H4347" i="5"/>
  <c r="H4346" i="5"/>
  <c r="H4345" i="5"/>
  <c r="H4344" i="5"/>
  <c r="H4343" i="5"/>
  <c r="H4342" i="5"/>
  <c r="H4341" i="5"/>
  <c r="H4340" i="5"/>
  <c r="H4339" i="5"/>
  <c r="H4338" i="5"/>
  <c r="H4337" i="5"/>
  <c r="H4336" i="5"/>
  <c r="H4335" i="5"/>
  <c r="H4334" i="5"/>
  <c r="H4333" i="5"/>
  <c r="H4332" i="5"/>
  <c r="H4331" i="5"/>
  <c r="H4330" i="5"/>
  <c r="H4329" i="5"/>
  <c r="H4328" i="5"/>
  <c r="H4327" i="5"/>
  <c r="H4326" i="5"/>
  <c r="H4325" i="5"/>
  <c r="H4324" i="5"/>
  <c r="H4323" i="5"/>
  <c r="H4322" i="5"/>
  <c r="H4321" i="5"/>
  <c r="H4320" i="5"/>
  <c r="H4319" i="5"/>
  <c r="H4318" i="5"/>
  <c r="H4317" i="5"/>
  <c r="H4316" i="5"/>
  <c r="H4315" i="5"/>
  <c r="H4314" i="5"/>
  <c r="H4313" i="5"/>
  <c r="H4312" i="5"/>
  <c r="H4311" i="5"/>
  <c r="H4310" i="5"/>
  <c r="H4309" i="5"/>
  <c r="H4308" i="5"/>
  <c r="H4307" i="5"/>
  <c r="H4306" i="5"/>
  <c r="H4305" i="5"/>
  <c r="H4304" i="5"/>
  <c r="H4303" i="5"/>
  <c r="H4302" i="5"/>
  <c r="H4301" i="5"/>
  <c r="H4300" i="5"/>
  <c r="H4299" i="5"/>
  <c r="H4298" i="5"/>
  <c r="H4297" i="5"/>
  <c r="H4296" i="5"/>
  <c r="H4295" i="5"/>
  <c r="H4294" i="5"/>
  <c r="H4293" i="5"/>
  <c r="H4292" i="5"/>
  <c r="H4291" i="5"/>
  <c r="H4290" i="5"/>
  <c r="H4289" i="5"/>
  <c r="H4288" i="5"/>
  <c r="H4287" i="5"/>
  <c r="H4286" i="5"/>
  <c r="H4285" i="5"/>
  <c r="H4284" i="5"/>
  <c r="H4283" i="5"/>
  <c r="H4282" i="5"/>
  <c r="H4281" i="5"/>
  <c r="H4280" i="5"/>
  <c r="H4279" i="5"/>
  <c r="H4278" i="5"/>
  <c r="H4277" i="5"/>
  <c r="H4276" i="5"/>
  <c r="H4275" i="5"/>
  <c r="H4274" i="5"/>
  <c r="H4273" i="5"/>
  <c r="H4272" i="5"/>
  <c r="H4271" i="5"/>
  <c r="H4270" i="5"/>
  <c r="H4269" i="5"/>
  <c r="H4268" i="5"/>
  <c r="H4267" i="5"/>
  <c r="H4266" i="5"/>
  <c r="H4265" i="5"/>
  <c r="H4264" i="5"/>
  <c r="H4263" i="5"/>
  <c r="H4262" i="5"/>
  <c r="H4261" i="5"/>
  <c r="H4260" i="5"/>
  <c r="H4259" i="5"/>
  <c r="H4258" i="5"/>
  <c r="H4257" i="5"/>
  <c r="H4256" i="5"/>
  <c r="H4255" i="5"/>
  <c r="H4254" i="5"/>
  <c r="H4253" i="5"/>
  <c r="H4252" i="5"/>
  <c r="H4251" i="5"/>
  <c r="H4250" i="5"/>
  <c r="H4249" i="5"/>
  <c r="H4248" i="5"/>
  <c r="H4247" i="5"/>
  <c r="H4246" i="5"/>
  <c r="H4245" i="5"/>
  <c r="H4244" i="5"/>
  <c r="H4243" i="5"/>
  <c r="H4242" i="5"/>
  <c r="H4241" i="5"/>
  <c r="H4240" i="5"/>
  <c r="H4239" i="5"/>
  <c r="H4238" i="5"/>
  <c r="H4237" i="5"/>
  <c r="H4236" i="5"/>
  <c r="H4235" i="5"/>
  <c r="H4234" i="5"/>
  <c r="H4233" i="5"/>
  <c r="H4232" i="5"/>
  <c r="H4231" i="5"/>
  <c r="H4230" i="5"/>
  <c r="H4229" i="5"/>
  <c r="H4228" i="5"/>
  <c r="H4227" i="5"/>
  <c r="H4226" i="5"/>
  <c r="H4225" i="5"/>
  <c r="H4224" i="5"/>
  <c r="H4223" i="5"/>
  <c r="H4222" i="5"/>
  <c r="H4221" i="5"/>
  <c r="H4220" i="5"/>
  <c r="H4219" i="5"/>
  <c r="H4218" i="5"/>
  <c r="H4217" i="5"/>
  <c r="H4216" i="5"/>
  <c r="H4215" i="5"/>
  <c r="H4214" i="5"/>
  <c r="H4213" i="5"/>
  <c r="H4212" i="5"/>
  <c r="H4211" i="5"/>
  <c r="H4210" i="5"/>
  <c r="H4209" i="5"/>
  <c r="H4208" i="5"/>
  <c r="H4207" i="5"/>
  <c r="H4206" i="5"/>
  <c r="H4205" i="5"/>
  <c r="H4204" i="5"/>
  <c r="H4203" i="5"/>
  <c r="H4202" i="5"/>
  <c r="H4201" i="5"/>
  <c r="H4200" i="5"/>
  <c r="H4199" i="5"/>
  <c r="H4198" i="5"/>
  <c r="H4197" i="5"/>
  <c r="H4196" i="5"/>
  <c r="H4195" i="5"/>
  <c r="H4194" i="5"/>
  <c r="H4193" i="5"/>
  <c r="H4192" i="5"/>
  <c r="H4191" i="5"/>
  <c r="H4190" i="5"/>
  <c r="H4189" i="5"/>
  <c r="H4188" i="5"/>
  <c r="H4187" i="5"/>
  <c r="H4186" i="5"/>
  <c r="H4185" i="5"/>
  <c r="H4184" i="5"/>
  <c r="H4183" i="5"/>
  <c r="H4182" i="5"/>
  <c r="H4181" i="5"/>
  <c r="H4180" i="5"/>
  <c r="H4179" i="5"/>
  <c r="H4178" i="5"/>
  <c r="H4177" i="5"/>
  <c r="H4176" i="5"/>
  <c r="H4175" i="5"/>
  <c r="H4174" i="5"/>
  <c r="H4173" i="5"/>
  <c r="H4172" i="5"/>
  <c r="H4171" i="5"/>
  <c r="H4170" i="5"/>
  <c r="H4169" i="5"/>
  <c r="H4168" i="5"/>
  <c r="H4167" i="5"/>
  <c r="H4166" i="5"/>
  <c r="H4165" i="5"/>
  <c r="H4164" i="5"/>
  <c r="H4163" i="5"/>
  <c r="H4162" i="5"/>
  <c r="H4161" i="5"/>
  <c r="H4160" i="5"/>
  <c r="H4159" i="5"/>
  <c r="H4158" i="5"/>
  <c r="H4157" i="5"/>
  <c r="H4156" i="5"/>
  <c r="H4155" i="5"/>
  <c r="H4154" i="5"/>
  <c r="H4153" i="5"/>
  <c r="H4152" i="5"/>
  <c r="H4151" i="5"/>
  <c r="H4150" i="5"/>
  <c r="H4149" i="5"/>
  <c r="H4148" i="5"/>
  <c r="H4147" i="5"/>
  <c r="H4146" i="5"/>
  <c r="H4145" i="5"/>
  <c r="H4144" i="5"/>
  <c r="H4143" i="5"/>
  <c r="H4142" i="5"/>
  <c r="H4141" i="5"/>
  <c r="H4140" i="5"/>
  <c r="H4139" i="5"/>
  <c r="H4138" i="5"/>
  <c r="H4137" i="5"/>
  <c r="H4136" i="5"/>
  <c r="H4135" i="5"/>
  <c r="H4134" i="5"/>
  <c r="H4133" i="5"/>
  <c r="H4132" i="5"/>
  <c r="H4131" i="5"/>
  <c r="H4130" i="5"/>
  <c r="H4129" i="5"/>
  <c r="H4128" i="5"/>
  <c r="H4127" i="5"/>
  <c r="H4126" i="5"/>
  <c r="H4125" i="5"/>
  <c r="H4124" i="5"/>
  <c r="H4123" i="5"/>
  <c r="H4122" i="5"/>
  <c r="H4121" i="5"/>
  <c r="H4120" i="5"/>
  <c r="H4119" i="5"/>
  <c r="H4118" i="5"/>
  <c r="H4117" i="5"/>
  <c r="H4116" i="5"/>
  <c r="H4115" i="5"/>
  <c r="H4114" i="5"/>
  <c r="H4113" i="5"/>
  <c r="H4112" i="5"/>
  <c r="H4111" i="5"/>
  <c r="H4110" i="5"/>
  <c r="H4109" i="5"/>
  <c r="H4108" i="5"/>
  <c r="H4107" i="5"/>
  <c r="H4106" i="5"/>
  <c r="H4105" i="5"/>
  <c r="H4104" i="5"/>
  <c r="H4103" i="5"/>
  <c r="H4102" i="5"/>
  <c r="H4101" i="5"/>
  <c r="H4100" i="5"/>
  <c r="H4099" i="5"/>
  <c r="H4098" i="5"/>
  <c r="H4097" i="5"/>
  <c r="H4096" i="5"/>
  <c r="H4095" i="5"/>
  <c r="H4094" i="5"/>
  <c r="H4093" i="5"/>
  <c r="H4092" i="5"/>
  <c r="H4091" i="5"/>
  <c r="H4090" i="5"/>
  <c r="H4089" i="5"/>
  <c r="H4088" i="5"/>
  <c r="H4087" i="5"/>
  <c r="H4086" i="5"/>
  <c r="H4085" i="5"/>
  <c r="H4084" i="5"/>
  <c r="H4083" i="5"/>
  <c r="H4082" i="5"/>
  <c r="H4081" i="5"/>
  <c r="H4080" i="5"/>
  <c r="H4079" i="5"/>
  <c r="H4078" i="5"/>
  <c r="H4077" i="5"/>
  <c r="H4076" i="5"/>
  <c r="H4075" i="5"/>
  <c r="H4074" i="5"/>
  <c r="H4073" i="5"/>
  <c r="H4072" i="5"/>
  <c r="H4071" i="5"/>
  <c r="H4070" i="5"/>
  <c r="H4069" i="5"/>
  <c r="H4068" i="5"/>
  <c r="H4067" i="5"/>
  <c r="H4066" i="5"/>
  <c r="H4065" i="5"/>
  <c r="H4064" i="5"/>
  <c r="H4063" i="5"/>
  <c r="H4062" i="5"/>
  <c r="H4061" i="5"/>
  <c r="H4060" i="5"/>
  <c r="H4059" i="5"/>
  <c r="H4058" i="5"/>
  <c r="H4057" i="5"/>
  <c r="H4056" i="5"/>
  <c r="H4055" i="5"/>
  <c r="H4054" i="5"/>
  <c r="H4053" i="5"/>
  <c r="H4052" i="5"/>
  <c r="H4051" i="5"/>
  <c r="H4050" i="5"/>
  <c r="H4049" i="5"/>
  <c r="H4048" i="5"/>
  <c r="H4047" i="5"/>
  <c r="H4046" i="5"/>
  <c r="H4045" i="5"/>
  <c r="H4044" i="5"/>
  <c r="H4043" i="5"/>
  <c r="H4042" i="5"/>
  <c r="H4041" i="5"/>
  <c r="H4040" i="5"/>
  <c r="H4039" i="5"/>
  <c r="H4038" i="5"/>
  <c r="H4037" i="5"/>
  <c r="H4036" i="5"/>
  <c r="H4035" i="5"/>
  <c r="H4034" i="5"/>
  <c r="H4033" i="5"/>
  <c r="H4032" i="5"/>
  <c r="H4031" i="5"/>
  <c r="H4030" i="5"/>
  <c r="H4029" i="5"/>
  <c r="H4028" i="5"/>
  <c r="H4027" i="5"/>
  <c r="H4026" i="5"/>
  <c r="H4025" i="5"/>
  <c r="H4024" i="5"/>
  <c r="H4023" i="5"/>
  <c r="H4022" i="5"/>
  <c r="H4021" i="5"/>
  <c r="H4020" i="5"/>
  <c r="H4019" i="5"/>
  <c r="H4018" i="5"/>
  <c r="H4017" i="5"/>
  <c r="H4016" i="5"/>
  <c r="H4015" i="5"/>
  <c r="H4014" i="5"/>
  <c r="H4013" i="5"/>
  <c r="H4012" i="5"/>
  <c r="H4011" i="5"/>
  <c r="H4010" i="5"/>
  <c r="H4009" i="5"/>
  <c r="H4008" i="5"/>
  <c r="H4007" i="5"/>
  <c r="H4006" i="5"/>
  <c r="H4005" i="5"/>
  <c r="H4004" i="5"/>
  <c r="H4003" i="5"/>
  <c r="H4002" i="5"/>
  <c r="H4001" i="5"/>
  <c r="H4000" i="5"/>
  <c r="H3999" i="5"/>
  <c r="H3998" i="5"/>
  <c r="H3997" i="5"/>
  <c r="H3996" i="5"/>
  <c r="H3995" i="5"/>
  <c r="H3994" i="5"/>
  <c r="H3993" i="5"/>
  <c r="H3992" i="5"/>
  <c r="H3991" i="5"/>
  <c r="H3990" i="5"/>
  <c r="H3989" i="5"/>
  <c r="H3988" i="5"/>
  <c r="H3987" i="5"/>
  <c r="H3986" i="5"/>
  <c r="H3985" i="5"/>
  <c r="H3984" i="5"/>
  <c r="H3983" i="5"/>
  <c r="H3982" i="5"/>
  <c r="H3981" i="5"/>
  <c r="H3980" i="5"/>
  <c r="H3979" i="5"/>
  <c r="H3978" i="5"/>
  <c r="H3977" i="5"/>
  <c r="H3976" i="5"/>
  <c r="H3975" i="5"/>
  <c r="H3974" i="5"/>
  <c r="H3973" i="5"/>
  <c r="H3972" i="5"/>
  <c r="H3971" i="5"/>
  <c r="H3970" i="5"/>
  <c r="H3969" i="5"/>
  <c r="H3968" i="5"/>
  <c r="H3967" i="5"/>
  <c r="H3966" i="5"/>
  <c r="H3965" i="5"/>
  <c r="H3964" i="5"/>
  <c r="H3963" i="5"/>
  <c r="H3962" i="5"/>
  <c r="H3961" i="5"/>
  <c r="H3960" i="5"/>
  <c r="H3959" i="5"/>
  <c r="H3958" i="5"/>
  <c r="H3957" i="5"/>
  <c r="H3956" i="5"/>
  <c r="H3955" i="5"/>
  <c r="H3954" i="5"/>
  <c r="H3953" i="5"/>
  <c r="H3952" i="5"/>
  <c r="H3951" i="5"/>
  <c r="H3950" i="5"/>
  <c r="H3949" i="5"/>
  <c r="H3948" i="5"/>
  <c r="H3947" i="5"/>
  <c r="H3946" i="5"/>
  <c r="H3945" i="5"/>
  <c r="H3944" i="5"/>
  <c r="H3943" i="5"/>
  <c r="H3942" i="5"/>
  <c r="H3941" i="5"/>
  <c r="H3940" i="5"/>
  <c r="H3939" i="5"/>
  <c r="H3938" i="5"/>
  <c r="H3937" i="5"/>
  <c r="H3936" i="5"/>
  <c r="H3935" i="5"/>
  <c r="H3934" i="5"/>
  <c r="H3933" i="5"/>
  <c r="H3932" i="5"/>
  <c r="H3931" i="5"/>
  <c r="H3930" i="5"/>
  <c r="H3929" i="5"/>
  <c r="H3928" i="5"/>
  <c r="H3927" i="5"/>
  <c r="H3926" i="5"/>
  <c r="H3925" i="5"/>
  <c r="H3924" i="5"/>
  <c r="H3923" i="5"/>
  <c r="H3922" i="5"/>
  <c r="H3921" i="5"/>
  <c r="H3920" i="5"/>
  <c r="H3919" i="5"/>
  <c r="H3918" i="5"/>
  <c r="H3917" i="5"/>
  <c r="H3916" i="5"/>
  <c r="H3915" i="5"/>
  <c r="H3914" i="5"/>
  <c r="H3913" i="5"/>
  <c r="H3912" i="5"/>
  <c r="H3911" i="5"/>
  <c r="H3910" i="5"/>
  <c r="H3909" i="5"/>
  <c r="H3908" i="5"/>
  <c r="H3907" i="5"/>
  <c r="H3906" i="5"/>
  <c r="H3905" i="5"/>
  <c r="H3904" i="5"/>
  <c r="H3903" i="5"/>
  <c r="H3902" i="5"/>
  <c r="H3901" i="5"/>
  <c r="H3900" i="5"/>
  <c r="H3899" i="5"/>
  <c r="H3898" i="5"/>
  <c r="H3897" i="5"/>
  <c r="H3896" i="5"/>
  <c r="H3895" i="5"/>
  <c r="H3894" i="5"/>
  <c r="H3893" i="5"/>
  <c r="H3892" i="5"/>
  <c r="H3891" i="5"/>
  <c r="H3890" i="5"/>
  <c r="H3889" i="5"/>
  <c r="H3888" i="5"/>
  <c r="H3887" i="5"/>
  <c r="H3886" i="5"/>
  <c r="H3885" i="5"/>
  <c r="H3884" i="5"/>
  <c r="H3883" i="5"/>
  <c r="H3882" i="5"/>
  <c r="H3881" i="5"/>
  <c r="H3880" i="5"/>
  <c r="H3879" i="5"/>
  <c r="H3878" i="5"/>
  <c r="H3877" i="5"/>
  <c r="H3876" i="5"/>
  <c r="H3875" i="5"/>
  <c r="H3874" i="5"/>
  <c r="H3873" i="5"/>
  <c r="H3872" i="5"/>
  <c r="H3871" i="5"/>
  <c r="H3870" i="5"/>
  <c r="H3869" i="5"/>
  <c r="H3868" i="5"/>
  <c r="H3867" i="5"/>
  <c r="H3866" i="5"/>
  <c r="H3865" i="5"/>
  <c r="H3864" i="5"/>
  <c r="H3863" i="5"/>
  <c r="H3862" i="5"/>
  <c r="H3861" i="5"/>
  <c r="H3860" i="5"/>
  <c r="H3859" i="5"/>
  <c r="H3858" i="5"/>
  <c r="H3857" i="5"/>
  <c r="H3856" i="5"/>
  <c r="H3855" i="5"/>
  <c r="H3854" i="5"/>
  <c r="H3853" i="5"/>
  <c r="H3852" i="5"/>
  <c r="H3851" i="5"/>
  <c r="H3850" i="5"/>
  <c r="H3849" i="5"/>
  <c r="H3848" i="5"/>
  <c r="H3847" i="5"/>
  <c r="H3846" i="5"/>
  <c r="H3845" i="5"/>
  <c r="H3844" i="5"/>
  <c r="H3843" i="5"/>
  <c r="H3842" i="5"/>
  <c r="H3841" i="5"/>
  <c r="H3840" i="5"/>
  <c r="H3839" i="5"/>
  <c r="H3838" i="5"/>
  <c r="H3837" i="5"/>
  <c r="H3836" i="5"/>
  <c r="H3835" i="5"/>
  <c r="H3834" i="5"/>
  <c r="H3833" i="5"/>
  <c r="H3832" i="5"/>
  <c r="H3831" i="5"/>
  <c r="H3830" i="5"/>
  <c r="H3829" i="5"/>
  <c r="H3828" i="5"/>
  <c r="H3827" i="5"/>
  <c r="H3826" i="5"/>
  <c r="H3825" i="5"/>
  <c r="H3824" i="5"/>
  <c r="H3823" i="5"/>
  <c r="H3822" i="5"/>
  <c r="H3821" i="5"/>
  <c r="H3820" i="5"/>
  <c r="H3819" i="5"/>
  <c r="H3818" i="5"/>
  <c r="H3817" i="5"/>
  <c r="H3816" i="5"/>
  <c r="H3815" i="5"/>
  <c r="H3814" i="5"/>
  <c r="H3813" i="5"/>
  <c r="H3812" i="5"/>
  <c r="H3811" i="5"/>
  <c r="H3810" i="5"/>
  <c r="H3809" i="5"/>
  <c r="H3808" i="5"/>
  <c r="H3807" i="5"/>
  <c r="H3806" i="5"/>
  <c r="H3805" i="5"/>
  <c r="H3804" i="5"/>
  <c r="H3803" i="5"/>
  <c r="H3802" i="5"/>
  <c r="H3801" i="5"/>
  <c r="H3800" i="5"/>
  <c r="H3799" i="5"/>
  <c r="H3798" i="5"/>
  <c r="H3797" i="5"/>
  <c r="H3796" i="5"/>
  <c r="H3795" i="5"/>
  <c r="H3794" i="5"/>
  <c r="H3793" i="5"/>
  <c r="H3792" i="5"/>
  <c r="H3791" i="5"/>
  <c r="H3790" i="5"/>
  <c r="H3789" i="5"/>
  <c r="H3788" i="5"/>
  <c r="H3787" i="5"/>
  <c r="H3786" i="5"/>
  <c r="H3785" i="5"/>
  <c r="H3784" i="5"/>
  <c r="H3783" i="5"/>
  <c r="H3782" i="5"/>
  <c r="H3781" i="5"/>
  <c r="H3780" i="5"/>
  <c r="H3779" i="5"/>
  <c r="H3778" i="5"/>
  <c r="H3777" i="5"/>
  <c r="H3776" i="5"/>
  <c r="H3775" i="5"/>
  <c r="H3774" i="5"/>
  <c r="H3773" i="5"/>
  <c r="H3772" i="5"/>
  <c r="H3771" i="5"/>
  <c r="H3770" i="5"/>
  <c r="H3769" i="5"/>
  <c r="H3768" i="5"/>
  <c r="H3767" i="5"/>
  <c r="H3766" i="5"/>
  <c r="H3765" i="5"/>
  <c r="H3764" i="5"/>
  <c r="H3763" i="5"/>
  <c r="H3762" i="5"/>
  <c r="H3761" i="5"/>
  <c r="H3760" i="5"/>
  <c r="H3759" i="5"/>
  <c r="H3758" i="5"/>
  <c r="H3757" i="5"/>
  <c r="H3756" i="5"/>
  <c r="H3755" i="5"/>
  <c r="H3754" i="5"/>
  <c r="H3753" i="5"/>
  <c r="H3752" i="5"/>
  <c r="H3751" i="5"/>
  <c r="H3750" i="5"/>
  <c r="H3749" i="5"/>
  <c r="H3748" i="5"/>
  <c r="H3747" i="5"/>
  <c r="H3746" i="5"/>
  <c r="H3745" i="5"/>
  <c r="H3744" i="5"/>
  <c r="H3743" i="5"/>
  <c r="H3742" i="5"/>
  <c r="H3741" i="5"/>
  <c r="H3740" i="5"/>
  <c r="H3739" i="5"/>
  <c r="H3738" i="5"/>
  <c r="H3737" i="5"/>
  <c r="H3736" i="5"/>
  <c r="H3735" i="5"/>
  <c r="H3734" i="5"/>
  <c r="H3733" i="5"/>
  <c r="H3732" i="5"/>
  <c r="H3731" i="5"/>
  <c r="H3730" i="5"/>
  <c r="H3729" i="5"/>
  <c r="H3728" i="5"/>
  <c r="H3727" i="5"/>
  <c r="H3726" i="5"/>
  <c r="H3725" i="5"/>
  <c r="H3724" i="5"/>
  <c r="H3723" i="5"/>
  <c r="H3722" i="5"/>
  <c r="H3721" i="5"/>
  <c r="H3720" i="5"/>
  <c r="H3719" i="5"/>
  <c r="H3718" i="5"/>
  <c r="H3717" i="5"/>
  <c r="H3716" i="5"/>
  <c r="H3715" i="5"/>
  <c r="H3714" i="5"/>
  <c r="H3713" i="5"/>
  <c r="H3712" i="5"/>
  <c r="H3711" i="5"/>
  <c r="H3710" i="5"/>
  <c r="H3709" i="5"/>
  <c r="H3708" i="5"/>
  <c r="H3707" i="5"/>
  <c r="H3706" i="5"/>
  <c r="H3705" i="5"/>
  <c r="H3704" i="5"/>
  <c r="H3703" i="5"/>
  <c r="H3702" i="5"/>
  <c r="H3701" i="5"/>
  <c r="H3700" i="5"/>
  <c r="H3699" i="5"/>
  <c r="H3698" i="5"/>
  <c r="H3697" i="5"/>
  <c r="H3696" i="5"/>
  <c r="H3695" i="5"/>
  <c r="H3694" i="5"/>
  <c r="H3693" i="5"/>
  <c r="H3692" i="5"/>
  <c r="H3691" i="5"/>
  <c r="H3690" i="5"/>
  <c r="H3689" i="5"/>
  <c r="H3688" i="5"/>
  <c r="H3687" i="5"/>
  <c r="H3686" i="5"/>
  <c r="H3685" i="5"/>
  <c r="H3684" i="5"/>
  <c r="H3683" i="5"/>
  <c r="H3682" i="5"/>
  <c r="H3681" i="5"/>
  <c r="H3680" i="5"/>
  <c r="H3679" i="5"/>
  <c r="H3678" i="5"/>
  <c r="H3677" i="5"/>
  <c r="H3676" i="5"/>
  <c r="H3675" i="5"/>
  <c r="H3674" i="5"/>
  <c r="H3673" i="5"/>
  <c r="H3672" i="5"/>
  <c r="H3671" i="5"/>
  <c r="H3670" i="5"/>
  <c r="H3669" i="5"/>
  <c r="H3668" i="5"/>
  <c r="H3667" i="5"/>
  <c r="H3666" i="5"/>
  <c r="H3665" i="5"/>
  <c r="H3664" i="5"/>
  <c r="H3663" i="5"/>
  <c r="H3662" i="5"/>
  <c r="H3661" i="5"/>
  <c r="H3660" i="5"/>
  <c r="H3659" i="5"/>
  <c r="H3658" i="5"/>
  <c r="H3657" i="5"/>
  <c r="H3656" i="5"/>
  <c r="H3655" i="5"/>
  <c r="H3654" i="5"/>
  <c r="H3653" i="5"/>
  <c r="H3652" i="5"/>
  <c r="H3651" i="5"/>
  <c r="H3650" i="5"/>
  <c r="H3649" i="5"/>
  <c r="H3648" i="5"/>
  <c r="H3647" i="5"/>
  <c r="H3646" i="5"/>
  <c r="H3645" i="5"/>
  <c r="H3644" i="5"/>
  <c r="H3643" i="5"/>
  <c r="H3642" i="5"/>
  <c r="H3641" i="5"/>
  <c r="H3640" i="5"/>
  <c r="H3639" i="5"/>
  <c r="H3638" i="5"/>
  <c r="H3637" i="5"/>
  <c r="H3636" i="5"/>
  <c r="H3635" i="5"/>
  <c r="H3634" i="5"/>
  <c r="H3633" i="5"/>
  <c r="H3632" i="5"/>
  <c r="H3631" i="5"/>
  <c r="H3630" i="5"/>
  <c r="H3629" i="5"/>
  <c r="H3628" i="5"/>
  <c r="H3627" i="5"/>
  <c r="H3626" i="5"/>
  <c r="H3625" i="5"/>
  <c r="H3624" i="5"/>
  <c r="H3623" i="5"/>
  <c r="H3622" i="5"/>
  <c r="H3621" i="5"/>
  <c r="H3620" i="5"/>
  <c r="H3619" i="5"/>
  <c r="H3618" i="5"/>
  <c r="H3617" i="5"/>
  <c r="H3616" i="5"/>
  <c r="H3615" i="5"/>
  <c r="H3614" i="5"/>
  <c r="H3613" i="5"/>
  <c r="H3612" i="5"/>
  <c r="H3611" i="5"/>
  <c r="H3610" i="5"/>
  <c r="H3609" i="5"/>
  <c r="H3608" i="5"/>
  <c r="H3607" i="5"/>
  <c r="H3606" i="5"/>
  <c r="H3605" i="5"/>
  <c r="H3604" i="5"/>
  <c r="H3603" i="5"/>
  <c r="H3602" i="5"/>
  <c r="H3601" i="5"/>
  <c r="H3600" i="5"/>
  <c r="H3599" i="5"/>
  <c r="H3598" i="5"/>
  <c r="H3597" i="5"/>
  <c r="H3596" i="5"/>
  <c r="H3595" i="5"/>
  <c r="H3594" i="5"/>
  <c r="H3593" i="5"/>
  <c r="H3592" i="5"/>
  <c r="H3591" i="5"/>
  <c r="H3590" i="5"/>
  <c r="H3589" i="5"/>
  <c r="H3588" i="5"/>
  <c r="H3587" i="5"/>
  <c r="H3586" i="5"/>
  <c r="H3585" i="5"/>
  <c r="H3584" i="5"/>
  <c r="H3583" i="5"/>
  <c r="H3582" i="5"/>
  <c r="H3581" i="5"/>
  <c r="H3580" i="5"/>
  <c r="H3579" i="5"/>
  <c r="H3578" i="5"/>
  <c r="H3577" i="5"/>
  <c r="H3576" i="5"/>
  <c r="H3575" i="5"/>
  <c r="H3574" i="5"/>
  <c r="H3573" i="5"/>
  <c r="H3572" i="5"/>
  <c r="H3571" i="5"/>
  <c r="H3570" i="5"/>
  <c r="H3569" i="5"/>
  <c r="H3568" i="5"/>
  <c r="H3567" i="5"/>
  <c r="H3566" i="5"/>
  <c r="H3565" i="5"/>
  <c r="H3564" i="5"/>
  <c r="H3563" i="5"/>
  <c r="H3562" i="5"/>
  <c r="H3561" i="5"/>
  <c r="H3560" i="5"/>
  <c r="H3559" i="5"/>
  <c r="H3558" i="5"/>
  <c r="H3557" i="5"/>
  <c r="H3556" i="5"/>
  <c r="H3555" i="5"/>
  <c r="H3554" i="5"/>
  <c r="H3553" i="5"/>
  <c r="H3552" i="5"/>
  <c r="H3551" i="5"/>
  <c r="H3550" i="5"/>
  <c r="H3549" i="5"/>
  <c r="H3548" i="5"/>
  <c r="H3547" i="5"/>
  <c r="H3546" i="5"/>
  <c r="H3545" i="5"/>
  <c r="H3544" i="5"/>
  <c r="H3543" i="5"/>
  <c r="H3542" i="5"/>
  <c r="H3541" i="5"/>
  <c r="H3540" i="5"/>
  <c r="H3539" i="5"/>
  <c r="H3538" i="5"/>
  <c r="H3537" i="5"/>
  <c r="H3536" i="5"/>
  <c r="H3535" i="5"/>
  <c r="H3534" i="5"/>
  <c r="H3533" i="5"/>
  <c r="H3532" i="5"/>
  <c r="H3531" i="5"/>
  <c r="H3530" i="5"/>
  <c r="H3529" i="5"/>
  <c r="H3528" i="5"/>
  <c r="H3527" i="5"/>
  <c r="H3526" i="5"/>
  <c r="H3525" i="5"/>
  <c r="H3524" i="5"/>
  <c r="H3523" i="5"/>
  <c r="H3522" i="5"/>
  <c r="H3521" i="5"/>
  <c r="H3520" i="5"/>
  <c r="H3519" i="5"/>
  <c r="H3518" i="5"/>
  <c r="H3517" i="5"/>
  <c r="H3516" i="5"/>
  <c r="H3515" i="5"/>
  <c r="H3514" i="5"/>
  <c r="H3513" i="5"/>
  <c r="H3512" i="5"/>
  <c r="H3511" i="5"/>
  <c r="H3510" i="5"/>
  <c r="H3509" i="5"/>
  <c r="H3508" i="5"/>
  <c r="H3507" i="5"/>
  <c r="H3506" i="5"/>
  <c r="H3505" i="5"/>
  <c r="H3504" i="5"/>
  <c r="H3503" i="5"/>
  <c r="H3502" i="5"/>
  <c r="H3501" i="5"/>
  <c r="H3500" i="5"/>
  <c r="H3499" i="5"/>
  <c r="H3498" i="5"/>
  <c r="H3497" i="5"/>
  <c r="H3496" i="5"/>
  <c r="H3495" i="5"/>
  <c r="H3494" i="5"/>
  <c r="H3493" i="5"/>
  <c r="H3492" i="5"/>
  <c r="H3491" i="5"/>
  <c r="H3490" i="5"/>
  <c r="H3489" i="5"/>
  <c r="H3488" i="5"/>
  <c r="H3487" i="5"/>
  <c r="H3486" i="5"/>
  <c r="H3485" i="5"/>
  <c r="H3484" i="5"/>
  <c r="H3483" i="5"/>
  <c r="H3482" i="5"/>
  <c r="H3481" i="5"/>
  <c r="H3480" i="5"/>
  <c r="H3479" i="5"/>
  <c r="H3478" i="5"/>
  <c r="H3477" i="5"/>
  <c r="H3476" i="5"/>
  <c r="H3475" i="5"/>
  <c r="H3474" i="5"/>
  <c r="H3473" i="5"/>
  <c r="H3472" i="5"/>
  <c r="H3471" i="5"/>
  <c r="H3470" i="5"/>
  <c r="H3469" i="5"/>
  <c r="H3468" i="5"/>
  <c r="H3467" i="5"/>
  <c r="H3466" i="5"/>
  <c r="H3465" i="5"/>
  <c r="H3464" i="5"/>
  <c r="H3463" i="5"/>
  <c r="H3462" i="5"/>
  <c r="H3461" i="5"/>
  <c r="H3460" i="5"/>
  <c r="H3459" i="5"/>
  <c r="H3458" i="5"/>
  <c r="H3457" i="5"/>
  <c r="H3456" i="5"/>
  <c r="H3455" i="5"/>
  <c r="H3454" i="5"/>
  <c r="H3453" i="5"/>
  <c r="H3452" i="5"/>
  <c r="H3451" i="5"/>
  <c r="H3450" i="5"/>
  <c r="H3449" i="5"/>
  <c r="H3448" i="5"/>
  <c r="H3447" i="5"/>
  <c r="H3446" i="5"/>
  <c r="H3445" i="5"/>
  <c r="H3444" i="5"/>
  <c r="H3443" i="5"/>
  <c r="H3442" i="5"/>
  <c r="H3441" i="5"/>
  <c r="H3440" i="5"/>
  <c r="H3439" i="5"/>
  <c r="H3438" i="5"/>
  <c r="H3437" i="5"/>
  <c r="H3436" i="5"/>
  <c r="H3435" i="5"/>
  <c r="H3434" i="5"/>
  <c r="H3433" i="5"/>
  <c r="H3432" i="5"/>
  <c r="H3431" i="5"/>
  <c r="H3430" i="5"/>
  <c r="H3429" i="5"/>
  <c r="H3428" i="5"/>
  <c r="H3427" i="5"/>
  <c r="H3426" i="5"/>
  <c r="H3425" i="5"/>
  <c r="H3424" i="5"/>
  <c r="H3423" i="5"/>
  <c r="H3422" i="5"/>
  <c r="H3421" i="5"/>
  <c r="H3420" i="5"/>
  <c r="H3419" i="5"/>
  <c r="H3418" i="5"/>
  <c r="H3417" i="5"/>
  <c r="H3416" i="5"/>
  <c r="H3415" i="5"/>
  <c r="H3414" i="5"/>
  <c r="H3413" i="5"/>
  <c r="H3412" i="5"/>
  <c r="H3411" i="5"/>
  <c r="H3410" i="5"/>
  <c r="H3409" i="5"/>
  <c r="H3408" i="5"/>
  <c r="H3407" i="5"/>
  <c r="H3406" i="5"/>
  <c r="H3405" i="5"/>
  <c r="H3404" i="5"/>
  <c r="H3403" i="5"/>
  <c r="H3402" i="5"/>
  <c r="H3401" i="5"/>
  <c r="H3400" i="5"/>
  <c r="H3399" i="5"/>
  <c r="H3398" i="5"/>
  <c r="H3397" i="5"/>
  <c r="H3396" i="5"/>
  <c r="H3395" i="5"/>
  <c r="H3394" i="5"/>
  <c r="H3393" i="5"/>
  <c r="H3392" i="5"/>
  <c r="H3391" i="5"/>
  <c r="H3390" i="5"/>
  <c r="H3389" i="5"/>
  <c r="H3388" i="5"/>
  <c r="H3387" i="5"/>
  <c r="H3386" i="5"/>
  <c r="H3385" i="5"/>
  <c r="H3384" i="5"/>
  <c r="H3383" i="5"/>
  <c r="H3382" i="5"/>
  <c r="H3381" i="5"/>
  <c r="H3380" i="5"/>
  <c r="H3379" i="5"/>
  <c r="H3378" i="5"/>
  <c r="H3377" i="5"/>
  <c r="H3376" i="5"/>
  <c r="H3375" i="5"/>
  <c r="H3374" i="5"/>
  <c r="H3373" i="5"/>
  <c r="H3372" i="5"/>
  <c r="H3371" i="5"/>
  <c r="H3370" i="5"/>
  <c r="H3369" i="5"/>
  <c r="H3368" i="5"/>
  <c r="H3367" i="5"/>
  <c r="H3366" i="5"/>
  <c r="H3365" i="5"/>
  <c r="H3364" i="5"/>
  <c r="H3363" i="5"/>
  <c r="H3362" i="5"/>
  <c r="H3361" i="5"/>
  <c r="H3360" i="5"/>
  <c r="H3359" i="5"/>
  <c r="H3358" i="5"/>
  <c r="H3357" i="5"/>
  <c r="H3356" i="5"/>
  <c r="H3355" i="5"/>
  <c r="H3354" i="5"/>
  <c r="H3353" i="5"/>
  <c r="H3352" i="5"/>
  <c r="H3351" i="5"/>
  <c r="H3350" i="5"/>
  <c r="H3349" i="5"/>
  <c r="H3348" i="5"/>
  <c r="H3347" i="5"/>
  <c r="H3346" i="5"/>
  <c r="H3345" i="5"/>
  <c r="H3344" i="5"/>
  <c r="H3343" i="5"/>
  <c r="H3342" i="5"/>
  <c r="H3341" i="5"/>
  <c r="H3340" i="5"/>
  <c r="H3339" i="5"/>
  <c r="H3338" i="5"/>
  <c r="H3337" i="5"/>
  <c r="H3336" i="5"/>
  <c r="H3335" i="5"/>
  <c r="H3334" i="5"/>
  <c r="H3333" i="5"/>
  <c r="H3332" i="5"/>
  <c r="H3331" i="5"/>
  <c r="H3330" i="5"/>
  <c r="H3329" i="5"/>
  <c r="H3328" i="5"/>
  <c r="H3327" i="5"/>
  <c r="H3326" i="5"/>
  <c r="H3325" i="5"/>
  <c r="H3324" i="5"/>
  <c r="H3323" i="5"/>
  <c r="H3322" i="5"/>
  <c r="H3321" i="5"/>
  <c r="H3320" i="5"/>
  <c r="H3319" i="5"/>
  <c r="H3318" i="5"/>
  <c r="H3317" i="5"/>
  <c r="H3316" i="5"/>
  <c r="H3315" i="5"/>
  <c r="H3314" i="5"/>
  <c r="H3313" i="5"/>
  <c r="H3312" i="5"/>
  <c r="H3311" i="5"/>
  <c r="H3310" i="5"/>
  <c r="H3309" i="5"/>
  <c r="H3308" i="5"/>
  <c r="H3307" i="5"/>
  <c r="H3306" i="5"/>
  <c r="H3305" i="5"/>
  <c r="H3304" i="5"/>
  <c r="H3303" i="5"/>
  <c r="H3302" i="5"/>
  <c r="H3301" i="5"/>
  <c r="H3300" i="5"/>
  <c r="H3299" i="5"/>
  <c r="H3298" i="5"/>
  <c r="H3297" i="5"/>
  <c r="H3296" i="5"/>
  <c r="H3295" i="5"/>
  <c r="H3294" i="5"/>
  <c r="H3293" i="5"/>
  <c r="H3292" i="5"/>
  <c r="H3291" i="5"/>
  <c r="H3290" i="5"/>
  <c r="H3289" i="5"/>
  <c r="H3288" i="5"/>
  <c r="H3287" i="5"/>
  <c r="H3286" i="5"/>
  <c r="H3285" i="5"/>
  <c r="H3284" i="5"/>
  <c r="H3283" i="5"/>
  <c r="H3282" i="5"/>
  <c r="H3281" i="5"/>
  <c r="H3280" i="5"/>
  <c r="H3279" i="5"/>
  <c r="H3278" i="5"/>
  <c r="H3277" i="5"/>
  <c r="H3276" i="5"/>
  <c r="H3275" i="5"/>
  <c r="H3274" i="5"/>
  <c r="H3273" i="5"/>
  <c r="H3272" i="5"/>
  <c r="H3271" i="5"/>
  <c r="H3270" i="5"/>
  <c r="H3269" i="5"/>
  <c r="H3268" i="5"/>
  <c r="H3267" i="5"/>
  <c r="H3266" i="5"/>
  <c r="H3265" i="5"/>
  <c r="H3264" i="5"/>
  <c r="H3263" i="5"/>
  <c r="H3262" i="5"/>
  <c r="H3261" i="5"/>
  <c r="H3260" i="5"/>
  <c r="H3259" i="5"/>
  <c r="H3258" i="5"/>
  <c r="H3257" i="5"/>
  <c r="H3256" i="5"/>
  <c r="H3255" i="5"/>
  <c r="H3254" i="5"/>
  <c r="H3253" i="5"/>
  <c r="H3252" i="5"/>
  <c r="H3251" i="5"/>
  <c r="H3250" i="5"/>
  <c r="H3249" i="5"/>
  <c r="H3248" i="5"/>
  <c r="H3247" i="5"/>
  <c r="H3246" i="5"/>
  <c r="H3245" i="5"/>
  <c r="H3244" i="5"/>
  <c r="H3243" i="5"/>
  <c r="H3242" i="5"/>
  <c r="H3241" i="5"/>
  <c r="H3240" i="5"/>
  <c r="H3239" i="5"/>
  <c r="H3238" i="5"/>
  <c r="H3237" i="5"/>
  <c r="H3236" i="5"/>
  <c r="H3235" i="5"/>
  <c r="H3234" i="5"/>
  <c r="H3233" i="5"/>
  <c r="H3232" i="5"/>
  <c r="H3231" i="5"/>
  <c r="H3230" i="5"/>
  <c r="H3229" i="5"/>
  <c r="H3228" i="5"/>
  <c r="H3227" i="5"/>
  <c r="H3226" i="5"/>
  <c r="H3225" i="5"/>
  <c r="H3224" i="5"/>
  <c r="H3223" i="5"/>
  <c r="H3222" i="5"/>
  <c r="H3221" i="5"/>
  <c r="H3220" i="5"/>
  <c r="H3219" i="5"/>
  <c r="H3218" i="5"/>
  <c r="H3217" i="5"/>
  <c r="H3216" i="5"/>
  <c r="H3215" i="5"/>
  <c r="H3214" i="5"/>
  <c r="H3213" i="5"/>
  <c r="H3212" i="5"/>
  <c r="H3211" i="5"/>
  <c r="H3210" i="5"/>
  <c r="H3209" i="5"/>
  <c r="H3208" i="5"/>
  <c r="H3207" i="5"/>
  <c r="H3206" i="5"/>
  <c r="H3205" i="5"/>
  <c r="H3204" i="5"/>
  <c r="H3203" i="5"/>
  <c r="H3202" i="5"/>
  <c r="H3201" i="5"/>
  <c r="H3200" i="5"/>
  <c r="H3199" i="5"/>
  <c r="H3198" i="5"/>
  <c r="H3197" i="5"/>
  <c r="H3196" i="5"/>
  <c r="H3195" i="5"/>
  <c r="E3195" i="5"/>
  <c r="E3196" i="5" s="1"/>
  <c r="E3197" i="5" s="1"/>
  <c r="E3198" i="5" s="1"/>
  <c r="E3199" i="5" s="1"/>
  <c r="E3200" i="5" s="1"/>
  <c r="E3201" i="5" s="1"/>
  <c r="E3202" i="5" s="1"/>
  <c r="E3203" i="5" s="1"/>
  <c r="E3204" i="5" s="1"/>
  <c r="E3205" i="5" s="1"/>
  <c r="E3206" i="5" s="1"/>
  <c r="E3207" i="5" s="1"/>
  <c r="E3208" i="5" s="1"/>
  <c r="E3209" i="5" s="1"/>
  <c r="E3210" i="5" s="1"/>
  <c r="E3211" i="5" s="1"/>
  <c r="E3212" i="5" s="1"/>
  <c r="E3213" i="5" s="1"/>
  <c r="E3214" i="5" s="1"/>
  <c r="E3215" i="5" s="1"/>
  <c r="E3216" i="5" s="1"/>
  <c r="E3217" i="5" s="1"/>
  <c r="E3218" i="5" s="1"/>
  <c r="E3219" i="5" s="1"/>
  <c r="E3220" i="5" s="1"/>
  <c r="E3221" i="5" s="1"/>
  <c r="E3222" i="5" s="1"/>
  <c r="E3223" i="5" s="1"/>
  <c r="E3224" i="5" s="1"/>
  <c r="E3225" i="5" s="1"/>
  <c r="E3226" i="5" s="1"/>
  <c r="E3227" i="5" s="1"/>
  <c r="E3228" i="5" s="1"/>
  <c r="E3229" i="5" s="1"/>
  <c r="E3230" i="5" s="1"/>
  <c r="E3231" i="5" s="1"/>
  <c r="E3232" i="5" s="1"/>
  <c r="E3233" i="5" s="1"/>
  <c r="E3234" i="5" s="1"/>
  <c r="E3235" i="5" s="1"/>
  <c r="E3236" i="5" s="1"/>
  <c r="E3237" i="5" s="1"/>
  <c r="E3238" i="5" s="1"/>
  <c r="E3239" i="5" s="1"/>
  <c r="E3240" i="5" s="1"/>
  <c r="E3241" i="5" s="1"/>
  <c r="E3242" i="5" s="1"/>
  <c r="E3243" i="5" s="1"/>
  <c r="E3244" i="5" s="1"/>
  <c r="E3245" i="5" s="1"/>
  <c r="E3246" i="5" s="1"/>
  <c r="E3247" i="5" s="1"/>
  <c r="E3248" i="5" s="1"/>
  <c r="E3249" i="5" s="1"/>
  <c r="E3250" i="5" s="1"/>
  <c r="E3251" i="5" s="1"/>
  <c r="E3252" i="5" s="1"/>
  <c r="E3253" i="5" s="1"/>
  <c r="E3254" i="5" s="1"/>
  <c r="E3255" i="5" s="1"/>
  <c r="E3256" i="5" s="1"/>
  <c r="E3257" i="5" s="1"/>
  <c r="E3258" i="5" s="1"/>
  <c r="E3259" i="5" s="1"/>
  <c r="E3260" i="5" s="1"/>
  <c r="E3261" i="5" s="1"/>
  <c r="E3262" i="5" s="1"/>
  <c r="E3263" i="5" s="1"/>
  <c r="E3264" i="5" s="1"/>
  <c r="E3265" i="5" s="1"/>
  <c r="E3266" i="5" s="1"/>
  <c r="E3267" i="5" s="1"/>
  <c r="E3268" i="5" s="1"/>
  <c r="E3269" i="5" s="1"/>
  <c r="E3270" i="5" s="1"/>
  <c r="E3271" i="5" s="1"/>
  <c r="E3272" i="5" s="1"/>
  <c r="E3273" i="5" s="1"/>
  <c r="E3274" i="5" s="1"/>
  <c r="E3275" i="5" s="1"/>
  <c r="E3276" i="5" s="1"/>
  <c r="E3277" i="5" s="1"/>
  <c r="E3278" i="5" s="1"/>
  <c r="E3279" i="5" s="1"/>
  <c r="E3280" i="5" s="1"/>
  <c r="E3281" i="5" s="1"/>
  <c r="E3282" i="5" s="1"/>
  <c r="E3283" i="5" s="1"/>
  <c r="E3284" i="5" s="1"/>
  <c r="E3285" i="5" s="1"/>
  <c r="E3286" i="5" s="1"/>
  <c r="E3287" i="5" s="1"/>
  <c r="E3288" i="5" s="1"/>
  <c r="E3289" i="5" s="1"/>
  <c r="E3290" i="5" s="1"/>
  <c r="E3291" i="5" s="1"/>
  <c r="E3292" i="5" s="1"/>
  <c r="E3293" i="5" s="1"/>
  <c r="E3294" i="5" s="1"/>
  <c r="E3295" i="5" s="1"/>
  <c r="E3296" i="5" s="1"/>
  <c r="E3297" i="5" s="1"/>
  <c r="E3298" i="5" s="1"/>
  <c r="E3299" i="5" s="1"/>
  <c r="E3300" i="5" s="1"/>
  <c r="E3301" i="5" s="1"/>
  <c r="E3302" i="5" s="1"/>
  <c r="E3303" i="5" s="1"/>
  <c r="E3304" i="5" s="1"/>
  <c r="E3305" i="5" s="1"/>
  <c r="E3306" i="5" s="1"/>
  <c r="E3307" i="5" s="1"/>
  <c r="E3308" i="5" s="1"/>
  <c r="E3309" i="5" s="1"/>
  <c r="E3310" i="5" s="1"/>
  <c r="E3311" i="5" s="1"/>
  <c r="E3312" i="5" s="1"/>
  <c r="E3313" i="5" s="1"/>
  <c r="E3314" i="5" s="1"/>
  <c r="E3315" i="5" s="1"/>
  <c r="E3316" i="5" s="1"/>
  <c r="E3317" i="5" s="1"/>
  <c r="E3318" i="5" s="1"/>
  <c r="E3319" i="5" s="1"/>
  <c r="E3320" i="5" s="1"/>
  <c r="E3321" i="5" s="1"/>
  <c r="E3322" i="5" s="1"/>
  <c r="E3323" i="5" s="1"/>
  <c r="E3324" i="5" s="1"/>
  <c r="E3325" i="5" s="1"/>
  <c r="E3326" i="5" s="1"/>
  <c r="E3327" i="5" s="1"/>
  <c r="E3328" i="5" s="1"/>
  <c r="E3329" i="5" s="1"/>
  <c r="E3330" i="5" s="1"/>
  <c r="E3331" i="5" s="1"/>
  <c r="E3332" i="5" s="1"/>
  <c r="E3333" i="5" s="1"/>
  <c r="E3334" i="5" s="1"/>
  <c r="E3335" i="5" s="1"/>
  <c r="E3336" i="5" s="1"/>
  <c r="E3337" i="5" s="1"/>
  <c r="E3338" i="5" s="1"/>
  <c r="E3339" i="5" s="1"/>
  <c r="E3340" i="5" s="1"/>
  <c r="E3341" i="5" s="1"/>
  <c r="E3342" i="5" s="1"/>
  <c r="E3343" i="5" s="1"/>
  <c r="E3344" i="5" s="1"/>
  <c r="E3345" i="5" s="1"/>
  <c r="E3346" i="5" s="1"/>
  <c r="E3347" i="5" s="1"/>
  <c r="E3348" i="5" s="1"/>
  <c r="E3349" i="5" s="1"/>
  <c r="E3350" i="5" s="1"/>
  <c r="E3351" i="5" s="1"/>
  <c r="E3352" i="5" s="1"/>
  <c r="E3353" i="5" s="1"/>
  <c r="E3354" i="5" s="1"/>
  <c r="E3355" i="5" s="1"/>
  <c r="E3356" i="5" s="1"/>
  <c r="E3357" i="5" s="1"/>
  <c r="E3358" i="5" s="1"/>
  <c r="E3359" i="5" s="1"/>
  <c r="E3360" i="5" s="1"/>
  <c r="E3361" i="5" s="1"/>
  <c r="E3362" i="5" s="1"/>
  <c r="E3363" i="5" s="1"/>
  <c r="E3364" i="5" s="1"/>
  <c r="E3365" i="5" s="1"/>
  <c r="E3366" i="5" s="1"/>
  <c r="E3367" i="5" s="1"/>
  <c r="E3368" i="5" s="1"/>
  <c r="E3369" i="5" s="1"/>
  <c r="E3370" i="5" s="1"/>
  <c r="E3371" i="5" s="1"/>
  <c r="E3372" i="5" s="1"/>
  <c r="E3373" i="5" s="1"/>
  <c r="E3374" i="5" s="1"/>
  <c r="E3375" i="5" s="1"/>
  <c r="E3376" i="5" s="1"/>
  <c r="E3377" i="5" s="1"/>
  <c r="E3378" i="5" s="1"/>
  <c r="E3379" i="5" s="1"/>
  <c r="E3380" i="5" s="1"/>
  <c r="E3381" i="5" s="1"/>
  <c r="E3382" i="5" s="1"/>
  <c r="E3383" i="5" s="1"/>
  <c r="E3384" i="5" s="1"/>
  <c r="E3385" i="5" s="1"/>
  <c r="E3386" i="5" s="1"/>
  <c r="E3387" i="5" s="1"/>
  <c r="E3388" i="5" s="1"/>
  <c r="E3389" i="5" s="1"/>
  <c r="E3390" i="5" s="1"/>
  <c r="E3391" i="5" s="1"/>
  <c r="E3392" i="5" s="1"/>
  <c r="E3393" i="5" s="1"/>
  <c r="E3394" i="5" s="1"/>
  <c r="E3395" i="5" s="1"/>
  <c r="E3396" i="5" s="1"/>
  <c r="E3397" i="5" s="1"/>
  <c r="E3398" i="5" s="1"/>
  <c r="E3399" i="5" s="1"/>
  <c r="E3400" i="5" s="1"/>
  <c r="E3401" i="5" s="1"/>
  <c r="E3402" i="5" s="1"/>
  <c r="E3403" i="5" s="1"/>
  <c r="E3404" i="5" s="1"/>
  <c r="E3405" i="5" s="1"/>
  <c r="E3406" i="5" s="1"/>
  <c r="E3407" i="5" s="1"/>
  <c r="E3408" i="5" s="1"/>
  <c r="E3409" i="5" s="1"/>
  <c r="E3410" i="5" s="1"/>
  <c r="E3411" i="5" s="1"/>
  <c r="E3412" i="5" s="1"/>
  <c r="E3413" i="5" s="1"/>
  <c r="E3414" i="5" s="1"/>
  <c r="E3415" i="5" s="1"/>
  <c r="E3416" i="5" s="1"/>
  <c r="E3417" i="5" s="1"/>
  <c r="E3418" i="5" s="1"/>
  <c r="E3419" i="5" s="1"/>
  <c r="E3420" i="5" s="1"/>
  <c r="E3421" i="5" s="1"/>
  <c r="E3422" i="5" s="1"/>
  <c r="E3423" i="5" s="1"/>
  <c r="E3424" i="5" s="1"/>
  <c r="E3425" i="5" s="1"/>
  <c r="E3426" i="5" s="1"/>
  <c r="E3427" i="5" s="1"/>
  <c r="E3428" i="5" s="1"/>
  <c r="E3429" i="5" s="1"/>
  <c r="E3430" i="5" s="1"/>
  <c r="E3431" i="5" s="1"/>
  <c r="E3432" i="5" s="1"/>
  <c r="E3433" i="5" s="1"/>
  <c r="E3434" i="5" s="1"/>
  <c r="E3435" i="5" s="1"/>
  <c r="E3436" i="5" s="1"/>
  <c r="E3437" i="5" s="1"/>
  <c r="E3438" i="5" s="1"/>
  <c r="E3439" i="5" s="1"/>
  <c r="E3440" i="5" s="1"/>
  <c r="E3441" i="5" s="1"/>
  <c r="E3442" i="5" s="1"/>
  <c r="E3443" i="5" s="1"/>
  <c r="E3444" i="5" s="1"/>
  <c r="E3445" i="5" s="1"/>
  <c r="E3446" i="5" s="1"/>
  <c r="E3447" i="5" s="1"/>
  <c r="E3448" i="5" s="1"/>
  <c r="E3449" i="5" s="1"/>
  <c r="E3450" i="5" s="1"/>
  <c r="E3451" i="5" s="1"/>
  <c r="E3452" i="5" s="1"/>
  <c r="E3453" i="5" s="1"/>
  <c r="E3454" i="5" s="1"/>
  <c r="E3455" i="5" s="1"/>
  <c r="E3456" i="5" s="1"/>
  <c r="E3457" i="5" s="1"/>
  <c r="E3458" i="5" s="1"/>
  <c r="E3459" i="5" s="1"/>
  <c r="E3460" i="5" s="1"/>
  <c r="E3461" i="5" s="1"/>
  <c r="E3462" i="5" s="1"/>
  <c r="E3463" i="5" s="1"/>
  <c r="E3464" i="5" s="1"/>
  <c r="E3465" i="5" s="1"/>
  <c r="E3466" i="5" s="1"/>
  <c r="E3467" i="5" s="1"/>
  <c r="E3468" i="5" s="1"/>
  <c r="E3469" i="5" s="1"/>
  <c r="E3470" i="5" s="1"/>
  <c r="E3471" i="5" s="1"/>
  <c r="E3472" i="5" s="1"/>
  <c r="E3473" i="5" s="1"/>
  <c r="E3474" i="5" s="1"/>
  <c r="E3475" i="5" s="1"/>
  <c r="E3476" i="5" s="1"/>
  <c r="E3477" i="5" s="1"/>
  <c r="E3478" i="5" s="1"/>
  <c r="E3479" i="5" s="1"/>
  <c r="E3480" i="5" s="1"/>
  <c r="E3481" i="5" s="1"/>
  <c r="E3482" i="5" s="1"/>
  <c r="E3483" i="5" s="1"/>
  <c r="E3484" i="5" s="1"/>
  <c r="E3485" i="5" s="1"/>
  <c r="E3486" i="5" s="1"/>
  <c r="E3487" i="5" s="1"/>
  <c r="E3488" i="5" s="1"/>
  <c r="E3489" i="5" s="1"/>
  <c r="E3490" i="5" s="1"/>
  <c r="E3491" i="5" s="1"/>
  <c r="E3492" i="5" s="1"/>
  <c r="E3493" i="5" s="1"/>
  <c r="E3494" i="5" s="1"/>
  <c r="E3495" i="5" s="1"/>
  <c r="E3496" i="5" s="1"/>
  <c r="E3497" i="5" s="1"/>
  <c r="E3498" i="5" s="1"/>
  <c r="E3499" i="5" s="1"/>
  <c r="E3500" i="5" s="1"/>
  <c r="E3501" i="5" s="1"/>
  <c r="E3502" i="5" s="1"/>
  <c r="E3503" i="5" s="1"/>
  <c r="E3504" i="5" s="1"/>
  <c r="E3505" i="5" s="1"/>
  <c r="E3506" i="5" s="1"/>
  <c r="E3507" i="5" s="1"/>
  <c r="E3508" i="5" s="1"/>
  <c r="E3509" i="5" s="1"/>
  <c r="E3510" i="5" s="1"/>
  <c r="E3511" i="5" s="1"/>
  <c r="E3512" i="5" s="1"/>
  <c r="E3513" i="5" s="1"/>
  <c r="E3514" i="5" s="1"/>
  <c r="E3515" i="5" s="1"/>
  <c r="E3516" i="5" s="1"/>
  <c r="E3517" i="5" s="1"/>
  <c r="E3518" i="5" s="1"/>
  <c r="E3519" i="5" s="1"/>
  <c r="E3520" i="5" s="1"/>
  <c r="E3521" i="5" s="1"/>
  <c r="E3522" i="5" s="1"/>
  <c r="E3523" i="5" s="1"/>
  <c r="E3524" i="5" s="1"/>
  <c r="E3525" i="5" s="1"/>
  <c r="E3526" i="5" s="1"/>
  <c r="E3527" i="5" s="1"/>
  <c r="E3528" i="5" s="1"/>
  <c r="E3529" i="5" s="1"/>
  <c r="E3530" i="5" s="1"/>
  <c r="E3531" i="5" s="1"/>
  <c r="E3532" i="5" s="1"/>
  <c r="E3533" i="5" s="1"/>
  <c r="E3534" i="5" s="1"/>
  <c r="E3535" i="5" s="1"/>
  <c r="E3536" i="5" s="1"/>
  <c r="E3537" i="5" s="1"/>
  <c r="E3538" i="5" s="1"/>
  <c r="E3539" i="5" s="1"/>
  <c r="E3540" i="5" s="1"/>
  <c r="E3541" i="5" s="1"/>
  <c r="E3542" i="5" s="1"/>
  <c r="E3543" i="5" s="1"/>
  <c r="E3544" i="5" s="1"/>
  <c r="E3545" i="5" s="1"/>
  <c r="E3546" i="5" s="1"/>
  <c r="E3547" i="5" s="1"/>
  <c r="E3548" i="5" s="1"/>
  <c r="E3549" i="5" s="1"/>
  <c r="E3550" i="5" s="1"/>
  <c r="E3551" i="5" s="1"/>
  <c r="E3552" i="5" s="1"/>
  <c r="E3553" i="5" s="1"/>
  <c r="E3554" i="5" s="1"/>
  <c r="E3555" i="5" s="1"/>
  <c r="E3556" i="5" s="1"/>
  <c r="E3557" i="5" s="1"/>
  <c r="E3558" i="5" s="1"/>
  <c r="E3559" i="5" s="1"/>
  <c r="E3560" i="5" s="1"/>
  <c r="E3561" i="5" s="1"/>
  <c r="E3562" i="5" s="1"/>
  <c r="E3563" i="5" s="1"/>
  <c r="E3564" i="5" s="1"/>
  <c r="E3565" i="5" s="1"/>
  <c r="E3566" i="5" s="1"/>
  <c r="E3567" i="5" s="1"/>
  <c r="E3568" i="5" s="1"/>
  <c r="E3569" i="5" s="1"/>
  <c r="E3570" i="5" s="1"/>
  <c r="E3571" i="5" s="1"/>
  <c r="E3572" i="5" s="1"/>
  <c r="E3573" i="5" s="1"/>
  <c r="E3574" i="5" s="1"/>
  <c r="E3575" i="5" s="1"/>
  <c r="E3576" i="5" s="1"/>
  <c r="E3577" i="5" s="1"/>
  <c r="E3578" i="5" s="1"/>
  <c r="E3579" i="5" s="1"/>
  <c r="E3580" i="5" s="1"/>
  <c r="E3581" i="5" s="1"/>
  <c r="E3582" i="5" s="1"/>
  <c r="E3583" i="5" s="1"/>
  <c r="E3584" i="5" s="1"/>
  <c r="E3585" i="5" s="1"/>
  <c r="E3586" i="5" s="1"/>
  <c r="E3587" i="5" s="1"/>
  <c r="E3588" i="5" s="1"/>
  <c r="E3589" i="5" s="1"/>
  <c r="E3590" i="5" s="1"/>
  <c r="E3591" i="5" s="1"/>
  <c r="E3592" i="5" s="1"/>
  <c r="E3593" i="5" s="1"/>
  <c r="E3594" i="5" s="1"/>
  <c r="E3595" i="5" s="1"/>
  <c r="E3596" i="5" s="1"/>
  <c r="E3597" i="5" s="1"/>
  <c r="E3598" i="5" s="1"/>
  <c r="E3599" i="5" s="1"/>
  <c r="E3600" i="5" s="1"/>
  <c r="E3601" i="5" s="1"/>
  <c r="E3602" i="5" s="1"/>
  <c r="E3603" i="5" s="1"/>
  <c r="E3604" i="5" s="1"/>
  <c r="E3605" i="5" s="1"/>
  <c r="E3606" i="5" s="1"/>
  <c r="E3607" i="5" s="1"/>
  <c r="E3608" i="5" s="1"/>
  <c r="E3609" i="5" s="1"/>
  <c r="E3610" i="5" s="1"/>
  <c r="E3611" i="5" s="1"/>
  <c r="E3612" i="5" s="1"/>
  <c r="E3613" i="5" s="1"/>
  <c r="E3614" i="5" s="1"/>
  <c r="E3615" i="5" s="1"/>
  <c r="E3616" i="5" s="1"/>
  <c r="E3617" i="5" s="1"/>
  <c r="E3618" i="5" s="1"/>
  <c r="E3619" i="5" s="1"/>
  <c r="E3620" i="5" s="1"/>
  <c r="E3621" i="5" s="1"/>
  <c r="E3622" i="5" s="1"/>
  <c r="E3623" i="5" s="1"/>
  <c r="E3624" i="5" s="1"/>
  <c r="E3625" i="5" s="1"/>
  <c r="E3626" i="5" s="1"/>
  <c r="E3627" i="5" s="1"/>
  <c r="E3628" i="5" s="1"/>
  <c r="E3629" i="5" s="1"/>
  <c r="E3630" i="5" s="1"/>
  <c r="E3631" i="5" s="1"/>
  <c r="E3632" i="5" s="1"/>
  <c r="E3633" i="5" s="1"/>
  <c r="E3634" i="5" s="1"/>
  <c r="E3635" i="5" s="1"/>
  <c r="E3636" i="5" s="1"/>
  <c r="E3637" i="5" s="1"/>
  <c r="E3638" i="5" s="1"/>
  <c r="E3639" i="5" s="1"/>
  <c r="E3640" i="5" s="1"/>
  <c r="E3641" i="5" s="1"/>
  <c r="E3642" i="5" s="1"/>
  <c r="E3643" i="5" s="1"/>
  <c r="E3644" i="5" s="1"/>
  <c r="E3645" i="5" s="1"/>
  <c r="E3646" i="5" s="1"/>
  <c r="E3647" i="5" s="1"/>
  <c r="E3648" i="5" s="1"/>
  <c r="E3649" i="5" s="1"/>
  <c r="E3650" i="5" s="1"/>
  <c r="E3651" i="5" s="1"/>
  <c r="E3652" i="5" s="1"/>
  <c r="E3653" i="5" s="1"/>
  <c r="E3654" i="5" s="1"/>
  <c r="E3655" i="5" s="1"/>
  <c r="E3656" i="5" s="1"/>
  <c r="E3657" i="5" s="1"/>
  <c r="E3658" i="5" s="1"/>
  <c r="E3659" i="5" s="1"/>
  <c r="E3660" i="5" s="1"/>
  <c r="E3661" i="5" s="1"/>
  <c r="E3662" i="5" s="1"/>
  <c r="E3663" i="5" s="1"/>
  <c r="E3664" i="5" s="1"/>
  <c r="E3665" i="5" s="1"/>
  <c r="E3666" i="5" s="1"/>
  <c r="E3667" i="5" s="1"/>
  <c r="E3668" i="5" s="1"/>
  <c r="E3669" i="5" s="1"/>
  <c r="E3670" i="5" s="1"/>
  <c r="E3671" i="5" s="1"/>
  <c r="E3672" i="5" s="1"/>
  <c r="E3673" i="5" s="1"/>
  <c r="E3674" i="5" s="1"/>
  <c r="E3675" i="5" s="1"/>
  <c r="E3676" i="5" s="1"/>
  <c r="E3677" i="5" s="1"/>
  <c r="E3678" i="5" s="1"/>
  <c r="E3679" i="5" s="1"/>
  <c r="E3680" i="5" s="1"/>
  <c r="E3681" i="5" s="1"/>
  <c r="E3682" i="5" s="1"/>
  <c r="E3683" i="5" s="1"/>
  <c r="E3684" i="5" s="1"/>
  <c r="E3685" i="5" s="1"/>
  <c r="E3686" i="5" s="1"/>
  <c r="E3687" i="5" s="1"/>
  <c r="E3688" i="5" s="1"/>
  <c r="E3689" i="5" s="1"/>
  <c r="E3690" i="5" s="1"/>
  <c r="E3691" i="5" s="1"/>
  <c r="E3692" i="5" s="1"/>
  <c r="E3693" i="5" s="1"/>
  <c r="E3694" i="5" s="1"/>
  <c r="E3695" i="5" s="1"/>
  <c r="E3696" i="5" s="1"/>
  <c r="E3697" i="5" s="1"/>
  <c r="E3698" i="5" s="1"/>
  <c r="E3699" i="5" s="1"/>
  <c r="E3700" i="5" s="1"/>
  <c r="E3701" i="5" s="1"/>
  <c r="E3702" i="5" s="1"/>
  <c r="E3703" i="5" s="1"/>
  <c r="E3704" i="5" s="1"/>
  <c r="E3705" i="5" s="1"/>
  <c r="E3706" i="5" s="1"/>
  <c r="E3707" i="5" s="1"/>
  <c r="E3708" i="5" s="1"/>
  <c r="E3709" i="5" s="1"/>
  <c r="E3710" i="5" s="1"/>
  <c r="E3711" i="5" s="1"/>
  <c r="E3712" i="5" s="1"/>
  <c r="E3713" i="5" s="1"/>
  <c r="E3714" i="5" s="1"/>
  <c r="E3715" i="5" s="1"/>
  <c r="E3716" i="5" s="1"/>
  <c r="E3717" i="5" s="1"/>
  <c r="E3718" i="5" s="1"/>
  <c r="E3719" i="5" s="1"/>
  <c r="E3720" i="5" s="1"/>
  <c r="E3721" i="5" s="1"/>
  <c r="E3722" i="5" s="1"/>
  <c r="E3723" i="5" s="1"/>
  <c r="E3724" i="5" s="1"/>
  <c r="E3725" i="5" s="1"/>
  <c r="E3726" i="5" s="1"/>
  <c r="E3727" i="5" s="1"/>
  <c r="E3728" i="5" s="1"/>
  <c r="E3729" i="5" s="1"/>
  <c r="E3730" i="5" s="1"/>
  <c r="E3731" i="5" s="1"/>
  <c r="E3732" i="5" s="1"/>
  <c r="E3733" i="5" s="1"/>
  <c r="E3734" i="5" s="1"/>
  <c r="E3735" i="5" s="1"/>
  <c r="E3736" i="5" s="1"/>
  <c r="E3737" i="5" s="1"/>
  <c r="E3738" i="5" s="1"/>
  <c r="E3739" i="5" s="1"/>
  <c r="E3740" i="5" s="1"/>
  <c r="E3741" i="5" s="1"/>
  <c r="E3742" i="5" s="1"/>
  <c r="E3743" i="5" s="1"/>
  <c r="E3744" i="5" s="1"/>
  <c r="E3745" i="5" s="1"/>
  <c r="E3746" i="5" s="1"/>
  <c r="E3747" i="5" s="1"/>
  <c r="E3748" i="5" s="1"/>
  <c r="E3749" i="5" s="1"/>
  <c r="E3750" i="5" s="1"/>
  <c r="E3751" i="5" s="1"/>
  <c r="E3752" i="5" s="1"/>
  <c r="E3753" i="5" s="1"/>
  <c r="E3754" i="5" s="1"/>
  <c r="E3755" i="5" s="1"/>
  <c r="E3756" i="5" s="1"/>
  <c r="E3757" i="5" s="1"/>
  <c r="E3758" i="5" s="1"/>
  <c r="E3759" i="5" s="1"/>
  <c r="E3760" i="5" s="1"/>
  <c r="E3761" i="5" s="1"/>
  <c r="E3762" i="5" s="1"/>
  <c r="E3763" i="5" s="1"/>
  <c r="E3764" i="5" s="1"/>
  <c r="E3765" i="5" s="1"/>
  <c r="E3766" i="5" s="1"/>
  <c r="E3767" i="5" s="1"/>
  <c r="E3768" i="5" s="1"/>
  <c r="E3769" i="5" s="1"/>
  <c r="E3770" i="5" s="1"/>
  <c r="E3771" i="5" s="1"/>
  <c r="E3772" i="5" s="1"/>
  <c r="E3773" i="5" s="1"/>
  <c r="E3774" i="5" s="1"/>
  <c r="E3775" i="5" s="1"/>
  <c r="E3776" i="5" s="1"/>
  <c r="E3777" i="5" s="1"/>
  <c r="E3778" i="5" s="1"/>
  <c r="E3779" i="5" s="1"/>
  <c r="E3780" i="5" s="1"/>
  <c r="E3781" i="5" s="1"/>
  <c r="E3782" i="5" s="1"/>
  <c r="E3783" i="5" s="1"/>
  <c r="E3784" i="5" s="1"/>
  <c r="E3785" i="5" s="1"/>
  <c r="E3786" i="5" s="1"/>
  <c r="E3787" i="5" s="1"/>
  <c r="E3788" i="5" s="1"/>
  <c r="E3789" i="5" s="1"/>
  <c r="E3790" i="5" s="1"/>
  <c r="E3791" i="5" s="1"/>
  <c r="E3792" i="5" s="1"/>
  <c r="E3793" i="5" s="1"/>
  <c r="E3794" i="5" s="1"/>
  <c r="E3795" i="5" s="1"/>
  <c r="E3796" i="5" s="1"/>
  <c r="E3797" i="5" s="1"/>
  <c r="E3798" i="5" s="1"/>
  <c r="E3799" i="5" s="1"/>
  <c r="E3800" i="5" s="1"/>
  <c r="E3801" i="5" s="1"/>
  <c r="E3802" i="5" s="1"/>
  <c r="E3803" i="5" s="1"/>
  <c r="E3804" i="5" s="1"/>
  <c r="E3805" i="5" s="1"/>
  <c r="E3806" i="5" s="1"/>
  <c r="E3807" i="5" s="1"/>
  <c r="E3808" i="5" s="1"/>
  <c r="E3809" i="5" s="1"/>
  <c r="E3810" i="5" s="1"/>
  <c r="E3811" i="5" s="1"/>
  <c r="E3812" i="5" s="1"/>
  <c r="E3813" i="5" s="1"/>
  <c r="E3814" i="5" s="1"/>
  <c r="E3815" i="5" s="1"/>
  <c r="E3816" i="5" s="1"/>
  <c r="E3817" i="5" s="1"/>
  <c r="E3818" i="5" s="1"/>
  <c r="E3819" i="5" s="1"/>
  <c r="E3820" i="5" s="1"/>
  <c r="E3821" i="5" s="1"/>
  <c r="E3822" i="5" s="1"/>
  <c r="E3823" i="5" s="1"/>
  <c r="E3824" i="5" s="1"/>
  <c r="E3825" i="5" s="1"/>
  <c r="E3826" i="5" s="1"/>
  <c r="E3827" i="5" s="1"/>
  <c r="E3828" i="5" s="1"/>
  <c r="E3829" i="5" s="1"/>
  <c r="E3830" i="5" s="1"/>
  <c r="E3831" i="5" s="1"/>
  <c r="E3832" i="5" s="1"/>
  <c r="E3833" i="5" s="1"/>
  <c r="E3834" i="5" s="1"/>
  <c r="E3835" i="5" s="1"/>
  <c r="E3836" i="5" s="1"/>
  <c r="E3837" i="5" s="1"/>
  <c r="E3838" i="5" s="1"/>
  <c r="E3839" i="5" s="1"/>
  <c r="E3840" i="5" s="1"/>
  <c r="E3841" i="5" s="1"/>
  <c r="E3842" i="5" s="1"/>
  <c r="E3843" i="5" s="1"/>
  <c r="E3844" i="5" s="1"/>
  <c r="E3845" i="5" s="1"/>
  <c r="E3846" i="5" s="1"/>
  <c r="E3847" i="5" s="1"/>
  <c r="E3848" i="5" s="1"/>
  <c r="E3849" i="5" s="1"/>
  <c r="E3850" i="5" s="1"/>
  <c r="E3851" i="5" s="1"/>
  <c r="E3852" i="5" s="1"/>
  <c r="E3853" i="5" s="1"/>
  <c r="E3854" i="5" s="1"/>
  <c r="E3855" i="5" s="1"/>
  <c r="E3856" i="5" s="1"/>
  <c r="E3857" i="5" s="1"/>
  <c r="E3858" i="5" s="1"/>
  <c r="E3859" i="5" s="1"/>
  <c r="E3860" i="5" s="1"/>
  <c r="E3861" i="5" s="1"/>
  <c r="E3862" i="5" s="1"/>
  <c r="E3863" i="5" s="1"/>
  <c r="E3864" i="5" s="1"/>
  <c r="E3865" i="5" s="1"/>
  <c r="E3866" i="5" s="1"/>
  <c r="E3867" i="5" s="1"/>
  <c r="E3868" i="5" s="1"/>
  <c r="E3869" i="5" s="1"/>
  <c r="E3870" i="5" s="1"/>
  <c r="E3871" i="5" s="1"/>
  <c r="E3872" i="5" s="1"/>
  <c r="E3873" i="5" s="1"/>
  <c r="E3874" i="5" s="1"/>
  <c r="E3875" i="5" s="1"/>
  <c r="E3876" i="5" s="1"/>
  <c r="E3877" i="5" s="1"/>
  <c r="E3878" i="5" s="1"/>
  <c r="E3879" i="5" s="1"/>
  <c r="E3880" i="5" s="1"/>
  <c r="E3881" i="5" s="1"/>
  <c r="E3882" i="5" s="1"/>
  <c r="E3883" i="5" s="1"/>
  <c r="E3884" i="5" s="1"/>
  <c r="E3885" i="5" s="1"/>
  <c r="E3886" i="5" s="1"/>
  <c r="E3887" i="5" s="1"/>
  <c r="E3888" i="5" s="1"/>
  <c r="E3889" i="5" s="1"/>
  <c r="E3890" i="5" s="1"/>
  <c r="E3891" i="5" s="1"/>
  <c r="E3892" i="5" s="1"/>
  <c r="E3893" i="5" s="1"/>
  <c r="E3894" i="5" s="1"/>
  <c r="E3895" i="5" s="1"/>
  <c r="E3896" i="5" s="1"/>
  <c r="E3897" i="5" s="1"/>
  <c r="E3898" i="5" s="1"/>
  <c r="E3899" i="5" s="1"/>
  <c r="E3900" i="5" s="1"/>
  <c r="E3901" i="5" s="1"/>
  <c r="E3902" i="5" s="1"/>
  <c r="E3903" i="5" s="1"/>
  <c r="E3904" i="5" s="1"/>
  <c r="E3905" i="5" s="1"/>
  <c r="E3906" i="5" s="1"/>
  <c r="E3907" i="5" s="1"/>
  <c r="E3908" i="5" s="1"/>
  <c r="E3909" i="5" s="1"/>
  <c r="E3910" i="5" s="1"/>
  <c r="E3911" i="5" s="1"/>
  <c r="E3912" i="5" s="1"/>
  <c r="E3913" i="5" s="1"/>
  <c r="E3914" i="5" s="1"/>
  <c r="E3915" i="5" s="1"/>
  <c r="E3916" i="5" s="1"/>
  <c r="E3917" i="5" s="1"/>
  <c r="E3918" i="5" s="1"/>
  <c r="E3919" i="5" s="1"/>
  <c r="E3920" i="5" s="1"/>
  <c r="E3921" i="5" s="1"/>
  <c r="E3922" i="5" s="1"/>
  <c r="E3923" i="5" s="1"/>
  <c r="E3924" i="5" s="1"/>
  <c r="E3925" i="5" s="1"/>
  <c r="E3926" i="5" s="1"/>
  <c r="E3927" i="5" s="1"/>
  <c r="E3928" i="5" s="1"/>
  <c r="E3929" i="5" s="1"/>
  <c r="E3930" i="5" s="1"/>
  <c r="E3931" i="5" s="1"/>
  <c r="E3932" i="5" s="1"/>
  <c r="E3933" i="5" s="1"/>
  <c r="E3934" i="5" s="1"/>
  <c r="E3935" i="5" s="1"/>
  <c r="E3936" i="5" s="1"/>
  <c r="E3937" i="5" s="1"/>
  <c r="E3938" i="5" s="1"/>
  <c r="E3939" i="5" s="1"/>
  <c r="E3940" i="5" s="1"/>
  <c r="E3941" i="5" s="1"/>
  <c r="E3942" i="5" s="1"/>
  <c r="E3943" i="5" s="1"/>
  <c r="E3944" i="5" s="1"/>
  <c r="E3945" i="5" s="1"/>
  <c r="E3946" i="5" s="1"/>
  <c r="E3947" i="5" s="1"/>
  <c r="E3948" i="5" s="1"/>
  <c r="E3949" i="5" s="1"/>
  <c r="E3950" i="5" s="1"/>
  <c r="E3951" i="5" s="1"/>
  <c r="E3952" i="5" s="1"/>
  <c r="E3953" i="5" s="1"/>
  <c r="E3954" i="5" s="1"/>
  <c r="E3955" i="5" s="1"/>
  <c r="E3956" i="5" s="1"/>
  <c r="E3957" i="5" s="1"/>
  <c r="E3958" i="5" s="1"/>
  <c r="E3959" i="5" s="1"/>
  <c r="E3960" i="5" s="1"/>
  <c r="E3961" i="5" s="1"/>
  <c r="E3962" i="5" s="1"/>
  <c r="E3963" i="5" s="1"/>
  <c r="E3964" i="5" s="1"/>
  <c r="E3965" i="5" s="1"/>
  <c r="E3966" i="5" s="1"/>
  <c r="E3967" i="5" s="1"/>
  <c r="E3968" i="5" s="1"/>
  <c r="E3969" i="5" s="1"/>
  <c r="E3970" i="5" s="1"/>
  <c r="E3971" i="5" s="1"/>
  <c r="E3972" i="5" s="1"/>
  <c r="E3973" i="5" s="1"/>
  <c r="E3974" i="5" s="1"/>
  <c r="E3975" i="5" s="1"/>
  <c r="E3976" i="5" s="1"/>
  <c r="E3977" i="5" s="1"/>
  <c r="E3978" i="5" s="1"/>
  <c r="E3979" i="5" s="1"/>
  <c r="E3980" i="5" s="1"/>
  <c r="E3981" i="5" s="1"/>
  <c r="E3982" i="5" s="1"/>
  <c r="E3983" i="5" s="1"/>
  <c r="E3984" i="5" s="1"/>
  <c r="E3985" i="5" s="1"/>
  <c r="E3986" i="5" s="1"/>
  <c r="E3987" i="5" s="1"/>
  <c r="E3988" i="5" s="1"/>
  <c r="E3989" i="5" s="1"/>
  <c r="E3990" i="5" s="1"/>
  <c r="E3991" i="5" s="1"/>
  <c r="E3992" i="5" s="1"/>
  <c r="E3993" i="5" s="1"/>
  <c r="E3994" i="5" s="1"/>
  <c r="E3995" i="5" s="1"/>
  <c r="E3996" i="5" s="1"/>
  <c r="E3997" i="5" s="1"/>
  <c r="E3998" i="5" s="1"/>
  <c r="E3999" i="5" s="1"/>
  <c r="E4000" i="5" s="1"/>
  <c r="E4001" i="5" s="1"/>
  <c r="E4002" i="5" s="1"/>
  <c r="E4003" i="5" s="1"/>
  <c r="E4004" i="5" s="1"/>
  <c r="E4005" i="5" s="1"/>
  <c r="E4006" i="5" s="1"/>
  <c r="E4007" i="5" s="1"/>
  <c r="E4008" i="5" s="1"/>
  <c r="E4009" i="5" s="1"/>
  <c r="E4010" i="5" s="1"/>
  <c r="E4011" i="5" s="1"/>
  <c r="E4012" i="5" s="1"/>
  <c r="E4013" i="5" s="1"/>
  <c r="E4014" i="5" s="1"/>
  <c r="E4015" i="5" s="1"/>
  <c r="E4016" i="5" s="1"/>
  <c r="E4017" i="5" s="1"/>
  <c r="E4018" i="5" s="1"/>
  <c r="E4019" i="5" s="1"/>
  <c r="E4020" i="5" s="1"/>
  <c r="E4021" i="5" s="1"/>
  <c r="E4022" i="5" s="1"/>
  <c r="E4023" i="5" s="1"/>
  <c r="E4024" i="5" s="1"/>
  <c r="E4025" i="5" s="1"/>
  <c r="E4026" i="5" s="1"/>
  <c r="E4027" i="5" s="1"/>
  <c r="E4028" i="5" s="1"/>
  <c r="E4029" i="5" s="1"/>
  <c r="E4030" i="5" s="1"/>
  <c r="E4031" i="5" s="1"/>
  <c r="E4032" i="5" s="1"/>
  <c r="E4033" i="5" s="1"/>
  <c r="E4034" i="5" s="1"/>
  <c r="E4035" i="5" s="1"/>
  <c r="E4036" i="5" s="1"/>
  <c r="E4037" i="5" s="1"/>
  <c r="E4038" i="5" s="1"/>
  <c r="E4039" i="5" s="1"/>
  <c r="E4040" i="5" s="1"/>
  <c r="E4041" i="5" s="1"/>
  <c r="E4042" i="5" s="1"/>
  <c r="E4043" i="5" s="1"/>
  <c r="E4044" i="5" s="1"/>
  <c r="E4045" i="5" s="1"/>
  <c r="E4046" i="5" s="1"/>
  <c r="E4047" i="5" s="1"/>
  <c r="E4048" i="5" s="1"/>
  <c r="E4049" i="5" s="1"/>
  <c r="E4050" i="5" s="1"/>
  <c r="E4051" i="5" s="1"/>
  <c r="E4052" i="5" s="1"/>
  <c r="E4053" i="5" s="1"/>
  <c r="E4054" i="5" s="1"/>
  <c r="E4055" i="5" s="1"/>
  <c r="E4056" i="5" s="1"/>
  <c r="E4057" i="5" s="1"/>
  <c r="E4058" i="5" s="1"/>
  <c r="E4059" i="5" s="1"/>
  <c r="E4060" i="5" s="1"/>
  <c r="E4061" i="5" s="1"/>
  <c r="E4062" i="5" s="1"/>
  <c r="E4063" i="5" s="1"/>
  <c r="E4064" i="5" s="1"/>
  <c r="E4065" i="5" s="1"/>
  <c r="E4066" i="5" s="1"/>
  <c r="E4067" i="5" s="1"/>
  <c r="E4068" i="5" s="1"/>
  <c r="E4069" i="5" s="1"/>
  <c r="E4070" i="5" s="1"/>
  <c r="E4071" i="5" s="1"/>
  <c r="E4072" i="5" s="1"/>
  <c r="E4073" i="5" s="1"/>
  <c r="E4074" i="5" s="1"/>
  <c r="E4075" i="5" s="1"/>
  <c r="E4076" i="5" s="1"/>
  <c r="E4077" i="5" s="1"/>
  <c r="E4078" i="5" s="1"/>
  <c r="E4079" i="5" s="1"/>
  <c r="E4080" i="5" s="1"/>
  <c r="E4081" i="5" s="1"/>
  <c r="E4082" i="5" s="1"/>
  <c r="E4083" i="5" s="1"/>
  <c r="E4084" i="5" s="1"/>
  <c r="E4085" i="5" s="1"/>
  <c r="E4086" i="5" s="1"/>
  <c r="E4087" i="5" s="1"/>
  <c r="E4088" i="5" s="1"/>
  <c r="E4089" i="5" s="1"/>
  <c r="E4090" i="5" s="1"/>
  <c r="E4091" i="5" s="1"/>
  <c r="E4092" i="5" s="1"/>
  <c r="E4093" i="5" s="1"/>
  <c r="E4094" i="5" s="1"/>
  <c r="E4095" i="5" s="1"/>
  <c r="E4096" i="5" s="1"/>
  <c r="E4097" i="5" s="1"/>
  <c r="E4098" i="5" s="1"/>
  <c r="E4099" i="5" s="1"/>
  <c r="E4100" i="5" s="1"/>
  <c r="E4101" i="5" s="1"/>
  <c r="E4102" i="5" s="1"/>
  <c r="E4103" i="5" s="1"/>
  <c r="E4104" i="5" s="1"/>
  <c r="E4105" i="5" s="1"/>
  <c r="E4106" i="5" s="1"/>
  <c r="E4107" i="5" s="1"/>
  <c r="E4108" i="5" s="1"/>
  <c r="E4109" i="5" s="1"/>
  <c r="E4110" i="5" s="1"/>
  <c r="E4111" i="5" s="1"/>
  <c r="E4112" i="5" s="1"/>
  <c r="E4113" i="5" s="1"/>
  <c r="E4114" i="5" s="1"/>
  <c r="E4115" i="5" s="1"/>
  <c r="E4116" i="5" s="1"/>
  <c r="E4117" i="5" s="1"/>
  <c r="E4118" i="5" s="1"/>
  <c r="E4119" i="5" s="1"/>
  <c r="E4120" i="5" s="1"/>
  <c r="E4121" i="5" s="1"/>
  <c r="E4122" i="5" s="1"/>
  <c r="E4123" i="5" s="1"/>
  <c r="E4124" i="5" s="1"/>
  <c r="E4125" i="5" s="1"/>
  <c r="E4126" i="5" s="1"/>
  <c r="E4127" i="5" s="1"/>
  <c r="E4128" i="5" s="1"/>
  <c r="E4129" i="5" s="1"/>
  <c r="E4130" i="5" s="1"/>
  <c r="E4131" i="5" s="1"/>
  <c r="E4132" i="5" s="1"/>
  <c r="E4133" i="5" s="1"/>
  <c r="E4134" i="5" s="1"/>
  <c r="E4135" i="5" s="1"/>
  <c r="E4136" i="5" s="1"/>
  <c r="E4137" i="5" s="1"/>
  <c r="E4138" i="5" s="1"/>
  <c r="E4139" i="5" s="1"/>
  <c r="E4140" i="5" s="1"/>
  <c r="E4141" i="5" s="1"/>
  <c r="E4142" i="5" s="1"/>
  <c r="E4143" i="5" s="1"/>
  <c r="E4144" i="5" s="1"/>
  <c r="E4145" i="5" s="1"/>
  <c r="E4146" i="5" s="1"/>
  <c r="E4147" i="5" s="1"/>
  <c r="E4148" i="5" s="1"/>
  <c r="E4149" i="5" s="1"/>
  <c r="E4150" i="5" s="1"/>
  <c r="E4151" i="5" s="1"/>
  <c r="E4152" i="5" s="1"/>
  <c r="E4153" i="5" s="1"/>
  <c r="E4154" i="5" s="1"/>
  <c r="E4155" i="5" s="1"/>
  <c r="E4156" i="5" s="1"/>
  <c r="E4157" i="5" s="1"/>
  <c r="E4158" i="5" s="1"/>
  <c r="E4159" i="5" s="1"/>
  <c r="E4160" i="5" s="1"/>
  <c r="E4161" i="5" s="1"/>
  <c r="E4162" i="5" s="1"/>
  <c r="E4163" i="5" s="1"/>
  <c r="E4164" i="5" s="1"/>
  <c r="E4165" i="5" s="1"/>
  <c r="E4166" i="5" s="1"/>
  <c r="E4167" i="5" s="1"/>
  <c r="E4168" i="5" s="1"/>
  <c r="E4169" i="5" s="1"/>
  <c r="E4170" i="5" s="1"/>
  <c r="E4171" i="5" s="1"/>
  <c r="E4172" i="5" s="1"/>
  <c r="E4173" i="5" s="1"/>
  <c r="E4174" i="5" s="1"/>
  <c r="E4175" i="5" s="1"/>
  <c r="E4176" i="5" s="1"/>
  <c r="E4177" i="5" s="1"/>
  <c r="E4178" i="5" s="1"/>
  <c r="E4179" i="5" s="1"/>
  <c r="E4180" i="5" s="1"/>
  <c r="E4181" i="5" s="1"/>
  <c r="E4182" i="5" s="1"/>
  <c r="E4183" i="5" s="1"/>
  <c r="E4184" i="5" s="1"/>
  <c r="E4185" i="5" s="1"/>
  <c r="E4186" i="5" s="1"/>
  <c r="E4187" i="5" s="1"/>
  <c r="E4188" i="5" s="1"/>
  <c r="E4189" i="5" s="1"/>
  <c r="E4190" i="5" s="1"/>
  <c r="E4191" i="5" s="1"/>
  <c r="E4192" i="5" s="1"/>
  <c r="E4193" i="5" s="1"/>
  <c r="E4194" i="5" s="1"/>
  <c r="E4195" i="5" s="1"/>
  <c r="E4196" i="5" s="1"/>
  <c r="E4197" i="5" s="1"/>
  <c r="E4198" i="5" s="1"/>
  <c r="E4199" i="5" s="1"/>
  <c r="E4200" i="5" s="1"/>
  <c r="E4201" i="5" s="1"/>
  <c r="E4202" i="5" s="1"/>
  <c r="E4203" i="5" s="1"/>
  <c r="E4204" i="5" s="1"/>
  <c r="E4205" i="5" s="1"/>
  <c r="E4206" i="5" s="1"/>
  <c r="E4207" i="5" s="1"/>
  <c r="E4208" i="5" s="1"/>
  <c r="E4209" i="5" s="1"/>
  <c r="E4210" i="5" s="1"/>
  <c r="E4211" i="5" s="1"/>
  <c r="E4212" i="5" s="1"/>
  <c r="E4213" i="5" s="1"/>
  <c r="E4214" i="5" s="1"/>
  <c r="E4215" i="5" s="1"/>
  <c r="E4216" i="5" s="1"/>
  <c r="E4217" i="5" s="1"/>
  <c r="E4218" i="5" s="1"/>
  <c r="E4219" i="5" s="1"/>
  <c r="E4220" i="5" s="1"/>
  <c r="E4221" i="5" s="1"/>
  <c r="E4222" i="5" s="1"/>
  <c r="E4223" i="5" s="1"/>
  <c r="E4224" i="5" s="1"/>
  <c r="E4225" i="5" s="1"/>
  <c r="E4226" i="5" s="1"/>
  <c r="E4227" i="5" s="1"/>
  <c r="E4228" i="5" s="1"/>
  <c r="E4229" i="5" s="1"/>
  <c r="E4230" i="5" s="1"/>
  <c r="E4231" i="5" s="1"/>
  <c r="E4232" i="5" s="1"/>
  <c r="E4233" i="5" s="1"/>
  <c r="E4234" i="5" s="1"/>
  <c r="E4235" i="5" s="1"/>
  <c r="E4236" i="5" s="1"/>
  <c r="E4237" i="5" s="1"/>
  <c r="E4238" i="5" s="1"/>
  <c r="E4239" i="5" s="1"/>
  <c r="E4240" i="5" s="1"/>
  <c r="E4241" i="5" s="1"/>
  <c r="E4242" i="5" s="1"/>
  <c r="E4243" i="5" s="1"/>
  <c r="E4244" i="5" s="1"/>
  <c r="E4245" i="5" s="1"/>
  <c r="E4246" i="5" s="1"/>
  <c r="E4247" i="5" s="1"/>
  <c r="E4248" i="5" s="1"/>
  <c r="E4249" i="5" s="1"/>
  <c r="E4250" i="5" s="1"/>
  <c r="E4251" i="5" s="1"/>
  <c r="E4252" i="5" s="1"/>
  <c r="E4253" i="5" s="1"/>
  <c r="E4254" i="5" s="1"/>
  <c r="E4255" i="5" s="1"/>
  <c r="E4256" i="5" s="1"/>
  <c r="E4257" i="5" s="1"/>
  <c r="E4258" i="5" s="1"/>
  <c r="E4259" i="5" s="1"/>
  <c r="E4260" i="5" s="1"/>
  <c r="E4261" i="5" s="1"/>
  <c r="E4262" i="5" s="1"/>
  <c r="E4263" i="5" s="1"/>
  <c r="E4264" i="5" s="1"/>
  <c r="E4265" i="5" s="1"/>
  <c r="E4266" i="5" s="1"/>
  <c r="E4267" i="5" s="1"/>
  <c r="E4268" i="5" s="1"/>
  <c r="E4269" i="5" s="1"/>
  <c r="E4270" i="5" s="1"/>
  <c r="E4271" i="5" s="1"/>
  <c r="E4272" i="5" s="1"/>
  <c r="E4273" i="5" s="1"/>
  <c r="E4274" i="5" s="1"/>
  <c r="E4275" i="5" s="1"/>
  <c r="E4276" i="5" s="1"/>
  <c r="E4277" i="5" s="1"/>
  <c r="E4278" i="5" s="1"/>
  <c r="E4279" i="5" s="1"/>
  <c r="E4280" i="5" s="1"/>
  <c r="E4281" i="5" s="1"/>
  <c r="E4282" i="5" s="1"/>
  <c r="E4283" i="5" s="1"/>
  <c r="E4284" i="5" s="1"/>
  <c r="E4285" i="5" s="1"/>
  <c r="E4286" i="5" s="1"/>
  <c r="E4287" i="5" s="1"/>
  <c r="E4288" i="5" s="1"/>
  <c r="E4289" i="5" s="1"/>
  <c r="E4290" i="5" s="1"/>
  <c r="E4291" i="5" s="1"/>
  <c r="E4292" i="5" s="1"/>
  <c r="E4293" i="5" s="1"/>
  <c r="E4294" i="5" s="1"/>
  <c r="E4295" i="5" s="1"/>
  <c r="E4296" i="5" s="1"/>
  <c r="E4297" i="5" s="1"/>
  <c r="E4298" i="5" s="1"/>
  <c r="E4299" i="5" s="1"/>
  <c r="E4300" i="5" s="1"/>
  <c r="E4301" i="5" s="1"/>
  <c r="E4302" i="5" s="1"/>
  <c r="E4303" i="5" s="1"/>
  <c r="E4304" i="5" s="1"/>
  <c r="E4305" i="5" s="1"/>
  <c r="E4306" i="5" s="1"/>
  <c r="E4307" i="5" s="1"/>
  <c r="E4308" i="5" s="1"/>
  <c r="E4309" i="5" s="1"/>
  <c r="E4310" i="5" s="1"/>
  <c r="E4311" i="5" s="1"/>
  <c r="E4312" i="5" s="1"/>
  <c r="E4313" i="5" s="1"/>
  <c r="E4314" i="5" s="1"/>
  <c r="E4315" i="5" s="1"/>
  <c r="E4316" i="5" s="1"/>
  <c r="E4317" i="5" s="1"/>
  <c r="E4318" i="5" s="1"/>
  <c r="E4319" i="5" s="1"/>
  <c r="E4320" i="5" s="1"/>
  <c r="E4321" i="5" s="1"/>
  <c r="E4322" i="5" s="1"/>
  <c r="E4323" i="5" s="1"/>
  <c r="E4324" i="5" s="1"/>
  <c r="E4325" i="5" s="1"/>
  <c r="E4326" i="5" s="1"/>
  <c r="E4327" i="5" s="1"/>
  <c r="E4328" i="5" s="1"/>
  <c r="E4329" i="5" s="1"/>
  <c r="E4330" i="5" s="1"/>
  <c r="E4331" i="5" s="1"/>
  <c r="E4332" i="5" s="1"/>
  <c r="E4333" i="5" s="1"/>
  <c r="E4334" i="5" s="1"/>
  <c r="E4335" i="5" s="1"/>
  <c r="E4336" i="5" s="1"/>
  <c r="E4337" i="5" s="1"/>
  <c r="E4338" i="5" s="1"/>
  <c r="E4339" i="5" s="1"/>
  <c r="E4340" i="5" s="1"/>
  <c r="E4341" i="5" s="1"/>
  <c r="E4342" i="5" s="1"/>
  <c r="E4343" i="5" s="1"/>
  <c r="E4344" i="5" s="1"/>
  <c r="E4345" i="5" s="1"/>
  <c r="E4346" i="5" s="1"/>
  <c r="E4347" i="5" s="1"/>
  <c r="E4348" i="5" s="1"/>
  <c r="E4349" i="5" s="1"/>
  <c r="E4350" i="5" s="1"/>
  <c r="E4351" i="5" s="1"/>
  <c r="E4352" i="5" s="1"/>
  <c r="E4353" i="5" s="1"/>
  <c r="E4354" i="5" s="1"/>
  <c r="E4355" i="5" s="1"/>
  <c r="E4356" i="5" s="1"/>
  <c r="E4357" i="5" s="1"/>
  <c r="E4358" i="5" s="1"/>
  <c r="E4359" i="5" s="1"/>
  <c r="E4360" i="5" s="1"/>
  <c r="E4361" i="5" s="1"/>
  <c r="E4362" i="5" s="1"/>
  <c r="E4363" i="5" s="1"/>
  <c r="E4364" i="5" s="1"/>
  <c r="E4365" i="5" s="1"/>
  <c r="E4366" i="5" s="1"/>
  <c r="E4367" i="5" s="1"/>
  <c r="E4368" i="5" s="1"/>
  <c r="E4369" i="5" s="1"/>
  <c r="E4370" i="5" s="1"/>
  <c r="E4371" i="5" s="1"/>
  <c r="E4372" i="5" s="1"/>
  <c r="E4373" i="5" s="1"/>
  <c r="E4374" i="5" s="1"/>
  <c r="E4375" i="5" s="1"/>
  <c r="E4376" i="5" s="1"/>
  <c r="E4377" i="5" s="1"/>
  <c r="E4378" i="5" s="1"/>
  <c r="E4379" i="5" s="1"/>
  <c r="E4380" i="5" s="1"/>
  <c r="E4381" i="5" s="1"/>
  <c r="E4382" i="5" s="1"/>
  <c r="E4383" i="5" s="1"/>
  <c r="E4384" i="5" s="1"/>
  <c r="E4385" i="5" s="1"/>
  <c r="E4386" i="5" s="1"/>
  <c r="E4387" i="5" s="1"/>
  <c r="E4388" i="5" s="1"/>
  <c r="E4389" i="5" s="1"/>
  <c r="E4390" i="5" s="1"/>
  <c r="E4391" i="5" s="1"/>
  <c r="E4392" i="5" s="1"/>
  <c r="E4393" i="5" s="1"/>
  <c r="E4394" i="5" s="1"/>
  <c r="E4395" i="5" s="1"/>
  <c r="E4396" i="5" s="1"/>
  <c r="E4397" i="5" s="1"/>
  <c r="E4398" i="5" s="1"/>
  <c r="E4399" i="5" s="1"/>
  <c r="E4400" i="5" s="1"/>
  <c r="E4401" i="5" s="1"/>
  <c r="E4402" i="5" s="1"/>
  <c r="E4403" i="5" s="1"/>
  <c r="E4404" i="5" s="1"/>
  <c r="E4405" i="5" s="1"/>
  <c r="E4406" i="5" s="1"/>
  <c r="E4407" i="5" s="1"/>
  <c r="E4408" i="5" s="1"/>
  <c r="E4409" i="5" s="1"/>
  <c r="E4410" i="5" s="1"/>
  <c r="E4411" i="5" s="1"/>
  <c r="E4412" i="5" s="1"/>
  <c r="E4413" i="5" s="1"/>
  <c r="E4414" i="5" s="1"/>
  <c r="E4415" i="5" s="1"/>
  <c r="E4416" i="5" s="1"/>
  <c r="E4417" i="5" s="1"/>
  <c r="E4418" i="5" s="1"/>
  <c r="E4419" i="5" s="1"/>
  <c r="E4420" i="5" s="1"/>
  <c r="E4421" i="5" s="1"/>
  <c r="E4422" i="5" s="1"/>
  <c r="E4423" i="5" s="1"/>
  <c r="E4424" i="5" s="1"/>
  <c r="E4425" i="5" s="1"/>
  <c r="E4426" i="5" s="1"/>
  <c r="E4427" i="5" s="1"/>
  <c r="E4428" i="5" s="1"/>
  <c r="E4429" i="5" s="1"/>
  <c r="E4430" i="5" s="1"/>
  <c r="E4431" i="5" s="1"/>
  <c r="E4432" i="5" s="1"/>
  <c r="E4433" i="5" s="1"/>
  <c r="E4434" i="5" s="1"/>
  <c r="E4435" i="5" s="1"/>
  <c r="E4436" i="5" s="1"/>
  <c r="E4437" i="5" s="1"/>
  <c r="E4438" i="5" s="1"/>
  <c r="E4439" i="5" s="1"/>
  <c r="E4440" i="5" s="1"/>
  <c r="E4441" i="5" s="1"/>
  <c r="E4442" i="5" s="1"/>
  <c r="E4443" i="5" s="1"/>
  <c r="E4444" i="5" s="1"/>
  <c r="E4445" i="5" s="1"/>
  <c r="E4446" i="5" s="1"/>
  <c r="E4447" i="5" s="1"/>
  <c r="E4448" i="5" s="1"/>
  <c r="E4449" i="5" s="1"/>
  <c r="E4450" i="5" s="1"/>
  <c r="E4451" i="5" s="1"/>
  <c r="E4452" i="5" s="1"/>
  <c r="E4453" i="5" s="1"/>
  <c r="E4454" i="5" s="1"/>
  <c r="E4455" i="5" s="1"/>
  <c r="E4456" i="5" s="1"/>
  <c r="E4457" i="5" s="1"/>
  <c r="E4458" i="5" s="1"/>
  <c r="E4459" i="5" s="1"/>
  <c r="E4460" i="5" s="1"/>
  <c r="E4461" i="5" s="1"/>
  <c r="E4462" i="5" s="1"/>
  <c r="E4463" i="5" s="1"/>
  <c r="E4464" i="5" s="1"/>
  <c r="E4465" i="5" s="1"/>
  <c r="E4466" i="5" s="1"/>
  <c r="E4467" i="5" s="1"/>
  <c r="E4468" i="5" s="1"/>
  <c r="E4469" i="5" s="1"/>
  <c r="E4470" i="5" s="1"/>
  <c r="E4471" i="5" s="1"/>
  <c r="E4472" i="5" s="1"/>
  <c r="E4473" i="5" s="1"/>
  <c r="E4474" i="5" s="1"/>
  <c r="E4475" i="5" s="1"/>
  <c r="E4476" i="5" s="1"/>
  <c r="E4477" i="5" s="1"/>
  <c r="E4478" i="5" s="1"/>
  <c r="E4479" i="5" s="1"/>
  <c r="E4480" i="5" s="1"/>
  <c r="E4481" i="5" s="1"/>
  <c r="E4482" i="5" s="1"/>
  <c r="E4483" i="5" s="1"/>
  <c r="E4484" i="5" s="1"/>
  <c r="E4485" i="5" s="1"/>
  <c r="E4486" i="5" s="1"/>
  <c r="E4487" i="5" s="1"/>
  <c r="E4488" i="5" s="1"/>
  <c r="E4489" i="5" s="1"/>
  <c r="E4490" i="5" s="1"/>
  <c r="E4491" i="5" s="1"/>
  <c r="E4492" i="5" s="1"/>
  <c r="E4493" i="5" s="1"/>
  <c r="E4494" i="5" s="1"/>
  <c r="E4495" i="5" s="1"/>
  <c r="E4496" i="5" s="1"/>
  <c r="E4497" i="5" s="1"/>
  <c r="E4498" i="5" s="1"/>
  <c r="E4499" i="5" s="1"/>
  <c r="E4500" i="5" s="1"/>
  <c r="E4501" i="5" s="1"/>
  <c r="E4502" i="5" s="1"/>
  <c r="E4503" i="5" s="1"/>
  <c r="E4504" i="5" s="1"/>
  <c r="E4505" i="5" s="1"/>
  <c r="E4506" i="5" s="1"/>
  <c r="E4507" i="5" s="1"/>
  <c r="E4508" i="5" s="1"/>
  <c r="E4509" i="5" s="1"/>
  <c r="E4510" i="5" s="1"/>
  <c r="E4511" i="5" s="1"/>
  <c r="E4512" i="5" s="1"/>
  <c r="E4513" i="5" s="1"/>
  <c r="E4514" i="5" s="1"/>
  <c r="E4515" i="5" s="1"/>
  <c r="E4516" i="5" s="1"/>
  <c r="E4517" i="5" s="1"/>
  <c r="E4518" i="5" s="1"/>
  <c r="E4519" i="5" s="1"/>
  <c r="E4520" i="5" s="1"/>
  <c r="E4521" i="5" s="1"/>
  <c r="E4522" i="5" s="1"/>
  <c r="E4523" i="5" s="1"/>
  <c r="E4524" i="5" s="1"/>
  <c r="E4525" i="5" s="1"/>
  <c r="E4526" i="5" s="1"/>
  <c r="E4527" i="5" s="1"/>
  <c r="E4528" i="5" s="1"/>
  <c r="E4529" i="5" s="1"/>
  <c r="E4530" i="5" s="1"/>
  <c r="E4531" i="5" s="1"/>
  <c r="E4532" i="5" s="1"/>
  <c r="E4533" i="5" s="1"/>
  <c r="E4534" i="5" s="1"/>
  <c r="E4535" i="5" s="1"/>
  <c r="E4536" i="5" s="1"/>
  <c r="E4537" i="5" s="1"/>
  <c r="E4538" i="5" s="1"/>
  <c r="E4539" i="5" s="1"/>
  <c r="E4540" i="5" s="1"/>
  <c r="E4541" i="5" s="1"/>
  <c r="E4542" i="5" s="1"/>
  <c r="E4543" i="5" s="1"/>
  <c r="E4544" i="5" s="1"/>
  <c r="E4545" i="5" s="1"/>
  <c r="E4546" i="5" s="1"/>
  <c r="E4547" i="5" s="1"/>
  <c r="E4548" i="5" s="1"/>
  <c r="E4549" i="5" s="1"/>
  <c r="E4550" i="5" s="1"/>
  <c r="E4551" i="5" s="1"/>
  <c r="E4552" i="5" s="1"/>
  <c r="E4553" i="5" s="1"/>
  <c r="E4554" i="5" s="1"/>
  <c r="E4555" i="5" s="1"/>
  <c r="E4556" i="5" s="1"/>
  <c r="E4557" i="5" s="1"/>
  <c r="E4558" i="5" s="1"/>
  <c r="E4559" i="5" s="1"/>
  <c r="E4560" i="5" s="1"/>
  <c r="E4561" i="5" s="1"/>
  <c r="E4562" i="5" s="1"/>
  <c r="E4563" i="5" s="1"/>
  <c r="E4564" i="5" s="1"/>
  <c r="E4565" i="5" s="1"/>
  <c r="E4566" i="5" s="1"/>
  <c r="E4567" i="5" s="1"/>
  <c r="E4568" i="5" s="1"/>
  <c r="E4569" i="5" s="1"/>
  <c r="E4570" i="5" s="1"/>
  <c r="E4571" i="5" s="1"/>
  <c r="E4572" i="5" s="1"/>
  <c r="E4573" i="5" s="1"/>
  <c r="E4574" i="5" s="1"/>
  <c r="E4575" i="5" s="1"/>
  <c r="E4576" i="5" s="1"/>
  <c r="E4577" i="5" s="1"/>
  <c r="E4578" i="5" s="1"/>
  <c r="E4579" i="5" s="1"/>
  <c r="E4580" i="5" s="1"/>
  <c r="E4581" i="5" s="1"/>
  <c r="E4582" i="5" s="1"/>
  <c r="E4583" i="5" s="1"/>
  <c r="E4584" i="5" s="1"/>
  <c r="E4585" i="5" s="1"/>
  <c r="E4586" i="5" s="1"/>
  <c r="E4587" i="5" s="1"/>
  <c r="E4588" i="5" s="1"/>
  <c r="E4589" i="5" s="1"/>
  <c r="E4590" i="5" s="1"/>
  <c r="E4591" i="5" s="1"/>
  <c r="E4592" i="5" s="1"/>
  <c r="E4593" i="5" s="1"/>
  <c r="E4594" i="5" s="1"/>
  <c r="E4595" i="5" s="1"/>
  <c r="E4596" i="5" s="1"/>
  <c r="E4597" i="5" s="1"/>
  <c r="E4598" i="5" s="1"/>
  <c r="E4599" i="5" s="1"/>
  <c r="E4600" i="5" s="1"/>
  <c r="E4601" i="5" s="1"/>
  <c r="E4602" i="5" s="1"/>
  <c r="E4603" i="5" s="1"/>
  <c r="E4604" i="5" s="1"/>
  <c r="E4605" i="5" s="1"/>
  <c r="E4606" i="5" s="1"/>
  <c r="E4607" i="5" s="1"/>
  <c r="E4608" i="5" s="1"/>
  <c r="E4609" i="5" s="1"/>
  <c r="E4610" i="5" s="1"/>
  <c r="E4611" i="5" s="1"/>
  <c r="E4612" i="5" s="1"/>
  <c r="E4613" i="5" s="1"/>
  <c r="E4614" i="5" s="1"/>
  <c r="E4615" i="5" s="1"/>
  <c r="E4616" i="5" s="1"/>
  <c r="E4617" i="5" s="1"/>
  <c r="E4618" i="5" s="1"/>
  <c r="E4619" i="5" s="1"/>
  <c r="E4620" i="5" s="1"/>
  <c r="E4621" i="5" s="1"/>
  <c r="E4622" i="5" s="1"/>
  <c r="E4623" i="5" s="1"/>
  <c r="E4624" i="5" s="1"/>
  <c r="E4625" i="5" s="1"/>
  <c r="E4626" i="5" s="1"/>
  <c r="E4627" i="5" s="1"/>
  <c r="E4628" i="5" s="1"/>
  <c r="E4629" i="5" s="1"/>
  <c r="E4630" i="5" s="1"/>
  <c r="E4631" i="5" s="1"/>
  <c r="E4632" i="5" s="1"/>
  <c r="E4633" i="5" s="1"/>
  <c r="E4634" i="5" s="1"/>
  <c r="E4635" i="5" s="1"/>
  <c r="E4636" i="5" s="1"/>
  <c r="E4637" i="5" s="1"/>
  <c r="E4638" i="5" s="1"/>
  <c r="E4639" i="5" s="1"/>
  <c r="E4640" i="5" s="1"/>
  <c r="E4641" i="5" s="1"/>
  <c r="E4642" i="5" s="1"/>
  <c r="E4643" i="5" s="1"/>
  <c r="E4644" i="5" s="1"/>
  <c r="E4645" i="5" s="1"/>
  <c r="E4646" i="5" s="1"/>
  <c r="E4647" i="5" s="1"/>
  <c r="E4648" i="5" s="1"/>
  <c r="E4649" i="5" s="1"/>
  <c r="E4650" i="5" s="1"/>
  <c r="E4651" i="5" s="1"/>
  <c r="E4652" i="5" s="1"/>
  <c r="E4653" i="5" s="1"/>
  <c r="E4654" i="5" s="1"/>
  <c r="E4655" i="5" s="1"/>
  <c r="E4656" i="5" s="1"/>
  <c r="E4657" i="5" s="1"/>
  <c r="E4658" i="5" s="1"/>
  <c r="E4659" i="5" s="1"/>
  <c r="E4660" i="5" s="1"/>
  <c r="E4661" i="5" s="1"/>
  <c r="E4662" i="5" s="1"/>
  <c r="E4663" i="5" s="1"/>
  <c r="E4664" i="5" s="1"/>
  <c r="E4665" i="5" s="1"/>
  <c r="E4666" i="5" s="1"/>
  <c r="E4667" i="5" s="1"/>
  <c r="E4668" i="5" s="1"/>
  <c r="E4669" i="5" s="1"/>
  <c r="E4670" i="5" s="1"/>
  <c r="E4671" i="5" s="1"/>
  <c r="E4672" i="5" s="1"/>
  <c r="E4673" i="5" s="1"/>
  <c r="E4674" i="5" s="1"/>
  <c r="E4675" i="5" s="1"/>
  <c r="E4676" i="5" s="1"/>
  <c r="E4677" i="5" s="1"/>
  <c r="E4678" i="5" s="1"/>
  <c r="E4679" i="5" s="1"/>
  <c r="E4680" i="5" s="1"/>
  <c r="E4681" i="5" s="1"/>
  <c r="E4682" i="5" s="1"/>
  <c r="E4683" i="5" s="1"/>
  <c r="E4684" i="5" s="1"/>
  <c r="E4685" i="5" s="1"/>
  <c r="E4686" i="5" s="1"/>
  <c r="E4687" i="5" s="1"/>
  <c r="E4688" i="5" s="1"/>
  <c r="E4689" i="5" s="1"/>
  <c r="E4690" i="5" s="1"/>
  <c r="E4691" i="5" s="1"/>
  <c r="E4692" i="5" s="1"/>
  <c r="E4693" i="5" s="1"/>
  <c r="E4694" i="5" s="1"/>
  <c r="E4695" i="5" s="1"/>
  <c r="E4696" i="5" s="1"/>
  <c r="E4697" i="5" s="1"/>
  <c r="E4698" i="5" s="1"/>
  <c r="E4699" i="5" s="1"/>
  <c r="E4700" i="5" s="1"/>
  <c r="E4701" i="5" s="1"/>
  <c r="E4702" i="5" s="1"/>
  <c r="E4703" i="5" s="1"/>
  <c r="E4704" i="5" s="1"/>
  <c r="E4705" i="5" s="1"/>
  <c r="E4706" i="5" s="1"/>
  <c r="E4707" i="5" s="1"/>
  <c r="E4708" i="5" s="1"/>
  <c r="E4709" i="5" s="1"/>
  <c r="E4710" i="5" s="1"/>
  <c r="E4711" i="5" s="1"/>
  <c r="E4712" i="5" s="1"/>
  <c r="E4713" i="5" s="1"/>
  <c r="E4714" i="5" s="1"/>
  <c r="E4715" i="5" s="1"/>
  <c r="E4716" i="5" s="1"/>
  <c r="E4717" i="5" s="1"/>
  <c r="E4718" i="5" s="1"/>
  <c r="E4719" i="5" s="1"/>
  <c r="E4720" i="5" s="1"/>
  <c r="E4721" i="5" s="1"/>
  <c r="E4722" i="5" s="1"/>
  <c r="E4723" i="5" s="1"/>
  <c r="E4724" i="5" s="1"/>
  <c r="E4725" i="5" s="1"/>
  <c r="E4726" i="5" s="1"/>
  <c r="E4727" i="5" s="1"/>
  <c r="E4728" i="5" s="1"/>
  <c r="E4729" i="5" s="1"/>
  <c r="E4730" i="5" s="1"/>
  <c r="E4731" i="5" s="1"/>
  <c r="E4732" i="5" s="1"/>
  <c r="E4733" i="5" s="1"/>
  <c r="E4734" i="5" s="1"/>
  <c r="E4735" i="5" s="1"/>
  <c r="E4736" i="5" s="1"/>
  <c r="E4737" i="5" s="1"/>
  <c r="E4738" i="5" s="1"/>
  <c r="E4739" i="5" s="1"/>
  <c r="E4740" i="5" s="1"/>
  <c r="E4741" i="5" s="1"/>
  <c r="E4742" i="5" s="1"/>
  <c r="E4743" i="5" s="1"/>
  <c r="E4744" i="5" s="1"/>
  <c r="E4745" i="5" s="1"/>
  <c r="E4746" i="5" s="1"/>
  <c r="E4747" i="5" s="1"/>
  <c r="E4748" i="5" s="1"/>
  <c r="E4749" i="5" s="1"/>
  <c r="E4750" i="5" s="1"/>
  <c r="E4751" i="5" s="1"/>
  <c r="E4752" i="5" s="1"/>
  <c r="E4753" i="5" s="1"/>
  <c r="E4754" i="5" s="1"/>
  <c r="E4755" i="5" s="1"/>
  <c r="E4756" i="5" s="1"/>
  <c r="E4757" i="5" s="1"/>
  <c r="E4758" i="5" s="1"/>
  <c r="E4759" i="5" s="1"/>
  <c r="E4760" i="5" s="1"/>
  <c r="E4761" i="5" s="1"/>
  <c r="E4762" i="5" s="1"/>
  <c r="E4763" i="5" s="1"/>
  <c r="E4764" i="5" s="1"/>
  <c r="E4765" i="5" s="1"/>
  <c r="E4766" i="5" s="1"/>
  <c r="E4767" i="5" s="1"/>
  <c r="E4768" i="5" s="1"/>
  <c r="E4769" i="5" s="1"/>
  <c r="E4770" i="5" s="1"/>
  <c r="E4771" i="5" s="1"/>
  <c r="E4772" i="5" s="1"/>
  <c r="E4773" i="5" s="1"/>
  <c r="E4774" i="5" s="1"/>
  <c r="E4775" i="5" s="1"/>
  <c r="E4776" i="5" s="1"/>
  <c r="E4777" i="5" s="1"/>
  <c r="E4778" i="5" s="1"/>
  <c r="E4779" i="5" s="1"/>
  <c r="E4780" i="5" s="1"/>
  <c r="E4781" i="5" s="1"/>
  <c r="E4782" i="5" s="1"/>
  <c r="E4783" i="5" s="1"/>
  <c r="E4784" i="5" s="1"/>
  <c r="E4785" i="5" s="1"/>
  <c r="E4786" i="5" s="1"/>
  <c r="E4787" i="5" s="1"/>
  <c r="E4788" i="5" s="1"/>
  <c r="E4789" i="5" s="1"/>
  <c r="E4790" i="5" s="1"/>
  <c r="E4791" i="5" s="1"/>
  <c r="E4792" i="5" s="1"/>
  <c r="E4793" i="5" s="1"/>
  <c r="E4794" i="5" s="1"/>
  <c r="E4795" i="5" s="1"/>
  <c r="E4796" i="5" s="1"/>
  <c r="E4797" i="5" s="1"/>
  <c r="E4798" i="5" s="1"/>
  <c r="E4799" i="5" s="1"/>
  <c r="E4800" i="5" s="1"/>
  <c r="E4801" i="5" s="1"/>
  <c r="E4802" i="5" s="1"/>
  <c r="E4803" i="5" s="1"/>
  <c r="E4804" i="5" s="1"/>
  <c r="E4805" i="5" s="1"/>
  <c r="E4806" i="5" s="1"/>
  <c r="E4807" i="5" s="1"/>
  <c r="E4808" i="5" s="1"/>
  <c r="E4809" i="5" s="1"/>
  <c r="E4810" i="5" s="1"/>
  <c r="E4811" i="5" s="1"/>
  <c r="E4812" i="5" s="1"/>
  <c r="E4813" i="5" s="1"/>
  <c r="E4814" i="5" s="1"/>
  <c r="E4815" i="5" s="1"/>
  <c r="E4816" i="5" s="1"/>
  <c r="E4817" i="5" s="1"/>
  <c r="E4818" i="5" s="1"/>
  <c r="E4819" i="5" s="1"/>
  <c r="E4820" i="5" s="1"/>
  <c r="E4821" i="5" s="1"/>
  <c r="E4822" i="5" s="1"/>
  <c r="E4823" i="5" s="1"/>
  <c r="E4824" i="5" s="1"/>
  <c r="E4825" i="5" s="1"/>
  <c r="E4826" i="5" s="1"/>
  <c r="E4827" i="5" s="1"/>
  <c r="E4828" i="5" s="1"/>
  <c r="E4829" i="5" s="1"/>
  <c r="E4830" i="5" s="1"/>
  <c r="E4831" i="5" s="1"/>
  <c r="E4832" i="5" s="1"/>
  <c r="E4833" i="5" s="1"/>
  <c r="E4834" i="5" s="1"/>
  <c r="E4835" i="5" s="1"/>
  <c r="E4836" i="5" s="1"/>
  <c r="E4837" i="5" s="1"/>
  <c r="E4838" i="5" s="1"/>
  <c r="E4839" i="5" s="1"/>
  <c r="E4840" i="5" s="1"/>
  <c r="E4841" i="5" s="1"/>
  <c r="E4842" i="5" s="1"/>
  <c r="E4843" i="5" s="1"/>
  <c r="E4844" i="5" s="1"/>
  <c r="E4845" i="5" s="1"/>
  <c r="E4846" i="5" s="1"/>
  <c r="E4847" i="5" s="1"/>
  <c r="E4848" i="5" s="1"/>
  <c r="E4849" i="5" s="1"/>
  <c r="E4850" i="5" s="1"/>
  <c r="E4851" i="5" s="1"/>
  <c r="E4852" i="5" s="1"/>
  <c r="E4853" i="5" s="1"/>
  <c r="E4854" i="5" s="1"/>
  <c r="E4855" i="5" s="1"/>
  <c r="E4856" i="5" s="1"/>
  <c r="E4857" i="5" s="1"/>
  <c r="E4858" i="5" s="1"/>
  <c r="E4859" i="5" s="1"/>
  <c r="E4860" i="5" s="1"/>
  <c r="E4861" i="5" s="1"/>
  <c r="E4862" i="5" s="1"/>
  <c r="E4863" i="5" s="1"/>
  <c r="E4864" i="5" s="1"/>
  <c r="E4865" i="5" s="1"/>
  <c r="E4866" i="5" s="1"/>
  <c r="E4867" i="5" s="1"/>
  <c r="E4868" i="5" s="1"/>
  <c r="E4869" i="5" s="1"/>
  <c r="E4870" i="5" s="1"/>
  <c r="E4871" i="5" s="1"/>
  <c r="E4872" i="5" s="1"/>
  <c r="E4873" i="5" s="1"/>
  <c r="E4874" i="5" s="1"/>
  <c r="E4875" i="5" s="1"/>
  <c r="E4876" i="5" s="1"/>
  <c r="E4877" i="5" s="1"/>
  <c r="E4878" i="5" s="1"/>
  <c r="E4879" i="5" s="1"/>
  <c r="E4880" i="5" s="1"/>
  <c r="E4881" i="5" s="1"/>
  <c r="E4882" i="5" s="1"/>
  <c r="E4883" i="5" s="1"/>
  <c r="E4884" i="5" s="1"/>
  <c r="E4885" i="5" s="1"/>
  <c r="E4886" i="5" s="1"/>
  <c r="E4887" i="5" s="1"/>
  <c r="E4888" i="5" s="1"/>
  <c r="E4889" i="5" s="1"/>
  <c r="E4890" i="5" s="1"/>
  <c r="E4891" i="5" s="1"/>
  <c r="E4892" i="5" s="1"/>
  <c r="E4893" i="5" s="1"/>
  <c r="E4894" i="5" s="1"/>
  <c r="E4895" i="5" s="1"/>
  <c r="E4896" i="5" s="1"/>
  <c r="E4897" i="5" s="1"/>
  <c r="E4898" i="5" s="1"/>
  <c r="E4899" i="5" s="1"/>
  <c r="E4900" i="5" s="1"/>
  <c r="E4901" i="5" s="1"/>
  <c r="E4902" i="5" s="1"/>
  <c r="E4903" i="5" s="1"/>
  <c r="E4904" i="5" s="1"/>
  <c r="E4905" i="5" s="1"/>
  <c r="E4906" i="5" s="1"/>
  <c r="E4907" i="5" s="1"/>
  <c r="E4908" i="5" s="1"/>
  <c r="E4909" i="5" s="1"/>
  <c r="E4910" i="5" s="1"/>
  <c r="E4911" i="5" s="1"/>
  <c r="E4912" i="5" s="1"/>
  <c r="E4913" i="5" s="1"/>
  <c r="E4914" i="5" s="1"/>
  <c r="E4915" i="5" s="1"/>
  <c r="E4916" i="5" s="1"/>
  <c r="E4917" i="5" s="1"/>
  <c r="E4918" i="5" s="1"/>
  <c r="E4919" i="5" s="1"/>
  <c r="E4920" i="5" s="1"/>
  <c r="E4921" i="5" s="1"/>
  <c r="E4922" i="5" s="1"/>
  <c r="E4923" i="5" s="1"/>
  <c r="E4924" i="5" s="1"/>
  <c r="E4925" i="5" s="1"/>
  <c r="E4926" i="5" s="1"/>
  <c r="E4927" i="5" s="1"/>
  <c r="E4928" i="5" s="1"/>
  <c r="E4929" i="5" s="1"/>
  <c r="E4930" i="5" s="1"/>
  <c r="E4931" i="5" s="1"/>
  <c r="E4932" i="5" s="1"/>
  <c r="E4933" i="5" s="1"/>
  <c r="E4934" i="5" s="1"/>
  <c r="E4935" i="5" s="1"/>
  <c r="E4936" i="5" s="1"/>
  <c r="E4937" i="5" s="1"/>
  <c r="E4938" i="5" s="1"/>
  <c r="E4939" i="5" s="1"/>
  <c r="E4940" i="5" s="1"/>
  <c r="E4941" i="5" s="1"/>
  <c r="E4942" i="5" s="1"/>
  <c r="E4943" i="5" s="1"/>
  <c r="E4944" i="5" s="1"/>
  <c r="E4945" i="5" s="1"/>
  <c r="E4946" i="5" s="1"/>
  <c r="E4947" i="5" s="1"/>
  <c r="E4948" i="5" s="1"/>
  <c r="E4949" i="5" s="1"/>
  <c r="E4950" i="5" s="1"/>
  <c r="E4951" i="5" s="1"/>
  <c r="E4952" i="5" s="1"/>
  <c r="E4953" i="5" s="1"/>
  <c r="E4954" i="5" s="1"/>
  <c r="E4955" i="5" s="1"/>
  <c r="E4956" i="5" s="1"/>
  <c r="E4957" i="5" s="1"/>
  <c r="E4958" i="5" s="1"/>
  <c r="E4959" i="5" s="1"/>
  <c r="E4960" i="5" s="1"/>
  <c r="E4961" i="5" s="1"/>
  <c r="E4962" i="5" s="1"/>
  <c r="E4963" i="5" s="1"/>
  <c r="E4964" i="5" s="1"/>
  <c r="E4965" i="5" s="1"/>
  <c r="E4966" i="5" s="1"/>
  <c r="E4967" i="5" s="1"/>
  <c r="E4968" i="5" s="1"/>
  <c r="E4969" i="5" s="1"/>
  <c r="E4970" i="5" s="1"/>
  <c r="E4971" i="5" s="1"/>
  <c r="E4972" i="5" s="1"/>
  <c r="E4973" i="5" s="1"/>
  <c r="E4974" i="5" s="1"/>
  <c r="E4975" i="5" s="1"/>
  <c r="E4976" i="5" s="1"/>
  <c r="E4977" i="5" s="1"/>
  <c r="E4978" i="5" s="1"/>
  <c r="E4979" i="5" s="1"/>
  <c r="E4980" i="5" s="1"/>
  <c r="E4981" i="5" s="1"/>
  <c r="E4982" i="5" s="1"/>
  <c r="E4983" i="5" s="1"/>
  <c r="E4984" i="5" s="1"/>
  <c r="E4985" i="5" s="1"/>
  <c r="E4986" i="5" s="1"/>
  <c r="E4987" i="5" s="1"/>
  <c r="E4988" i="5" s="1"/>
  <c r="E4989" i="5" s="1"/>
  <c r="E4990" i="5" s="1"/>
  <c r="E4991" i="5" s="1"/>
  <c r="E4992" i="5" s="1"/>
  <c r="E4993" i="5" s="1"/>
  <c r="E4994" i="5" s="1"/>
  <c r="E4995" i="5" s="1"/>
  <c r="E4996" i="5" s="1"/>
  <c r="E4997" i="5" s="1"/>
  <c r="E4998" i="5" s="1"/>
  <c r="E4999" i="5" s="1"/>
  <c r="E5000" i="5" s="1"/>
  <c r="E5001" i="5" s="1"/>
  <c r="E5002" i="5" s="1"/>
  <c r="E5003" i="5" s="1"/>
  <c r="E5004" i="5" s="1"/>
  <c r="E5005" i="5" s="1"/>
  <c r="E5006" i="5" s="1"/>
  <c r="E5007" i="5" s="1"/>
  <c r="E5008" i="5" s="1"/>
  <c r="E5009" i="5" s="1"/>
  <c r="E5010" i="5" s="1"/>
  <c r="E5011" i="5" s="1"/>
  <c r="E5012" i="5" s="1"/>
  <c r="E5013" i="5" s="1"/>
  <c r="E5014" i="5" s="1"/>
  <c r="E5015" i="5" s="1"/>
  <c r="E5016" i="5" s="1"/>
  <c r="E5017" i="5" s="1"/>
  <c r="E5018" i="5" s="1"/>
  <c r="E5019" i="5" s="1"/>
  <c r="E5020" i="5" s="1"/>
  <c r="E5021" i="5" s="1"/>
  <c r="E5022" i="5" s="1"/>
  <c r="E5023" i="5" s="1"/>
  <c r="E5024" i="5" s="1"/>
  <c r="E5025" i="5" s="1"/>
  <c r="E5026" i="5" s="1"/>
  <c r="E5027" i="5" s="1"/>
  <c r="E5028" i="5" s="1"/>
  <c r="E5029" i="5" s="1"/>
  <c r="E5030" i="5" s="1"/>
  <c r="E5031" i="5" s="1"/>
  <c r="E5032" i="5" s="1"/>
  <c r="E5033" i="5" s="1"/>
  <c r="E5034" i="5" s="1"/>
  <c r="E5035" i="5" s="1"/>
  <c r="E5036" i="5" s="1"/>
  <c r="E5037" i="5" s="1"/>
  <c r="E5038" i="5" s="1"/>
  <c r="E5039" i="5" s="1"/>
  <c r="E5040" i="5" s="1"/>
  <c r="E5041" i="5" s="1"/>
  <c r="E5042" i="5" s="1"/>
  <c r="E5043" i="5" s="1"/>
  <c r="E5044" i="5" s="1"/>
  <c r="E5045" i="5" s="1"/>
  <c r="E5046" i="5" s="1"/>
  <c r="E5047" i="5" s="1"/>
  <c r="E5048" i="5" s="1"/>
  <c r="E5049" i="5" s="1"/>
  <c r="E5050" i="5" s="1"/>
  <c r="E5051" i="5" s="1"/>
  <c r="E5052" i="5" s="1"/>
  <c r="E5053" i="5" s="1"/>
  <c r="E5054" i="5" s="1"/>
  <c r="E5055" i="5" s="1"/>
  <c r="E5056" i="5" s="1"/>
  <c r="E5057" i="5" s="1"/>
  <c r="E5058" i="5" s="1"/>
  <c r="E5059" i="5" s="1"/>
  <c r="E5060" i="5" s="1"/>
  <c r="E5061" i="5" s="1"/>
  <c r="E5062" i="5" s="1"/>
  <c r="E5063" i="5" s="1"/>
  <c r="E5064" i="5" s="1"/>
  <c r="E5065" i="5" s="1"/>
  <c r="E5066" i="5" s="1"/>
  <c r="E5067" i="5" s="1"/>
  <c r="E5068" i="5" s="1"/>
  <c r="E5069" i="5" s="1"/>
  <c r="E5070" i="5" s="1"/>
  <c r="E5071" i="5" s="1"/>
  <c r="E5072" i="5" s="1"/>
  <c r="E5073" i="5" s="1"/>
  <c r="E5074" i="5" s="1"/>
  <c r="E5075" i="5" s="1"/>
  <c r="E5076" i="5" s="1"/>
  <c r="E5077" i="5" s="1"/>
  <c r="E5078" i="5" s="1"/>
  <c r="E5079" i="5" s="1"/>
  <c r="E5080" i="5" s="1"/>
  <c r="E5081" i="5" s="1"/>
  <c r="E5082" i="5" s="1"/>
  <c r="E5083" i="5" s="1"/>
  <c r="E5084" i="5" s="1"/>
  <c r="E5085" i="5" s="1"/>
  <c r="E5086" i="5" s="1"/>
  <c r="E5087" i="5" s="1"/>
  <c r="E5088" i="5" s="1"/>
  <c r="E5089" i="5" s="1"/>
  <c r="E5090" i="5" s="1"/>
  <c r="E5091" i="5" s="1"/>
  <c r="E5092" i="5" s="1"/>
  <c r="E5093" i="5" s="1"/>
  <c r="E5094" i="5" s="1"/>
  <c r="E5095" i="5" s="1"/>
  <c r="E5096" i="5" s="1"/>
  <c r="E5097" i="5" s="1"/>
  <c r="E5098" i="5" s="1"/>
  <c r="E5099" i="5" s="1"/>
  <c r="E5100" i="5" s="1"/>
  <c r="E5101" i="5" s="1"/>
  <c r="E5102" i="5" s="1"/>
  <c r="E5103" i="5" s="1"/>
  <c r="E5104" i="5" s="1"/>
  <c r="E5105" i="5" s="1"/>
  <c r="E5106" i="5" s="1"/>
  <c r="E5107" i="5" s="1"/>
  <c r="E5108" i="5" s="1"/>
  <c r="E5109" i="5" s="1"/>
  <c r="E5110" i="5" s="1"/>
  <c r="E5111" i="5" s="1"/>
  <c r="E5112" i="5" s="1"/>
  <c r="E5113" i="5" s="1"/>
  <c r="E5114" i="5" s="1"/>
  <c r="E5115" i="5" s="1"/>
  <c r="E5116" i="5" s="1"/>
  <c r="E5117" i="5" s="1"/>
  <c r="E5118" i="5" s="1"/>
  <c r="E5119" i="5" s="1"/>
  <c r="E5120" i="5" s="1"/>
  <c r="E5121" i="5" s="1"/>
  <c r="E5122" i="5" s="1"/>
  <c r="E5123" i="5" s="1"/>
  <c r="E5124" i="5" s="1"/>
  <c r="E5125" i="5" s="1"/>
  <c r="E5126" i="5" s="1"/>
  <c r="E5127" i="5" s="1"/>
  <c r="E5128" i="5" s="1"/>
  <c r="E5129" i="5" s="1"/>
  <c r="E5130" i="5" s="1"/>
  <c r="E5131" i="5" s="1"/>
  <c r="E5132" i="5" s="1"/>
  <c r="E5133" i="5" s="1"/>
  <c r="E5134" i="5" s="1"/>
  <c r="E5135" i="5" s="1"/>
  <c r="E5136" i="5" s="1"/>
  <c r="E5137" i="5" s="1"/>
  <c r="E5138" i="5" s="1"/>
  <c r="E5139" i="5" s="1"/>
  <c r="E5140" i="5" s="1"/>
  <c r="E5141" i="5" s="1"/>
  <c r="E5142" i="5" s="1"/>
  <c r="E5143" i="5" s="1"/>
  <c r="E5144" i="5" s="1"/>
  <c r="E5145" i="5" s="1"/>
  <c r="E5146" i="5" s="1"/>
  <c r="E5147" i="5" s="1"/>
  <c r="E5148" i="5" s="1"/>
  <c r="E5149" i="5" s="1"/>
  <c r="E5150" i="5" s="1"/>
  <c r="E5151" i="5" s="1"/>
  <c r="E5152" i="5" s="1"/>
  <c r="E5153" i="5" s="1"/>
  <c r="E5154" i="5" s="1"/>
  <c r="E5155" i="5" s="1"/>
  <c r="E5156" i="5" s="1"/>
  <c r="E5157" i="5" s="1"/>
  <c r="E5158" i="5" s="1"/>
  <c r="E5159" i="5" s="1"/>
  <c r="E5160" i="5" s="1"/>
  <c r="E5161" i="5" s="1"/>
  <c r="E5162" i="5" s="1"/>
  <c r="E5163" i="5" s="1"/>
  <c r="E5164" i="5" s="1"/>
  <c r="E5165" i="5" s="1"/>
  <c r="E5166" i="5" s="1"/>
  <c r="E5167" i="5" s="1"/>
  <c r="E5168" i="5" s="1"/>
  <c r="E5169" i="5" s="1"/>
  <c r="E5170" i="5" s="1"/>
  <c r="E5171" i="5" s="1"/>
  <c r="E5172" i="5" s="1"/>
  <c r="E5173" i="5" s="1"/>
  <c r="E5174" i="5" s="1"/>
  <c r="E5175" i="5" s="1"/>
  <c r="E5176" i="5" s="1"/>
  <c r="E5177" i="5" s="1"/>
  <c r="E5178" i="5" s="1"/>
  <c r="E5179" i="5" s="1"/>
  <c r="E5180" i="5" s="1"/>
  <c r="E5181" i="5" s="1"/>
  <c r="E5182" i="5" s="1"/>
  <c r="E5183" i="5" s="1"/>
  <c r="E5184" i="5" s="1"/>
  <c r="E5185" i="5" s="1"/>
  <c r="E5186" i="5" s="1"/>
  <c r="E5187" i="5" s="1"/>
  <c r="E5188" i="5" s="1"/>
  <c r="E5189" i="5" s="1"/>
  <c r="E5190" i="5" s="1"/>
  <c r="E5191" i="5" s="1"/>
  <c r="E5192" i="5" s="1"/>
  <c r="E5193" i="5" s="1"/>
  <c r="E5194" i="5" s="1"/>
  <c r="E5195" i="5" s="1"/>
  <c r="E5196" i="5" s="1"/>
  <c r="E5197" i="5" s="1"/>
  <c r="E5198" i="5" s="1"/>
  <c r="E5199" i="5" s="1"/>
  <c r="E5200" i="5" s="1"/>
  <c r="E5201" i="5" s="1"/>
  <c r="E5202" i="5" s="1"/>
  <c r="E5203" i="5" s="1"/>
  <c r="E5204" i="5" s="1"/>
  <c r="E5205" i="5" s="1"/>
  <c r="E5206" i="5" s="1"/>
  <c r="E5207" i="5" s="1"/>
  <c r="E5208" i="5" s="1"/>
  <c r="E5209" i="5" s="1"/>
  <c r="E5210" i="5" s="1"/>
  <c r="E5211" i="5" s="1"/>
  <c r="E5212" i="5" s="1"/>
  <c r="E5213" i="5" s="1"/>
  <c r="E5214" i="5" s="1"/>
  <c r="E5215" i="5" s="1"/>
  <c r="E5216" i="5" s="1"/>
  <c r="E5217" i="5" s="1"/>
  <c r="E5218" i="5" s="1"/>
  <c r="E5219" i="5" s="1"/>
  <c r="E5220" i="5" s="1"/>
  <c r="E5221" i="5" s="1"/>
  <c r="E5222" i="5" s="1"/>
  <c r="E5223" i="5" s="1"/>
  <c r="E5224" i="5" s="1"/>
  <c r="E5225" i="5" s="1"/>
  <c r="E5226" i="5" s="1"/>
  <c r="E5227" i="5" s="1"/>
  <c r="E5228" i="5" s="1"/>
  <c r="E5229" i="5" s="1"/>
  <c r="E5230" i="5" s="1"/>
  <c r="E5231" i="5" s="1"/>
  <c r="E5232" i="5" s="1"/>
  <c r="E5233" i="5" s="1"/>
  <c r="E5234" i="5" s="1"/>
  <c r="E5235" i="5" s="1"/>
  <c r="E5236" i="5" s="1"/>
  <c r="E5237" i="5" s="1"/>
  <c r="E5238" i="5" s="1"/>
  <c r="E5239" i="5" s="1"/>
  <c r="E5240" i="5" s="1"/>
  <c r="E5241" i="5" s="1"/>
  <c r="E5242" i="5" s="1"/>
  <c r="E5243" i="5" s="1"/>
  <c r="E5244" i="5" s="1"/>
  <c r="E5245" i="5" s="1"/>
  <c r="E5246" i="5" s="1"/>
  <c r="E5247" i="5" s="1"/>
  <c r="E5248" i="5" s="1"/>
  <c r="E5249" i="5" s="1"/>
  <c r="E5250" i="5" s="1"/>
  <c r="E5251" i="5" s="1"/>
  <c r="E5252" i="5" s="1"/>
  <c r="E5253" i="5" s="1"/>
  <c r="E5254" i="5" s="1"/>
  <c r="E5255" i="5" s="1"/>
  <c r="E5256" i="5" s="1"/>
  <c r="E5257" i="5" s="1"/>
  <c r="E5258" i="5" s="1"/>
  <c r="E5259" i="5" s="1"/>
  <c r="E5260" i="5" s="1"/>
  <c r="E5261" i="5" s="1"/>
  <c r="E5262" i="5" s="1"/>
  <c r="E5263" i="5" s="1"/>
  <c r="E5264" i="5" s="1"/>
  <c r="E5265" i="5" s="1"/>
  <c r="E5266" i="5" s="1"/>
  <c r="E5267" i="5" s="1"/>
  <c r="E5268" i="5" s="1"/>
  <c r="E5269" i="5" s="1"/>
  <c r="E5270" i="5" s="1"/>
  <c r="E5271" i="5" s="1"/>
  <c r="E5272" i="5" s="1"/>
  <c r="E5273" i="5" s="1"/>
  <c r="E5274" i="5" s="1"/>
  <c r="E5275" i="5" s="1"/>
  <c r="E5276" i="5" s="1"/>
  <c r="E5277" i="5" s="1"/>
  <c r="E5278" i="5" s="1"/>
  <c r="E5279" i="5" s="1"/>
  <c r="E5280" i="5" s="1"/>
  <c r="E5281" i="5" s="1"/>
  <c r="E5282" i="5" s="1"/>
  <c r="E5283" i="5" s="1"/>
  <c r="E5284" i="5" s="1"/>
  <c r="E5285" i="5" s="1"/>
  <c r="E5286" i="5" s="1"/>
  <c r="E5287" i="5" s="1"/>
  <c r="E5288" i="5" s="1"/>
  <c r="E5289" i="5" s="1"/>
  <c r="E5290" i="5" s="1"/>
  <c r="E5291" i="5" s="1"/>
  <c r="E5292" i="5" s="1"/>
  <c r="E5293" i="5" s="1"/>
  <c r="E5294" i="5" s="1"/>
  <c r="E5295" i="5" s="1"/>
  <c r="E5296" i="5" s="1"/>
  <c r="E5297" i="5" s="1"/>
  <c r="E5298" i="5" s="1"/>
  <c r="E5299" i="5" s="1"/>
  <c r="E5300" i="5" s="1"/>
  <c r="E5301" i="5" s="1"/>
  <c r="E5302" i="5" s="1"/>
  <c r="E5303" i="5" s="1"/>
  <c r="E5304" i="5" s="1"/>
  <c r="E5305" i="5" s="1"/>
  <c r="E5306" i="5" s="1"/>
  <c r="E5307" i="5" s="1"/>
  <c r="E5308" i="5" s="1"/>
  <c r="E5309" i="5" s="1"/>
  <c r="E5310" i="5" s="1"/>
  <c r="E5311" i="5" s="1"/>
  <c r="E5312" i="5" s="1"/>
  <c r="E5313" i="5" s="1"/>
  <c r="E5314" i="5" s="1"/>
  <c r="E5315" i="5" s="1"/>
  <c r="E5316" i="5" s="1"/>
  <c r="E5317" i="5" s="1"/>
  <c r="E5318" i="5" s="1"/>
  <c r="E5319" i="5" s="1"/>
  <c r="E5320" i="5" s="1"/>
  <c r="E5321" i="5" s="1"/>
  <c r="E5322" i="5" s="1"/>
  <c r="E5323" i="5" s="1"/>
  <c r="E5324" i="5" s="1"/>
  <c r="E5325" i="5" s="1"/>
  <c r="E5326" i="5" s="1"/>
  <c r="E5327" i="5" s="1"/>
  <c r="E5328" i="5" s="1"/>
  <c r="E5329" i="5" s="1"/>
  <c r="E5330" i="5" s="1"/>
  <c r="E5331" i="5" s="1"/>
  <c r="E5332" i="5" s="1"/>
  <c r="E5333" i="5" s="1"/>
  <c r="E5334" i="5" s="1"/>
  <c r="E5335" i="5" s="1"/>
  <c r="E5336" i="5" s="1"/>
  <c r="E5337" i="5" s="1"/>
  <c r="E5338" i="5" s="1"/>
  <c r="E5339" i="5" s="1"/>
  <c r="E5340" i="5" s="1"/>
  <c r="E5341" i="5" s="1"/>
  <c r="E5342" i="5" s="1"/>
  <c r="E5343" i="5" s="1"/>
  <c r="E5344" i="5" s="1"/>
  <c r="E5345" i="5" s="1"/>
  <c r="E5346" i="5" s="1"/>
  <c r="E5347" i="5" s="1"/>
  <c r="E5348" i="5" s="1"/>
  <c r="E5349" i="5" s="1"/>
  <c r="E5350" i="5" s="1"/>
  <c r="E5351" i="5" s="1"/>
  <c r="E5352" i="5" s="1"/>
  <c r="E5353" i="5" s="1"/>
  <c r="E5354" i="5" s="1"/>
  <c r="E5355" i="5" s="1"/>
  <c r="E5356" i="5" s="1"/>
  <c r="E5357" i="5" s="1"/>
  <c r="E5358" i="5" s="1"/>
  <c r="E5359" i="5" s="1"/>
  <c r="E5360" i="5" s="1"/>
  <c r="E5361" i="5" s="1"/>
  <c r="E5362" i="5" s="1"/>
  <c r="E5363" i="5" s="1"/>
  <c r="E5364" i="5" s="1"/>
  <c r="E5365" i="5" s="1"/>
  <c r="E5366" i="5" s="1"/>
  <c r="E5367" i="5" s="1"/>
  <c r="E5368" i="5" s="1"/>
  <c r="E5369" i="5" s="1"/>
  <c r="E5370" i="5" s="1"/>
  <c r="E5371" i="5" s="1"/>
  <c r="E5372" i="5" s="1"/>
  <c r="E5373" i="5" s="1"/>
  <c r="E5374" i="5" s="1"/>
  <c r="E5375" i="5" s="1"/>
  <c r="E5376" i="5" s="1"/>
  <c r="E5377" i="5" s="1"/>
  <c r="E5378" i="5" s="1"/>
  <c r="E5379" i="5" s="1"/>
  <c r="E5380" i="5" s="1"/>
  <c r="E5381" i="5" s="1"/>
  <c r="E5382" i="5" s="1"/>
  <c r="E5383" i="5" s="1"/>
  <c r="E5384" i="5" s="1"/>
  <c r="E5385" i="5" s="1"/>
  <c r="E5386" i="5" s="1"/>
  <c r="E5387" i="5" s="1"/>
  <c r="E5388" i="5" s="1"/>
  <c r="E5389" i="5" s="1"/>
  <c r="E5390" i="5" s="1"/>
  <c r="E5391" i="5" s="1"/>
  <c r="E5392" i="5" s="1"/>
  <c r="E5393" i="5" s="1"/>
  <c r="E5394" i="5" s="1"/>
  <c r="E5395" i="5" s="1"/>
  <c r="E5396" i="5" s="1"/>
  <c r="E5397" i="5" s="1"/>
  <c r="E5398" i="5" s="1"/>
  <c r="E5399" i="5" s="1"/>
  <c r="E5400" i="5" s="1"/>
  <c r="E5401" i="5" s="1"/>
  <c r="E5402" i="5" s="1"/>
  <c r="E5403" i="5" s="1"/>
  <c r="E5404" i="5" s="1"/>
  <c r="E5405" i="5" s="1"/>
  <c r="E5406" i="5" s="1"/>
  <c r="E5407" i="5" s="1"/>
  <c r="E5408" i="5" s="1"/>
  <c r="E5409" i="5" s="1"/>
  <c r="E5410" i="5" s="1"/>
  <c r="E5411" i="5" s="1"/>
  <c r="E5412" i="5" s="1"/>
  <c r="E5413" i="5" s="1"/>
  <c r="E5414" i="5" s="1"/>
  <c r="E5415" i="5" s="1"/>
  <c r="E5416" i="5" s="1"/>
  <c r="E5417" i="5" s="1"/>
  <c r="E5418" i="5" s="1"/>
  <c r="E5419" i="5" s="1"/>
  <c r="E5420" i="5" s="1"/>
  <c r="E5421" i="5" s="1"/>
  <c r="E5422" i="5" s="1"/>
  <c r="E5423" i="5" s="1"/>
  <c r="E5424" i="5" s="1"/>
  <c r="E5425" i="5" s="1"/>
  <c r="E5426" i="5" s="1"/>
  <c r="E5427" i="5" s="1"/>
  <c r="E5428" i="5" s="1"/>
  <c r="E5429" i="5" s="1"/>
  <c r="E5430" i="5" s="1"/>
  <c r="E5431" i="5" s="1"/>
  <c r="E5432" i="5" s="1"/>
  <c r="E5433" i="5" s="1"/>
  <c r="E5434" i="5" s="1"/>
  <c r="E5435" i="5" s="1"/>
  <c r="E5436" i="5" s="1"/>
  <c r="E5437" i="5" s="1"/>
  <c r="E5438" i="5" s="1"/>
  <c r="E5439" i="5" s="1"/>
  <c r="E5440" i="5" s="1"/>
  <c r="E5441" i="5" s="1"/>
  <c r="E5442" i="5" s="1"/>
  <c r="E5443" i="5" s="1"/>
  <c r="E5444" i="5" s="1"/>
  <c r="E5445" i="5" s="1"/>
  <c r="E5446" i="5" s="1"/>
  <c r="E5447" i="5" s="1"/>
  <c r="E5448" i="5" s="1"/>
  <c r="E5449" i="5" s="1"/>
  <c r="E5450" i="5" s="1"/>
  <c r="E5451" i="5" s="1"/>
  <c r="E5452" i="5" s="1"/>
  <c r="E5453" i="5" s="1"/>
  <c r="E5454" i="5" s="1"/>
  <c r="E5455" i="5" s="1"/>
  <c r="E5456" i="5" s="1"/>
  <c r="E5457" i="5" s="1"/>
  <c r="E5458" i="5" s="1"/>
  <c r="E5459" i="5" s="1"/>
  <c r="E5460" i="5" s="1"/>
  <c r="E5461" i="5" s="1"/>
  <c r="E5462" i="5" s="1"/>
  <c r="E5463" i="5" s="1"/>
  <c r="E5464" i="5" s="1"/>
  <c r="E5465" i="5" s="1"/>
  <c r="E5466" i="5" s="1"/>
  <c r="E5467" i="5" s="1"/>
  <c r="E5468" i="5" s="1"/>
  <c r="E5469" i="5" s="1"/>
  <c r="E5470" i="5" s="1"/>
  <c r="E5471" i="5" s="1"/>
  <c r="E5472" i="5" s="1"/>
  <c r="E5473" i="5" s="1"/>
  <c r="E5474" i="5" s="1"/>
  <c r="E5475" i="5" s="1"/>
  <c r="E5476" i="5" s="1"/>
  <c r="E5477" i="5" s="1"/>
  <c r="E5478" i="5" s="1"/>
  <c r="E5479" i="5" s="1"/>
  <c r="E5480" i="5" s="1"/>
  <c r="E5481" i="5" s="1"/>
  <c r="E5482" i="5" s="1"/>
  <c r="E5483" i="5" s="1"/>
  <c r="E5484" i="5" s="1"/>
  <c r="E5485" i="5" s="1"/>
  <c r="E5486" i="5" s="1"/>
  <c r="E5487" i="5" s="1"/>
  <c r="E5488" i="5" s="1"/>
  <c r="E5489" i="5" s="1"/>
  <c r="E5490" i="5" s="1"/>
  <c r="E5491" i="5" s="1"/>
  <c r="E5492" i="5" s="1"/>
  <c r="E5493" i="5" s="1"/>
  <c r="E5494" i="5" s="1"/>
  <c r="E5495" i="5" s="1"/>
  <c r="E5496" i="5" s="1"/>
  <c r="E5497" i="5" s="1"/>
  <c r="E5498" i="5" s="1"/>
  <c r="E5499" i="5" s="1"/>
  <c r="E5500" i="5" s="1"/>
  <c r="E5501" i="5" s="1"/>
  <c r="E5502" i="5" s="1"/>
  <c r="E5503" i="5" s="1"/>
  <c r="E5504" i="5" s="1"/>
  <c r="E5505" i="5" s="1"/>
  <c r="E5506" i="5" s="1"/>
  <c r="E5507" i="5" s="1"/>
  <c r="E5508" i="5" s="1"/>
  <c r="E5509" i="5" s="1"/>
  <c r="E5510" i="5" s="1"/>
  <c r="E5511" i="5" s="1"/>
  <c r="E5512" i="5" s="1"/>
  <c r="E5513" i="5" s="1"/>
  <c r="E5514" i="5" s="1"/>
  <c r="E5515" i="5" s="1"/>
  <c r="E5516" i="5" s="1"/>
  <c r="E5517" i="5" s="1"/>
  <c r="E5518" i="5" s="1"/>
  <c r="E5519" i="5" s="1"/>
  <c r="E5520" i="5" s="1"/>
  <c r="E5521" i="5" s="1"/>
  <c r="E5522" i="5" s="1"/>
  <c r="E5523" i="5" s="1"/>
  <c r="E5524" i="5" s="1"/>
  <c r="E5525" i="5" s="1"/>
  <c r="E5526" i="5" s="1"/>
  <c r="E5527" i="5" s="1"/>
  <c r="E5528" i="5" s="1"/>
  <c r="E5529" i="5" s="1"/>
  <c r="E5530" i="5" s="1"/>
  <c r="E5531" i="5" s="1"/>
  <c r="E5532" i="5" s="1"/>
  <c r="E5533" i="5" s="1"/>
  <c r="E5534" i="5" s="1"/>
  <c r="E5535" i="5" s="1"/>
  <c r="E5536" i="5" s="1"/>
  <c r="E5537" i="5" s="1"/>
  <c r="E5538" i="5" s="1"/>
  <c r="E5539" i="5" s="1"/>
  <c r="E5540" i="5" s="1"/>
  <c r="E5541" i="5" s="1"/>
  <c r="E5542" i="5" s="1"/>
  <c r="E5543" i="5" s="1"/>
  <c r="E5544" i="5" s="1"/>
  <c r="E5545" i="5" s="1"/>
  <c r="E5546" i="5" s="1"/>
  <c r="E5547" i="5" s="1"/>
  <c r="E5548" i="5" s="1"/>
  <c r="E5549" i="5" s="1"/>
  <c r="E5550" i="5" s="1"/>
  <c r="E5551" i="5" s="1"/>
  <c r="E5552" i="5" s="1"/>
  <c r="E5553" i="5" s="1"/>
  <c r="E5554" i="5" s="1"/>
  <c r="E5555" i="5" s="1"/>
  <c r="E5556" i="5" s="1"/>
  <c r="E5557" i="5" s="1"/>
  <c r="E5558" i="5" s="1"/>
  <c r="E5559" i="5" s="1"/>
  <c r="E5560" i="5" s="1"/>
  <c r="E5561" i="5" s="1"/>
  <c r="E5562" i="5" s="1"/>
  <c r="E5563" i="5" s="1"/>
  <c r="E5564" i="5" s="1"/>
  <c r="E5565" i="5" s="1"/>
  <c r="E5566" i="5" s="1"/>
  <c r="E5567" i="5" s="1"/>
  <c r="E5568" i="5" s="1"/>
  <c r="E5569" i="5" s="1"/>
  <c r="E5570" i="5" s="1"/>
  <c r="E5571" i="5" s="1"/>
  <c r="E5572" i="5" s="1"/>
  <c r="E5573" i="5" s="1"/>
  <c r="E5574" i="5" s="1"/>
  <c r="E5575" i="5" s="1"/>
  <c r="E5576" i="5" s="1"/>
  <c r="E5577" i="5" s="1"/>
  <c r="E5578" i="5" s="1"/>
  <c r="E5579" i="5" s="1"/>
  <c r="E5580" i="5" s="1"/>
  <c r="E5581" i="5" s="1"/>
  <c r="E5582" i="5" s="1"/>
  <c r="E5583" i="5" s="1"/>
  <c r="E5584" i="5" s="1"/>
  <c r="E5585" i="5" s="1"/>
  <c r="E5586" i="5" s="1"/>
  <c r="E5587" i="5" s="1"/>
  <c r="E5588" i="5" s="1"/>
  <c r="E5589" i="5" s="1"/>
  <c r="E5590" i="5" s="1"/>
  <c r="E5591" i="5" s="1"/>
  <c r="E5592" i="5" s="1"/>
  <c r="E5593" i="5" s="1"/>
  <c r="E5594" i="5" s="1"/>
  <c r="E5595" i="5" s="1"/>
  <c r="E5596" i="5" s="1"/>
  <c r="E5597" i="5" s="1"/>
  <c r="E5598" i="5" s="1"/>
  <c r="E5599" i="5" s="1"/>
  <c r="E5600" i="5" s="1"/>
  <c r="E5601" i="5" s="1"/>
  <c r="E5602" i="5" s="1"/>
  <c r="E5603" i="5" s="1"/>
  <c r="E5604" i="5" s="1"/>
  <c r="E5605" i="5" s="1"/>
  <c r="E5606" i="5" s="1"/>
  <c r="E5607" i="5" s="1"/>
  <c r="E5608" i="5" s="1"/>
  <c r="E5609" i="5" s="1"/>
  <c r="E5610" i="5" s="1"/>
  <c r="E5611" i="5" s="1"/>
  <c r="E5612" i="5" s="1"/>
  <c r="E5613" i="5" s="1"/>
  <c r="E5614" i="5" s="1"/>
  <c r="E5615" i="5" s="1"/>
  <c r="E5616" i="5" s="1"/>
  <c r="E5617" i="5" s="1"/>
  <c r="E5618" i="5" s="1"/>
  <c r="E5619" i="5" s="1"/>
  <c r="E5620" i="5" s="1"/>
  <c r="E5621" i="5" s="1"/>
  <c r="E5622" i="5" s="1"/>
  <c r="E5623" i="5" s="1"/>
  <c r="E5624" i="5" s="1"/>
  <c r="E5625" i="5" s="1"/>
  <c r="E5626" i="5" s="1"/>
  <c r="E5627" i="5" s="1"/>
  <c r="E5628" i="5" s="1"/>
  <c r="E5629" i="5" s="1"/>
  <c r="E5630" i="5" s="1"/>
  <c r="E5631" i="5" s="1"/>
  <c r="E5632" i="5" s="1"/>
  <c r="E5633" i="5" s="1"/>
  <c r="E5634" i="5" s="1"/>
  <c r="E5635" i="5" s="1"/>
  <c r="E5636" i="5" s="1"/>
  <c r="E5637" i="5" s="1"/>
  <c r="E5638" i="5" s="1"/>
  <c r="E5639" i="5" s="1"/>
  <c r="E5640" i="5" s="1"/>
  <c r="E5641" i="5" s="1"/>
  <c r="E5642" i="5" s="1"/>
  <c r="E5643" i="5" s="1"/>
  <c r="E5644" i="5" s="1"/>
  <c r="E5645" i="5" s="1"/>
  <c r="E5646" i="5" s="1"/>
  <c r="E5647" i="5" s="1"/>
  <c r="E5648" i="5" s="1"/>
  <c r="E5649" i="5" s="1"/>
  <c r="E5650" i="5" s="1"/>
  <c r="E5651" i="5" s="1"/>
  <c r="E5652" i="5" s="1"/>
  <c r="E5653" i="5" s="1"/>
  <c r="E5654" i="5" s="1"/>
  <c r="E5655" i="5" s="1"/>
  <c r="E5656" i="5" s="1"/>
  <c r="E5657" i="5" s="1"/>
  <c r="E5658" i="5" s="1"/>
  <c r="E5659" i="5" s="1"/>
  <c r="E5660" i="5" s="1"/>
  <c r="E5661" i="5" s="1"/>
  <c r="E5662" i="5" s="1"/>
  <c r="E5663" i="5" s="1"/>
  <c r="E5664" i="5" s="1"/>
  <c r="E5665" i="5" s="1"/>
  <c r="E5666" i="5" s="1"/>
  <c r="E5667" i="5" s="1"/>
  <c r="E5668" i="5" s="1"/>
  <c r="E5669" i="5" s="1"/>
  <c r="E5670" i="5" s="1"/>
  <c r="E5671" i="5" s="1"/>
  <c r="E5672" i="5" s="1"/>
  <c r="E5673" i="5" s="1"/>
  <c r="E5674" i="5" s="1"/>
  <c r="E5675" i="5" s="1"/>
  <c r="E5676" i="5" s="1"/>
  <c r="E5677" i="5" s="1"/>
  <c r="E5678" i="5" s="1"/>
  <c r="E5679" i="5" s="1"/>
  <c r="E5680" i="5" s="1"/>
  <c r="E5681" i="5" s="1"/>
  <c r="E5682" i="5" s="1"/>
  <c r="E5683" i="5" s="1"/>
  <c r="E5684" i="5" s="1"/>
  <c r="E5685" i="5" s="1"/>
  <c r="E5686" i="5" s="1"/>
  <c r="E5687" i="5" s="1"/>
  <c r="E5688" i="5" s="1"/>
  <c r="E5689" i="5" s="1"/>
  <c r="E5690" i="5" s="1"/>
  <c r="E5691" i="5" s="1"/>
  <c r="E5692" i="5" s="1"/>
  <c r="E5693" i="5" s="1"/>
  <c r="E5694" i="5" s="1"/>
  <c r="E5695" i="5" s="1"/>
  <c r="E5696" i="5" s="1"/>
  <c r="E5697" i="5" s="1"/>
  <c r="E5698" i="5" s="1"/>
  <c r="E5699" i="5" s="1"/>
  <c r="E5700" i="5" s="1"/>
  <c r="E5701" i="5" s="1"/>
  <c r="E5702" i="5" s="1"/>
  <c r="E5703" i="5" s="1"/>
  <c r="E5704" i="5" s="1"/>
  <c r="E5705" i="5" s="1"/>
  <c r="E5706" i="5" s="1"/>
  <c r="E5707" i="5" s="1"/>
  <c r="E5708" i="5" s="1"/>
  <c r="E5709" i="5" s="1"/>
  <c r="E5710" i="5" s="1"/>
  <c r="E5711" i="5" s="1"/>
  <c r="E5712" i="5" s="1"/>
  <c r="E5713" i="5" s="1"/>
  <c r="E5714" i="5" s="1"/>
  <c r="E5715" i="5" s="1"/>
  <c r="E5716" i="5" s="1"/>
  <c r="E5717" i="5" s="1"/>
  <c r="E5718" i="5" s="1"/>
  <c r="E5719" i="5" s="1"/>
  <c r="E5720" i="5" s="1"/>
  <c r="E5721" i="5" s="1"/>
  <c r="E5722" i="5" s="1"/>
  <c r="E5723" i="5" s="1"/>
  <c r="E5724" i="5" s="1"/>
  <c r="E5725" i="5" s="1"/>
  <c r="E5726" i="5" s="1"/>
  <c r="E5727" i="5" s="1"/>
  <c r="E5728" i="5" s="1"/>
  <c r="E5729" i="5" s="1"/>
  <c r="E5730" i="5" s="1"/>
  <c r="E5731" i="5" s="1"/>
  <c r="E5732" i="5" s="1"/>
  <c r="E5733" i="5" s="1"/>
  <c r="E5734" i="5" s="1"/>
  <c r="E5735" i="5" s="1"/>
  <c r="E5736" i="5" s="1"/>
  <c r="E5737" i="5" s="1"/>
  <c r="E5738" i="5" s="1"/>
  <c r="E5739" i="5" s="1"/>
  <c r="E5740" i="5" s="1"/>
  <c r="E5741" i="5" s="1"/>
  <c r="E5742" i="5" s="1"/>
  <c r="E5743" i="5" s="1"/>
  <c r="E5744" i="5" s="1"/>
  <c r="E5745" i="5" s="1"/>
  <c r="E5746" i="5" s="1"/>
  <c r="E5747" i="5" s="1"/>
  <c r="E5748" i="5" s="1"/>
  <c r="E5749" i="5" s="1"/>
  <c r="E5750" i="5" s="1"/>
  <c r="E5751" i="5" s="1"/>
  <c r="E5752" i="5" s="1"/>
  <c r="E5753" i="5" s="1"/>
  <c r="E5754" i="5" s="1"/>
  <c r="E5755" i="5" s="1"/>
  <c r="E5756" i="5" s="1"/>
  <c r="E5757" i="5" s="1"/>
  <c r="E5758" i="5" s="1"/>
  <c r="E5759" i="5" s="1"/>
  <c r="E5760" i="5" s="1"/>
  <c r="E5761" i="5" s="1"/>
  <c r="E5762" i="5" s="1"/>
  <c r="E5763" i="5" s="1"/>
  <c r="E5764" i="5" s="1"/>
  <c r="E5765" i="5" s="1"/>
  <c r="E5766" i="5" s="1"/>
  <c r="E5767" i="5" s="1"/>
  <c r="E5768" i="5" s="1"/>
  <c r="E5769" i="5" s="1"/>
  <c r="E5770" i="5" s="1"/>
  <c r="E5771" i="5" s="1"/>
  <c r="E5772" i="5" s="1"/>
  <c r="E5773" i="5" s="1"/>
  <c r="E5774" i="5" s="1"/>
  <c r="E5775" i="5" s="1"/>
  <c r="E5776" i="5" s="1"/>
  <c r="E5777" i="5" s="1"/>
  <c r="E5778" i="5" s="1"/>
  <c r="E5779" i="5" s="1"/>
  <c r="E5780" i="5" s="1"/>
  <c r="E5781" i="5" s="1"/>
  <c r="E5782" i="5" s="1"/>
  <c r="E5783" i="5" s="1"/>
  <c r="E5784" i="5" s="1"/>
  <c r="E5785" i="5" s="1"/>
  <c r="E5786" i="5" s="1"/>
  <c r="E5787" i="5" s="1"/>
  <c r="E5788" i="5" s="1"/>
  <c r="E5789" i="5" s="1"/>
  <c r="E5790" i="5" s="1"/>
  <c r="E5791" i="5" s="1"/>
  <c r="E5792" i="5" s="1"/>
  <c r="E5793" i="5" s="1"/>
  <c r="E5794" i="5" s="1"/>
  <c r="E5795" i="5" s="1"/>
  <c r="E5796" i="5" s="1"/>
  <c r="E5797" i="5" s="1"/>
  <c r="E5798" i="5" s="1"/>
  <c r="E5799" i="5" s="1"/>
  <c r="E5800" i="5" s="1"/>
  <c r="E5801" i="5" s="1"/>
  <c r="E5802" i="5" s="1"/>
  <c r="E5803" i="5" s="1"/>
  <c r="E5804" i="5" s="1"/>
  <c r="E5805" i="5" s="1"/>
  <c r="E5806" i="5" s="1"/>
  <c r="E5807" i="5" s="1"/>
  <c r="E5808" i="5" s="1"/>
  <c r="E5809" i="5" s="1"/>
  <c r="E5810" i="5" s="1"/>
  <c r="E5811" i="5" s="1"/>
  <c r="E5812" i="5" s="1"/>
  <c r="E5813" i="5" s="1"/>
  <c r="E5814" i="5" s="1"/>
  <c r="E5815" i="5" s="1"/>
  <c r="E5816" i="5" s="1"/>
  <c r="E5817" i="5" s="1"/>
  <c r="E5818" i="5" s="1"/>
  <c r="E5819" i="5" s="1"/>
  <c r="E5820" i="5" s="1"/>
  <c r="E5821" i="5" s="1"/>
  <c r="E5822" i="5" s="1"/>
  <c r="E5823" i="5" s="1"/>
  <c r="E5824" i="5" s="1"/>
  <c r="E5825" i="5" s="1"/>
  <c r="E5826" i="5" s="1"/>
  <c r="E5827" i="5" s="1"/>
  <c r="E5828" i="5" s="1"/>
  <c r="E5829" i="5" s="1"/>
  <c r="E5830" i="5" s="1"/>
  <c r="E5831" i="5" s="1"/>
  <c r="E5832" i="5" s="1"/>
  <c r="E5833" i="5" s="1"/>
  <c r="E5834" i="5" s="1"/>
  <c r="E5835" i="5" s="1"/>
  <c r="E5836" i="5" s="1"/>
  <c r="E5837" i="5" s="1"/>
  <c r="E5838" i="5" s="1"/>
  <c r="E5839" i="5" s="1"/>
  <c r="E5840" i="5" s="1"/>
  <c r="E5841" i="5" s="1"/>
  <c r="E5842" i="5" s="1"/>
  <c r="E5843" i="5" s="1"/>
  <c r="E5844" i="5" s="1"/>
  <c r="E5845" i="5" s="1"/>
  <c r="E5846" i="5" s="1"/>
  <c r="E5847" i="5" s="1"/>
  <c r="E5848" i="5" s="1"/>
  <c r="E5849" i="5" s="1"/>
  <c r="E5850" i="5" s="1"/>
  <c r="E5851" i="5" s="1"/>
  <c r="E5852" i="5" s="1"/>
  <c r="E5853" i="5" s="1"/>
  <c r="E5854" i="5" s="1"/>
  <c r="E5855" i="5" s="1"/>
  <c r="E5856" i="5" s="1"/>
  <c r="E5857" i="5" s="1"/>
  <c r="E5858" i="5" s="1"/>
  <c r="E5859" i="5" s="1"/>
  <c r="E5860" i="5" s="1"/>
  <c r="E5861" i="5" s="1"/>
  <c r="E5862" i="5" s="1"/>
  <c r="E5863" i="5" s="1"/>
  <c r="E5864" i="5" s="1"/>
  <c r="E5865" i="5" s="1"/>
  <c r="E5866" i="5" s="1"/>
  <c r="E5867" i="5" s="1"/>
  <c r="E5868" i="5" s="1"/>
  <c r="E5869" i="5" s="1"/>
  <c r="E5870" i="5" s="1"/>
  <c r="E5871" i="5" s="1"/>
  <c r="E5872" i="5" s="1"/>
  <c r="E5873" i="5" s="1"/>
  <c r="E5874" i="5" s="1"/>
  <c r="E5875" i="5" s="1"/>
  <c r="E5876" i="5" s="1"/>
  <c r="E5877" i="5" s="1"/>
  <c r="E5878" i="5" s="1"/>
  <c r="E5879" i="5" s="1"/>
  <c r="E5880" i="5" s="1"/>
  <c r="E5881" i="5" s="1"/>
  <c r="E5882" i="5" s="1"/>
  <c r="E5883" i="5" s="1"/>
  <c r="E5884" i="5" s="1"/>
  <c r="E5885" i="5" s="1"/>
  <c r="E5886" i="5" s="1"/>
  <c r="E5887" i="5" s="1"/>
  <c r="E5888" i="5" s="1"/>
  <c r="E5889" i="5" s="1"/>
  <c r="E5890" i="5" s="1"/>
  <c r="E5891" i="5" s="1"/>
  <c r="E5892" i="5" s="1"/>
  <c r="E5893" i="5" s="1"/>
  <c r="E5894" i="5" s="1"/>
  <c r="E5895" i="5" s="1"/>
  <c r="E5896" i="5" s="1"/>
  <c r="E5897" i="5" s="1"/>
  <c r="E5898" i="5" s="1"/>
  <c r="E5899" i="5" s="1"/>
  <c r="E5900" i="5" s="1"/>
  <c r="E5901" i="5" s="1"/>
  <c r="E5902" i="5" s="1"/>
  <c r="E5903" i="5" s="1"/>
  <c r="E5904" i="5" s="1"/>
  <c r="E5905" i="5" s="1"/>
  <c r="E5906" i="5" s="1"/>
  <c r="E5907" i="5" s="1"/>
  <c r="E5908" i="5" s="1"/>
  <c r="E5909" i="5" s="1"/>
  <c r="E5910" i="5" s="1"/>
  <c r="E5911" i="5" s="1"/>
  <c r="E5912" i="5" s="1"/>
  <c r="E5913" i="5" s="1"/>
  <c r="E5914" i="5" s="1"/>
  <c r="E5915" i="5" s="1"/>
  <c r="E5916" i="5" s="1"/>
  <c r="E5917" i="5" s="1"/>
  <c r="E5918" i="5" s="1"/>
  <c r="E5919" i="5" s="1"/>
  <c r="E5920" i="5" s="1"/>
  <c r="E5921" i="5" s="1"/>
  <c r="E5922" i="5" s="1"/>
  <c r="E5923" i="5" s="1"/>
  <c r="E5924" i="5" s="1"/>
  <c r="E5925" i="5" s="1"/>
  <c r="E5926" i="5" s="1"/>
  <c r="E5927" i="5" s="1"/>
  <c r="E5928" i="5" s="1"/>
  <c r="E5929" i="5" s="1"/>
  <c r="E5930" i="5" s="1"/>
  <c r="E5931" i="5" s="1"/>
  <c r="E5932" i="5" s="1"/>
  <c r="E5933" i="5" s="1"/>
  <c r="E5934" i="5" s="1"/>
  <c r="E5935" i="5" s="1"/>
  <c r="E5936" i="5" s="1"/>
  <c r="E5937" i="5" s="1"/>
  <c r="E5938" i="5" s="1"/>
  <c r="E5939" i="5" s="1"/>
  <c r="E5940" i="5" s="1"/>
  <c r="E5941" i="5" s="1"/>
  <c r="E5942" i="5" s="1"/>
  <c r="E5943" i="5" s="1"/>
  <c r="E5944" i="5" s="1"/>
  <c r="E5945" i="5" s="1"/>
  <c r="E5946" i="5" s="1"/>
  <c r="E5947" i="5" s="1"/>
  <c r="E5948" i="5" s="1"/>
  <c r="E5949" i="5" s="1"/>
  <c r="E5950" i="5" s="1"/>
  <c r="E5951" i="5" s="1"/>
  <c r="E5952" i="5" s="1"/>
  <c r="E5953" i="5" s="1"/>
  <c r="E5954" i="5" s="1"/>
  <c r="E5955" i="5" s="1"/>
  <c r="E5956" i="5" s="1"/>
  <c r="E5957" i="5" s="1"/>
  <c r="E5958" i="5" s="1"/>
  <c r="E5959" i="5" s="1"/>
  <c r="E5960" i="5" s="1"/>
  <c r="E5961" i="5" s="1"/>
  <c r="E5962" i="5" s="1"/>
  <c r="E5963" i="5" s="1"/>
  <c r="E5964" i="5" s="1"/>
  <c r="E5965" i="5" s="1"/>
  <c r="E5966" i="5" s="1"/>
  <c r="E5967" i="5" s="1"/>
  <c r="E5968" i="5" s="1"/>
  <c r="E5969" i="5" s="1"/>
  <c r="E5970" i="5" s="1"/>
  <c r="E5971" i="5" s="1"/>
  <c r="E5972" i="5" s="1"/>
  <c r="E5973" i="5" s="1"/>
  <c r="E5974" i="5" s="1"/>
  <c r="E5975" i="5" s="1"/>
  <c r="E5976" i="5" s="1"/>
  <c r="E5977" i="5" s="1"/>
  <c r="E5978" i="5" s="1"/>
  <c r="E5979" i="5" s="1"/>
  <c r="E5980" i="5" s="1"/>
  <c r="E5981" i="5" s="1"/>
  <c r="E5982" i="5" s="1"/>
  <c r="E5983" i="5" s="1"/>
  <c r="E5984" i="5" s="1"/>
  <c r="E5985" i="5" s="1"/>
  <c r="E5986" i="5" s="1"/>
  <c r="E5987" i="5" s="1"/>
  <c r="E5988" i="5" s="1"/>
  <c r="E5989" i="5" s="1"/>
  <c r="E5990" i="5" s="1"/>
  <c r="E5991" i="5" s="1"/>
  <c r="E5992" i="5" s="1"/>
  <c r="E5993" i="5" s="1"/>
  <c r="E5994" i="5" s="1"/>
  <c r="E5995" i="5" s="1"/>
  <c r="E5996" i="5" s="1"/>
  <c r="E5997" i="5" s="1"/>
  <c r="E5998" i="5" s="1"/>
  <c r="E5999" i="5" s="1"/>
  <c r="E6000" i="5" s="1"/>
  <c r="E6001" i="5" s="1"/>
  <c r="E6002" i="5" s="1"/>
  <c r="E6003" i="5" s="1"/>
  <c r="E6004" i="5" s="1"/>
  <c r="E6005" i="5" s="1"/>
  <c r="E6006" i="5" s="1"/>
  <c r="E6007" i="5" s="1"/>
  <c r="E6008" i="5" s="1"/>
  <c r="E6009" i="5" s="1"/>
  <c r="E6010" i="5" s="1"/>
  <c r="E6011" i="5" s="1"/>
  <c r="E6012" i="5" s="1"/>
  <c r="E6013" i="5" s="1"/>
  <c r="E6014" i="5" s="1"/>
  <c r="E6015" i="5" s="1"/>
  <c r="E6016" i="5" s="1"/>
  <c r="E6017" i="5" s="1"/>
  <c r="E6018" i="5" s="1"/>
  <c r="E6019" i="5" s="1"/>
  <c r="E6020" i="5" s="1"/>
  <c r="E6021" i="5" s="1"/>
  <c r="E6022" i="5" s="1"/>
  <c r="E6023" i="5" s="1"/>
  <c r="E6024" i="5" s="1"/>
  <c r="E6025" i="5" s="1"/>
  <c r="E6026" i="5" s="1"/>
  <c r="E6027" i="5" s="1"/>
  <c r="E6028" i="5" s="1"/>
  <c r="E6029" i="5" s="1"/>
  <c r="E6030" i="5" s="1"/>
  <c r="E6031" i="5" s="1"/>
  <c r="E6032" i="5" s="1"/>
  <c r="E6033" i="5" s="1"/>
  <c r="E6034" i="5" s="1"/>
  <c r="E6035" i="5" s="1"/>
  <c r="E6036" i="5" s="1"/>
  <c r="E6037" i="5" s="1"/>
  <c r="E6038" i="5" s="1"/>
  <c r="E6039" i="5" s="1"/>
  <c r="E6040" i="5" s="1"/>
  <c r="E6041" i="5" s="1"/>
  <c r="E6042" i="5" s="1"/>
  <c r="E6043" i="5" s="1"/>
  <c r="E6044" i="5" s="1"/>
  <c r="E6045" i="5" s="1"/>
  <c r="E6046" i="5" s="1"/>
  <c r="E6047" i="5" s="1"/>
  <c r="E6048" i="5" s="1"/>
  <c r="E6049" i="5" s="1"/>
  <c r="E6050" i="5" s="1"/>
  <c r="E6051" i="5" s="1"/>
  <c r="E6052" i="5" s="1"/>
  <c r="E6053" i="5" s="1"/>
  <c r="E6054" i="5" s="1"/>
  <c r="E6055" i="5" s="1"/>
  <c r="E6056" i="5" s="1"/>
  <c r="E6057" i="5" s="1"/>
  <c r="E6058" i="5" s="1"/>
  <c r="E6059" i="5" s="1"/>
  <c r="E6060" i="5" s="1"/>
  <c r="E6061" i="5" s="1"/>
  <c r="E6062" i="5" s="1"/>
  <c r="E6063" i="5" s="1"/>
  <c r="E6064" i="5" s="1"/>
  <c r="E6065" i="5" s="1"/>
  <c r="E6066" i="5" s="1"/>
  <c r="E6067" i="5" s="1"/>
  <c r="E6068" i="5" s="1"/>
  <c r="E6069" i="5" s="1"/>
  <c r="E6070" i="5" s="1"/>
  <c r="E6071" i="5" s="1"/>
  <c r="E6072" i="5" s="1"/>
  <c r="E6073" i="5" s="1"/>
  <c r="E6074" i="5" s="1"/>
  <c r="E6075" i="5" s="1"/>
  <c r="E6076" i="5" s="1"/>
  <c r="E6077" i="5" s="1"/>
  <c r="E6078" i="5" s="1"/>
  <c r="E6079" i="5" s="1"/>
  <c r="E6080" i="5" s="1"/>
  <c r="E6081" i="5" s="1"/>
  <c r="E6082" i="5" s="1"/>
  <c r="E6083" i="5" s="1"/>
  <c r="E6084" i="5" s="1"/>
  <c r="E6085" i="5" s="1"/>
  <c r="E6086" i="5" s="1"/>
  <c r="E6087" i="5" s="1"/>
  <c r="E6088" i="5" s="1"/>
  <c r="E6089" i="5" s="1"/>
  <c r="E6090" i="5" s="1"/>
  <c r="E6091" i="5" s="1"/>
  <c r="E6092" i="5" s="1"/>
  <c r="E6093" i="5" s="1"/>
  <c r="E6094" i="5" s="1"/>
  <c r="E6095" i="5" s="1"/>
  <c r="E6096" i="5" s="1"/>
  <c r="E6097" i="5" s="1"/>
  <c r="E6098" i="5" s="1"/>
  <c r="E6099" i="5" s="1"/>
  <c r="E6100" i="5" s="1"/>
  <c r="E6101" i="5" s="1"/>
  <c r="E6102" i="5" s="1"/>
  <c r="E6103" i="5" s="1"/>
  <c r="E6104" i="5" s="1"/>
  <c r="E6105" i="5" s="1"/>
  <c r="E6106" i="5" s="1"/>
  <c r="E6107" i="5" s="1"/>
  <c r="E6108" i="5" s="1"/>
  <c r="E6109" i="5" s="1"/>
  <c r="E6110" i="5" s="1"/>
  <c r="E6111" i="5" s="1"/>
  <c r="E6112" i="5" s="1"/>
  <c r="E6113" i="5" s="1"/>
  <c r="E6114" i="5" s="1"/>
  <c r="E6115" i="5" s="1"/>
  <c r="E6116" i="5" s="1"/>
  <c r="E6117" i="5" s="1"/>
  <c r="E6118" i="5" s="1"/>
  <c r="E6119" i="5" s="1"/>
  <c r="E6120" i="5" s="1"/>
  <c r="E6121" i="5" s="1"/>
  <c r="E6122" i="5" s="1"/>
  <c r="E6123" i="5" s="1"/>
  <c r="E6124" i="5" s="1"/>
  <c r="E6125" i="5" s="1"/>
  <c r="E6126" i="5" s="1"/>
  <c r="E6127" i="5" s="1"/>
  <c r="E6128" i="5" s="1"/>
  <c r="E6129" i="5" s="1"/>
  <c r="E6130" i="5" s="1"/>
  <c r="E6131" i="5" s="1"/>
  <c r="E6132" i="5" s="1"/>
  <c r="E6133" i="5" s="1"/>
  <c r="E6134" i="5" s="1"/>
  <c r="E6135" i="5" s="1"/>
  <c r="E6136" i="5" s="1"/>
  <c r="E6137" i="5" s="1"/>
  <c r="E6138" i="5" s="1"/>
  <c r="E6139" i="5" s="1"/>
  <c r="E6140" i="5" s="1"/>
  <c r="E6141" i="5" s="1"/>
  <c r="E6142" i="5" s="1"/>
  <c r="E6143" i="5" s="1"/>
  <c r="E6144" i="5" s="1"/>
  <c r="E6145" i="5" s="1"/>
  <c r="E6146" i="5" s="1"/>
  <c r="E6147" i="5" s="1"/>
  <c r="E6148" i="5" s="1"/>
  <c r="E6149" i="5" s="1"/>
  <c r="E6150" i="5" s="1"/>
  <c r="E6151" i="5" s="1"/>
  <c r="E6152" i="5" s="1"/>
  <c r="E6153" i="5" s="1"/>
  <c r="E6154" i="5" s="1"/>
  <c r="E6155" i="5" s="1"/>
  <c r="E6156" i="5" s="1"/>
  <c r="E6157" i="5" s="1"/>
  <c r="E6158" i="5" s="1"/>
  <c r="E6159" i="5" s="1"/>
  <c r="E6160" i="5" s="1"/>
  <c r="E6161" i="5" s="1"/>
  <c r="E6162" i="5" s="1"/>
  <c r="E6163" i="5" s="1"/>
  <c r="E6164" i="5" s="1"/>
  <c r="E6165" i="5" s="1"/>
  <c r="E6166" i="5" s="1"/>
  <c r="E6167" i="5" s="1"/>
  <c r="E6168" i="5" s="1"/>
  <c r="E6169" i="5" s="1"/>
  <c r="E6170" i="5" s="1"/>
  <c r="E6171" i="5" s="1"/>
  <c r="E6172" i="5" s="1"/>
  <c r="E6173" i="5" s="1"/>
  <c r="E6174" i="5" s="1"/>
  <c r="E6175" i="5" s="1"/>
  <c r="E6176" i="5" s="1"/>
  <c r="E6177" i="5" s="1"/>
  <c r="E6178" i="5" s="1"/>
  <c r="E6179" i="5" s="1"/>
  <c r="E6180" i="5" s="1"/>
  <c r="E6181" i="5" s="1"/>
  <c r="E6182" i="5" s="1"/>
  <c r="E6183" i="5" s="1"/>
  <c r="E6184" i="5" s="1"/>
  <c r="E6185" i="5" s="1"/>
  <c r="E6186" i="5" s="1"/>
  <c r="E6187" i="5" s="1"/>
  <c r="E6188" i="5" s="1"/>
  <c r="E6189" i="5" s="1"/>
  <c r="E6190" i="5" s="1"/>
  <c r="E6191" i="5" s="1"/>
  <c r="E6192" i="5" s="1"/>
  <c r="E6193" i="5" s="1"/>
  <c r="E6194" i="5" s="1"/>
  <c r="E6195" i="5" s="1"/>
  <c r="E6196" i="5" s="1"/>
  <c r="E6197" i="5" s="1"/>
  <c r="E6198" i="5" s="1"/>
  <c r="E6199" i="5" s="1"/>
  <c r="E6200" i="5" s="1"/>
  <c r="E6201" i="5" s="1"/>
  <c r="E6202" i="5" s="1"/>
  <c r="E6203" i="5" s="1"/>
  <c r="E6204" i="5" s="1"/>
  <c r="E6205" i="5" s="1"/>
  <c r="E6206" i="5" s="1"/>
  <c r="E6207" i="5" s="1"/>
  <c r="E6208" i="5" s="1"/>
  <c r="E6209" i="5" s="1"/>
  <c r="E6210" i="5" s="1"/>
  <c r="E6211" i="5" s="1"/>
  <c r="E6212" i="5" s="1"/>
  <c r="E6213" i="5" s="1"/>
  <c r="E6214" i="5" s="1"/>
  <c r="E6215" i="5" s="1"/>
  <c r="E6216" i="5" s="1"/>
  <c r="E6217" i="5" s="1"/>
  <c r="E6218" i="5" s="1"/>
  <c r="E6219" i="5" s="1"/>
  <c r="E6220" i="5" s="1"/>
  <c r="E6221" i="5" s="1"/>
  <c r="E6222" i="5" s="1"/>
  <c r="E6223" i="5" s="1"/>
  <c r="E6224" i="5" s="1"/>
  <c r="E6225" i="5" s="1"/>
  <c r="E6226" i="5" s="1"/>
  <c r="E6227" i="5" s="1"/>
  <c r="E6228" i="5" s="1"/>
  <c r="E6229" i="5" s="1"/>
  <c r="E6230" i="5" s="1"/>
  <c r="E6231" i="5" s="1"/>
  <c r="E6232" i="5" s="1"/>
  <c r="E6233" i="5" s="1"/>
  <c r="E6234" i="5" s="1"/>
  <c r="E6235" i="5" s="1"/>
  <c r="E6236" i="5" s="1"/>
  <c r="E6237" i="5" s="1"/>
  <c r="E6238" i="5" s="1"/>
  <c r="E6239" i="5" s="1"/>
  <c r="E6240" i="5" s="1"/>
  <c r="E6241" i="5" s="1"/>
  <c r="E6242" i="5" s="1"/>
  <c r="E6243" i="5" s="1"/>
  <c r="E6244" i="5" s="1"/>
  <c r="E6245" i="5" s="1"/>
  <c r="E6246" i="5" s="1"/>
  <c r="E6247" i="5" s="1"/>
  <c r="E6248" i="5" s="1"/>
  <c r="E6249" i="5" s="1"/>
  <c r="E6250" i="5" s="1"/>
  <c r="E6251" i="5" s="1"/>
  <c r="E6252" i="5" s="1"/>
  <c r="E6253" i="5" s="1"/>
  <c r="E6254" i="5" s="1"/>
  <c r="E6255" i="5" s="1"/>
  <c r="E6256" i="5" s="1"/>
  <c r="E6257" i="5" s="1"/>
  <c r="E6258" i="5" s="1"/>
  <c r="E6259" i="5" s="1"/>
  <c r="E6260" i="5" s="1"/>
  <c r="E6261" i="5" s="1"/>
  <c r="E6262" i="5" s="1"/>
  <c r="E6263" i="5" s="1"/>
  <c r="E6264" i="5" s="1"/>
  <c r="E6265" i="5" s="1"/>
  <c r="E6266" i="5" s="1"/>
  <c r="E6267" i="5" s="1"/>
  <c r="E6268" i="5" s="1"/>
  <c r="E6269" i="5" s="1"/>
  <c r="E6270" i="5" s="1"/>
  <c r="E6271" i="5" s="1"/>
  <c r="E6272" i="5" s="1"/>
  <c r="E6273" i="5" s="1"/>
  <c r="E6274" i="5" s="1"/>
  <c r="E6275" i="5" s="1"/>
  <c r="E6276" i="5" s="1"/>
  <c r="E6277" i="5" s="1"/>
  <c r="E6278" i="5" s="1"/>
  <c r="E6279" i="5" s="1"/>
  <c r="E6280" i="5" s="1"/>
  <c r="E6281" i="5" s="1"/>
  <c r="E6282" i="5" s="1"/>
  <c r="E6283" i="5" s="1"/>
  <c r="E6284" i="5" s="1"/>
  <c r="E6285" i="5" s="1"/>
  <c r="E6286" i="5" s="1"/>
  <c r="E6287" i="5" s="1"/>
  <c r="E6288" i="5" s="1"/>
  <c r="E6289" i="5" s="1"/>
  <c r="E6290" i="5" s="1"/>
  <c r="E6291" i="5" s="1"/>
  <c r="E6292" i="5" s="1"/>
  <c r="E6293" i="5" s="1"/>
  <c r="E6294" i="5" s="1"/>
  <c r="E6295" i="5" s="1"/>
  <c r="E6296" i="5" s="1"/>
  <c r="E6297" i="5" s="1"/>
  <c r="E6298" i="5" s="1"/>
  <c r="E6299" i="5" s="1"/>
  <c r="E6300" i="5" s="1"/>
  <c r="E6301" i="5" s="1"/>
  <c r="E6302" i="5" s="1"/>
  <c r="E6303" i="5" s="1"/>
  <c r="E6304" i="5" s="1"/>
  <c r="E6305" i="5" s="1"/>
  <c r="E6306" i="5" s="1"/>
  <c r="E6307" i="5" s="1"/>
  <c r="E6308" i="5" s="1"/>
  <c r="E6309" i="5" s="1"/>
  <c r="E6310" i="5" s="1"/>
  <c r="E6311" i="5" s="1"/>
  <c r="E6312" i="5" s="1"/>
  <c r="E6313" i="5" s="1"/>
  <c r="E6314" i="5" s="1"/>
  <c r="E6315" i="5" s="1"/>
  <c r="E6316" i="5" s="1"/>
  <c r="E6317" i="5" s="1"/>
  <c r="E6318" i="5" s="1"/>
  <c r="E6319" i="5" s="1"/>
  <c r="E6320" i="5" s="1"/>
  <c r="E6321" i="5" s="1"/>
  <c r="E6322" i="5" s="1"/>
  <c r="E6323" i="5" s="1"/>
  <c r="E6324" i="5" s="1"/>
  <c r="E6325" i="5" s="1"/>
  <c r="E6326" i="5" s="1"/>
  <c r="E6327" i="5" s="1"/>
  <c r="E6328" i="5" s="1"/>
  <c r="E6329" i="5" s="1"/>
  <c r="E6330" i="5" s="1"/>
  <c r="E6331" i="5" s="1"/>
  <c r="E6332" i="5" s="1"/>
  <c r="E6333" i="5" s="1"/>
  <c r="E6334" i="5" s="1"/>
  <c r="E6335" i="5" s="1"/>
  <c r="E6336" i="5" s="1"/>
  <c r="E6337" i="5" s="1"/>
  <c r="E6338" i="5" s="1"/>
  <c r="E6339" i="5" s="1"/>
  <c r="E6340" i="5" s="1"/>
  <c r="E6341" i="5" s="1"/>
  <c r="E6342" i="5" s="1"/>
  <c r="E6343" i="5" s="1"/>
  <c r="E6344" i="5" s="1"/>
  <c r="E6345" i="5" s="1"/>
  <c r="E6346" i="5" s="1"/>
  <c r="E6347" i="5" s="1"/>
  <c r="E6348" i="5" s="1"/>
  <c r="E6349" i="5" s="1"/>
  <c r="E6350" i="5" s="1"/>
  <c r="E6351" i="5" s="1"/>
  <c r="E6352" i="5" s="1"/>
  <c r="E6353" i="5" s="1"/>
  <c r="E6354" i="5" s="1"/>
  <c r="E6355" i="5" s="1"/>
  <c r="E6356" i="5" s="1"/>
  <c r="E6357" i="5" s="1"/>
  <c r="E6358" i="5" s="1"/>
  <c r="E6359" i="5" s="1"/>
  <c r="E6360" i="5" s="1"/>
  <c r="E6361" i="5" s="1"/>
  <c r="E6362" i="5" s="1"/>
  <c r="E6363" i="5" s="1"/>
  <c r="E6364" i="5" s="1"/>
  <c r="E6365" i="5" s="1"/>
  <c r="E6366" i="5" s="1"/>
  <c r="E6367" i="5" s="1"/>
  <c r="E6368" i="5" s="1"/>
  <c r="E6369" i="5" s="1"/>
  <c r="E6370" i="5" s="1"/>
  <c r="E6371" i="5" s="1"/>
  <c r="E6372" i="5" s="1"/>
  <c r="E6373" i="5" s="1"/>
  <c r="E6374" i="5" s="1"/>
  <c r="E6375" i="5" s="1"/>
  <c r="E6376" i="5" s="1"/>
  <c r="E6377" i="5" s="1"/>
  <c r="E6378" i="5" s="1"/>
  <c r="E6379" i="5" s="1"/>
  <c r="E6380" i="5" s="1"/>
  <c r="E6381" i="5" s="1"/>
  <c r="E6382" i="5" s="1"/>
  <c r="E6383" i="5" s="1"/>
  <c r="E6384" i="5" s="1"/>
  <c r="E6385" i="5" s="1"/>
  <c r="H3194" i="5"/>
  <c r="F3192" i="4" l="1"/>
  <c r="E3192" i="4"/>
  <c r="F3191" i="4"/>
  <c r="E3191" i="4"/>
  <c r="F3190" i="4"/>
  <c r="E3190" i="4"/>
  <c r="F3189" i="4"/>
  <c r="E3189" i="4"/>
  <c r="F3188" i="4"/>
  <c r="E3188" i="4"/>
  <c r="F3187" i="4"/>
  <c r="E3187" i="4"/>
  <c r="F3186" i="4"/>
  <c r="E3186" i="4"/>
  <c r="F3185" i="4"/>
  <c r="E3185" i="4"/>
  <c r="F3184" i="4"/>
  <c r="E3184" i="4"/>
  <c r="F3183" i="4"/>
  <c r="E3183" i="4"/>
  <c r="F3182" i="4"/>
  <c r="E3182" i="4"/>
  <c r="F3181" i="4"/>
  <c r="E3181" i="4"/>
  <c r="F3180" i="4"/>
  <c r="E3180" i="4"/>
  <c r="F3179" i="4"/>
  <c r="E3179" i="4"/>
  <c r="F3178" i="4"/>
  <c r="E3178" i="4"/>
  <c r="F3177" i="4"/>
  <c r="E3177" i="4"/>
  <c r="F3176" i="4"/>
  <c r="E3176" i="4"/>
  <c r="F3175" i="4"/>
  <c r="E3175" i="4"/>
  <c r="F3174" i="4"/>
  <c r="E3174" i="4"/>
  <c r="F3173" i="4"/>
  <c r="E3173" i="4"/>
  <c r="F3172" i="4"/>
  <c r="E3172" i="4"/>
  <c r="F3171" i="4"/>
  <c r="E3171" i="4"/>
  <c r="F3170" i="4"/>
  <c r="E3170" i="4"/>
  <c r="F3169" i="4"/>
  <c r="E3169" i="4"/>
  <c r="F3168" i="4"/>
  <c r="E3168" i="4"/>
  <c r="F3167" i="4"/>
  <c r="E3167" i="4"/>
  <c r="F3166" i="4"/>
  <c r="E3166" i="4"/>
  <c r="F3165" i="4"/>
  <c r="E3165" i="4"/>
  <c r="F3164" i="4"/>
  <c r="E3164" i="4"/>
  <c r="F3163" i="4"/>
  <c r="E3163" i="4"/>
  <c r="F3162" i="4"/>
  <c r="E3162" i="4"/>
  <c r="F3161" i="4"/>
  <c r="E3161" i="4"/>
  <c r="F3160" i="4"/>
  <c r="E3160" i="4"/>
  <c r="F3159" i="4"/>
  <c r="E3159" i="4"/>
  <c r="F3158" i="4"/>
  <c r="E3158" i="4"/>
  <c r="F3157" i="4"/>
  <c r="E3157" i="4"/>
  <c r="F3156" i="4"/>
  <c r="E3156" i="4"/>
  <c r="F3155" i="4"/>
  <c r="E3155" i="4"/>
  <c r="F3154" i="4"/>
  <c r="E3154" i="4"/>
  <c r="F3153" i="4"/>
  <c r="E3153" i="4"/>
  <c r="F3152" i="4"/>
  <c r="E3152" i="4"/>
  <c r="F3151" i="4"/>
  <c r="E3151" i="4"/>
  <c r="F3150" i="4"/>
  <c r="E3150" i="4"/>
  <c r="F3149" i="4"/>
  <c r="E3149" i="4"/>
  <c r="F3148" i="4"/>
  <c r="E3148" i="4"/>
  <c r="F3147" i="4"/>
  <c r="E3147" i="4"/>
  <c r="F3146" i="4"/>
  <c r="E3146" i="4"/>
  <c r="F3145" i="4"/>
  <c r="E3145" i="4"/>
  <c r="F3144" i="4"/>
  <c r="E3144" i="4"/>
  <c r="F3143" i="4"/>
  <c r="E3143" i="4"/>
  <c r="F3142" i="4"/>
  <c r="E3142" i="4"/>
  <c r="F3141" i="4"/>
  <c r="E3141" i="4"/>
  <c r="F3140" i="4"/>
  <c r="E3140" i="4"/>
  <c r="F3139" i="4"/>
  <c r="E3139" i="4"/>
  <c r="F3138" i="4"/>
  <c r="E3138" i="4"/>
  <c r="F3137" i="4"/>
  <c r="E3137" i="4"/>
  <c r="F3136" i="4"/>
  <c r="E3136" i="4"/>
  <c r="F3135" i="4"/>
  <c r="E3135" i="4"/>
  <c r="F3134" i="4"/>
  <c r="E3134" i="4"/>
  <c r="F3133" i="4"/>
  <c r="E3133" i="4"/>
  <c r="F3132" i="4"/>
  <c r="E3132" i="4"/>
  <c r="F3131" i="4"/>
  <c r="E3131" i="4"/>
  <c r="F3130" i="4"/>
  <c r="E3130" i="4"/>
  <c r="F3129" i="4"/>
  <c r="E3129" i="4"/>
  <c r="F3128" i="4"/>
  <c r="E3128" i="4"/>
  <c r="F3127" i="4"/>
  <c r="E3127" i="4"/>
  <c r="F3126" i="4"/>
  <c r="E3126" i="4"/>
  <c r="F3125" i="4"/>
  <c r="E3125" i="4"/>
  <c r="F3124" i="4"/>
  <c r="E3124" i="4"/>
  <c r="F3123" i="4"/>
  <c r="E3123" i="4"/>
  <c r="F3122" i="4"/>
  <c r="E3122" i="4"/>
  <c r="F3121" i="4"/>
  <c r="E3121" i="4"/>
  <c r="F3120" i="4"/>
  <c r="E3120" i="4"/>
  <c r="F3119" i="4"/>
  <c r="E3119" i="4"/>
  <c r="F3118" i="4"/>
  <c r="E3118" i="4"/>
  <c r="F3117" i="4"/>
  <c r="E3117" i="4"/>
  <c r="F3116" i="4"/>
  <c r="E3116" i="4"/>
  <c r="F3115" i="4"/>
  <c r="E3115" i="4"/>
  <c r="F3114" i="4"/>
  <c r="E3114" i="4"/>
  <c r="F3113" i="4"/>
  <c r="E3113" i="4"/>
  <c r="F3112" i="4"/>
  <c r="E3112" i="4"/>
  <c r="F3111" i="4"/>
  <c r="E3111" i="4"/>
  <c r="F3110" i="4"/>
  <c r="E3110" i="4"/>
  <c r="F3109" i="4"/>
  <c r="E3109" i="4"/>
  <c r="F3108" i="4"/>
  <c r="E3108" i="4"/>
  <c r="F3107" i="4"/>
  <c r="E3107" i="4"/>
  <c r="F3106" i="4"/>
  <c r="E3106" i="4"/>
  <c r="F3105" i="4"/>
  <c r="E3105" i="4"/>
  <c r="F3104" i="4"/>
  <c r="E3104" i="4"/>
  <c r="F3103" i="4"/>
  <c r="E3103" i="4"/>
  <c r="F3102" i="4"/>
  <c r="E3102" i="4"/>
  <c r="F3101" i="4"/>
  <c r="E3101" i="4"/>
  <c r="F3100" i="4"/>
  <c r="E3100" i="4"/>
  <c r="F3099" i="4"/>
  <c r="E3099" i="4"/>
  <c r="F3098" i="4"/>
  <c r="E3098" i="4"/>
  <c r="F3097" i="4"/>
  <c r="E3097" i="4"/>
  <c r="F3096" i="4"/>
  <c r="E3096" i="4"/>
  <c r="F3095" i="4"/>
  <c r="E3095" i="4"/>
  <c r="F3094" i="4"/>
  <c r="E3094" i="4"/>
  <c r="F3093" i="4"/>
  <c r="E3093" i="4"/>
  <c r="F3092" i="4"/>
  <c r="E3092" i="4"/>
  <c r="F3091" i="4"/>
  <c r="E3091" i="4"/>
  <c r="F3090" i="4"/>
  <c r="E3090" i="4"/>
  <c r="F3089" i="4"/>
  <c r="E3089" i="4"/>
  <c r="F3088" i="4"/>
  <c r="E3088" i="4"/>
  <c r="F3087" i="4"/>
  <c r="E3087" i="4"/>
  <c r="F3086" i="4"/>
  <c r="E3086" i="4"/>
  <c r="F3085" i="4"/>
  <c r="E3085" i="4"/>
  <c r="F3084" i="4"/>
  <c r="E3084" i="4"/>
  <c r="F3083" i="4"/>
  <c r="E3083" i="4"/>
  <c r="F3082" i="4"/>
  <c r="E3082" i="4"/>
  <c r="F3081" i="4"/>
  <c r="E3081" i="4"/>
  <c r="F3080" i="4"/>
  <c r="E3080" i="4"/>
  <c r="F3079" i="4"/>
  <c r="E3079" i="4"/>
  <c r="F3078" i="4"/>
  <c r="E3078" i="4"/>
  <c r="F3077" i="4"/>
  <c r="E3077" i="4"/>
  <c r="F3076" i="4"/>
  <c r="E3076" i="4"/>
  <c r="F3075" i="4"/>
  <c r="E3075" i="4"/>
  <c r="F3074" i="4"/>
  <c r="E3074" i="4"/>
  <c r="F3073" i="4"/>
  <c r="E3073" i="4"/>
  <c r="F3072" i="4"/>
  <c r="E3072" i="4"/>
  <c r="F3071" i="4"/>
  <c r="E3071" i="4"/>
  <c r="F3070" i="4"/>
  <c r="E3070" i="4"/>
  <c r="F3069" i="4"/>
  <c r="E3069" i="4"/>
  <c r="F3068" i="4"/>
  <c r="E3068" i="4"/>
  <c r="F3067" i="4"/>
  <c r="E3067" i="4"/>
  <c r="F3066" i="4"/>
  <c r="E3066" i="4"/>
  <c r="F3065" i="4"/>
  <c r="E3065" i="4"/>
  <c r="F3064" i="4"/>
  <c r="E3064" i="4"/>
  <c r="F3063" i="4"/>
  <c r="E3063" i="4"/>
  <c r="F3062" i="4"/>
  <c r="E3062" i="4"/>
  <c r="F3061" i="4"/>
  <c r="E3061" i="4"/>
  <c r="F3060" i="4"/>
  <c r="E3060" i="4"/>
  <c r="F3059" i="4"/>
  <c r="E3059" i="4"/>
  <c r="F3058" i="4"/>
  <c r="E3058" i="4"/>
  <c r="F3057" i="4"/>
  <c r="E3057" i="4"/>
  <c r="F3056" i="4"/>
  <c r="E3056" i="4"/>
  <c r="F3055" i="4"/>
  <c r="E3055" i="4"/>
  <c r="F3054" i="4"/>
  <c r="E3054" i="4"/>
  <c r="F3053" i="4"/>
  <c r="E3053" i="4"/>
  <c r="F3052" i="4"/>
  <c r="E3052" i="4"/>
  <c r="F3051" i="4"/>
  <c r="E3051" i="4"/>
  <c r="F3050" i="4"/>
  <c r="E3050" i="4"/>
  <c r="F3049" i="4"/>
  <c r="E3049" i="4"/>
  <c r="F3048" i="4"/>
  <c r="E3048" i="4"/>
  <c r="F3047" i="4"/>
  <c r="E3047" i="4"/>
  <c r="F3046" i="4"/>
  <c r="E3046" i="4"/>
  <c r="F3045" i="4"/>
  <c r="E3045" i="4"/>
  <c r="F3044" i="4"/>
  <c r="E3044" i="4"/>
  <c r="F3043" i="4"/>
  <c r="E3043" i="4"/>
  <c r="F3042" i="4"/>
  <c r="E3042" i="4"/>
  <c r="F3041" i="4"/>
  <c r="E3041" i="4"/>
  <c r="F3040" i="4"/>
  <c r="E3040" i="4"/>
  <c r="F3039" i="4"/>
  <c r="E3039" i="4"/>
  <c r="F3038" i="4"/>
  <c r="E3038" i="4"/>
  <c r="F3037" i="4"/>
  <c r="E3037" i="4"/>
  <c r="F3036" i="4"/>
  <c r="E3036" i="4"/>
  <c r="F3035" i="4"/>
  <c r="E3035" i="4"/>
  <c r="F3034" i="4"/>
  <c r="E3034" i="4"/>
  <c r="F3033" i="4"/>
  <c r="E3033" i="4"/>
  <c r="F3032" i="4"/>
  <c r="E3032" i="4"/>
  <c r="F3031" i="4"/>
  <c r="E3031" i="4"/>
  <c r="F3030" i="4"/>
  <c r="E3030" i="4"/>
  <c r="F3029" i="4"/>
  <c r="E3029" i="4"/>
  <c r="F3028" i="4"/>
  <c r="E3028" i="4"/>
  <c r="F3027" i="4"/>
  <c r="E3027" i="4"/>
  <c r="F3026" i="4"/>
  <c r="E3026" i="4"/>
  <c r="F3025" i="4"/>
  <c r="E3025" i="4"/>
  <c r="F3024" i="4"/>
  <c r="E3024" i="4"/>
  <c r="F3023" i="4"/>
  <c r="E3023" i="4"/>
  <c r="F3022" i="4"/>
  <c r="E3022" i="4"/>
  <c r="F3021" i="4"/>
  <c r="E3021" i="4"/>
  <c r="F3020" i="4"/>
  <c r="E3020" i="4"/>
  <c r="F3019" i="4"/>
  <c r="E3019" i="4"/>
  <c r="F3018" i="4"/>
  <c r="E3018" i="4"/>
  <c r="F3017" i="4"/>
  <c r="E3017" i="4"/>
  <c r="F3016" i="4"/>
  <c r="E3016" i="4"/>
  <c r="F3015" i="4"/>
  <c r="E3015" i="4"/>
  <c r="F3014" i="4"/>
  <c r="E3014" i="4"/>
  <c r="F3013" i="4"/>
  <c r="E3013" i="4"/>
  <c r="F3012" i="4"/>
  <c r="E3012" i="4"/>
  <c r="F3011" i="4"/>
  <c r="E3011" i="4"/>
  <c r="F3010" i="4"/>
  <c r="E3010" i="4"/>
  <c r="F3009" i="4"/>
  <c r="E3009" i="4"/>
  <c r="F3008" i="4"/>
  <c r="E3008" i="4"/>
  <c r="F3007" i="4"/>
  <c r="E3007" i="4"/>
  <c r="F3006" i="4"/>
  <c r="E3006" i="4"/>
  <c r="F3005" i="4"/>
  <c r="E3005" i="4"/>
  <c r="F3004" i="4"/>
  <c r="E3004" i="4"/>
  <c r="F3003" i="4"/>
  <c r="E3003" i="4"/>
  <c r="F3002" i="4"/>
  <c r="E3002" i="4"/>
  <c r="F3001" i="4"/>
  <c r="E3001" i="4"/>
  <c r="F3000" i="4"/>
  <c r="E3000" i="4"/>
  <c r="F2999" i="4"/>
  <c r="E2999" i="4"/>
  <c r="F2998" i="4"/>
  <c r="E2998" i="4"/>
  <c r="F2997" i="4"/>
  <c r="E2997" i="4"/>
  <c r="F2996" i="4"/>
  <c r="E2996" i="4"/>
  <c r="F2995" i="4"/>
  <c r="E2995" i="4"/>
  <c r="F2994" i="4"/>
  <c r="E2994" i="4"/>
  <c r="F2993" i="4"/>
  <c r="E2993" i="4"/>
  <c r="F2992" i="4"/>
  <c r="E2992" i="4"/>
  <c r="F2991" i="4"/>
  <c r="E2991" i="4"/>
  <c r="F2990" i="4"/>
  <c r="E2990" i="4"/>
  <c r="F2989" i="4"/>
  <c r="E2989" i="4"/>
  <c r="F2988" i="4"/>
  <c r="E2988" i="4"/>
  <c r="F2987" i="4"/>
  <c r="E2987" i="4"/>
  <c r="F2986" i="4"/>
  <c r="E2986" i="4"/>
  <c r="F2985" i="4"/>
  <c r="E2985" i="4"/>
  <c r="F2984" i="4"/>
  <c r="E2984" i="4"/>
  <c r="F2983" i="4"/>
  <c r="E2983" i="4"/>
  <c r="F2982" i="4"/>
  <c r="E2982" i="4"/>
  <c r="F2981" i="4"/>
  <c r="E2981" i="4"/>
  <c r="F2980" i="4"/>
  <c r="E2980" i="4"/>
  <c r="F2979" i="4"/>
  <c r="E2979" i="4"/>
  <c r="F2978" i="4"/>
  <c r="E2978" i="4"/>
  <c r="F2977" i="4"/>
  <c r="E2977" i="4"/>
  <c r="F2976" i="4"/>
  <c r="E2976" i="4"/>
  <c r="F2975" i="4"/>
  <c r="E2975" i="4"/>
  <c r="F2974" i="4"/>
  <c r="E2974" i="4"/>
  <c r="F2973" i="4"/>
  <c r="E2973" i="4"/>
  <c r="F2972" i="4"/>
  <c r="E2972" i="4"/>
  <c r="F2971" i="4"/>
  <c r="E2971" i="4"/>
  <c r="F2970" i="4"/>
  <c r="E2970" i="4"/>
  <c r="F2969" i="4"/>
  <c r="E2969" i="4"/>
  <c r="F2968" i="4"/>
  <c r="E2968" i="4"/>
  <c r="F2967" i="4"/>
  <c r="E2967" i="4"/>
  <c r="F2966" i="4"/>
  <c r="E2966" i="4"/>
  <c r="F2965" i="4"/>
  <c r="E2965" i="4"/>
  <c r="F2964" i="4"/>
  <c r="E2964" i="4"/>
  <c r="F2963" i="4"/>
  <c r="E2963" i="4"/>
  <c r="F2962" i="4"/>
  <c r="E2962" i="4"/>
  <c r="F2961" i="4"/>
  <c r="E2961" i="4"/>
  <c r="F2960" i="4"/>
  <c r="E2960" i="4"/>
  <c r="F2959" i="4"/>
  <c r="E2959" i="4"/>
  <c r="F2958" i="4"/>
  <c r="E2958" i="4"/>
  <c r="F2957" i="4"/>
  <c r="E2957" i="4"/>
  <c r="F2956" i="4"/>
  <c r="E2956" i="4"/>
  <c r="F2955" i="4"/>
  <c r="E2955" i="4"/>
  <c r="F2954" i="4"/>
  <c r="E2954" i="4"/>
  <c r="F2953" i="4"/>
  <c r="E2953" i="4"/>
  <c r="F2952" i="4"/>
  <c r="E2952" i="4"/>
  <c r="F2951" i="4"/>
  <c r="E2951" i="4"/>
  <c r="F2950" i="4"/>
  <c r="E2950" i="4"/>
  <c r="F2949" i="4"/>
  <c r="E2949" i="4"/>
  <c r="F2948" i="4"/>
  <c r="E2948" i="4"/>
  <c r="F2947" i="4"/>
  <c r="E2947" i="4"/>
  <c r="F2946" i="4"/>
  <c r="E2946" i="4"/>
  <c r="F2945" i="4"/>
  <c r="E2945" i="4"/>
  <c r="F2944" i="4"/>
  <c r="E2944" i="4"/>
  <c r="F2943" i="4"/>
  <c r="E2943" i="4"/>
  <c r="F2942" i="4"/>
  <c r="E2942" i="4"/>
  <c r="F2941" i="4"/>
  <c r="E2941" i="4"/>
  <c r="F2940" i="4"/>
  <c r="E2940" i="4"/>
  <c r="F2939" i="4"/>
  <c r="E2939" i="4"/>
  <c r="F2938" i="4"/>
  <c r="E2938" i="4"/>
  <c r="F2937" i="4"/>
  <c r="E2937" i="4"/>
  <c r="F2936" i="4"/>
  <c r="E2936" i="4"/>
  <c r="F2935" i="4"/>
  <c r="E2935" i="4"/>
  <c r="F2934" i="4"/>
  <c r="E2934" i="4"/>
  <c r="F2933" i="4"/>
  <c r="E2933" i="4"/>
  <c r="F2932" i="4"/>
  <c r="E2932" i="4"/>
  <c r="F2931" i="4"/>
  <c r="E2931" i="4"/>
  <c r="F2930" i="4"/>
  <c r="E2930" i="4"/>
  <c r="F2929" i="4"/>
  <c r="E2929" i="4"/>
  <c r="F2928" i="4"/>
  <c r="E2928" i="4"/>
  <c r="F2927" i="4"/>
  <c r="E2927" i="4"/>
  <c r="F2926" i="4"/>
  <c r="E2926" i="4"/>
  <c r="F2925" i="4"/>
  <c r="E2925" i="4"/>
  <c r="F2924" i="4"/>
  <c r="E2924" i="4"/>
  <c r="F2923" i="4"/>
  <c r="E2923" i="4"/>
  <c r="F2922" i="4"/>
  <c r="E2922" i="4"/>
  <c r="F2921" i="4"/>
  <c r="E2921" i="4"/>
  <c r="F2920" i="4"/>
  <c r="E2920" i="4"/>
  <c r="F2919" i="4"/>
  <c r="E2919" i="4"/>
  <c r="F2918" i="4"/>
  <c r="E2918" i="4"/>
  <c r="F2917" i="4"/>
  <c r="E2917" i="4"/>
  <c r="F2916" i="4"/>
  <c r="E2916" i="4"/>
  <c r="F2915" i="4"/>
  <c r="E2915" i="4"/>
  <c r="F2914" i="4"/>
  <c r="E2914" i="4"/>
  <c r="F2913" i="4"/>
  <c r="E2913" i="4"/>
  <c r="F2912" i="4"/>
  <c r="E2912" i="4"/>
  <c r="F2911" i="4"/>
  <c r="E2911" i="4"/>
  <c r="F2910" i="4"/>
  <c r="E2910" i="4"/>
  <c r="F2909" i="4"/>
  <c r="E2909" i="4"/>
  <c r="F2908" i="4"/>
  <c r="E2908" i="4"/>
  <c r="F2907" i="4"/>
  <c r="E2907" i="4"/>
  <c r="F2906" i="4"/>
  <c r="E2906" i="4"/>
  <c r="F2905" i="4"/>
  <c r="E2905" i="4"/>
  <c r="F2904" i="4"/>
  <c r="E2904" i="4"/>
  <c r="F2903" i="4"/>
  <c r="E2903" i="4"/>
  <c r="F2902" i="4"/>
  <c r="E2902" i="4"/>
  <c r="F2901" i="4"/>
  <c r="E2901" i="4"/>
  <c r="F2900" i="4"/>
  <c r="E2900" i="4"/>
  <c r="F2899" i="4"/>
  <c r="E2899" i="4"/>
  <c r="F2898" i="4"/>
  <c r="E2898" i="4"/>
  <c r="F2897" i="4"/>
  <c r="E2897" i="4"/>
  <c r="F2896" i="4"/>
  <c r="E2896" i="4"/>
  <c r="F2895" i="4"/>
  <c r="E2895" i="4"/>
  <c r="F2894" i="4"/>
  <c r="E2894" i="4"/>
  <c r="F2893" i="4"/>
  <c r="E2893" i="4"/>
  <c r="F2892" i="4"/>
  <c r="E2892" i="4"/>
  <c r="F2891" i="4"/>
  <c r="E2891" i="4"/>
  <c r="F2890" i="4"/>
  <c r="E2890" i="4"/>
  <c r="F2889" i="4"/>
  <c r="E2889" i="4"/>
  <c r="F2888" i="4"/>
  <c r="E2888" i="4"/>
  <c r="F2887" i="4"/>
  <c r="E2887" i="4"/>
  <c r="F2886" i="4"/>
  <c r="E2886" i="4"/>
  <c r="F2885" i="4"/>
  <c r="E2885" i="4"/>
  <c r="F2884" i="4"/>
  <c r="E2884" i="4"/>
  <c r="F2883" i="4"/>
  <c r="E2883" i="4"/>
  <c r="F2882" i="4"/>
  <c r="E2882" i="4"/>
  <c r="F2881" i="4"/>
  <c r="E2881" i="4"/>
  <c r="F2880" i="4"/>
  <c r="E2880" i="4"/>
  <c r="F2879" i="4"/>
  <c r="E2879" i="4"/>
  <c r="F2878" i="4"/>
  <c r="E2878" i="4"/>
  <c r="F2877" i="4"/>
  <c r="E2877" i="4"/>
  <c r="F2876" i="4"/>
  <c r="E2876" i="4"/>
  <c r="F2875" i="4"/>
  <c r="E2875" i="4"/>
  <c r="F2874" i="4"/>
  <c r="E2874" i="4"/>
  <c r="F2873" i="4"/>
  <c r="E2873" i="4"/>
  <c r="F2872" i="4"/>
  <c r="E2872" i="4"/>
  <c r="F2871" i="4"/>
  <c r="E2871" i="4"/>
  <c r="F2870" i="4"/>
  <c r="E2870" i="4"/>
  <c r="F2869" i="4"/>
  <c r="E2869" i="4"/>
  <c r="F2868" i="4"/>
  <c r="E2868" i="4"/>
  <c r="F2867" i="4"/>
  <c r="E2867" i="4"/>
  <c r="F2866" i="4"/>
  <c r="E2866" i="4"/>
  <c r="F2865" i="4"/>
  <c r="E2865" i="4"/>
  <c r="F2864" i="4"/>
  <c r="E2864" i="4"/>
  <c r="F2863" i="4"/>
  <c r="E2863" i="4"/>
  <c r="F2862" i="4"/>
  <c r="E2862" i="4"/>
  <c r="F2861" i="4"/>
  <c r="E2861" i="4"/>
  <c r="F2860" i="4"/>
  <c r="E2860" i="4"/>
  <c r="F2859" i="4"/>
  <c r="E2859" i="4"/>
  <c r="F2858" i="4"/>
  <c r="E2858" i="4"/>
  <c r="F2857" i="4"/>
  <c r="E2857" i="4"/>
  <c r="F2856" i="4"/>
  <c r="E2856" i="4"/>
  <c r="F2855" i="4"/>
  <c r="E2855" i="4"/>
  <c r="F2854" i="4"/>
  <c r="E2854" i="4"/>
  <c r="F2853" i="4"/>
  <c r="E2853" i="4"/>
  <c r="F2852" i="4"/>
  <c r="E2852" i="4"/>
  <c r="F2851" i="4"/>
  <c r="E2851" i="4"/>
  <c r="F2850" i="4"/>
  <c r="E2850" i="4"/>
  <c r="F2849" i="4"/>
  <c r="E2849" i="4"/>
  <c r="F2848" i="4"/>
  <c r="E2848" i="4"/>
  <c r="F2847" i="4"/>
  <c r="E2847" i="4"/>
  <c r="F2846" i="4"/>
  <c r="E2846" i="4"/>
  <c r="F2845" i="4"/>
  <c r="E2845" i="4"/>
  <c r="F2844" i="4"/>
  <c r="E2844" i="4"/>
  <c r="F2843" i="4"/>
  <c r="E2843" i="4"/>
  <c r="F2842" i="4"/>
  <c r="E2842" i="4"/>
  <c r="F2841" i="4"/>
  <c r="E2841" i="4"/>
  <c r="F2840" i="4"/>
  <c r="E2840" i="4"/>
  <c r="F2839" i="4"/>
  <c r="E2839" i="4"/>
  <c r="F2838" i="4"/>
  <c r="E2838" i="4"/>
  <c r="F2837" i="4"/>
  <c r="E2837" i="4"/>
  <c r="F2836" i="4"/>
  <c r="E2836" i="4"/>
  <c r="F2835" i="4"/>
  <c r="E2835" i="4"/>
  <c r="F2834" i="4"/>
  <c r="E2834" i="4"/>
  <c r="F2833" i="4"/>
  <c r="E2833" i="4"/>
  <c r="F2832" i="4"/>
  <c r="E2832" i="4"/>
  <c r="F2831" i="4"/>
  <c r="E2831" i="4"/>
  <c r="F2830" i="4"/>
  <c r="E2830" i="4"/>
  <c r="F2829" i="4"/>
  <c r="E2829" i="4"/>
  <c r="F2828" i="4"/>
  <c r="E2828" i="4"/>
  <c r="F2827" i="4"/>
  <c r="E2827" i="4"/>
  <c r="F2826" i="4"/>
  <c r="E2826" i="4"/>
  <c r="F2825" i="4"/>
  <c r="E2825" i="4"/>
  <c r="F2824" i="4"/>
  <c r="E2824" i="4"/>
  <c r="F2823" i="4"/>
  <c r="E2823" i="4"/>
  <c r="F2822" i="4"/>
  <c r="E2822" i="4"/>
  <c r="F2821" i="4"/>
  <c r="E2821" i="4"/>
  <c r="F2820" i="4"/>
  <c r="E2820" i="4"/>
  <c r="F2819" i="4"/>
  <c r="E2819" i="4"/>
  <c r="F2818" i="4"/>
  <c r="E2818" i="4"/>
  <c r="F2817" i="4"/>
  <c r="E2817" i="4"/>
  <c r="F2816" i="4"/>
  <c r="E2816" i="4"/>
  <c r="F2815" i="4"/>
  <c r="E2815" i="4"/>
  <c r="F2814" i="4"/>
  <c r="E2814" i="4"/>
  <c r="F2813" i="4"/>
  <c r="E2813" i="4"/>
  <c r="F2812" i="4"/>
  <c r="E2812" i="4"/>
  <c r="F2811" i="4"/>
  <c r="E2811" i="4"/>
  <c r="F2810" i="4"/>
  <c r="E2810" i="4"/>
  <c r="F2809" i="4"/>
  <c r="E2809" i="4"/>
  <c r="F2808" i="4"/>
  <c r="E2808" i="4"/>
  <c r="F2807" i="4"/>
  <c r="E2807" i="4"/>
  <c r="F2806" i="4"/>
  <c r="E2806" i="4"/>
  <c r="F2805" i="4"/>
  <c r="E2805" i="4"/>
  <c r="F2804" i="4"/>
  <c r="E2804" i="4"/>
  <c r="F2803" i="4"/>
  <c r="E2803" i="4"/>
  <c r="F2802" i="4"/>
  <c r="E2802" i="4"/>
  <c r="F2801" i="4"/>
  <c r="E2801" i="4"/>
  <c r="F2800" i="4"/>
  <c r="E2800" i="4"/>
  <c r="F2799" i="4"/>
  <c r="E2799" i="4"/>
  <c r="F2798" i="4"/>
  <c r="E2798" i="4"/>
  <c r="F2797" i="4"/>
  <c r="E2797" i="4"/>
  <c r="F2796" i="4"/>
  <c r="E2796" i="4"/>
  <c r="F2795" i="4"/>
  <c r="E2795" i="4"/>
  <c r="F2794" i="4"/>
  <c r="E2794" i="4"/>
  <c r="F2793" i="4"/>
  <c r="E2793" i="4"/>
  <c r="F2792" i="4"/>
  <c r="E2792" i="4"/>
  <c r="F2791" i="4"/>
  <c r="E2791" i="4"/>
  <c r="F2790" i="4"/>
  <c r="E2790" i="4"/>
  <c r="F2789" i="4"/>
  <c r="E2789" i="4"/>
  <c r="F2788" i="4"/>
  <c r="E2788" i="4"/>
  <c r="F2787" i="4"/>
  <c r="E2787" i="4"/>
  <c r="F2786" i="4"/>
  <c r="E2786" i="4"/>
  <c r="F2785" i="4"/>
  <c r="E2785" i="4"/>
  <c r="F2784" i="4"/>
  <c r="E2784" i="4"/>
  <c r="F2783" i="4"/>
  <c r="E2783" i="4"/>
  <c r="F2782" i="4"/>
  <c r="E2782" i="4"/>
  <c r="F2781" i="4"/>
  <c r="E2781" i="4"/>
  <c r="F2780" i="4"/>
  <c r="E2780" i="4"/>
  <c r="F2779" i="4"/>
  <c r="E2779" i="4"/>
  <c r="F2778" i="4"/>
  <c r="E2778" i="4"/>
  <c r="F2777" i="4"/>
  <c r="E2777" i="4"/>
  <c r="F2776" i="4"/>
  <c r="E2776" i="4"/>
  <c r="F2775" i="4"/>
  <c r="E2775" i="4"/>
  <c r="F2774" i="4"/>
  <c r="E2774" i="4"/>
  <c r="F2773" i="4"/>
  <c r="E2773" i="4"/>
  <c r="F2772" i="4"/>
  <c r="E2772" i="4"/>
  <c r="F2771" i="4"/>
  <c r="E2771" i="4"/>
  <c r="F2770" i="4"/>
  <c r="E2770" i="4"/>
  <c r="F2769" i="4"/>
  <c r="E2769" i="4"/>
  <c r="F2768" i="4"/>
  <c r="E2768" i="4"/>
  <c r="F2767" i="4"/>
  <c r="E2767" i="4"/>
  <c r="F2766" i="4"/>
  <c r="E2766" i="4"/>
  <c r="F2765" i="4"/>
  <c r="E2765" i="4"/>
  <c r="F2764" i="4"/>
  <c r="E2764" i="4"/>
  <c r="F2763" i="4"/>
  <c r="E2763" i="4"/>
  <c r="F2762" i="4"/>
  <c r="E2762" i="4"/>
  <c r="F2761" i="4"/>
  <c r="E2761" i="4"/>
  <c r="F2760" i="4"/>
  <c r="E2760" i="4"/>
  <c r="F2759" i="4"/>
  <c r="E2759" i="4"/>
  <c r="F2758" i="4"/>
  <c r="E2758" i="4"/>
  <c r="F2757" i="4"/>
  <c r="E2757" i="4"/>
  <c r="F2756" i="4"/>
  <c r="E2756" i="4"/>
  <c r="F2755" i="4"/>
  <c r="E2755" i="4"/>
  <c r="F2754" i="4"/>
  <c r="E2754" i="4"/>
  <c r="F2753" i="4"/>
  <c r="E2753" i="4"/>
  <c r="F2752" i="4"/>
  <c r="E2752" i="4"/>
  <c r="F2751" i="4"/>
  <c r="E2751" i="4"/>
  <c r="F2750" i="4"/>
  <c r="E2750" i="4"/>
  <c r="F2749" i="4"/>
  <c r="E2749" i="4"/>
  <c r="F2748" i="4"/>
  <c r="E2748" i="4"/>
  <c r="F2747" i="4"/>
  <c r="E2747" i="4"/>
  <c r="F2746" i="4"/>
  <c r="E2746" i="4"/>
  <c r="F2745" i="4"/>
  <c r="E2745" i="4"/>
  <c r="F2744" i="4"/>
  <c r="E2744" i="4"/>
  <c r="F2743" i="4"/>
  <c r="E2743" i="4"/>
  <c r="F2742" i="4"/>
  <c r="E2742" i="4"/>
  <c r="F2741" i="4"/>
  <c r="E2741" i="4"/>
  <c r="F2740" i="4"/>
  <c r="E2740" i="4"/>
  <c r="F2739" i="4"/>
  <c r="E2739" i="4"/>
  <c r="F2738" i="4"/>
  <c r="E2738" i="4"/>
  <c r="F2737" i="4"/>
  <c r="E2737" i="4"/>
  <c r="F2736" i="4"/>
  <c r="E2736" i="4"/>
  <c r="F2735" i="4"/>
  <c r="E2735" i="4"/>
  <c r="F2734" i="4"/>
  <c r="E2734" i="4"/>
  <c r="F2733" i="4"/>
  <c r="E2733" i="4"/>
  <c r="F2732" i="4"/>
  <c r="E2732" i="4"/>
  <c r="F2731" i="4"/>
  <c r="E2731" i="4"/>
  <c r="F2730" i="4"/>
  <c r="E2730" i="4"/>
  <c r="F2729" i="4"/>
  <c r="E2729" i="4"/>
  <c r="F2728" i="4"/>
  <c r="E2728" i="4"/>
  <c r="F2727" i="4"/>
  <c r="E2727" i="4"/>
  <c r="F2726" i="4"/>
  <c r="E2726" i="4"/>
  <c r="F2725" i="4"/>
  <c r="E2725" i="4"/>
  <c r="F2724" i="4"/>
  <c r="E2724" i="4"/>
  <c r="F2723" i="4"/>
  <c r="E2723" i="4"/>
  <c r="F2722" i="4"/>
  <c r="E2722" i="4"/>
  <c r="F2721" i="4"/>
  <c r="E2721" i="4"/>
  <c r="F2720" i="4"/>
  <c r="E2720" i="4"/>
  <c r="F2719" i="4"/>
  <c r="E2719" i="4"/>
  <c r="F2718" i="4"/>
  <c r="E2718" i="4"/>
  <c r="F2717" i="4"/>
  <c r="E2717" i="4"/>
  <c r="F2716" i="4"/>
  <c r="E2716" i="4"/>
  <c r="F2715" i="4"/>
  <c r="E2715" i="4"/>
  <c r="F2714" i="4"/>
  <c r="E2714" i="4"/>
  <c r="F2713" i="4"/>
  <c r="E2713" i="4"/>
  <c r="F2712" i="4"/>
  <c r="E2712" i="4"/>
  <c r="F2711" i="4"/>
  <c r="E2711" i="4"/>
  <c r="F2710" i="4"/>
  <c r="E2710" i="4"/>
  <c r="F2709" i="4"/>
  <c r="E2709" i="4"/>
  <c r="F2708" i="4"/>
  <c r="E2708" i="4"/>
  <c r="F2707" i="4"/>
  <c r="E2707" i="4"/>
  <c r="F2706" i="4"/>
  <c r="E2706" i="4"/>
  <c r="F2705" i="4"/>
  <c r="E2705" i="4"/>
  <c r="F2704" i="4"/>
  <c r="E2704" i="4"/>
  <c r="F2703" i="4"/>
  <c r="E2703" i="4"/>
  <c r="F2702" i="4"/>
  <c r="E2702" i="4"/>
  <c r="F2701" i="4"/>
  <c r="E2701" i="4"/>
  <c r="F2700" i="4"/>
  <c r="E2700" i="4"/>
  <c r="F2699" i="4"/>
  <c r="E2699" i="4"/>
  <c r="F2698" i="4"/>
  <c r="E2698" i="4"/>
  <c r="F2697" i="4"/>
  <c r="E2697" i="4"/>
  <c r="F2696" i="4"/>
  <c r="E2696" i="4"/>
  <c r="F2695" i="4"/>
  <c r="E2695" i="4"/>
  <c r="F2694" i="4"/>
  <c r="E2694" i="4"/>
  <c r="F2693" i="4"/>
  <c r="E2693" i="4"/>
  <c r="F2692" i="4"/>
  <c r="E2692" i="4"/>
  <c r="F2691" i="4"/>
  <c r="E2691" i="4"/>
  <c r="F2690" i="4"/>
  <c r="E2690" i="4"/>
  <c r="F2689" i="4"/>
  <c r="E2689" i="4"/>
  <c r="F2688" i="4"/>
  <c r="E2688" i="4"/>
  <c r="F2687" i="4"/>
  <c r="E2687" i="4"/>
  <c r="F2686" i="4"/>
  <c r="E2686" i="4"/>
  <c r="F2685" i="4"/>
  <c r="E2685" i="4"/>
  <c r="F2684" i="4"/>
  <c r="E2684" i="4"/>
  <c r="F2683" i="4"/>
  <c r="E2683" i="4"/>
  <c r="F2682" i="4"/>
  <c r="E2682" i="4"/>
  <c r="F2681" i="4"/>
  <c r="E2681" i="4"/>
  <c r="F2680" i="4"/>
  <c r="E2680" i="4"/>
  <c r="F2679" i="4"/>
  <c r="E2679" i="4"/>
  <c r="F2678" i="4"/>
  <c r="E2678" i="4"/>
  <c r="F2677" i="4"/>
  <c r="E2677" i="4"/>
  <c r="F2676" i="4"/>
  <c r="E2676" i="4"/>
  <c r="F2675" i="4"/>
  <c r="E2675" i="4"/>
  <c r="F2674" i="4"/>
  <c r="E2674" i="4"/>
  <c r="F2673" i="4"/>
  <c r="E2673" i="4"/>
  <c r="F2672" i="4"/>
  <c r="E2672" i="4"/>
  <c r="F2671" i="4"/>
  <c r="E2671" i="4"/>
  <c r="F2670" i="4"/>
  <c r="E2670" i="4"/>
  <c r="F2669" i="4"/>
  <c r="E2669" i="4"/>
  <c r="F2668" i="4"/>
  <c r="E2668" i="4"/>
  <c r="F2667" i="4"/>
  <c r="E2667" i="4"/>
  <c r="F2666" i="4"/>
  <c r="E2666" i="4"/>
  <c r="F2665" i="4"/>
  <c r="E2665" i="4"/>
  <c r="F2664" i="4"/>
  <c r="E2664" i="4"/>
  <c r="F2663" i="4"/>
  <c r="E2663" i="4"/>
  <c r="F2662" i="4"/>
  <c r="E2662" i="4"/>
  <c r="F2661" i="4"/>
  <c r="E2661" i="4"/>
  <c r="F2660" i="4"/>
  <c r="E2660" i="4"/>
  <c r="F2659" i="4"/>
  <c r="E2659" i="4"/>
  <c r="F2658" i="4"/>
  <c r="E2658" i="4"/>
  <c r="F2657" i="4"/>
  <c r="E2657" i="4"/>
  <c r="F2656" i="4"/>
  <c r="E2656" i="4"/>
  <c r="F2655" i="4"/>
  <c r="E2655" i="4"/>
  <c r="F2654" i="4"/>
  <c r="E2654" i="4"/>
  <c r="F2653" i="4"/>
  <c r="E2653" i="4"/>
  <c r="F2652" i="4"/>
  <c r="E2652" i="4"/>
  <c r="F2651" i="4"/>
  <c r="E2651" i="4"/>
  <c r="F2650" i="4"/>
  <c r="E2650" i="4"/>
  <c r="F2649" i="4"/>
  <c r="E2649" i="4"/>
  <c r="F2648" i="4"/>
  <c r="E2648" i="4"/>
  <c r="F2647" i="4"/>
  <c r="E2647" i="4"/>
  <c r="F2646" i="4"/>
  <c r="E2646" i="4"/>
  <c r="F2645" i="4"/>
  <c r="E2645" i="4"/>
  <c r="F2644" i="4"/>
  <c r="E2644" i="4"/>
  <c r="F2643" i="4"/>
  <c r="E2643" i="4"/>
  <c r="F2642" i="4"/>
  <c r="E2642" i="4"/>
  <c r="F2641" i="4"/>
  <c r="E2641" i="4"/>
  <c r="F2640" i="4"/>
  <c r="E2640" i="4"/>
  <c r="F2639" i="4"/>
  <c r="E2639" i="4"/>
  <c r="F2638" i="4"/>
  <c r="E2638" i="4"/>
  <c r="F2637" i="4"/>
  <c r="E2637" i="4"/>
  <c r="F2636" i="4"/>
  <c r="E2636" i="4"/>
  <c r="F2635" i="4"/>
  <c r="E2635" i="4"/>
  <c r="F2634" i="4"/>
  <c r="E2634" i="4"/>
  <c r="F2633" i="4"/>
  <c r="E2633" i="4"/>
  <c r="F2632" i="4"/>
  <c r="E2632" i="4"/>
  <c r="F2631" i="4"/>
  <c r="E2631" i="4"/>
  <c r="F2630" i="4"/>
  <c r="E2630" i="4"/>
  <c r="F2629" i="4"/>
  <c r="E2629" i="4"/>
  <c r="F2628" i="4"/>
  <c r="E2628" i="4"/>
  <c r="F2627" i="4"/>
  <c r="E2627" i="4"/>
  <c r="F2626" i="4"/>
  <c r="E2626" i="4"/>
  <c r="F2625" i="4"/>
  <c r="E2625" i="4"/>
  <c r="F2624" i="4"/>
  <c r="E2624" i="4"/>
  <c r="F2623" i="4"/>
  <c r="E2623" i="4"/>
  <c r="F2622" i="4"/>
  <c r="E2622" i="4"/>
  <c r="F2621" i="4"/>
  <c r="E2621" i="4"/>
  <c r="F2620" i="4"/>
  <c r="E2620" i="4"/>
  <c r="F2619" i="4"/>
  <c r="E2619" i="4"/>
  <c r="F2618" i="4"/>
  <c r="E2618" i="4"/>
  <c r="F2617" i="4"/>
  <c r="E2617" i="4"/>
  <c r="F2616" i="4"/>
  <c r="E2616" i="4"/>
  <c r="F2615" i="4"/>
  <c r="E2615" i="4"/>
  <c r="F2614" i="4"/>
  <c r="E2614" i="4"/>
  <c r="F2613" i="4"/>
  <c r="E2613" i="4"/>
  <c r="F2612" i="4"/>
  <c r="E2612" i="4"/>
  <c r="F2611" i="4"/>
  <c r="E2611" i="4"/>
  <c r="F2610" i="4"/>
  <c r="E2610" i="4"/>
  <c r="F2609" i="4"/>
  <c r="E2609" i="4"/>
  <c r="F2608" i="4"/>
  <c r="E2608" i="4"/>
  <c r="F2607" i="4"/>
  <c r="E2607" i="4"/>
  <c r="F2606" i="4"/>
  <c r="E2606" i="4"/>
  <c r="F2605" i="4"/>
  <c r="E2605" i="4"/>
  <c r="F2604" i="4"/>
  <c r="E2604" i="4"/>
  <c r="F2603" i="4"/>
  <c r="E2603" i="4"/>
  <c r="F2602" i="4"/>
  <c r="E2602" i="4"/>
  <c r="F2601" i="4"/>
  <c r="E2601" i="4"/>
  <c r="F2600" i="4"/>
  <c r="E2600" i="4"/>
  <c r="F2599" i="4"/>
  <c r="E2599" i="4"/>
  <c r="F2598" i="4"/>
  <c r="E2598" i="4"/>
  <c r="F2597" i="4"/>
  <c r="E2597" i="4"/>
  <c r="F2596" i="4"/>
  <c r="E2596" i="4"/>
  <c r="F2595" i="4"/>
  <c r="E2595" i="4"/>
  <c r="F2594" i="4"/>
  <c r="E2594" i="4"/>
  <c r="F2593" i="4"/>
  <c r="E2593" i="4"/>
  <c r="F2592" i="4"/>
  <c r="E2592" i="4"/>
  <c r="F2591" i="4"/>
  <c r="E2591" i="4"/>
  <c r="F2590" i="4"/>
  <c r="E2590" i="4"/>
  <c r="F2589" i="4"/>
  <c r="E2589" i="4"/>
  <c r="F2588" i="4"/>
  <c r="E2588" i="4"/>
  <c r="F2587" i="4"/>
  <c r="E2587" i="4"/>
  <c r="F2586" i="4"/>
  <c r="E2586" i="4"/>
  <c r="F2585" i="4"/>
  <c r="E2585" i="4"/>
  <c r="F2584" i="4"/>
  <c r="E2584" i="4"/>
  <c r="F2583" i="4"/>
  <c r="E2583" i="4"/>
  <c r="F2582" i="4"/>
  <c r="E2582" i="4"/>
  <c r="F2581" i="4"/>
  <c r="E2581" i="4"/>
  <c r="F2580" i="4"/>
  <c r="E2580" i="4"/>
  <c r="F2579" i="4"/>
  <c r="E2579" i="4"/>
  <c r="F2578" i="4"/>
  <c r="E2578" i="4"/>
  <c r="F2577" i="4"/>
  <c r="E2577" i="4"/>
  <c r="F2576" i="4"/>
  <c r="E2576" i="4"/>
  <c r="F2575" i="4"/>
  <c r="E2575" i="4"/>
  <c r="F2574" i="4"/>
  <c r="E2574" i="4"/>
  <c r="F2573" i="4"/>
  <c r="E2573" i="4"/>
  <c r="F2572" i="4"/>
  <c r="E2572" i="4"/>
  <c r="F2571" i="4"/>
  <c r="E2571" i="4"/>
  <c r="F2570" i="4"/>
  <c r="E2570" i="4"/>
  <c r="F2569" i="4"/>
  <c r="E2569" i="4"/>
  <c r="F2568" i="4"/>
  <c r="E2568" i="4"/>
  <c r="F2567" i="4"/>
  <c r="E2567" i="4"/>
  <c r="F2566" i="4"/>
  <c r="E2566" i="4"/>
  <c r="F2565" i="4"/>
  <c r="E2565" i="4"/>
  <c r="F2564" i="4"/>
  <c r="E2564" i="4"/>
  <c r="F2563" i="4"/>
  <c r="E2563" i="4"/>
  <c r="F2562" i="4"/>
  <c r="E2562" i="4"/>
  <c r="F2561" i="4"/>
  <c r="E2561" i="4"/>
  <c r="F2560" i="4"/>
  <c r="E2560" i="4"/>
  <c r="F2559" i="4"/>
  <c r="E2559" i="4"/>
  <c r="F2558" i="4"/>
  <c r="E2558" i="4"/>
  <c r="F2557" i="4"/>
  <c r="E2557" i="4"/>
  <c r="F2556" i="4"/>
  <c r="E2556" i="4"/>
  <c r="F2555" i="4"/>
  <c r="E2555" i="4"/>
  <c r="F2554" i="4"/>
  <c r="E2554" i="4"/>
  <c r="F2553" i="4"/>
  <c r="E2553" i="4"/>
  <c r="F2552" i="4"/>
  <c r="E2552" i="4"/>
  <c r="F2551" i="4"/>
  <c r="E2551" i="4"/>
  <c r="F2550" i="4"/>
  <c r="E2550" i="4"/>
  <c r="F2549" i="4"/>
  <c r="E2549" i="4"/>
  <c r="F2548" i="4"/>
  <c r="E2548" i="4"/>
  <c r="F2547" i="4"/>
  <c r="E2547" i="4"/>
  <c r="F2546" i="4"/>
  <c r="E2546" i="4"/>
  <c r="F2545" i="4"/>
  <c r="E2545" i="4"/>
  <c r="F2544" i="4"/>
  <c r="E2544" i="4"/>
  <c r="F2543" i="4"/>
  <c r="E2543" i="4"/>
  <c r="F2542" i="4"/>
  <c r="E2542" i="4"/>
  <c r="F2541" i="4"/>
  <c r="E2541" i="4"/>
  <c r="F2540" i="4"/>
  <c r="E2540" i="4"/>
  <c r="F2539" i="4"/>
  <c r="E2539" i="4"/>
  <c r="F2538" i="4"/>
  <c r="E2538" i="4"/>
  <c r="F2537" i="4"/>
  <c r="E2537" i="4"/>
  <c r="F2536" i="4"/>
  <c r="E2536" i="4"/>
  <c r="F2535" i="4"/>
  <c r="E2535" i="4"/>
  <c r="F2534" i="4"/>
  <c r="E2534" i="4"/>
  <c r="F2533" i="4"/>
  <c r="E2533" i="4"/>
  <c r="F2532" i="4"/>
  <c r="E2532" i="4"/>
  <c r="F2531" i="4"/>
  <c r="E2531" i="4"/>
  <c r="F2530" i="4"/>
  <c r="E2530" i="4"/>
  <c r="F2529" i="4"/>
  <c r="E2529" i="4"/>
  <c r="F2528" i="4"/>
  <c r="E2528" i="4"/>
  <c r="F2527" i="4"/>
  <c r="E2527" i="4"/>
  <c r="F2526" i="4"/>
  <c r="E2526" i="4"/>
  <c r="F2525" i="4"/>
  <c r="E2525" i="4"/>
  <c r="F2524" i="4"/>
  <c r="E2524" i="4"/>
  <c r="F2523" i="4"/>
  <c r="E2523" i="4"/>
  <c r="F2522" i="4"/>
  <c r="E2522" i="4"/>
  <c r="F2521" i="4"/>
  <c r="E2521" i="4"/>
  <c r="F2520" i="4"/>
  <c r="E2520" i="4"/>
  <c r="F2519" i="4"/>
  <c r="E2519" i="4"/>
  <c r="F2518" i="4"/>
  <c r="E2518" i="4"/>
  <c r="F2517" i="4"/>
  <c r="E2517" i="4"/>
  <c r="F2516" i="4"/>
  <c r="E2516" i="4"/>
  <c r="F2515" i="4"/>
  <c r="E2515" i="4"/>
  <c r="F2514" i="4"/>
  <c r="E2514" i="4"/>
  <c r="F2513" i="4"/>
  <c r="E2513" i="4"/>
  <c r="F2512" i="4"/>
  <c r="E2512" i="4"/>
  <c r="F2511" i="4"/>
  <c r="E2511" i="4"/>
  <c r="F2510" i="4"/>
  <c r="E2510" i="4"/>
  <c r="F2509" i="4"/>
  <c r="E2509" i="4"/>
  <c r="F2508" i="4"/>
  <c r="E2508" i="4"/>
  <c r="F2507" i="4"/>
  <c r="E2507" i="4"/>
  <c r="F2506" i="4"/>
  <c r="E2506" i="4"/>
  <c r="F2505" i="4"/>
  <c r="E2505" i="4"/>
  <c r="F2504" i="4"/>
  <c r="E2504" i="4"/>
  <c r="F2503" i="4"/>
  <c r="E2503" i="4"/>
  <c r="F2502" i="4"/>
  <c r="E2502" i="4"/>
  <c r="F2501" i="4"/>
  <c r="E2501" i="4"/>
  <c r="F2500" i="4"/>
  <c r="E2500" i="4"/>
  <c r="F2499" i="4"/>
  <c r="E2499" i="4"/>
  <c r="F2498" i="4"/>
  <c r="E2498" i="4"/>
  <c r="F2497" i="4"/>
  <c r="E2497" i="4"/>
  <c r="F2496" i="4"/>
  <c r="E2496" i="4"/>
  <c r="F2495" i="4"/>
  <c r="E2495" i="4"/>
  <c r="F2494" i="4"/>
  <c r="E2494" i="4"/>
  <c r="F2493" i="4"/>
  <c r="E2493" i="4"/>
  <c r="F2492" i="4"/>
  <c r="E2492" i="4"/>
  <c r="F2491" i="4"/>
  <c r="E2491" i="4"/>
  <c r="F2490" i="4"/>
  <c r="E2490" i="4"/>
  <c r="F2489" i="4"/>
  <c r="E2489" i="4"/>
  <c r="F2488" i="4"/>
  <c r="E2488" i="4"/>
  <c r="F2487" i="4"/>
  <c r="E2487" i="4"/>
  <c r="F2486" i="4"/>
  <c r="E2486" i="4"/>
  <c r="F2485" i="4"/>
  <c r="E2485" i="4"/>
  <c r="F2484" i="4"/>
  <c r="E2484" i="4"/>
  <c r="F2483" i="4"/>
  <c r="E2483" i="4"/>
  <c r="F2482" i="4"/>
  <c r="E2482" i="4"/>
  <c r="F2481" i="4"/>
  <c r="E2481" i="4"/>
  <c r="F2480" i="4"/>
  <c r="E2480" i="4"/>
  <c r="F2479" i="4"/>
  <c r="E2479" i="4"/>
  <c r="F2478" i="4"/>
  <c r="E2478" i="4"/>
  <c r="F2477" i="4"/>
  <c r="E2477" i="4"/>
  <c r="F2476" i="4"/>
  <c r="E2476" i="4"/>
  <c r="F2475" i="4"/>
  <c r="E2475" i="4"/>
  <c r="F2474" i="4"/>
  <c r="E2474" i="4"/>
  <c r="F2473" i="4"/>
  <c r="E2473" i="4"/>
  <c r="F2472" i="4"/>
  <c r="E2472" i="4"/>
  <c r="F2471" i="4"/>
  <c r="E2471" i="4"/>
  <c r="F2470" i="4"/>
  <c r="E2470" i="4"/>
  <c r="F2469" i="4"/>
  <c r="E2469" i="4"/>
  <c r="F2468" i="4"/>
  <c r="E2468" i="4"/>
  <c r="F2467" i="4"/>
  <c r="E2467" i="4"/>
  <c r="F2466" i="4"/>
  <c r="E2466" i="4"/>
  <c r="F2465" i="4"/>
  <c r="E2465" i="4"/>
  <c r="F2464" i="4"/>
  <c r="E2464" i="4"/>
  <c r="F2463" i="4"/>
  <c r="E2463" i="4"/>
  <c r="F2462" i="4"/>
  <c r="E2462" i="4"/>
  <c r="F2461" i="4"/>
  <c r="E2461" i="4"/>
  <c r="F2460" i="4"/>
  <c r="E2460" i="4"/>
  <c r="F2459" i="4"/>
  <c r="E2459" i="4"/>
  <c r="F2458" i="4"/>
  <c r="E2458" i="4"/>
  <c r="F2457" i="4"/>
  <c r="E2457" i="4"/>
  <c r="F2456" i="4"/>
  <c r="E2456" i="4"/>
  <c r="F2455" i="4"/>
  <c r="E2455" i="4"/>
  <c r="F2454" i="4"/>
  <c r="E2454" i="4"/>
  <c r="F2453" i="4"/>
  <c r="E2453" i="4"/>
  <c r="F2452" i="4"/>
  <c r="E2452" i="4"/>
  <c r="F2451" i="4"/>
  <c r="E2451" i="4"/>
  <c r="F2450" i="4"/>
  <c r="E2450" i="4"/>
  <c r="F2449" i="4"/>
  <c r="E2449" i="4"/>
  <c r="F2448" i="4"/>
  <c r="E2448" i="4"/>
  <c r="F2447" i="4"/>
  <c r="E2447" i="4"/>
  <c r="F2446" i="4"/>
  <c r="E2446" i="4"/>
  <c r="F2445" i="4"/>
  <c r="E2445" i="4"/>
  <c r="F2444" i="4"/>
  <c r="E2444" i="4"/>
  <c r="F2443" i="4"/>
  <c r="E2443" i="4"/>
  <c r="F2442" i="4"/>
  <c r="E2442" i="4"/>
  <c r="F2441" i="4"/>
  <c r="E2441" i="4"/>
  <c r="F2440" i="4"/>
  <c r="E2440" i="4"/>
  <c r="F2439" i="4"/>
  <c r="E2439" i="4"/>
  <c r="F2438" i="4"/>
  <c r="E2438" i="4"/>
  <c r="F2437" i="4"/>
  <c r="E2437" i="4"/>
  <c r="F2436" i="4"/>
  <c r="E2436" i="4"/>
  <c r="F2435" i="4"/>
  <c r="E2435" i="4"/>
  <c r="F2434" i="4"/>
  <c r="E2434" i="4"/>
  <c r="F2433" i="4"/>
  <c r="E2433" i="4"/>
  <c r="F2432" i="4"/>
  <c r="E2432" i="4"/>
  <c r="F2431" i="4"/>
  <c r="E2431" i="4"/>
  <c r="F2430" i="4"/>
  <c r="E2430" i="4"/>
  <c r="F2429" i="4"/>
  <c r="E2429" i="4"/>
  <c r="F2428" i="4"/>
  <c r="E2428" i="4"/>
  <c r="F2427" i="4"/>
  <c r="E2427" i="4"/>
  <c r="F2426" i="4"/>
  <c r="E2426" i="4"/>
  <c r="F2425" i="4"/>
  <c r="E2425" i="4"/>
  <c r="F2424" i="4"/>
  <c r="E2424" i="4"/>
  <c r="F2423" i="4"/>
  <c r="E2423" i="4"/>
  <c r="F2422" i="4"/>
  <c r="E2422" i="4"/>
  <c r="F2421" i="4"/>
  <c r="E2421" i="4"/>
  <c r="F2420" i="4"/>
  <c r="E2420" i="4"/>
  <c r="F2419" i="4"/>
  <c r="E2419" i="4"/>
  <c r="F2418" i="4"/>
  <c r="E2418" i="4"/>
  <c r="F2417" i="4"/>
  <c r="E2417" i="4"/>
  <c r="F2416" i="4"/>
  <c r="E2416" i="4"/>
  <c r="F2415" i="4"/>
  <c r="E2415" i="4"/>
  <c r="F2414" i="4"/>
  <c r="E2414" i="4"/>
  <c r="F2413" i="4"/>
  <c r="E2413" i="4"/>
  <c r="F2412" i="4"/>
  <c r="E2412" i="4"/>
  <c r="F2411" i="4"/>
  <c r="E2411" i="4"/>
  <c r="F2410" i="4"/>
  <c r="E2410" i="4"/>
  <c r="F2409" i="4"/>
  <c r="E2409" i="4"/>
  <c r="F2408" i="4"/>
  <c r="E2408" i="4"/>
  <c r="F2407" i="4"/>
  <c r="E2407" i="4"/>
  <c r="F2406" i="4"/>
  <c r="E2406" i="4"/>
  <c r="F2405" i="4"/>
  <c r="E2405" i="4"/>
  <c r="F2404" i="4"/>
  <c r="E2404" i="4"/>
  <c r="F2403" i="4"/>
  <c r="E2403" i="4"/>
  <c r="F2402" i="4"/>
  <c r="E2402" i="4"/>
  <c r="F2401" i="4"/>
  <c r="E2401" i="4"/>
  <c r="F2400" i="4"/>
  <c r="E2400" i="4"/>
  <c r="F2399" i="4"/>
  <c r="E2399" i="4"/>
  <c r="F2398" i="4"/>
  <c r="E2398" i="4"/>
  <c r="F2397" i="4"/>
  <c r="E2397" i="4"/>
  <c r="F2396" i="4"/>
  <c r="E2396" i="4"/>
  <c r="F2395" i="4"/>
  <c r="E2395" i="4"/>
  <c r="F2394" i="4"/>
  <c r="E2394" i="4"/>
  <c r="F2393" i="4"/>
  <c r="E2393" i="4"/>
  <c r="F2392" i="4"/>
  <c r="E2392" i="4"/>
  <c r="F2391" i="4"/>
  <c r="E2391" i="4"/>
  <c r="F2390" i="4"/>
  <c r="E2390" i="4"/>
  <c r="F2389" i="4"/>
  <c r="E2389" i="4"/>
  <c r="F2388" i="4"/>
  <c r="E2388" i="4"/>
  <c r="F2387" i="4"/>
  <c r="E2387" i="4"/>
  <c r="F2386" i="4"/>
  <c r="E2386" i="4"/>
  <c r="F2385" i="4"/>
  <c r="E2385" i="4"/>
  <c r="F2384" i="4"/>
  <c r="E2384" i="4"/>
  <c r="F2383" i="4"/>
  <c r="E2383" i="4"/>
  <c r="F2382" i="4"/>
  <c r="E2382" i="4"/>
  <c r="F2381" i="4"/>
  <c r="E2381" i="4"/>
  <c r="F2380" i="4"/>
  <c r="E2380" i="4"/>
  <c r="F2379" i="4"/>
  <c r="E2379" i="4"/>
  <c r="F2378" i="4"/>
  <c r="E2378" i="4"/>
  <c r="F2377" i="4"/>
  <c r="E2377" i="4"/>
  <c r="F2376" i="4"/>
  <c r="E2376" i="4"/>
  <c r="F2375" i="4"/>
  <c r="E2375" i="4"/>
  <c r="F2374" i="4"/>
  <c r="E2374" i="4"/>
  <c r="F2373" i="4"/>
  <c r="E2373" i="4"/>
  <c r="F2372" i="4"/>
  <c r="E2372" i="4"/>
  <c r="F2371" i="4"/>
  <c r="E2371" i="4"/>
  <c r="F2370" i="4"/>
  <c r="E2370" i="4"/>
  <c r="F2369" i="4"/>
  <c r="E2369" i="4"/>
  <c r="F2368" i="4"/>
  <c r="E2368" i="4"/>
  <c r="F2367" i="4"/>
  <c r="E2367" i="4"/>
  <c r="F2366" i="4"/>
  <c r="E2366" i="4"/>
  <c r="F2365" i="4"/>
  <c r="E2365" i="4"/>
  <c r="F2364" i="4"/>
  <c r="E2364" i="4"/>
  <c r="F2363" i="4"/>
  <c r="E2363" i="4"/>
  <c r="F2362" i="4"/>
  <c r="E2362" i="4"/>
  <c r="F2361" i="4"/>
  <c r="E2361" i="4"/>
  <c r="F2360" i="4"/>
  <c r="E2360" i="4"/>
  <c r="F2359" i="4"/>
  <c r="E2359" i="4"/>
  <c r="F2358" i="4"/>
  <c r="E2358" i="4"/>
  <c r="F2357" i="4"/>
  <c r="E2357" i="4"/>
  <c r="F2356" i="4"/>
  <c r="E2356" i="4"/>
  <c r="F2355" i="4"/>
  <c r="E2355" i="4"/>
  <c r="F2354" i="4"/>
  <c r="E2354" i="4"/>
  <c r="F2353" i="4"/>
  <c r="E2353" i="4"/>
  <c r="F2352" i="4"/>
  <c r="E2352" i="4"/>
  <c r="F2351" i="4"/>
  <c r="E2351" i="4"/>
  <c r="F2350" i="4"/>
  <c r="E2350" i="4"/>
  <c r="F2349" i="4"/>
  <c r="E2349" i="4"/>
  <c r="F2348" i="4"/>
  <c r="E2348" i="4"/>
  <c r="F2347" i="4"/>
  <c r="E2347" i="4"/>
  <c r="F2346" i="4"/>
  <c r="E2346" i="4"/>
  <c r="F2345" i="4"/>
  <c r="E2345" i="4"/>
  <c r="F2344" i="4"/>
  <c r="E2344" i="4"/>
  <c r="F2343" i="4"/>
  <c r="E2343" i="4"/>
  <c r="F2342" i="4"/>
  <c r="E2342" i="4"/>
  <c r="F2341" i="4"/>
  <c r="E2341" i="4"/>
  <c r="F2340" i="4"/>
  <c r="E2340" i="4"/>
  <c r="F2339" i="4"/>
  <c r="E2339" i="4"/>
  <c r="F2338" i="4"/>
  <c r="E2338" i="4"/>
  <c r="F2337" i="4"/>
  <c r="E2337" i="4"/>
  <c r="F2336" i="4"/>
  <c r="E2336" i="4"/>
  <c r="F2335" i="4"/>
  <c r="E2335" i="4"/>
  <c r="F2334" i="4"/>
  <c r="E2334" i="4"/>
  <c r="F2333" i="4"/>
  <c r="E2333" i="4"/>
  <c r="F2332" i="4"/>
  <c r="E2332" i="4"/>
  <c r="F2331" i="4"/>
  <c r="E2331" i="4"/>
  <c r="F2330" i="4"/>
  <c r="E2330" i="4"/>
  <c r="F2329" i="4"/>
  <c r="E2329" i="4"/>
  <c r="F2328" i="4"/>
  <c r="E2328" i="4"/>
  <c r="F2327" i="4"/>
  <c r="E2327" i="4"/>
  <c r="F2326" i="4"/>
  <c r="E2326" i="4"/>
  <c r="F2325" i="4"/>
  <c r="E2325" i="4"/>
  <c r="F2324" i="4"/>
  <c r="E2324" i="4"/>
  <c r="F2323" i="4"/>
  <c r="E2323" i="4"/>
  <c r="F2322" i="4"/>
  <c r="E2322" i="4"/>
  <c r="F2321" i="4"/>
  <c r="E2321" i="4"/>
  <c r="F2320" i="4"/>
  <c r="E2320" i="4"/>
  <c r="F2319" i="4"/>
  <c r="E2319" i="4"/>
  <c r="F2318" i="4"/>
  <c r="E2318" i="4"/>
  <c r="F2317" i="4"/>
  <c r="E2317" i="4"/>
  <c r="F2316" i="4"/>
  <c r="E2316" i="4"/>
  <c r="F2315" i="4"/>
  <c r="E2315" i="4"/>
  <c r="F2314" i="4"/>
  <c r="E2314" i="4"/>
  <c r="F2313" i="4"/>
  <c r="E2313" i="4"/>
  <c r="F2312" i="4"/>
  <c r="E2312" i="4"/>
  <c r="F2311" i="4"/>
  <c r="E2311" i="4"/>
  <c r="F2310" i="4"/>
  <c r="E2310" i="4"/>
  <c r="F2309" i="4"/>
  <c r="E2309" i="4"/>
  <c r="F2308" i="4"/>
  <c r="E2308" i="4"/>
  <c r="F2307" i="4"/>
  <c r="E2307" i="4"/>
  <c r="F2306" i="4"/>
  <c r="E2306" i="4"/>
  <c r="F2305" i="4"/>
  <c r="E2305" i="4"/>
  <c r="F2304" i="4"/>
  <c r="E2304" i="4"/>
  <c r="F2303" i="4"/>
  <c r="E2303" i="4"/>
  <c r="F2302" i="4"/>
  <c r="E2302" i="4"/>
  <c r="F2301" i="4"/>
  <c r="E2301" i="4"/>
  <c r="F2300" i="4"/>
  <c r="E2300" i="4"/>
  <c r="F2299" i="4"/>
  <c r="E2299" i="4"/>
  <c r="F2298" i="4"/>
  <c r="E2298" i="4"/>
  <c r="F2297" i="4"/>
  <c r="E2297" i="4"/>
  <c r="F2296" i="4"/>
  <c r="E2296" i="4"/>
  <c r="F2295" i="4"/>
  <c r="E2295" i="4"/>
  <c r="F2294" i="4"/>
  <c r="E2294" i="4"/>
  <c r="F2293" i="4"/>
  <c r="E2293" i="4"/>
  <c r="F2292" i="4"/>
  <c r="E2292" i="4"/>
  <c r="F2291" i="4"/>
  <c r="E2291" i="4"/>
  <c r="F2290" i="4"/>
  <c r="E2290" i="4"/>
  <c r="F2289" i="4"/>
  <c r="E2289" i="4"/>
  <c r="F2288" i="4"/>
  <c r="E2288" i="4"/>
  <c r="F2287" i="4"/>
  <c r="E2287" i="4"/>
  <c r="F2286" i="4"/>
  <c r="E2286" i="4"/>
  <c r="F2285" i="4"/>
  <c r="E2285" i="4"/>
  <c r="F2284" i="4"/>
  <c r="E2284" i="4"/>
  <c r="F2283" i="4"/>
  <c r="E2283" i="4"/>
  <c r="F2282" i="4"/>
  <c r="E2282" i="4"/>
  <c r="F2281" i="4"/>
  <c r="E2281" i="4"/>
  <c r="F2280" i="4"/>
  <c r="E2280" i="4"/>
  <c r="F2279" i="4"/>
  <c r="E2279" i="4"/>
  <c r="F2278" i="4"/>
  <c r="E2278" i="4"/>
  <c r="F2277" i="4"/>
  <c r="E2277" i="4"/>
  <c r="F2276" i="4"/>
  <c r="E2276" i="4"/>
  <c r="F2275" i="4"/>
  <c r="E2275" i="4"/>
  <c r="F2274" i="4"/>
  <c r="E2274" i="4"/>
  <c r="F2273" i="4"/>
  <c r="E2273" i="4"/>
  <c r="F2272" i="4"/>
  <c r="E2272" i="4"/>
  <c r="F2271" i="4"/>
  <c r="E2271" i="4"/>
  <c r="F2270" i="4"/>
  <c r="E2270" i="4"/>
  <c r="F2269" i="4"/>
  <c r="E2269" i="4"/>
  <c r="F2268" i="4"/>
  <c r="E2268" i="4"/>
  <c r="F2267" i="4"/>
  <c r="E2267" i="4"/>
  <c r="F2266" i="4"/>
  <c r="E2266" i="4"/>
  <c r="F2265" i="4"/>
  <c r="E2265" i="4"/>
  <c r="F2264" i="4"/>
  <c r="E2264" i="4"/>
  <c r="F2263" i="4"/>
  <c r="E2263" i="4"/>
  <c r="F2262" i="4"/>
  <c r="E2262" i="4"/>
  <c r="F2261" i="4"/>
  <c r="E2261" i="4"/>
  <c r="F2260" i="4"/>
  <c r="E2260" i="4"/>
  <c r="F2259" i="4"/>
  <c r="E2259" i="4"/>
  <c r="F2258" i="4"/>
  <c r="E2258" i="4"/>
  <c r="F2257" i="4"/>
  <c r="E2257" i="4"/>
  <c r="F2256" i="4"/>
  <c r="E2256" i="4"/>
  <c r="F2255" i="4"/>
  <c r="E2255" i="4"/>
  <c r="F2254" i="4"/>
  <c r="E2254" i="4"/>
  <c r="F2253" i="4"/>
  <c r="E2253" i="4"/>
  <c r="F2252" i="4"/>
  <c r="E2252" i="4"/>
  <c r="F2251" i="4"/>
  <c r="E2251" i="4"/>
  <c r="F2250" i="4"/>
  <c r="E2250" i="4"/>
  <c r="F2249" i="4"/>
  <c r="E2249" i="4"/>
  <c r="F2248" i="4"/>
  <c r="E2248" i="4"/>
  <c r="F2247" i="4"/>
  <c r="E2247" i="4"/>
  <c r="F2246" i="4"/>
  <c r="E2246" i="4"/>
  <c r="F2245" i="4"/>
  <c r="E2245" i="4"/>
  <c r="F2244" i="4"/>
  <c r="E2244" i="4"/>
  <c r="F2243" i="4"/>
  <c r="E2243" i="4"/>
  <c r="F2242" i="4"/>
  <c r="E2242" i="4"/>
  <c r="F2241" i="4"/>
  <c r="E2241" i="4"/>
  <c r="F2240" i="4"/>
  <c r="E2240" i="4"/>
  <c r="F2239" i="4"/>
  <c r="E2239" i="4"/>
  <c r="F2238" i="4"/>
  <c r="E2238" i="4"/>
  <c r="F2237" i="4"/>
  <c r="E2237" i="4"/>
  <c r="F2236" i="4"/>
  <c r="E2236" i="4"/>
  <c r="F2235" i="4"/>
  <c r="E2235" i="4"/>
  <c r="F2234" i="4"/>
  <c r="E2234" i="4"/>
  <c r="F2233" i="4"/>
  <c r="E2233" i="4"/>
  <c r="F2232" i="4"/>
  <c r="E2232" i="4"/>
  <c r="F2231" i="4"/>
  <c r="E2231" i="4"/>
  <c r="F2230" i="4"/>
  <c r="E2230" i="4"/>
  <c r="F2229" i="4"/>
  <c r="E2229" i="4"/>
  <c r="F2228" i="4"/>
  <c r="E2228" i="4"/>
  <c r="F2227" i="4"/>
  <c r="E2227" i="4"/>
  <c r="F2226" i="4"/>
  <c r="E2226" i="4"/>
  <c r="F2225" i="4"/>
  <c r="E2225" i="4"/>
  <c r="F2224" i="4"/>
  <c r="E2224" i="4"/>
  <c r="F2223" i="4"/>
  <c r="E2223" i="4"/>
  <c r="F2222" i="4"/>
  <c r="E2222" i="4"/>
  <c r="F2221" i="4"/>
  <c r="E2221" i="4"/>
  <c r="F2220" i="4"/>
  <c r="E2220" i="4"/>
  <c r="F2219" i="4"/>
  <c r="E2219" i="4"/>
  <c r="F2218" i="4"/>
  <c r="E2218" i="4"/>
  <c r="F2217" i="4"/>
  <c r="E2217" i="4"/>
  <c r="F2216" i="4"/>
  <c r="E2216" i="4"/>
  <c r="F2215" i="4"/>
  <c r="E2215" i="4"/>
  <c r="F2214" i="4"/>
  <c r="E2214" i="4"/>
  <c r="F2213" i="4"/>
  <c r="E2213" i="4"/>
  <c r="F2212" i="4"/>
  <c r="E2212" i="4"/>
  <c r="F2211" i="4"/>
  <c r="E2211" i="4"/>
  <c r="F2210" i="4"/>
  <c r="E2210" i="4"/>
  <c r="F2209" i="4"/>
  <c r="E2209" i="4"/>
  <c r="F2208" i="4"/>
  <c r="E2208" i="4"/>
  <c r="F2207" i="4"/>
  <c r="E2207" i="4"/>
  <c r="F2206" i="4"/>
  <c r="E2206" i="4"/>
  <c r="F2205" i="4"/>
  <c r="E2205" i="4"/>
  <c r="F2204" i="4"/>
  <c r="E2204" i="4"/>
  <c r="F2203" i="4"/>
  <c r="E2203" i="4"/>
  <c r="F2202" i="4"/>
  <c r="E2202" i="4"/>
  <c r="F2201" i="4"/>
  <c r="E2201" i="4"/>
  <c r="F2200" i="4"/>
  <c r="E2200" i="4"/>
  <c r="F2199" i="4"/>
  <c r="E2199" i="4"/>
  <c r="F2198" i="4"/>
  <c r="E2198" i="4"/>
  <c r="F2197" i="4"/>
  <c r="E2197" i="4"/>
  <c r="F2196" i="4"/>
  <c r="E2196" i="4"/>
  <c r="F2195" i="4"/>
  <c r="E2195" i="4"/>
  <c r="F2194" i="4"/>
  <c r="E2194" i="4"/>
  <c r="F2193" i="4"/>
  <c r="E2193" i="4"/>
  <c r="F2192" i="4"/>
  <c r="E2192" i="4"/>
  <c r="F2191" i="4"/>
  <c r="E2191" i="4"/>
  <c r="F2190" i="4"/>
  <c r="E2190" i="4"/>
  <c r="F2189" i="4"/>
  <c r="E2189" i="4"/>
  <c r="F2188" i="4"/>
  <c r="E2188" i="4"/>
  <c r="F2187" i="4"/>
  <c r="E2187" i="4"/>
  <c r="F2186" i="4"/>
  <c r="E2186" i="4"/>
  <c r="F2185" i="4"/>
  <c r="E2185" i="4"/>
  <c r="F2184" i="4"/>
  <c r="E2184" i="4"/>
  <c r="F2183" i="4"/>
  <c r="E2183" i="4"/>
  <c r="F2182" i="4"/>
  <c r="E2182" i="4"/>
  <c r="F2181" i="4"/>
  <c r="E2181" i="4"/>
  <c r="F2180" i="4"/>
  <c r="E2180" i="4"/>
  <c r="F2179" i="4"/>
  <c r="E2179" i="4"/>
  <c r="F2178" i="4"/>
  <c r="E2178" i="4"/>
  <c r="F2177" i="4"/>
  <c r="E2177" i="4"/>
  <c r="F2176" i="4"/>
  <c r="E2176" i="4"/>
  <c r="F2175" i="4"/>
  <c r="E2175" i="4"/>
  <c r="F2174" i="4"/>
  <c r="E2174" i="4"/>
  <c r="F2173" i="4"/>
  <c r="E2173" i="4"/>
  <c r="F2172" i="4"/>
  <c r="E2172" i="4"/>
  <c r="F2171" i="4"/>
  <c r="E2171" i="4"/>
  <c r="F2170" i="4"/>
  <c r="E2170" i="4"/>
  <c r="F2169" i="4"/>
  <c r="E2169" i="4"/>
  <c r="F2168" i="4"/>
  <c r="E2168" i="4"/>
  <c r="F2167" i="4"/>
  <c r="E2167" i="4"/>
  <c r="F2166" i="4"/>
  <c r="E2166" i="4"/>
  <c r="F2165" i="4"/>
  <c r="E2165" i="4"/>
  <c r="F2164" i="4"/>
  <c r="E2164" i="4"/>
  <c r="F2163" i="4"/>
  <c r="E2163" i="4"/>
  <c r="F2162" i="4"/>
  <c r="E2162" i="4"/>
  <c r="F2161" i="4"/>
  <c r="E2161" i="4"/>
  <c r="F2160" i="4"/>
  <c r="E2160" i="4"/>
  <c r="F2159" i="4"/>
  <c r="E2159" i="4"/>
  <c r="F2158" i="4"/>
  <c r="E2158" i="4"/>
  <c r="F2157" i="4"/>
  <c r="E2157" i="4"/>
  <c r="F2156" i="4"/>
  <c r="E2156" i="4"/>
  <c r="F2155" i="4"/>
  <c r="E2155" i="4"/>
  <c r="F2154" i="4"/>
  <c r="E2154" i="4"/>
  <c r="F2153" i="4"/>
  <c r="E2153" i="4"/>
  <c r="F2152" i="4"/>
  <c r="E2152" i="4"/>
  <c r="F2151" i="4"/>
  <c r="E2151" i="4"/>
  <c r="F2150" i="4"/>
  <c r="E2150" i="4"/>
  <c r="F2149" i="4"/>
  <c r="E2149" i="4"/>
  <c r="F2148" i="4"/>
  <c r="E2148" i="4"/>
  <c r="F2147" i="4"/>
  <c r="E2147" i="4"/>
  <c r="F2146" i="4"/>
  <c r="E2146" i="4"/>
  <c r="F2145" i="4"/>
  <c r="E2145" i="4"/>
  <c r="F2144" i="4"/>
  <c r="E2144" i="4"/>
  <c r="F2143" i="4"/>
  <c r="E2143" i="4"/>
  <c r="F2142" i="4"/>
  <c r="E2142" i="4"/>
  <c r="F2141" i="4"/>
  <c r="E2141" i="4"/>
  <c r="F2140" i="4"/>
  <c r="E2140" i="4"/>
  <c r="F2139" i="4"/>
  <c r="E2139" i="4"/>
  <c r="F2138" i="4"/>
  <c r="E2138" i="4"/>
  <c r="F2137" i="4"/>
  <c r="E2137" i="4"/>
  <c r="F2136" i="4"/>
  <c r="E2136" i="4"/>
  <c r="F2135" i="4"/>
  <c r="E2135" i="4"/>
  <c r="F2134" i="4"/>
  <c r="E2134" i="4"/>
  <c r="F2133" i="4"/>
  <c r="E2133" i="4"/>
  <c r="F2132" i="4"/>
  <c r="E2132" i="4"/>
  <c r="F2131" i="4"/>
  <c r="E2131" i="4"/>
  <c r="F2130" i="4"/>
  <c r="E2130" i="4"/>
  <c r="F2129" i="4"/>
  <c r="E2129" i="4"/>
  <c r="F2128" i="4"/>
  <c r="E2128" i="4"/>
  <c r="F2127" i="4"/>
  <c r="E2127" i="4"/>
  <c r="F2126" i="4"/>
  <c r="E2126" i="4"/>
  <c r="F2125" i="4"/>
  <c r="E2125" i="4"/>
  <c r="F2124" i="4"/>
  <c r="E2124" i="4"/>
  <c r="F2123" i="4"/>
  <c r="E2123" i="4"/>
  <c r="F2122" i="4"/>
  <c r="E2122" i="4"/>
  <c r="F2121" i="4"/>
  <c r="E2121" i="4"/>
  <c r="F2120" i="4"/>
  <c r="E2120" i="4"/>
  <c r="F2119" i="4"/>
  <c r="E2119" i="4"/>
  <c r="F2118" i="4"/>
  <c r="E2118" i="4"/>
  <c r="F2117" i="4"/>
  <c r="E2117" i="4"/>
  <c r="F2116" i="4"/>
  <c r="E2116" i="4"/>
  <c r="F2115" i="4"/>
  <c r="E2115" i="4"/>
  <c r="F2114" i="4"/>
  <c r="E2114" i="4"/>
  <c r="F2113" i="4"/>
  <c r="E2113" i="4"/>
  <c r="F2112" i="4"/>
  <c r="E2112" i="4"/>
  <c r="F2111" i="4"/>
  <c r="E2111" i="4"/>
  <c r="F2110" i="4"/>
  <c r="E2110" i="4"/>
  <c r="F2109" i="4"/>
  <c r="E2109" i="4"/>
  <c r="F2108" i="4"/>
  <c r="E2108" i="4"/>
  <c r="F2107" i="4"/>
  <c r="E2107" i="4"/>
  <c r="F2106" i="4"/>
  <c r="E2106" i="4"/>
  <c r="F2105" i="4"/>
  <c r="E2105" i="4"/>
  <c r="F2104" i="4"/>
  <c r="E2104" i="4"/>
  <c r="F2103" i="4"/>
  <c r="E2103" i="4"/>
  <c r="F2102" i="4"/>
  <c r="E2102" i="4"/>
  <c r="F2101" i="4"/>
  <c r="E2101" i="4"/>
  <c r="F2100" i="4"/>
  <c r="E2100" i="4"/>
  <c r="F2099" i="4"/>
  <c r="E2099" i="4"/>
  <c r="F2098" i="4"/>
  <c r="E2098" i="4"/>
  <c r="F2097" i="4"/>
  <c r="E2097" i="4"/>
  <c r="F2096" i="4"/>
  <c r="E2096" i="4"/>
  <c r="F2095" i="4"/>
  <c r="E2095" i="4"/>
  <c r="F2094" i="4"/>
  <c r="E2094" i="4"/>
  <c r="F2093" i="4"/>
  <c r="E2093" i="4"/>
  <c r="F2092" i="4"/>
  <c r="E2092" i="4"/>
  <c r="F2091" i="4"/>
  <c r="E2091" i="4"/>
  <c r="F2090" i="4"/>
  <c r="E2090" i="4"/>
  <c r="F2089" i="4"/>
  <c r="E2089" i="4"/>
  <c r="F2088" i="4"/>
  <c r="E2088" i="4"/>
  <c r="F2087" i="4"/>
  <c r="E2087" i="4"/>
  <c r="F2086" i="4"/>
  <c r="E2086" i="4"/>
  <c r="F2085" i="4"/>
  <c r="E2085" i="4"/>
  <c r="F2084" i="4"/>
  <c r="E2084" i="4"/>
  <c r="F2083" i="4"/>
  <c r="E2083" i="4"/>
  <c r="F2082" i="4"/>
  <c r="E2082" i="4"/>
  <c r="F2081" i="4"/>
  <c r="E2081" i="4"/>
  <c r="F2080" i="4"/>
  <c r="E2080" i="4"/>
  <c r="F2079" i="4"/>
  <c r="E2079" i="4"/>
  <c r="F2078" i="4"/>
  <c r="E2078" i="4"/>
  <c r="F2077" i="4"/>
  <c r="E2077" i="4"/>
  <c r="F2076" i="4"/>
  <c r="E2076" i="4"/>
  <c r="F2075" i="4"/>
  <c r="E2075" i="4"/>
  <c r="F2074" i="4"/>
  <c r="E2074" i="4"/>
  <c r="F2073" i="4"/>
  <c r="E2073" i="4"/>
  <c r="F2072" i="4"/>
  <c r="E2072" i="4"/>
  <c r="F2071" i="4"/>
  <c r="E2071" i="4"/>
  <c r="F2070" i="4"/>
  <c r="E2070" i="4"/>
  <c r="F2069" i="4"/>
  <c r="E2069" i="4"/>
  <c r="F2068" i="4"/>
  <c r="E2068" i="4"/>
  <c r="F2067" i="4"/>
  <c r="E2067" i="4"/>
  <c r="F2066" i="4"/>
  <c r="E2066" i="4"/>
  <c r="F2065" i="4"/>
  <c r="E2065" i="4"/>
  <c r="F2064" i="4"/>
  <c r="E2064" i="4"/>
  <c r="F2063" i="4"/>
  <c r="E2063" i="4"/>
  <c r="F2062" i="4"/>
  <c r="E2062" i="4"/>
  <c r="F2061" i="4"/>
  <c r="E2061" i="4"/>
  <c r="F2060" i="4"/>
  <c r="E2060" i="4"/>
  <c r="F2059" i="4"/>
  <c r="E2059" i="4"/>
  <c r="F2058" i="4"/>
  <c r="E2058" i="4"/>
  <c r="F2057" i="4"/>
  <c r="E2057" i="4"/>
  <c r="F2056" i="4"/>
  <c r="E2056" i="4"/>
  <c r="F2055" i="4"/>
  <c r="E2055" i="4"/>
  <c r="F2054" i="4"/>
  <c r="E2054" i="4"/>
  <c r="F2053" i="4"/>
  <c r="E2053" i="4"/>
  <c r="F2052" i="4"/>
  <c r="E2052" i="4"/>
  <c r="F2051" i="4"/>
  <c r="E2051" i="4"/>
  <c r="F2050" i="4"/>
  <c r="E2050" i="4"/>
  <c r="F2049" i="4"/>
  <c r="E2049" i="4"/>
  <c r="F2048" i="4"/>
  <c r="E2048" i="4"/>
  <c r="F2047" i="4"/>
  <c r="E2047" i="4"/>
  <c r="F2046" i="4"/>
  <c r="E2046" i="4"/>
  <c r="F2045" i="4"/>
  <c r="E2045" i="4"/>
  <c r="F2044" i="4"/>
  <c r="E2044" i="4"/>
  <c r="F2043" i="4"/>
  <c r="E2043" i="4"/>
  <c r="F2042" i="4"/>
  <c r="E2042" i="4"/>
  <c r="F2041" i="4"/>
  <c r="E2041" i="4"/>
  <c r="F2040" i="4"/>
  <c r="E2040" i="4"/>
  <c r="F2039" i="4"/>
  <c r="E2039" i="4"/>
  <c r="F2038" i="4"/>
  <c r="E2038" i="4"/>
  <c r="F2037" i="4"/>
  <c r="E2037" i="4"/>
  <c r="F2036" i="4"/>
  <c r="E2036" i="4"/>
  <c r="F2035" i="4"/>
  <c r="E2035" i="4"/>
  <c r="F2034" i="4"/>
  <c r="E2034" i="4"/>
  <c r="F2033" i="4"/>
  <c r="E2033" i="4"/>
  <c r="F2032" i="4"/>
  <c r="E2032" i="4"/>
  <c r="F2031" i="4"/>
  <c r="E2031" i="4"/>
  <c r="F2030" i="4"/>
  <c r="E2030" i="4"/>
  <c r="F2029" i="4"/>
  <c r="E2029" i="4"/>
  <c r="F2028" i="4"/>
  <c r="E2028" i="4"/>
  <c r="F2027" i="4"/>
  <c r="E2027" i="4"/>
  <c r="F2026" i="4"/>
  <c r="E2026" i="4"/>
  <c r="F2025" i="4"/>
  <c r="E2025" i="4"/>
  <c r="F2024" i="4"/>
  <c r="E2024" i="4"/>
  <c r="F2023" i="4"/>
  <c r="E2023" i="4"/>
  <c r="F2022" i="4"/>
  <c r="E2022" i="4"/>
  <c r="F2021" i="4"/>
  <c r="E2021" i="4"/>
  <c r="F2020" i="4"/>
  <c r="E2020" i="4"/>
  <c r="F2019" i="4"/>
  <c r="E2019" i="4"/>
  <c r="F2018" i="4"/>
  <c r="E2018" i="4"/>
  <c r="F2017" i="4"/>
  <c r="E2017" i="4"/>
  <c r="F2016" i="4"/>
  <c r="E2016" i="4"/>
  <c r="F2015" i="4"/>
  <c r="E2015" i="4"/>
  <c r="F2014" i="4"/>
  <c r="E2014" i="4"/>
  <c r="F2013" i="4"/>
  <c r="E2013" i="4"/>
  <c r="F2012" i="4"/>
  <c r="E2012" i="4"/>
  <c r="F2011" i="4"/>
  <c r="E2011" i="4"/>
  <c r="F2010" i="4"/>
  <c r="E2010" i="4"/>
  <c r="F2009" i="4"/>
  <c r="E2009" i="4"/>
  <c r="F2008" i="4"/>
  <c r="E2008" i="4"/>
  <c r="F2007" i="4"/>
  <c r="E2007" i="4"/>
  <c r="F2006" i="4"/>
  <c r="E2006" i="4"/>
  <c r="F2005" i="4"/>
  <c r="E2005" i="4"/>
  <c r="F2004" i="4"/>
  <c r="E2004" i="4"/>
  <c r="F2003" i="4"/>
  <c r="E2003" i="4"/>
  <c r="F2002" i="4"/>
  <c r="E2002" i="4"/>
  <c r="F2001" i="4"/>
  <c r="E2001" i="4"/>
  <c r="F2000" i="4"/>
  <c r="E2000" i="4"/>
  <c r="F1999" i="4"/>
  <c r="E1999" i="4"/>
  <c r="F1998" i="4"/>
  <c r="E1998" i="4"/>
  <c r="F1997" i="4"/>
  <c r="E1997" i="4"/>
  <c r="F1996" i="4"/>
  <c r="E1996" i="4"/>
  <c r="F1995" i="4"/>
  <c r="E1995" i="4"/>
  <c r="F1994" i="4"/>
  <c r="E1994" i="4"/>
  <c r="F1993" i="4"/>
  <c r="E1993" i="4"/>
  <c r="F1992" i="4"/>
  <c r="E1992" i="4"/>
  <c r="F1991" i="4"/>
  <c r="E1991" i="4"/>
  <c r="F1990" i="4"/>
  <c r="E1990" i="4"/>
  <c r="F1989" i="4"/>
  <c r="E1989" i="4"/>
  <c r="F1988" i="4"/>
  <c r="E1988" i="4"/>
  <c r="F1987" i="4"/>
  <c r="E1987" i="4"/>
  <c r="F1986" i="4"/>
  <c r="E1986" i="4"/>
  <c r="F1985" i="4"/>
  <c r="E1985" i="4"/>
  <c r="F1984" i="4"/>
  <c r="E1984" i="4"/>
  <c r="F1983" i="4"/>
  <c r="E1983" i="4"/>
  <c r="F1982" i="4"/>
  <c r="E1982" i="4"/>
  <c r="F1981" i="4"/>
  <c r="E1981" i="4"/>
  <c r="F1980" i="4"/>
  <c r="E1980" i="4"/>
  <c r="F1979" i="4"/>
  <c r="E1979" i="4"/>
  <c r="F1978" i="4"/>
  <c r="E1978" i="4"/>
  <c r="F1977" i="4"/>
  <c r="E1977" i="4"/>
  <c r="F1976" i="4"/>
  <c r="E1976" i="4"/>
  <c r="F1975" i="4"/>
  <c r="E1975" i="4"/>
  <c r="F1974" i="4"/>
  <c r="E1974" i="4"/>
  <c r="F1973" i="4"/>
  <c r="E1973" i="4"/>
  <c r="F1972" i="4"/>
  <c r="E1972" i="4"/>
  <c r="F1971" i="4"/>
  <c r="E1971" i="4"/>
  <c r="F1970" i="4"/>
  <c r="E1970" i="4"/>
  <c r="F1969" i="4"/>
  <c r="E1969" i="4"/>
  <c r="F1968" i="4"/>
  <c r="E1968" i="4"/>
  <c r="F1967" i="4"/>
  <c r="E1967" i="4"/>
  <c r="F1966" i="4"/>
  <c r="E1966" i="4"/>
  <c r="F1965" i="4"/>
  <c r="E1965" i="4"/>
  <c r="F1964" i="4"/>
  <c r="E1964" i="4"/>
  <c r="F1963" i="4"/>
  <c r="E1963" i="4"/>
  <c r="F1962" i="4"/>
  <c r="E1962" i="4"/>
  <c r="F1961" i="4"/>
  <c r="E1961" i="4"/>
  <c r="F1960" i="4"/>
  <c r="E1960" i="4"/>
  <c r="F1959" i="4"/>
  <c r="E1959" i="4"/>
  <c r="F1958" i="4"/>
  <c r="E1958" i="4"/>
  <c r="F1957" i="4"/>
  <c r="E1957" i="4"/>
  <c r="F1956" i="4"/>
  <c r="E1956" i="4"/>
  <c r="F1955" i="4"/>
  <c r="E1955" i="4"/>
  <c r="F1954" i="4"/>
  <c r="E1954" i="4"/>
  <c r="F1953" i="4"/>
  <c r="E1953" i="4"/>
  <c r="F1952" i="4"/>
  <c r="E1952" i="4"/>
  <c r="F1951" i="4"/>
  <c r="E1951" i="4"/>
  <c r="F1950" i="4"/>
  <c r="E1950" i="4"/>
  <c r="F1949" i="4"/>
  <c r="E1949" i="4"/>
  <c r="F1948" i="4"/>
  <c r="E1948" i="4"/>
  <c r="F1947" i="4"/>
  <c r="E1947" i="4"/>
  <c r="F1946" i="4"/>
  <c r="E1946" i="4"/>
  <c r="F1945" i="4"/>
  <c r="E1945" i="4"/>
  <c r="F1944" i="4"/>
  <c r="E1944" i="4"/>
  <c r="F1943" i="4"/>
  <c r="E1943" i="4"/>
  <c r="F1942" i="4"/>
  <c r="E1942" i="4"/>
  <c r="F1941" i="4"/>
  <c r="E1941" i="4"/>
  <c r="F1940" i="4"/>
  <c r="E1940" i="4"/>
  <c r="F1939" i="4"/>
  <c r="E1939" i="4"/>
  <c r="F1938" i="4"/>
  <c r="E1938" i="4"/>
  <c r="F1937" i="4"/>
  <c r="E1937" i="4"/>
  <c r="F1936" i="4"/>
  <c r="E1936" i="4"/>
  <c r="F1935" i="4"/>
  <c r="E1935" i="4"/>
  <c r="F1934" i="4"/>
  <c r="E1934" i="4"/>
  <c r="F1933" i="4"/>
  <c r="E1933" i="4"/>
  <c r="F1932" i="4"/>
  <c r="E1932" i="4"/>
  <c r="F1931" i="4"/>
  <c r="E1931" i="4"/>
  <c r="F1930" i="4"/>
  <c r="E1930" i="4"/>
  <c r="F1929" i="4"/>
  <c r="E1929" i="4"/>
  <c r="F1928" i="4"/>
  <c r="E1928" i="4"/>
  <c r="F1927" i="4"/>
  <c r="E1927" i="4"/>
  <c r="F1926" i="4"/>
  <c r="E1926" i="4"/>
  <c r="F1925" i="4"/>
  <c r="E1925" i="4"/>
  <c r="F1924" i="4"/>
  <c r="E1924" i="4"/>
  <c r="F1923" i="4"/>
  <c r="E1923" i="4"/>
  <c r="F1922" i="4"/>
  <c r="E1922" i="4"/>
  <c r="F1921" i="4"/>
  <c r="E1921" i="4"/>
  <c r="F1920" i="4"/>
  <c r="E1920" i="4"/>
  <c r="F1919" i="4"/>
  <c r="E1919" i="4"/>
  <c r="F1918" i="4"/>
  <c r="E1918" i="4"/>
  <c r="F1917" i="4"/>
  <c r="E1917" i="4"/>
  <c r="F1916" i="4"/>
  <c r="E1916" i="4"/>
  <c r="F1915" i="4"/>
  <c r="E1915" i="4"/>
  <c r="F1914" i="4"/>
  <c r="E1914" i="4"/>
  <c r="F1913" i="4"/>
  <c r="E1913" i="4"/>
  <c r="F1912" i="4"/>
  <c r="E1912" i="4"/>
  <c r="F1911" i="4"/>
  <c r="E1911" i="4"/>
  <c r="F1910" i="4"/>
  <c r="E1910" i="4"/>
  <c r="F1909" i="4"/>
  <c r="E1909" i="4"/>
  <c r="F1908" i="4"/>
  <c r="E1908" i="4"/>
  <c r="F1907" i="4"/>
  <c r="E1907" i="4"/>
  <c r="F1906" i="4"/>
  <c r="E1906" i="4"/>
  <c r="F1905" i="4"/>
  <c r="E1905" i="4"/>
  <c r="F1904" i="4"/>
  <c r="E1904" i="4"/>
  <c r="F1903" i="4"/>
  <c r="E1903" i="4"/>
  <c r="F1902" i="4"/>
  <c r="E1902" i="4"/>
  <c r="F1901" i="4"/>
  <c r="E1901" i="4"/>
  <c r="F1900" i="4"/>
  <c r="E1900" i="4"/>
  <c r="F1899" i="4"/>
  <c r="E1899" i="4"/>
  <c r="F1898" i="4"/>
  <c r="E1898" i="4"/>
  <c r="F1897" i="4"/>
  <c r="E1897" i="4"/>
  <c r="F1896" i="4"/>
  <c r="E1896" i="4"/>
  <c r="F1895" i="4"/>
  <c r="E1895" i="4"/>
  <c r="F1894" i="4"/>
  <c r="E1894" i="4"/>
  <c r="F1893" i="4"/>
  <c r="E1893" i="4"/>
  <c r="F1892" i="4"/>
  <c r="E1892" i="4"/>
  <c r="F1891" i="4"/>
  <c r="E1891" i="4"/>
  <c r="F1890" i="4"/>
  <c r="E1890" i="4"/>
  <c r="F1889" i="4"/>
  <c r="E1889" i="4"/>
  <c r="F1888" i="4"/>
  <c r="E1888" i="4"/>
  <c r="F1887" i="4"/>
  <c r="E1887" i="4"/>
  <c r="F1886" i="4"/>
  <c r="E1886" i="4"/>
  <c r="F1885" i="4"/>
  <c r="E1885" i="4"/>
  <c r="F1884" i="4"/>
  <c r="E1884" i="4"/>
  <c r="F1883" i="4"/>
  <c r="E1883" i="4"/>
  <c r="F1882" i="4"/>
  <c r="E1882" i="4"/>
  <c r="F1881" i="4"/>
  <c r="E1881" i="4"/>
  <c r="F1880" i="4"/>
  <c r="E1880" i="4"/>
  <c r="F1879" i="4"/>
  <c r="E1879" i="4"/>
  <c r="F1878" i="4"/>
  <c r="E1878" i="4"/>
  <c r="F1877" i="4"/>
  <c r="E1877" i="4"/>
  <c r="F1876" i="4"/>
  <c r="E1876" i="4"/>
  <c r="F1875" i="4"/>
  <c r="E1875" i="4"/>
  <c r="F1874" i="4"/>
  <c r="E1874" i="4"/>
  <c r="F1873" i="4"/>
  <c r="E1873" i="4"/>
  <c r="F1872" i="4"/>
  <c r="E1872" i="4"/>
  <c r="F1871" i="4"/>
  <c r="E1871" i="4"/>
  <c r="F1870" i="4"/>
  <c r="E1870" i="4"/>
  <c r="F1869" i="4"/>
  <c r="E1869" i="4"/>
  <c r="F1868" i="4"/>
  <c r="E1868" i="4"/>
  <c r="F1867" i="4"/>
  <c r="E1867" i="4"/>
  <c r="F1866" i="4"/>
  <c r="E1866" i="4"/>
  <c r="F1865" i="4"/>
  <c r="E1865" i="4"/>
  <c r="F1864" i="4"/>
  <c r="E1864" i="4"/>
  <c r="F1863" i="4"/>
  <c r="E1863" i="4"/>
  <c r="F1862" i="4"/>
  <c r="E1862" i="4"/>
  <c r="F1861" i="4"/>
  <c r="E1861" i="4"/>
  <c r="F1860" i="4"/>
  <c r="E1860" i="4"/>
  <c r="F1859" i="4"/>
  <c r="E1859" i="4"/>
  <c r="F1858" i="4"/>
  <c r="E1858" i="4"/>
  <c r="F1857" i="4"/>
  <c r="E1857" i="4"/>
  <c r="F1856" i="4"/>
  <c r="E1856" i="4"/>
  <c r="F1855" i="4"/>
  <c r="E1855" i="4"/>
  <c r="F1854" i="4"/>
  <c r="E1854" i="4"/>
  <c r="F1853" i="4"/>
  <c r="E1853" i="4"/>
  <c r="F1852" i="4"/>
  <c r="E1852" i="4"/>
  <c r="F1851" i="4"/>
  <c r="E1851" i="4"/>
  <c r="F1850" i="4"/>
  <c r="E1850" i="4"/>
  <c r="F1849" i="4"/>
  <c r="E1849" i="4"/>
  <c r="F1848" i="4"/>
  <c r="E1848" i="4"/>
  <c r="F1847" i="4"/>
  <c r="E1847" i="4"/>
  <c r="F1846" i="4"/>
  <c r="E1846" i="4"/>
  <c r="F1845" i="4"/>
  <c r="E1845" i="4"/>
  <c r="F1844" i="4"/>
  <c r="E1844" i="4"/>
  <c r="F1843" i="4"/>
  <c r="E1843" i="4"/>
  <c r="F1842" i="4"/>
  <c r="E1842" i="4"/>
  <c r="F1841" i="4"/>
  <c r="E1841" i="4"/>
  <c r="F1840" i="4"/>
  <c r="E1840" i="4"/>
  <c r="F1839" i="4"/>
  <c r="E1839" i="4"/>
  <c r="F1838" i="4"/>
  <c r="E1838" i="4"/>
  <c r="F1837" i="4"/>
  <c r="E1837" i="4"/>
  <c r="F1836" i="4"/>
  <c r="E1836" i="4"/>
  <c r="F1835" i="4"/>
  <c r="E1835" i="4"/>
  <c r="F1834" i="4"/>
  <c r="E1834" i="4"/>
  <c r="F1833" i="4"/>
  <c r="E1833" i="4"/>
  <c r="F1832" i="4"/>
  <c r="E1832" i="4"/>
  <c r="F1831" i="4"/>
  <c r="E1831" i="4"/>
  <c r="F1830" i="4"/>
  <c r="E1830" i="4"/>
  <c r="F1829" i="4"/>
  <c r="E1829" i="4"/>
  <c r="F1828" i="4"/>
  <c r="E1828" i="4"/>
  <c r="F1827" i="4"/>
  <c r="E1827" i="4"/>
  <c r="F1826" i="4"/>
  <c r="E1826" i="4"/>
  <c r="F1825" i="4"/>
  <c r="E1825" i="4"/>
  <c r="F1824" i="4"/>
  <c r="E1824" i="4"/>
  <c r="F1823" i="4"/>
  <c r="E1823" i="4"/>
  <c r="F1822" i="4"/>
  <c r="E1822" i="4"/>
  <c r="F1821" i="4"/>
  <c r="E1821" i="4"/>
  <c r="F1820" i="4"/>
  <c r="E1820" i="4"/>
  <c r="F1819" i="4"/>
  <c r="E1819" i="4"/>
  <c r="F1818" i="4"/>
  <c r="E1818" i="4"/>
  <c r="F1817" i="4"/>
  <c r="E1817" i="4"/>
  <c r="F1816" i="4"/>
  <c r="E1816" i="4"/>
  <c r="F1815" i="4"/>
  <c r="E1815" i="4"/>
  <c r="F1814" i="4"/>
  <c r="E1814" i="4"/>
  <c r="F1813" i="4"/>
  <c r="E1813" i="4"/>
  <c r="F1812" i="4"/>
  <c r="E1812" i="4"/>
  <c r="F1811" i="4"/>
  <c r="E1811" i="4"/>
  <c r="F1810" i="4"/>
  <c r="E1810" i="4"/>
  <c r="F1809" i="4"/>
  <c r="E1809" i="4"/>
  <c r="F1808" i="4"/>
  <c r="E1808" i="4"/>
  <c r="F1807" i="4"/>
  <c r="E1807" i="4"/>
  <c r="F1806" i="4"/>
  <c r="E1806" i="4"/>
  <c r="F1805" i="4"/>
  <c r="E1805" i="4"/>
  <c r="F1804" i="4"/>
  <c r="E1804" i="4"/>
  <c r="F1803" i="4"/>
  <c r="E1803" i="4"/>
  <c r="F1802" i="4"/>
  <c r="E1802" i="4"/>
  <c r="F1801" i="4"/>
  <c r="E1801" i="4"/>
  <c r="F1800" i="4"/>
  <c r="E1800" i="4"/>
  <c r="F1799" i="4"/>
  <c r="E1799" i="4"/>
  <c r="F1798" i="4"/>
  <c r="E1798" i="4"/>
  <c r="F1797" i="4"/>
  <c r="E1797" i="4"/>
  <c r="F1796" i="4"/>
  <c r="E1796" i="4"/>
  <c r="F1795" i="4"/>
  <c r="E1795" i="4"/>
  <c r="F1794" i="4"/>
  <c r="E1794" i="4"/>
  <c r="F1793" i="4"/>
  <c r="E1793" i="4"/>
  <c r="F1792" i="4"/>
  <c r="E1792" i="4"/>
  <c r="F1791" i="4"/>
  <c r="E1791" i="4"/>
  <c r="F1790" i="4"/>
  <c r="E1790" i="4"/>
  <c r="F1789" i="4"/>
  <c r="E1789" i="4"/>
  <c r="F1788" i="4"/>
  <c r="E1788" i="4"/>
  <c r="F1787" i="4"/>
  <c r="E1787" i="4"/>
  <c r="F1786" i="4"/>
  <c r="E1786" i="4"/>
  <c r="F1785" i="4"/>
  <c r="E1785" i="4"/>
  <c r="F1784" i="4"/>
  <c r="E1784" i="4"/>
  <c r="F1783" i="4"/>
  <c r="E1783" i="4"/>
  <c r="F1782" i="4"/>
  <c r="E1782" i="4"/>
  <c r="F1781" i="4"/>
  <c r="E1781" i="4"/>
  <c r="F1780" i="4"/>
  <c r="E1780" i="4"/>
  <c r="F1779" i="4"/>
  <c r="E1779" i="4"/>
  <c r="F1778" i="4"/>
  <c r="E1778" i="4"/>
  <c r="F1777" i="4"/>
  <c r="E1777" i="4"/>
  <c r="F1776" i="4"/>
  <c r="E1776" i="4"/>
  <c r="F1775" i="4"/>
  <c r="E1775" i="4"/>
  <c r="F1774" i="4"/>
  <c r="E1774" i="4"/>
  <c r="F1773" i="4"/>
  <c r="E1773" i="4"/>
  <c r="F1772" i="4"/>
  <c r="E1772" i="4"/>
  <c r="F1771" i="4"/>
  <c r="E1771" i="4"/>
  <c r="F1770" i="4"/>
  <c r="E1770" i="4"/>
  <c r="F1769" i="4"/>
  <c r="E1769" i="4"/>
  <c r="F1768" i="4"/>
  <c r="E1768" i="4"/>
  <c r="F1767" i="4"/>
  <c r="E1767" i="4"/>
  <c r="F1766" i="4"/>
  <c r="E1766" i="4"/>
  <c r="F1765" i="4"/>
  <c r="E1765" i="4"/>
  <c r="F1764" i="4"/>
  <c r="E1764" i="4"/>
  <c r="F1763" i="4"/>
  <c r="E1763" i="4"/>
  <c r="F1762" i="4"/>
  <c r="E1762" i="4"/>
  <c r="F1761" i="4"/>
  <c r="E1761" i="4"/>
  <c r="F1760" i="4"/>
  <c r="E1760" i="4"/>
  <c r="F1759" i="4"/>
  <c r="E1759" i="4"/>
  <c r="F1758" i="4"/>
  <c r="E1758" i="4"/>
  <c r="F1757" i="4"/>
  <c r="E1757" i="4"/>
  <c r="F1756" i="4"/>
  <c r="E1756" i="4"/>
  <c r="F1755" i="4"/>
  <c r="E1755" i="4"/>
  <c r="F1754" i="4"/>
  <c r="E1754" i="4"/>
  <c r="F1753" i="4"/>
  <c r="E1753" i="4"/>
  <c r="F1752" i="4"/>
  <c r="E1752" i="4"/>
  <c r="F1751" i="4"/>
  <c r="E1751" i="4"/>
  <c r="F1750" i="4"/>
  <c r="E1750" i="4"/>
  <c r="F1749" i="4"/>
  <c r="E1749" i="4"/>
  <c r="F1748" i="4"/>
  <c r="E1748" i="4"/>
  <c r="F1747" i="4"/>
  <c r="E1747" i="4"/>
  <c r="F1746" i="4"/>
  <c r="E1746" i="4"/>
  <c r="F1745" i="4"/>
  <c r="E1745" i="4"/>
  <c r="F1744" i="4"/>
  <c r="E1744" i="4"/>
  <c r="F1743" i="4"/>
  <c r="E1743" i="4"/>
  <c r="F1742" i="4"/>
  <c r="E1742" i="4"/>
  <c r="F1741" i="4"/>
  <c r="E1741" i="4"/>
  <c r="F1740" i="4"/>
  <c r="E1740" i="4"/>
  <c r="F1739" i="4"/>
  <c r="E1739" i="4"/>
  <c r="F1738" i="4"/>
  <c r="E1738" i="4"/>
  <c r="F1737" i="4"/>
  <c r="E1737" i="4"/>
  <c r="F1736" i="4"/>
  <c r="E1736" i="4"/>
  <c r="F1735" i="4"/>
  <c r="E1735" i="4"/>
  <c r="F1734" i="4"/>
  <c r="E1734" i="4"/>
  <c r="F1733" i="4"/>
  <c r="E1733" i="4"/>
  <c r="F1732" i="4"/>
  <c r="E1732" i="4"/>
  <c r="F1731" i="4"/>
  <c r="E1731" i="4"/>
  <c r="F1730" i="4"/>
  <c r="E1730" i="4"/>
  <c r="F1729" i="4"/>
  <c r="E1729" i="4"/>
  <c r="F1728" i="4"/>
  <c r="E1728" i="4"/>
  <c r="F1727" i="4"/>
  <c r="E1727" i="4"/>
  <c r="F1726" i="4"/>
  <c r="E1726" i="4"/>
  <c r="F1725" i="4"/>
  <c r="E1725" i="4"/>
  <c r="F1724" i="4"/>
  <c r="E1724" i="4"/>
  <c r="F1723" i="4"/>
  <c r="E1723" i="4"/>
  <c r="F1722" i="4"/>
  <c r="E1722" i="4"/>
  <c r="F1721" i="4"/>
  <c r="E1721" i="4"/>
  <c r="F1720" i="4"/>
  <c r="E1720" i="4"/>
  <c r="F1719" i="4"/>
  <c r="E1719" i="4"/>
  <c r="F1718" i="4"/>
  <c r="E1718" i="4"/>
  <c r="F1717" i="4"/>
  <c r="E1717" i="4"/>
  <c r="F1716" i="4"/>
  <c r="E1716" i="4"/>
  <c r="F1715" i="4"/>
  <c r="E1715" i="4"/>
  <c r="F1714" i="4"/>
  <c r="E1714" i="4"/>
  <c r="F1713" i="4"/>
  <c r="E1713" i="4"/>
  <c r="F1712" i="4"/>
  <c r="E1712" i="4"/>
  <c r="F1711" i="4"/>
  <c r="E1711" i="4"/>
  <c r="F1710" i="4"/>
  <c r="E1710" i="4"/>
  <c r="F1709" i="4"/>
  <c r="E1709" i="4"/>
  <c r="F1708" i="4"/>
  <c r="E1708" i="4"/>
  <c r="F1707" i="4"/>
  <c r="E1707" i="4"/>
  <c r="F1706" i="4"/>
  <c r="E1706" i="4"/>
  <c r="F1705" i="4"/>
  <c r="E1705" i="4"/>
  <c r="F1704" i="4"/>
  <c r="E1704" i="4"/>
  <c r="F1703" i="4"/>
  <c r="E1703" i="4"/>
  <c r="F1702" i="4"/>
  <c r="E1702" i="4"/>
  <c r="F1701" i="4"/>
  <c r="E1701" i="4"/>
  <c r="F1700" i="4"/>
  <c r="E1700" i="4"/>
  <c r="F1699" i="4"/>
  <c r="E1699" i="4"/>
  <c r="F1698" i="4"/>
  <c r="E1698" i="4"/>
  <c r="F1697" i="4"/>
  <c r="E1697" i="4"/>
  <c r="F1696" i="4"/>
  <c r="E1696" i="4"/>
  <c r="F1695" i="4"/>
  <c r="E1695" i="4"/>
  <c r="F1694" i="4"/>
  <c r="E1694" i="4"/>
  <c r="F1693" i="4"/>
  <c r="E1693" i="4"/>
  <c r="F1692" i="4"/>
  <c r="E1692" i="4"/>
  <c r="F1691" i="4"/>
  <c r="E1691" i="4"/>
  <c r="F1690" i="4"/>
  <c r="E1690" i="4"/>
  <c r="F1689" i="4"/>
  <c r="E1689" i="4"/>
  <c r="F1688" i="4"/>
  <c r="E1688" i="4"/>
  <c r="F1687" i="4"/>
  <c r="E1687" i="4"/>
  <c r="F1686" i="4"/>
  <c r="E1686" i="4"/>
  <c r="F1685" i="4"/>
  <c r="E1685" i="4"/>
  <c r="F1684" i="4"/>
  <c r="E1684" i="4"/>
  <c r="F1683" i="4"/>
  <c r="E1683" i="4"/>
  <c r="F1682" i="4"/>
  <c r="E1682" i="4"/>
  <c r="F1681" i="4"/>
  <c r="E1681" i="4"/>
  <c r="F1680" i="4"/>
  <c r="E1680" i="4"/>
  <c r="F1679" i="4"/>
  <c r="E1679" i="4"/>
  <c r="F1678" i="4"/>
  <c r="E1678" i="4"/>
  <c r="F1677" i="4"/>
  <c r="E1677" i="4"/>
  <c r="F1676" i="4"/>
  <c r="E1676" i="4"/>
  <c r="F1675" i="4"/>
  <c r="E1675" i="4"/>
  <c r="F1674" i="4"/>
  <c r="E1674" i="4"/>
  <c r="F1673" i="4"/>
  <c r="E1673" i="4"/>
  <c r="F1672" i="4"/>
  <c r="E1672" i="4"/>
  <c r="F1671" i="4"/>
  <c r="E1671" i="4"/>
  <c r="F1670" i="4"/>
  <c r="E1670" i="4"/>
  <c r="F1669" i="4"/>
  <c r="E1669" i="4"/>
  <c r="F1668" i="4"/>
  <c r="E1668" i="4"/>
  <c r="F1667" i="4"/>
  <c r="E1667" i="4"/>
  <c r="F1666" i="4"/>
  <c r="E1666" i="4"/>
  <c r="F1665" i="4"/>
  <c r="E1665" i="4"/>
  <c r="F1664" i="4"/>
  <c r="E1664" i="4"/>
  <c r="F1663" i="4"/>
  <c r="E1663" i="4"/>
  <c r="F1662" i="4"/>
  <c r="E1662" i="4"/>
  <c r="F1661" i="4"/>
  <c r="E1661" i="4"/>
  <c r="F1660" i="4"/>
  <c r="E1660" i="4"/>
  <c r="F1659" i="4"/>
  <c r="E1659" i="4"/>
  <c r="F1658" i="4"/>
  <c r="E1658" i="4"/>
  <c r="F1657" i="4"/>
  <c r="E1657" i="4"/>
  <c r="F1656" i="4"/>
  <c r="E1656" i="4"/>
  <c r="F1655" i="4"/>
  <c r="E1655" i="4"/>
  <c r="F1654" i="4"/>
  <c r="E1654" i="4"/>
  <c r="F1653" i="4"/>
  <c r="E1653" i="4"/>
  <c r="F1652" i="4"/>
  <c r="E1652" i="4"/>
  <c r="F1651" i="4"/>
  <c r="E1651" i="4"/>
  <c r="F1650" i="4"/>
  <c r="E1650" i="4"/>
  <c r="F1649" i="4"/>
  <c r="E1649" i="4"/>
  <c r="F1648" i="4"/>
  <c r="E1648" i="4"/>
  <c r="F1647" i="4"/>
  <c r="E1647" i="4"/>
  <c r="F1646" i="4"/>
  <c r="E1646" i="4"/>
  <c r="F1645" i="4"/>
  <c r="E1645" i="4"/>
  <c r="F1644" i="4"/>
  <c r="E1644" i="4"/>
  <c r="F1643" i="4"/>
  <c r="E1643" i="4"/>
  <c r="F1642" i="4"/>
  <c r="E1642" i="4"/>
  <c r="F1641" i="4"/>
  <c r="E1641" i="4"/>
  <c r="F1640" i="4"/>
  <c r="E1640" i="4"/>
  <c r="F1639" i="4"/>
  <c r="E1639" i="4"/>
  <c r="F1638" i="4"/>
  <c r="E1638" i="4"/>
  <c r="F1637" i="4"/>
  <c r="E1637" i="4"/>
  <c r="F1636" i="4"/>
  <c r="E1636" i="4"/>
  <c r="F1635" i="4"/>
  <c r="E1635" i="4"/>
  <c r="F1634" i="4"/>
  <c r="E1634" i="4"/>
  <c r="F1633" i="4"/>
  <c r="E1633" i="4"/>
  <c r="F1632" i="4"/>
  <c r="E1632" i="4"/>
  <c r="F1631" i="4"/>
  <c r="E1631" i="4"/>
  <c r="F1630" i="4"/>
  <c r="E1630" i="4"/>
  <c r="F1629" i="4"/>
  <c r="E1629" i="4"/>
  <c r="F1628" i="4"/>
  <c r="E1628" i="4"/>
  <c r="F1627" i="4"/>
  <c r="E1627" i="4"/>
  <c r="F1626" i="4"/>
  <c r="E1626" i="4"/>
  <c r="F1625" i="4"/>
  <c r="E1625" i="4"/>
  <c r="F1624" i="4"/>
  <c r="E1624" i="4"/>
  <c r="F1623" i="4"/>
  <c r="E1623" i="4"/>
  <c r="F1622" i="4"/>
  <c r="E1622" i="4"/>
  <c r="F1621" i="4"/>
  <c r="E1621" i="4"/>
  <c r="F1620" i="4"/>
  <c r="E1620" i="4"/>
  <c r="F1619" i="4"/>
  <c r="E1619" i="4"/>
  <c r="F1618" i="4"/>
  <c r="E1618" i="4"/>
  <c r="F1617" i="4"/>
  <c r="E1617" i="4"/>
  <c r="F1616" i="4"/>
  <c r="E1616" i="4"/>
  <c r="F1615" i="4"/>
  <c r="E1615" i="4"/>
  <c r="F1614" i="4"/>
  <c r="E1614" i="4"/>
  <c r="F1613" i="4"/>
  <c r="E1613" i="4"/>
  <c r="F1612" i="4"/>
  <c r="E1612" i="4"/>
  <c r="F1611" i="4"/>
  <c r="E1611" i="4"/>
  <c r="F1610" i="4"/>
  <c r="E1610" i="4"/>
  <c r="F1609" i="4"/>
  <c r="E1609" i="4"/>
  <c r="F1608" i="4"/>
  <c r="E1608" i="4"/>
  <c r="F1607" i="4"/>
  <c r="E1607" i="4"/>
  <c r="F1606" i="4"/>
  <c r="E1606" i="4"/>
  <c r="F1605" i="4"/>
  <c r="E1605" i="4"/>
  <c r="F1604" i="4"/>
  <c r="E1604" i="4"/>
  <c r="F1603" i="4"/>
  <c r="E1603" i="4"/>
  <c r="F1602" i="4"/>
  <c r="E1602" i="4"/>
  <c r="F1601" i="4"/>
  <c r="E1601" i="4"/>
  <c r="F1600" i="4"/>
  <c r="E1600" i="4"/>
  <c r="F1599" i="4"/>
  <c r="E1599" i="4"/>
  <c r="F1598" i="4"/>
  <c r="E1598" i="4"/>
  <c r="F1597" i="4"/>
  <c r="E1597" i="4"/>
  <c r="F1596" i="4"/>
  <c r="E1596" i="4"/>
  <c r="F1595" i="4"/>
  <c r="E1595" i="4"/>
  <c r="F1594" i="4"/>
  <c r="E1594" i="4"/>
  <c r="F1593" i="4"/>
  <c r="E1593" i="4"/>
  <c r="F1592" i="4"/>
  <c r="E1592" i="4"/>
  <c r="F1591" i="4"/>
  <c r="E1591" i="4"/>
  <c r="F1590" i="4"/>
  <c r="E1590" i="4"/>
  <c r="F1589" i="4"/>
  <c r="E1589" i="4"/>
  <c r="F1588" i="4"/>
  <c r="E1588" i="4"/>
  <c r="F1587" i="4"/>
  <c r="E1587" i="4"/>
  <c r="F1586" i="4"/>
  <c r="E1586" i="4"/>
  <c r="F1585" i="4"/>
  <c r="E1585" i="4"/>
  <c r="F1584" i="4"/>
  <c r="E1584" i="4"/>
  <c r="F1583" i="4"/>
  <c r="E1583" i="4"/>
  <c r="F1582" i="4"/>
  <c r="E1582" i="4"/>
  <c r="F1581" i="4"/>
  <c r="E1581" i="4"/>
  <c r="F1580" i="4"/>
  <c r="E1580" i="4"/>
  <c r="F1579" i="4"/>
  <c r="E1579" i="4"/>
  <c r="F1578" i="4"/>
  <c r="E1578" i="4"/>
  <c r="F1577" i="4"/>
  <c r="E1577" i="4"/>
  <c r="F1576" i="4"/>
  <c r="E1576" i="4"/>
  <c r="F1575" i="4"/>
  <c r="E1575" i="4"/>
  <c r="F1574" i="4"/>
  <c r="E1574" i="4"/>
  <c r="F1573" i="4"/>
  <c r="E1573" i="4"/>
  <c r="F1572" i="4"/>
  <c r="E1572" i="4"/>
  <c r="F1571" i="4"/>
  <c r="E1571" i="4"/>
  <c r="F1570" i="4"/>
  <c r="E1570" i="4"/>
  <c r="F1569" i="4"/>
  <c r="E1569" i="4"/>
  <c r="F1568" i="4"/>
  <c r="E1568" i="4"/>
  <c r="F1567" i="4"/>
  <c r="E1567" i="4"/>
  <c r="F1566" i="4"/>
  <c r="E1566" i="4"/>
  <c r="F1565" i="4"/>
  <c r="E1565" i="4"/>
  <c r="F1564" i="4"/>
  <c r="E1564" i="4"/>
  <c r="F1563" i="4"/>
  <c r="E1563" i="4"/>
  <c r="F1562" i="4"/>
  <c r="E1562" i="4"/>
  <c r="F1561" i="4"/>
  <c r="E1561" i="4"/>
  <c r="F1560" i="4"/>
  <c r="E1560" i="4"/>
  <c r="F1559" i="4"/>
  <c r="E1559" i="4"/>
  <c r="F1558" i="4"/>
  <c r="E1558" i="4"/>
  <c r="F1557" i="4"/>
  <c r="E1557" i="4"/>
  <c r="F1556" i="4"/>
  <c r="E1556" i="4"/>
  <c r="F1555" i="4"/>
  <c r="E1555" i="4"/>
  <c r="F1554" i="4"/>
  <c r="E1554" i="4"/>
  <c r="F1553" i="4"/>
  <c r="E1553" i="4"/>
  <c r="F1552" i="4"/>
  <c r="E1552" i="4"/>
  <c r="F1551" i="4"/>
  <c r="E1551" i="4"/>
  <c r="F1550" i="4"/>
  <c r="E1550" i="4"/>
  <c r="F1549" i="4"/>
  <c r="E1549" i="4"/>
  <c r="F1548" i="4"/>
  <c r="E1548" i="4"/>
  <c r="F1547" i="4"/>
  <c r="E1547" i="4"/>
  <c r="F1546" i="4"/>
  <c r="E1546" i="4"/>
  <c r="F1545" i="4"/>
  <c r="E1545" i="4"/>
  <c r="F1544" i="4"/>
  <c r="E1544" i="4"/>
  <c r="F1543" i="4"/>
  <c r="E1543" i="4"/>
  <c r="F1542" i="4"/>
  <c r="E1542" i="4"/>
  <c r="F1541" i="4"/>
  <c r="E1541" i="4"/>
  <c r="F1540" i="4"/>
  <c r="E1540" i="4"/>
  <c r="F1539" i="4"/>
  <c r="E1539" i="4"/>
  <c r="F1538" i="4"/>
  <c r="E1538" i="4"/>
  <c r="F1537" i="4"/>
  <c r="E1537" i="4"/>
  <c r="F1536" i="4"/>
  <c r="E1536" i="4"/>
  <c r="F1535" i="4"/>
  <c r="E1535" i="4"/>
  <c r="F1534" i="4"/>
  <c r="E1534" i="4"/>
  <c r="F1533" i="4"/>
  <c r="E1533" i="4"/>
  <c r="F1532" i="4"/>
  <c r="E1532" i="4"/>
  <c r="F1531" i="4"/>
  <c r="E1531" i="4"/>
  <c r="F1530" i="4"/>
  <c r="E1530" i="4"/>
  <c r="F1529" i="4"/>
  <c r="E1529" i="4"/>
  <c r="F1528" i="4"/>
  <c r="E1528" i="4"/>
  <c r="F1527" i="4"/>
  <c r="E1527" i="4"/>
  <c r="F1526" i="4"/>
  <c r="E1526" i="4"/>
  <c r="F1525" i="4"/>
  <c r="E1525" i="4"/>
  <c r="F1524" i="4"/>
  <c r="E1524" i="4"/>
  <c r="F1523" i="4"/>
  <c r="E1523" i="4"/>
  <c r="F1522" i="4"/>
  <c r="E1522" i="4"/>
  <c r="F1521" i="4"/>
  <c r="E1521" i="4"/>
  <c r="F1520" i="4"/>
  <c r="E1520" i="4"/>
  <c r="F1519" i="4"/>
  <c r="E1519" i="4"/>
  <c r="F1518" i="4"/>
  <c r="E1518" i="4"/>
  <c r="F1517" i="4"/>
  <c r="E1517" i="4"/>
  <c r="F1516" i="4"/>
  <c r="E1516" i="4"/>
  <c r="F1515" i="4"/>
  <c r="E1515" i="4"/>
  <c r="F1514" i="4"/>
  <c r="E1514" i="4"/>
  <c r="F1513" i="4"/>
  <c r="E1513" i="4"/>
  <c r="F1512" i="4"/>
  <c r="E1512" i="4"/>
  <c r="F1511" i="4"/>
  <c r="E1511" i="4"/>
  <c r="F1510" i="4"/>
  <c r="E1510" i="4"/>
  <c r="F1509" i="4"/>
  <c r="E1509" i="4"/>
  <c r="F1508" i="4"/>
  <c r="E1508" i="4"/>
  <c r="F1507" i="4"/>
  <c r="E1507" i="4"/>
  <c r="F1506" i="4"/>
  <c r="E1506" i="4"/>
  <c r="F1505" i="4"/>
  <c r="E1505" i="4"/>
  <c r="F1504" i="4"/>
  <c r="E1504" i="4"/>
  <c r="F1503" i="4"/>
  <c r="E1503" i="4"/>
  <c r="F1502" i="4"/>
  <c r="E1502" i="4"/>
  <c r="F1501" i="4"/>
  <c r="E1501" i="4"/>
  <c r="F1500" i="4"/>
  <c r="E1500" i="4"/>
  <c r="F1499" i="4"/>
  <c r="E1499" i="4"/>
  <c r="F1498" i="4"/>
  <c r="E1498" i="4"/>
  <c r="F1497" i="4"/>
  <c r="E1497" i="4"/>
  <c r="F1496" i="4"/>
  <c r="E1496" i="4"/>
  <c r="F1495" i="4"/>
  <c r="E1495" i="4"/>
  <c r="F1494" i="4"/>
  <c r="E1494" i="4"/>
  <c r="F1493" i="4"/>
  <c r="E1493" i="4"/>
  <c r="F1492" i="4"/>
  <c r="E1492" i="4"/>
  <c r="F1491" i="4"/>
  <c r="E1491" i="4"/>
  <c r="F1490" i="4"/>
  <c r="E1490" i="4"/>
  <c r="F1489" i="4"/>
  <c r="E1489" i="4"/>
  <c r="F1488" i="4"/>
  <c r="E1488" i="4"/>
  <c r="F1487" i="4"/>
  <c r="E1487" i="4"/>
  <c r="F1486" i="4"/>
  <c r="E1486" i="4"/>
  <c r="F1485" i="4"/>
  <c r="E1485" i="4"/>
  <c r="F1484" i="4"/>
  <c r="E1484" i="4"/>
  <c r="F1483" i="4"/>
  <c r="E1483" i="4"/>
  <c r="F1482" i="4"/>
  <c r="E1482" i="4"/>
  <c r="F1481" i="4"/>
  <c r="E1481" i="4"/>
  <c r="F1480" i="4"/>
  <c r="E1480" i="4"/>
  <c r="F1479" i="4"/>
  <c r="E1479" i="4"/>
  <c r="F1478" i="4"/>
  <c r="E1478" i="4"/>
  <c r="F1477" i="4"/>
  <c r="E1477" i="4"/>
  <c r="F1476" i="4"/>
  <c r="E1476" i="4"/>
  <c r="F1475" i="4"/>
  <c r="E1475" i="4"/>
  <c r="F1474" i="4"/>
  <c r="E1474" i="4"/>
  <c r="F1473" i="4"/>
  <c r="E1473" i="4"/>
  <c r="F1472" i="4"/>
  <c r="E1472" i="4"/>
  <c r="F1471" i="4"/>
  <c r="E1471" i="4"/>
  <c r="F1470" i="4"/>
  <c r="E1470" i="4"/>
  <c r="F1469" i="4"/>
  <c r="E1469" i="4"/>
  <c r="F1468" i="4"/>
  <c r="E1468" i="4"/>
  <c r="F1467" i="4"/>
  <c r="E1467" i="4"/>
  <c r="F1466" i="4"/>
  <c r="E1466" i="4"/>
  <c r="F1465" i="4"/>
  <c r="E1465" i="4"/>
  <c r="F1464" i="4"/>
  <c r="E1464" i="4"/>
  <c r="F1463" i="4"/>
  <c r="E1463" i="4"/>
  <c r="F1462" i="4"/>
  <c r="E1462" i="4"/>
  <c r="F1461" i="4"/>
  <c r="E1461" i="4"/>
  <c r="F1460" i="4"/>
  <c r="E1460" i="4"/>
  <c r="F1459" i="4"/>
  <c r="E1459" i="4"/>
  <c r="F1458" i="4"/>
  <c r="E1458" i="4"/>
  <c r="F1457" i="4"/>
  <c r="E1457" i="4"/>
  <c r="F1456" i="4"/>
  <c r="E1456" i="4"/>
  <c r="F1455" i="4"/>
  <c r="E1455" i="4"/>
  <c r="F1454" i="4"/>
  <c r="E1454" i="4"/>
  <c r="F1453" i="4"/>
  <c r="E1453" i="4"/>
  <c r="F1452" i="4"/>
  <c r="E1452" i="4"/>
  <c r="F1451" i="4"/>
  <c r="E1451" i="4"/>
  <c r="F1450" i="4"/>
  <c r="E1450" i="4"/>
  <c r="F1449" i="4"/>
  <c r="E1449" i="4"/>
  <c r="F1448" i="4"/>
  <c r="E1448" i="4"/>
  <c r="F1447" i="4"/>
  <c r="E1447" i="4"/>
  <c r="F1446" i="4"/>
  <c r="E1446" i="4"/>
  <c r="F1445" i="4"/>
  <c r="E1445" i="4"/>
  <c r="F1444" i="4"/>
  <c r="E1444" i="4"/>
  <c r="F1443" i="4"/>
  <c r="E1443" i="4"/>
  <c r="F1442" i="4"/>
  <c r="E1442" i="4"/>
  <c r="F1441" i="4"/>
  <c r="E1441" i="4"/>
  <c r="F1440" i="4"/>
  <c r="E1440" i="4"/>
  <c r="F1439" i="4"/>
  <c r="E1439" i="4"/>
  <c r="F1438" i="4"/>
  <c r="E1438" i="4"/>
  <c r="F1437" i="4"/>
  <c r="E1437" i="4"/>
  <c r="F1436" i="4"/>
  <c r="E1436" i="4"/>
  <c r="F1435" i="4"/>
  <c r="E1435" i="4"/>
  <c r="F1434" i="4"/>
  <c r="E1434" i="4"/>
  <c r="F1433" i="4"/>
  <c r="E1433" i="4"/>
  <c r="F1432" i="4"/>
  <c r="E1432" i="4"/>
  <c r="F1431" i="4"/>
  <c r="E1431" i="4"/>
  <c r="F1430" i="4"/>
  <c r="E1430" i="4"/>
  <c r="F1429" i="4"/>
  <c r="E1429" i="4"/>
  <c r="F1428" i="4"/>
  <c r="E1428" i="4"/>
  <c r="F1427" i="4"/>
  <c r="E1427" i="4"/>
  <c r="F1426" i="4"/>
  <c r="E1426" i="4"/>
  <c r="F1425" i="4"/>
  <c r="E1425" i="4"/>
  <c r="F1424" i="4"/>
  <c r="E1424" i="4"/>
  <c r="F1423" i="4"/>
  <c r="E1423" i="4"/>
  <c r="F1422" i="4"/>
  <c r="E1422" i="4"/>
  <c r="F1421" i="4"/>
  <c r="E1421" i="4"/>
  <c r="F1420" i="4"/>
  <c r="E1420" i="4"/>
  <c r="F1419" i="4"/>
  <c r="E1419" i="4"/>
  <c r="F1418" i="4"/>
  <c r="E1418" i="4"/>
  <c r="F1417" i="4"/>
  <c r="E1417" i="4"/>
  <c r="F1416" i="4"/>
  <c r="E1416" i="4"/>
  <c r="F1415" i="4"/>
  <c r="E1415" i="4"/>
  <c r="F1414" i="4"/>
  <c r="E1414" i="4"/>
  <c r="F1413" i="4"/>
  <c r="E1413" i="4"/>
  <c r="F1412" i="4"/>
  <c r="E1412" i="4"/>
  <c r="F1411" i="4"/>
  <c r="E1411" i="4"/>
  <c r="F1410" i="4"/>
  <c r="E1410" i="4"/>
  <c r="F1409" i="4"/>
  <c r="E1409" i="4"/>
  <c r="F1408" i="4"/>
  <c r="E1408" i="4"/>
  <c r="F1407" i="4"/>
  <c r="E1407" i="4"/>
  <c r="F1406" i="4"/>
  <c r="E1406" i="4"/>
  <c r="F1405" i="4"/>
  <c r="E1405" i="4"/>
  <c r="F1404" i="4"/>
  <c r="E1404" i="4"/>
  <c r="F1403" i="4"/>
  <c r="E1403" i="4"/>
  <c r="F1402" i="4"/>
  <c r="E1402" i="4"/>
  <c r="F1401" i="4"/>
  <c r="E1401" i="4"/>
  <c r="F1400" i="4"/>
  <c r="E1400" i="4"/>
  <c r="F1399" i="4"/>
  <c r="E1399" i="4"/>
  <c r="F1398" i="4"/>
  <c r="E1398" i="4"/>
  <c r="F1397" i="4"/>
  <c r="E1397" i="4"/>
  <c r="F1396" i="4"/>
  <c r="E1396" i="4"/>
  <c r="F1395" i="4"/>
  <c r="E1395" i="4"/>
  <c r="F1394" i="4"/>
  <c r="E1394" i="4"/>
  <c r="F1393" i="4"/>
  <c r="E1393" i="4"/>
  <c r="F1392" i="4"/>
  <c r="E1392" i="4"/>
  <c r="F1391" i="4"/>
  <c r="E1391" i="4"/>
  <c r="F1390" i="4"/>
  <c r="E1390" i="4"/>
  <c r="F1389" i="4"/>
  <c r="E1389" i="4"/>
  <c r="F1388" i="4"/>
  <c r="E1388" i="4"/>
  <c r="F1387" i="4"/>
  <c r="E1387" i="4"/>
  <c r="F1386" i="4"/>
  <c r="E1386" i="4"/>
  <c r="F1385" i="4"/>
  <c r="E1385" i="4"/>
  <c r="F1384" i="4"/>
  <c r="E1384" i="4"/>
  <c r="F1383" i="4"/>
  <c r="E1383" i="4"/>
  <c r="F1382" i="4"/>
  <c r="E1382" i="4"/>
  <c r="F1381" i="4"/>
  <c r="E1381" i="4"/>
  <c r="F1380" i="4"/>
  <c r="E1380" i="4"/>
  <c r="F1379" i="4"/>
  <c r="E1379" i="4"/>
  <c r="F1378" i="4"/>
  <c r="E1378" i="4"/>
  <c r="F1377" i="4"/>
  <c r="E1377" i="4"/>
  <c r="F1376" i="4"/>
  <c r="E1376" i="4"/>
  <c r="F1375" i="4"/>
  <c r="E1375" i="4"/>
  <c r="F1374" i="4"/>
  <c r="E1374" i="4"/>
  <c r="F1373" i="4"/>
  <c r="E1373" i="4"/>
  <c r="F1372" i="4"/>
  <c r="E1372" i="4"/>
  <c r="F1371" i="4"/>
  <c r="E1371" i="4"/>
  <c r="F1370" i="4"/>
  <c r="E1370" i="4"/>
  <c r="F1369" i="4"/>
  <c r="E1369" i="4"/>
  <c r="F1368" i="4"/>
  <c r="E1368" i="4"/>
  <c r="F1367" i="4"/>
  <c r="E1367" i="4"/>
  <c r="F1366" i="4"/>
  <c r="E1366" i="4"/>
  <c r="F1365" i="4"/>
  <c r="E1365" i="4"/>
  <c r="F1364" i="4"/>
  <c r="E1364" i="4"/>
  <c r="F1363" i="4"/>
  <c r="E1363" i="4"/>
  <c r="F1362" i="4"/>
  <c r="E1362" i="4"/>
  <c r="F1361" i="4"/>
  <c r="E1361" i="4"/>
  <c r="F1360" i="4"/>
  <c r="E1360" i="4"/>
  <c r="F1359" i="4"/>
  <c r="E1359" i="4"/>
  <c r="F1358" i="4"/>
  <c r="E1358" i="4"/>
  <c r="F1357" i="4"/>
  <c r="E1357" i="4"/>
  <c r="F1356" i="4"/>
  <c r="E1356" i="4"/>
  <c r="F1355" i="4"/>
  <c r="E1355" i="4"/>
  <c r="F1354" i="4"/>
  <c r="E1354" i="4"/>
  <c r="F1353" i="4"/>
  <c r="E1353" i="4"/>
  <c r="F1352" i="4"/>
  <c r="E1352" i="4"/>
  <c r="F1351" i="4"/>
  <c r="E1351" i="4"/>
  <c r="F1350" i="4"/>
  <c r="E1350" i="4"/>
  <c r="F1349" i="4"/>
  <c r="E1349" i="4"/>
  <c r="F1348" i="4"/>
  <c r="E1348" i="4"/>
  <c r="F1347" i="4"/>
  <c r="E1347" i="4"/>
  <c r="F1346" i="4"/>
  <c r="E1346" i="4"/>
  <c r="F1345" i="4"/>
  <c r="E1345" i="4"/>
  <c r="F1344" i="4"/>
  <c r="E1344" i="4"/>
  <c r="F1343" i="4"/>
  <c r="E1343" i="4"/>
  <c r="F1342" i="4"/>
  <c r="E1342" i="4"/>
  <c r="F1341" i="4"/>
  <c r="E1341" i="4"/>
  <c r="F1340" i="4"/>
  <c r="E1340" i="4"/>
  <c r="F1339" i="4"/>
  <c r="E1339" i="4"/>
  <c r="F1338" i="4"/>
  <c r="E1338" i="4"/>
  <c r="F1337" i="4"/>
  <c r="E1337" i="4"/>
  <c r="F1336" i="4"/>
  <c r="E1336" i="4"/>
  <c r="F1335" i="4"/>
  <c r="E1335" i="4"/>
  <c r="F1334" i="4"/>
  <c r="E1334" i="4"/>
  <c r="F1333" i="4"/>
  <c r="E1333" i="4"/>
  <c r="F1332" i="4"/>
  <c r="E1332" i="4"/>
  <c r="F1331" i="4"/>
  <c r="E1331" i="4"/>
  <c r="F1330" i="4"/>
  <c r="E1330" i="4"/>
  <c r="F1329" i="4"/>
  <c r="E1329" i="4"/>
  <c r="F1328" i="4"/>
  <c r="E1328" i="4"/>
  <c r="F1327" i="4"/>
  <c r="E1327" i="4"/>
  <c r="F1326" i="4"/>
  <c r="E1326" i="4"/>
  <c r="F1325" i="4"/>
  <c r="E1325" i="4"/>
  <c r="F1324" i="4"/>
  <c r="E1324" i="4"/>
  <c r="F1323" i="4"/>
  <c r="E1323" i="4"/>
  <c r="F1322" i="4"/>
  <c r="E1322" i="4"/>
  <c r="F1321" i="4"/>
  <c r="E1321" i="4"/>
  <c r="F1320" i="4"/>
  <c r="E1320" i="4"/>
  <c r="F1319" i="4"/>
  <c r="E1319" i="4"/>
  <c r="F1318" i="4"/>
  <c r="E1318" i="4"/>
  <c r="F1317" i="4"/>
  <c r="E1317" i="4"/>
  <c r="F1316" i="4"/>
  <c r="E1316" i="4"/>
  <c r="F1315" i="4"/>
  <c r="E1315" i="4"/>
  <c r="F1314" i="4"/>
  <c r="E1314" i="4"/>
  <c r="F1313" i="4"/>
  <c r="E1313" i="4"/>
  <c r="F1312" i="4"/>
  <c r="E1312" i="4"/>
  <c r="F1311" i="4"/>
  <c r="E1311" i="4"/>
  <c r="F1310" i="4"/>
  <c r="E1310" i="4"/>
  <c r="F1309" i="4"/>
  <c r="E1309" i="4"/>
  <c r="F1308" i="4"/>
  <c r="E1308" i="4"/>
  <c r="F1307" i="4"/>
  <c r="E1307" i="4"/>
  <c r="F1306" i="4"/>
  <c r="E1306" i="4"/>
  <c r="F1305" i="4"/>
  <c r="E1305" i="4"/>
  <c r="F1304" i="4"/>
  <c r="E1304" i="4"/>
  <c r="F1303" i="4"/>
  <c r="E1303" i="4"/>
  <c r="F1302" i="4"/>
  <c r="E1302" i="4"/>
  <c r="F1301" i="4"/>
  <c r="E1301" i="4"/>
  <c r="F1300" i="4"/>
  <c r="E1300" i="4"/>
  <c r="F1299" i="4"/>
  <c r="E1299" i="4"/>
  <c r="F1298" i="4"/>
  <c r="E1298" i="4"/>
  <c r="F1297" i="4"/>
  <c r="E1297" i="4"/>
  <c r="F1296" i="4"/>
  <c r="E1296" i="4"/>
  <c r="F1295" i="4"/>
  <c r="E1295" i="4"/>
  <c r="F1294" i="4"/>
  <c r="E1294" i="4"/>
  <c r="F1293" i="4"/>
  <c r="E1293" i="4"/>
  <c r="F1292" i="4"/>
  <c r="E1292" i="4"/>
  <c r="F1291" i="4"/>
  <c r="E1291" i="4"/>
  <c r="F1290" i="4"/>
  <c r="E1290" i="4"/>
  <c r="F1289" i="4"/>
  <c r="E1289" i="4"/>
  <c r="F1288" i="4"/>
  <c r="E1288" i="4"/>
  <c r="F1287" i="4"/>
  <c r="E1287" i="4"/>
  <c r="F1286" i="4"/>
  <c r="E1286" i="4"/>
  <c r="F1285" i="4"/>
  <c r="E1285" i="4"/>
  <c r="F1284" i="4"/>
  <c r="E1284" i="4"/>
  <c r="F1283" i="4"/>
  <c r="E1283" i="4"/>
  <c r="F1282" i="4"/>
  <c r="E1282" i="4"/>
  <c r="F1281" i="4"/>
  <c r="E1281" i="4"/>
  <c r="F1280" i="4"/>
  <c r="E1280" i="4"/>
  <c r="F1279" i="4"/>
  <c r="E1279" i="4"/>
  <c r="F1278" i="4"/>
  <c r="E1278" i="4"/>
  <c r="F1277" i="4"/>
  <c r="E1277" i="4"/>
  <c r="F1276" i="4"/>
  <c r="E1276" i="4"/>
  <c r="F1275" i="4"/>
  <c r="E1275" i="4"/>
  <c r="F1274" i="4"/>
  <c r="E1274" i="4"/>
  <c r="F1273" i="4"/>
  <c r="E1273" i="4"/>
  <c r="F1272" i="4"/>
  <c r="E1272" i="4"/>
  <c r="F1271" i="4"/>
  <c r="E1271" i="4"/>
  <c r="F1270" i="4"/>
  <c r="E1270" i="4"/>
  <c r="F1269" i="4"/>
  <c r="E1269" i="4"/>
  <c r="F1268" i="4"/>
  <c r="E1268" i="4"/>
  <c r="F1267" i="4"/>
  <c r="E1267" i="4"/>
  <c r="F1266" i="4"/>
  <c r="E1266" i="4"/>
  <c r="F1265" i="4"/>
  <c r="E1265" i="4"/>
  <c r="F1264" i="4"/>
  <c r="E1264" i="4"/>
  <c r="F1263" i="4"/>
  <c r="E1263" i="4"/>
  <c r="F1262" i="4"/>
  <c r="E1262" i="4"/>
  <c r="F1261" i="4"/>
  <c r="E1261" i="4"/>
  <c r="F1260" i="4"/>
  <c r="E1260" i="4"/>
  <c r="F1259" i="4"/>
  <c r="E1259" i="4"/>
  <c r="F1258" i="4"/>
  <c r="E1258" i="4"/>
  <c r="F1257" i="4"/>
  <c r="E1257" i="4"/>
  <c r="F1256" i="4"/>
  <c r="E1256" i="4"/>
  <c r="F1255" i="4"/>
  <c r="E1255" i="4"/>
  <c r="F1254" i="4"/>
  <c r="E1254" i="4"/>
  <c r="F1253" i="4"/>
  <c r="E1253" i="4"/>
  <c r="F1252" i="4"/>
  <c r="E1252" i="4"/>
  <c r="F1251" i="4"/>
  <c r="E1251" i="4"/>
  <c r="F1250" i="4"/>
  <c r="E1250" i="4"/>
  <c r="F1249" i="4"/>
  <c r="E1249" i="4"/>
  <c r="F1248" i="4"/>
  <c r="E1248" i="4"/>
  <c r="F1247" i="4"/>
  <c r="E1247" i="4"/>
  <c r="F1246" i="4"/>
  <c r="E1246" i="4"/>
  <c r="F1245" i="4"/>
  <c r="E1245" i="4"/>
  <c r="F1244" i="4"/>
  <c r="E1244" i="4"/>
  <c r="F1243" i="4"/>
  <c r="E1243" i="4"/>
  <c r="F1242" i="4"/>
  <c r="E1242" i="4"/>
  <c r="F1241" i="4"/>
  <c r="E1241" i="4"/>
  <c r="F1240" i="4"/>
  <c r="E1240" i="4"/>
  <c r="F1239" i="4"/>
  <c r="E1239" i="4"/>
  <c r="F1238" i="4"/>
  <c r="E1238" i="4"/>
  <c r="F1237" i="4"/>
  <c r="E1237" i="4"/>
  <c r="F1236" i="4"/>
  <c r="E1236" i="4"/>
  <c r="F1235" i="4"/>
  <c r="E1235" i="4"/>
  <c r="F1234" i="4"/>
  <c r="E1234" i="4"/>
  <c r="F1233" i="4"/>
  <c r="E1233" i="4"/>
  <c r="F1232" i="4"/>
  <c r="E1232" i="4"/>
  <c r="F1231" i="4"/>
  <c r="E1231" i="4"/>
  <c r="F1230" i="4"/>
  <c r="E1230" i="4"/>
  <c r="F1229" i="4"/>
  <c r="E1229" i="4"/>
  <c r="F1228" i="4"/>
  <c r="E1228" i="4"/>
  <c r="F1227" i="4"/>
  <c r="E1227" i="4"/>
  <c r="F1226" i="4"/>
  <c r="E1226" i="4"/>
  <c r="F1225" i="4"/>
  <c r="E1225" i="4"/>
  <c r="F1224" i="4"/>
  <c r="E1224" i="4"/>
  <c r="F1223" i="4"/>
  <c r="E1223" i="4"/>
  <c r="F1222" i="4"/>
  <c r="E1222" i="4"/>
  <c r="F1221" i="4"/>
  <c r="E1221" i="4"/>
  <c r="F1220" i="4"/>
  <c r="E1220" i="4"/>
  <c r="F1219" i="4"/>
  <c r="E1219" i="4"/>
  <c r="F1218" i="4"/>
  <c r="E1218" i="4"/>
  <c r="F1217" i="4"/>
  <c r="E1217" i="4"/>
  <c r="F1216" i="4"/>
  <c r="E1216" i="4"/>
  <c r="F1215" i="4"/>
  <c r="E1215" i="4"/>
  <c r="F1214" i="4"/>
  <c r="E1214" i="4"/>
  <c r="F1213" i="4"/>
  <c r="E1213" i="4"/>
  <c r="F1212" i="4"/>
  <c r="E1212" i="4"/>
  <c r="F1211" i="4"/>
  <c r="E1211" i="4"/>
  <c r="F1210" i="4"/>
  <c r="E1210" i="4"/>
  <c r="F1209" i="4"/>
  <c r="E1209" i="4"/>
  <c r="F1208" i="4"/>
  <c r="E1208" i="4"/>
  <c r="F1207" i="4"/>
  <c r="E1207" i="4"/>
  <c r="F1206" i="4"/>
  <c r="E1206" i="4"/>
  <c r="F1205" i="4"/>
  <c r="E1205" i="4"/>
  <c r="F1204" i="4"/>
  <c r="E1204" i="4"/>
  <c r="F1203" i="4"/>
  <c r="E1203" i="4"/>
  <c r="F1202" i="4"/>
  <c r="E1202" i="4"/>
  <c r="F1201" i="4"/>
  <c r="E1201" i="4"/>
  <c r="F1200" i="4"/>
  <c r="E1200" i="4"/>
  <c r="F1199" i="4"/>
  <c r="E1199" i="4"/>
  <c r="F1198" i="4"/>
  <c r="E1198" i="4"/>
  <c r="F1197" i="4"/>
  <c r="E1197" i="4"/>
  <c r="F1196" i="4"/>
  <c r="E1196" i="4"/>
  <c r="F1195" i="4"/>
  <c r="E1195" i="4"/>
  <c r="F1194" i="4"/>
  <c r="E1194" i="4"/>
  <c r="F1193" i="4"/>
  <c r="E1193" i="4"/>
  <c r="F1192" i="4"/>
  <c r="E1192" i="4"/>
  <c r="F1191" i="4"/>
  <c r="E1191" i="4"/>
  <c r="F1190" i="4"/>
  <c r="E1190" i="4"/>
  <c r="F1189" i="4"/>
  <c r="E1189" i="4"/>
  <c r="F1188" i="4"/>
  <c r="E1188" i="4"/>
  <c r="F1187" i="4"/>
  <c r="E1187" i="4"/>
  <c r="F1186" i="4"/>
  <c r="E1186" i="4"/>
  <c r="F1185" i="4"/>
  <c r="E1185" i="4"/>
  <c r="F1184" i="4"/>
  <c r="E1184" i="4"/>
  <c r="F1183" i="4"/>
  <c r="E1183" i="4"/>
  <c r="F1182" i="4"/>
  <c r="E1182" i="4"/>
  <c r="F1181" i="4"/>
  <c r="E1181" i="4"/>
  <c r="F1180" i="4"/>
  <c r="E1180" i="4"/>
  <c r="F1179" i="4"/>
  <c r="E1179" i="4"/>
  <c r="F1178" i="4"/>
  <c r="E1178" i="4"/>
  <c r="F1177" i="4"/>
  <c r="E1177" i="4"/>
  <c r="F1176" i="4"/>
  <c r="E1176" i="4"/>
  <c r="F1175" i="4"/>
  <c r="E1175" i="4"/>
  <c r="F1174" i="4"/>
  <c r="E1174" i="4"/>
  <c r="F1173" i="4"/>
  <c r="E1173" i="4"/>
  <c r="F1172" i="4"/>
  <c r="E1172" i="4"/>
  <c r="F1171" i="4"/>
  <c r="E1171" i="4"/>
  <c r="F1170" i="4"/>
  <c r="E1170" i="4"/>
  <c r="F1169" i="4"/>
  <c r="E1169" i="4"/>
  <c r="F1168" i="4"/>
  <c r="E1168" i="4"/>
  <c r="F1167" i="4"/>
  <c r="E1167" i="4"/>
  <c r="F1166" i="4"/>
  <c r="E1166" i="4"/>
  <c r="F1165" i="4"/>
  <c r="E1165" i="4"/>
  <c r="F1164" i="4"/>
  <c r="E1164" i="4"/>
  <c r="F1163" i="4"/>
  <c r="E1163" i="4"/>
  <c r="F1162" i="4"/>
  <c r="E1162" i="4"/>
  <c r="F1161" i="4"/>
  <c r="E1161" i="4"/>
  <c r="F1160" i="4"/>
  <c r="E1160" i="4"/>
  <c r="F1159" i="4"/>
  <c r="E1159" i="4"/>
  <c r="F1158" i="4"/>
  <c r="E1158" i="4"/>
  <c r="F1157" i="4"/>
  <c r="E1157" i="4"/>
  <c r="F1156" i="4"/>
  <c r="E1156" i="4"/>
  <c r="F1155" i="4"/>
  <c r="E1155" i="4"/>
  <c r="F1154" i="4"/>
  <c r="E1154" i="4"/>
  <c r="F1153" i="4"/>
  <c r="E1153" i="4"/>
  <c r="F1152" i="4"/>
  <c r="E1152" i="4"/>
  <c r="F1151" i="4"/>
  <c r="E1151" i="4"/>
  <c r="F1150" i="4"/>
  <c r="E1150" i="4"/>
  <c r="F1149" i="4"/>
  <c r="E1149" i="4"/>
  <c r="F1148" i="4"/>
  <c r="E1148" i="4"/>
  <c r="F1147" i="4"/>
  <c r="E1147" i="4"/>
  <c r="F1146" i="4"/>
  <c r="E1146" i="4"/>
  <c r="F1145" i="4"/>
  <c r="E1145" i="4"/>
  <c r="F1144" i="4"/>
  <c r="E1144" i="4"/>
  <c r="F1143" i="4"/>
  <c r="E1143" i="4"/>
  <c r="F1142" i="4"/>
  <c r="E1142" i="4"/>
  <c r="F1141" i="4"/>
  <c r="E1141" i="4"/>
  <c r="F1140" i="4"/>
  <c r="E1140" i="4"/>
  <c r="F1139" i="4"/>
  <c r="E1139" i="4"/>
  <c r="F1138" i="4"/>
  <c r="E1138" i="4"/>
  <c r="F1137" i="4"/>
  <c r="E1137" i="4"/>
  <c r="F1136" i="4"/>
  <c r="E1136" i="4"/>
  <c r="F1135" i="4"/>
  <c r="E1135" i="4"/>
  <c r="F1134" i="4"/>
  <c r="E1134" i="4"/>
  <c r="F1133" i="4"/>
  <c r="E1133" i="4"/>
  <c r="F1132" i="4"/>
  <c r="E1132" i="4"/>
  <c r="F1131" i="4"/>
  <c r="E1131" i="4"/>
  <c r="F1130" i="4"/>
  <c r="E1130" i="4"/>
  <c r="F1129" i="4"/>
  <c r="E1129" i="4"/>
  <c r="F1128" i="4"/>
  <c r="E1128" i="4"/>
  <c r="F1127" i="4"/>
  <c r="E1127" i="4"/>
  <c r="F1126" i="4"/>
  <c r="E1126" i="4"/>
  <c r="F1125" i="4"/>
  <c r="E1125" i="4"/>
  <c r="F1124" i="4"/>
  <c r="E1124" i="4"/>
  <c r="F1123" i="4"/>
  <c r="E1123" i="4"/>
  <c r="F1122" i="4"/>
  <c r="E1122" i="4"/>
  <c r="F1121" i="4"/>
  <c r="E1121" i="4"/>
  <c r="F1120" i="4"/>
  <c r="E1120" i="4"/>
  <c r="F1119" i="4"/>
  <c r="E1119" i="4"/>
  <c r="F1118" i="4"/>
  <c r="E1118" i="4"/>
  <c r="F1117" i="4"/>
  <c r="E1117" i="4"/>
  <c r="F1116" i="4"/>
  <c r="E1116" i="4"/>
  <c r="F1115" i="4"/>
  <c r="E1115" i="4"/>
  <c r="F1114" i="4"/>
  <c r="E1114" i="4"/>
  <c r="F1113" i="4"/>
  <c r="E1113" i="4"/>
  <c r="F1112" i="4"/>
  <c r="E1112" i="4"/>
  <c r="F1111" i="4"/>
  <c r="E1111" i="4"/>
  <c r="F1110" i="4"/>
  <c r="E1110" i="4"/>
  <c r="F1109" i="4"/>
  <c r="E1109" i="4"/>
  <c r="F1108" i="4"/>
  <c r="E1108" i="4"/>
  <c r="F1107" i="4"/>
  <c r="E1107" i="4"/>
  <c r="F1106" i="4"/>
  <c r="E1106" i="4"/>
  <c r="F1105" i="4"/>
  <c r="E1105" i="4"/>
  <c r="F1104" i="4"/>
  <c r="E1104" i="4"/>
  <c r="F1103" i="4"/>
  <c r="E1103" i="4"/>
  <c r="F1102" i="4"/>
  <c r="E1102" i="4"/>
  <c r="F1101" i="4"/>
  <c r="E1101" i="4"/>
  <c r="F1100" i="4"/>
  <c r="E1100" i="4"/>
  <c r="F1099" i="4"/>
  <c r="E1099" i="4"/>
  <c r="F1098" i="4"/>
  <c r="E1098" i="4"/>
  <c r="F1097" i="4"/>
  <c r="E1097" i="4"/>
  <c r="F1096" i="4"/>
  <c r="E1096" i="4"/>
  <c r="F1095" i="4"/>
  <c r="E1095" i="4"/>
  <c r="F1094" i="4"/>
  <c r="E1094" i="4"/>
  <c r="F1093" i="4"/>
  <c r="E1093" i="4"/>
  <c r="F1092" i="4"/>
  <c r="E1092" i="4"/>
  <c r="F1091" i="4"/>
  <c r="E1091" i="4"/>
  <c r="F1090" i="4"/>
  <c r="E1090" i="4"/>
  <c r="F1089" i="4"/>
  <c r="E1089" i="4"/>
  <c r="F1088" i="4"/>
  <c r="E1088" i="4"/>
  <c r="F1087" i="4"/>
  <c r="E1087" i="4"/>
  <c r="F1086" i="4"/>
  <c r="E1086" i="4"/>
  <c r="F1085" i="4"/>
  <c r="E1085" i="4"/>
  <c r="F1084" i="4"/>
  <c r="E1084" i="4"/>
  <c r="F1083" i="4"/>
  <c r="E1083" i="4"/>
  <c r="F1082" i="4"/>
  <c r="E1082" i="4"/>
  <c r="F1081" i="4"/>
  <c r="E1081" i="4"/>
  <c r="F1080" i="4"/>
  <c r="E1080" i="4"/>
  <c r="F1079" i="4"/>
  <c r="E1079" i="4"/>
  <c r="F1078" i="4"/>
  <c r="E1078" i="4"/>
  <c r="F1077" i="4"/>
  <c r="E1077" i="4"/>
  <c r="F1076" i="4"/>
  <c r="E1076" i="4"/>
  <c r="F1075" i="4"/>
  <c r="E1075" i="4"/>
  <c r="F1074" i="4"/>
  <c r="E1074" i="4"/>
  <c r="F1073" i="4"/>
  <c r="E1073" i="4"/>
  <c r="F1072" i="4"/>
  <c r="E1072" i="4"/>
  <c r="F1071" i="4"/>
  <c r="E1071" i="4"/>
  <c r="F1070" i="4"/>
  <c r="E1070" i="4"/>
  <c r="F1069" i="4"/>
  <c r="E1069" i="4"/>
  <c r="F1068" i="4"/>
  <c r="E1068" i="4"/>
  <c r="F1067" i="4"/>
  <c r="E1067" i="4"/>
  <c r="F1066" i="4"/>
  <c r="E1066" i="4"/>
  <c r="F1065" i="4"/>
  <c r="E1065" i="4"/>
  <c r="F1064" i="4"/>
  <c r="E1064" i="4"/>
  <c r="F1063" i="4"/>
  <c r="E1063" i="4"/>
  <c r="F1062" i="4"/>
  <c r="E1062" i="4"/>
  <c r="F1061" i="4"/>
  <c r="E1061" i="4"/>
  <c r="F1060" i="4"/>
  <c r="E1060" i="4"/>
  <c r="F1059" i="4"/>
  <c r="E1059" i="4"/>
  <c r="F1058" i="4"/>
  <c r="E1058" i="4"/>
  <c r="F1057" i="4"/>
  <c r="E1057" i="4"/>
  <c r="F1056" i="4"/>
  <c r="E1056" i="4"/>
  <c r="F1055" i="4"/>
  <c r="E1055" i="4"/>
  <c r="F1054" i="4"/>
  <c r="E1054" i="4"/>
  <c r="F1053" i="4"/>
  <c r="E1053" i="4"/>
  <c r="F1052" i="4"/>
  <c r="E1052" i="4"/>
  <c r="F1051" i="4"/>
  <c r="E1051" i="4"/>
  <c r="F1050" i="4"/>
  <c r="E1050" i="4"/>
  <c r="F1049" i="4"/>
  <c r="E1049" i="4"/>
  <c r="F1048" i="4"/>
  <c r="E1048" i="4"/>
  <c r="F1047" i="4"/>
  <c r="E1047" i="4"/>
  <c r="F1046" i="4"/>
  <c r="E1046" i="4"/>
  <c r="F1045" i="4"/>
  <c r="E1045" i="4"/>
  <c r="F1044" i="4"/>
  <c r="E1044" i="4"/>
  <c r="F1043" i="4"/>
  <c r="E1043" i="4"/>
  <c r="F1042" i="4"/>
  <c r="E1042" i="4"/>
  <c r="F1041" i="4"/>
  <c r="E1041" i="4"/>
  <c r="F1040" i="4"/>
  <c r="E1040" i="4"/>
  <c r="F1039" i="4"/>
  <c r="E1039" i="4"/>
  <c r="F1038" i="4"/>
  <c r="E1038" i="4"/>
  <c r="F1037" i="4"/>
  <c r="E1037" i="4"/>
  <c r="F1036" i="4"/>
  <c r="E1036" i="4"/>
  <c r="F1035" i="4"/>
  <c r="E1035" i="4"/>
  <c r="F1034" i="4"/>
  <c r="E1034" i="4"/>
  <c r="F1033" i="4"/>
  <c r="E1033" i="4"/>
  <c r="F1032" i="4"/>
  <c r="E1032" i="4"/>
  <c r="F1031" i="4"/>
  <c r="E1031" i="4"/>
  <c r="F1030" i="4"/>
  <c r="E1030" i="4"/>
  <c r="F1029" i="4"/>
  <c r="E1029" i="4"/>
  <c r="F1028" i="4"/>
  <c r="E1028" i="4"/>
  <c r="F1027" i="4"/>
  <c r="E1027" i="4"/>
  <c r="F1026" i="4"/>
  <c r="E1026" i="4"/>
  <c r="F1025" i="4"/>
  <c r="E1025" i="4"/>
  <c r="F1024" i="4"/>
  <c r="E1024" i="4"/>
  <c r="F1023" i="4"/>
  <c r="E1023" i="4"/>
  <c r="F1022" i="4"/>
  <c r="E1022" i="4"/>
  <c r="F1021" i="4"/>
  <c r="E1021" i="4"/>
  <c r="F1020" i="4"/>
  <c r="E1020" i="4"/>
  <c r="F1019" i="4"/>
  <c r="E1019" i="4"/>
  <c r="F1018" i="4"/>
  <c r="E1018" i="4"/>
  <c r="F1017" i="4"/>
  <c r="E1017" i="4"/>
  <c r="F1016" i="4"/>
  <c r="E1016" i="4"/>
  <c r="F1015" i="4"/>
  <c r="E1015" i="4"/>
  <c r="F1014" i="4"/>
  <c r="E1014" i="4"/>
  <c r="F1013" i="4"/>
  <c r="E1013" i="4"/>
  <c r="F1012" i="4"/>
  <c r="E1012" i="4"/>
  <c r="F1011" i="4"/>
  <c r="E1011" i="4"/>
  <c r="F1010" i="4"/>
  <c r="E1010" i="4"/>
  <c r="F1009" i="4"/>
  <c r="E1009" i="4"/>
  <c r="F1008" i="4"/>
  <c r="E1008" i="4"/>
  <c r="F1007" i="4"/>
  <c r="E1007" i="4"/>
  <c r="F1006" i="4"/>
  <c r="E1006" i="4"/>
  <c r="F1005" i="4"/>
  <c r="E1005" i="4"/>
  <c r="F1004" i="4"/>
  <c r="E1004" i="4"/>
  <c r="F1003" i="4"/>
  <c r="E1003" i="4"/>
  <c r="F1002" i="4"/>
  <c r="E1002" i="4"/>
  <c r="F1001" i="4"/>
  <c r="E1001" i="4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3193" i="4"/>
  <c r="E3193" i="4"/>
  <c r="D3192" i="4"/>
  <c r="D3191" i="4"/>
  <c r="D3190" i="4"/>
  <c r="D3189" i="4"/>
  <c r="D3188" i="4"/>
  <c r="D3187" i="4"/>
  <c r="D3186" i="4"/>
  <c r="D3185" i="4"/>
  <c r="D3184" i="4"/>
  <c r="D3183" i="4"/>
  <c r="D3182" i="4"/>
  <c r="D3181" i="4"/>
  <c r="D3180" i="4"/>
  <c r="D3179" i="4"/>
  <c r="D3178" i="4"/>
  <c r="D3177" i="4"/>
  <c r="D3176" i="4"/>
  <c r="D3175" i="4"/>
  <c r="D3174" i="4"/>
  <c r="D3173" i="4"/>
  <c r="D3172" i="4"/>
  <c r="D3171" i="4"/>
  <c r="D3170" i="4"/>
  <c r="D3169" i="4"/>
  <c r="D3168" i="4"/>
  <c r="D3167" i="4"/>
  <c r="D3166" i="4"/>
  <c r="D3165" i="4"/>
  <c r="D3164" i="4"/>
  <c r="D3163" i="4"/>
  <c r="D3162" i="4"/>
  <c r="D3161" i="4"/>
  <c r="D3160" i="4"/>
  <c r="D3159" i="4"/>
  <c r="D3158" i="4"/>
  <c r="D3157" i="4"/>
  <c r="D3156" i="4"/>
  <c r="D3155" i="4"/>
  <c r="D3154" i="4"/>
  <c r="D3153" i="4"/>
  <c r="D3152" i="4"/>
  <c r="D3151" i="4"/>
  <c r="D3150" i="4"/>
  <c r="D3149" i="4"/>
  <c r="D3148" i="4"/>
  <c r="D3147" i="4"/>
  <c r="D3146" i="4"/>
  <c r="D3145" i="4"/>
  <c r="D3144" i="4"/>
  <c r="D3143" i="4"/>
  <c r="D3142" i="4"/>
  <c r="D3141" i="4"/>
  <c r="D3140" i="4"/>
  <c r="D3139" i="4"/>
  <c r="D3138" i="4"/>
  <c r="D3137" i="4"/>
  <c r="D3136" i="4"/>
  <c r="D3135" i="4"/>
  <c r="D3134" i="4"/>
  <c r="D3133" i="4"/>
  <c r="D3132" i="4"/>
  <c r="D3131" i="4"/>
  <c r="D3130" i="4"/>
  <c r="D3129" i="4"/>
  <c r="D3128" i="4"/>
  <c r="D3127" i="4"/>
  <c r="D3126" i="4"/>
  <c r="D3125" i="4"/>
  <c r="D3124" i="4"/>
  <c r="D3123" i="4"/>
  <c r="D3122" i="4"/>
  <c r="D3121" i="4"/>
  <c r="D3120" i="4"/>
  <c r="D3119" i="4"/>
  <c r="D3118" i="4"/>
  <c r="D3117" i="4"/>
  <c r="D3116" i="4"/>
  <c r="D3115" i="4"/>
  <c r="D3114" i="4"/>
  <c r="D3113" i="4"/>
  <c r="D3112" i="4"/>
  <c r="D3111" i="4"/>
  <c r="D3110" i="4"/>
  <c r="D3109" i="4"/>
  <c r="D3108" i="4"/>
  <c r="D3107" i="4"/>
  <c r="D3106" i="4"/>
  <c r="D3105" i="4"/>
  <c r="D3104" i="4"/>
  <c r="D3103" i="4"/>
  <c r="D3102" i="4"/>
  <c r="D3101" i="4"/>
  <c r="D3100" i="4"/>
  <c r="D3099" i="4"/>
  <c r="D3098" i="4"/>
  <c r="D3097" i="4"/>
  <c r="D3096" i="4"/>
  <c r="D3095" i="4"/>
  <c r="D3094" i="4"/>
  <c r="D3093" i="4"/>
  <c r="D3092" i="4"/>
  <c r="D3091" i="4"/>
  <c r="D3090" i="4"/>
  <c r="D3089" i="4"/>
  <c r="D3088" i="4"/>
  <c r="D3087" i="4"/>
  <c r="D3086" i="4"/>
  <c r="D3085" i="4"/>
  <c r="D3084" i="4"/>
  <c r="D3083" i="4"/>
  <c r="D3082" i="4"/>
  <c r="D3081" i="4"/>
  <c r="D3080" i="4"/>
  <c r="D3079" i="4"/>
  <c r="D3078" i="4"/>
  <c r="D3077" i="4"/>
  <c r="D3076" i="4"/>
  <c r="D3075" i="4"/>
  <c r="D3074" i="4"/>
  <c r="D3073" i="4"/>
  <c r="D3072" i="4"/>
  <c r="D3071" i="4"/>
  <c r="D3070" i="4"/>
  <c r="D3069" i="4"/>
  <c r="D3068" i="4"/>
  <c r="D3067" i="4"/>
  <c r="D3066" i="4"/>
  <c r="D3065" i="4"/>
  <c r="D3064" i="4"/>
  <c r="D3063" i="4"/>
  <c r="D3062" i="4"/>
  <c r="D3061" i="4"/>
  <c r="D3060" i="4"/>
  <c r="D3059" i="4"/>
  <c r="D3058" i="4"/>
  <c r="D3057" i="4"/>
  <c r="D3056" i="4"/>
  <c r="D3055" i="4"/>
  <c r="D3054" i="4"/>
  <c r="D3053" i="4"/>
  <c r="D3052" i="4"/>
  <c r="D3051" i="4"/>
  <c r="D3050" i="4"/>
  <c r="D3049" i="4"/>
  <c r="D3048" i="4"/>
  <c r="D3047" i="4"/>
  <c r="D3046" i="4"/>
  <c r="D3045" i="4"/>
  <c r="D3044" i="4"/>
  <c r="D3043" i="4"/>
  <c r="D3042" i="4"/>
  <c r="D3041" i="4"/>
  <c r="D3040" i="4"/>
  <c r="D3039" i="4"/>
  <c r="D3038" i="4"/>
  <c r="D3037" i="4"/>
  <c r="D3036" i="4"/>
  <c r="D3035" i="4"/>
  <c r="D3034" i="4"/>
  <c r="D3033" i="4"/>
  <c r="D3032" i="4"/>
  <c r="D3031" i="4"/>
  <c r="D3030" i="4"/>
  <c r="D3029" i="4"/>
  <c r="D3028" i="4"/>
  <c r="D3027" i="4"/>
  <c r="D3026" i="4"/>
  <c r="D3025" i="4"/>
  <c r="D3024" i="4"/>
  <c r="D3023" i="4"/>
  <c r="D3022" i="4"/>
  <c r="D3021" i="4"/>
  <c r="D3020" i="4"/>
  <c r="D3019" i="4"/>
  <c r="D3018" i="4"/>
  <c r="D3017" i="4"/>
  <c r="D3016" i="4"/>
  <c r="D3015" i="4"/>
  <c r="D3014" i="4"/>
  <c r="D3013" i="4"/>
  <c r="D3012" i="4"/>
  <c r="D3011" i="4"/>
  <c r="D3010" i="4"/>
  <c r="D3009" i="4"/>
  <c r="D3008" i="4"/>
  <c r="D3007" i="4"/>
  <c r="D3006" i="4"/>
  <c r="D3005" i="4"/>
  <c r="D3004" i="4"/>
  <c r="D3003" i="4"/>
  <c r="D3002" i="4"/>
  <c r="D3001" i="4"/>
  <c r="D3000" i="4"/>
  <c r="D2999" i="4"/>
  <c r="D2998" i="4"/>
  <c r="D2997" i="4"/>
  <c r="D2996" i="4"/>
  <c r="D2995" i="4"/>
  <c r="D2994" i="4"/>
  <c r="D2993" i="4"/>
  <c r="D2992" i="4"/>
  <c r="D2991" i="4"/>
  <c r="D2990" i="4"/>
  <c r="D2989" i="4"/>
  <c r="D2988" i="4"/>
  <c r="D2987" i="4"/>
  <c r="D2986" i="4"/>
  <c r="D2985" i="4"/>
  <c r="D2984" i="4"/>
  <c r="D2983" i="4"/>
  <c r="D2982" i="4"/>
  <c r="D2981" i="4"/>
  <c r="D2980" i="4"/>
  <c r="D2979" i="4"/>
  <c r="D2978" i="4"/>
  <c r="D2977" i="4"/>
  <c r="D2976" i="4"/>
  <c r="D2975" i="4"/>
  <c r="D2974" i="4"/>
  <c r="D2973" i="4"/>
  <c r="D2972" i="4"/>
  <c r="D2971" i="4"/>
  <c r="D2970" i="4"/>
  <c r="D2969" i="4"/>
  <c r="D2968" i="4"/>
  <c r="D2967" i="4"/>
  <c r="D2966" i="4"/>
  <c r="D2965" i="4"/>
  <c r="D2964" i="4"/>
  <c r="D2963" i="4"/>
  <c r="D2962" i="4"/>
  <c r="D2961" i="4"/>
  <c r="D2960" i="4"/>
  <c r="D2959" i="4"/>
  <c r="D2958" i="4"/>
  <c r="D2957" i="4"/>
  <c r="D2956" i="4"/>
  <c r="D2955" i="4"/>
  <c r="D2954" i="4"/>
  <c r="D2953" i="4"/>
  <c r="D2952" i="4"/>
  <c r="D2951" i="4"/>
  <c r="D2950" i="4"/>
  <c r="D2949" i="4"/>
  <c r="D2948" i="4"/>
  <c r="D2947" i="4"/>
  <c r="D2946" i="4"/>
  <c r="D2945" i="4"/>
  <c r="D2944" i="4"/>
  <c r="D2943" i="4"/>
  <c r="D2942" i="4"/>
  <c r="D2941" i="4"/>
  <c r="D2940" i="4"/>
  <c r="D2939" i="4"/>
  <c r="D2938" i="4"/>
  <c r="D2937" i="4"/>
  <c r="D2936" i="4"/>
  <c r="D2935" i="4"/>
  <c r="D2934" i="4"/>
  <c r="D2933" i="4"/>
  <c r="D2932" i="4"/>
  <c r="D2931" i="4"/>
  <c r="D2930" i="4"/>
  <c r="D2929" i="4"/>
  <c r="D2928" i="4"/>
  <c r="D2927" i="4"/>
  <c r="D2926" i="4"/>
  <c r="D2925" i="4"/>
  <c r="D2924" i="4"/>
  <c r="D2923" i="4"/>
  <c r="D2922" i="4"/>
  <c r="D2921" i="4"/>
  <c r="D2920" i="4"/>
  <c r="D2919" i="4"/>
  <c r="D2918" i="4"/>
  <c r="D2917" i="4"/>
  <c r="D2916" i="4"/>
  <c r="D2915" i="4"/>
  <c r="D2914" i="4"/>
  <c r="D2913" i="4"/>
  <c r="D2912" i="4"/>
  <c r="D2911" i="4"/>
  <c r="D2910" i="4"/>
  <c r="D2909" i="4"/>
  <c r="D2908" i="4"/>
  <c r="D2907" i="4"/>
  <c r="D2906" i="4"/>
  <c r="D2905" i="4"/>
  <c r="D2904" i="4"/>
  <c r="D2903" i="4"/>
  <c r="D2902" i="4"/>
  <c r="D2901" i="4"/>
  <c r="D2900" i="4"/>
  <c r="D2899" i="4"/>
  <c r="D2898" i="4"/>
  <c r="D2897" i="4"/>
  <c r="D2896" i="4"/>
  <c r="D2895" i="4"/>
  <c r="D2894" i="4"/>
  <c r="D2893" i="4"/>
  <c r="D2892" i="4"/>
  <c r="D2891" i="4"/>
  <c r="D2890" i="4"/>
  <c r="D2889" i="4"/>
  <c r="D2888" i="4"/>
  <c r="D2887" i="4"/>
  <c r="D2886" i="4"/>
  <c r="D2885" i="4"/>
  <c r="D2884" i="4"/>
  <c r="D2883" i="4"/>
  <c r="D2882" i="4"/>
  <c r="D2881" i="4"/>
  <c r="D2880" i="4"/>
  <c r="D2879" i="4"/>
  <c r="D2878" i="4"/>
  <c r="D2877" i="4"/>
  <c r="D2876" i="4"/>
  <c r="D2875" i="4"/>
  <c r="D2874" i="4"/>
  <c r="D2873" i="4"/>
  <c r="D2872" i="4"/>
  <c r="D2871" i="4"/>
  <c r="D2870" i="4"/>
  <c r="D2869" i="4"/>
  <c r="D2868" i="4"/>
  <c r="D2867" i="4"/>
  <c r="D2866" i="4"/>
  <c r="D2865" i="4"/>
  <c r="D2864" i="4"/>
  <c r="D2863" i="4"/>
  <c r="D2862" i="4"/>
  <c r="D2861" i="4"/>
  <c r="D2860" i="4"/>
  <c r="D2859" i="4"/>
  <c r="D2858" i="4"/>
  <c r="D2857" i="4"/>
  <c r="D2856" i="4"/>
  <c r="D2855" i="4"/>
  <c r="D2854" i="4"/>
  <c r="D2853" i="4"/>
  <c r="D2852" i="4"/>
  <c r="D2851" i="4"/>
  <c r="D2850" i="4"/>
  <c r="D2849" i="4"/>
  <c r="D2848" i="4"/>
  <c r="D2847" i="4"/>
  <c r="D2846" i="4"/>
  <c r="D2845" i="4"/>
  <c r="D2844" i="4"/>
  <c r="D2843" i="4"/>
  <c r="D2842" i="4"/>
  <c r="D2841" i="4"/>
  <c r="D2840" i="4"/>
  <c r="D2839" i="4"/>
  <c r="D2838" i="4"/>
  <c r="D2837" i="4"/>
  <c r="D2836" i="4"/>
  <c r="D2835" i="4"/>
  <c r="D2834" i="4"/>
  <c r="D2833" i="4"/>
  <c r="D2832" i="4"/>
  <c r="D2831" i="4"/>
  <c r="D2830" i="4"/>
  <c r="D2829" i="4"/>
  <c r="D2828" i="4"/>
  <c r="D2827" i="4"/>
  <c r="D2826" i="4"/>
  <c r="D2825" i="4"/>
  <c r="D2824" i="4"/>
  <c r="D2823" i="4"/>
  <c r="D2822" i="4"/>
  <c r="D2821" i="4"/>
  <c r="D2820" i="4"/>
  <c r="D2819" i="4"/>
  <c r="D2818" i="4"/>
  <c r="D2817" i="4"/>
  <c r="D2816" i="4"/>
  <c r="D2815" i="4"/>
  <c r="D2814" i="4"/>
  <c r="D2813" i="4"/>
  <c r="D2812" i="4"/>
  <c r="D2811" i="4"/>
  <c r="D2810" i="4"/>
  <c r="D2809" i="4"/>
  <c r="D2808" i="4"/>
  <c r="D2807" i="4"/>
  <c r="D2806" i="4"/>
  <c r="D2805" i="4"/>
  <c r="D2804" i="4"/>
  <c r="D2803" i="4"/>
  <c r="D2802" i="4"/>
  <c r="D2801" i="4"/>
  <c r="D2800" i="4"/>
  <c r="D2799" i="4"/>
  <c r="D2798" i="4"/>
  <c r="D2797" i="4"/>
  <c r="D2796" i="4"/>
  <c r="D2795" i="4"/>
  <c r="D2794" i="4"/>
  <c r="D2793" i="4"/>
  <c r="D2792" i="4"/>
  <c r="D2791" i="4"/>
  <c r="D2790" i="4"/>
  <c r="D2789" i="4"/>
  <c r="D2788" i="4"/>
  <c r="D2787" i="4"/>
  <c r="D2786" i="4"/>
  <c r="D2785" i="4"/>
  <c r="D2784" i="4"/>
  <c r="D2783" i="4"/>
  <c r="D2782" i="4"/>
  <c r="D2781" i="4"/>
  <c r="D2780" i="4"/>
  <c r="D2779" i="4"/>
  <c r="D2778" i="4"/>
  <c r="D2777" i="4"/>
  <c r="D2776" i="4"/>
  <c r="D2775" i="4"/>
  <c r="D2774" i="4"/>
  <c r="D2773" i="4"/>
  <c r="D2772" i="4"/>
  <c r="D2771" i="4"/>
  <c r="D2770" i="4"/>
  <c r="D2769" i="4"/>
  <c r="D2768" i="4"/>
  <c r="D2767" i="4"/>
  <c r="D2766" i="4"/>
  <c r="D2765" i="4"/>
  <c r="D2764" i="4"/>
  <c r="D2763" i="4"/>
  <c r="D2762" i="4"/>
  <c r="D2761" i="4"/>
  <c r="D2760" i="4"/>
  <c r="D2759" i="4"/>
  <c r="D2758" i="4"/>
  <c r="D2757" i="4"/>
  <c r="D2756" i="4"/>
  <c r="D2755" i="4"/>
  <c r="D2754" i="4"/>
  <c r="D2753" i="4"/>
  <c r="D2752" i="4"/>
  <c r="D2751" i="4"/>
  <c r="D2750" i="4"/>
  <c r="D2749" i="4"/>
  <c r="D2748" i="4"/>
  <c r="D2747" i="4"/>
  <c r="D2746" i="4"/>
  <c r="D2745" i="4"/>
  <c r="D2744" i="4"/>
  <c r="D2743" i="4"/>
  <c r="D2742" i="4"/>
  <c r="D2741" i="4"/>
  <c r="D2740" i="4"/>
  <c r="D2739" i="4"/>
  <c r="D2738" i="4"/>
  <c r="D2737" i="4"/>
  <c r="D2736" i="4"/>
  <c r="D2735" i="4"/>
  <c r="D2734" i="4"/>
  <c r="D2733" i="4"/>
  <c r="D2732" i="4"/>
  <c r="D2731" i="4"/>
  <c r="D2730" i="4"/>
  <c r="D2729" i="4"/>
  <c r="D2728" i="4"/>
  <c r="D2727" i="4"/>
  <c r="D2726" i="4"/>
  <c r="D2725" i="4"/>
  <c r="D2724" i="4"/>
  <c r="D2723" i="4"/>
  <c r="D2722" i="4"/>
  <c r="D2721" i="4"/>
  <c r="D2720" i="4"/>
  <c r="D2719" i="4"/>
  <c r="D2718" i="4"/>
  <c r="D2717" i="4"/>
  <c r="D2716" i="4"/>
  <c r="D2715" i="4"/>
  <c r="D2714" i="4"/>
  <c r="D2713" i="4"/>
  <c r="D2712" i="4"/>
  <c r="D2711" i="4"/>
  <c r="D2710" i="4"/>
  <c r="D2709" i="4"/>
  <c r="D2708" i="4"/>
  <c r="D2707" i="4"/>
  <c r="D2706" i="4"/>
  <c r="D2705" i="4"/>
  <c r="D2704" i="4"/>
  <c r="D2703" i="4"/>
  <c r="D2702" i="4"/>
  <c r="D2701" i="4"/>
  <c r="D2700" i="4"/>
  <c r="D2699" i="4"/>
  <c r="D2698" i="4"/>
  <c r="D2697" i="4"/>
  <c r="D2696" i="4"/>
  <c r="D2695" i="4"/>
  <c r="D2694" i="4"/>
  <c r="D2693" i="4"/>
  <c r="D2692" i="4"/>
  <c r="D2691" i="4"/>
  <c r="D2690" i="4"/>
  <c r="D2689" i="4"/>
  <c r="D2688" i="4"/>
  <c r="D2687" i="4"/>
  <c r="D2686" i="4"/>
  <c r="D2685" i="4"/>
  <c r="D2684" i="4"/>
  <c r="D2683" i="4"/>
  <c r="D2682" i="4"/>
  <c r="D2681" i="4"/>
  <c r="D2680" i="4"/>
  <c r="D2679" i="4"/>
  <c r="D2678" i="4"/>
  <c r="D2677" i="4"/>
  <c r="D2676" i="4"/>
  <c r="D2675" i="4"/>
  <c r="D2674" i="4"/>
  <c r="D2673" i="4"/>
  <c r="D2672" i="4"/>
  <c r="D2671" i="4"/>
  <c r="D2670" i="4"/>
  <c r="D2669" i="4"/>
  <c r="D2668" i="4"/>
  <c r="D2667" i="4"/>
  <c r="D2666" i="4"/>
  <c r="D2665" i="4"/>
  <c r="D2664" i="4"/>
  <c r="D2663" i="4"/>
  <c r="D2662" i="4"/>
  <c r="D2661" i="4"/>
  <c r="D2660" i="4"/>
  <c r="D2659" i="4"/>
  <c r="D2658" i="4"/>
  <c r="D2657" i="4"/>
  <c r="D2656" i="4"/>
  <c r="D2655" i="4"/>
  <c r="D2654" i="4"/>
  <c r="D2653" i="4"/>
  <c r="D2652" i="4"/>
  <c r="D2651" i="4"/>
  <c r="D2650" i="4"/>
  <c r="D2649" i="4"/>
  <c r="D2648" i="4"/>
  <c r="D2647" i="4"/>
  <c r="D2646" i="4"/>
  <c r="D2645" i="4"/>
  <c r="D2644" i="4"/>
  <c r="D2643" i="4"/>
  <c r="D2642" i="4"/>
  <c r="D2641" i="4"/>
  <c r="D2640" i="4"/>
  <c r="D2639" i="4"/>
  <c r="D2638" i="4"/>
  <c r="D2637" i="4"/>
  <c r="D2636" i="4"/>
  <c r="D2635" i="4"/>
  <c r="D2634" i="4"/>
  <c r="D2633" i="4"/>
  <c r="D2632" i="4"/>
  <c r="D2631" i="4"/>
  <c r="D2630" i="4"/>
  <c r="D2629" i="4"/>
  <c r="D2628" i="4"/>
  <c r="D2627" i="4"/>
  <c r="D2626" i="4"/>
  <c r="D2625" i="4"/>
  <c r="D2624" i="4"/>
  <c r="D2623" i="4"/>
  <c r="D2622" i="4"/>
  <c r="D2621" i="4"/>
  <c r="D2620" i="4"/>
  <c r="D2619" i="4"/>
  <c r="D2618" i="4"/>
  <c r="D2617" i="4"/>
  <c r="D2616" i="4"/>
  <c r="D2615" i="4"/>
  <c r="D2614" i="4"/>
  <c r="D2613" i="4"/>
  <c r="D2612" i="4"/>
  <c r="D2611" i="4"/>
  <c r="D2610" i="4"/>
  <c r="D2609" i="4"/>
  <c r="D2608" i="4"/>
  <c r="D2607" i="4"/>
  <c r="D2606" i="4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3193" i="4"/>
  <c r="H3193" i="5" l="1"/>
  <c r="H3192" i="5"/>
  <c r="H3191" i="5"/>
  <c r="H3190" i="5"/>
  <c r="H3189" i="5"/>
  <c r="H3188" i="5"/>
  <c r="H3187" i="5"/>
  <c r="H3186" i="5"/>
  <c r="H3185" i="5"/>
  <c r="H3184" i="5"/>
  <c r="H3183" i="5"/>
  <c r="H3182" i="5"/>
  <c r="H3181" i="5"/>
  <c r="H3180" i="5"/>
  <c r="H3179" i="5"/>
  <c r="H3178" i="5"/>
  <c r="H3177" i="5"/>
  <c r="H3176" i="5"/>
  <c r="H3175" i="5"/>
  <c r="H3174" i="5"/>
  <c r="H3173" i="5"/>
  <c r="H3172" i="5"/>
  <c r="H3171" i="5"/>
  <c r="H3170" i="5"/>
  <c r="H3169" i="5"/>
  <c r="H3168" i="5"/>
  <c r="H3167" i="5"/>
  <c r="H3166" i="5"/>
  <c r="H3165" i="5"/>
  <c r="H3164" i="5"/>
  <c r="H3163" i="5"/>
  <c r="H3162" i="5"/>
  <c r="H3161" i="5"/>
  <c r="H3160" i="5"/>
  <c r="H3159" i="5"/>
  <c r="H3158" i="5"/>
  <c r="H3157" i="5"/>
  <c r="H3156" i="5"/>
  <c r="H3155" i="5"/>
  <c r="H3154" i="5"/>
  <c r="H3153" i="5"/>
  <c r="H3152" i="5"/>
  <c r="H3151" i="5"/>
  <c r="H3150" i="5"/>
  <c r="H3149" i="5"/>
  <c r="H3148" i="5"/>
  <c r="H3147" i="5"/>
  <c r="H3146" i="5"/>
  <c r="H3145" i="5"/>
  <c r="H3144" i="5"/>
  <c r="H3143" i="5"/>
  <c r="H3142" i="5"/>
  <c r="H3141" i="5"/>
  <c r="H3140" i="5"/>
  <c r="H3139" i="5"/>
  <c r="H3138" i="5"/>
  <c r="H3137" i="5"/>
  <c r="H3136" i="5"/>
  <c r="H3135" i="5"/>
  <c r="H3134" i="5"/>
  <c r="H3133" i="5"/>
  <c r="H3132" i="5"/>
  <c r="H3131" i="5"/>
  <c r="H3130" i="5"/>
  <c r="H3129" i="5"/>
  <c r="H3128" i="5"/>
  <c r="H3127" i="5"/>
  <c r="H3126" i="5"/>
  <c r="H3125" i="5"/>
  <c r="H3124" i="5"/>
  <c r="H3123" i="5"/>
  <c r="H3122" i="5"/>
  <c r="H3121" i="5"/>
  <c r="H3120" i="5"/>
  <c r="H3119" i="5"/>
  <c r="H3118" i="5"/>
  <c r="H3117" i="5"/>
  <c r="H3116" i="5"/>
  <c r="H3115" i="5"/>
  <c r="H3114" i="5"/>
  <c r="H3113" i="5"/>
  <c r="H3112" i="5"/>
  <c r="H3111" i="5"/>
  <c r="H3110" i="5"/>
  <c r="H3109" i="5"/>
  <c r="H3108" i="5"/>
  <c r="H3107" i="5"/>
  <c r="H3106" i="5"/>
  <c r="H3105" i="5"/>
  <c r="H3104" i="5"/>
  <c r="H3103" i="5"/>
  <c r="H3102" i="5"/>
  <c r="H3101" i="5"/>
  <c r="H3100" i="5"/>
  <c r="H3099" i="5"/>
  <c r="H3098" i="5"/>
  <c r="H3097" i="5"/>
  <c r="H3096" i="5"/>
  <c r="H3095" i="5"/>
  <c r="H3094" i="5"/>
  <c r="H3093" i="5"/>
  <c r="H3092" i="5"/>
  <c r="H3091" i="5"/>
  <c r="H3090" i="5"/>
  <c r="H3089" i="5"/>
  <c r="H3088" i="5"/>
  <c r="H3087" i="5"/>
  <c r="H3086" i="5"/>
  <c r="H3085" i="5"/>
  <c r="H3084" i="5"/>
  <c r="H3083" i="5"/>
  <c r="H3082" i="5"/>
  <c r="H3081" i="5"/>
  <c r="H3080" i="5"/>
  <c r="H3079" i="5"/>
  <c r="H3078" i="5"/>
  <c r="H3077" i="5"/>
  <c r="H3076" i="5"/>
  <c r="H3075" i="5"/>
  <c r="H3074" i="5"/>
  <c r="H3073" i="5"/>
  <c r="H3072" i="5"/>
  <c r="H3071" i="5"/>
  <c r="H3070" i="5"/>
  <c r="H3069" i="5"/>
  <c r="H3068" i="5"/>
  <c r="H3067" i="5"/>
  <c r="H3066" i="5"/>
  <c r="H3065" i="5"/>
  <c r="H3064" i="5"/>
  <c r="H3063" i="5"/>
  <c r="H3062" i="5"/>
  <c r="H3061" i="5"/>
  <c r="H3060" i="5"/>
  <c r="H3059" i="5"/>
  <c r="H3058" i="5"/>
  <c r="H3057" i="5"/>
  <c r="H3056" i="5"/>
  <c r="H3055" i="5"/>
  <c r="H3054" i="5"/>
  <c r="H3053" i="5"/>
  <c r="H3052" i="5"/>
  <c r="H3051" i="5"/>
  <c r="H3050" i="5"/>
  <c r="H3049" i="5"/>
  <c r="H3048" i="5"/>
  <c r="H3047" i="5"/>
  <c r="H3046" i="5"/>
  <c r="H3045" i="5"/>
  <c r="H3044" i="5"/>
  <c r="H3043" i="5"/>
  <c r="H3042" i="5"/>
  <c r="H3041" i="5"/>
  <c r="H3040" i="5"/>
  <c r="H3039" i="5"/>
  <c r="H3038" i="5"/>
  <c r="H3037" i="5"/>
  <c r="H3036" i="5"/>
  <c r="H3035" i="5"/>
  <c r="H3034" i="5"/>
  <c r="H3033" i="5"/>
  <c r="H3032" i="5"/>
  <c r="H3031" i="5"/>
  <c r="H3030" i="5"/>
  <c r="H3029" i="5"/>
  <c r="H3028" i="5"/>
  <c r="H3027" i="5"/>
  <c r="H3026" i="5"/>
  <c r="H3025" i="5"/>
  <c r="H3024" i="5"/>
  <c r="H3023" i="5"/>
  <c r="H3022" i="5"/>
  <c r="H3021" i="5"/>
  <c r="H3020" i="5"/>
  <c r="H3019" i="5"/>
  <c r="H3018" i="5"/>
  <c r="H3017" i="5"/>
  <c r="H3016" i="5"/>
  <c r="H3015" i="5"/>
  <c r="H3014" i="5"/>
  <c r="H3013" i="5"/>
  <c r="H3012" i="5"/>
  <c r="H3011" i="5"/>
  <c r="H3010" i="5"/>
  <c r="H3009" i="5"/>
  <c r="H3008" i="5"/>
  <c r="H3007" i="5"/>
  <c r="H3006" i="5"/>
  <c r="H3005" i="5"/>
  <c r="H3004" i="5"/>
  <c r="H3003" i="5"/>
  <c r="H3002" i="5"/>
  <c r="H3001" i="5"/>
  <c r="H3000" i="5"/>
  <c r="H2999" i="5"/>
  <c r="H2998" i="5"/>
  <c r="H2997" i="5"/>
  <c r="H2996" i="5"/>
  <c r="H2995" i="5"/>
  <c r="H2994" i="5"/>
  <c r="H2993" i="5"/>
  <c r="H2992" i="5"/>
  <c r="H2991" i="5"/>
  <c r="H2990" i="5"/>
  <c r="H2989" i="5"/>
  <c r="H2988" i="5"/>
  <c r="H2987" i="5"/>
  <c r="H2986" i="5"/>
  <c r="H2985" i="5"/>
  <c r="H2984" i="5"/>
  <c r="H2983" i="5"/>
  <c r="H2982" i="5"/>
  <c r="H2981" i="5"/>
  <c r="H2980" i="5"/>
  <c r="H2979" i="5"/>
  <c r="H2978" i="5"/>
  <c r="H2977" i="5"/>
  <c r="H2976" i="5"/>
  <c r="H2975" i="5"/>
  <c r="H2974" i="5"/>
  <c r="H2973" i="5"/>
  <c r="H2972" i="5"/>
  <c r="H2971" i="5"/>
  <c r="H2970" i="5"/>
  <c r="H2969" i="5"/>
  <c r="H2968" i="5"/>
  <c r="H2967" i="5"/>
  <c r="H2966" i="5"/>
  <c r="H2965" i="5"/>
  <c r="H2964" i="5"/>
  <c r="H2963" i="5"/>
  <c r="H2962" i="5"/>
  <c r="H2961" i="5"/>
  <c r="H2960" i="5"/>
  <c r="H2959" i="5"/>
  <c r="H2958" i="5"/>
  <c r="H2957" i="5"/>
  <c r="H2956" i="5"/>
  <c r="H2955" i="5"/>
  <c r="H2954" i="5"/>
  <c r="H2953" i="5"/>
  <c r="H2952" i="5"/>
  <c r="H2951" i="5"/>
  <c r="H2950" i="5"/>
  <c r="H2949" i="5"/>
  <c r="H2948" i="5"/>
  <c r="H2947" i="5"/>
  <c r="H2946" i="5"/>
  <c r="H2945" i="5"/>
  <c r="H2944" i="5"/>
  <c r="H2943" i="5"/>
  <c r="H2942" i="5"/>
  <c r="H2941" i="5"/>
  <c r="H2940" i="5"/>
  <c r="H2939" i="5"/>
  <c r="H2938" i="5"/>
  <c r="H2937" i="5"/>
  <c r="H2936" i="5"/>
  <c r="H2935" i="5"/>
  <c r="H2934" i="5"/>
  <c r="H2933" i="5"/>
  <c r="H2932" i="5"/>
  <c r="H2931" i="5"/>
  <c r="H2930" i="5"/>
  <c r="H2929" i="5"/>
  <c r="H2928" i="5"/>
  <c r="H2927" i="5"/>
  <c r="H2926" i="5"/>
  <c r="H2925" i="5"/>
  <c r="H2924" i="5"/>
  <c r="H2923" i="5"/>
  <c r="H2922" i="5"/>
  <c r="H2921" i="5"/>
  <c r="H2920" i="5"/>
  <c r="H2919" i="5"/>
  <c r="H2918" i="5"/>
  <c r="H2917" i="5"/>
  <c r="H2916" i="5"/>
  <c r="H2915" i="5"/>
  <c r="H2914" i="5"/>
  <c r="H2913" i="5"/>
  <c r="H2912" i="5"/>
  <c r="H2911" i="5"/>
  <c r="H2910" i="5"/>
  <c r="H2909" i="5"/>
  <c r="H2908" i="5"/>
  <c r="H2907" i="5"/>
  <c r="H2906" i="5"/>
  <c r="H2905" i="5"/>
  <c r="H2904" i="5"/>
  <c r="H2903" i="5"/>
  <c r="H2902" i="5"/>
  <c r="H2901" i="5"/>
  <c r="H2900" i="5"/>
  <c r="H2899" i="5"/>
  <c r="H2898" i="5"/>
  <c r="H2897" i="5"/>
  <c r="H2896" i="5"/>
  <c r="H2895" i="5"/>
  <c r="H2894" i="5"/>
  <c r="H2893" i="5"/>
  <c r="H2892" i="5"/>
  <c r="H2891" i="5"/>
  <c r="H2890" i="5"/>
  <c r="H2889" i="5"/>
  <c r="H2888" i="5"/>
  <c r="H2887" i="5"/>
  <c r="H2886" i="5"/>
  <c r="H2885" i="5"/>
  <c r="H2884" i="5"/>
  <c r="H2883" i="5"/>
  <c r="H2882" i="5"/>
  <c r="H2881" i="5"/>
  <c r="H2880" i="5"/>
  <c r="H2879" i="5"/>
  <c r="H2878" i="5"/>
  <c r="H2877" i="5"/>
  <c r="H2876" i="5"/>
  <c r="H2875" i="5"/>
  <c r="H2874" i="5"/>
  <c r="H2873" i="5"/>
  <c r="H2872" i="5"/>
  <c r="H2871" i="5"/>
  <c r="H2870" i="5"/>
  <c r="H2869" i="5"/>
  <c r="H2868" i="5"/>
  <c r="H2867" i="5"/>
  <c r="H2866" i="5"/>
  <c r="H2865" i="5"/>
  <c r="H2864" i="5"/>
  <c r="H2863" i="5"/>
  <c r="H2862" i="5"/>
  <c r="H2861" i="5"/>
  <c r="H2860" i="5"/>
  <c r="AD3" i="7" l="1"/>
  <c r="AD4" i="7" s="1"/>
  <c r="AD5" i="7" s="1"/>
  <c r="AD6" i="7" s="1"/>
  <c r="AD7" i="7" s="1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AD29" i="7" s="1"/>
  <c r="AD30" i="7" s="1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AD42" i="7" s="1"/>
  <c r="AD43" i="7" s="1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AD55" i="7" s="1"/>
  <c r="AD56" i="7" s="1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AD68" i="7" s="1"/>
  <c r="AD69" i="7" s="1"/>
  <c r="AD70" i="7" s="1"/>
  <c r="AD71" i="7" s="1"/>
  <c r="AD72" i="7" s="1"/>
  <c r="AD73" i="7" s="1"/>
  <c r="AD74" i="7" s="1"/>
  <c r="AD75" i="7" s="1"/>
  <c r="AD76" i="7" s="1"/>
  <c r="AD77" i="7" s="1"/>
  <c r="AD78" i="7" s="1"/>
  <c r="AD79" i="7" s="1"/>
  <c r="AD80" i="7" s="1"/>
  <c r="AD81" i="7" s="1"/>
  <c r="AD82" i="7" s="1"/>
  <c r="AD83" i="7" s="1"/>
  <c r="AD84" i="7" s="1"/>
  <c r="AD85" i="7" s="1"/>
  <c r="AD86" i="7" s="1"/>
  <c r="AD87" i="7" s="1"/>
  <c r="AD88" i="7" s="1"/>
  <c r="AD89" i="7" s="1"/>
  <c r="AD90" i="7" s="1"/>
  <c r="AD91" i="7" s="1"/>
  <c r="AD92" i="7" s="1"/>
  <c r="AD93" i="7" s="1"/>
  <c r="AD94" i="7" s="1"/>
  <c r="AD95" i="7" s="1"/>
  <c r="AD96" i="7" s="1"/>
  <c r="AD97" i="7" s="1"/>
  <c r="AD98" i="7" s="1"/>
  <c r="AD99" i="7" s="1"/>
  <c r="AD100" i="7" s="1"/>
  <c r="AD101" i="7" s="1"/>
  <c r="AD102" i="7" s="1"/>
  <c r="AD103" i="7" s="1"/>
  <c r="AD104" i="7" s="1"/>
  <c r="AD105" i="7" s="1"/>
  <c r="AD106" i="7" s="1"/>
  <c r="AD107" i="7" s="1"/>
  <c r="AD108" i="7" s="1"/>
  <c r="AD109" i="7" s="1"/>
  <c r="AD110" i="7" s="1"/>
  <c r="AD111" i="7" s="1"/>
  <c r="AD112" i="7" s="1"/>
  <c r="AD113" i="7" s="1"/>
  <c r="AD114" i="7" s="1"/>
  <c r="AD115" i="7" s="1"/>
  <c r="AD116" i="7" s="1"/>
  <c r="AD117" i="7" s="1"/>
  <c r="AD118" i="7" s="1"/>
  <c r="AD119" i="7" s="1"/>
  <c r="AD120" i="7" s="1"/>
  <c r="AD121" i="7" s="1"/>
  <c r="AD122" i="7" s="1"/>
  <c r="AD123" i="7" s="1"/>
  <c r="AD124" i="7" s="1"/>
  <c r="AD125" i="7" s="1"/>
  <c r="AD126" i="7" s="1"/>
  <c r="AD127" i="7" s="1"/>
  <c r="AD128" i="7" s="1"/>
  <c r="AD129" i="7" s="1"/>
  <c r="AD130" i="7" s="1"/>
  <c r="AD131" i="7" s="1"/>
  <c r="AD132" i="7" s="1"/>
  <c r="AD133" i="7" s="1"/>
  <c r="AD134" i="7" s="1"/>
  <c r="AD135" i="7" s="1"/>
  <c r="AD136" i="7" s="1"/>
  <c r="AD137" i="7" s="1"/>
  <c r="AD138" i="7" s="1"/>
  <c r="AD139" i="7" s="1"/>
  <c r="AD140" i="7" s="1"/>
  <c r="AD141" i="7" s="1"/>
  <c r="AD142" i="7" s="1"/>
  <c r="AD143" i="7" s="1"/>
  <c r="AD144" i="7" s="1"/>
  <c r="AD145" i="7" s="1"/>
  <c r="AD146" i="7" s="1"/>
  <c r="AD147" i="7" s="1"/>
  <c r="AD148" i="7" s="1"/>
  <c r="AD149" i="7" s="1"/>
  <c r="AD150" i="7" s="1"/>
  <c r="AD151" i="7" s="1"/>
  <c r="AD152" i="7" s="1"/>
  <c r="AD153" i="7" s="1"/>
  <c r="AD154" i="7" s="1"/>
  <c r="AD155" i="7" s="1"/>
  <c r="AD156" i="7" s="1"/>
  <c r="AD157" i="7" s="1"/>
  <c r="AD158" i="7" s="1"/>
  <c r="AD159" i="7" s="1"/>
  <c r="AD160" i="7" s="1"/>
  <c r="AD161" i="7" s="1"/>
  <c r="AD162" i="7" s="1"/>
  <c r="AD163" i="7" s="1"/>
  <c r="AD164" i="7" s="1"/>
  <c r="AD165" i="7" s="1"/>
  <c r="AD166" i="7" s="1"/>
  <c r="AD167" i="7" s="1"/>
  <c r="AD168" i="7" s="1"/>
  <c r="AD169" i="7" s="1"/>
  <c r="AD170" i="7" s="1"/>
  <c r="AD171" i="7" s="1"/>
  <c r="AD172" i="7" s="1"/>
  <c r="AD173" i="7" s="1"/>
  <c r="AD174" i="7" s="1"/>
  <c r="AD175" i="7" s="1"/>
  <c r="AD176" i="7" s="1"/>
  <c r="AD177" i="7" s="1"/>
  <c r="AD178" i="7" s="1"/>
  <c r="AD179" i="7" s="1"/>
  <c r="AD180" i="7" s="1"/>
  <c r="AD181" i="7" s="1"/>
  <c r="AD182" i="7" s="1"/>
  <c r="AD183" i="7" s="1"/>
  <c r="AD184" i="7" s="1"/>
  <c r="AD185" i="7" s="1"/>
  <c r="AD186" i="7" s="1"/>
  <c r="AD187" i="7" s="1"/>
  <c r="AD188" i="7" s="1"/>
  <c r="AD189" i="7" s="1"/>
  <c r="AD190" i="7" s="1"/>
  <c r="AD191" i="7" s="1"/>
  <c r="AD192" i="7" s="1"/>
  <c r="AD193" i="7" s="1"/>
  <c r="AD194" i="7" s="1"/>
  <c r="AD195" i="7" s="1"/>
  <c r="AD196" i="7" s="1"/>
  <c r="AD197" i="7" s="1"/>
  <c r="AD198" i="7" s="1"/>
  <c r="AD199" i="7" s="1"/>
  <c r="AD200" i="7" s="1"/>
  <c r="AD201" i="7" s="1"/>
  <c r="AD202" i="7" s="1"/>
  <c r="AD203" i="7" s="1"/>
  <c r="AD204" i="7" s="1"/>
  <c r="AD205" i="7" s="1"/>
  <c r="AD206" i="7" s="1"/>
  <c r="AD207" i="7" s="1"/>
  <c r="AD208" i="7" s="1"/>
  <c r="AD209" i="7" s="1"/>
  <c r="AD210" i="7" s="1"/>
  <c r="AD211" i="7" s="1"/>
  <c r="AD212" i="7" s="1"/>
  <c r="AD213" i="7" s="1"/>
  <c r="AD214" i="7" s="1"/>
  <c r="AD215" i="7" s="1"/>
  <c r="AD216" i="7" s="1"/>
  <c r="AD217" i="7" s="1"/>
  <c r="AD218" i="7" s="1"/>
  <c r="AD219" i="7" s="1"/>
  <c r="AD220" i="7" s="1"/>
  <c r="AD221" i="7" s="1"/>
  <c r="AD222" i="7" s="1"/>
  <c r="AD223" i="7" s="1"/>
  <c r="AD224" i="7" s="1"/>
  <c r="AD225" i="7" s="1"/>
  <c r="AD226" i="7" s="1"/>
  <c r="AD227" i="7" s="1"/>
  <c r="AD228" i="7" s="1"/>
  <c r="AD229" i="7" s="1"/>
  <c r="AD230" i="7" s="1"/>
  <c r="AD231" i="7" s="1"/>
  <c r="AD232" i="7" s="1"/>
  <c r="AD233" i="7" s="1"/>
  <c r="AD234" i="7" s="1"/>
  <c r="AD235" i="7" s="1"/>
  <c r="AD236" i="7" s="1"/>
  <c r="AD237" i="7" s="1"/>
  <c r="AD238" i="7" s="1"/>
  <c r="AD239" i="7" s="1"/>
  <c r="AD240" i="7" s="1"/>
  <c r="AD241" i="7" s="1"/>
  <c r="AD242" i="7" s="1"/>
  <c r="AD243" i="7" s="1"/>
  <c r="AD244" i="7" s="1"/>
  <c r="AD245" i="7" s="1"/>
  <c r="AD246" i="7" s="1"/>
  <c r="AD247" i="7" s="1"/>
  <c r="AD248" i="7" s="1"/>
  <c r="AD249" i="7" s="1"/>
  <c r="AD250" i="7" s="1"/>
  <c r="AD251" i="7" s="1"/>
  <c r="AD252" i="7" s="1"/>
  <c r="AD253" i="7" s="1"/>
  <c r="AD254" i="7" s="1"/>
  <c r="AD255" i="7" s="1"/>
  <c r="AD256" i="7" s="1"/>
  <c r="AD257" i="7" s="1"/>
  <c r="AD258" i="7" s="1"/>
  <c r="AD259" i="7" s="1"/>
  <c r="AD260" i="7" s="1"/>
  <c r="AD261" i="7" s="1"/>
  <c r="AD262" i="7" s="1"/>
  <c r="AD263" i="7" s="1"/>
  <c r="AD264" i="7" s="1"/>
  <c r="AD265" i="7" s="1"/>
  <c r="AD266" i="7" s="1"/>
  <c r="AD267" i="7" s="1"/>
  <c r="AD268" i="7" s="1"/>
  <c r="AD269" i="7" s="1"/>
  <c r="AD270" i="7" s="1"/>
  <c r="AD271" i="7" s="1"/>
  <c r="AD272" i="7" s="1"/>
  <c r="AD273" i="7" s="1"/>
  <c r="AD274" i="7" s="1"/>
  <c r="AD275" i="7" s="1"/>
  <c r="AD276" i="7" s="1"/>
  <c r="AD277" i="7" s="1"/>
  <c r="AD278" i="7" s="1"/>
  <c r="AD279" i="7" s="1"/>
  <c r="AD280" i="7" s="1"/>
  <c r="AD281" i="7" s="1"/>
  <c r="AD282" i="7" s="1"/>
  <c r="AD283" i="7" s="1"/>
  <c r="AD284" i="7" s="1"/>
  <c r="AD285" i="7" s="1"/>
  <c r="AD286" i="7" s="1"/>
  <c r="AD287" i="7" s="1"/>
  <c r="AD288" i="7" s="1"/>
  <c r="AD289" i="7" s="1"/>
  <c r="AD290" i="7" s="1"/>
  <c r="AD291" i="7" s="1"/>
  <c r="AD292" i="7" s="1"/>
  <c r="AD293" i="7" s="1"/>
  <c r="AD294" i="7" s="1"/>
  <c r="AD295" i="7" s="1"/>
  <c r="AD296" i="7" s="1"/>
  <c r="AD297" i="7" s="1"/>
  <c r="AD298" i="7" s="1"/>
  <c r="AD299" i="7" s="1"/>
  <c r="AD300" i="7" s="1"/>
  <c r="AD301" i="7" s="1"/>
  <c r="AD302" i="7" s="1"/>
  <c r="AD303" i="7" s="1"/>
  <c r="AD304" i="7" s="1"/>
  <c r="AD305" i="7" s="1"/>
  <c r="AD306" i="7" s="1"/>
  <c r="AD307" i="7" s="1"/>
  <c r="AD308" i="7" s="1"/>
  <c r="AD309" i="7" s="1"/>
  <c r="AD310" i="7" s="1"/>
  <c r="AD311" i="7" s="1"/>
  <c r="AD312" i="7" s="1"/>
  <c r="AD313" i="7" s="1"/>
  <c r="AD314" i="7" s="1"/>
  <c r="AD315" i="7" s="1"/>
  <c r="AD316" i="7" s="1"/>
  <c r="AD317" i="7" s="1"/>
  <c r="AD318" i="7" s="1"/>
  <c r="AD319" i="7" s="1"/>
  <c r="AD320" i="7" s="1"/>
  <c r="AD321" i="7" s="1"/>
  <c r="AD322" i="7" s="1"/>
  <c r="AD323" i="7" s="1"/>
  <c r="AD324" i="7" s="1"/>
  <c r="AD325" i="7" s="1"/>
  <c r="AD326" i="7" s="1"/>
  <c r="AD327" i="7" s="1"/>
  <c r="AD328" i="7" s="1"/>
  <c r="AD329" i="7" s="1"/>
  <c r="AD330" i="7" s="1"/>
  <c r="AD331" i="7" s="1"/>
  <c r="AD332" i="7" s="1"/>
  <c r="AD333" i="7" s="1"/>
  <c r="AD334" i="7" s="1"/>
  <c r="AD335" i="7" s="1"/>
  <c r="AD336" i="7" s="1"/>
  <c r="AD337" i="7" s="1"/>
  <c r="AD338" i="7" s="1"/>
  <c r="AD339" i="7" s="1"/>
  <c r="AD340" i="7" s="1"/>
  <c r="AD341" i="7" s="1"/>
  <c r="AD342" i="7" s="1"/>
  <c r="AD343" i="7" s="1"/>
  <c r="AD344" i="7" s="1"/>
  <c r="AD345" i="7" s="1"/>
  <c r="AD346" i="7" s="1"/>
  <c r="AD347" i="7" s="1"/>
  <c r="AD348" i="7" s="1"/>
  <c r="AD349" i="7" s="1"/>
  <c r="AD350" i="7" s="1"/>
  <c r="AD351" i="7" s="1"/>
  <c r="AD352" i="7" s="1"/>
  <c r="AD353" i="7" s="1"/>
  <c r="AD354" i="7" s="1"/>
  <c r="AD355" i="7" s="1"/>
  <c r="AD356" i="7" s="1"/>
  <c r="AD357" i="7" s="1"/>
  <c r="AD358" i="7" s="1"/>
  <c r="AD359" i="7" s="1"/>
  <c r="AD360" i="7" s="1"/>
  <c r="AD361" i="7" s="1"/>
  <c r="AD362" i="7" s="1"/>
  <c r="AD363" i="7" s="1"/>
  <c r="AD364" i="7" s="1"/>
  <c r="AD365" i="7" s="1"/>
  <c r="AD366" i="7" s="1"/>
  <c r="AD367" i="7" s="1"/>
  <c r="AD368" i="7" s="1"/>
  <c r="AD369" i="7" s="1"/>
  <c r="AD370" i="7" s="1"/>
  <c r="AD371" i="7" s="1"/>
  <c r="AD372" i="7" s="1"/>
  <c r="AD373" i="7" s="1"/>
  <c r="AD374" i="7" s="1"/>
  <c r="AD375" i="7" s="1"/>
  <c r="AD376" i="7" s="1"/>
  <c r="AD377" i="7" s="1"/>
  <c r="AD378" i="7" s="1"/>
  <c r="AD379" i="7" s="1"/>
  <c r="AD380" i="7" s="1"/>
  <c r="AD381" i="7" s="1"/>
  <c r="AD382" i="7" s="1"/>
  <c r="AD383" i="7" s="1"/>
  <c r="AD384" i="7" s="1"/>
  <c r="AD385" i="7" s="1"/>
  <c r="AD386" i="7" s="1"/>
  <c r="AD387" i="7" s="1"/>
  <c r="AD388" i="7" s="1"/>
  <c r="AD389" i="7" s="1"/>
  <c r="AD390" i="7" s="1"/>
  <c r="AD391" i="7" s="1"/>
  <c r="AD392" i="7" s="1"/>
  <c r="AD393" i="7" s="1"/>
  <c r="AD394" i="7" s="1"/>
  <c r="AD395" i="7" s="1"/>
  <c r="AD396" i="7" s="1"/>
  <c r="AD397" i="7" s="1"/>
  <c r="AD398" i="7" s="1"/>
  <c r="AD399" i="7" s="1"/>
  <c r="AD400" i="7" s="1"/>
  <c r="AD401" i="7" s="1"/>
  <c r="AD402" i="7" s="1"/>
  <c r="AD403" i="7" s="1"/>
  <c r="AD404" i="7" s="1"/>
  <c r="AD405" i="7" s="1"/>
  <c r="AD406" i="7" s="1"/>
  <c r="AD407" i="7" s="1"/>
  <c r="AD408" i="7" s="1"/>
  <c r="AD409" i="7" s="1"/>
  <c r="AD410" i="7" s="1"/>
  <c r="AD411" i="7" s="1"/>
  <c r="AD412" i="7" s="1"/>
  <c r="AD413" i="7" s="1"/>
  <c r="AD414" i="7" s="1"/>
  <c r="AD415" i="7" s="1"/>
  <c r="AD416" i="7" s="1"/>
  <c r="AD417" i="7" s="1"/>
  <c r="AD418" i="7" s="1"/>
  <c r="AD419" i="7" s="1"/>
  <c r="AD420" i="7" s="1"/>
  <c r="AD421" i="7" s="1"/>
  <c r="AD422" i="7" s="1"/>
  <c r="AD423" i="7" s="1"/>
  <c r="AD424" i="7" s="1"/>
  <c r="AD425" i="7" s="1"/>
  <c r="AD426" i="7" s="1"/>
  <c r="AD427" i="7" s="1"/>
  <c r="AD428" i="7" s="1"/>
  <c r="AD429" i="7" s="1"/>
  <c r="AD430" i="7" s="1"/>
  <c r="AD431" i="7" s="1"/>
  <c r="AD432" i="7" s="1"/>
  <c r="AD433" i="7" s="1"/>
  <c r="AD434" i="7" s="1"/>
  <c r="AD435" i="7" s="1"/>
  <c r="AD436" i="7" s="1"/>
  <c r="AD437" i="7" s="1"/>
  <c r="AD438" i="7" s="1"/>
  <c r="AD439" i="7" s="1"/>
  <c r="AD440" i="7" s="1"/>
  <c r="AD441" i="7" s="1"/>
  <c r="AD442" i="7" s="1"/>
  <c r="AD443" i="7" s="1"/>
  <c r="AD444" i="7" s="1"/>
  <c r="AD445" i="7" s="1"/>
  <c r="AD446" i="7" s="1"/>
  <c r="AD447" i="7" s="1"/>
  <c r="AD448" i="7" s="1"/>
  <c r="AD449" i="7" s="1"/>
  <c r="AD450" i="7" s="1"/>
  <c r="AD451" i="7" s="1"/>
  <c r="AD452" i="7" s="1"/>
  <c r="AD453" i="7" s="1"/>
  <c r="AD454" i="7" s="1"/>
  <c r="AD455" i="7" s="1"/>
  <c r="AD456" i="7" s="1"/>
  <c r="AD457" i="7" s="1"/>
  <c r="AD458" i="7" s="1"/>
  <c r="AD459" i="7" s="1"/>
  <c r="AD460" i="7" s="1"/>
  <c r="AD461" i="7" s="1"/>
  <c r="AD462" i="7" s="1"/>
  <c r="AD463" i="7" s="1"/>
  <c r="AD464" i="7" s="1"/>
  <c r="AD465" i="7" s="1"/>
  <c r="AD466" i="7" s="1"/>
  <c r="AD467" i="7" s="1"/>
  <c r="AD468" i="7" s="1"/>
  <c r="AD469" i="7" s="1"/>
  <c r="AD470" i="7" s="1"/>
  <c r="AD471" i="7" s="1"/>
  <c r="AD472" i="7" s="1"/>
  <c r="AD473" i="7" s="1"/>
  <c r="AD474" i="7" s="1"/>
  <c r="AD475" i="7" s="1"/>
  <c r="AD476" i="7" s="1"/>
  <c r="AD477" i="7" s="1"/>
  <c r="AD478" i="7" s="1"/>
  <c r="AD479" i="7" s="1"/>
  <c r="AD480" i="7" s="1"/>
  <c r="AD481" i="7" s="1"/>
  <c r="AD482" i="7" s="1"/>
  <c r="AD483" i="7" s="1"/>
  <c r="AD484" i="7" s="1"/>
  <c r="AD485" i="7" s="1"/>
  <c r="AD486" i="7" s="1"/>
  <c r="AD487" i="7" s="1"/>
  <c r="AD488" i="7" s="1"/>
  <c r="AD489" i="7" s="1"/>
  <c r="AD490" i="7" s="1"/>
  <c r="AD491" i="7" s="1"/>
  <c r="AD492" i="7" s="1"/>
  <c r="AD493" i="7" s="1"/>
  <c r="AD494" i="7" s="1"/>
  <c r="AD495" i="7" s="1"/>
  <c r="AD496" i="7" s="1"/>
  <c r="AD497" i="7" s="1"/>
  <c r="AD498" i="7" s="1"/>
  <c r="AD499" i="7" s="1"/>
  <c r="AD500" i="7" s="1"/>
  <c r="AD501" i="7" s="1"/>
  <c r="AD502" i="7" s="1"/>
  <c r="AD503" i="7" s="1"/>
  <c r="AD504" i="7" s="1"/>
  <c r="AD505" i="7" s="1"/>
  <c r="AD506" i="7" s="1"/>
  <c r="AD507" i="7" s="1"/>
  <c r="AD508" i="7" s="1"/>
  <c r="AD509" i="7" s="1"/>
  <c r="AD510" i="7" s="1"/>
  <c r="AD511" i="7" s="1"/>
  <c r="AD512" i="7" s="1"/>
  <c r="AD513" i="7" s="1"/>
  <c r="AD514" i="7" s="1"/>
  <c r="AD515" i="7" s="1"/>
  <c r="AD516" i="7" s="1"/>
  <c r="AD517" i="7" s="1"/>
  <c r="AD518" i="7" s="1"/>
  <c r="AD519" i="7" s="1"/>
  <c r="AD520" i="7" s="1"/>
  <c r="AD521" i="7" s="1"/>
  <c r="AD522" i="7" s="1"/>
  <c r="AD523" i="7" s="1"/>
  <c r="AD524" i="7" s="1"/>
  <c r="AD525" i="7" s="1"/>
  <c r="AD526" i="7" s="1"/>
  <c r="AD527" i="7" s="1"/>
  <c r="AD528" i="7" s="1"/>
  <c r="AD529" i="7" s="1"/>
  <c r="AD530" i="7" s="1"/>
  <c r="AD531" i="7" s="1"/>
  <c r="AD532" i="7" s="1"/>
  <c r="AD533" i="7" s="1"/>
  <c r="AD534" i="7" s="1"/>
  <c r="AD535" i="7" s="1"/>
  <c r="AD536" i="7" s="1"/>
  <c r="AD537" i="7" s="1"/>
  <c r="AD538" i="7" s="1"/>
  <c r="AD539" i="7" s="1"/>
  <c r="AD540" i="7" s="1"/>
  <c r="AD541" i="7" s="1"/>
  <c r="AD542" i="7" s="1"/>
  <c r="AD543" i="7" s="1"/>
  <c r="AD544" i="7" s="1"/>
  <c r="AD545" i="7" s="1"/>
  <c r="AD546" i="7" s="1"/>
  <c r="AD547" i="7" s="1"/>
  <c r="AD548" i="7" s="1"/>
  <c r="AD549" i="7" s="1"/>
  <c r="AD550" i="7" s="1"/>
  <c r="AD551" i="7" s="1"/>
  <c r="AD552" i="7" s="1"/>
  <c r="AD553" i="7" s="1"/>
  <c r="AD554" i="7" s="1"/>
  <c r="AD555" i="7" s="1"/>
  <c r="AD556" i="7" s="1"/>
  <c r="AD557" i="7" s="1"/>
  <c r="AD558" i="7" s="1"/>
  <c r="AD559" i="7" s="1"/>
  <c r="AD560" i="7" s="1"/>
  <c r="AD561" i="7" s="1"/>
  <c r="AD562" i="7" s="1"/>
  <c r="AD563" i="7" s="1"/>
  <c r="AD564" i="7" s="1"/>
  <c r="AD565" i="7" s="1"/>
  <c r="AD566" i="7" s="1"/>
  <c r="AD567" i="7" s="1"/>
  <c r="AD568" i="7" s="1"/>
  <c r="AD569" i="7" s="1"/>
  <c r="AD570" i="7" s="1"/>
  <c r="AD571" i="7" s="1"/>
  <c r="AD572" i="7" s="1"/>
  <c r="AD573" i="7" s="1"/>
  <c r="AD574" i="7" s="1"/>
  <c r="AD575" i="7" s="1"/>
  <c r="AD576" i="7" s="1"/>
  <c r="AD577" i="7" s="1"/>
  <c r="AD578" i="7" s="1"/>
  <c r="AD579" i="7" s="1"/>
  <c r="AD580" i="7" s="1"/>
  <c r="AD581" i="7" s="1"/>
  <c r="AD582" i="7" s="1"/>
  <c r="AD583" i="7" s="1"/>
  <c r="AD584" i="7" s="1"/>
  <c r="AD585" i="7" s="1"/>
  <c r="AD586" i="7" s="1"/>
  <c r="AD587" i="7" s="1"/>
  <c r="AD588" i="7" s="1"/>
  <c r="AD589" i="7" s="1"/>
  <c r="AD590" i="7" s="1"/>
  <c r="AD591" i="7" s="1"/>
  <c r="AD592" i="7" s="1"/>
  <c r="AD593" i="7" s="1"/>
  <c r="AD594" i="7" s="1"/>
  <c r="AD595" i="7" s="1"/>
  <c r="AD596" i="7" s="1"/>
  <c r="AD597" i="7" s="1"/>
  <c r="AD598" i="7" s="1"/>
  <c r="AD599" i="7" s="1"/>
  <c r="AD600" i="7" s="1"/>
  <c r="AD601" i="7" s="1"/>
  <c r="AD602" i="7" s="1"/>
  <c r="AD603" i="7" s="1"/>
  <c r="AD604" i="7" s="1"/>
  <c r="AD605" i="7" s="1"/>
  <c r="AD606" i="7" s="1"/>
  <c r="AD607" i="7" s="1"/>
  <c r="AD608" i="7" s="1"/>
  <c r="AD609" i="7" s="1"/>
  <c r="AD610" i="7" s="1"/>
  <c r="AD611" i="7" s="1"/>
  <c r="AD612" i="7" s="1"/>
  <c r="AD613" i="7" s="1"/>
  <c r="AD614" i="7" s="1"/>
  <c r="AD615" i="7" s="1"/>
  <c r="AD616" i="7" s="1"/>
  <c r="AD617" i="7" s="1"/>
  <c r="AD618" i="7" s="1"/>
  <c r="AD619" i="7" s="1"/>
  <c r="AD620" i="7" s="1"/>
  <c r="AD621" i="7" s="1"/>
  <c r="AD622" i="7" s="1"/>
  <c r="AD623" i="7" s="1"/>
  <c r="AD624" i="7" s="1"/>
  <c r="AD625" i="7" s="1"/>
  <c r="AD626" i="7" s="1"/>
  <c r="AD627" i="7" s="1"/>
  <c r="AD628" i="7" s="1"/>
  <c r="AD629" i="7" s="1"/>
  <c r="AD630" i="7" s="1"/>
  <c r="AD631" i="7" s="1"/>
  <c r="AD632" i="7" s="1"/>
  <c r="AD633" i="7" s="1"/>
  <c r="AD634" i="7" s="1"/>
  <c r="AD635" i="7" s="1"/>
  <c r="AD636" i="7" s="1"/>
  <c r="AD637" i="7" s="1"/>
  <c r="AD638" i="7" s="1"/>
  <c r="AD639" i="7" s="1"/>
  <c r="AD640" i="7" s="1"/>
  <c r="AD641" i="7" s="1"/>
  <c r="AD642" i="7" s="1"/>
  <c r="AD643" i="7" s="1"/>
  <c r="AD644" i="7" s="1"/>
  <c r="AD645" i="7" s="1"/>
  <c r="AD646" i="7" s="1"/>
  <c r="AD647" i="7" s="1"/>
  <c r="AD648" i="7" s="1"/>
  <c r="AD649" i="7" s="1"/>
  <c r="AD650" i="7" s="1"/>
  <c r="AD651" i="7" s="1"/>
  <c r="AD652" i="7" s="1"/>
  <c r="AD653" i="7" s="1"/>
  <c r="AD654" i="7" s="1"/>
  <c r="AD655" i="7" s="1"/>
  <c r="AD656" i="7" s="1"/>
  <c r="AD657" i="7" s="1"/>
  <c r="AD658" i="7" s="1"/>
  <c r="AD659" i="7" s="1"/>
  <c r="AD660" i="7" s="1"/>
  <c r="AD661" i="7" s="1"/>
  <c r="AD662" i="7" s="1"/>
  <c r="AD663" i="7" s="1"/>
  <c r="AD664" i="7" s="1"/>
  <c r="AD665" i="7" s="1"/>
  <c r="AD666" i="7" s="1"/>
  <c r="AD667" i="7" s="1"/>
  <c r="AD668" i="7" s="1"/>
  <c r="AD669" i="7" s="1"/>
  <c r="AD670" i="7" s="1"/>
  <c r="AD671" i="7" s="1"/>
  <c r="AD672" i="7" s="1"/>
  <c r="AD673" i="7" s="1"/>
  <c r="AD674" i="7" s="1"/>
  <c r="AD675" i="7" s="1"/>
  <c r="AD676" i="7" s="1"/>
  <c r="AD677" i="7" s="1"/>
  <c r="AD678" i="7" s="1"/>
  <c r="AD679" i="7" s="1"/>
  <c r="AD680" i="7" s="1"/>
  <c r="AD681" i="7" s="1"/>
  <c r="AD682" i="7" s="1"/>
  <c r="AD683" i="7" s="1"/>
  <c r="AD684" i="7" s="1"/>
  <c r="AD685" i="7" s="1"/>
  <c r="AD686" i="7" s="1"/>
  <c r="AD687" i="7" s="1"/>
  <c r="AD688" i="7" s="1"/>
  <c r="AD689" i="7" s="1"/>
  <c r="AD690" i="7" s="1"/>
  <c r="AD691" i="7" s="1"/>
  <c r="AD692" i="7" s="1"/>
  <c r="AD693" i="7" s="1"/>
  <c r="AD694" i="7" s="1"/>
  <c r="AD695" i="7" s="1"/>
  <c r="AD696" i="7" s="1"/>
  <c r="AD697" i="7" s="1"/>
  <c r="AD698" i="7" s="1"/>
  <c r="AD699" i="7" s="1"/>
  <c r="AD700" i="7" s="1"/>
  <c r="AD701" i="7" s="1"/>
  <c r="AD702" i="7" s="1"/>
  <c r="AD703" i="7" s="1"/>
  <c r="AD704" i="7" s="1"/>
  <c r="AD705" i="7" s="1"/>
  <c r="AD706" i="7" s="1"/>
  <c r="AD707" i="7" s="1"/>
  <c r="AD708" i="7" s="1"/>
  <c r="AD709" i="7" s="1"/>
  <c r="AD710" i="7" s="1"/>
  <c r="AD711" i="7" s="1"/>
  <c r="AD712" i="7" s="1"/>
  <c r="AD713" i="7" s="1"/>
  <c r="AD714" i="7" s="1"/>
  <c r="AD715" i="7" s="1"/>
  <c r="AD716" i="7" s="1"/>
  <c r="AD717" i="7" s="1"/>
  <c r="AD718" i="7" s="1"/>
  <c r="AD719" i="7" s="1"/>
  <c r="AD720" i="7" s="1"/>
  <c r="AD721" i="7" s="1"/>
  <c r="AD722" i="7" s="1"/>
  <c r="AD723" i="7" s="1"/>
  <c r="AD724" i="7" s="1"/>
  <c r="AD725" i="7" s="1"/>
  <c r="AD726" i="7" s="1"/>
  <c r="AD727" i="7" s="1"/>
  <c r="AD728" i="7" s="1"/>
  <c r="AD729" i="7" s="1"/>
  <c r="AD730" i="7" s="1"/>
  <c r="AD731" i="7" s="1"/>
  <c r="AD732" i="7" s="1"/>
  <c r="AD733" i="7" s="1"/>
  <c r="AD734" i="7" s="1"/>
  <c r="AD735" i="7" s="1"/>
  <c r="AD736" i="7" s="1"/>
  <c r="AD737" i="7" s="1"/>
  <c r="AD738" i="7" s="1"/>
  <c r="AD739" i="7" s="1"/>
  <c r="AD740" i="7" s="1"/>
  <c r="AD741" i="7" s="1"/>
  <c r="AD742" i="7" s="1"/>
  <c r="AD743" i="7" s="1"/>
  <c r="AD744" i="7" s="1"/>
  <c r="AD745" i="7" s="1"/>
  <c r="AD746" i="7" s="1"/>
  <c r="AD747" i="7" s="1"/>
  <c r="AD748" i="7" s="1"/>
  <c r="AD749" i="7" s="1"/>
  <c r="AD750" i="7" s="1"/>
  <c r="AD751" i="7" s="1"/>
  <c r="AD752" i="7" s="1"/>
  <c r="AD753" i="7" s="1"/>
  <c r="AD754" i="7" s="1"/>
  <c r="AD755" i="7" s="1"/>
  <c r="AD756" i="7" s="1"/>
  <c r="AD757" i="7" s="1"/>
  <c r="AD758" i="7" s="1"/>
  <c r="AD759" i="7" s="1"/>
  <c r="AD760" i="7" s="1"/>
  <c r="AD761" i="7" s="1"/>
  <c r="AD762" i="7" s="1"/>
  <c r="AD763" i="7" s="1"/>
  <c r="AD764" i="7" s="1"/>
  <c r="AD765" i="7" s="1"/>
  <c r="AD766" i="7" s="1"/>
  <c r="AD767" i="7" s="1"/>
  <c r="AD768" i="7" s="1"/>
  <c r="AD769" i="7" s="1"/>
  <c r="AD770" i="7" s="1"/>
  <c r="AD771" i="7" s="1"/>
  <c r="AD772" i="7" s="1"/>
  <c r="AD773" i="7" s="1"/>
  <c r="AD774" i="7" s="1"/>
  <c r="AD775" i="7" s="1"/>
  <c r="AD776" i="7" s="1"/>
  <c r="AD777" i="7" s="1"/>
  <c r="AD778" i="7" s="1"/>
  <c r="AD779" i="7" s="1"/>
  <c r="AD780" i="7" s="1"/>
  <c r="AD781" i="7" s="1"/>
  <c r="AD782" i="7" s="1"/>
  <c r="AD783" i="7" s="1"/>
  <c r="AD784" i="7" s="1"/>
  <c r="AD785" i="7" s="1"/>
  <c r="AD786" i="7" s="1"/>
  <c r="AD787" i="7" s="1"/>
  <c r="AD788" i="7" s="1"/>
  <c r="AD789" i="7" s="1"/>
  <c r="AD790" i="7" s="1"/>
  <c r="AD791" i="7" s="1"/>
  <c r="AD792" i="7" s="1"/>
  <c r="AD793" i="7" s="1"/>
  <c r="AD794" i="7" s="1"/>
  <c r="AD795" i="7" s="1"/>
  <c r="AD796" i="7" s="1"/>
  <c r="AD797" i="7" s="1"/>
  <c r="AD798" i="7" s="1"/>
  <c r="AD799" i="7" s="1"/>
  <c r="AD800" i="7" s="1"/>
  <c r="AD801" i="7" s="1"/>
  <c r="AD802" i="7" s="1"/>
  <c r="AD803" i="7" s="1"/>
  <c r="AD804" i="7" s="1"/>
  <c r="AD805" i="7" s="1"/>
  <c r="AD806" i="7" s="1"/>
  <c r="AD807" i="7" s="1"/>
  <c r="AD808" i="7" s="1"/>
  <c r="AD809" i="7" s="1"/>
  <c r="AD810" i="7" s="1"/>
  <c r="AD811" i="7" s="1"/>
  <c r="AD812" i="7" s="1"/>
  <c r="AD813" i="7" s="1"/>
  <c r="AD814" i="7" s="1"/>
  <c r="AD815" i="7" s="1"/>
  <c r="AD816" i="7" s="1"/>
  <c r="AD817" i="7" s="1"/>
  <c r="AD818" i="7" s="1"/>
  <c r="AD819" i="7" s="1"/>
  <c r="AD820" i="7" s="1"/>
  <c r="AD821" i="7" s="1"/>
  <c r="AD822" i="7" s="1"/>
  <c r="AD823" i="7" s="1"/>
  <c r="AD824" i="7" s="1"/>
  <c r="AD825" i="7" s="1"/>
  <c r="AD826" i="7" s="1"/>
  <c r="AD827" i="7" s="1"/>
  <c r="AD828" i="7" s="1"/>
  <c r="AD829" i="7" s="1"/>
  <c r="AD830" i="7" s="1"/>
  <c r="AD831" i="7" s="1"/>
  <c r="AD832" i="7" s="1"/>
  <c r="AD833" i="7" s="1"/>
  <c r="AD834" i="7" s="1"/>
  <c r="AD835" i="7" s="1"/>
  <c r="AD836" i="7" s="1"/>
  <c r="AD837" i="7" s="1"/>
  <c r="AD838" i="7" s="1"/>
  <c r="AD839" i="7" s="1"/>
  <c r="AD840" i="7" s="1"/>
  <c r="AD841" i="7" s="1"/>
  <c r="AD842" i="7" s="1"/>
  <c r="AD843" i="7" s="1"/>
  <c r="AD844" i="7" s="1"/>
  <c r="AD845" i="7" s="1"/>
  <c r="AD846" i="7" s="1"/>
  <c r="AD847" i="7" s="1"/>
  <c r="AD848" i="7" s="1"/>
  <c r="AD849" i="7" s="1"/>
  <c r="AD850" i="7" s="1"/>
  <c r="AD851" i="7" s="1"/>
  <c r="AD852" i="7" s="1"/>
  <c r="AD853" i="7" s="1"/>
  <c r="AD854" i="7" s="1"/>
  <c r="AD855" i="7" s="1"/>
  <c r="AD856" i="7" s="1"/>
  <c r="AD857" i="7" s="1"/>
  <c r="AD858" i="7" s="1"/>
  <c r="AD859" i="7" s="1"/>
  <c r="AD860" i="7" s="1"/>
  <c r="AD861" i="7" s="1"/>
  <c r="AD862" i="7" s="1"/>
  <c r="AD863" i="7" s="1"/>
  <c r="AD864" i="7" s="1"/>
  <c r="AD865" i="7" s="1"/>
  <c r="AD866" i="7" s="1"/>
  <c r="AD867" i="7" s="1"/>
  <c r="AD868" i="7" s="1"/>
  <c r="AD869" i="7" s="1"/>
  <c r="AD870" i="7" s="1"/>
  <c r="AD871" i="7" s="1"/>
  <c r="AD872" i="7" s="1"/>
  <c r="AD873" i="7" s="1"/>
  <c r="AD874" i="7" s="1"/>
  <c r="AD875" i="7" s="1"/>
  <c r="AD876" i="7" s="1"/>
  <c r="AD877" i="7" s="1"/>
  <c r="AD878" i="7" s="1"/>
  <c r="AD879" i="7" s="1"/>
  <c r="AD880" i="7" s="1"/>
  <c r="AD881" i="7" s="1"/>
  <c r="AD882" i="7" s="1"/>
  <c r="AD883" i="7" s="1"/>
  <c r="AD884" i="7" s="1"/>
  <c r="AD885" i="7" s="1"/>
  <c r="AD886" i="7" s="1"/>
  <c r="AD887" i="7" s="1"/>
  <c r="AD888" i="7" s="1"/>
  <c r="AD889" i="7" s="1"/>
  <c r="AD890" i="7" s="1"/>
  <c r="AD891" i="7" s="1"/>
  <c r="AD892" i="7" s="1"/>
  <c r="AD893" i="7" s="1"/>
  <c r="AD894" i="7" s="1"/>
  <c r="AD895" i="7" s="1"/>
  <c r="AD896" i="7" s="1"/>
  <c r="AD897" i="7" s="1"/>
  <c r="AD898" i="7" s="1"/>
  <c r="AD899" i="7" s="1"/>
  <c r="AD900" i="7" s="1"/>
  <c r="AD901" i="7" s="1"/>
  <c r="AD902" i="7" s="1"/>
  <c r="AD903" i="7" s="1"/>
  <c r="AD904" i="7" s="1"/>
  <c r="AD905" i="7" s="1"/>
  <c r="AD906" i="7" s="1"/>
  <c r="AD907" i="7" s="1"/>
  <c r="AD908" i="7" s="1"/>
  <c r="AD909" i="7" s="1"/>
  <c r="AD910" i="7" s="1"/>
  <c r="AD911" i="7" s="1"/>
  <c r="AD912" i="7" s="1"/>
  <c r="AD913" i="7" s="1"/>
  <c r="AD914" i="7" s="1"/>
  <c r="AD915" i="7" s="1"/>
  <c r="AD916" i="7" s="1"/>
  <c r="AD917" i="7" s="1"/>
  <c r="AD918" i="7" s="1"/>
  <c r="AD919" i="7" s="1"/>
  <c r="AD920" i="7" s="1"/>
  <c r="AD921" i="7" s="1"/>
  <c r="AD922" i="7" s="1"/>
  <c r="AD923" i="7" s="1"/>
  <c r="AD924" i="7" s="1"/>
  <c r="AD925" i="7" s="1"/>
  <c r="AD926" i="7" s="1"/>
  <c r="AD927" i="7" s="1"/>
  <c r="AD928" i="7" s="1"/>
  <c r="AD929" i="7" s="1"/>
  <c r="AD930" i="7" s="1"/>
  <c r="AD931" i="7" s="1"/>
  <c r="AD932" i="7" s="1"/>
  <c r="AD933" i="7" s="1"/>
  <c r="AD934" i="7" s="1"/>
  <c r="AD935" i="7" s="1"/>
  <c r="AD936" i="7" s="1"/>
  <c r="AD937" i="7" s="1"/>
  <c r="AD938" i="7" s="1"/>
  <c r="AD939" i="7" s="1"/>
  <c r="AD940" i="7" s="1"/>
  <c r="AD941" i="7" s="1"/>
  <c r="AD942" i="7" s="1"/>
  <c r="AD943" i="7" s="1"/>
  <c r="AD944" i="7" s="1"/>
  <c r="AD945" i="7" s="1"/>
  <c r="AD946" i="7" s="1"/>
  <c r="AD947" i="7" s="1"/>
  <c r="AD948" i="7" s="1"/>
  <c r="AD949" i="7" s="1"/>
  <c r="AD950" i="7" s="1"/>
  <c r="AD951" i="7" s="1"/>
  <c r="AD952" i="7" s="1"/>
  <c r="AD953" i="7" s="1"/>
  <c r="AD954" i="7" s="1"/>
  <c r="AD955" i="7" s="1"/>
  <c r="AD956" i="7" s="1"/>
  <c r="AD957" i="7" s="1"/>
  <c r="AD958" i="7" s="1"/>
  <c r="AD959" i="7" s="1"/>
  <c r="AD960" i="7" s="1"/>
  <c r="AD961" i="7" s="1"/>
  <c r="AD962" i="7" s="1"/>
  <c r="AD963" i="7" s="1"/>
  <c r="AD964" i="7" s="1"/>
  <c r="AD965" i="7" s="1"/>
  <c r="AD966" i="7" s="1"/>
  <c r="AD967" i="7" s="1"/>
  <c r="AD968" i="7" s="1"/>
  <c r="AD969" i="7" s="1"/>
  <c r="AD970" i="7" s="1"/>
  <c r="AD971" i="7" s="1"/>
  <c r="AD972" i="7" s="1"/>
  <c r="AD973" i="7" s="1"/>
  <c r="AD974" i="7" s="1"/>
  <c r="AD975" i="7" s="1"/>
  <c r="AD976" i="7" s="1"/>
  <c r="AD977" i="7" s="1"/>
  <c r="AD978" i="7" s="1"/>
  <c r="AD979" i="7" s="1"/>
  <c r="AD980" i="7" s="1"/>
  <c r="AD981" i="7" s="1"/>
  <c r="AD982" i="7" s="1"/>
  <c r="AD983" i="7" s="1"/>
  <c r="AD984" i="7" s="1"/>
  <c r="AD985" i="7" s="1"/>
  <c r="AD986" i="7" s="1"/>
  <c r="AD987" i="7" s="1"/>
  <c r="AD988" i="7" s="1"/>
  <c r="AD989" i="7" s="1"/>
  <c r="AD990" i="7" s="1"/>
  <c r="AD991" i="7" s="1"/>
  <c r="AD992" i="7" s="1"/>
  <c r="AD993" i="7" s="1"/>
  <c r="AD994" i="7" s="1"/>
  <c r="AD995" i="7" s="1"/>
  <c r="AD996" i="7" s="1"/>
  <c r="AD997" i="7" s="1"/>
  <c r="AD998" i="7" s="1"/>
  <c r="AD999" i="7" s="1"/>
  <c r="AD1000" i="7" s="1"/>
  <c r="AD1001" i="7" s="1"/>
  <c r="AD1002" i="7" s="1"/>
  <c r="AD1003" i="7" s="1"/>
  <c r="AD1004" i="7" s="1"/>
  <c r="AD1005" i="7" s="1"/>
  <c r="AD1006" i="7" s="1"/>
  <c r="AD1007" i="7" s="1"/>
  <c r="AD1008" i="7" s="1"/>
  <c r="AD1009" i="7" s="1"/>
  <c r="AD1010" i="7" s="1"/>
  <c r="AD1011" i="7" s="1"/>
  <c r="AD1012" i="7" s="1"/>
  <c r="AD1013" i="7" s="1"/>
  <c r="AD1014" i="7" s="1"/>
  <c r="AD1015" i="7" s="1"/>
  <c r="AD1016" i="7" s="1"/>
  <c r="AD1017" i="7" s="1"/>
  <c r="AD1018" i="7" s="1"/>
  <c r="AD1019" i="7" s="1"/>
  <c r="AD1020" i="7" s="1"/>
  <c r="AD1021" i="7" s="1"/>
  <c r="AD1022" i="7" s="1"/>
  <c r="AD1023" i="7" s="1"/>
  <c r="AD1024" i="7" s="1"/>
  <c r="AD1025" i="7" s="1"/>
  <c r="AD1026" i="7" s="1"/>
  <c r="AD1027" i="7" s="1"/>
  <c r="AD1028" i="7" s="1"/>
  <c r="AD1029" i="7" s="1"/>
  <c r="AD1030" i="7" s="1"/>
  <c r="AD1031" i="7" s="1"/>
  <c r="AD1032" i="7" s="1"/>
  <c r="AD1033" i="7" s="1"/>
  <c r="AD1034" i="7" s="1"/>
  <c r="AD1035" i="7" s="1"/>
  <c r="AD1036" i="7" s="1"/>
  <c r="AD1037" i="7" s="1"/>
  <c r="AD1038" i="7" s="1"/>
  <c r="AD1039" i="7" s="1"/>
  <c r="AD1040" i="7" s="1"/>
  <c r="AD1041" i="7" s="1"/>
  <c r="AD1042" i="7" s="1"/>
  <c r="AD1043" i="7" s="1"/>
  <c r="AD1044" i="7" s="1"/>
  <c r="AD1045" i="7" s="1"/>
  <c r="AD1046" i="7" s="1"/>
  <c r="AD1047" i="7" s="1"/>
  <c r="AD1048" i="7" s="1"/>
  <c r="AD1049" i="7" s="1"/>
  <c r="AD1050" i="7" s="1"/>
  <c r="AD1051" i="7" s="1"/>
  <c r="AD1052" i="7" s="1"/>
  <c r="AD1053" i="7" s="1"/>
  <c r="AD1054" i="7" s="1"/>
  <c r="AD1055" i="7" s="1"/>
  <c r="AD1056" i="7" s="1"/>
  <c r="AD1057" i="7" s="1"/>
  <c r="AD1058" i="7" s="1"/>
  <c r="AD1059" i="7" s="1"/>
  <c r="AD1060" i="7" s="1"/>
  <c r="AD1061" i="7" s="1"/>
  <c r="AD1062" i="7" s="1"/>
  <c r="AD1063" i="7" s="1"/>
  <c r="AD1064" i="7" s="1"/>
  <c r="AD1065" i="7" s="1"/>
  <c r="AD1066" i="7" s="1"/>
  <c r="AD1067" i="7" s="1"/>
  <c r="AD1068" i="7" s="1"/>
  <c r="AD1069" i="7" s="1"/>
  <c r="AD1070" i="7" s="1"/>
  <c r="AD1071" i="7" s="1"/>
  <c r="AD1072" i="7" s="1"/>
  <c r="AD1073" i="7" s="1"/>
  <c r="AD1074" i="7" s="1"/>
  <c r="AD1075" i="7" s="1"/>
  <c r="AD1076" i="7" s="1"/>
  <c r="AD1077" i="7" s="1"/>
  <c r="AD1078" i="7" s="1"/>
  <c r="AD1079" i="7" s="1"/>
  <c r="AD1080" i="7" s="1"/>
  <c r="AD1081" i="7" s="1"/>
  <c r="AD1082" i="7" s="1"/>
  <c r="AD1083" i="7" s="1"/>
  <c r="AD1084" i="7" s="1"/>
  <c r="AD1085" i="7" s="1"/>
  <c r="AD1086" i="7" s="1"/>
  <c r="AD1087" i="7" s="1"/>
  <c r="AD1088" i="7" s="1"/>
  <c r="AD1089" i="7" s="1"/>
  <c r="AD1090" i="7" s="1"/>
  <c r="AD1091" i="7" s="1"/>
  <c r="AD1092" i="7" s="1"/>
  <c r="AD1093" i="7" s="1"/>
  <c r="AD1094" i="7" s="1"/>
  <c r="AD1095" i="7" s="1"/>
  <c r="AD1096" i="7" s="1"/>
  <c r="AD1097" i="7" s="1"/>
  <c r="AD1098" i="7" s="1"/>
  <c r="AD1099" i="7" s="1"/>
  <c r="AD1100" i="7" s="1"/>
  <c r="AD1101" i="7" s="1"/>
  <c r="AD1102" i="7" s="1"/>
  <c r="AD1103" i="7" s="1"/>
  <c r="AD1104" i="7" s="1"/>
  <c r="AD1105" i="7" s="1"/>
  <c r="AD1106" i="7" s="1"/>
  <c r="AD1107" i="7" s="1"/>
  <c r="AD1108" i="7" s="1"/>
  <c r="AD1109" i="7" s="1"/>
  <c r="AD1110" i="7" s="1"/>
  <c r="AD1111" i="7" s="1"/>
  <c r="AD1112" i="7" s="1"/>
  <c r="AD1113" i="7" s="1"/>
  <c r="AD1114" i="7" s="1"/>
  <c r="AD1115" i="7" s="1"/>
  <c r="AD1116" i="7" s="1"/>
  <c r="AD1117" i="7" s="1"/>
  <c r="AD1118" i="7" s="1"/>
  <c r="AD1119" i="7" s="1"/>
  <c r="AD1120" i="7" s="1"/>
  <c r="AD1121" i="7" s="1"/>
  <c r="AD1122" i="7" s="1"/>
  <c r="AD1123" i="7" s="1"/>
  <c r="AD1124" i="7" s="1"/>
  <c r="AD1125" i="7" s="1"/>
  <c r="AD1126" i="7" s="1"/>
  <c r="AD1127" i="7" s="1"/>
  <c r="AD1128" i="7" s="1"/>
  <c r="AD1129" i="7" s="1"/>
  <c r="AD1130" i="7" s="1"/>
  <c r="AD1131" i="7" s="1"/>
  <c r="AD1132" i="7" s="1"/>
  <c r="AD1133" i="7" s="1"/>
  <c r="AD1134" i="7" s="1"/>
  <c r="AD1135" i="7" s="1"/>
  <c r="AD1136" i="7" s="1"/>
  <c r="AD1137" i="7" s="1"/>
  <c r="AD1138" i="7" s="1"/>
  <c r="AD1139" i="7" s="1"/>
  <c r="AD1140" i="7" s="1"/>
  <c r="AD1141" i="7" s="1"/>
  <c r="AD1142" i="7" s="1"/>
  <c r="AD1143" i="7" s="1"/>
  <c r="AD1144" i="7" s="1"/>
  <c r="AD1145" i="7" s="1"/>
  <c r="AD1146" i="7" s="1"/>
  <c r="AD1147" i="7" s="1"/>
  <c r="AD1148" i="7" s="1"/>
  <c r="AD1149" i="7" s="1"/>
  <c r="AD1150" i="7" s="1"/>
  <c r="AD1151" i="7" s="1"/>
  <c r="AD1152" i="7" s="1"/>
  <c r="AD1153" i="7" s="1"/>
  <c r="AD1154" i="7" s="1"/>
  <c r="AD1155" i="7" s="1"/>
  <c r="AD1156" i="7" s="1"/>
  <c r="AD1157" i="7" s="1"/>
  <c r="AD1158" i="7" s="1"/>
  <c r="AD1159" i="7" s="1"/>
  <c r="AD1160" i="7" s="1"/>
  <c r="AD1161" i="7" s="1"/>
  <c r="AD1162" i="7" s="1"/>
  <c r="AD1163" i="7" s="1"/>
  <c r="AD1164" i="7" s="1"/>
  <c r="AD1165" i="7" s="1"/>
  <c r="AD1166" i="7" s="1"/>
  <c r="AD1167" i="7" s="1"/>
  <c r="AD1168" i="7" s="1"/>
  <c r="AD1169" i="7" s="1"/>
  <c r="AD1170" i="7" s="1"/>
  <c r="AD1171" i="7" s="1"/>
  <c r="AD1172" i="7" s="1"/>
  <c r="AD1173" i="7" s="1"/>
  <c r="AD1174" i="7" s="1"/>
  <c r="AD1175" i="7" s="1"/>
  <c r="AD1176" i="7" s="1"/>
  <c r="AD1177" i="7" s="1"/>
  <c r="AD1178" i="7" s="1"/>
  <c r="AD1179" i="7" s="1"/>
  <c r="AD1180" i="7" s="1"/>
  <c r="AD1181" i="7" s="1"/>
  <c r="AD1182" i="7" s="1"/>
  <c r="AD1183" i="7" s="1"/>
  <c r="AD1184" i="7" s="1"/>
  <c r="AD1185" i="7" s="1"/>
  <c r="AD1186" i="7" s="1"/>
  <c r="AD1187" i="7" s="1"/>
  <c r="AD1188" i="7" s="1"/>
  <c r="AD1189" i="7" s="1"/>
  <c r="AD1190" i="7" s="1"/>
  <c r="AD1191" i="7" s="1"/>
  <c r="AD1192" i="7" s="1"/>
  <c r="AD1193" i="7" s="1"/>
  <c r="AD1194" i="7" s="1"/>
  <c r="AD1195" i="7" s="1"/>
  <c r="AD1196" i="7" s="1"/>
  <c r="AD1197" i="7" s="1"/>
  <c r="AD1198" i="7" s="1"/>
  <c r="AD1199" i="7" s="1"/>
  <c r="AD1200" i="7" s="1"/>
  <c r="AD1201" i="7" s="1"/>
  <c r="AD1202" i="7" s="1"/>
  <c r="AD1203" i="7" s="1"/>
  <c r="AD1204" i="7" s="1"/>
  <c r="AD1205" i="7" s="1"/>
  <c r="AD1206" i="7" s="1"/>
  <c r="AD1207" i="7" s="1"/>
  <c r="AD1208" i="7" s="1"/>
  <c r="AD1209" i="7" s="1"/>
  <c r="AD1210" i="7" s="1"/>
  <c r="AD1211" i="7" s="1"/>
  <c r="AD1212" i="7" s="1"/>
  <c r="AD1213" i="7" s="1"/>
  <c r="AD1214" i="7" s="1"/>
  <c r="AD1215" i="7" s="1"/>
  <c r="AD1216" i="7" s="1"/>
  <c r="AD1217" i="7" s="1"/>
  <c r="AD1218" i="7" s="1"/>
  <c r="AD1219" i="7" s="1"/>
  <c r="AD1220" i="7" s="1"/>
  <c r="AD1221" i="7" s="1"/>
  <c r="AD1222" i="7" s="1"/>
  <c r="AD1223" i="7" s="1"/>
  <c r="AD1224" i="7" s="1"/>
  <c r="AD1225" i="7" s="1"/>
  <c r="AD1226" i="7" s="1"/>
  <c r="AD1227" i="7" s="1"/>
  <c r="AD1228" i="7" s="1"/>
  <c r="AD1229" i="7" s="1"/>
  <c r="AD1230" i="7" s="1"/>
  <c r="AD1231" i="7" s="1"/>
  <c r="AD1232" i="7" s="1"/>
  <c r="AD1233" i="7" s="1"/>
  <c r="AD1234" i="7" s="1"/>
  <c r="AD1235" i="7" s="1"/>
  <c r="AD1236" i="7" s="1"/>
  <c r="AD1237" i="7" s="1"/>
  <c r="AD1238" i="7" s="1"/>
  <c r="AD1239" i="7" s="1"/>
  <c r="AD1240" i="7" s="1"/>
  <c r="AD1241" i="7" s="1"/>
  <c r="AD1242" i="7" s="1"/>
  <c r="AD1243" i="7" s="1"/>
  <c r="AD1244" i="7" s="1"/>
  <c r="AD1245" i="7" s="1"/>
  <c r="AD1246" i="7" s="1"/>
  <c r="AD1247" i="7" s="1"/>
  <c r="AD1248" i="7" s="1"/>
  <c r="AD1249" i="7" s="1"/>
  <c r="AD1250" i="7" s="1"/>
  <c r="AD1251" i="7" s="1"/>
  <c r="AD1252" i="7" s="1"/>
  <c r="AD1253" i="7" s="1"/>
  <c r="AD1254" i="7" s="1"/>
  <c r="AD1255" i="7" s="1"/>
  <c r="AD1256" i="7" s="1"/>
  <c r="AD1257" i="7" s="1"/>
  <c r="AD1258" i="7" s="1"/>
  <c r="AD1259" i="7" s="1"/>
  <c r="AD1260" i="7" s="1"/>
  <c r="AD1261" i="7" s="1"/>
  <c r="AD1262" i="7" s="1"/>
  <c r="AD1263" i="7" s="1"/>
  <c r="AD1264" i="7" s="1"/>
  <c r="AD1265" i="7" s="1"/>
  <c r="AD1266" i="7" s="1"/>
  <c r="AD1267" i="7" s="1"/>
  <c r="AD1268" i="7" s="1"/>
  <c r="AD1269" i="7" s="1"/>
  <c r="AD1270" i="7" s="1"/>
  <c r="AD1271" i="7" s="1"/>
  <c r="AD1272" i="7" s="1"/>
  <c r="AD1273" i="7" s="1"/>
  <c r="AD1274" i="7" s="1"/>
  <c r="AD1275" i="7" s="1"/>
  <c r="AD1276" i="7" s="1"/>
  <c r="AD1277" i="7" s="1"/>
  <c r="AD1278" i="7" s="1"/>
  <c r="AD1279" i="7" s="1"/>
  <c r="AD1280" i="7" s="1"/>
  <c r="AD1281" i="7" s="1"/>
  <c r="AD1282" i="7" s="1"/>
  <c r="AD1283" i="7" s="1"/>
  <c r="AD1284" i="7" s="1"/>
  <c r="AD1285" i="7" s="1"/>
  <c r="AD1286" i="7" s="1"/>
  <c r="AD1287" i="7" s="1"/>
  <c r="AD1288" i="7" s="1"/>
  <c r="AD1289" i="7" s="1"/>
  <c r="AD1290" i="7" s="1"/>
  <c r="AD1291" i="7" s="1"/>
  <c r="AD1292" i="7" s="1"/>
  <c r="AD1293" i="7" s="1"/>
  <c r="AD1294" i="7" s="1"/>
  <c r="AD1295" i="7" s="1"/>
  <c r="AD1296" i="7" s="1"/>
  <c r="AD1297" i="7" s="1"/>
  <c r="AD1298" i="7" s="1"/>
  <c r="AD1299" i="7" s="1"/>
  <c r="AD1300" i="7" s="1"/>
  <c r="AD1301" i="7" s="1"/>
  <c r="AD1302" i="7" s="1"/>
  <c r="AD1303" i="7" s="1"/>
  <c r="AD1304" i="7" s="1"/>
  <c r="AD1305" i="7" s="1"/>
  <c r="AD1306" i="7" s="1"/>
  <c r="AD1307" i="7" s="1"/>
  <c r="AD1308" i="7" s="1"/>
  <c r="AD1309" i="7" s="1"/>
  <c r="AD1310" i="7" s="1"/>
  <c r="AD1311" i="7" s="1"/>
  <c r="AD1312" i="7" s="1"/>
  <c r="AD1313" i="7" s="1"/>
  <c r="AD1314" i="7" s="1"/>
  <c r="AD1315" i="7" s="1"/>
  <c r="AD1316" i="7" s="1"/>
  <c r="AD1317" i="7" s="1"/>
  <c r="AD1318" i="7" s="1"/>
  <c r="AD1319" i="7" s="1"/>
  <c r="AD1320" i="7" s="1"/>
  <c r="AD1321" i="7" s="1"/>
  <c r="AD1322" i="7" s="1"/>
  <c r="AD1323" i="7" s="1"/>
  <c r="AD1324" i="7" s="1"/>
  <c r="AD1325" i="7" s="1"/>
  <c r="AD1326" i="7" s="1"/>
  <c r="AD1327" i="7" s="1"/>
  <c r="AD1328" i="7" s="1"/>
  <c r="AD1329" i="7" s="1"/>
  <c r="AD1330" i="7" s="1"/>
  <c r="AD1331" i="7" s="1"/>
  <c r="AD1332" i="7" s="1"/>
  <c r="AD1333" i="7" s="1"/>
  <c r="AD1334" i="7" s="1"/>
  <c r="AD1335" i="7" s="1"/>
  <c r="AD1336" i="7" s="1"/>
  <c r="AD1337" i="7" s="1"/>
  <c r="AD1338" i="7" s="1"/>
  <c r="AD1339" i="7" s="1"/>
  <c r="AD1340" i="7" s="1"/>
  <c r="AD1341" i="7" s="1"/>
  <c r="AD1342" i="7" s="1"/>
  <c r="AD1343" i="7" s="1"/>
  <c r="AD1344" i="7" s="1"/>
  <c r="AD1345" i="7" s="1"/>
  <c r="AD1346" i="7" s="1"/>
  <c r="AD1347" i="7" s="1"/>
  <c r="AD1348" i="7" s="1"/>
  <c r="AD1349" i="7" s="1"/>
  <c r="AD1350" i="7" s="1"/>
  <c r="AD1351" i="7" s="1"/>
  <c r="AD1352" i="7" s="1"/>
  <c r="AD1353" i="7" s="1"/>
  <c r="AD1354" i="7" s="1"/>
  <c r="AD1355" i="7" s="1"/>
  <c r="AD1356" i="7" s="1"/>
  <c r="AD1357" i="7" s="1"/>
  <c r="AD1358" i="7" s="1"/>
  <c r="AD1359" i="7" s="1"/>
  <c r="AD1360" i="7" s="1"/>
  <c r="AD1361" i="7" s="1"/>
  <c r="AD1362" i="7" s="1"/>
  <c r="AD1363" i="7" s="1"/>
  <c r="AD1364" i="7" s="1"/>
  <c r="AD1365" i="7" s="1"/>
  <c r="AD1366" i="7" s="1"/>
  <c r="AD1367" i="7" s="1"/>
  <c r="AD1368" i="7" s="1"/>
  <c r="AD1369" i="7" s="1"/>
  <c r="AD1370" i="7" s="1"/>
  <c r="AD1371" i="7" s="1"/>
  <c r="AD1372" i="7" s="1"/>
  <c r="AD1373" i="7" s="1"/>
  <c r="AD1374" i="7" s="1"/>
  <c r="AD1375" i="7" s="1"/>
  <c r="AD1376" i="7" s="1"/>
  <c r="AD1377" i="7" s="1"/>
  <c r="AD1378" i="7" s="1"/>
  <c r="AD1379" i="7" s="1"/>
  <c r="AD1380" i="7" s="1"/>
  <c r="AD1381" i="7" s="1"/>
  <c r="AD1382" i="7" s="1"/>
  <c r="AD1383" i="7" s="1"/>
  <c r="AD1384" i="7" s="1"/>
  <c r="AD1385" i="7" s="1"/>
  <c r="AD1386" i="7" s="1"/>
  <c r="AD1387" i="7" s="1"/>
  <c r="AD1388" i="7" s="1"/>
  <c r="AD1389" i="7" s="1"/>
  <c r="AD1390" i="7" s="1"/>
  <c r="AD1391" i="7" s="1"/>
  <c r="AD1392" i="7" s="1"/>
  <c r="AD1393" i="7" s="1"/>
  <c r="AD1394" i="7" s="1"/>
  <c r="AD1395" i="7" s="1"/>
  <c r="AD1396" i="7" s="1"/>
  <c r="AD1397" i="7" s="1"/>
  <c r="AD1398" i="7" s="1"/>
  <c r="AD1399" i="7" s="1"/>
  <c r="AD1400" i="7" s="1"/>
  <c r="AD1401" i="7" s="1"/>
  <c r="AD1402" i="7" s="1"/>
  <c r="AD1403" i="7" s="1"/>
  <c r="AD1404" i="7" s="1"/>
  <c r="AD1405" i="7" s="1"/>
  <c r="AD1406" i="7" s="1"/>
  <c r="AD1407" i="7" s="1"/>
  <c r="AD1408" i="7" s="1"/>
  <c r="AD1409" i="7" s="1"/>
  <c r="AD1410" i="7" s="1"/>
  <c r="AD1411" i="7" s="1"/>
  <c r="AD1412" i="7" s="1"/>
  <c r="AD1413" i="7" s="1"/>
  <c r="AD1414" i="7" s="1"/>
  <c r="AD1415" i="7" s="1"/>
  <c r="AD1416" i="7" s="1"/>
  <c r="AD1417" i="7" s="1"/>
  <c r="AD1418" i="7" s="1"/>
  <c r="AD1419" i="7" s="1"/>
  <c r="AD1420" i="7" s="1"/>
  <c r="AD1421" i="7" s="1"/>
  <c r="AD1422" i="7" s="1"/>
  <c r="AD1423" i="7" s="1"/>
  <c r="AD1424" i="7" s="1"/>
  <c r="AD1425" i="7" s="1"/>
  <c r="AD1426" i="7" s="1"/>
  <c r="AD1427" i="7" s="1"/>
  <c r="AD1428" i="7" s="1"/>
  <c r="AD1429" i="7" s="1"/>
  <c r="AD1430" i="7" s="1"/>
  <c r="AD1431" i="7" s="1"/>
  <c r="AD1432" i="7" s="1"/>
  <c r="AD1433" i="7" s="1"/>
  <c r="AD1434" i="7" s="1"/>
  <c r="AD1435" i="7" s="1"/>
  <c r="AD1436" i="7" s="1"/>
  <c r="AD1437" i="7" s="1"/>
  <c r="AD1438" i="7" s="1"/>
  <c r="AD1439" i="7" s="1"/>
  <c r="AD1440" i="7" s="1"/>
  <c r="AD1441" i="7" s="1"/>
  <c r="AD1442" i="7" s="1"/>
  <c r="AD1443" i="7" s="1"/>
  <c r="AD1444" i="7" s="1"/>
  <c r="AD1445" i="7" s="1"/>
  <c r="AD1446" i="7" s="1"/>
  <c r="AD1447" i="7" s="1"/>
  <c r="AD1448" i="7" s="1"/>
  <c r="AD1449" i="7" s="1"/>
  <c r="AD1450" i="7" s="1"/>
  <c r="AD1451" i="7" s="1"/>
  <c r="AD1452" i="7" s="1"/>
  <c r="AD1453" i="7" s="1"/>
  <c r="AD1454" i="7" s="1"/>
  <c r="AD1455" i="7" s="1"/>
  <c r="AD1456" i="7" s="1"/>
  <c r="AD1457" i="7" s="1"/>
  <c r="AD1458" i="7" s="1"/>
  <c r="AD1459" i="7" s="1"/>
  <c r="AD1460" i="7" s="1"/>
  <c r="AD1461" i="7" s="1"/>
  <c r="AD1462" i="7" s="1"/>
  <c r="AD1463" i="7" s="1"/>
  <c r="AD1464" i="7" s="1"/>
  <c r="AD1465" i="7" s="1"/>
  <c r="AD1466" i="7" s="1"/>
  <c r="AD1467" i="7" s="1"/>
  <c r="AD1468" i="7" s="1"/>
  <c r="AD1469" i="7" s="1"/>
  <c r="AD1470" i="7" s="1"/>
  <c r="AD1471" i="7" s="1"/>
  <c r="AD1472" i="7" s="1"/>
  <c r="AD1473" i="7" s="1"/>
  <c r="AD1474" i="7" s="1"/>
  <c r="AD1475" i="7" s="1"/>
  <c r="AD1476" i="7" s="1"/>
  <c r="AD1477" i="7" s="1"/>
  <c r="AD1478" i="7" s="1"/>
  <c r="AD1479" i="7" s="1"/>
  <c r="AD1480" i="7" s="1"/>
  <c r="AD1481" i="7" s="1"/>
  <c r="AD1482" i="7" s="1"/>
  <c r="AD1483" i="7" s="1"/>
  <c r="AD1484" i="7" s="1"/>
  <c r="AD1485" i="7" s="1"/>
  <c r="AD1486" i="7" s="1"/>
  <c r="AD1487" i="7" s="1"/>
  <c r="AD1488" i="7" s="1"/>
  <c r="AD1489" i="7" s="1"/>
  <c r="AD1490" i="7" s="1"/>
  <c r="AD1491" i="7" s="1"/>
  <c r="AD1492" i="7" s="1"/>
  <c r="AD1493" i="7" s="1"/>
  <c r="AD1494" i="7" s="1"/>
  <c r="AD1495" i="7" s="1"/>
  <c r="AD1496" i="7" s="1"/>
  <c r="AD1497" i="7" s="1"/>
  <c r="AD1498" i="7" s="1"/>
  <c r="AD1499" i="7" s="1"/>
  <c r="AD1500" i="7" s="1"/>
  <c r="AD1501" i="7" s="1"/>
  <c r="AD1502" i="7" s="1"/>
  <c r="AD1503" i="7" s="1"/>
  <c r="AD1504" i="7" s="1"/>
  <c r="AD1505" i="7" s="1"/>
  <c r="AD1506" i="7" s="1"/>
  <c r="AD1507" i="7" s="1"/>
  <c r="AD1508" i="7" s="1"/>
  <c r="AD1509" i="7" s="1"/>
  <c r="AD1510" i="7" s="1"/>
  <c r="AD1511" i="7" s="1"/>
  <c r="AD1512" i="7" s="1"/>
  <c r="AD1513" i="7" s="1"/>
  <c r="AD1514" i="7" s="1"/>
  <c r="AD1515" i="7" s="1"/>
  <c r="AD1516" i="7" s="1"/>
  <c r="AD1517" i="7" s="1"/>
  <c r="AD1518" i="7" s="1"/>
  <c r="AD1519" i="7" s="1"/>
  <c r="AD1520" i="7" s="1"/>
  <c r="AD1521" i="7" s="1"/>
  <c r="AD1522" i="7" s="1"/>
  <c r="AD1523" i="7" s="1"/>
  <c r="AD1524" i="7" s="1"/>
  <c r="AD1525" i="7" s="1"/>
  <c r="AD1526" i="7" s="1"/>
  <c r="AD1527" i="7" s="1"/>
  <c r="AD1528" i="7" s="1"/>
  <c r="AD1529" i="7" s="1"/>
  <c r="AD1530" i="7" s="1"/>
  <c r="AD1531" i="7" s="1"/>
  <c r="AD1532" i="7" s="1"/>
  <c r="AD1533" i="7" s="1"/>
  <c r="AD1534" i="7" s="1"/>
  <c r="AD1535" i="7" s="1"/>
  <c r="AD1536" i="7" s="1"/>
  <c r="AD1537" i="7" s="1"/>
  <c r="AD1538" i="7" s="1"/>
  <c r="AD1539" i="7" s="1"/>
  <c r="AD1540" i="7" s="1"/>
  <c r="AD1541" i="7" s="1"/>
  <c r="AD1542" i="7" s="1"/>
  <c r="AD1543" i="7" s="1"/>
  <c r="AD1544" i="7" s="1"/>
  <c r="AD1545" i="7" s="1"/>
  <c r="AD1546" i="7" s="1"/>
  <c r="AD1547" i="7" s="1"/>
  <c r="AD1548" i="7" s="1"/>
  <c r="AD1549" i="7" s="1"/>
  <c r="AD1550" i="7" s="1"/>
  <c r="AD1551" i="7" s="1"/>
  <c r="AD1552" i="7" s="1"/>
  <c r="AD1553" i="7" s="1"/>
  <c r="AD1554" i="7" s="1"/>
  <c r="AD1555" i="7" s="1"/>
  <c r="AD1556" i="7" s="1"/>
  <c r="AD1557" i="7" s="1"/>
  <c r="AD1558" i="7" s="1"/>
  <c r="AD1559" i="7" s="1"/>
  <c r="AD1560" i="7" s="1"/>
  <c r="AD1561" i="7" s="1"/>
  <c r="AD1562" i="7" s="1"/>
  <c r="AD1563" i="7" s="1"/>
  <c r="AD1564" i="7" s="1"/>
  <c r="AD1565" i="7" s="1"/>
  <c r="AD1566" i="7" s="1"/>
  <c r="AD1567" i="7" s="1"/>
  <c r="AD1568" i="7" s="1"/>
  <c r="AD1569" i="7" s="1"/>
  <c r="AD1570" i="7" s="1"/>
  <c r="AD1571" i="7" s="1"/>
  <c r="AD1572" i="7" s="1"/>
  <c r="AD1573" i="7" s="1"/>
  <c r="AD1574" i="7" s="1"/>
  <c r="AD1575" i="7" s="1"/>
  <c r="AD1576" i="7" s="1"/>
  <c r="AD1577" i="7" s="1"/>
  <c r="AD1578" i="7" s="1"/>
  <c r="AD1579" i="7" s="1"/>
  <c r="AD1580" i="7" s="1"/>
  <c r="AD1581" i="7" s="1"/>
  <c r="AD1582" i="7" s="1"/>
  <c r="AD1583" i="7" s="1"/>
  <c r="AD1584" i="7" s="1"/>
  <c r="AD1585" i="7" s="1"/>
  <c r="AD1586" i="7" s="1"/>
  <c r="AD1587" i="7" s="1"/>
  <c r="AD1588" i="7" s="1"/>
  <c r="AD1589" i="7" s="1"/>
  <c r="AD1590" i="7" s="1"/>
  <c r="AD1591" i="7" s="1"/>
  <c r="AD1592" i="7" s="1"/>
  <c r="AD1593" i="7" s="1"/>
  <c r="AD1594" i="7" s="1"/>
  <c r="AD1595" i="7" s="1"/>
  <c r="AD1596" i="7" s="1"/>
  <c r="AD1597" i="7" s="1"/>
  <c r="AD1598" i="7" s="1"/>
  <c r="AD1599" i="7" s="1"/>
  <c r="AD1600" i="7" s="1"/>
  <c r="AD1601" i="7" s="1"/>
  <c r="AD1602" i="7" s="1"/>
  <c r="AD1603" i="7" s="1"/>
  <c r="AD1604" i="7" s="1"/>
  <c r="AD1605" i="7" s="1"/>
  <c r="AD1606" i="7" s="1"/>
  <c r="AD1607" i="7" s="1"/>
  <c r="AD1608" i="7" s="1"/>
  <c r="AD1609" i="7" s="1"/>
  <c r="AD1610" i="7" s="1"/>
  <c r="AD1611" i="7" s="1"/>
  <c r="AD1612" i="7" s="1"/>
  <c r="AD1613" i="7" s="1"/>
  <c r="AD1614" i="7" s="1"/>
  <c r="AD1615" i="7" s="1"/>
  <c r="AD1616" i="7" s="1"/>
  <c r="AD1617" i="7" s="1"/>
  <c r="AD1618" i="7" s="1"/>
  <c r="AD1619" i="7" s="1"/>
  <c r="AD1620" i="7" s="1"/>
  <c r="AD1621" i="7" s="1"/>
  <c r="AD1622" i="7" s="1"/>
  <c r="AD1623" i="7" s="1"/>
  <c r="AD1624" i="7" s="1"/>
  <c r="AD1625" i="7" s="1"/>
  <c r="AD1626" i="7" s="1"/>
  <c r="AD1627" i="7" s="1"/>
  <c r="AD1628" i="7" s="1"/>
  <c r="AD1629" i="7" s="1"/>
  <c r="AD1630" i="7" s="1"/>
  <c r="AD1631" i="7" s="1"/>
  <c r="AD1632" i="7" s="1"/>
  <c r="AD1633" i="7" s="1"/>
  <c r="AD1634" i="7" s="1"/>
  <c r="AD1635" i="7" s="1"/>
  <c r="AD1636" i="7" s="1"/>
  <c r="AD1637" i="7" s="1"/>
  <c r="AD1638" i="7" s="1"/>
  <c r="AD1639" i="7" s="1"/>
  <c r="AD1640" i="7" s="1"/>
  <c r="AD1641" i="7" s="1"/>
  <c r="AD1642" i="7" s="1"/>
  <c r="AD1643" i="7" s="1"/>
  <c r="AD1644" i="7" s="1"/>
  <c r="AD1645" i="7" s="1"/>
  <c r="AD1646" i="7" s="1"/>
  <c r="AD1647" i="7" s="1"/>
  <c r="AD1648" i="7" s="1"/>
  <c r="AD1649" i="7" s="1"/>
  <c r="AD1650" i="7" s="1"/>
  <c r="AD1651" i="7" s="1"/>
  <c r="AD1652" i="7" s="1"/>
  <c r="AD1653" i="7" s="1"/>
  <c r="AD1654" i="7" s="1"/>
  <c r="AD1655" i="7" s="1"/>
  <c r="AD1656" i="7" s="1"/>
  <c r="AD1657" i="7" s="1"/>
  <c r="AD1658" i="7" s="1"/>
  <c r="AD1659" i="7" s="1"/>
  <c r="AD1660" i="7" s="1"/>
  <c r="AD1661" i="7" s="1"/>
  <c r="AD1662" i="7" s="1"/>
  <c r="AD1663" i="7" s="1"/>
  <c r="AD1664" i="7" s="1"/>
  <c r="AD1665" i="7" s="1"/>
  <c r="AD1666" i="7" s="1"/>
  <c r="AD1667" i="7" s="1"/>
  <c r="AD1668" i="7" s="1"/>
  <c r="AD1669" i="7" s="1"/>
  <c r="AD1670" i="7" s="1"/>
  <c r="AD1671" i="7" s="1"/>
  <c r="AD1672" i="7" s="1"/>
  <c r="AD1673" i="7" s="1"/>
  <c r="AD1674" i="7" s="1"/>
  <c r="AD1675" i="7" s="1"/>
  <c r="AD1676" i="7" s="1"/>
  <c r="AD1677" i="7" s="1"/>
  <c r="AD1678" i="7" s="1"/>
  <c r="AD1679" i="7" s="1"/>
  <c r="AD1680" i="7" s="1"/>
  <c r="AD1681" i="7" s="1"/>
  <c r="AD1682" i="7" s="1"/>
  <c r="AD1683" i="7" s="1"/>
  <c r="AD1684" i="7" s="1"/>
  <c r="AD1685" i="7" s="1"/>
  <c r="AD1686" i="7" s="1"/>
  <c r="AD1687" i="7" s="1"/>
  <c r="AD1688" i="7" s="1"/>
  <c r="AD1689" i="7" s="1"/>
  <c r="AD1690" i="7" s="1"/>
  <c r="AD1691" i="7" s="1"/>
  <c r="AD1692" i="7" s="1"/>
  <c r="AD1693" i="7" s="1"/>
  <c r="AD1694" i="7" s="1"/>
  <c r="AD1695" i="7" s="1"/>
  <c r="AD1696" i="7" s="1"/>
  <c r="AD1697" i="7" s="1"/>
  <c r="AD1698" i="7" s="1"/>
  <c r="AD1699" i="7" s="1"/>
  <c r="AD1700" i="7" s="1"/>
  <c r="AD1701" i="7" s="1"/>
  <c r="AD1702" i="7" s="1"/>
  <c r="AD1703" i="7" s="1"/>
  <c r="AD1704" i="7" s="1"/>
  <c r="AD1705" i="7" s="1"/>
  <c r="AD1706" i="7" s="1"/>
  <c r="AD1707" i="7" s="1"/>
  <c r="AD1708" i="7" s="1"/>
  <c r="AD1709" i="7" s="1"/>
  <c r="AD1710" i="7" s="1"/>
  <c r="AD1711" i="7" s="1"/>
  <c r="AD1712" i="7" s="1"/>
  <c r="AD1713" i="7" s="1"/>
  <c r="AD1714" i="7" s="1"/>
  <c r="AD1715" i="7" s="1"/>
  <c r="AD1716" i="7" s="1"/>
  <c r="AD1717" i="7" s="1"/>
  <c r="AD1718" i="7" s="1"/>
  <c r="AD1719" i="7" s="1"/>
  <c r="AD1720" i="7" s="1"/>
  <c r="AD1721" i="7" s="1"/>
  <c r="AD1722" i="7" s="1"/>
  <c r="AD1723" i="7" s="1"/>
  <c r="AD1724" i="7" s="1"/>
  <c r="AD1725" i="7" s="1"/>
  <c r="AD1726" i="7" s="1"/>
  <c r="AD1727" i="7" s="1"/>
  <c r="AD1728" i="7" s="1"/>
  <c r="AD1729" i="7" s="1"/>
  <c r="AD1730" i="7" s="1"/>
  <c r="AD1731" i="7" s="1"/>
  <c r="AD1732" i="7" s="1"/>
  <c r="AD1733" i="7" s="1"/>
  <c r="AD1734" i="7" s="1"/>
  <c r="AD1735" i="7" s="1"/>
  <c r="AD1736" i="7" s="1"/>
  <c r="AD1737" i="7" s="1"/>
  <c r="AD1738" i="7" s="1"/>
  <c r="AD1739" i="7" s="1"/>
  <c r="AD1740" i="7" s="1"/>
  <c r="AD1741" i="7" s="1"/>
  <c r="AD1742" i="7" s="1"/>
  <c r="AD1743" i="7" s="1"/>
  <c r="AD1744" i="7" s="1"/>
  <c r="AD1745" i="7" s="1"/>
  <c r="AD1746" i="7" s="1"/>
  <c r="AD1747" i="7" s="1"/>
  <c r="AD1748" i="7" s="1"/>
  <c r="AD1749" i="7" s="1"/>
  <c r="AD1750" i="7" s="1"/>
  <c r="AD1751" i="7" s="1"/>
  <c r="AD1752" i="7" s="1"/>
  <c r="AD1753" i="7" s="1"/>
  <c r="AD1754" i="7" s="1"/>
  <c r="AD1755" i="7" s="1"/>
  <c r="AD1756" i="7" s="1"/>
  <c r="AD1757" i="7" s="1"/>
  <c r="AD1758" i="7" s="1"/>
  <c r="AD1759" i="7" s="1"/>
  <c r="AD1760" i="7" s="1"/>
  <c r="AD1761" i="7" s="1"/>
  <c r="AD1762" i="7" s="1"/>
  <c r="AD1763" i="7" s="1"/>
  <c r="AD1764" i="7" s="1"/>
  <c r="AD1765" i="7" s="1"/>
  <c r="AD1766" i="7" s="1"/>
  <c r="AD1767" i="7" s="1"/>
  <c r="AD1768" i="7" s="1"/>
  <c r="AD1769" i="7" s="1"/>
  <c r="AD1770" i="7" s="1"/>
  <c r="AD1771" i="7" s="1"/>
  <c r="AD1772" i="7" s="1"/>
  <c r="AD1773" i="7" s="1"/>
  <c r="AD1774" i="7" s="1"/>
  <c r="AD1775" i="7" s="1"/>
  <c r="AD1776" i="7" s="1"/>
  <c r="AD1777" i="7" s="1"/>
  <c r="AD1778" i="7" s="1"/>
  <c r="AD1779" i="7" s="1"/>
  <c r="AD1780" i="7" s="1"/>
  <c r="AD1781" i="7" s="1"/>
  <c r="AD1782" i="7" s="1"/>
  <c r="AD1783" i="7" s="1"/>
  <c r="AD1784" i="7" s="1"/>
  <c r="AD1785" i="7" s="1"/>
  <c r="AD1786" i="7" s="1"/>
  <c r="AD1787" i="7" s="1"/>
  <c r="AD1788" i="7" s="1"/>
  <c r="AD1789" i="7" s="1"/>
  <c r="AD1790" i="7" s="1"/>
  <c r="AD1791" i="7" s="1"/>
  <c r="AD1792" i="7" s="1"/>
  <c r="AD1793" i="7" s="1"/>
  <c r="AD1794" i="7" s="1"/>
  <c r="AD1795" i="7" s="1"/>
  <c r="AD1796" i="7" s="1"/>
  <c r="AD1797" i="7" s="1"/>
  <c r="AD1798" i="7" s="1"/>
  <c r="AD1799" i="7" s="1"/>
  <c r="AD1800" i="7" s="1"/>
  <c r="AD1801" i="7" s="1"/>
  <c r="AD1802" i="7" s="1"/>
  <c r="AD1803" i="7" s="1"/>
  <c r="AD1804" i="7" s="1"/>
  <c r="AD1805" i="7" s="1"/>
  <c r="AD1806" i="7" s="1"/>
  <c r="AD1807" i="7" s="1"/>
  <c r="AD1808" i="7" s="1"/>
  <c r="AD1809" i="7" s="1"/>
  <c r="AD1810" i="7" s="1"/>
  <c r="AD1811" i="7" s="1"/>
  <c r="AD1812" i="7" s="1"/>
  <c r="AD1813" i="7" s="1"/>
  <c r="AD1814" i="7" s="1"/>
  <c r="AD1815" i="7" s="1"/>
  <c r="AD1816" i="7" s="1"/>
  <c r="AD1817" i="7" s="1"/>
  <c r="AD1818" i="7" s="1"/>
  <c r="AD1819" i="7" s="1"/>
  <c r="AD1820" i="7" s="1"/>
  <c r="AD1821" i="7" s="1"/>
  <c r="AD1822" i="7" s="1"/>
  <c r="AD1823" i="7" s="1"/>
  <c r="AD1824" i="7" s="1"/>
  <c r="AD1825" i="7" s="1"/>
  <c r="AD1826" i="7" s="1"/>
  <c r="AD1827" i="7" s="1"/>
  <c r="AD1828" i="7" s="1"/>
  <c r="AD1829" i="7" s="1"/>
  <c r="AD1830" i="7" s="1"/>
  <c r="AD1831" i="7" s="1"/>
  <c r="AD1832" i="7" s="1"/>
  <c r="AD1833" i="7" s="1"/>
  <c r="AD1834" i="7" s="1"/>
  <c r="AD1835" i="7" s="1"/>
  <c r="AD1836" i="7" s="1"/>
  <c r="AD1837" i="7" s="1"/>
  <c r="AD1838" i="7" s="1"/>
  <c r="AD1839" i="7" s="1"/>
  <c r="AD1840" i="7" s="1"/>
  <c r="AD1841" i="7" s="1"/>
  <c r="AD1842" i="7" s="1"/>
  <c r="AD1843" i="7" s="1"/>
  <c r="AD1844" i="7" s="1"/>
  <c r="AD1845" i="7" s="1"/>
  <c r="AD1846" i="7" s="1"/>
  <c r="AD1847" i="7" s="1"/>
  <c r="AD1848" i="7" s="1"/>
  <c r="AD1849" i="7" s="1"/>
  <c r="AD1850" i="7" s="1"/>
  <c r="AD1851" i="7" s="1"/>
  <c r="AD1852" i="7" s="1"/>
  <c r="AD1853" i="7" s="1"/>
  <c r="AD1854" i="7" s="1"/>
  <c r="AD1855" i="7" s="1"/>
  <c r="AD1856" i="7" s="1"/>
  <c r="AD1857" i="7" s="1"/>
  <c r="AD1858" i="7" s="1"/>
  <c r="AD1859" i="7" s="1"/>
  <c r="AD1860" i="7" s="1"/>
  <c r="AD1861" i="7" s="1"/>
  <c r="AD1862" i="7" s="1"/>
  <c r="AD1863" i="7" s="1"/>
  <c r="AD1864" i="7" s="1"/>
  <c r="AD1865" i="7" s="1"/>
  <c r="AD1866" i="7" s="1"/>
  <c r="AD1867" i="7" s="1"/>
  <c r="AD1868" i="7" s="1"/>
  <c r="AD1869" i="7" s="1"/>
  <c r="AD1870" i="7" s="1"/>
  <c r="AD1871" i="7" s="1"/>
  <c r="AD1872" i="7" s="1"/>
  <c r="AD1873" i="7" s="1"/>
  <c r="AD1874" i="7" s="1"/>
  <c r="AD1875" i="7" s="1"/>
  <c r="AD1876" i="7" s="1"/>
  <c r="AD1877" i="7" s="1"/>
  <c r="AD1878" i="7" s="1"/>
  <c r="AD1879" i="7" s="1"/>
  <c r="AD1880" i="7" s="1"/>
  <c r="AD1881" i="7" s="1"/>
  <c r="AD1882" i="7" s="1"/>
  <c r="AD1883" i="7" s="1"/>
  <c r="AD1884" i="7" s="1"/>
  <c r="AD1885" i="7" s="1"/>
  <c r="AD1886" i="7" s="1"/>
  <c r="AD1887" i="7" s="1"/>
  <c r="AD1888" i="7" s="1"/>
  <c r="AD1889" i="7" s="1"/>
  <c r="AD1890" i="7" s="1"/>
  <c r="AD1891" i="7" s="1"/>
  <c r="AD1892" i="7" s="1"/>
  <c r="AD1893" i="7" s="1"/>
  <c r="AD1894" i="7" s="1"/>
  <c r="AD1895" i="7" s="1"/>
  <c r="AD1896" i="7" s="1"/>
  <c r="AD1897" i="7" s="1"/>
  <c r="AD1898" i="7" s="1"/>
  <c r="AD1899" i="7" s="1"/>
  <c r="AD1900" i="7" s="1"/>
  <c r="AD1901" i="7" s="1"/>
  <c r="AD1902" i="7" s="1"/>
  <c r="AD1903" i="7" s="1"/>
  <c r="AD1904" i="7" s="1"/>
  <c r="AD1905" i="7" s="1"/>
  <c r="AD1906" i="7" s="1"/>
  <c r="AD1907" i="7" s="1"/>
  <c r="AD1908" i="7" s="1"/>
  <c r="AD1909" i="7" s="1"/>
  <c r="AD1910" i="7" s="1"/>
  <c r="AD1911" i="7" s="1"/>
  <c r="AD1912" i="7" s="1"/>
  <c r="AD1913" i="7" s="1"/>
  <c r="AD1914" i="7" s="1"/>
  <c r="AD1915" i="7" s="1"/>
  <c r="AD1916" i="7" s="1"/>
  <c r="AD1917" i="7" s="1"/>
  <c r="AD1918" i="7" s="1"/>
  <c r="AD1919" i="7" s="1"/>
  <c r="AD1920" i="7" s="1"/>
  <c r="AD1921" i="7" s="1"/>
  <c r="AD1922" i="7" s="1"/>
  <c r="AD1923" i="7" s="1"/>
  <c r="AD1924" i="7" s="1"/>
  <c r="AD1925" i="7" s="1"/>
  <c r="AD1926" i="7" s="1"/>
  <c r="AD1927" i="7" s="1"/>
  <c r="AD1928" i="7" s="1"/>
  <c r="AD1929" i="7" s="1"/>
  <c r="AD1930" i="7" s="1"/>
  <c r="AD1931" i="7" s="1"/>
  <c r="AD1932" i="7" s="1"/>
  <c r="AD1933" i="7" s="1"/>
  <c r="AD1934" i="7" s="1"/>
  <c r="AD1935" i="7" s="1"/>
  <c r="AD1936" i="7" s="1"/>
  <c r="AD1937" i="7" s="1"/>
  <c r="AD1938" i="7" s="1"/>
  <c r="AD1939" i="7" s="1"/>
  <c r="AD1940" i="7" s="1"/>
  <c r="AD1941" i="7" s="1"/>
  <c r="AD1942" i="7" s="1"/>
  <c r="AD1943" i="7" s="1"/>
  <c r="AD1944" i="7" s="1"/>
  <c r="AD1945" i="7" s="1"/>
  <c r="AD1946" i="7" s="1"/>
  <c r="AD1947" i="7" s="1"/>
  <c r="AD1948" i="7" s="1"/>
  <c r="AD1949" i="7" s="1"/>
  <c r="AD1950" i="7" s="1"/>
  <c r="AD1951" i="7" s="1"/>
  <c r="AD1952" i="7" s="1"/>
  <c r="AD1953" i="7" s="1"/>
  <c r="AD1954" i="7" s="1"/>
  <c r="AD1955" i="7" s="1"/>
  <c r="AD1956" i="7" s="1"/>
  <c r="AD1957" i="7" s="1"/>
  <c r="AD1958" i="7" s="1"/>
  <c r="AD1959" i="7" s="1"/>
  <c r="AD1960" i="7" s="1"/>
  <c r="AD1961" i="7" s="1"/>
  <c r="AD1962" i="7" s="1"/>
  <c r="AD1963" i="7" s="1"/>
  <c r="AD1964" i="7" s="1"/>
  <c r="AD1965" i="7" s="1"/>
  <c r="AD1966" i="7" s="1"/>
  <c r="AD1967" i="7" s="1"/>
  <c r="AD1968" i="7" s="1"/>
  <c r="AD1969" i="7" s="1"/>
  <c r="AD1970" i="7" s="1"/>
  <c r="AD1971" i="7" s="1"/>
  <c r="AD1972" i="7" s="1"/>
  <c r="AD1973" i="7" s="1"/>
  <c r="AD1974" i="7" s="1"/>
  <c r="AD1975" i="7" s="1"/>
  <c r="AD1976" i="7" s="1"/>
  <c r="AD1977" i="7" s="1"/>
  <c r="AD1978" i="7" s="1"/>
  <c r="AD1979" i="7" s="1"/>
  <c r="AD1980" i="7" s="1"/>
  <c r="AD1981" i="7" s="1"/>
  <c r="AD1982" i="7" s="1"/>
  <c r="AD1983" i="7" s="1"/>
  <c r="AD1984" i="7" s="1"/>
  <c r="AD1985" i="7" s="1"/>
  <c r="AD1986" i="7" s="1"/>
  <c r="AD1987" i="7" s="1"/>
  <c r="AD1988" i="7" s="1"/>
  <c r="AD1989" i="7" s="1"/>
  <c r="AD1990" i="7" s="1"/>
  <c r="AD1991" i="7" s="1"/>
  <c r="AD1992" i="7" s="1"/>
  <c r="AD1993" i="7" s="1"/>
  <c r="AD1994" i="7" s="1"/>
  <c r="AD1995" i="7" s="1"/>
  <c r="AD1996" i="7" s="1"/>
  <c r="AD1997" i="7" s="1"/>
  <c r="AD1998" i="7" s="1"/>
  <c r="AD1999" i="7" s="1"/>
  <c r="AD2000" i="7" s="1"/>
  <c r="AD2001" i="7" s="1"/>
  <c r="AD2002" i="7" s="1"/>
  <c r="AD2003" i="7" s="1"/>
  <c r="AD2004" i="7" s="1"/>
  <c r="AD2005" i="7" s="1"/>
  <c r="AD2006" i="7" s="1"/>
  <c r="AD2007" i="7" s="1"/>
  <c r="AD2008" i="7" s="1"/>
  <c r="AD2009" i="7" s="1"/>
  <c r="AD2010" i="7" s="1"/>
  <c r="AD2011" i="7" s="1"/>
  <c r="AD2012" i="7" s="1"/>
  <c r="AD2013" i="7" s="1"/>
  <c r="AD2014" i="7" s="1"/>
  <c r="AD2015" i="7" s="1"/>
  <c r="AD2016" i="7" s="1"/>
  <c r="AD2017" i="7" s="1"/>
  <c r="AD2018" i="7" s="1"/>
  <c r="AD2019" i="7" s="1"/>
  <c r="AD2020" i="7" s="1"/>
  <c r="AD2021" i="7" s="1"/>
  <c r="AD2022" i="7" s="1"/>
  <c r="AD2023" i="7" s="1"/>
  <c r="AD2024" i="7" s="1"/>
  <c r="AD2025" i="7" s="1"/>
  <c r="AD2026" i="7" s="1"/>
  <c r="AD2027" i="7" s="1"/>
  <c r="AD2028" i="7" s="1"/>
  <c r="AD2029" i="7" s="1"/>
  <c r="AD2030" i="7" s="1"/>
  <c r="AD2031" i="7" s="1"/>
  <c r="AD2032" i="7" s="1"/>
  <c r="AD2033" i="7" s="1"/>
  <c r="AD2034" i="7" s="1"/>
  <c r="AD2035" i="7" s="1"/>
  <c r="AD2036" i="7" s="1"/>
  <c r="AD2037" i="7" s="1"/>
  <c r="AD2038" i="7" s="1"/>
  <c r="AD2039" i="7" s="1"/>
  <c r="AD2040" i="7" s="1"/>
  <c r="AD2041" i="7" s="1"/>
  <c r="AD2042" i="7" s="1"/>
  <c r="AD2043" i="7" s="1"/>
  <c r="AD2044" i="7" s="1"/>
  <c r="AD2045" i="7" s="1"/>
  <c r="AD2046" i="7" s="1"/>
  <c r="AD2047" i="7" s="1"/>
  <c r="AD2048" i="7" s="1"/>
  <c r="AD2049" i="7" s="1"/>
  <c r="AD2050" i="7" s="1"/>
  <c r="AD2051" i="7" s="1"/>
  <c r="AD2052" i="7" s="1"/>
  <c r="AD2053" i="7" s="1"/>
  <c r="AD2054" i="7" s="1"/>
  <c r="AD2055" i="7" s="1"/>
  <c r="AD2056" i="7" s="1"/>
  <c r="AD2057" i="7" s="1"/>
  <c r="AD2058" i="7" s="1"/>
  <c r="AD2059" i="7" s="1"/>
  <c r="AD2060" i="7" s="1"/>
  <c r="AD2061" i="7" s="1"/>
  <c r="AD2062" i="7" s="1"/>
  <c r="AD2063" i="7" s="1"/>
  <c r="AD2064" i="7" s="1"/>
  <c r="AD2065" i="7" s="1"/>
  <c r="AD2066" i="7" s="1"/>
  <c r="AD2067" i="7" s="1"/>
  <c r="AD2068" i="7" s="1"/>
  <c r="AD2069" i="7" s="1"/>
  <c r="AD2070" i="7" s="1"/>
  <c r="AD2071" i="7" s="1"/>
  <c r="AD2072" i="7" s="1"/>
  <c r="AD2073" i="7" s="1"/>
  <c r="AD2074" i="7" s="1"/>
  <c r="AD2075" i="7" s="1"/>
  <c r="AD2076" i="7" s="1"/>
  <c r="AD2077" i="7" s="1"/>
  <c r="AD2078" i="7" s="1"/>
  <c r="AD2079" i="7" s="1"/>
  <c r="AD2080" i="7" s="1"/>
  <c r="AD2081" i="7" s="1"/>
  <c r="AD2082" i="7" s="1"/>
  <c r="AD2083" i="7" s="1"/>
  <c r="AD2084" i="7" s="1"/>
  <c r="AD2085" i="7" s="1"/>
  <c r="AD2086" i="7" s="1"/>
  <c r="AD2087" i="7" s="1"/>
  <c r="AD2088" i="7" s="1"/>
  <c r="AD2089" i="7" s="1"/>
  <c r="AD2090" i="7" s="1"/>
  <c r="AD2091" i="7" s="1"/>
  <c r="AD2092" i="7" s="1"/>
  <c r="AD2093" i="7" s="1"/>
  <c r="AD2094" i="7" s="1"/>
  <c r="AD2095" i="7" s="1"/>
  <c r="AD2096" i="7" s="1"/>
  <c r="AD2097" i="7" s="1"/>
  <c r="AD2098" i="7" s="1"/>
  <c r="AD2099" i="7" s="1"/>
  <c r="AD2100" i="7" s="1"/>
  <c r="AD2101" i="7" s="1"/>
  <c r="AD2102" i="7" s="1"/>
  <c r="AD2103" i="7" s="1"/>
  <c r="AD2104" i="7" s="1"/>
  <c r="AD2105" i="7" s="1"/>
  <c r="AD2106" i="7" s="1"/>
  <c r="AD2107" i="7" s="1"/>
  <c r="AD2108" i="7" s="1"/>
  <c r="AD2109" i="7" s="1"/>
  <c r="AD2110" i="7" s="1"/>
  <c r="AD2111" i="7" s="1"/>
  <c r="AD2112" i="7" s="1"/>
  <c r="AD2113" i="7" s="1"/>
  <c r="AD2114" i="7" s="1"/>
  <c r="AD2115" i="7" s="1"/>
  <c r="AD2116" i="7" s="1"/>
  <c r="AD2117" i="7" s="1"/>
  <c r="AD2118" i="7" s="1"/>
  <c r="AD2119" i="7" s="1"/>
  <c r="AD2120" i="7" s="1"/>
  <c r="AD2121" i="7" s="1"/>
  <c r="AD2122" i="7" s="1"/>
  <c r="AD2123" i="7" s="1"/>
  <c r="AD2124" i="7" s="1"/>
  <c r="AD2125" i="7" s="1"/>
  <c r="AD2126" i="7" s="1"/>
  <c r="AD2127" i="7" s="1"/>
  <c r="AD2128" i="7" s="1"/>
  <c r="AD2129" i="7" s="1"/>
  <c r="AD2130" i="7" s="1"/>
  <c r="AD2131" i="7" s="1"/>
  <c r="AD2132" i="7" s="1"/>
  <c r="AD2133" i="7" s="1"/>
  <c r="AD2134" i="7" s="1"/>
  <c r="AD2135" i="7" s="1"/>
  <c r="AD2136" i="7" s="1"/>
  <c r="AD2137" i="7" s="1"/>
  <c r="AD2138" i="7" s="1"/>
  <c r="AD2139" i="7" s="1"/>
  <c r="AD2140" i="7" s="1"/>
  <c r="AD2141" i="7" s="1"/>
  <c r="AD2142" i="7" s="1"/>
  <c r="AD2143" i="7" s="1"/>
  <c r="AD2144" i="7" s="1"/>
  <c r="AD2145" i="7" s="1"/>
  <c r="AD2146" i="7" s="1"/>
  <c r="AD2147" i="7" s="1"/>
  <c r="AD2148" i="7" s="1"/>
  <c r="AD2149" i="7" s="1"/>
  <c r="AD2150" i="7" s="1"/>
  <c r="AD2151" i="7" s="1"/>
  <c r="AD2152" i="7" s="1"/>
  <c r="AD2153" i="7" s="1"/>
  <c r="AD2154" i="7" s="1"/>
  <c r="AD2155" i="7" s="1"/>
  <c r="AD2156" i="7" s="1"/>
  <c r="AD2157" i="7" s="1"/>
  <c r="AD2158" i="7" s="1"/>
  <c r="AD2159" i="7" s="1"/>
  <c r="AD2160" i="7" s="1"/>
  <c r="AD2161" i="7" s="1"/>
  <c r="AD2162" i="7" s="1"/>
  <c r="AD2163" i="7" s="1"/>
  <c r="AD2164" i="7" s="1"/>
  <c r="AD2165" i="7" s="1"/>
  <c r="AD2166" i="7" s="1"/>
  <c r="AD2167" i="7" s="1"/>
  <c r="AD2168" i="7" s="1"/>
  <c r="AD2169" i="7" s="1"/>
  <c r="AD2170" i="7" s="1"/>
  <c r="AD2171" i="7" s="1"/>
  <c r="AD2172" i="7" s="1"/>
  <c r="AD2173" i="7" s="1"/>
  <c r="AD2174" i="7" s="1"/>
  <c r="AD2175" i="7" s="1"/>
  <c r="AD2176" i="7" s="1"/>
  <c r="AD2177" i="7" s="1"/>
  <c r="AD2178" i="7" s="1"/>
  <c r="AD2179" i="7" s="1"/>
  <c r="AD2180" i="7" s="1"/>
  <c r="AD2181" i="7" s="1"/>
  <c r="AD2182" i="7" s="1"/>
  <c r="AD2183" i="7" s="1"/>
  <c r="AD2184" i="7" s="1"/>
  <c r="AD2185" i="7" s="1"/>
  <c r="AD2186" i="7" s="1"/>
  <c r="AD2187" i="7" s="1"/>
  <c r="AD2188" i="7" s="1"/>
  <c r="AD2189" i="7" s="1"/>
  <c r="AD2190" i="7" s="1"/>
  <c r="AD2191" i="7" s="1"/>
  <c r="AD2192" i="7" s="1"/>
  <c r="AD2193" i="7" s="1"/>
  <c r="AD2194" i="7" s="1"/>
  <c r="AD2195" i="7" s="1"/>
  <c r="AD2196" i="7" s="1"/>
  <c r="AD2197" i="7" s="1"/>
  <c r="AD2198" i="7" s="1"/>
  <c r="AD2199" i="7" s="1"/>
  <c r="AD2200" i="7" s="1"/>
  <c r="AD2201" i="7" s="1"/>
  <c r="AD2202" i="7" s="1"/>
  <c r="AD2203" i="7" s="1"/>
  <c r="AD2204" i="7" s="1"/>
  <c r="AD2205" i="7" s="1"/>
  <c r="AD2206" i="7" s="1"/>
  <c r="AD2207" i="7" s="1"/>
  <c r="AD2208" i="7" s="1"/>
  <c r="AD2209" i="7" s="1"/>
  <c r="AD2210" i="7" s="1"/>
  <c r="AD2211" i="7" s="1"/>
  <c r="AD2212" i="7" s="1"/>
  <c r="AD2213" i="7" s="1"/>
  <c r="AD2214" i="7" s="1"/>
  <c r="AD2215" i="7" s="1"/>
  <c r="AD2216" i="7" s="1"/>
  <c r="AD2217" i="7" s="1"/>
  <c r="AD2218" i="7" s="1"/>
  <c r="AD2219" i="7" s="1"/>
  <c r="AD2220" i="7" s="1"/>
  <c r="AD2221" i="7" s="1"/>
  <c r="AD2222" i="7" s="1"/>
  <c r="AD2223" i="7" s="1"/>
  <c r="AD2224" i="7" s="1"/>
  <c r="AD2225" i="7" s="1"/>
  <c r="AD2226" i="7" s="1"/>
  <c r="AD2227" i="7" s="1"/>
  <c r="AD2228" i="7" s="1"/>
  <c r="AD2229" i="7" s="1"/>
  <c r="AD2230" i="7" s="1"/>
  <c r="AD2231" i="7" s="1"/>
  <c r="AD2232" i="7" s="1"/>
  <c r="AD2233" i="7" s="1"/>
  <c r="AD2234" i="7" s="1"/>
  <c r="AD2235" i="7" s="1"/>
  <c r="AD2236" i="7" s="1"/>
  <c r="AD2237" i="7" s="1"/>
  <c r="AD2238" i="7" s="1"/>
  <c r="AD2239" i="7" s="1"/>
  <c r="AD2240" i="7" s="1"/>
  <c r="AD2241" i="7" s="1"/>
  <c r="AD2242" i="7" s="1"/>
  <c r="AD2243" i="7" s="1"/>
  <c r="AD2244" i="7" s="1"/>
  <c r="AD2245" i="7" s="1"/>
  <c r="AD2246" i="7" s="1"/>
  <c r="AD2247" i="7" s="1"/>
  <c r="AD2248" i="7" s="1"/>
  <c r="AD2249" i="7" s="1"/>
  <c r="AD2250" i="7" s="1"/>
  <c r="AD2251" i="7" s="1"/>
  <c r="AD2252" i="7" s="1"/>
  <c r="AD2253" i="7" s="1"/>
  <c r="AD2254" i="7" s="1"/>
  <c r="AD2255" i="7" s="1"/>
  <c r="AD2256" i="7" s="1"/>
  <c r="AD2257" i="7" s="1"/>
  <c r="AD2258" i="7" s="1"/>
  <c r="AD2259" i="7" s="1"/>
  <c r="AD2260" i="7" s="1"/>
  <c r="AD2261" i="7" s="1"/>
  <c r="AD2262" i="7" s="1"/>
  <c r="AD2263" i="7" s="1"/>
  <c r="AD2264" i="7" s="1"/>
  <c r="AD2265" i="7" s="1"/>
  <c r="AD2266" i="7" s="1"/>
  <c r="AD2267" i="7" s="1"/>
  <c r="AD2268" i="7" s="1"/>
  <c r="AD2269" i="7" s="1"/>
  <c r="AD2270" i="7" s="1"/>
  <c r="AD2271" i="7" s="1"/>
  <c r="AD2272" i="7" s="1"/>
  <c r="AD2273" i="7" s="1"/>
  <c r="AD2274" i="7" s="1"/>
  <c r="AD2275" i="7" s="1"/>
  <c r="AD2276" i="7" s="1"/>
  <c r="AD2277" i="7" s="1"/>
  <c r="AD2278" i="7" s="1"/>
  <c r="AD2279" i="7" s="1"/>
  <c r="AD2280" i="7" s="1"/>
  <c r="AD2281" i="7" s="1"/>
  <c r="AD2282" i="7" s="1"/>
  <c r="AD2283" i="7" s="1"/>
  <c r="AD2284" i="7" s="1"/>
  <c r="AD2285" i="7" s="1"/>
  <c r="AD2286" i="7" s="1"/>
  <c r="AD2287" i="7" s="1"/>
  <c r="AD2288" i="7" s="1"/>
  <c r="AD2289" i="7" s="1"/>
  <c r="AD2290" i="7" s="1"/>
  <c r="AD2291" i="7" s="1"/>
  <c r="AD2292" i="7" s="1"/>
  <c r="AD2293" i="7" s="1"/>
  <c r="AD2294" i="7" s="1"/>
  <c r="AD2295" i="7" s="1"/>
  <c r="AD2296" i="7" s="1"/>
  <c r="AD2297" i="7" s="1"/>
  <c r="AD2298" i="7" s="1"/>
  <c r="AD2299" i="7" s="1"/>
  <c r="AD2300" i="7" s="1"/>
  <c r="AD2301" i="7" s="1"/>
  <c r="AD2302" i="7" s="1"/>
  <c r="AD2303" i="7" s="1"/>
  <c r="AD2304" i="7" s="1"/>
  <c r="AD2305" i="7" s="1"/>
  <c r="AD2306" i="7" s="1"/>
  <c r="AD2307" i="7" s="1"/>
  <c r="AD2308" i="7" s="1"/>
  <c r="AD2309" i="7" s="1"/>
  <c r="AD2310" i="7" s="1"/>
  <c r="AD2311" i="7" s="1"/>
  <c r="AD2312" i="7" s="1"/>
  <c r="AD2313" i="7" s="1"/>
  <c r="AD2314" i="7" s="1"/>
  <c r="AD2315" i="7" s="1"/>
  <c r="AD2316" i="7" s="1"/>
  <c r="AD2317" i="7" s="1"/>
  <c r="AD2318" i="7" s="1"/>
  <c r="AD2319" i="7" s="1"/>
  <c r="AD2320" i="7" s="1"/>
  <c r="AD2321" i="7" s="1"/>
  <c r="AD2322" i="7" s="1"/>
  <c r="AD2323" i="7" s="1"/>
  <c r="AD2324" i="7" s="1"/>
  <c r="AD2325" i="7" s="1"/>
  <c r="AD2326" i="7" s="1"/>
  <c r="AD2327" i="7" s="1"/>
  <c r="AD2328" i="7" s="1"/>
  <c r="AD2329" i="7" s="1"/>
  <c r="AD2330" i="7" s="1"/>
  <c r="AD2331" i="7" s="1"/>
  <c r="AD2332" i="7" s="1"/>
  <c r="AD2333" i="7" s="1"/>
  <c r="AD2334" i="7" s="1"/>
  <c r="AD2335" i="7" s="1"/>
  <c r="AD2336" i="7" s="1"/>
  <c r="AD2337" i="7" s="1"/>
  <c r="AD2338" i="7" s="1"/>
  <c r="AD2339" i="7" s="1"/>
  <c r="AD2340" i="7" s="1"/>
  <c r="AD2341" i="7" s="1"/>
  <c r="AD2342" i="7" s="1"/>
  <c r="AD2343" i="7" s="1"/>
  <c r="AD2344" i="7" s="1"/>
  <c r="AD2345" i="7" s="1"/>
  <c r="AD2346" i="7" s="1"/>
  <c r="AD2347" i="7" s="1"/>
  <c r="AD2348" i="7" s="1"/>
  <c r="AD2349" i="7" s="1"/>
  <c r="AD2350" i="7" s="1"/>
  <c r="AD2351" i="7" s="1"/>
  <c r="AD2352" i="7" s="1"/>
  <c r="AD2353" i="7" s="1"/>
  <c r="AD2354" i="7" s="1"/>
  <c r="AD2355" i="7" s="1"/>
  <c r="AD2356" i="7" s="1"/>
  <c r="AD2357" i="7" s="1"/>
  <c r="AD2358" i="7" s="1"/>
  <c r="AD2359" i="7" s="1"/>
  <c r="AD2360" i="7" s="1"/>
  <c r="AD2361" i="7" s="1"/>
  <c r="AD2362" i="7" s="1"/>
  <c r="AD2363" i="7" s="1"/>
  <c r="AD2364" i="7" s="1"/>
  <c r="AD2365" i="7" s="1"/>
  <c r="AD2366" i="7" s="1"/>
  <c r="AD2367" i="7" s="1"/>
  <c r="AD2368" i="7" s="1"/>
  <c r="AD2369" i="7" s="1"/>
  <c r="AD2370" i="7" s="1"/>
  <c r="AD2371" i="7" s="1"/>
  <c r="AD2372" i="7" s="1"/>
  <c r="AD2373" i="7" s="1"/>
  <c r="AD2374" i="7" s="1"/>
  <c r="AD2375" i="7" s="1"/>
  <c r="AD2376" i="7" s="1"/>
  <c r="AD2377" i="7" s="1"/>
  <c r="AD2378" i="7" s="1"/>
  <c r="AD2379" i="7" s="1"/>
  <c r="AD2380" i="7" s="1"/>
  <c r="AD2381" i="7" s="1"/>
  <c r="AD2382" i="7" s="1"/>
  <c r="AD2383" i="7" s="1"/>
  <c r="AD2384" i="7" s="1"/>
  <c r="AD2385" i="7" s="1"/>
  <c r="AD2386" i="7" s="1"/>
  <c r="AD2387" i="7" s="1"/>
  <c r="AD2388" i="7" s="1"/>
  <c r="AD2389" i="7" s="1"/>
  <c r="AD2390" i="7" s="1"/>
  <c r="AD2391" i="7" s="1"/>
  <c r="AD2392" i="7" s="1"/>
  <c r="AD2393" i="7" s="1"/>
  <c r="AD2394" i="7" s="1"/>
  <c r="AD2395" i="7" s="1"/>
  <c r="AD2396" i="7" s="1"/>
  <c r="AD2397" i="7" s="1"/>
  <c r="AD2398" i="7" s="1"/>
  <c r="AD2399" i="7" s="1"/>
  <c r="AD2400" i="7" s="1"/>
  <c r="AD2401" i="7" s="1"/>
  <c r="AD2402" i="7" s="1"/>
  <c r="AD2403" i="7" s="1"/>
  <c r="AD2404" i="7" s="1"/>
  <c r="AD2405" i="7" s="1"/>
  <c r="AD2406" i="7" s="1"/>
  <c r="AD2407" i="7" s="1"/>
  <c r="AD2408" i="7" s="1"/>
  <c r="AD2409" i="7" s="1"/>
  <c r="AD2410" i="7" s="1"/>
  <c r="AD2411" i="7" s="1"/>
  <c r="AD2412" i="7" s="1"/>
  <c r="AD2413" i="7" s="1"/>
  <c r="AD2414" i="7" s="1"/>
  <c r="AD2415" i="7" s="1"/>
  <c r="AD2416" i="7" s="1"/>
  <c r="AD2417" i="7" s="1"/>
  <c r="AD2418" i="7" s="1"/>
  <c r="AD2419" i="7" s="1"/>
  <c r="AD2420" i="7" s="1"/>
  <c r="AD2421" i="7" s="1"/>
  <c r="AD2422" i="7" s="1"/>
  <c r="AD2423" i="7" s="1"/>
  <c r="AD2424" i="7" s="1"/>
  <c r="AD2425" i="7" s="1"/>
  <c r="AD2426" i="7" s="1"/>
  <c r="AD2427" i="7" s="1"/>
  <c r="AD2428" i="7" s="1"/>
  <c r="AD2429" i="7" s="1"/>
  <c r="AD2430" i="7" s="1"/>
  <c r="AD2431" i="7" s="1"/>
  <c r="AD2432" i="7" s="1"/>
  <c r="AD2433" i="7" s="1"/>
  <c r="AD2434" i="7" s="1"/>
  <c r="AD2435" i="7" s="1"/>
  <c r="AD2436" i="7" s="1"/>
  <c r="AD2437" i="7" s="1"/>
  <c r="AD2438" i="7" s="1"/>
  <c r="AD2439" i="7" s="1"/>
  <c r="AD2440" i="7" s="1"/>
  <c r="AD2441" i="7" s="1"/>
  <c r="AD2442" i="7" s="1"/>
  <c r="AD2443" i="7" s="1"/>
  <c r="AD2444" i="7" s="1"/>
  <c r="AD2445" i="7" s="1"/>
  <c r="AD2446" i="7" s="1"/>
  <c r="AD2447" i="7" s="1"/>
  <c r="AD2448" i="7" s="1"/>
  <c r="AD2449" i="7" s="1"/>
  <c r="AD2450" i="7" s="1"/>
  <c r="AD2451" i="7" s="1"/>
  <c r="AD2452" i="7" s="1"/>
  <c r="AD2453" i="7" s="1"/>
  <c r="AD2454" i="7" s="1"/>
  <c r="AD2455" i="7" s="1"/>
  <c r="AD2456" i="7" s="1"/>
  <c r="AD2457" i="7" s="1"/>
  <c r="AD2458" i="7" s="1"/>
  <c r="AD2459" i="7" s="1"/>
  <c r="AD2460" i="7" s="1"/>
  <c r="AD2461" i="7" s="1"/>
  <c r="AD2462" i="7" s="1"/>
  <c r="AD2463" i="7" s="1"/>
  <c r="AD2464" i="7" s="1"/>
  <c r="AD2465" i="7" s="1"/>
  <c r="AD2466" i="7" s="1"/>
  <c r="AD2467" i="7" s="1"/>
  <c r="AD2468" i="7" s="1"/>
  <c r="AD2469" i="7" s="1"/>
  <c r="AD2470" i="7" s="1"/>
  <c r="AD2471" i="7" s="1"/>
  <c r="AD2472" i="7" s="1"/>
  <c r="AD2473" i="7" s="1"/>
  <c r="AD2474" i="7" s="1"/>
  <c r="AD2475" i="7" s="1"/>
  <c r="AD2476" i="7" s="1"/>
  <c r="AD2477" i="7" s="1"/>
  <c r="AD2478" i="7" s="1"/>
  <c r="AD2479" i="7" s="1"/>
  <c r="AD2480" i="7" s="1"/>
  <c r="AD2481" i="7" s="1"/>
  <c r="AD2482" i="7" s="1"/>
  <c r="AD2483" i="7" s="1"/>
  <c r="AD2484" i="7" s="1"/>
  <c r="AD2485" i="7" s="1"/>
  <c r="AD2486" i="7" s="1"/>
  <c r="AD2487" i="7" s="1"/>
  <c r="AD2488" i="7" s="1"/>
  <c r="AD2489" i="7" s="1"/>
  <c r="AD2490" i="7" s="1"/>
  <c r="AD2491" i="7" s="1"/>
  <c r="AD2492" i="7" s="1"/>
  <c r="AD2493" i="7" s="1"/>
  <c r="AD2494" i="7" s="1"/>
  <c r="AD2495" i="7" s="1"/>
  <c r="AD2496" i="7" s="1"/>
  <c r="AD2497" i="7" s="1"/>
  <c r="AD2498" i="7" s="1"/>
  <c r="AD2499" i="7" s="1"/>
  <c r="AD2500" i="7" s="1"/>
  <c r="AD2501" i="7" s="1"/>
  <c r="AD2502" i="7" s="1"/>
  <c r="AD2503" i="7" s="1"/>
  <c r="AD2504" i="7" s="1"/>
  <c r="AD2505" i="7" s="1"/>
  <c r="AD2506" i="7" s="1"/>
  <c r="AD2507" i="7" s="1"/>
  <c r="AD2508" i="7" s="1"/>
  <c r="AD2509" i="7" s="1"/>
  <c r="AD2510" i="7" s="1"/>
  <c r="AD2511" i="7" s="1"/>
  <c r="AD2512" i="7" s="1"/>
  <c r="AD2513" i="7" s="1"/>
  <c r="AD2514" i="7" s="1"/>
  <c r="AD2515" i="7" s="1"/>
  <c r="AD2516" i="7" s="1"/>
  <c r="AD2517" i="7" s="1"/>
  <c r="AD2518" i="7" s="1"/>
  <c r="AD2519" i="7" s="1"/>
  <c r="AD2520" i="7" s="1"/>
  <c r="AD2521" i="7" s="1"/>
  <c r="AD2522" i="7" s="1"/>
  <c r="AD2523" i="7" s="1"/>
  <c r="AD2524" i="7" s="1"/>
  <c r="AD2525" i="7" s="1"/>
  <c r="AD2526" i="7" s="1"/>
  <c r="AD2527" i="7" s="1"/>
  <c r="AD2528" i="7" s="1"/>
  <c r="AD2529" i="7" s="1"/>
  <c r="AD2530" i="7" s="1"/>
  <c r="AD2531" i="7" s="1"/>
  <c r="AD2532" i="7" s="1"/>
  <c r="AD2533" i="7" s="1"/>
  <c r="AD2534" i="7" s="1"/>
  <c r="AD2535" i="7" s="1"/>
  <c r="AD2536" i="7" s="1"/>
  <c r="AD2537" i="7" s="1"/>
  <c r="AD2538" i="7" s="1"/>
  <c r="AD2539" i="7" s="1"/>
  <c r="AD2540" i="7" s="1"/>
  <c r="AD2541" i="7" s="1"/>
  <c r="AD2542" i="7" s="1"/>
  <c r="AD2543" i="7" s="1"/>
  <c r="AD2544" i="7" s="1"/>
  <c r="AD2545" i="7" s="1"/>
  <c r="AD2546" i="7" s="1"/>
  <c r="AD2547" i="7" s="1"/>
  <c r="AD2548" i="7" s="1"/>
  <c r="AD2549" i="7" s="1"/>
  <c r="AD2550" i="7" s="1"/>
  <c r="AD2551" i="7" s="1"/>
  <c r="AD2552" i="7" s="1"/>
  <c r="AD2553" i="7" s="1"/>
  <c r="AD2554" i="7" s="1"/>
  <c r="AD2555" i="7" s="1"/>
  <c r="AD2556" i="7" s="1"/>
  <c r="AD2557" i="7" s="1"/>
  <c r="AD2558" i="7" s="1"/>
  <c r="AD2559" i="7" s="1"/>
  <c r="AD2560" i="7" s="1"/>
  <c r="AD2561" i="7" s="1"/>
  <c r="AD2562" i="7" s="1"/>
  <c r="AD2563" i="7" s="1"/>
  <c r="AD2564" i="7" s="1"/>
  <c r="AD2565" i="7" s="1"/>
  <c r="AD2566" i="7" s="1"/>
  <c r="AD2567" i="7" s="1"/>
  <c r="AD2568" i="7" s="1"/>
  <c r="AD2569" i="7" s="1"/>
  <c r="AD2570" i="7" s="1"/>
  <c r="AD2571" i="7" s="1"/>
  <c r="AD2572" i="7" s="1"/>
  <c r="AD2573" i="7" s="1"/>
  <c r="AD2574" i="7" s="1"/>
  <c r="AD2575" i="7" s="1"/>
  <c r="AD2576" i="7" s="1"/>
  <c r="AD2577" i="7" s="1"/>
  <c r="AD2578" i="7" s="1"/>
  <c r="AD2579" i="7" s="1"/>
  <c r="AD2580" i="7" s="1"/>
  <c r="AD2581" i="7" s="1"/>
  <c r="AD2582" i="7" s="1"/>
  <c r="AD2583" i="7" s="1"/>
  <c r="AD2584" i="7" s="1"/>
  <c r="AD2585" i="7" s="1"/>
  <c r="AD2586" i="7" s="1"/>
  <c r="AD2587" i="7" s="1"/>
  <c r="AD2588" i="7" s="1"/>
  <c r="AD2589" i="7" s="1"/>
  <c r="AD2590" i="7" s="1"/>
  <c r="AD2591" i="7" s="1"/>
  <c r="AD2592" i="7" s="1"/>
  <c r="AD2593" i="7" s="1"/>
  <c r="AD2594" i="7" s="1"/>
  <c r="AD2595" i="7" s="1"/>
  <c r="AD2596" i="7" s="1"/>
  <c r="AD2597" i="7" s="1"/>
  <c r="AD2598" i="7" s="1"/>
  <c r="AD2599" i="7" s="1"/>
  <c r="AD2600" i="7" s="1"/>
  <c r="AD2601" i="7" s="1"/>
  <c r="AD2602" i="7" s="1"/>
  <c r="AD2603" i="7" s="1"/>
  <c r="AD2604" i="7" s="1"/>
  <c r="AD2605" i="7" s="1"/>
  <c r="AD2606" i="7" s="1"/>
  <c r="AD2607" i="7" s="1"/>
  <c r="AD2608" i="7" s="1"/>
  <c r="AD2609" i="7" s="1"/>
  <c r="AD2610" i="7" s="1"/>
  <c r="AD2611" i="7" s="1"/>
  <c r="AD2612" i="7" s="1"/>
  <c r="AD2613" i="7" s="1"/>
  <c r="AD2614" i="7" s="1"/>
  <c r="AD2615" i="7" s="1"/>
  <c r="AD2616" i="7" s="1"/>
  <c r="AD2617" i="7" s="1"/>
  <c r="AD2618" i="7" s="1"/>
  <c r="AD2619" i="7" s="1"/>
  <c r="AD2620" i="7" s="1"/>
  <c r="AD2621" i="7" s="1"/>
  <c r="AD2622" i="7" s="1"/>
  <c r="AD2623" i="7" s="1"/>
  <c r="AD2624" i="7" s="1"/>
  <c r="AD2625" i="7" s="1"/>
  <c r="AD2626" i="7" s="1"/>
  <c r="AD2627" i="7" s="1"/>
  <c r="AD2628" i="7" s="1"/>
  <c r="AD2629" i="7" s="1"/>
  <c r="AD2630" i="7" s="1"/>
  <c r="AD2631" i="7" s="1"/>
  <c r="AD2632" i="7" s="1"/>
  <c r="AD2633" i="7" s="1"/>
  <c r="AD2634" i="7" s="1"/>
  <c r="AD2635" i="7" s="1"/>
  <c r="AD2636" i="7" s="1"/>
  <c r="AD2637" i="7" s="1"/>
  <c r="AD2638" i="7" s="1"/>
  <c r="AD2639" i="7" s="1"/>
  <c r="AD2640" i="7" s="1"/>
  <c r="AD2641" i="7" s="1"/>
  <c r="AD2642" i="7" s="1"/>
  <c r="AD2643" i="7" s="1"/>
  <c r="AD2644" i="7" s="1"/>
  <c r="AD2645" i="7" s="1"/>
  <c r="AD2646" i="7" s="1"/>
  <c r="AD2647" i="7" s="1"/>
  <c r="AD2648" i="7" s="1"/>
  <c r="AD2649" i="7" s="1"/>
  <c r="AD2650" i="7" s="1"/>
  <c r="AD2651" i="7" s="1"/>
  <c r="AD2652" i="7" s="1"/>
  <c r="AD2653" i="7" s="1"/>
  <c r="AD2654" i="7" s="1"/>
  <c r="AD2655" i="7" s="1"/>
  <c r="AD2656" i="7" s="1"/>
  <c r="AD2657" i="7" s="1"/>
  <c r="AD2658" i="7" s="1"/>
  <c r="AD2659" i="7" s="1"/>
  <c r="AD2660" i="7" s="1"/>
  <c r="AD2661" i="7" s="1"/>
  <c r="AD2662" i="7" s="1"/>
  <c r="AD2663" i="7" s="1"/>
  <c r="AD2664" i="7" s="1"/>
  <c r="AD2665" i="7" s="1"/>
  <c r="AD2666" i="7" s="1"/>
  <c r="AD2667" i="7" s="1"/>
  <c r="AD2668" i="7" s="1"/>
  <c r="AD2669" i="7" s="1"/>
  <c r="AD2670" i="7" s="1"/>
  <c r="AD2671" i="7" s="1"/>
  <c r="AD2672" i="7" s="1"/>
  <c r="AD2673" i="7" s="1"/>
  <c r="AD2674" i="7" s="1"/>
  <c r="AD2675" i="7" s="1"/>
  <c r="AD2676" i="7" s="1"/>
  <c r="AD2677" i="7" s="1"/>
  <c r="AD2678" i="7" s="1"/>
  <c r="AD2679" i="7" s="1"/>
  <c r="AD2680" i="7" s="1"/>
  <c r="AD2681" i="7" s="1"/>
  <c r="AD2682" i="7" s="1"/>
  <c r="AD2683" i="7" s="1"/>
  <c r="AD2684" i="7" s="1"/>
  <c r="AD2685" i="7" s="1"/>
  <c r="AD2686" i="7" s="1"/>
  <c r="AD2687" i="7" s="1"/>
  <c r="AD2688" i="7" s="1"/>
  <c r="AD2689" i="7" s="1"/>
  <c r="AD2690" i="7" s="1"/>
  <c r="AD2691" i="7" s="1"/>
  <c r="AD2692" i="7" s="1"/>
  <c r="AD2693" i="7" s="1"/>
  <c r="AD2694" i="7" s="1"/>
  <c r="AD2695" i="7" s="1"/>
  <c r="AD2696" i="7" s="1"/>
  <c r="AD2697" i="7" s="1"/>
  <c r="AD2698" i="7" s="1"/>
  <c r="AD2699" i="7" s="1"/>
  <c r="AD2700" i="7" s="1"/>
  <c r="AD2701" i="7" s="1"/>
  <c r="AD2702" i="7" s="1"/>
  <c r="AD2703" i="7" s="1"/>
  <c r="AD2704" i="7" s="1"/>
  <c r="AD2705" i="7" s="1"/>
  <c r="AD2706" i="7" s="1"/>
  <c r="AD2707" i="7" s="1"/>
  <c r="AD2708" i="7" s="1"/>
  <c r="AD2709" i="7" s="1"/>
  <c r="AD2710" i="7" s="1"/>
  <c r="AD2711" i="7" s="1"/>
  <c r="AD2712" i="7" s="1"/>
  <c r="AD2713" i="7" s="1"/>
  <c r="AD2714" i="7" s="1"/>
  <c r="AD2715" i="7" s="1"/>
  <c r="AD2716" i="7" s="1"/>
  <c r="AD2717" i="7" s="1"/>
  <c r="AD2718" i="7" s="1"/>
  <c r="AD2719" i="7" s="1"/>
  <c r="AD2720" i="7" s="1"/>
  <c r="AD2721" i="7" s="1"/>
  <c r="AD2722" i="7" s="1"/>
  <c r="AD2723" i="7" s="1"/>
  <c r="AD2724" i="7" s="1"/>
  <c r="AD2725" i="7" s="1"/>
  <c r="AD2726" i="7" s="1"/>
  <c r="AD2727" i="7" s="1"/>
  <c r="AD2728" i="7" s="1"/>
  <c r="AD2729" i="7" s="1"/>
  <c r="AD2730" i="7" s="1"/>
  <c r="AD2731" i="7" s="1"/>
  <c r="AD2732" i="7" s="1"/>
  <c r="AD2733" i="7" s="1"/>
  <c r="AD2734" i="7" s="1"/>
  <c r="AD2735" i="7" s="1"/>
  <c r="AD2736" i="7" s="1"/>
  <c r="AD2737" i="7" s="1"/>
  <c r="AD2738" i="7" s="1"/>
  <c r="AD2739" i="7" s="1"/>
  <c r="AD2740" i="7" s="1"/>
  <c r="AD2741" i="7" s="1"/>
  <c r="AD2742" i="7" s="1"/>
  <c r="AD2743" i="7" s="1"/>
  <c r="AD2744" i="7" s="1"/>
  <c r="AD2745" i="7" s="1"/>
  <c r="AD2746" i="7" s="1"/>
  <c r="AD2747" i="7" s="1"/>
  <c r="AD2748" i="7" s="1"/>
  <c r="AD2749" i="7" s="1"/>
  <c r="AD2750" i="7" s="1"/>
  <c r="AD2751" i="7" s="1"/>
  <c r="AD2752" i="7" s="1"/>
  <c r="AD2753" i="7" s="1"/>
  <c r="AD2754" i="7" s="1"/>
  <c r="AD2755" i="7" s="1"/>
  <c r="AD2756" i="7" s="1"/>
  <c r="AD2757" i="7" s="1"/>
  <c r="AD2758" i="7" s="1"/>
  <c r="AD2759" i="7" s="1"/>
  <c r="AD2760" i="7" s="1"/>
  <c r="AD2761" i="7" s="1"/>
  <c r="AD2762" i="7" s="1"/>
  <c r="AD2763" i="7" s="1"/>
  <c r="AD2764" i="7" s="1"/>
  <c r="AD2765" i="7" s="1"/>
  <c r="AD2766" i="7" s="1"/>
  <c r="AD2767" i="7" s="1"/>
  <c r="AD2768" i="7" s="1"/>
  <c r="AD2769" i="7" s="1"/>
  <c r="AD2770" i="7" s="1"/>
  <c r="AD2771" i="7" s="1"/>
  <c r="AD2772" i="7" s="1"/>
  <c r="AD2773" i="7" s="1"/>
  <c r="AD2774" i="7" s="1"/>
  <c r="AD2775" i="7" s="1"/>
  <c r="AD2776" i="7" s="1"/>
  <c r="AD2777" i="7" s="1"/>
  <c r="AD2778" i="7" s="1"/>
  <c r="AD2779" i="7" s="1"/>
  <c r="AD2780" i="7" s="1"/>
  <c r="AD2781" i="7" s="1"/>
  <c r="AD2782" i="7" s="1"/>
  <c r="AD2783" i="7" s="1"/>
  <c r="AD2784" i="7" s="1"/>
  <c r="AD2785" i="7" s="1"/>
  <c r="AD2786" i="7" s="1"/>
  <c r="AD2787" i="7" s="1"/>
  <c r="AD2788" i="7" s="1"/>
  <c r="AD2789" i="7" s="1"/>
  <c r="AD2790" i="7" s="1"/>
  <c r="AD2791" i="7" s="1"/>
  <c r="AD2792" i="7" s="1"/>
  <c r="AD2793" i="7" s="1"/>
  <c r="AD2794" i="7" s="1"/>
  <c r="AD2795" i="7" s="1"/>
  <c r="AD2796" i="7" s="1"/>
  <c r="AD2797" i="7" s="1"/>
  <c r="AD2798" i="7" s="1"/>
  <c r="AD2799" i="7" s="1"/>
  <c r="AD2800" i="7" s="1"/>
  <c r="AD2801" i="7" s="1"/>
  <c r="AD2802" i="7" s="1"/>
  <c r="AD2803" i="7" s="1"/>
  <c r="AD2804" i="7" s="1"/>
  <c r="AD2805" i="7" s="1"/>
  <c r="AD2806" i="7" s="1"/>
  <c r="AD2807" i="7" s="1"/>
  <c r="AD2808" i="7" s="1"/>
  <c r="AD2809" i="7" s="1"/>
  <c r="AD2810" i="7" s="1"/>
  <c r="AD2811" i="7" s="1"/>
  <c r="AD2812" i="7" s="1"/>
  <c r="AD2813" i="7" s="1"/>
  <c r="AD2814" i="7" s="1"/>
  <c r="AD2815" i="7" s="1"/>
  <c r="AD2816" i="7" s="1"/>
  <c r="AD2817" i="7" s="1"/>
  <c r="AD2818" i="7" s="1"/>
  <c r="AD2819" i="7" s="1"/>
  <c r="AD2820" i="7" s="1"/>
  <c r="AD2821" i="7" s="1"/>
  <c r="AD2822" i="7" s="1"/>
  <c r="AD2823" i="7" s="1"/>
  <c r="AD2824" i="7" s="1"/>
  <c r="AD2825" i="7" s="1"/>
  <c r="AD2826" i="7" s="1"/>
  <c r="AD2827" i="7" s="1"/>
  <c r="AD2828" i="7" s="1"/>
  <c r="AD2829" i="7" s="1"/>
  <c r="AD2830" i="7" s="1"/>
  <c r="AD2831" i="7" s="1"/>
  <c r="AD2832" i="7" s="1"/>
  <c r="AD2833" i="7" s="1"/>
  <c r="AD2834" i="7" s="1"/>
  <c r="AD2835" i="7" s="1"/>
  <c r="AD2836" i="7" s="1"/>
  <c r="AD2837" i="7" s="1"/>
  <c r="AD2838" i="7" s="1"/>
  <c r="AD2839" i="7" s="1"/>
  <c r="AD2840" i="7" s="1"/>
  <c r="AD2841" i="7" s="1"/>
  <c r="AD2842" i="7" s="1"/>
  <c r="AD2843" i="7" s="1"/>
  <c r="AD2844" i="7" s="1"/>
  <c r="AD2845" i="7" s="1"/>
  <c r="AD2846" i="7" s="1"/>
  <c r="AD2847" i="7" s="1"/>
  <c r="AD2848" i="7" s="1"/>
  <c r="AD2849" i="7" s="1"/>
  <c r="AD2850" i="7" s="1"/>
  <c r="AD2851" i="7" s="1"/>
  <c r="AD2852" i="7" s="1"/>
  <c r="AD2853" i="7" s="1"/>
  <c r="AD2854" i="7" s="1"/>
  <c r="AD2855" i="7" s="1"/>
  <c r="AD2856" i="7" s="1"/>
  <c r="AD2857" i="7" s="1"/>
  <c r="AD2858" i="7" s="1"/>
  <c r="AD2859" i="7" s="1"/>
  <c r="AD2860" i="7" s="1"/>
  <c r="AD2861" i="7" s="1"/>
  <c r="AD2862" i="7" s="1"/>
  <c r="AD2863" i="7" s="1"/>
  <c r="AD2864" i="7" s="1"/>
  <c r="AD2865" i="7" s="1"/>
  <c r="AD2866" i="7" s="1"/>
  <c r="AD2867" i="7" s="1"/>
  <c r="AD2868" i="7" s="1"/>
  <c r="AD2869" i="7" s="1"/>
  <c r="AD2870" i="7" s="1"/>
  <c r="AD2871" i="7" s="1"/>
  <c r="AD2872" i="7" s="1"/>
  <c r="AD2873" i="7" s="1"/>
  <c r="AD2874" i="7" s="1"/>
  <c r="AD2875" i="7" s="1"/>
  <c r="AD2876" i="7" s="1"/>
  <c r="AD2877" i="7" s="1"/>
  <c r="AD2878" i="7" s="1"/>
  <c r="AD2879" i="7" s="1"/>
  <c r="AD2880" i="7" s="1"/>
  <c r="AD2881" i="7" s="1"/>
  <c r="AD2882" i="7" s="1"/>
  <c r="AD2883" i="7" s="1"/>
  <c r="AD2884" i="7" s="1"/>
  <c r="AD2885" i="7" s="1"/>
  <c r="AD2886" i="7" s="1"/>
  <c r="AD2887" i="7" s="1"/>
  <c r="AD2888" i="7" s="1"/>
  <c r="AD2889" i="7" s="1"/>
  <c r="AD2890" i="7" s="1"/>
  <c r="AD2891" i="7" s="1"/>
  <c r="AD2892" i="7" s="1"/>
  <c r="AD2893" i="7" s="1"/>
  <c r="AD2894" i="7" s="1"/>
  <c r="AD2895" i="7" s="1"/>
  <c r="AD2896" i="7" s="1"/>
  <c r="AD2897" i="7" s="1"/>
  <c r="AD2898" i="7" s="1"/>
  <c r="AD2899" i="7" s="1"/>
  <c r="AD2900" i="7" s="1"/>
  <c r="AD2901" i="7" s="1"/>
  <c r="AD2902" i="7" s="1"/>
  <c r="AD2903" i="7" s="1"/>
  <c r="AD2904" i="7" s="1"/>
  <c r="AD2905" i="7" s="1"/>
  <c r="AD2906" i="7" s="1"/>
  <c r="AD2907" i="7" s="1"/>
  <c r="AD2908" i="7" s="1"/>
  <c r="AD2909" i="7" s="1"/>
  <c r="AD2910" i="7" s="1"/>
  <c r="AD2911" i="7" s="1"/>
  <c r="AD2912" i="7" s="1"/>
  <c r="AD2913" i="7" s="1"/>
  <c r="AD2914" i="7" s="1"/>
  <c r="AD2915" i="7" s="1"/>
  <c r="AD2916" i="7" s="1"/>
  <c r="AD2917" i="7" s="1"/>
  <c r="AD2918" i="7" s="1"/>
  <c r="AD2919" i="7" s="1"/>
  <c r="AD2920" i="7" s="1"/>
  <c r="AD2921" i="7" s="1"/>
  <c r="AD2922" i="7" s="1"/>
  <c r="AD2923" i="7" s="1"/>
  <c r="AD2924" i="7" s="1"/>
  <c r="AD2925" i="7" s="1"/>
  <c r="AD2926" i="7" s="1"/>
  <c r="AD2927" i="7" s="1"/>
  <c r="AD2928" i="7" s="1"/>
  <c r="AD2929" i="7" s="1"/>
  <c r="AD2930" i="7" s="1"/>
  <c r="AD2931" i="7" s="1"/>
  <c r="AD2932" i="7" s="1"/>
  <c r="AD2933" i="7" s="1"/>
  <c r="AD2934" i="7" s="1"/>
  <c r="AD2935" i="7" s="1"/>
  <c r="AD2936" i="7" s="1"/>
  <c r="AD2937" i="7" s="1"/>
  <c r="AD2938" i="7" s="1"/>
  <c r="AD2939" i="7" s="1"/>
  <c r="AD2940" i="7" s="1"/>
  <c r="AD2941" i="7" s="1"/>
  <c r="AD2942" i="7" s="1"/>
  <c r="AD2943" i="7" s="1"/>
  <c r="AD2944" i="7" s="1"/>
  <c r="AD2945" i="7" s="1"/>
  <c r="AD2946" i="7" s="1"/>
  <c r="AD2947" i="7" s="1"/>
  <c r="AD2948" i="7" s="1"/>
  <c r="AD2949" i="7" s="1"/>
  <c r="AD2950" i="7" s="1"/>
  <c r="AD2951" i="7" s="1"/>
  <c r="AD2952" i="7" s="1"/>
  <c r="AD2953" i="7" s="1"/>
  <c r="AD2954" i="7" s="1"/>
  <c r="AD2955" i="7" s="1"/>
  <c r="AD2956" i="7" s="1"/>
  <c r="AD2957" i="7" s="1"/>
  <c r="AD2958" i="7" s="1"/>
  <c r="AD2959" i="7" s="1"/>
  <c r="AD2960" i="7" s="1"/>
  <c r="AD2961" i="7" s="1"/>
  <c r="AD2962" i="7" s="1"/>
  <c r="AD2963" i="7" s="1"/>
  <c r="AD2964" i="7" s="1"/>
  <c r="AD2965" i="7" s="1"/>
  <c r="AD2966" i="7" s="1"/>
  <c r="AD2967" i="7" s="1"/>
  <c r="AD2968" i="7" s="1"/>
  <c r="AD2969" i="7" s="1"/>
  <c r="AD2970" i="7" s="1"/>
  <c r="AD2971" i="7" s="1"/>
  <c r="AD2972" i="7" s="1"/>
  <c r="AD2973" i="7" s="1"/>
  <c r="AD2974" i="7" s="1"/>
  <c r="AD2975" i="7" s="1"/>
  <c r="AD2976" i="7" s="1"/>
  <c r="AD2977" i="7" s="1"/>
  <c r="AD2978" i="7" s="1"/>
  <c r="AD2979" i="7" s="1"/>
  <c r="AD2980" i="7" s="1"/>
  <c r="AD2981" i="7" s="1"/>
  <c r="AD2982" i="7" s="1"/>
  <c r="AD2983" i="7" s="1"/>
  <c r="AD2984" i="7" s="1"/>
  <c r="AD2985" i="7" s="1"/>
  <c r="AD2986" i="7" s="1"/>
  <c r="AD2987" i="7" s="1"/>
  <c r="AD2988" i="7" s="1"/>
  <c r="AD2989" i="7" s="1"/>
  <c r="AD2990" i="7" s="1"/>
  <c r="AD2991" i="7" s="1"/>
  <c r="AD2992" i="7" s="1"/>
  <c r="AD2993" i="7" s="1"/>
  <c r="AD2994" i="7" s="1"/>
  <c r="AD2995" i="7" s="1"/>
  <c r="AD2996" i="7" s="1"/>
  <c r="AD2997" i="7" s="1"/>
  <c r="AD2998" i="7" s="1"/>
  <c r="AD2999" i="7" s="1"/>
  <c r="AD3000" i="7" s="1"/>
  <c r="AD3001" i="7" s="1"/>
  <c r="AD3002" i="7" s="1"/>
  <c r="AD3003" i="7" s="1"/>
  <c r="AD3004" i="7" s="1"/>
  <c r="AD3005" i="7" s="1"/>
  <c r="AD3006" i="7" s="1"/>
  <c r="AD3007" i="7" s="1"/>
  <c r="AD3008" i="7" s="1"/>
  <c r="AD3009" i="7" s="1"/>
  <c r="AD3010" i="7" s="1"/>
  <c r="AD3011" i="7" s="1"/>
  <c r="AD3012" i="7" s="1"/>
  <c r="AD3013" i="7" s="1"/>
  <c r="AD3014" i="7" s="1"/>
  <c r="AD3015" i="7" s="1"/>
  <c r="AD3016" i="7" s="1"/>
  <c r="AD3017" i="7" s="1"/>
  <c r="AD3018" i="7" s="1"/>
  <c r="AD3019" i="7" s="1"/>
  <c r="AD3020" i="7" s="1"/>
  <c r="AD3021" i="7" s="1"/>
  <c r="H2859" i="5"/>
  <c r="H2858" i="5"/>
  <c r="H2857" i="5"/>
  <c r="H2856" i="5"/>
  <c r="H2855" i="5"/>
  <c r="H2854" i="5"/>
  <c r="H2853" i="5"/>
  <c r="H2852" i="5"/>
  <c r="H2851" i="5"/>
  <c r="H2850" i="5"/>
  <c r="H2849" i="5"/>
  <c r="H2848" i="5"/>
  <c r="H2847" i="5"/>
  <c r="H2846" i="5"/>
  <c r="H2845" i="5"/>
  <c r="H2844" i="5"/>
  <c r="H2843" i="5"/>
  <c r="H2842" i="5"/>
  <c r="H2841" i="5"/>
  <c r="H2840" i="5"/>
  <c r="H2839" i="5"/>
  <c r="H2838" i="5"/>
  <c r="H2837" i="5"/>
  <c r="H2836" i="5"/>
  <c r="H2835" i="5"/>
  <c r="H2834" i="5"/>
  <c r="H2833" i="5"/>
  <c r="H2832" i="5"/>
  <c r="H2831" i="5"/>
  <c r="H2830" i="5"/>
  <c r="H2829" i="5"/>
  <c r="H2828" i="5"/>
  <c r="H2827" i="5"/>
  <c r="H2826" i="5"/>
  <c r="H2825" i="5"/>
  <c r="H2824" i="5"/>
  <c r="H2823" i="5"/>
  <c r="H2822" i="5"/>
  <c r="H2821" i="5"/>
  <c r="H2820" i="5"/>
  <c r="H2819" i="5"/>
  <c r="H2818" i="5"/>
  <c r="H2817" i="5"/>
  <c r="H2816" i="5"/>
  <c r="H2815" i="5"/>
  <c r="H2814" i="5"/>
  <c r="H2813" i="5"/>
  <c r="H2812" i="5"/>
  <c r="H2811" i="5"/>
  <c r="H2810" i="5"/>
  <c r="H2809" i="5"/>
  <c r="H2808" i="5"/>
  <c r="H2807" i="5"/>
  <c r="H2806" i="5"/>
  <c r="H2805" i="5"/>
  <c r="H2804" i="5"/>
  <c r="H2803" i="5"/>
  <c r="H2802" i="5"/>
  <c r="H2801" i="5"/>
  <c r="H2800" i="5"/>
  <c r="H2799" i="5"/>
  <c r="H2798" i="5"/>
  <c r="H2797" i="5"/>
  <c r="H2796" i="5"/>
  <c r="H2795" i="5"/>
  <c r="H2794" i="5"/>
  <c r="H2793" i="5"/>
  <c r="H2792" i="5"/>
  <c r="H2791" i="5"/>
  <c r="H2790" i="5"/>
  <c r="H2789" i="5"/>
  <c r="H2788" i="5"/>
  <c r="H2787" i="5"/>
  <c r="H2786" i="5"/>
  <c r="H2785" i="5"/>
  <c r="H2784" i="5"/>
  <c r="H2783" i="5"/>
  <c r="H2782" i="5"/>
  <c r="H2781" i="5"/>
  <c r="H2780" i="5"/>
  <c r="H2779" i="5"/>
  <c r="H2778" i="5"/>
  <c r="H2777" i="5"/>
  <c r="H2776" i="5"/>
  <c r="H2775" i="5"/>
  <c r="H2774" i="5"/>
  <c r="H2773" i="5"/>
  <c r="H2772" i="5"/>
  <c r="H2771" i="5"/>
  <c r="H2770" i="5"/>
  <c r="H2769" i="5"/>
  <c r="H2768" i="5"/>
  <c r="H2767" i="5"/>
  <c r="H2766" i="5"/>
  <c r="H2765" i="5"/>
  <c r="H2764" i="5"/>
  <c r="H2763" i="5"/>
  <c r="H2762" i="5"/>
  <c r="H2761" i="5"/>
  <c r="H2760" i="5"/>
  <c r="H2759" i="5"/>
  <c r="H2758" i="5"/>
  <c r="H2757" i="5"/>
  <c r="H2756" i="5"/>
  <c r="H2755" i="5"/>
  <c r="H2754" i="5"/>
  <c r="H2753" i="5"/>
  <c r="H2752" i="5"/>
  <c r="H2751" i="5"/>
  <c r="H2750" i="5"/>
  <c r="H2749" i="5"/>
  <c r="H2748" i="5"/>
  <c r="H2747" i="5"/>
  <c r="H2746" i="5"/>
  <c r="H2745" i="5"/>
  <c r="H2744" i="5"/>
  <c r="H2743" i="5"/>
  <c r="H2742" i="5"/>
  <c r="H2741" i="5"/>
  <c r="H2740" i="5"/>
  <c r="H2739" i="5"/>
  <c r="H2738" i="5"/>
  <c r="H2737" i="5"/>
  <c r="H2736" i="5"/>
  <c r="H2735" i="5"/>
  <c r="H2734" i="5"/>
  <c r="H2733" i="5"/>
  <c r="H2732" i="5"/>
  <c r="H2731" i="5"/>
  <c r="H2730" i="5"/>
  <c r="H2729" i="5"/>
  <c r="H2728" i="5"/>
  <c r="H2727" i="5"/>
  <c r="H2726" i="5"/>
  <c r="H2725" i="5"/>
  <c r="H2724" i="5"/>
  <c r="H2723" i="5"/>
  <c r="H2722" i="5"/>
  <c r="H2721" i="5"/>
  <c r="H2720" i="5"/>
  <c r="H2719" i="5"/>
  <c r="H2718" i="5"/>
  <c r="H2717" i="5"/>
  <c r="H2716" i="5"/>
  <c r="H2715" i="5"/>
  <c r="H2714" i="5"/>
  <c r="H2713" i="5"/>
  <c r="H2712" i="5"/>
  <c r="H2711" i="5"/>
  <c r="H2710" i="5"/>
  <c r="H2709" i="5"/>
  <c r="H2708" i="5"/>
  <c r="H2707" i="5"/>
  <c r="H2706" i="5"/>
  <c r="H2705" i="5"/>
  <c r="H2704" i="5"/>
  <c r="H2703" i="5"/>
  <c r="H2702" i="5"/>
  <c r="H2701" i="5"/>
  <c r="H2700" i="5"/>
  <c r="H2699" i="5"/>
  <c r="H2698" i="5"/>
  <c r="H2697" i="5"/>
  <c r="H2696" i="5"/>
  <c r="H2695" i="5"/>
  <c r="H2694" i="5"/>
  <c r="H2693" i="5"/>
  <c r="H2692" i="5"/>
  <c r="H2691" i="5"/>
  <c r="H2690" i="5"/>
  <c r="H2689" i="5"/>
  <c r="H2688" i="5"/>
  <c r="H2687" i="5"/>
  <c r="H2686" i="5"/>
  <c r="H2685" i="5"/>
  <c r="H2684" i="5"/>
  <c r="H2683" i="5"/>
  <c r="H2682" i="5"/>
  <c r="H2681" i="5"/>
  <c r="H2680" i="5"/>
  <c r="H2679" i="5"/>
  <c r="H2678" i="5"/>
  <c r="H2677" i="5"/>
  <c r="H2676" i="5"/>
  <c r="H2675" i="5"/>
  <c r="H2674" i="5"/>
  <c r="H2673" i="5"/>
  <c r="H2672" i="5"/>
  <c r="H2671" i="5"/>
  <c r="H2670" i="5"/>
  <c r="H2669" i="5"/>
  <c r="H2668" i="5"/>
  <c r="H2667" i="5"/>
  <c r="H2666" i="5"/>
  <c r="H2665" i="5"/>
  <c r="H2664" i="5"/>
  <c r="H2663" i="5"/>
  <c r="H2662" i="5"/>
  <c r="H2661" i="5"/>
  <c r="H2660" i="5"/>
  <c r="H2659" i="5"/>
  <c r="H2658" i="5"/>
  <c r="H2657" i="5"/>
  <c r="H2656" i="5"/>
  <c r="H2655" i="5"/>
  <c r="H2654" i="5"/>
  <c r="H2653" i="5"/>
  <c r="H2652" i="5"/>
  <c r="H2651" i="5"/>
  <c r="H2650" i="5"/>
  <c r="H2649" i="5"/>
  <c r="H2648" i="5"/>
  <c r="H2647" i="5"/>
  <c r="H2646" i="5"/>
  <c r="H2645" i="5"/>
  <c r="H2644" i="5"/>
  <c r="H2643" i="5"/>
  <c r="H2642" i="5"/>
  <c r="H2641" i="5"/>
  <c r="H2640" i="5"/>
  <c r="H2639" i="5"/>
  <c r="H2638" i="5"/>
  <c r="H2637" i="5"/>
  <c r="H2636" i="5"/>
  <c r="H2635" i="5"/>
  <c r="H2634" i="5"/>
  <c r="H2633" i="5"/>
  <c r="H2632" i="5"/>
  <c r="H2631" i="5"/>
  <c r="H2630" i="5"/>
  <c r="H2629" i="5"/>
  <c r="H2628" i="5"/>
  <c r="H2627" i="5"/>
  <c r="H2626" i="5"/>
  <c r="H2625" i="5"/>
  <c r="H2624" i="5"/>
  <c r="H2623" i="5"/>
  <c r="H2622" i="5"/>
  <c r="H2621" i="5"/>
  <c r="H2620" i="5"/>
  <c r="H2619" i="5"/>
  <c r="H2618" i="5"/>
  <c r="H2617" i="5"/>
  <c r="H2616" i="5"/>
  <c r="H2615" i="5"/>
  <c r="H2614" i="5"/>
  <c r="H2613" i="5"/>
  <c r="H2612" i="5"/>
  <c r="H2611" i="5"/>
  <c r="H2610" i="5"/>
  <c r="H2609" i="5"/>
  <c r="H2608" i="5"/>
  <c r="H2607" i="5"/>
  <c r="H2606" i="5"/>
  <c r="H2605" i="5"/>
  <c r="H2604" i="5"/>
  <c r="H2603" i="5"/>
  <c r="H2602" i="5"/>
  <c r="H2601" i="5"/>
  <c r="H2600" i="5"/>
  <c r="H2599" i="5"/>
  <c r="H2598" i="5"/>
  <c r="H2597" i="5"/>
  <c r="H2596" i="5"/>
  <c r="H2595" i="5"/>
  <c r="H2594" i="5"/>
  <c r="H2593" i="5"/>
  <c r="H2592" i="5"/>
  <c r="H2591" i="5"/>
  <c r="H2590" i="5"/>
  <c r="H2589" i="5"/>
  <c r="H2588" i="5"/>
  <c r="H2587" i="5"/>
  <c r="H2586" i="5"/>
  <c r="H2585" i="5"/>
  <c r="H2584" i="5"/>
  <c r="H2583" i="5"/>
  <c r="H2582" i="5"/>
  <c r="H2581" i="5"/>
  <c r="H2580" i="5"/>
  <c r="H2579" i="5"/>
  <c r="H2578" i="5"/>
  <c r="H2577" i="5"/>
  <c r="H2576" i="5"/>
  <c r="H2575" i="5"/>
  <c r="H2574" i="5"/>
  <c r="H2573" i="5"/>
  <c r="H2572" i="5"/>
  <c r="H2571" i="5"/>
  <c r="H2570" i="5"/>
  <c r="H2569" i="5"/>
  <c r="H2568" i="5"/>
  <c r="H2567" i="5"/>
  <c r="H2566" i="5"/>
  <c r="H2565" i="5"/>
  <c r="H2564" i="5"/>
  <c r="H2563" i="5"/>
  <c r="H2562" i="5"/>
  <c r="H2561" i="5"/>
  <c r="H2560" i="5"/>
  <c r="H2559" i="5"/>
  <c r="H2558" i="5"/>
  <c r="H2557" i="5"/>
  <c r="H2556" i="5"/>
  <c r="H2555" i="5"/>
  <c r="H2554" i="5"/>
  <c r="H2553" i="5"/>
  <c r="H2552" i="5"/>
  <c r="H2551" i="5"/>
  <c r="H2550" i="5"/>
  <c r="H2549" i="5"/>
  <c r="H2548" i="5"/>
  <c r="H2547" i="5"/>
  <c r="H2546" i="5"/>
  <c r="H2545" i="5"/>
  <c r="H2544" i="5"/>
  <c r="H2543" i="5"/>
  <c r="H2542" i="5"/>
  <c r="H2541" i="5"/>
  <c r="H2540" i="5"/>
  <c r="H2539" i="5"/>
  <c r="H2538" i="5"/>
  <c r="H2537" i="5"/>
  <c r="H2536" i="5"/>
  <c r="H2535" i="5"/>
  <c r="H2534" i="5"/>
  <c r="H2533" i="5"/>
  <c r="H2532" i="5"/>
  <c r="H2531" i="5"/>
  <c r="H2530" i="5"/>
  <c r="H2529" i="5"/>
  <c r="H2528" i="5"/>
  <c r="H2527" i="5"/>
  <c r="H2526" i="5"/>
  <c r="H2525" i="5"/>
  <c r="H2524" i="5"/>
  <c r="H2523" i="5"/>
  <c r="H2522" i="5"/>
  <c r="H2521" i="5"/>
  <c r="H2520" i="5"/>
  <c r="H2519" i="5"/>
  <c r="H2518" i="5"/>
  <c r="H2517" i="5"/>
  <c r="H2516" i="5"/>
  <c r="H2515" i="5"/>
  <c r="H2514" i="5"/>
  <c r="H2513" i="5"/>
  <c r="H2512" i="5"/>
  <c r="H2511" i="5"/>
  <c r="H2510" i="5"/>
  <c r="H2509" i="5"/>
  <c r="H2508" i="5"/>
  <c r="H2507" i="5"/>
  <c r="H2506" i="5"/>
  <c r="H2505" i="5"/>
  <c r="H2504" i="5"/>
  <c r="H2503" i="5"/>
  <c r="H2502" i="5"/>
  <c r="H2501" i="5"/>
  <c r="H2500" i="5"/>
  <c r="H2499" i="5"/>
  <c r="H2498" i="5"/>
  <c r="H2497" i="5"/>
  <c r="H2496" i="5"/>
  <c r="H2495" i="5"/>
  <c r="H2494" i="5"/>
  <c r="H2493" i="5"/>
  <c r="H2492" i="5"/>
  <c r="H2491" i="5"/>
  <c r="H2490" i="5"/>
  <c r="H2489" i="5"/>
  <c r="H2488" i="5"/>
  <c r="H2487" i="5"/>
  <c r="H2486" i="5"/>
  <c r="H2485" i="5"/>
  <c r="H2484" i="5"/>
  <c r="H2483" i="5"/>
  <c r="H2482" i="5"/>
  <c r="H2481" i="5"/>
  <c r="H2480" i="5"/>
  <c r="H2479" i="5"/>
  <c r="H2478" i="5"/>
  <c r="H2477" i="5"/>
  <c r="H2476" i="5"/>
  <c r="H2475" i="5"/>
  <c r="H2474" i="5"/>
  <c r="H2473" i="5"/>
  <c r="H2472" i="5"/>
  <c r="H2471" i="5"/>
  <c r="H2470" i="5"/>
  <c r="H2469" i="5"/>
  <c r="H2468" i="5"/>
  <c r="H2467" i="5"/>
  <c r="H2466" i="5"/>
  <c r="H2465" i="5"/>
  <c r="H2464" i="5"/>
  <c r="H2463" i="5"/>
  <c r="H2462" i="5"/>
  <c r="H2461" i="5"/>
  <c r="H2460" i="5"/>
  <c r="H2459" i="5"/>
  <c r="H2458" i="5"/>
  <c r="H2457" i="5"/>
  <c r="H2456" i="5"/>
  <c r="H2455" i="5"/>
  <c r="H2454" i="5"/>
  <c r="H2453" i="5"/>
  <c r="H2452" i="5"/>
  <c r="H2451" i="5"/>
  <c r="H2450" i="5"/>
  <c r="H2449" i="5"/>
  <c r="H2448" i="5"/>
  <c r="H2447" i="5"/>
  <c r="H2446" i="5"/>
  <c r="H2445" i="5"/>
  <c r="H2444" i="5"/>
  <c r="H2443" i="5"/>
  <c r="H2442" i="5"/>
  <c r="H2441" i="5"/>
  <c r="H2440" i="5"/>
  <c r="H2439" i="5"/>
  <c r="H2438" i="5"/>
  <c r="H2437" i="5"/>
  <c r="H2436" i="5"/>
  <c r="H2435" i="5"/>
  <c r="H2434" i="5"/>
  <c r="H2433" i="5"/>
  <c r="H2432" i="5"/>
  <c r="H2431" i="5"/>
  <c r="H2430" i="5"/>
  <c r="H2429" i="5"/>
  <c r="H2428" i="5"/>
  <c r="H2427" i="5"/>
  <c r="H2426" i="5"/>
  <c r="H2425" i="5"/>
  <c r="H2424" i="5"/>
  <c r="H2423" i="5"/>
  <c r="H2422" i="5"/>
  <c r="H2421" i="5"/>
  <c r="H2420" i="5"/>
  <c r="H2419" i="5"/>
  <c r="H2418" i="5"/>
  <c r="H2417" i="5"/>
  <c r="H2416" i="5"/>
  <c r="H2415" i="5"/>
  <c r="H2414" i="5"/>
  <c r="H2413" i="5"/>
  <c r="H2412" i="5"/>
  <c r="H2411" i="5"/>
  <c r="H2410" i="5"/>
  <c r="H2409" i="5"/>
  <c r="H2408" i="5"/>
  <c r="H2407" i="5"/>
  <c r="H2406" i="5"/>
  <c r="H2405" i="5"/>
  <c r="H2404" i="5"/>
  <c r="H2403" i="5"/>
  <c r="H2402" i="5"/>
  <c r="H2401" i="5"/>
  <c r="H2400" i="5"/>
  <c r="H2399" i="5"/>
  <c r="H2398" i="5"/>
  <c r="H2397" i="5"/>
  <c r="H2396" i="5"/>
  <c r="H2395" i="5"/>
  <c r="H2394" i="5"/>
  <c r="H2393" i="5"/>
  <c r="H2392" i="5"/>
  <c r="H2391" i="5"/>
  <c r="H2390" i="5"/>
  <c r="H2389" i="5"/>
  <c r="H2388" i="5"/>
  <c r="H2387" i="5"/>
  <c r="H2386" i="5"/>
  <c r="H2385" i="5"/>
  <c r="H2384" i="5"/>
  <c r="H2383" i="5"/>
  <c r="H2382" i="5"/>
  <c r="H2381" i="5"/>
  <c r="H2380" i="5"/>
  <c r="H2379" i="5"/>
  <c r="H2378" i="5"/>
  <c r="H2377" i="5"/>
  <c r="H2376" i="5"/>
  <c r="H2375" i="5"/>
  <c r="H2374" i="5"/>
  <c r="H2373" i="5"/>
  <c r="H2372" i="5"/>
  <c r="H2371" i="5"/>
  <c r="H2370" i="5"/>
  <c r="H2369" i="5"/>
  <c r="H2368" i="5"/>
  <c r="H2367" i="5"/>
  <c r="H2366" i="5"/>
  <c r="H2365" i="5"/>
  <c r="H2364" i="5"/>
  <c r="H2363" i="5"/>
  <c r="H2362" i="5"/>
  <c r="H2361" i="5"/>
  <c r="H2360" i="5"/>
  <c r="H2359" i="5"/>
  <c r="H2358" i="5"/>
  <c r="H2357" i="5"/>
  <c r="H2356" i="5"/>
  <c r="H2355" i="5"/>
  <c r="H2354" i="5"/>
  <c r="H2353" i="5"/>
  <c r="H2352" i="5"/>
  <c r="H2351" i="5"/>
  <c r="H2350" i="5"/>
  <c r="H2349" i="5"/>
  <c r="H2348" i="5"/>
  <c r="H2347" i="5"/>
  <c r="H2346" i="5"/>
  <c r="H2345" i="5"/>
  <c r="H2344" i="5"/>
  <c r="H2343" i="5"/>
  <c r="H2342" i="5"/>
  <c r="H2341" i="5"/>
  <c r="H2340" i="5"/>
  <c r="H2339" i="5"/>
  <c r="H2338" i="5"/>
  <c r="H2337" i="5"/>
  <c r="H2336" i="5"/>
  <c r="H2335" i="5"/>
  <c r="H2334" i="5"/>
  <c r="H2333" i="5"/>
  <c r="H2332" i="5"/>
  <c r="H2331" i="5"/>
  <c r="H2330" i="5"/>
  <c r="H2329" i="5"/>
  <c r="H2328" i="5"/>
  <c r="H2327" i="5"/>
  <c r="H2326" i="5"/>
  <c r="H2325" i="5"/>
  <c r="H2324" i="5"/>
  <c r="H2323" i="5"/>
  <c r="H2322" i="5"/>
  <c r="H2321" i="5"/>
  <c r="H2320" i="5"/>
  <c r="H2319" i="5"/>
  <c r="H2318" i="5"/>
  <c r="H2317" i="5"/>
  <c r="H2316" i="5"/>
  <c r="H2315" i="5"/>
  <c r="H2314" i="5"/>
  <c r="H2313" i="5"/>
  <c r="H2312" i="5"/>
  <c r="H2311" i="5"/>
  <c r="H2310" i="5"/>
  <c r="H2309" i="5"/>
  <c r="H2308" i="5"/>
  <c r="H2307" i="5"/>
  <c r="H2306" i="5"/>
  <c r="H2305" i="5"/>
  <c r="H2304" i="5"/>
  <c r="H2303" i="5"/>
  <c r="H2302" i="5"/>
  <c r="H2301" i="5"/>
  <c r="H2300" i="5"/>
  <c r="H2299" i="5"/>
  <c r="H2298" i="5"/>
  <c r="H2297" i="5"/>
  <c r="H2296" i="5"/>
  <c r="H2295" i="5"/>
  <c r="H2294" i="5"/>
  <c r="H2293" i="5"/>
  <c r="H2292" i="5"/>
  <c r="H2291" i="5"/>
  <c r="H2290" i="5"/>
  <c r="H2289" i="5"/>
  <c r="H2288" i="5"/>
  <c r="H2287" i="5"/>
  <c r="H2286" i="5"/>
  <c r="H2285" i="5"/>
  <c r="H2284" i="5"/>
  <c r="H2283" i="5"/>
  <c r="H2282" i="5"/>
  <c r="H2281" i="5"/>
  <c r="H2280" i="5"/>
  <c r="H2279" i="5"/>
  <c r="H2278" i="5"/>
  <c r="H2277" i="5"/>
  <c r="H2276" i="5"/>
  <c r="H2275" i="5"/>
  <c r="H2274" i="5"/>
  <c r="H2273" i="5"/>
  <c r="H2272" i="5"/>
  <c r="H2271" i="5"/>
  <c r="H2270" i="5"/>
  <c r="H2269" i="5"/>
  <c r="H2268" i="5"/>
  <c r="H2267" i="5"/>
  <c r="H2266" i="5"/>
  <c r="H2265" i="5"/>
  <c r="H2264" i="5"/>
  <c r="H2263" i="5"/>
  <c r="H2262" i="5"/>
  <c r="H2261" i="5"/>
  <c r="H2260" i="5"/>
  <c r="H2259" i="5"/>
  <c r="H2258" i="5"/>
  <c r="H2257" i="5"/>
  <c r="H2256" i="5"/>
  <c r="H2255" i="5"/>
  <c r="H2254" i="5"/>
  <c r="H2253" i="5"/>
  <c r="H2252" i="5"/>
  <c r="H2251" i="5"/>
  <c r="H2250" i="5"/>
  <c r="H2249" i="5"/>
  <c r="H2248" i="5"/>
  <c r="H2247" i="5"/>
  <c r="H2246" i="5"/>
  <c r="H2245" i="5"/>
  <c r="H2244" i="5"/>
  <c r="H2243" i="5"/>
  <c r="H2242" i="5"/>
  <c r="H2241" i="5"/>
  <c r="H2240" i="5"/>
  <c r="H2239" i="5"/>
  <c r="H2238" i="5"/>
  <c r="H2237" i="5"/>
  <c r="H2236" i="5"/>
  <c r="H2235" i="5"/>
  <c r="H2234" i="5"/>
  <c r="H2233" i="5"/>
  <c r="H2232" i="5"/>
  <c r="H2231" i="5"/>
  <c r="H2230" i="5"/>
  <c r="H2229" i="5"/>
  <c r="H2228" i="5"/>
  <c r="H2227" i="5"/>
  <c r="H2226" i="5"/>
  <c r="H2225" i="5"/>
  <c r="H2224" i="5"/>
  <c r="H2223" i="5"/>
  <c r="H2222" i="5"/>
  <c r="H2221" i="5"/>
  <c r="H2220" i="5"/>
  <c r="H2219" i="5"/>
  <c r="H2218" i="5"/>
  <c r="H2217" i="5"/>
  <c r="H2216" i="5"/>
  <c r="H2215" i="5"/>
  <c r="H2214" i="5"/>
  <c r="H2213" i="5"/>
  <c r="H2212" i="5"/>
  <c r="H2211" i="5"/>
  <c r="H2210" i="5"/>
  <c r="H2209" i="5"/>
  <c r="H2208" i="5"/>
  <c r="H2207" i="5"/>
  <c r="H2206" i="5"/>
  <c r="H2205" i="5"/>
  <c r="H2204" i="5"/>
  <c r="H2203" i="5"/>
  <c r="H2202" i="5"/>
  <c r="H2201" i="5"/>
  <c r="H2200" i="5"/>
  <c r="H2199" i="5"/>
  <c r="H2198" i="5"/>
  <c r="H2197" i="5"/>
  <c r="H2196" i="5"/>
  <c r="H2195" i="5"/>
  <c r="H2194" i="5"/>
  <c r="H2193" i="5"/>
  <c r="H2192" i="5"/>
  <c r="H2191" i="5"/>
  <c r="H2190" i="5"/>
  <c r="H2189" i="5"/>
  <c r="H2188" i="5"/>
  <c r="H2187" i="5"/>
  <c r="H2186" i="5"/>
  <c r="H2185" i="5"/>
  <c r="H2184" i="5"/>
  <c r="H2183" i="5"/>
  <c r="H2182" i="5"/>
  <c r="H2181" i="5"/>
  <c r="H2180" i="5"/>
  <c r="H2179" i="5"/>
  <c r="H2178" i="5"/>
  <c r="H2177" i="5"/>
  <c r="H2176" i="5"/>
  <c r="H2175" i="5"/>
  <c r="H2174" i="5"/>
  <c r="H2173" i="5"/>
  <c r="H2172" i="5"/>
  <c r="H2171" i="5"/>
  <c r="H2170" i="5"/>
  <c r="H2169" i="5"/>
  <c r="H2168" i="5"/>
  <c r="H2167" i="5"/>
  <c r="H2166" i="5"/>
  <c r="H2165" i="5"/>
  <c r="H2164" i="5"/>
  <c r="H2163" i="5"/>
  <c r="H2162" i="5"/>
  <c r="H2161" i="5"/>
  <c r="H2160" i="5"/>
  <c r="H2159" i="5"/>
  <c r="H2158" i="5"/>
  <c r="H2157" i="5"/>
  <c r="H2156" i="5"/>
  <c r="H2155" i="5"/>
  <c r="H2154" i="5"/>
  <c r="H2153" i="5"/>
  <c r="H2152" i="5"/>
  <c r="H2151" i="5"/>
  <c r="H2150" i="5"/>
  <c r="H2149" i="5"/>
  <c r="H2148" i="5"/>
  <c r="H2147" i="5"/>
  <c r="H2146" i="5"/>
  <c r="H2145" i="5"/>
  <c r="H2144" i="5"/>
  <c r="H2143" i="5"/>
  <c r="H2142" i="5"/>
  <c r="H2141" i="5"/>
  <c r="H2140" i="5"/>
  <c r="H2139" i="5"/>
  <c r="H2138" i="5"/>
  <c r="H2137" i="5"/>
  <c r="H2136" i="5"/>
  <c r="H2135" i="5"/>
  <c r="H2134" i="5"/>
  <c r="H2133" i="5"/>
  <c r="H2132" i="5"/>
  <c r="H2131" i="5"/>
  <c r="H2130" i="5"/>
  <c r="H2129" i="5"/>
  <c r="H2128" i="5"/>
  <c r="H2127" i="5"/>
  <c r="H2126" i="5"/>
  <c r="H2125" i="5"/>
  <c r="H2124" i="5"/>
  <c r="H2123" i="5"/>
  <c r="H2122" i="5"/>
  <c r="H2121" i="5"/>
  <c r="H2120" i="5"/>
  <c r="H2119" i="5"/>
  <c r="H2118" i="5"/>
  <c r="H2117" i="5"/>
  <c r="H2116" i="5"/>
  <c r="H2115" i="5"/>
  <c r="H2114" i="5"/>
  <c r="H2113" i="5"/>
  <c r="H2112" i="5"/>
  <c r="H2111" i="5"/>
  <c r="H2110" i="5"/>
  <c r="H2109" i="5"/>
  <c r="H2108" i="5"/>
  <c r="H2107" i="5"/>
  <c r="H2106" i="5"/>
  <c r="H2105" i="5"/>
  <c r="H2104" i="5"/>
  <c r="H2103" i="5"/>
  <c r="H2102" i="5"/>
  <c r="H2101" i="5"/>
  <c r="H2100" i="5"/>
  <c r="H2099" i="5"/>
  <c r="H2098" i="5"/>
  <c r="H2097" i="5"/>
  <c r="H2096" i="5"/>
  <c r="H2095" i="5"/>
  <c r="H2094" i="5"/>
  <c r="H2093" i="5"/>
  <c r="H2092" i="5"/>
  <c r="H2091" i="5"/>
  <c r="H2090" i="5"/>
  <c r="H2089" i="5"/>
  <c r="H2088" i="5"/>
  <c r="H2087" i="5"/>
  <c r="H2086" i="5"/>
  <c r="H2085" i="5"/>
  <c r="H2084" i="5"/>
  <c r="H2083" i="5"/>
  <c r="H2082" i="5"/>
  <c r="H2081" i="5"/>
  <c r="H2080" i="5"/>
  <c r="H2079" i="5"/>
  <c r="H2078" i="5"/>
  <c r="H2077" i="5"/>
  <c r="H2076" i="5"/>
  <c r="H2075" i="5"/>
  <c r="H2074" i="5"/>
  <c r="H2073" i="5"/>
  <c r="H2072" i="5"/>
  <c r="H2071" i="5"/>
  <c r="H2070" i="5"/>
  <c r="H2069" i="5"/>
  <c r="H2068" i="5"/>
  <c r="H2067" i="5"/>
  <c r="H2066" i="5"/>
  <c r="H2065" i="5"/>
  <c r="H2064" i="5"/>
  <c r="H2063" i="5"/>
  <c r="H2062" i="5"/>
  <c r="H2061" i="5"/>
  <c r="H2060" i="5"/>
  <c r="H2059" i="5"/>
  <c r="H2058" i="5"/>
  <c r="H2057" i="5"/>
  <c r="H2056" i="5"/>
  <c r="H2055" i="5"/>
  <c r="H2054" i="5"/>
  <c r="H2053" i="5"/>
  <c r="H2052" i="5"/>
  <c r="H2051" i="5"/>
  <c r="H2050" i="5"/>
  <c r="H2049" i="5"/>
  <c r="H2048" i="5"/>
  <c r="H2047" i="5"/>
  <c r="H2046" i="5"/>
  <c r="H2045" i="5"/>
  <c r="H2044" i="5"/>
  <c r="H2043" i="5"/>
  <c r="H2042" i="5"/>
  <c r="H2041" i="5"/>
  <c r="H2040" i="5"/>
  <c r="H2039" i="5"/>
  <c r="H2038" i="5"/>
  <c r="H2037" i="5"/>
  <c r="H2036" i="5"/>
  <c r="H2035" i="5"/>
  <c r="H2034" i="5"/>
  <c r="H2033" i="5"/>
  <c r="H2032" i="5"/>
  <c r="H2031" i="5"/>
  <c r="H2030" i="5"/>
  <c r="H2029" i="5"/>
  <c r="H2028" i="5"/>
  <c r="H2027" i="5"/>
  <c r="H2026" i="5"/>
  <c r="H2025" i="5"/>
  <c r="H2024" i="5"/>
  <c r="H2023" i="5"/>
  <c r="H2022" i="5"/>
  <c r="H2021" i="5"/>
  <c r="H2020" i="5"/>
  <c r="H2019" i="5"/>
  <c r="H2018" i="5"/>
  <c r="H2017" i="5"/>
  <c r="H2016" i="5"/>
  <c r="H2015" i="5"/>
  <c r="H2014" i="5"/>
  <c r="H2013" i="5"/>
  <c r="H2012" i="5"/>
  <c r="H2011" i="5"/>
  <c r="H2010" i="5"/>
  <c r="H2009" i="5"/>
  <c r="H2008" i="5"/>
  <c r="H2007" i="5"/>
  <c r="H2006" i="5"/>
  <c r="H2005" i="5"/>
  <c r="H2004" i="5"/>
  <c r="H2003" i="5"/>
  <c r="H2002" i="5"/>
  <c r="H2001" i="5"/>
  <c r="H2000" i="5"/>
  <c r="H1999" i="5"/>
  <c r="H1998" i="5"/>
  <c r="H1997" i="5"/>
  <c r="H1996" i="5"/>
  <c r="H1995" i="5"/>
  <c r="H1994" i="5"/>
  <c r="H1993" i="5"/>
  <c r="H1992" i="5"/>
  <c r="H1991" i="5"/>
  <c r="H1990" i="5"/>
  <c r="H1989" i="5"/>
  <c r="H1988" i="5"/>
  <c r="H1987" i="5"/>
  <c r="H1986" i="5"/>
  <c r="H1985" i="5"/>
  <c r="H1984" i="5"/>
  <c r="H1983" i="5"/>
  <c r="H1982" i="5"/>
  <c r="H1981" i="5"/>
  <c r="H1980" i="5"/>
  <c r="H1979" i="5"/>
  <c r="H1978" i="5"/>
  <c r="H1977" i="5"/>
  <c r="H1976" i="5"/>
  <c r="H1975" i="5"/>
  <c r="H1974" i="5"/>
  <c r="H1973" i="5"/>
  <c r="H1972" i="5"/>
  <c r="H1971" i="5"/>
  <c r="H1970" i="5"/>
  <c r="H1969" i="5"/>
  <c r="H1968" i="5"/>
  <c r="H1967" i="5"/>
  <c r="H1966" i="5"/>
  <c r="H1965" i="5"/>
  <c r="H1964" i="5"/>
  <c r="H1963" i="5"/>
  <c r="H1962" i="5"/>
  <c r="H1961" i="5"/>
  <c r="H1960" i="5"/>
  <c r="H1959" i="5"/>
  <c r="H1958" i="5"/>
  <c r="H1957" i="5"/>
  <c r="H1956" i="5"/>
  <c r="H1955" i="5"/>
  <c r="H1954" i="5"/>
  <c r="H1953" i="5"/>
  <c r="H1952" i="5"/>
  <c r="H1951" i="5"/>
  <c r="H1950" i="5"/>
  <c r="H1949" i="5"/>
  <c r="H1948" i="5"/>
  <c r="H1947" i="5"/>
  <c r="H1946" i="5"/>
  <c r="H1945" i="5"/>
  <c r="H1944" i="5"/>
  <c r="H1943" i="5"/>
  <c r="H1942" i="5"/>
  <c r="H1941" i="5"/>
  <c r="H1940" i="5"/>
  <c r="H1939" i="5"/>
  <c r="H1938" i="5"/>
  <c r="H1937" i="5"/>
  <c r="H1936" i="5"/>
  <c r="H1935" i="5"/>
  <c r="H1934" i="5"/>
  <c r="H1933" i="5"/>
  <c r="H1932" i="5"/>
  <c r="H1931" i="5"/>
  <c r="H1930" i="5"/>
  <c r="H1929" i="5"/>
  <c r="H1928" i="5"/>
  <c r="H1927" i="5"/>
  <c r="H1926" i="5"/>
  <c r="H1925" i="5"/>
  <c r="H1924" i="5"/>
  <c r="H1923" i="5"/>
  <c r="H1922" i="5"/>
  <c r="H1921" i="5"/>
  <c r="H1920" i="5"/>
  <c r="H1919" i="5"/>
  <c r="H1918" i="5"/>
  <c r="H1917" i="5"/>
  <c r="H1916" i="5"/>
  <c r="H1915" i="5"/>
  <c r="H1914" i="5"/>
  <c r="H1913" i="5"/>
  <c r="H1912" i="5"/>
  <c r="H1911" i="5"/>
  <c r="H1910" i="5"/>
  <c r="H1909" i="5"/>
  <c r="H1908" i="5"/>
  <c r="H1907" i="5"/>
  <c r="H1906" i="5"/>
  <c r="H1905" i="5"/>
  <c r="H1904" i="5"/>
  <c r="H1903" i="5"/>
  <c r="H1902" i="5"/>
  <c r="H1901" i="5"/>
  <c r="H1900" i="5"/>
  <c r="H1899" i="5"/>
  <c r="H1898" i="5"/>
  <c r="H1897" i="5"/>
  <c r="H1896" i="5"/>
  <c r="H1895" i="5"/>
  <c r="H1894" i="5"/>
  <c r="H1893" i="5"/>
  <c r="H1892" i="5"/>
  <c r="H1891" i="5"/>
  <c r="H1890" i="5"/>
  <c r="H1889" i="5"/>
  <c r="H1888" i="5"/>
  <c r="H1887" i="5"/>
  <c r="H1886" i="5"/>
  <c r="H1885" i="5"/>
  <c r="H1884" i="5"/>
  <c r="H1883" i="5"/>
  <c r="H1882" i="5"/>
  <c r="H1881" i="5"/>
  <c r="H1880" i="5"/>
  <c r="H1879" i="5"/>
  <c r="H1878" i="5"/>
  <c r="H1877" i="5"/>
  <c r="H1876" i="5"/>
  <c r="H1875" i="5"/>
  <c r="H1874" i="5"/>
  <c r="H1873" i="5"/>
  <c r="H1872" i="5"/>
  <c r="H1871" i="5"/>
  <c r="H1870" i="5"/>
  <c r="H1869" i="5"/>
  <c r="H1868" i="5"/>
  <c r="H1867" i="5"/>
  <c r="H1866" i="5"/>
  <c r="H1865" i="5"/>
  <c r="H1864" i="5"/>
  <c r="H1863" i="5"/>
  <c r="H1862" i="5"/>
  <c r="H1861" i="5"/>
  <c r="H1860" i="5"/>
  <c r="H1859" i="5"/>
  <c r="H1858" i="5"/>
  <c r="H1857" i="5"/>
  <c r="H1856" i="5"/>
  <c r="H1855" i="5"/>
  <c r="H1854" i="5"/>
  <c r="H1853" i="5"/>
  <c r="H1852" i="5"/>
  <c r="H1851" i="5"/>
  <c r="H1850" i="5"/>
  <c r="H1849" i="5"/>
  <c r="H1848" i="5"/>
  <c r="H1847" i="5"/>
  <c r="H1846" i="5"/>
  <c r="H1845" i="5"/>
  <c r="H1844" i="5"/>
  <c r="H1843" i="5"/>
  <c r="H1842" i="5"/>
  <c r="H1841" i="5"/>
  <c r="H1840" i="5"/>
  <c r="H1839" i="5"/>
  <c r="H1838" i="5"/>
  <c r="H1837" i="5"/>
  <c r="H1836" i="5"/>
  <c r="H1835" i="5"/>
  <c r="H1834" i="5"/>
  <c r="H1833" i="5"/>
  <c r="H1832" i="5"/>
  <c r="H1831" i="5"/>
  <c r="H1830" i="5"/>
  <c r="H1829" i="5"/>
  <c r="H1828" i="5"/>
  <c r="H1827" i="5"/>
  <c r="H1826" i="5"/>
  <c r="H1825" i="5"/>
  <c r="H1824" i="5"/>
  <c r="H1823" i="5"/>
  <c r="H1822" i="5"/>
  <c r="H1821" i="5"/>
  <c r="H1820" i="5"/>
  <c r="H1819" i="5"/>
  <c r="H1818" i="5"/>
  <c r="H1817" i="5"/>
  <c r="H1816" i="5"/>
  <c r="H1815" i="5"/>
  <c r="H1814" i="5"/>
  <c r="H1813" i="5"/>
  <c r="H1812" i="5"/>
  <c r="H1811" i="5"/>
  <c r="H1810" i="5"/>
  <c r="H1809" i="5"/>
  <c r="H1808" i="5"/>
  <c r="H1807" i="5"/>
  <c r="H1806" i="5"/>
  <c r="H1805" i="5"/>
  <c r="H1804" i="5"/>
  <c r="H1803" i="5"/>
  <c r="H1802" i="5"/>
  <c r="H1801" i="5"/>
  <c r="H1800" i="5"/>
  <c r="H1799" i="5"/>
  <c r="H1798" i="5"/>
  <c r="H1797" i="5"/>
  <c r="H1796" i="5"/>
  <c r="H1795" i="5"/>
  <c r="H1794" i="5"/>
  <c r="H1793" i="5"/>
  <c r="H1792" i="5"/>
  <c r="H1791" i="5"/>
  <c r="H1790" i="5"/>
  <c r="H1789" i="5"/>
  <c r="H1788" i="5"/>
  <c r="H1787" i="5"/>
  <c r="H1786" i="5"/>
  <c r="H1785" i="5"/>
  <c r="H1784" i="5"/>
  <c r="H1783" i="5"/>
  <c r="H1782" i="5"/>
  <c r="H1781" i="5"/>
  <c r="H1780" i="5"/>
  <c r="H1779" i="5"/>
  <c r="H1778" i="5"/>
  <c r="H1777" i="5"/>
  <c r="H1776" i="5"/>
  <c r="H1775" i="5"/>
  <c r="H1774" i="5"/>
  <c r="H1773" i="5"/>
  <c r="H1772" i="5"/>
  <c r="H1771" i="5"/>
  <c r="H1770" i="5"/>
  <c r="H1769" i="5"/>
  <c r="H1768" i="5"/>
  <c r="H1767" i="5"/>
  <c r="H1766" i="5"/>
  <c r="H1765" i="5"/>
  <c r="H1764" i="5"/>
  <c r="H1763" i="5"/>
  <c r="H1762" i="5"/>
  <c r="H1761" i="5"/>
  <c r="H1760" i="5"/>
  <c r="H1759" i="5"/>
  <c r="H1758" i="5"/>
  <c r="H1757" i="5"/>
  <c r="H1756" i="5"/>
  <c r="H1755" i="5"/>
  <c r="H1754" i="5"/>
  <c r="H1753" i="5"/>
  <c r="H1752" i="5"/>
  <c r="H1751" i="5"/>
  <c r="H1750" i="5"/>
  <c r="H1749" i="5"/>
  <c r="H1748" i="5"/>
  <c r="H1747" i="5"/>
  <c r="H1746" i="5"/>
  <c r="H1745" i="5"/>
  <c r="H1744" i="5"/>
  <c r="H1743" i="5"/>
  <c r="H1742" i="5"/>
  <c r="H1741" i="5"/>
  <c r="H1740" i="5"/>
  <c r="H1739" i="5"/>
  <c r="H1738" i="5"/>
  <c r="H1737" i="5"/>
  <c r="H1736" i="5"/>
  <c r="H1735" i="5"/>
  <c r="H1734" i="5"/>
  <c r="H1733" i="5"/>
  <c r="H1732" i="5"/>
  <c r="H1731" i="5"/>
  <c r="H1730" i="5"/>
  <c r="H1729" i="5"/>
  <c r="H1728" i="5"/>
  <c r="H1727" i="5"/>
  <c r="H1726" i="5"/>
  <c r="H1725" i="5"/>
  <c r="H1724" i="5"/>
  <c r="H1723" i="5"/>
  <c r="H1722" i="5"/>
  <c r="H1721" i="5"/>
  <c r="H1720" i="5"/>
  <c r="H1719" i="5"/>
  <c r="H1718" i="5"/>
  <c r="H1717" i="5"/>
  <c r="H1716" i="5"/>
  <c r="H1715" i="5"/>
  <c r="H1714" i="5"/>
  <c r="H1713" i="5"/>
  <c r="H1712" i="5"/>
  <c r="H1711" i="5"/>
  <c r="H1710" i="5"/>
  <c r="H1709" i="5"/>
  <c r="H1708" i="5"/>
  <c r="H1707" i="5"/>
  <c r="H1706" i="5"/>
  <c r="H1705" i="5"/>
  <c r="H1704" i="5"/>
  <c r="H1703" i="5"/>
  <c r="H1702" i="5"/>
  <c r="H1701" i="5"/>
  <c r="H1700" i="5"/>
  <c r="H1699" i="5"/>
  <c r="H1698" i="5"/>
  <c r="H1697" i="5"/>
  <c r="H1696" i="5"/>
  <c r="H1695" i="5"/>
  <c r="H1694" i="5"/>
  <c r="H1693" i="5"/>
  <c r="H1692" i="5"/>
  <c r="H1691" i="5"/>
  <c r="H1690" i="5"/>
  <c r="H1689" i="5"/>
  <c r="H1688" i="5"/>
  <c r="H1687" i="5"/>
  <c r="H1686" i="5"/>
  <c r="H1685" i="5"/>
  <c r="H1684" i="5"/>
  <c r="H1683" i="5"/>
  <c r="H1682" i="5"/>
  <c r="H1681" i="5"/>
  <c r="H1680" i="5"/>
  <c r="H1679" i="5"/>
  <c r="H1678" i="5"/>
  <c r="H1677" i="5"/>
  <c r="H1676" i="5"/>
  <c r="H1675" i="5"/>
  <c r="H1674" i="5"/>
  <c r="H1673" i="5"/>
  <c r="H1672" i="5"/>
  <c r="H1671" i="5"/>
  <c r="H1670" i="5"/>
  <c r="H1669" i="5"/>
  <c r="H1668" i="5"/>
  <c r="H1667" i="5"/>
  <c r="H1666" i="5"/>
  <c r="H1665" i="5"/>
  <c r="H1664" i="5"/>
  <c r="H1663" i="5"/>
  <c r="H1662" i="5"/>
  <c r="H1661" i="5"/>
  <c r="H1660" i="5"/>
  <c r="H1659" i="5"/>
  <c r="H1658" i="5"/>
  <c r="H1657" i="5"/>
  <c r="H1656" i="5"/>
  <c r="H1655" i="5"/>
  <c r="H1654" i="5"/>
  <c r="H1653" i="5"/>
  <c r="H1652" i="5"/>
  <c r="H1651" i="5"/>
  <c r="H1650" i="5"/>
  <c r="H1649" i="5"/>
  <c r="H1648" i="5"/>
  <c r="H1647" i="5"/>
  <c r="H1646" i="5"/>
  <c r="H1645" i="5"/>
  <c r="H1644" i="5"/>
  <c r="H1643" i="5"/>
  <c r="H1642" i="5"/>
  <c r="H1641" i="5"/>
  <c r="H1640" i="5"/>
  <c r="H1639" i="5"/>
  <c r="H1638" i="5"/>
  <c r="H1637" i="5"/>
  <c r="H1636" i="5"/>
  <c r="H1635" i="5"/>
  <c r="H1634" i="5"/>
  <c r="H1633" i="5"/>
  <c r="H1632" i="5"/>
  <c r="H1631" i="5"/>
  <c r="H1630" i="5"/>
  <c r="H1629" i="5"/>
  <c r="H1628" i="5"/>
  <c r="H1627" i="5"/>
  <c r="H1626" i="5"/>
  <c r="H1625" i="5"/>
  <c r="H1624" i="5"/>
  <c r="H1623" i="5"/>
  <c r="H1622" i="5"/>
  <c r="H1621" i="5"/>
  <c r="H1620" i="5"/>
  <c r="H1619" i="5"/>
  <c r="H1618" i="5"/>
  <c r="H1617" i="5"/>
  <c r="H1616" i="5"/>
  <c r="H1615" i="5"/>
  <c r="H1614" i="5"/>
  <c r="H1613" i="5"/>
  <c r="H1612" i="5"/>
  <c r="H1611" i="5"/>
  <c r="H1610" i="5"/>
  <c r="H1609" i="5"/>
  <c r="H1608" i="5"/>
  <c r="H1607" i="5"/>
  <c r="H1606" i="5"/>
  <c r="H1605" i="5"/>
  <c r="H1604" i="5"/>
  <c r="H1603" i="5"/>
  <c r="H1602" i="5"/>
  <c r="H1601" i="5"/>
  <c r="H1600" i="5"/>
  <c r="H1599" i="5"/>
  <c r="H1598" i="5"/>
  <c r="H1597" i="5"/>
  <c r="H1596" i="5"/>
  <c r="H1595" i="5"/>
  <c r="H1594" i="5"/>
  <c r="H1593" i="5"/>
  <c r="H1592" i="5"/>
  <c r="H1591" i="5"/>
  <c r="H1590" i="5"/>
  <c r="H1589" i="5"/>
  <c r="H1588" i="5"/>
  <c r="H1587" i="5"/>
  <c r="H1586" i="5"/>
  <c r="H1585" i="5"/>
  <c r="H1584" i="5"/>
  <c r="H1583" i="5"/>
  <c r="H1582" i="5"/>
  <c r="H1581" i="5"/>
  <c r="H1580" i="5"/>
  <c r="H1579" i="5"/>
  <c r="H1578" i="5"/>
  <c r="H1577" i="5"/>
  <c r="H1576" i="5"/>
  <c r="H1575" i="5"/>
  <c r="H1574" i="5"/>
  <c r="H1573" i="5"/>
  <c r="H1572" i="5"/>
  <c r="H1571" i="5"/>
  <c r="H1570" i="5"/>
  <c r="H1569" i="5"/>
  <c r="H1568" i="5"/>
  <c r="H1567" i="5"/>
  <c r="H1566" i="5"/>
  <c r="H1565" i="5"/>
  <c r="H1564" i="5"/>
  <c r="H1563" i="5"/>
  <c r="H1562" i="5"/>
  <c r="H1561" i="5"/>
  <c r="H1560" i="5"/>
  <c r="H1559" i="5"/>
  <c r="H1558" i="5"/>
  <c r="H1557" i="5"/>
  <c r="H1556" i="5"/>
  <c r="H1555" i="5"/>
  <c r="H1554" i="5"/>
  <c r="H1553" i="5"/>
  <c r="H1552" i="5"/>
  <c r="H1551" i="5"/>
  <c r="H1550" i="5"/>
  <c r="H1549" i="5"/>
  <c r="H1548" i="5"/>
  <c r="H1547" i="5"/>
  <c r="H1546" i="5"/>
  <c r="H1545" i="5"/>
  <c r="H1544" i="5"/>
  <c r="H1543" i="5"/>
  <c r="H1542" i="5"/>
  <c r="H1541" i="5"/>
  <c r="H1540" i="5"/>
  <c r="H1539" i="5"/>
  <c r="H1538" i="5"/>
  <c r="H1537" i="5"/>
  <c r="H1536" i="5"/>
  <c r="H1535" i="5"/>
  <c r="H1534" i="5"/>
  <c r="H1533" i="5"/>
  <c r="H1532" i="5"/>
  <c r="H1531" i="5"/>
  <c r="H1530" i="5"/>
  <c r="H1529" i="5"/>
  <c r="H1528" i="5"/>
  <c r="H1527" i="5"/>
  <c r="H1526" i="5"/>
  <c r="H1525" i="5"/>
  <c r="H1524" i="5"/>
  <c r="H1523" i="5"/>
  <c r="H1522" i="5"/>
  <c r="H1521" i="5"/>
  <c r="H1520" i="5"/>
  <c r="H1519" i="5"/>
  <c r="H1518" i="5"/>
  <c r="H1517" i="5"/>
  <c r="H1516" i="5"/>
  <c r="H1515" i="5"/>
  <c r="H1514" i="5"/>
  <c r="H1513" i="5"/>
  <c r="H1512" i="5"/>
  <c r="H1511" i="5"/>
  <c r="H1510" i="5"/>
  <c r="H1509" i="5"/>
  <c r="H1508" i="5"/>
  <c r="H1507" i="5"/>
  <c r="H1506" i="5"/>
  <c r="H1505" i="5"/>
  <c r="H1504" i="5"/>
  <c r="H1503" i="5"/>
  <c r="H1502" i="5"/>
  <c r="H1501" i="5"/>
  <c r="H1500" i="5"/>
  <c r="H1499" i="5"/>
  <c r="H1498" i="5"/>
  <c r="H1497" i="5"/>
  <c r="H1496" i="5"/>
  <c r="H1495" i="5"/>
  <c r="H1494" i="5"/>
  <c r="H1493" i="5"/>
  <c r="H1492" i="5"/>
  <c r="H1491" i="5"/>
  <c r="H1490" i="5"/>
  <c r="H1489" i="5"/>
  <c r="H1488" i="5"/>
  <c r="H1487" i="5"/>
  <c r="H1486" i="5"/>
  <c r="H1485" i="5"/>
  <c r="H1484" i="5"/>
  <c r="H1483" i="5"/>
  <c r="H1482" i="5"/>
  <c r="H1481" i="5"/>
  <c r="H1480" i="5"/>
  <c r="H1479" i="5"/>
  <c r="H1478" i="5"/>
  <c r="H1477" i="5"/>
  <c r="H1476" i="5"/>
  <c r="H1475" i="5"/>
  <c r="H1474" i="5"/>
  <c r="H1473" i="5"/>
  <c r="H1472" i="5"/>
  <c r="H1471" i="5"/>
  <c r="H1470" i="5"/>
  <c r="H1469" i="5"/>
  <c r="H1468" i="5"/>
  <c r="H1467" i="5"/>
  <c r="H1466" i="5"/>
  <c r="H1465" i="5"/>
  <c r="H1464" i="5"/>
  <c r="H1463" i="5"/>
  <c r="H1462" i="5"/>
  <c r="H1461" i="5"/>
  <c r="H1460" i="5"/>
  <c r="H1459" i="5"/>
  <c r="H1458" i="5"/>
  <c r="H1457" i="5"/>
  <c r="H1456" i="5"/>
  <c r="H1455" i="5"/>
  <c r="H1454" i="5"/>
  <c r="H1453" i="5"/>
  <c r="H1452" i="5"/>
  <c r="H1451" i="5"/>
  <c r="H1450" i="5"/>
  <c r="H1449" i="5"/>
  <c r="H1448" i="5"/>
  <c r="H1447" i="5"/>
  <c r="H1446" i="5"/>
  <c r="H1445" i="5"/>
  <c r="H1444" i="5"/>
  <c r="H1443" i="5"/>
  <c r="H1442" i="5"/>
  <c r="H1441" i="5"/>
  <c r="H1440" i="5"/>
  <c r="H1439" i="5"/>
  <c r="H1438" i="5"/>
  <c r="H1437" i="5"/>
  <c r="H1436" i="5"/>
  <c r="H1435" i="5"/>
  <c r="H1434" i="5"/>
  <c r="H1433" i="5"/>
  <c r="H1432" i="5"/>
  <c r="H1431" i="5"/>
  <c r="H1430" i="5"/>
  <c r="H1429" i="5"/>
  <c r="H1428" i="5"/>
  <c r="H1427" i="5"/>
  <c r="H1426" i="5"/>
  <c r="H1425" i="5"/>
  <c r="H1424" i="5"/>
  <c r="H1423" i="5"/>
  <c r="H1422" i="5"/>
  <c r="H1421" i="5"/>
  <c r="H1420" i="5"/>
  <c r="H1419" i="5"/>
  <c r="H1418" i="5"/>
  <c r="H1417" i="5"/>
  <c r="H1416" i="5"/>
  <c r="H1415" i="5"/>
  <c r="H1414" i="5"/>
  <c r="H1413" i="5"/>
  <c r="H1412" i="5"/>
  <c r="H1411" i="5"/>
  <c r="H1410" i="5"/>
  <c r="H1409" i="5"/>
  <c r="H1408" i="5"/>
  <c r="H1407" i="5"/>
  <c r="H1406" i="5"/>
  <c r="H1405" i="5"/>
  <c r="H1404" i="5"/>
  <c r="H1403" i="5"/>
  <c r="H1402" i="5"/>
  <c r="H1401" i="5"/>
  <c r="H1400" i="5"/>
  <c r="H1399" i="5"/>
  <c r="H1398" i="5"/>
  <c r="H1397" i="5"/>
  <c r="H1396" i="5"/>
  <c r="H1395" i="5"/>
  <c r="H1394" i="5"/>
  <c r="H1393" i="5"/>
  <c r="H1392" i="5"/>
  <c r="H1391" i="5"/>
  <c r="H1390" i="5"/>
  <c r="H1389" i="5"/>
  <c r="H1388" i="5"/>
  <c r="H1387" i="5"/>
  <c r="H1386" i="5"/>
  <c r="H1385" i="5"/>
  <c r="H1384" i="5"/>
  <c r="H1383" i="5"/>
  <c r="H1382" i="5"/>
  <c r="H1381" i="5"/>
  <c r="H1380" i="5"/>
  <c r="H1379" i="5"/>
  <c r="H1378" i="5"/>
  <c r="H1377" i="5"/>
  <c r="H1376" i="5"/>
  <c r="H1375" i="5"/>
  <c r="H1374" i="5"/>
  <c r="H1373" i="5"/>
  <c r="H1372" i="5"/>
  <c r="H1371" i="5"/>
  <c r="H1370" i="5"/>
  <c r="H1369" i="5"/>
  <c r="H1368" i="5"/>
  <c r="H1367" i="5"/>
  <c r="H1366" i="5"/>
  <c r="H1365" i="5"/>
  <c r="H1364" i="5"/>
  <c r="H1363" i="5"/>
  <c r="H1362" i="5"/>
  <c r="H1361" i="5"/>
  <c r="H1360" i="5"/>
  <c r="H1359" i="5"/>
  <c r="H1358" i="5"/>
  <c r="H1357" i="5"/>
  <c r="H1356" i="5"/>
  <c r="H1355" i="5"/>
  <c r="H1354" i="5"/>
  <c r="H1353" i="5"/>
  <c r="H1352" i="5"/>
  <c r="H1351" i="5"/>
  <c r="H1350" i="5"/>
  <c r="H1349" i="5"/>
  <c r="H1348" i="5"/>
  <c r="H1347" i="5"/>
  <c r="H1346" i="5"/>
  <c r="H1345" i="5"/>
  <c r="H1344" i="5"/>
  <c r="H1343" i="5"/>
  <c r="H1342" i="5"/>
  <c r="H1341" i="5"/>
  <c r="H1340" i="5"/>
  <c r="H1339" i="5"/>
  <c r="H1338" i="5"/>
  <c r="H1337" i="5"/>
  <c r="H1336" i="5"/>
  <c r="H1335" i="5"/>
  <c r="H1334" i="5"/>
  <c r="H1333" i="5"/>
  <c r="H1332" i="5"/>
  <c r="H1331" i="5"/>
  <c r="H1330" i="5"/>
  <c r="H1329" i="5"/>
  <c r="H1328" i="5"/>
  <c r="H1327" i="5"/>
  <c r="H1326" i="5"/>
  <c r="H1325" i="5"/>
  <c r="H1324" i="5"/>
  <c r="H1323" i="5"/>
  <c r="H1322" i="5"/>
  <c r="H1321" i="5"/>
  <c r="H1320" i="5"/>
  <c r="H1319" i="5"/>
  <c r="H1318" i="5"/>
  <c r="H1317" i="5"/>
  <c r="H1316" i="5"/>
  <c r="H1315" i="5"/>
  <c r="H1314" i="5"/>
  <c r="H1313" i="5"/>
  <c r="H1312" i="5"/>
  <c r="H1311" i="5"/>
  <c r="H1310" i="5"/>
  <c r="H1309" i="5"/>
  <c r="H1308" i="5"/>
  <c r="H1307" i="5"/>
  <c r="H1306" i="5"/>
  <c r="H1305" i="5"/>
  <c r="H1304" i="5"/>
  <c r="H1303" i="5"/>
  <c r="H1302" i="5"/>
  <c r="H1301" i="5"/>
  <c r="H1300" i="5"/>
  <c r="H1299" i="5"/>
  <c r="H1298" i="5"/>
  <c r="H1297" i="5"/>
  <c r="H1296" i="5"/>
  <c r="H1295" i="5"/>
  <c r="H1294" i="5"/>
  <c r="H1293" i="5"/>
  <c r="H1292" i="5"/>
  <c r="H1291" i="5"/>
  <c r="H1290" i="5"/>
  <c r="H1289" i="5"/>
  <c r="H1288" i="5"/>
  <c r="H1287" i="5"/>
  <c r="H1286" i="5"/>
  <c r="H1285" i="5"/>
  <c r="H1284" i="5"/>
  <c r="H1283" i="5"/>
  <c r="H1282" i="5"/>
  <c r="H1281" i="5"/>
  <c r="H1280" i="5"/>
  <c r="H1279" i="5"/>
  <c r="H1278" i="5"/>
  <c r="H1277" i="5"/>
  <c r="H1276" i="5"/>
  <c r="H1275" i="5"/>
  <c r="H1274" i="5"/>
  <c r="H1273" i="5"/>
  <c r="H1272" i="5"/>
  <c r="H1271" i="5"/>
  <c r="H1270" i="5"/>
  <c r="H1269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6" i="5"/>
  <c r="H1255" i="5"/>
  <c r="H1254" i="5"/>
  <c r="H1253" i="5"/>
  <c r="H1252" i="5"/>
  <c r="H1251" i="5"/>
  <c r="H1250" i="5"/>
  <c r="H1249" i="5"/>
  <c r="H1248" i="5"/>
  <c r="H1247" i="5"/>
  <c r="H1246" i="5"/>
  <c r="H1245" i="5"/>
  <c r="H1244" i="5"/>
  <c r="H1243" i="5"/>
  <c r="H1242" i="5"/>
  <c r="H1241" i="5"/>
  <c r="H1240" i="5"/>
  <c r="H1239" i="5"/>
  <c r="H1238" i="5"/>
  <c r="H1237" i="5"/>
  <c r="H1236" i="5"/>
  <c r="H1235" i="5"/>
  <c r="H1234" i="5"/>
  <c r="H1233" i="5"/>
  <c r="H1232" i="5"/>
  <c r="H1231" i="5"/>
  <c r="H1230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7" i="5"/>
  <c r="H1216" i="5"/>
  <c r="H1215" i="5"/>
  <c r="H1214" i="5"/>
  <c r="H1213" i="5"/>
  <c r="H1212" i="5"/>
  <c r="H1211" i="5"/>
  <c r="H1210" i="5"/>
  <c r="H1209" i="5"/>
  <c r="H1208" i="5"/>
  <c r="H1207" i="5"/>
  <c r="H1206" i="5"/>
  <c r="H1205" i="5"/>
  <c r="H1204" i="5"/>
  <c r="H1203" i="5"/>
  <c r="H1202" i="5"/>
  <c r="H1201" i="5"/>
  <c r="H1200" i="5"/>
  <c r="H1199" i="5"/>
  <c r="H1198" i="5"/>
  <c r="H1197" i="5"/>
  <c r="H1196" i="5"/>
  <c r="H1195" i="5"/>
  <c r="H1194" i="5"/>
  <c r="H1193" i="5"/>
  <c r="H1192" i="5"/>
  <c r="H1191" i="5"/>
  <c r="H1190" i="5"/>
  <c r="H1189" i="5"/>
  <c r="H1188" i="5"/>
  <c r="H1187" i="5"/>
  <c r="H1186" i="5"/>
  <c r="H1185" i="5"/>
  <c r="H1184" i="5"/>
  <c r="H1183" i="5"/>
  <c r="H1182" i="5"/>
  <c r="H1181" i="5"/>
  <c r="H1180" i="5"/>
  <c r="H1179" i="5"/>
  <c r="H1178" i="5"/>
  <c r="H1177" i="5"/>
  <c r="H1176" i="5"/>
  <c r="H1175" i="5"/>
  <c r="H1174" i="5"/>
  <c r="H1173" i="5"/>
  <c r="H1172" i="5"/>
  <c r="H1171" i="5"/>
  <c r="H1170" i="5"/>
  <c r="H1169" i="5"/>
  <c r="H1168" i="5"/>
  <c r="H1167" i="5"/>
  <c r="H1166" i="5"/>
  <c r="H1165" i="5"/>
  <c r="H1164" i="5"/>
  <c r="H1163" i="5"/>
  <c r="H1162" i="5"/>
  <c r="H1161" i="5"/>
  <c r="H1160" i="5"/>
  <c r="H1159" i="5"/>
  <c r="H1158" i="5"/>
  <c r="H1157" i="5"/>
  <c r="H1156" i="5"/>
  <c r="H1155" i="5"/>
  <c r="H1154" i="5"/>
  <c r="H1153" i="5"/>
  <c r="H1152" i="5"/>
  <c r="H1151" i="5"/>
  <c r="H1150" i="5"/>
  <c r="H1149" i="5"/>
  <c r="H1148" i="5"/>
  <c r="H1147" i="5"/>
  <c r="H1146" i="5"/>
  <c r="H1145" i="5"/>
  <c r="H1144" i="5"/>
  <c r="H1143" i="5"/>
  <c r="H1142" i="5"/>
  <c r="H1141" i="5"/>
  <c r="H1140" i="5"/>
  <c r="H1139" i="5"/>
  <c r="H1138" i="5"/>
  <c r="H1137" i="5"/>
  <c r="H1136" i="5"/>
  <c r="H1135" i="5"/>
  <c r="H1134" i="5"/>
  <c r="H1133" i="5"/>
  <c r="H1132" i="5"/>
  <c r="H1131" i="5"/>
  <c r="H1130" i="5"/>
  <c r="H1129" i="5"/>
  <c r="H1128" i="5"/>
  <c r="H1127" i="5"/>
  <c r="H1126" i="5"/>
  <c r="H1125" i="5"/>
  <c r="H1124" i="5"/>
  <c r="H1123" i="5"/>
  <c r="H1122" i="5"/>
  <c r="H1121" i="5"/>
  <c r="H1120" i="5"/>
  <c r="H1119" i="5"/>
  <c r="H1118" i="5"/>
  <c r="H1117" i="5"/>
  <c r="H1116" i="5"/>
  <c r="H1115" i="5"/>
  <c r="H1114" i="5"/>
  <c r="H1113" i="5"/>
  <c r="H1112" i="5"/>
  <c r="H1111" i="5"/>
  <c r="H1110" i="5"/>
  <c r="H1109" i="5"/>
  <c r="H1108" i="5"/>
  <c r="H1107" i="5"/>
  <c r="H1106" i="5"/>
  <c r="H1105" i="5"/>
  <c r="H1104" i="5"/>
  <c r="H1103" i="5"/>
  <c r="H1102" i="5"/>
  <c r="H1101" i="5"/>
  <c r="H1100" i="5"/>
  <c r="H1099" i="5"/>
  <c r="H1098" i="5"/>
  <c r="H1097" i="5"/>
  <c r="H1096" i="5"/>
  <c r="H1095" i="5"/>
  <c r="H1094" i="5"/>
  <c r="H1093" i="5"/>
  <c r="H1092" i="5"/>
  <c r="H1091" i="5"/>
  <c r="H1090" i="5"/>
  <c r="H1089" i="5"/>
  <c r="H1088" i="5"/>
  <c r="H1087" i="5"/>
  <c r="H1086" i="5"/>
  <c r="H1085" i="5"/>
  <c r="H1084" i="5"/>
  <c r="H1083" i="5"/>
  <c r="H1082" i="5"/>
  <c r="H1081" i="5"/>
  <c r="H1080" i="5"/>
  <c r="H1079" i="5"/>
  <c r="H1078" i="5"/>
  <c r="H1077" i="5"/>
  <c r="H1076" i="5"/>
  <c r="H1075" i="5"/>
  <c r="H1074" i="5"/>
  <c r="H1073" i="5"/>
  <c r="H1072" i="5"/>
  <c r="H1071" i="5"/>
  <c r="H1070" i="5"/>
  <c r="H1069" i="5"/>
  <c r="H1068" i="5"/>
  <c r="H1067" i="5"/>
  <c r="H1066" i="5"/>
  <c r="H1065" i="5"/>
  <c r="H1064" i="5"/>
  <c r="H1063" i="5"/>
  <c r="H1062" i="5"/>
  <c r="H1061" i="5"/>
  <c r="H1060" i="5"/>
  <c r="H1059" i="5"/>
  <c r="H1058" i="5"/>
  <c r="H1057" i="5"/>
  <c r="H1056" i="5"/>
  <c r="H1055" i="5"/>
  <c r="H1054" i="5"/>
  <c r="H1053" i="5"/>
  <c r="H1052" i="5"/>
  <c r="H1051" i="5"/>
  <c r="H1050" i="5"/>
  <c r="H1049" i="5"/>
  <c r="H1048" i="5"/>
  <c r="H1047" i="5"/>
  <c r="H1046" i="5"/>
  <c r="H1045" i="5"/>
  <c r="H1044" i="5"/>
  <c r="H1043" i="5"/>
  <c r="H1042" i="5"/>
  <c r="H1041" i="5"/>
  <c r="H1040" i="5"/>
  <c r="H1039" i="5"/>
  <c r="H1038" i="5"/>
  <c r="H1037" i="5"/>
  <c r="H1036" i="5"/>
  <c r="H1035" i="5"/>
  <c r="H1034" i="5"/>
  <c r="H1033" i="5"/>
  <c r="H1032" i="5"/>
  <c r="H1031" i="5"/>
  <c r="H1030" i="5"/>
  <c r="H1029" i="5"/>
  <c r="H1028" i="5"/>
  <c r="H1027" i="5"/>
  <c r="H1026" i="5"/>
  <c r="H1025" i="5"/>
  <c r="H1024" i="5"/>
  <c r="H1023" i="5"/>
  <c r="H1022" i="5"/>
  <c r="H1021" i="5"/>
  <c r="H1020" i="5"/>
  <c r="H1019" i="5"/>
  <c r="H1018" i="5"/>
  <c r="H1017" i="5"/>
  <c r="H1016" i="5"/>
  <c r="H1015" i="5"/>
  <c r="H1014" i="5"/>
  <c r="H1013" i="5"/>
  <c r="H1012" i="5"/>
  <c r="H1011" i="5"/>
  <c r="H1010" i="5"/>
  <c r="H1009" i="5"/>
  <c r="H1008" i="5"/>
  <c r="H1007" i="5"/>
  <c r="H1006" i="5"/>
  <c r="H1005" i="5"/>
  <c r="H1004" i="5"/>
  <c r="H1003" i="5"/>
  <c r="H1002" i="5"/>
  <c r="H1001" i="5"/>
  <c r="H1000" i="5"/>
  <c r="H999" i="5"/>
  <c r="H998" i="5"/>
  <c r="H997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2007" i="5" s="1"/>
  <c r="A2008" i="5" s="1"/>
  <c r="A2009" i="5" s="1"/>
  <c r="A2010" i="5" s="1"/>
  <c r="A2011" i="5" s="1"/>
  <c r="A2012" i="5" s="1"/>
  <c r="A2013" i="5" s="1"/>
  <c r="A2014" i="5" s="1"/>
  <c r="A2015" i="5" s="1"/>
  <c r="A2016" i="5" s="1"/>
  <c r="A2017" i="5" s="1"/>
  <c r="A2018" i="5" s="1"/>
  <c r="A2019" i="5" s="1"/>
  <c r="A2020" i="5" s="1"/>
  <c r="A2021" i="5" s="1"/>
  <c r="A2022" i="5" s="1"/>
  <c r="A2023" i="5" s="1"/>
  <c r="A2024" i="5" s="1"/>
  <c r="A2025" i="5" s="1"/>
  <c r="A2026" i="5" s="1"/>
  <c r="A2027" i="5" s="1"/>
  <c r="A2028" i="5" s="1"/>
  <c r="A2029" i="5" s="1"/>
  <c r="A2030" i="5" s="1"/>
  <c r="A2031" i="5" s="1"/>
  <c r="A2032" i="5" s="1"/>
  <c r="A2033" i="5" s="1"/>
  <c r="A2034" i="5" s="1"/>
  <c r="A2035" i="5" s="1"/>
  <c r="A2036" i="5" s="1"/>
  <c r="A2037" i="5" s="1"/>
  <c r="A2038" i="5" s="1"/>
  <c r="A2039" i="5" s="1"/>
  <c r="A2040" i="5" s="1"/>
  <c r="A2041" i="5" s="1"/>
  <c r="A2042" i="5" s="1"/>
  <c r="A2043" i="5" s="1"/>
  <c r="A2044" i="5" s="1"/>
  <c r="A2045" i="5" s="1"/>
  <c r="A2046" i="5" s="1"/>
  <c r="A2047" i="5" s="1"/>
  <c r="A2048" i="5" s="1"/>
  <c r="A2049" i="5" s="1"/>
  <c r="A2050" i="5" s="1"/>
  <c r="A2051" i="5" s="1"/>
  <c r="A2052" i="5" s="1"/>
  <c r="A2053" i="5" s="1"/>
  <c r="A2054" i="5" s="1"/>
  <c r="A2055" i="5" s="1"/>
  <c r="A2056" i="5" s="1"/>
  <c r="A2057" i="5" s="1"/>
  <c r="A2058" i="5" s="1"/>
  <c r="A2059" i="5" s="1"/>
  <c r="A2060" i="5" s="1"/>
  <c r="A2061" i="5" s="1"/>
  <c r="A2062" i="5" s="1"/>
  <c r="A2063" i="5" s="1"/>
  <c r="A2064" i="5" s="1"/>
  <c r="A2065" i="5" s="1"/>
  <c r="A2066" i="5" s="1"/>
  <c r="A2067" i="5" s="1"/>
  <c r="A2068" i="5" s="1"/>
  <c r="A2069" i="5" s="1"/>
  <c r="A2070" i="5" s="1"/>
  <c r="A2071" i="5" s="1"/>
  <c r="A2072" i="5" s="1"/>
  <c r="A2073" i="5" s="1"/>
  <c r="A2074" i="5" s="1"/>
  <c r="A2075" i="5" s="1"/>
  <c r="A2076" i="5" s="1"/>
  <c r="A2077" i="5" s="1"/>
  <c r="A2078" i="5" s="1"/>
  <c r="A2079" i="5" s="1"/>
  <c r="A2080" i="5" s="1"/>
  <c r="A2081" i="5" s="1"/>
  <c r="A2082" i="5" s="1"/>
  <c r="A2083" i="5" s="1"/>
  <c r="A2084" i="5" s="1"/>
  <c r="A2085" i="5" s="1"/>
  <c r="A2086" i="5" s="1"/>
  <c r="A2087" i="5" s="1"/>
  <c r="A2088" i="5" s="1"/>
  <c r="A2089" i="5" s="1"/>
  <c r="A2090" i="5" s="1"/>
  <c r="A2091" i="5" s="1"/>
  <c r="A2092" i="5" s="1"/>
  <c r="A2093" i="5" s="1"/>
  <c r="A2094" i="5" s="1"/>
  <c r="A2095" i="5" s="1"/>
  <c r="A2096" i="5" s="1"/>
  <c r="A2097" i="5" s="1"/>
  <c r="A2098" i="5" s="1"/>
  <c r="A2099" i="5" s="1"/>
  <c r="A2100" i="5" s="1"/>
  <c r="A2101" i="5" s="1"/>
  <c r="A2102" i="5" s="1"/>
  <c r="A2103" i="5" s="1"/>
  <c r="A2104" i="5" s="1"/>
  <c r="A2105" i="5" s="1"/>
  <c r="A2106" i="5" s="1"/>
  <c r="A2107" i="5" s="1"/>
  <c r="A2108" i="5" s="1"/>
  <c r="A2109" i="5" s="1"/>
  <c r="A2110" i="5" s="1"/>
  <c r="A2111" i="5" s="1"/>
  <c r="A2112" i="5" s="1"/>
  <c r="A2113" i="5" s="1"/>
  <c r="A2114" i="5" s="1"/>
  <c r="A2115" i="5" s="1"/>
  <c r="A2116" i="5" s="1"/>
  <c r="A2117" i="5" s="1"/>
  <c r="A2118" i="5" s="1"/>
  <c r="A2119" i="5" s="1"/>
  <c r="A2120" i="5" s="1"/>
  <c r="A2121" i="5" s="1"/>
  <c r="A2122" i="5" s="1"/>
  <c r="A2123" i="5" s="1"/>
  <c r="A2124" i="5" s="1"/>
  <c r="A2125" i="5" s="1"/>
  <c r="A2126" i="5" s="1"/>
  <c r="A2127" i="5" s="1"/>
  <c r="A2128" i="5" s="1"/>
  <c r="A2129" i="5" s="1"/>
  <c r="A2130" i="5" s="1"/>
  <c r="A2131" i="5" s="1"/>
  <c r="A2132" i="5" s="1"/>
  <c r="A2133" i="5" s="1"/>
  <c r="A2134" i="5" s="1"/>
  <c r="A2135" i="5" s="1"/>
  <c r="A2136" i="5" s="1"/>
  <c r="A2137" i="5" s="1"/>
  <c r="A2138" i="5" s="1"/>
  <c r="A2139" i="5" s="1"/>
  <c r="A2140" i="5" s="1"/>
  <c r="A2141" i="5" s="1"/>
  <c r="A2142" i="5" s="1"/>
  <c r="A2143" i="5" s="1"/>
  <c r="A2144" i="5" s="1"/>
  <c r="A2145" i="5" s="1"/>
  <c r="A2146" i="5" s="1"/>
  <c r="A2147" i="5" s="1"/>
  <c r="A2148" i="5" s="1"/>
  <c r="A2149" i="5" s="1"/>
  <c r="A2150" i="5" s="1"/>
  <c r="A2151" i="5" s="1"/>
  <c r="A2152" i="5" s="1"/>
  <c r="A2153" i="5" s="1"/>
  <c r="A2154" i="5" s="1"/>
  <c r="A2155" i="5" s="1"/>
  <c r="A2156" i="5" s="1"/>
  <c r="A2157" i="5" s="1"/>
  <c r="A2158" i="5" s="1"/>
  <c r="A2159" i="5" s="1"/>
  <c r="A2160" i="5" s="1"/>
  <c r="A2161" i="5" s="1"/>
  <c r="A2162" i="5" s="1"/>
  <c r="A2163" i="5" s="1"/>
  <c r="A2164" i="5" s="1"/>
  <c r="A2165" i="5" s="1"/>
  <c r="A2166" i="5" s="1"/>
  <c r="A2167" i="5" s="1"/>
  <c r="A2168" i="5" s="1"/>
  <c r="A2169" i="5" s="1"/>
  <c r="A2170" i="5" s="1"/>
  <c r="A2171" i="5" s="1"/>
  <c r="A2172" i="5" s="1"/>
  <c r="A2173" i="5" s="1"/>
  <c r="A2174" i="5" s="1"/>
  <c r="A2175" i="5" s="1"/>
  <c r="A2176" i="5" s="1"/>
  <c r="A2177" i="5" s="1"/>
  <c r="A2178" i="5" s="1"/>
  <c r="A2179" i="5" s="1"/>
  <c r="A2180" i="5" s="1"/>
  <c r="A2181" i="5" s="1"/>
  <c r="A2182" i="5" s="1"/>
  <c r="A2183" i="5" s="1"/>
  <c r="A2184" i="5" s="1"/>
  <c r="A2185" i="5" s="1"/>
  <c r="A2186" i="5" s="1"/>
  <c r="A2187" i="5" s="1"/>
  <c r="A2188" i="5" s="1"/>
  <c r="A2189" i="5" s="1"/>
  <c r="A2190" i="5" s="1"/>
  <c r="A2191" i="5" s="1"/>
  <c r="A2192" i="5" s="1"/>
  <c r="A2193" i="5" s="1"/>
  <c r="A2194" i="5" s="1"/>
  <c r="A2195" i="5" s="1"/>
  <c r="A2196" i="5" s="1"/>
  <c r="A2197" i="5" s="1"/>
  <c r="A2198" i="5" s="1"/>
  <c r="A2199" i="5" s="1"/>
  <c r="A2200" i="5" s="1"/>
  <c r="A2201" i="5" s="1"/>
  <c r="A2202" i="5" s="1"/>
  <c r="A2203" i="5" s="1"/>
  <c r="A2204" i="5" s="1"/>
  <c r="A2205" i="5" s="1"/>
  <c r="A2206" i="5" s="1"/>
  <c r="A2207" i="5" s="1"/>
  <c r="A2208" i="5" s="1"/>
  <c r="A2209" i="5" s="1"/>
  <c r="A2210" i="5" s="1"/>
  <c r="A2211" i="5" s="1"/>
  <c r="A2212" i="5" s="1"/>
  <c r="A2213" i="5" s="1"/>
  <c r="A2214" i="5" s="1"/>
  <c r="A2215" i="5" s="1"/>
  <c r="A2216" i="5" s="1"/>
  <c r="A2217" i="5" s="1"/>
  <c r="A2218" i="5" s="1"/>
  <c r="A2219" i="5" s="1"/>
  <c r="A2220" i="5" s="1"/>
  <c r="A2221" i="5" s="1"/>
  <c r="A2222" i="5" s="1"/>
  <c r="A2223" i="5" s="1"/>
  <c r="A2224" i="5" s="1"/>
  <c r="A2225" i="5" s="1"/>
  <c r="A2226" i="5" s="1"/>
  <c r="A2227" i="5" s="1"/>
  <c r="A2228" i="5" s="1"/>
  <c r="A2229" i="5" s="1"/>
  <c r="A2230" i="5" s="1"/>
  <c r="A2231" i="5" s="1"/>
  <c r="A2232" i="5" s="1"/>
  <c r="A2233" i="5" s="1"/>
  <c r="A2234" i="5" s="1"/>
  <c r="A2235" i="5" s="1"/>
  <c r="A2236" i="5" s="1"/>
  <c r="A2237" i="5" s="1"/>
  <c r="A2238" i="5" s="1"/>
  <c r="A2239" i="5" s="1"/>
  <c r="A2240" i="5" s="1"/>
  <c r="A2241" i="5" s="1"/>
  <c r="A2242" i="5" s="1"/>
  <c r="A2243" i="5" s="1"/>
  <c r="A2244" i="5" s="1"/>
  <c r="A2245" i="5" s="1"/>
  <c r="A2246" i="5" s="1"/>
  <c r="A2247" i="5" s="1"/>
  <c r="A2248" i="5" s="1"/>
  <c r="A2249" i="5" s="1"/>
  <c r="A2250" i="5" s="1"/>
  <c r="A2251" i="5" s="1"/>
  <c r="A2252" i="5" s="1"/>
  <c r="A2253" i="5" s="1"/>
  <c r="A2254" i="5" s="1"/>
  <c r="A2255" i="5" s="1"/>
  <c r="A2256" i="5" s="1"/>
  <c r="A2257" i="5" s="1"/>
  <c r="A2258" i="5" s="1"/>
  <c r="A2259" i="5" s="1"/>
  <c r="A2260" i="5" s="1"/>
  <c r="A2261" i="5" s="1"/>
  <c r="A2262" i="5" s="1"/>
  <c r="A2263" i="5" s="1"/>
  <c r="A2264" i="5" s="1"/>
  <c r="A2265" i="5" s="1"/>
  <c r="A2266" i="5" s="1"/>
  <c r="A2267" i="5" s="1"/>
  <c r="A2268" i="5" s="1"/>
  <c r="A2269" i="5" s="1"/>
  <c r="A2270" i="5" s="1"/>
  <c r="A2271" i="5" s="1"/>
  <c r="A2272" i="5" s="1"/>
  <c r="A2273" i="5" s="1"/>
  <c r="A2274" i="5" s="1"/>
  <c r="A2275" i="5" s="1"/>
  <c r="A2276" i="5" s="1"/>
  <c r="A2277" i="5" s="1"/>
  <c r="A2278" i="5" s="1"/>
  <c r="A2279" i="5" s="1"/>
  <c r="A2280" i="5" s="1"/>
  <c r="A2281" i="5" s="1"/>
  <c r="A2282" i="5" s="1"/>
  <c r="A2283" i="5" s="1"/>
  <c r="A2284" i="5" s="1"/>
  <c r="A2285" i="5" s="1"/>
  <c r="A2286" i="5" s="1"/>
  <c r="A2287" i="5" s="1"/>
  <c r="A2288" i="5" s="1"/>
  <c r="A2289" i="5" s="1"/>
  <c r="A2290" i="5" s="1"/>
  <c r="A2291" i="5" s="1"/>
  <c r="A2292" i="5" s="1"/>
  <c r="A2293" i="5" s="1"/>
  <c r="A2294" i="5" s="1"/>
  <c r="A2295" i="5" s="1"/>
  <c r="A2296" i="5" s="1"/>
  <c r="A2297" i="5" s="1"/>
  <c r="A2298" i="5" s="1"/>
  <c r="A2299" i="5" s="1"/>
  <c r="A2300" i="5" s="1"/>
  <c r="A2301" i="5" s="1"/>
  <c r="A2302" i="5" s="1"/>
  <c r="A2303" i="5" s="1"/>
  <c r="A2304" i="5" s="1"/>
  <c r="A2305" i="5" s="1"/>
  <c r="A2306" i="5" s="1"/>
  <c r="A2307" i="5" s="1"/>
  <c r="A2308" i="5" s="1"/>
  <c r="A2309" i="5" s="1"/>
  <c r="A2310" i="5" s="1"/>
  <c r="A2311" i="5" s="1"/>
  <c r="A2312" i="5" s="1"/>
  <c r="A2313" i="5" s="1"/>
  <c r="A2314" i="5" s="1"/>
  <c r="A2315" i="5" s="1"/>
  <c r="A2316" i="5" s="1"/>
  <c r="A2317" i="5" s="1"/>
  <c r="A2318" i="5" s="1"/>
  <c r="A2319" i="5" s="1"/>
  <c r="A2320" i="5" s="1"/>
  <c r="A2321" i="5" s="1"/>
  <c r="A2322" i="5" s="1"/>
  <c r="A2323" i="5" s="1"/>
  <c r="A2324" i="5" s="1"/>
  <c r="A2325" i="5" s="1"/>
  <c r="A2326" i="5" s="1"/>
  <c r="A2327" i="5" s="1"/>
  <c r="A2328" i="5" s="1"/>
  <c r="A2329" i="5" s="1"/>
  <c r="A2330" i="5" s="1"/>
  <c r="A2331" i="5" s="1"/>
  <c r="A2332" i="5" s="1"/>
  <c r="A2333" i="5" s="1"/>
  <c r="A2334" i="5" s="1"/>
  <c r="A2335" i="5" s="1"/>
  <c r="A2336" i="5" s="1"/>
  <c r="A2337" i="5" s="1"/>
  <c r="A2338" i="5" s="1"/>
  <c r="A2339" i="5" s="1"/>
  <c r="A2340" i="5" s="1"/>
  <c r="A2341" i="5" s="1"/>
  <c r="A2342" i="5" s="1"/>
  <c r="A2343" i="5" s="1"/>
  <c r="A2344" i="5" s="1"/>
  <c r="A2345" i="5" s="1"/>
  <c r="A2346" i="5" s="1"/>
  <c r="A2347" i="5" s="1"/>
  <c r="A2348" i="5" s="1"/>
  <c r="A2349" i="5" s="1"/>
  <c r="A2350" i="5" s="1"/>
  <c r="A2351" i="5" s="1"/>
  <c r="A2352" i="5" s="1"/>
  <c r="A2353" i="5" s="1"/>
  <c r="A2354" i="5" s="1"/>
  <c r="A2355" i="5" s="1"/>
  <c r="A2356" i="5" s="1"/>
  <c r="A2357" i="5" s="1"/>
  <c r="A2358" i="5" s="1"/>
  <c r="A2359" i="5" s="1"/>
  <c r="A2360" i="5" s="1"/>
  <c r="A2361" i="5" s="1"/>
  <c r="A2362" i="5" s="1"/>
  <c r="A2363" i="5" s="1"/>
  <c r="A2364" i="5" s="1"/>
  <c r="A2365" i="5" s="1"/>
  <c r="A2366" i="5" s="1"/>
  <c r="A2367" i="5" s="1"/>
  <c r="A2368" i="5" s="1"/>
  <c r="A2369" i="5" s="1"/>
  <c r="A2370" i="5" s="1"/>
  <c r="A2371" i="5" s="1"/>
  <c r="A2372" i="5" s="1"/>
  <c r="A2373" i="5" s="1"/>
  <c r="A2374" i="5" s="1"/>
  <c r="A2375" i="5" s="1"/>
  <c r="A2376" i="5" s="1"/>
  <c r="A2377" i="5" s="1"/>
  <c r="A2378" i="5" s="1"/>
  <c r="A2379" i="5" s="1"/>
  <c r="A2380" i="5" s="1"/>
  <c r="A2381" i="5" s="1"/>
  <c r="A2382" i="5" s="1"/>
  <c r="A2383" i="5" s="1"/>
  <c r="A2384" i="5" s="1"/>
  <c r="A2385" i="5" s="1"/>
  <c r="A2386" i="5" s="1"/>
  <c r="A2387" i="5" s="1"/>
  <c r="A2388" i="5" s="1"/>
  <c r="A2389" i="5" s="1"/>
  <c r="A2390" i="5" s="1"/>
  <c r="A2391" i="5" s="1"/>
  <c r="A2392" i="5" s="1"/>
  <c r="A2393" i="5" s="1"/>
  <c r="A2394" i="5" s="1"/>
  <c r="A2395" i="5" s="1"/>
  <c r="A2396" i="5" s="1"/>
  <c r="A2397" i="5" s="1"/>
  <c r="A2398" i="5" s="1"/>
  <c r="A2399" i="5" s="1"/>
  <c r="A2400" i="5" s="1"/>
  <c r="A2401" i="5" s="1"/>
  <c r="A2402" i="5" s="1"/>
  <c r="A2403" i="5" s="1"/>
  <c r="A2404" i="5" s="1"/>
  <c r="A2405" i="5" s="1"/>
  <c r="A2406" i="5" s="1"/>
  <c r="A2407" i="5" s="1"/>
  <c r="A2408" i="5" s="1"/>
  <c r="A2409" i="5" s="1"/>
  <c r="A2410" i="5" s="1"/>
  <c r="A2411" i="5" s="1"/>
  <c r="A2412" i="5" s="1"/>
  <c r="A2413" i="5" s="1"/>
  <c r="A2414" i="5" s="1"/>
  <c r="A2415" i="5" s="1"/>
  <c r="A2416" i="5" s="1"/>
  <c r="A2417" i="5" s="1"/>
  <c r="A2418" i="5" s="1"/>
  <c r="A2419" i="5" s="1"/>
  <c r="A2420" i="5" s="1"/>
  <c r="A2421" i="5" s="1"/>
  <c r="A2422" i="5" s="1"/>
  <c r="A2423" i="5" s="1"/>
  <c r="A2424" i="5" s="1"/>
  <c r="A2425" i="5" s="1"/>
  <c r="A2426" i="5" s="1"/>
  <c r="A2427" i="5" s="1"/>
  <c r="A2428" i="5" s="1"/>
  <c r="A2429" i="5" s="1"/>
  <c r="A2430" i="5" s="1"/>
  <c r="A2431" i="5" s="1"/>
  <c r="A2432" i="5" s="1"/>
  <c r="A2433" i="5" s="1"/>
  <c r="A2434" i="5" s="1"/>
  <c r="A2435" i="5" s="1"/>
  <c r="A2436" i="5" s="1"/>
  <c r="A2437" i="5" s="1"/>
  <c r="A2438" i="5" s="1"/>
  <c r="A2439" i="5" s="1"/>
  <c r="A2440" i="5" s="1"/>
  <c r="A2441" i="5" s="1"/>
  <c r="A2442" i="5" s="1"/>
  <c r="A2443" i="5" s="1"/>
  <c r="A2444" i="5" s="1"/>
  <c r="A2445" i="5" s="1"/>
  <c r="A2446" i="5" s="1"/>
  <c r="A2447" i="5" s="1"/>
  <c r="A2448" i="5" s="1"/>
  <c r="A2449" i="5" s="1"/>
  <c r="A2450" i="5" s="1"/>
  <c r="A2451" i="5" s="1"/>
  <c r="A2452" i="5" s="1"/>
  <c r="A2453" i="5" s="1"/>
  <c r="A2454" i="5" s="1"/>
  <c r="A2455" i="5" s="1"/>
  <c r="A2456" i="5" s="1"/>
  <c r="A2457" i="5" s="1"/>
  <c r="A2458" i="5" s="1"/>
  <c r="A2459" i="5" s="1"/>
  <c r="A2460" i="5" s="1"/>
  <c r="A2461" i="5" s="1"/>
  <c r="A2462" i="5" s="1"/>
  <c r="A2463" i="5" s="1"/>
  <c r="A2464" i="5" s="1"/>
  <c r="A2465" i="5" s="1"/>
  <c r="A2466" i="5" s="1"/>
  <c r="A2467" i="5" s="1"/>
  <c r="A2468" i="5" s="1"/>
  <c r="A2469" i="5" s="1"/>
  <c r="A2470" i="5" s="1"/>
  <c r="A2471" i="5" s="1"/>
  <c r="A2472" i="5" s="1"/>
  <c r="A2473" i="5" s="1"/>
  <c r="A2474" i="5" s="1"/>
  <c r="A2475" i="5" s="1"/>
  <c r="A2476" i="5" s="1"/>
  <c r="A2477" i="5" s="1"/>
  <c r="A2478" i="5" s="1"/>
  <c r="A2479" i="5" s="1"/>
  <c r="A2480" i="5" s="1"/>
  <c r="A2481" i="5" s="1"/>
  <c r="A2482" i="5" s="1"/>
  <c r="A2483" i="5" s="1"/>
  <c r="A2484" i="5" s="1"/>
  <c r="A2485" i="5" s="1"/>
  <c r="A2486" i="5" s="1"/>
  <c r="A2487" i="5" s="1"/>
  <c r="A2488" i="5" s="1"/>
  <c r="A2489" i="5" s="1"/>
  <c r="A2490" i="5" s="1"/>
  <c r="A2491" i="5" s="1"/>
  <c r="A2492" i="5" s="1"/>
  <c r="A2493" i="5" s="1"/>
  <c r="A2494" i="5" s="1"/>
  <c r="A2495" i="5" s="1"/>
  <c r="A2496" i="5" s="1"/>
  <c r="A2497" i="5" s="1"/>
  <c r="A2498" i="5" s="1"/>
  <c r="A2499" i="5" s="1"/>
  <c r="A2500" i="5" s="1"/>
  <c r="A2501" i="5" s="1"/>
  <c r="A2502" i="5" s="1"/>
  <c r="A2503" i="5" s="1"/>
  <c r="A2504" i="5" s="1"/>
  <c r="A2505" i="5" s="1"/>
  <c r="A2506" i="5" s="1"/>
  <c r="A2507" i="5" s="1"/>
  <c r="A2508" i="5" s="1"/>
  <c r="A2509" i="5" s="1"/>
  <c r="A2510" i="5" s="1"/>
  <c r="A2511" i="5" s="1"/>
  <c r="A2512" i="5" s="1"/>
  <c r="A2513" i="5" s="1"/>
  <c r="A2514" i="5" s="1"/>
  <c r="A2515" i="5" s="1"/>
  <c r="A2516" i="5" s="1"/>
  <c r="A2517" i="5" s="1"/>
  <c r="A2518" i="5" s="1"/>
  <c r="A2519" i="5" s="1"/>
  <c r="A2520" i="5" s="1"/>
  <c r="A2521" i="5" s="1"/>
  <c r="A2522" i="5" s="1"/>
  <c r="A2523" i="5" s="1"/>
  <c r="A2524" i="5" s="1"/>
  <c r="A2525" i="5" s="1"/>
  <c r="A2526" i="5" s="1"/>
  <c r="A2527" i="5" s="1"/>
  <c r="A2528" i="5" s="1"/>
  <c r="A2529" i="5" s="1"/>
  <c r="A2530" i="5" s="1"/>
  <c r="A2531" i="5" s="1"/>
  <c r="A2532" i="5" s="1"/>
  <c r="A2533" i="5" s="1"/>
  <c r="A2534" i="5" s="1"/>
  <c r="A2535" i="5" s="1"/>
  <c r="A2536" i="5" s="1"/>
  <c r="A2537" i="5" s="1"/>
  <c r="A2538" i="5" s="1"/>
  <c r="A2539" i="5" s="1"/>
  <c r="A2540" i="5" s="1"/>
  <c r="A2541" i="5" s="1"/>
  <c r="A2542" i="5" s="1"/>
  <c r="A2543" i="5" s="1"/>
  <c r="A2544" i="5" s="1"/>
  <c r="A2545" i="5" s="1"/>
  <c r="A2546" i="5" s="1"/>
  <c r="A2547" i="5" s="1"/>
  <c r="A2548" i="5" s="1"/>
  <c r="A2549" i="5" s="1"/>
  <c r="A2550" i="5" s="1"/>
  <c r="A2551" i="5" s="1"/>
  <c r="A2552" i="5" s="1"/>
  <c r="A2553" i="5" s="1"/>
  <c r="A2554" i="5" s="1"/>
  <c r="A2555" i="5" s="1"/>
  <c r="A2556" i="5" s="1"/>
  <c r="A2557" i="5" s="1"/>
  <c r="A2558" i="5" s="1"/>
  <c r="A2559" i="5" s="1"/>
  <c r="A2560" i="5" s="1"/>
  <c r="A2561" i="5" s="1"/>
  <c r="A2562" i="5" s="1"/>
  <c r="A2563" i="5" s="1"/>
  <c r="A2564" i="5" s="1"/>
  <c r="A2565" i="5" s="1"/>
  <c r="A2566" i="5" s="1"/>
  <c r="A2567" i="5" s="1"/>
  <c r="A2568" i="5" s="1"/>
  <c r="A2569" i="5" s="1"/>
  <c r="A2570" i="5" s="1"/>
  <c r="A2571" i="5" s="1"/>
  <c r="A2572" i="5" s="1"/>
  <c r="A2573" i="5" s="1"/>
  <c r="A2574" i="5" s="1"/>
  <c r="A2575" i="5" s="1"/>
  <c r="A2576" i="5" s="1"/>
  <c r="A2577" i="5" s="1"/>
  <c r="A2578" i="5" s="1"/>
  <c r="A2579" i="5" s="1"/>
  <c r="A2580" i="5" s="1"/>
  <c r="A2581" i="5" s="1"/>
  <c r="A2582" i="5" s="1"/>
  <c r="A2583" i="5" s="1"/>
  <c r="A2584" i="5" s="1"/>
  <c r="A2585" i="5" s="1"/>
  <c r="A2586" i="5" s="1"/>
  <c r="A2587" i="5" s="1"/>
  <c r="A2588" i="5" s="1"/>
  <c r="A2589" i="5" s="1"/>
  <c r="A2590" i="5" s="1"/>
  <c r="A2591" i="5" s="1"/>
  <c r="A2592" i="5" s="1"/>
  <c r="A2593" i="5" s="1"/>
  <c r="A2594" i="5" s="1"/>
  <c r="A2595" i="5" s="1"/>
  <c r="A2596" i="5" s="1"/>
  <c r="A2597" i="5" s="1"/>
  <c r="A2598" i="5" s="1"/>
  <c r="A2599" i="5" s="1"/>
  <c r="A2600" i="5" s="1"/>
  <c r="A2601" i="5" s="1"/>
  <c r="A2602" i="5" s="1"/>
  <c r="A2603" i="5" s="1"/>
  <c r="A2604" i="5" s="1"/>
  <c r="A2605" i="5" s="1"/>
  <c r="A2606" i="5" s="1"/>
  <c r="A2607" i="5" s="1"/>
  <c r="A2608" i="5" s="1"/>
  <c r="A2609" i="5" s="1"/>
  <c r="A2610" i="5" s="1"/>
  <c r="A2611" i="5" s="1"/>
  <c r="A2612" i="5" s="1"/>
  <c r="A2613" i="5" s="1"/>
  <c r="A2614" i="5" s="1"/>
  <c r="A2615" i="5" s="1"/>
  <c r="A2616" i="5" s="1"/>
  <c r="A2617" i="5" s="1"/>
  <c r="A2618" i="5" s="1"/>
  <c r="A2619" i="5" s="1"/>
  <c r="A2620" i="5" s="1"/>
  <c r="A2621" i="5" s="1"/>
  <c r="A2622" i="5" s="1"/>
  <c r="A2623" i="5" s="1"/>
  <c r="A2624" i="5" s="1"/>
  <c r="A2625" i="5" s="1"/>
  <c r="A2626" i="5" s="1"/>
  <c r="A2627" i="5" s="1"/>
  <c r="A2628" i="5" s="1"/>
  <c r="A2629" i="5" s="1"/>
  <c r="A2630" i="5" s="1"/>
  <c r="A2631" i="5" s="1"/>
  <c r="A2632" i="5" s="1"/>
  <c r="A2633" i="5" s="1"/>
  <c r="A2634" i="5" s="1"/>
  <c r="A2635" i="5" s="1"/>
  <c r="A2636" i="5" s="1"/>
  <c r="A2637" i="5" s="1"/>
  <c r="A2638" i="5" s="1"/>
  <c r="A2639" i="5" s="1"/>
  <c r="A2640" i="5" s="1"/>
  <c r="A2641" i="5" s="1"/>
  <c r="A2642" i="5" s="1"/>
  <c r="A2643" i="5" s="1"/>
  <c r="A2644" i="5" s="1"/>
  <c r="A2645" i="5" s="1"/>
  <c r="A2646" i="5" s="1"/>
  <c r="A2647" i="5" s="1"/>
  <c r="A2648" i="5" s="1"/>
  <c r="A2649" i="5" s="1"/>
  <c r="A2650" i="5" s="1"/>
  <c r="A2651" i="5" s="1"/>
  <c r="A2652" i="5" s="1"/>
  <c r="A2653" i="5" s="1"/>
  <c r="A2654" i="5" s="1"/>
  <c r="A2655" i="5" s="1"/>
  <c r="A2656" i="5" s="1"/>
  <c r="A2657" i="5" s="1"/>
  <c r="A2658" i="5" s="1"/>
  <c r="A2659" i="5" s="1"/>
  <c r="A2660" i="5" s="1"/>
  <c r="A2661" i="5" s="1"/>
  <c r="A2662" i="5" s="1"/>
  <c r="A2663" i="5" s="1"/>
  <c r="A2664" i="5" s="1"/>
  <c r="A2665" i="5" s="1"/>
  <c r="A2666" i="5" s="1"/>
  <c r="A2667" i="5" s="1"/>
  <c r="A2668" i="5" s="1"/>
  <c r="A2669" i="5" s="1"/>
  <c r="A2670" i="5" s="1"/>
  <c r="A2671" i="5" s="1"/>
  <c r="A2672" i="5" s="1"/>
  <c r="A2673" i="5" s="1"/>
  <c r="A2674" i="5" s="1"/>
  <c r="A2675" i="5" s="1"/>
  <c r="A2676" i="5" s="1"/>
  <c r="A2677" i="5" s="1"/>
  <c r="A2678" i="5" s="1"/>
  <c r="A2679" i="5" s="1"/>
  <c r="A2680" i="5" s="1"/>
  <c r="A2681" i="5" s="1"/>
  <c r="A2682" i="5" s="1"/>
  <c r="A2683" i="5" s="1"/>
  <c r="A2684" i="5" s="1"/>
  <c r="A2685" i="5" s="1"/>
  <c r="A2686" i="5" s="1"/>
  <c r="A2687" i="5" s="1"/>
  <c r="A2688" i="5" s="1"/>
  <c r="A2689" i="5" s="1"/>
  <c r="A2690" i="5" s="1"/>
  <c r="A2691" i="5" s="1"/>
  <c r="A2692" i="5" s="1"/>
  <c r="A2693" i="5" s="1"/>
  <c r="A2694" i="5" s="1"/>
  <c r="A2695" i="5" s="1"/>
  <c r="A2696" i="5" s="1"/>
  <c r="A2697" i="5" s="1"/>
  <c r="A2698" i="5" s="1"/>
  <c r="A2699" i="5" s="1"/>
  <c r="A2700" i="5" s="1"/>
  <c r="A2701" i="5" s="1"/>
  <c r="A2702" i="5" s="1"/>
  <c r="A2703" i="5" s="1"/>
  <c r="A2704" i="5" s="1"/>
  <c r="A2705" i="5" s="1"/>
  <c r="A2706" i="5" s="1"/>
  <c r="A2707" i="5" s="1"/>
  <c r="A2708" i="5" s="1"/>
  <c r="A2709" i="5" s="1"/>
  <c r="A2710" i="5" s="1"/>
  <c r="A2711" i="5" s="1"/>
  <c r="A2712" i="5" s="1"/>
  <c r="A2713" i="5" s="1"/>
  <c r="A2714" i="5" s="1"/>
  <c r="A2715" i="5" s="1"/>
  <c r="A2716" i="5" s="1"/>
  <c r="A2717" i="5" s="1"/>
  <c r="A2718" i="5" s="1"/>
  <c r="A2719" i="5" s="1"/>
  <c r="A2720" i="5" s="1"/>
  <c r="A2721" i="5" s="1"/>
  <c r="A2722" i="5" s="1"/>
  <c r="A2723" i="5" s="1"/>
  <c r="A2724" i="5" s="1"/>
  <c r="A2725" i="5" s="1"/>
  <c r="A2726" i="5" s="1"/>
  <c r="A2727" i="5" s="1"/>
  <c r="A2728" i="5" s="1"/>
  <c r="A2729" i="5" s="1"/>
  <c r="A2730" i="5" s="1"/>
  <c r="A2731" i="5" s="1"/>
  <c r="A2732" i="5" s="1"/>
  <c r="A2733" i="5" s="1"/>
  <c r="A2734" i="5" s="1"/>
  <c r="A2735" i="5" s="1"/>
  <c r="A2736" i="5" s="1"/>
  <c r="A2737" i="5" s="1"/>
  <c r="A2738" i="5" s="1"/>
  <c r="A2739" i="5" s="1"/>
  <c r="A2740" i="5" s="1"/>
  <c r="A2741" i="5" s="1"/>
  <c r="A2742" i="5" s="1"/>
  <c r="A2743" i="5" s="1"/>
  <c r="A2744" i="5" s="1"/>
  <c r="A2745" i="5" s="1"/>
  <c r="A2746" i="5" s="1"/>
  <c r="A2747" i="5" s="1"/>
  <c r="A2748" i="5" s="1"/>
  <c r="A2749" i="5" s="1"/>
  <c r="A2750" i="5" s="1"/>
  <c r="A2751" i="5" s="1"/>
  <c r="A2752" i="5" s="1"/>
  <c r="A2753" i="5" s="1"/>
  <c r="A2754" i="5" s="1"/>
  <c r="A2755" i="5" s="1"/>
  <c r="A2756" i="5" s="1"/>
  <c r="A2757" i="5" s="1"/>
  <c r="A2758" i="5" s="1"/>
  <c r="A2759" i="5" s="1"/>
  <c r="A2760" i="5" s="1"/>
  <c r="A2761" i="5" s="1"/>
  <c r="A2762" i="5" s="1"/>
  <c r="A2763" i="5" s="1"/>
  <c r="A2764" i="5" s="1"/>
  <c r="A2765" i="5" s="1"/>
  <c r="A2766" i="5" s="1"/>
  <c r="A2767" i="5" s="1"/>
  <c r="A2768" i="5" s="1"/>
  <c r="A2769" i="5" s="1"/>
  <c r="A2770" i="5" s="1"/>
  <c r="A2771" i="5" s="1"/>
  <c r="A2772" i="5" s="1"/>
  <c r="A2773" i="5" s="1"/>
  <c r="A2774" i="5" s="1"/>
  <c r="A2775" i="5" s="1"/>
  <c r="A2776" i="5" s="1"/>
  <c r="A2777" i="5" s="1"/>
  <c r="A2778" i="5" s="1"/>
  <c r="A2779" i="5" s="1"/>
  <c r="A2780" i="5" s="1"/>
  <c r="A2781" i="5" s="1"/>
  <c r="A2782" i="5" s="1"/>
  <c r="A2783" i="5" s="1"/>
  <c r="A2784" i="5" s="1"/>
  <c r="A2785" i="5" s="1"/>
  <c r="A2786" i="5" s="1"/>
  <c r="A2787" i="5" s="1"/>
  <c r="A2788" i="5" s="1"/>
  <c r="A2789" i="5" s="1"/>
  <c r="A2790" i="5" s="1"/>
  <c r="A2791" i="5" s="1"/>
  <c r="A2792" i="5" s="1"/>
  <c r="A2793" i="5" s="1"/>
  <c r="A2794" i="5" s="1"/>
  <c r="A2795" i="5" s="1"/>
  <c r="A2796" i="5" s="1"/>
  <c r="A2797" i="5" s="1"/>
  <c r="A2798" i="5" s="1"/>
  <c r="A2799" i="5" s="1"/>
  <c r="A2800" i="5" s="1"/>
  <c r="A2801" i="5" s="1"/>
  <c r="A2802" i="5" s="1"/>
  <c r="A2803" i="5" s="1"/>
  <c r="A2804" i="5" s="1"/>
  <c r="A2805" i="5" s="1"/>
  <c r="A2806" i="5" s="1"/>
  <c r="A2807" i="5" s="1"/>
  <c r="A2808" i="5" s="1"/>
  <c r="A2809" i="5" s="1"/>
  <c r="A2810" i="5" s="1"/>
  <c r="A2811" i="5" s="1"/>
  <c r="A2812" i="5" s="1"/>
  <c r="A2813" i="5" s="1"/>
  <c r="A2814" i="5" s="1"/>
  <c r="A2815" i="5" s="1"/>
  <c r="A2816" i="5" s="1"/>
  <c r="A2817" i="5" s="1"/>
  <c r="A2818" i="5" s="1"/>
  <c r="A2819" i="5" s="1"/>
  <c r="A2820" i="5" s="1"/>
  <c r="A2821" i="5" s="1"/>
  <c r="A2822" i="5" s="1"/>
  <c r="A2823" i="5" s="1"/>
  <c r="A2824" i="5" s="1"/>
  <c r="A2825" i="5" s="1"/>
  <c r="A2826" i="5" s="1"/>
  <c r="A2827" i="5" s="1"/>
  <c r="A2828" i="5" s="1"/>
  <c r="A2829" i="5" s="1"/>
  <c r="A2830" i="5" s="1"/>
  <c r="A2831" i="5" s="1"/>
  <c r="A2832" i="5" s="1"/>
  <c r="A2833" i="5" s="1"/>
  <c r="A2834" i="5" s="1"/>
  <c r="A2835" i="5" s="1"/>
  <c r="A2836" i="5" s="1"/>
  <c r="A2837" i="5" s="1"/>
  <c r="A2838" i="5" s="1"/>
  <c r="A2839" i="5" s="1"/>
  <c r="A2840" i="5" s="1"/>
  <c r="A2841" i="5" s="1"/>
  <c r="A2842" i="5" s="1"/>
  <c r="A2843" i="5" s="1"/>
  <c r="A2844" i="5" s="1"/>
  <c r="A2845" i="5" s="1"/>
  <c r="A2846" i="5" s="1"/>
  <c r="A2847" i="5" s="1"/>
  <c r="A2848" i="5" s="1"/>
  <c r="A2849" i="5" s="1"/>
  <c r="A2850" i="5" s="1"/>
  <c r="A2851" i="5" s="1"/>
  <c r="A2852" i="5" s="1"/>
  <c r="A2853" i="5" s="1"/>
  <c r="A2854" i="5" s="1"/>
  <c r="A2855" i="5" s="1"/>
  <c r="A2856" i="5" s="1"/>
  <c r="A2857" i="5" s="1"/>
  <c r="A2858" i="5" s="1"/>
  <c r="A2859" i="5" s="1"/>
  <c r="A2860" i="5" s="1"/>
  <c r="A2861" i="5" s="1"/>
  <c r="A2862" i="5" s="1"/>
  <c r="A2863" i="5" s="1"/>
  <c r="A2864" i="5" s="1"/>
  <c r="A2865" i="5" s="1"/>
  <c r="A2866" i="5" s="1"/>
  <c r="A2867" i="5" s="1"/>
  <c r="A2868" i="5" s="1"/>
  <c r="A2869" i="5" s="1"/>
  <c r="A2870" i="5" s="1"/>
  <c r="A2871" i="5" s="1"/>
  <c r="A2872" i="5" s="1"/>
  <c r="A2873" i="5" s="1"/>
  <c r="A2874" i="5" s="1"/>
  <c r="A2875" i="5" s="1"/>
  <c r="A2876" i="5" s="1"/>
  <c r="A2877" i="5" s="1"/>
  <c r="A2878" i="5" s="1"/>
  <c r="A2879" i="5" s="1"/>
  <c r="A2880" i="5" s="1"/>
  <c r="A2881" i="5" s="1"/>
  <c r="A2882" i="5" s="1"/>
  <c r="A2883" i="5" s="1"/>
  <c r="A2884" i="5" s="1"/>
  <c r="A2885" i="5" s="1"/>
  <c r="A2886" i="5" s="1"/>
  <c r="A2887" i="5" s="1"/>
  <c r="A2888" i="5" s="1"/>
  <c r="A2889" i="5" s="1"/>
  <c r="A2890" i="5" s="1"/>
  <c r="A2891" i="5" s="1"/>
  <c r="A2892" i="5" s="1"/>
  <c r="A2893" i="5" s="1"/>
  <c r="A2894" i="5" s="1"/>
  <c r="A2895" i="5" s="1"/>
  <c r="A2896" i="5" s="1"/>
  <c r="A2897" i="5" s="1"/>
  <c r="A2898" i="5" s="1"/>
  <c r="A2899" i="5" s="1"/>
  <c r="A2900" i="5" s="1"/>
  <c r="A2901" i="5" s="1"/>
  <c r="A2902" i="5" s="1"/>
  <c r="A2903" i="5" s="1"/>
  <c r="A2904" i="5" s="1"/>
  <c r="A2905" i="5" s="1"/>
  <c r="A2906" i="5" s="1"/>
  <c r="A2907" i="5" s="1"/>
  <c r="A2908" i="5" s="1"/>
  <c r="A2909" i="5" s="1"/>
  <c r="A2910" i="5" s="1"/>
  <c r="A2911" i="5" s="1"/>
  <c r="A2912" i="5" s="1"/>
  <c r="A2913" i="5" s="1"/>
  <c r="A2914" i="5" s="1"/>
  <c r="A2915" i="5" s="1"/>
  <c r="A2916" i="5" s="1"/>
  <c r="A2917" i="5" s="1"/>
  <c r="A2918" i="5" s="1"/>
  <c r="A2919" i="5" s="1"/>
  <c r="A2920" i="5" s="1"/>
  <c r="A2921" i="5" s="1"/>
  <c r="A2922" i="5" s="1"/>
  <c r="A2923" i="5" s="1"/>
  <c r="A2924" i="5" s="1"/>
  <c r="A2925" i="5" s="1"/>
  <c r="A2926" i="5" s="1"/>
  <c r="A2927" i="5" s="1"/>
  <c r="A2928" i="5" s="1"/>
  <c r="A2929" i="5" s="1"/>
  <c r="A2930" i="5" s="1"/>
  <c r="A2931" i="5" s="1"/>
  <c r="A2932" i="5" s="1"/>
  <c r="A2933" i="5" s="1"/>
  <c r="A2934" i="5" s="1"/>
  <c r="A2935" i="5" s="1"/>
  <c r="A2936" i="5" s="1"/>
  <c r="A2937" i="5" s="1"/>
  <c r="A2938" i="5" s="1"/>
  <c r="A2939" i="5" s="1"/>
  <c r="A2940" i="5" s="1"/>
  <c r="A2941" i="5" s="1"/>
  <c r="A2942" i="5" s="1"/>
  <c r="A2943" i="5" s="1"/>
  <c r="A2944" i="5" s="1"/>
  <c r="A2945" i="5" s="1"/>
  <c r="A2946" i="5" s="1"/>
  <c r="A2947" i="5" s="1"/>
  <c r="A2948" i="5" s="1"/>
  <c r="A2949" i="5" s="1"/>
  <c r="A2950" i="5" s="1"/>
  <c r="A2951" i="5" s="1"/>
  <c r="A2952" i="5" s="1"/>
  <c r="A2953" i="5" s="1"/>
  <c r="A2954" i="5" s="1"/>
  <c r="A2955" i="5" s="1"/>
  <c r="A2956" i="5" s="1"/>
  <c r="A2957" i="5" s="1"/>
  <c r="A2958" i="5" s="1"/>
  <c r="A2959" i="5" s="1"/>
  <c r="A2960" i="5" s="1"/>
  <c r="A2961" i="5" s="1"/>
  <c r="A2962" i="5" s="1"/>
  <c r="A2963" i="5" s="1"/>
  <c r="A2964" i="5" s="1"/>
  <c r="A2965" i="5" s="1"/>
  <c r="A2966" i="5" s="1"/>
  <c r="A2967" i="5" s="1"/>
  <c r="A2968" i="5" s="1"/>
  <c r="A2969" i="5" s="1"/>
  <c r="A2970" i="5" s="1"/>
  <c r="A2971" i="5" s="1"/>
  <c r="A2972" i="5" s="1"/>
  <c r="A2973" i="5" s="1"/>
  <c r="A2974" i="5" s="1"/>
  <c r="A2975" i="5" s="1"/>
  <c r="A2976" i="5" s="1"/>
  <c r="A2977" i="5" s="1"/>
  <c r="A2978" i="5" s="1"/>
  <c r="A2979" i="5" s="1"/>
  <c r="A2980" i="5" s="1"/>
  <c r="A2981" i="5" s="1"/>
  <c r="A2982" i="5" s="1"/>
  <c r="A2983" i="5" s="1"/>
  <c r="A2984" i="5" s="1"/>
  <c r="A2985" i="5" s="1"/>
  <c r="A2986" i="5" s="1"/>
  <c r="A2987" i="5" s="1"/>
  <c r="A2988" i="5" s="1"/>
  <c r="A2989" i="5" s="1"/>
  <c r="A2990" i="5" s="1"/>
  <c r="A2991" i="5" s="1"/>
  <c r="A2992" i="5" s="1"/>
  <c r="A2993" i="5" s="1"/>
  <c r="A2994" i="5" s="1"/>
  <c r="A2995" i="5" s="1"/>
  <c r="A2996" i="5" s="1"/>
  <c r="A2997" i="5" s="1"/>
  <c r="A2998" i="5" s="1"/>
  <c r="A2999" i="5" s="1"/>
  <c r="A3000" i="5" s="1"/>
  <c r="A3001" i="5" s="1"/>
  <c r="A3002" i="5" s="1"/>
  <c r="A3003" i="5" s="1"/>
  <c r="A3004" i="5" s="1"/>
  <c r="A3005" i="5" s="1"/>
  <c r="A3006" i="5" s="1"/>
  <c r="A3007" i="5" s="1"/>
  <c r="A3008" i="5" s="1"/>
  <c r="A3009" i="5" s="1"/>
  <c r="A3010" i="5" s="1"/>
  <c r="A3011" i="5" s="1"/>
  <c r="A3012" i="5" s="1"/>
  <c r="A3013" i="5" s="1"/>
  <c r="A3014" i="5" s="1"/>
  <c r="A3015" i="5" s="1"/>
  <c r="A3016" i="5" s="1"/>
  <c r="A3017" i="5" s="1"/>
  <c r="A3018" i="5" s="1"/>
  <c r="A3019" i="5" s="1"/>
  <c r="A3020" i="5" s="1"/>
  <c r="A3021" i="5" s="1"/>
  <c r="A3022" i="5" s="1"/>
  <c r="A3023" i="5" s="1"/>
  <c r="A3024" i="5" s="1"/>
  <c r="A3025" i="5" s="1"/>
  <c r="A3026" i="5" s="1"/>
  <c r="A3027" i="5" s="1"/>
  <c r="A3028" i="5" s="1"/>
  <c r="A3029" i="5" s="1"/>
  <c r="A3030" i="5" s="1"/>
  <c r="A3031" i="5" s="1"/>
  <c r="A3032" i="5" s="1"/>
  <c r="A3033" i="5" s="1"/>
  <c r="A3034" i="5" s="1"/>
  <c r="A3035" i="5" s="1"/>
  <c r="A3036" i="5" s="1"/>
  <c r="A3037" i="5" s="1"/>
  <c r="A3038" i="5" s="1"/>
  <c r="A3039" i="5" s="1"/>
  <c r="A3040" i="5" s="1"/>
  <c r="A3041" i="5" s="1"/>
  <c r="A3042" i="5" s="1"/>
  <c r="A3043" i="5" s="1"/>
  <c r="A3044" i="5" s="1"/>
  <c r="A3045" i="5" s="1"/>
  <c r="A3046" i="5" s="1"/>
  <c r="A3047" i="5" s="1"/>
  <c r="A3048" i="5" s="1"/>
  <c r="A3049" i="5" s="1"/>
  <c r="A3050" i="5" s="1"/>
  <c r="A3051" i="5" s="1"/>
  <c r="A3052" i="5" s="1"/>
  <c r="A3053" i="5" s="1"/>
  <c r="A3054" i="5" s="1"/>
  <c r="A3055" i="5" s="1"/>
  <c r="A3056" i="5" s="1"/>
  <c r="A3057" i="5" s="1"/>
  <c r="A3058" i="5" s="1"/>
  <c r="A3059" i="5" s="1"/>
  <c r="A3060" i="5" s="1"/>
  <c r="A3061" i="5" s="1"/>
  <c r="A3062" i="5" s="1"/>
  <c r="A3063" i="5" s="1"/>
  <c r="A3064" i="5" s="1"/>
  <c r="A3065" i="5" s="1"/>
  <c r="A3066" i="5" s="1"/>
  <c r="A3067" i="5" s="1"/>
  <c r="A3068" i="5" s="1"/>
  <c r="A3069" i="5" s="1"/>
  <c r="A3070" i="5" s="1"/>
  <c r="A3071" i="5" s="1"/>
  <c r="A3072" i="5" s="1"/>
  <c r="A3073" i="5" s="1"/>
  <c r="A3074" i="5" s="1"/>
  <c r="A3075" i="5" s="1"/>
  <c r="A3076" i="5" s="1"/>
  <c r="A3077" i="5" s="1"/>
  <c r="A3078" i="5" s="1"/>
  <c r="A3079" i="5" s="1"/>
  <c r="A3080" i="5" s="1"/>
  <c r="A3081" i="5" s="1"/>
  <c r="A3082" i="5" s="1"/>
  <c r="A3083" i="5" s="1"/>
  <c r="A3084" i="5" s="1"/>
  <c r="A3085" i="5" s="1"/>
  <c r="A3086" i="5" s="1"/>
  <c r="A3087" i="5" s="1"/>
  <c r="A3088" i="5" s="1"/>
  <c r="A3089" i="5" s="1"/>
  <c r="A3090" i="5" s="1"/>
  <c r="A3091" i="5" s="1"/>
  <c r="A3092" i="5" s="1"/>
  <c r="A3093" i="5" s="1"/>
  <c r="A3094" i="5" s="1"/>
  <c r="A3095" i="5" s="1"/>
  <c r="A3096" i="5" s="1"/>
  <c r="A3097" i="5" s="1"/>
  <c r="A3098" i="5" s="1"/>
  <c r="A3099" i="5" s="1"/>
  <c r="A3100" i="5" s="1"/>
  <c r="A3101" i="5" s="1"/>
  <c r="A3102" i="5" s="1"/>
  <c r="A3103" i="5" s="1"/>
  <c r="A3104" i="5" s="1"/>
  <c r="A3105" i="5" s="1"/>
  <c r="A3106" i="5" s="1"/>
  <c r="A3107" i="5" s="1"/>
  <c r="A3108" i="5" s="1"/>
  <c r="A3109" i="5" s="1"/>
  <c r="A3110" i="5" s="1"/>
  <c r="A3111" i="5" s="1"/>
  <c r="A3112" i="5" s="1"/>
  <c r="A3113" i="5" s="1"/>
  <c r="A3114" i="5" s="1"/>
  <c r="A3115" i="5" s="1"/>
  <c r="A3116" i="5" s="1"/>
  <c r="A3117" i="5" s="1"/>
  <c r="A3118" i="5" s="1"/>
  <c r="A3119" i="5" s="1"/>
  <c r="A3120" i="5" s="1"/>
  <c r="A3121" i="5" s="1"/>
  <c r="A3122" i="5" s="1"/>
  <c r="A3123" i="5" s="1"/>
  <c r="A3124" i="5" s="1"/>
  <c r="A3125" i="5" s="1"/>
  <c r="A3126" i="5" s="1"/>
  <c r="A3127" i="5" s="1"/>
  <c r="A3128" i="5" s="1"/>
  <c r="A3129" i="5" s="1"/>
  <c r="A3130" i="5" s="1"/>
  <c r="A3131" i="5" s="1"/>
  <c r="A3132" i="5" s="1"/>
  <c r="A3133" i="5" s="1"/>
  <c r="A3134" i="5" s="1"/>
  <c r="A3135" i="5" s="1"/>
  <c r="A3136" i="5" s="1"/>
  <c r="A3137" i="5" s="1"/>
  <c r="A3138" i="5" s="1"/>
  <c r="A3139" i="5" s="1"/>
  <c r="A3140" i="5" s="1"/>
  <c r="A3141" i="5" s="1"/>
  <c r="A3142" i="5" s="1"/>
  <c r="A3143" i="5" s="1"/>
  <c r="A3144" i="5" s="1"/>
  <c r="A3145" i="5" s="1"/>
  <c r="A3146" i="5" s="1"/>
  <c r="A3147" i="5" s="1"/>
  <c r="A3148" i="5" s="1"/>
  <c r="A3149" i="5" s="1"/>
  <c r="A3150" i="5" s="1"/>
  <c r="A3151" i="5" s="1"/>
  <c r="A3152" i="5" s="1"/>
  <c r="A3153" i="5" s="1"/>
  <c r="A3154" i="5" s="1"/>
  <c r="A3155" i="5" s="1"/>
  <c r="A3156" i="5" s="1"/>
  <c r="A3157" i="5" s="1"/>
  <c r="A3158" i="5" s="1"/>
  <c r="A3159" i="5" s="1"/>
  <c r="A3160" i="5" s="1"/>
  <c r="A3161" i="5" s="1"/>
  <c r="A3162" i="5" s="1"/>
  <c r="A3163" i="5" s="1"/>
  <c r="A3164" i="5" s="1"/>
  <c r="A3165" i="5" s="1"/>
  <c r="A3166" i="5" s="1"/>
  <c r="A3167" i="5" s="1"/>
  <c r="A3168" i="5" s="1"/>
  <c r="A3169" i="5" s="1"/>
  <c r="A3170" i="5" s="1"/>
  <c r="A3171" i="5" s="1"/>
  <c r="A3172" i="5" s="1"/>
  <c r="A3173" i="5" s="1"/>
  <c r="A3174" i="5" s="1"/>
  <c r="A3175" i="5" s="1"/>
  <c r="A3176" i="5" s="1"/>
  <c r="A3177" i="5" s="1"/>
  <c r="A3178" i="5" s="1"/>
  <c r="A3179" i="5" s="1"/>
  <c r="A3180" i="5" s="1"/>
  <c r="A3181" i="5" s="1"/>
  <c r="A3182" i="5" s="1"/>
  <c r="A3183" i="5" s="1"/>
  <c r="A3184" i="5" s="1"/>
  <c r="A3185" i="5" s="1"/>
  <c r="A3186" i="5" s="1"/>
  <c r="A3187" i="5" s="1"/>
  <c r="A3188" i="5" s="1"/>
  <c r="A3189" i="5" s="1"/>
  <c r="A3190" i="5" s="1"/>
  <c r="A3191" i="5" s="1"/>
  <c r="A3192" i="5" s="1"/>
  <c r="A3193" i="5" s="1"/>
  <c r="A3194" i="5" s="1"/>
  <c r="A3195" i="5" s="1"/>
  <c r="A3196" i="5" s="1"/>
  <c r="A3197" i="5" s="1"/>
  <c r="A3198" i="5" s="1"/>
  <c r="A3199" i="5" s="1"/>
  <c r="A3200" i="5" s="1"/>
  <c r="A3201" i="5" s="1"/>
  <c r="A3202" i="5" s="1"/>
  <c r="A3203" i="5" s="1"/>
  <c r="A3204" i="5" s="1"/>
  <c r="A3205" i="5" s="1"/>
  <c r="A3206" i="5" s="1"/>
  <c r="A3207" i="5" s="1"/>
  <c r="A3208" i="5" s="1"/>
  <c r="A3209" i="5" s="1"/>
  <c r="A3210" i="5" s="1"/>
  <c r="A3211" i="5" s="1"/>
  <c r="A3212" i="5" s="1"/>
  <c r="A3213" i="5" s="1"/>
  <c r="A3214" i="5" s="1"/>
  <c r="A3215" i="5" s="1"/>
  <c r="A3216" i="5" s="1"/>
  <c r="A3217" i="5" s="1"/>
  <c r="A3218" i="5" s="1"/>
  <c r="A3219" i="5" s="1"/>
  <c r="A3220" i="5" s="1"/>
  <c r="A3221" i="5" s="1"/>
  <c r="A3222" i="5" s="1"/>
  <c r="A3223" i="5" s="1"/>
  <c r="A3224" i="5" s="1"/>
  <c r="A3225" i="5" s="1"/>
  <c r="A3226" i="5" s="1"/>
  <c r="A3227" i="5" s="1"/>
  <c r="A3228" i="5" s="1"/>
  <c r="A3229" i="5" s="1"/>
  <c r="A3230" i="5" s="1"/>
  <c r="A3231" i="5" s="1"/>
  <c r="A3232" i="5" s="1"/>
  <c r="A3233" i="5" s="1"/>
  <c r="A3234" i="5" s="1"/>
  <c r="A3235" i="5" s="1"/>
  <c r="A3236" i="5" s="1"/>
  <c r="A3237" i="5" s="1"/>
  <c r="A3238" i="5" s="1"/>
  <c r="A3239" i="5" s="1"/>
  <c r="A3240" i="5" s="1"/>
  <c r="A3241" i="5" s="1"/>
  <c r="A3242" i="5" s="1"/>
  <c r="A3243" i="5" s="1"/>
  <c r="A3244" i="5" s="1"/>
  <c r="A3245" i="5" s="1"/>
  <c r="A3246" i="5" s="1"/>
  <c r="A3247" i="5" s="1"/>
  <c r="A3248" i="5" s="1"/>
  <c r="A3249" i="5" s="1"/>
  <c r="A3250" i="5" s="1"/>
  <c r="A3251" i="5" s="1"/>
  <c r="A3252" i="5" s="1"/>
  <c r="A3253" i="5" s="1"/>
  <c r="A3254" i="5" s="1"/>
  <c r="A3255" i="5" s="1"/>
  <c r="A3256" i="5" s="1"/>
  <c r="A3257" i="5" s="1"/>
  <c r="A3258" i="5" s="1"/>
  <c r="A3259" i="5" s="1"/>
  <c r="A3260" i="5" s="1"/>
  <c r="A3261" i="5" s="1"/>
  <c r="A3262" i="5" s="1"/>
  <c r="A3263" i="5" s="1"/>
  <c r="A3264" i="5" s="1"/>
  <c r="A3265" i="5" s="1"/>
  <c r="A3266" i="5" s="1"/>
  <c r="A3267" i="5" s="1"/>
  <c r="A3268" i="5" s="1"/>
  <c r="A3269" i="5" s="1"/>
  <c r="A3270" i="5" s="1"/>
  <c r="A3271" i="5" s="1"/>
  <c r="A3272" i="5" s="1"/>
  <c r="A3273" i="5" s="1"/>
  <c r="A3274" i="5" s="1"/>
  <c r="A3275" i="5" s="1"/>
  <c r="A3276" i="5" s="1"/>
  <c r="A3277" i="5" s="1"/>
  <c r="A3278" i="5" s="1"/>
  <c r="A3279" i="5" s="1"/>
  <c r="A3280" i="5" s="1"/>
  <c r="A3281" i="5" s="1"/>
  <c r="A3282" i="5" s="1"/>
  <c r="A3283" i="5" s="1"/>
  <c r="A3284" i="5" s="1"/>
  <c r="A3285" i="5" s="1"/>
  <c r="A3286" i="5" s="1"/>
  <c r="A3287" i="5" s="1"/>
  <c r="A3288" i="5" s="1"/>
  <c r="A3289" i="5" s="1"/>
  <c r="A3290" i="5" s="1"/>
  <c r="A3291" i="5" s="1"/>
  <c r="A3292" i="5" s="1"/>
  <c r="A3293" i="5" s="1"/>
  <c r="A3294" i="5" s="1"/>
  <c r="A3295" i="5" s="1"/>
  <c r="A3296" i="5" s="1"/>
  <c r="A3297" i="5" s="1"/>
  <c r="A3298" i="5" s="1"/>
  <c r="A3299" i="5" s="1"/>
  <c r="A3300" i="5" s="1"/>
  <c r="A3301" i="5" s="1"/>
  <c r="A3302" i="5" s="1"/>
  <c r="A3303" i="5" s="1"/>
  <c r="A3304" i="5" s="1"/>
  <c r="A3305" i="5" s="1"/>
  <c r="A3306" i="5" s="1"/>
  <c r="A3307" i="5" s="1"/>
  <c r="A3308" i="5" s="1"/>
  <c r="A3309" i="5" s="1"/>
  <c r="A3310" i="5" s="1"/>
  <c r="A3311" i="5" s="1"/>
  <c r="A3312" i="5" s="1"/>
  <c r="A3313" i="5" s="1"/>
  <c r="A3314" i="5" s="1"/>
  <c r="A3315" i="5" s="1"/>
  <c r="A3316" i="5" s="1"/>
  <c r="A3317" i="5" s="1"/>
  <c r="A3318" i="5" s="1"/>
  <c r="A3319" i="5" s="1"/>
  <c r="A3320" i="5" s="1"/>
  <c r="A3321" i="5" s="1"/>
  <c r="A3322" i="5" s="1"/>
  <c r="A3323" i="5" s="1"/>
  <c r="A3324" i="5" s="1"/>
  <c r="A3325" i="5" s="1"/>
  <c r="A3326" i="5" s="1"/>
  <c r="A3327" i="5" s="1"/>
  <c r="A3328" i="5" s="1"/>
  <c r="A3329" i="5" s="1"/>
  <c r="A3330" i="5" s="1"/>
  <c r="A3331" i="5" s="1"/>
  <c r="A3332" i="5" s="1"/>
  <c r="A3333" i="5" s="1"/>
  <c r="A3334" i="5" s="1"/>
  <c r="A3335" i="5" s="1"/>
  <c r="A3336" i="5" s="1"/>
  <c r="A3337" i="5" s="1"/>
  <c r="A3338" i="5" s="1"/>
  <c r="A3339" i="5" s="1"/>
  <c r="A3340" i="5" s="1"/>
  <c r="A3341" i="5" s="1"/>
  <c r="A3342" i="5" s="1"/>
  <c r="A3343" i="5" s="1"/>
  <c r="A3344" i="5" s="1"/>
  <c r="A3345" i="5" s="1"/>
  <c r="A3346" i="5" s="1"/>
  <c r="A3347" i="5" s="1"/>
  <c r="A3348" i="5" s="1"/>
  <c r="A3349" i="5" s="1"/>
  <c r="A3350" i="5" s="1"/>
  <c r="A3351" i="5" s="1"/>
  <c r="A3352" i="5" s="1"/>
  <c r="A3353" i="5" s="1"/>
  <c r="A3354" i="5" s="1"/>
  <c r="A3355" i="5" s="1"/>
  <c r="A3356" i="5" s="1"/>
  <c r="A3357" i="5" s="1"/>
  <c r="A3358" i="5" s="1"/>
  <c r="A3359" i="5" s="1"/>
  <c r="A3360" i="5" s="1"/>
  <c r="A3361" i="5" s="1"/>
  <c r="A3362" i="5" s="1"/>
  <c r="A3363" i="5" s="1"/>
  <c r="A3364" i="5" s="1"/>
  <c r="A3365" i="5" s="1"/>
  <c r="A3366" i="5" s="1"/>
  <c r="A3367" i="5" s="1"/>
  <c r="A3368" i="5" s="1"/>
  <c r="A3369" i="5" s="1"/>
  <c r="A3370" i="5" s="1"/>
  <c r="A3371" i="5" s="1"/>
  <c r="A3372" i="5" s="1"/>
  <c r="A3373" i="5" s="1"/>
  <c r="A3374" i="5" s="1"/>
  <c r="A3375" i="5" s="1"/>
  <c r="A3376" i="5" s="1"/>
  <c r="A3377" i="5" s="1"/>
  <c r="A3378" i="5" s="1"/>
  <c r="A3379" i="5" s="1"/>
  <c r="A3380" i="5" s="1"/>
  <c r="A3381" i="5" s="1"/>
  <c r="A3382" i="5" s="1"/>
  <c r="A3383" i="5" s="1"/>
  <c r="A3384" i="5" s="1"/>
  <c r="A3385" i="5" s="1"/>
  <c r="A3386" i="5" s="1"/>
  <c r="A3387" i="5" s="1"/>
  <c r="A3388" i="5" s="1"/>
  <c r="A3389" i="5" s="1"/>
  <c r="A3390" i="5" s="1"/>
  <c r="A3391" i="5" s="1"/>
  <c r="A3392" i="5" s="1"/>
  <c r="A3393" i="5" s="1"/>
  <c r="A3394" i="5" s="1"/>
  <c r="A3395" i="5" s="1"/>
  <c r="A3396" i="5" s="1"/>
  <c r="A3397" i="5" s="1"/>
  <c r="A3398" i="5" s="1"/>
  <c r="A3399" i="5" s="1"/>
  <c r="A3400" i="5" s="1"/>
  <c r="A3401" i="5" s="1"/>
  <c r="A3402" i="5" s="1"/>
  <c r="A3403" i="5" s="1"/>
  <c r="A3404" i="5" s="1"/>
  <c r="A3405" i="5" s="1"/>
  <c r="A3406" i="5" s="1"/>
  <c r="A3407" i="5" s="1"/>
  <c r="A3408" i="5" s="1"/>
  <c r="A3409" i="5" s="1"/>
  <c r="A3410" i="5" s="1"/>
  <c r="A3411" i="5" s="1"/>
  <c r="A3412" i="5" s="1"/>
  <c r="A3413" i="5" s="1"/>
  <c r="A3414" i="5" s="1"/>
  <c r="A3415" i="5" s="1"/>
  <c r="A3416" i="5" s="1"/>
  <c r="A3417" i="5" s="1"/>
  <c r="A3418" i="5" s="1"/>
  <c r="A3419" i="5" s="1"/>
  <c r="A3420" i="5" s="1"/>
  <c r="A3421" i="5" s="1"/>
  <c r="A3422" i="5" s="1"/>
  <c r="A3423" i="5" s="1"/>
  <c r="A3424" i="5" s="1"/>
  <c r="A3425" i="5" s="1"/>
  <c r="A3426" i="5" s="1"/>
  <c r="A3427" i="5" s="1"/>
  <c r="A3428" i="5" s="1"/>
  <c r="A3429" i="5" s="1"/>
  <c r="A3430" i="5" s="1"/>
  <c r="A3431" i="5" s="1"/>
  <c r="A3432" i="5" s="1"/>
  <c r="A3433" i="5" s="1"/>
  <c r="A3434" i="5" s="1"/>
  <c r="A3435" i="5" s="1"/>
  <c r="A3436" i="5" s="1"/>
  <c r="A3437" i="5" s="1"/>
  <c r="A3438" i="5" s="1"/>
  <c r="A3439" i="5" s="1"/>
  <c r="A3440" i="5" s="1"/>
  <c r="A3441" i="5" s="1"/>
  <c r="A3442" i="5" s="1"/>
  <c r="A3443" i="5" s="1"/>
  <c r="A3444" i="5" s="1"/>
  <c r="A3445" i="5" s="1"/>
  <c r="A3446" i="5" s="1"/>
  <c r="A3447" i="5" s="1"/>
  <c r="A3448" i="5" s="1"/>
  <c r="A3449" i="5" s="1"/>
  <c r="A3450" i="5" s="1"/>
  <c r="A3451" i="5" s="1"/>
  <c r="A3452" i="5" s="1"/>
  <c r="A3453" i="5" s="1"/>
  <c r="A3454" i="5" s="1"/>
  <c r="A3455" i="5" s="1"/>
  <c r="A3456" i="5" s="1"/>
  <c r="A3457" i="5" s="1"/>
  <c r="A3458" i="5" s="1"/>
  <c r="A3459" i="5" s="1"/>
  <c r="A3460" i="5" s="1"/>
  <c r="A3461" i="5" s="1"/>
  <c r="A3462" i="5" s="1"/>
  <c r="A3463" i="5" s="1"/>
  <c r="A3464" i="5" s="1"/>
  <c r="A3465" i="5" s="1"/>
  <c r="A3466" i="5" s="1"/>
  <c r="A3467" i="5" s="1"/>
  <c r="A3468" i="5" s="1"/>
  <c r="A3469" i="5" s="1"/>
  <c r="A3470" i="5" s="1"/>
  <c r="A3471" i="5" s="1"/>
  <c r="A3472" i="5" s="1"/>
  <c r="A3473" i="5" s="1"/>
  <c r="A3474" i="5" s="1"/>
  <c r="A3475" i="5" s="1"/>
  <c r="A3476" i="5" s="1"/>
  <c r="A3477" i="5" s="1"/>
  <c r="A3478" i="5" s="1"/>
  <c r="A3479" i="5" s="1"/>
  <c r="A3480" i="5" s="1"/>
  <c r="A3481" i="5" s="1"/>
  <c r="A3482" i="5" s="1"/>
  <c r="A3483" i="5" s="1"/>
  <c r="A3484" i="5" s="1"/>
  <c r="A3485" i="5" s="1"/>
  <c r="A3486" i="5" s="1"/>
  <c r="A3487" i="5" s="1"/>
  <c r="A3488" i="5" s="1"/>
  <c r="A3489" i="5" s="1"/>
  <c r="A3490" i="5" s="1"/>
  <c r="A3491" i="5" s="1"/>
  <c r="A3492" i="5" s="1"/>
  <c r="A3493" i="5" s="1"/>
  <c r="A3494" i="5" s="1"/>
  <c r="A3495" i="5" s="1"/>
  <c r="A3496" i="5" s="1"/>
  <c r="A3497" i="5" s="1"/>
  <c r="A3498" i="5" s="1"/>
  <c r="A3499" i="5" s="1"/>
  <c r="A3500" i="5" s="1"/>
  <c r="A3501" i="5" s="1"/>
  <c r="A3502" i="5" s="1"/>
  <c r="A3503" i="5" s="1"/>
  <c r="A3504" i="5" s="1"/>
  <c r="A3505" i="5" s="1"/>
  <c r="A3506" i="5" s="1"/>
  <c r="A3507" i="5" s="1"/>
  <c r="A3508" i="5" s="1"/>
  <c r="A3509" i="5" s="1"/>
  <c r="A3510" i="5" s="1"/>
  <c r="A3511" i="5" s="1"/>
  <c r="A3512" i="5" s="1"/>
  <c r="A3513" i="5" s="1"/>
  <c r="A3514" i="5" s="1"/>
  <c r="A3515" i="5" s="1"/>
  <c r="A3516" i="5" s="1"/>
  <c r="A3517" i="5" s="1"/>
  <c r="A3518" i="5" s="1"/>
  <c r="A3519" i="5" s="1"/>
  <c r="A3520" i="5" s="1"/>
  <c r="A3521" i="5" s="1"/>
  <c r="A3522" i="5" s="1"/>
  <c r="A3523" i="5" s="1"/>
  <c r="A3524" i="5" s="1"/>
  <c r="A3525" i="5" s="1"/>
  <c r="A3526" i="5" s="1"/>
  <c r="A3527" i="5" s="1"/>
  <c r="A3528" i="5" s="1"/>
  <c r="A3529" i="5" s="1"/>
  <c r="A3530" i="5" s="1"/>
  <c r="A3531" i="5" s="1"/>
  <c r="A3532" i="5" s="1"/>
  <c r="A3533" i="5" s="1"/>
  <c r="A3534" i="5" s="1"/>
  <c r="A3535" i="5" s="1"/>
  <c r="A3536" i="5" s="1"/>
  <c r="A3537" i="5" s="1"/>
  <c r="A3538" i="5" s="1"/>
  <c r="A3539" i="5" s="1"/>
  <c r="A3540" i="5" s="1"/>
  <c r="A3541" i="5" s="1"/>
  <c r="A3542" i="5" s="1"/>
  <c r="A3543" i="5" s="1"/>
  <c r="A3544" i="5" s="1"/>
  <c r="A3545" i="5" s="1"/>
  <c r="A3546" i="5" s="1"/>
  <c r="A3547" i="5" s="1"/>
  <c r="A3548" i="5" s="1"/>
  <c r="A3549" i="5" s="1"/>
  <c r="A3550" i="5" s="1"/>
  <c r="A3551" i="5" s="1"/>
  <c r="A3552" i="5" s="1"/>
  <c r="A3553" i="5" s="1"/>
  <c r="A3554" i="5" s="1"/>
  <c r="A3555" i="5" s="1"/>
  <c r="A3556" i="5" s="1"/>
  <c r="A3557" i="5" s="1"/>
  <c r="A3558" i="5" s="1"/>
  <c r="A3559" i="5" s="1"/>
  <c r="A3560" i="5" s="1"/>
  <c r="A3561" i="5" s="1"/>
  <c r="A3562" i="5" s="1"/>
  <c r="A3563" i="5" s="1"/>
  <c r="A3564" i="5" s="1"/>
  <c r="A3565" i="5" s="1"/>
  <c r="A3566" i="5" s="1"/>
  <c r="A3567" i="5" s="1"/>
  <c r="A3568" i="5" s="1"/>
  <c r="A3569" i="5" s="1"/>
  <c r="A3570" i="5" s="1"/>
  <c r="A3571" i="5" s="1"/>
  <c r="A3572" i="5" s="1"/>
  <c r="A3573" i="5" s="1"/>
  <c r="A3574" i="5" s="1"/>
  <c r="A3575" i="5" s="1"/>
  <c r="A3576" i="5" s="1"/>
  <c r="A3577" i="5" s="1"/>
  <c r="A3578" i="5" s="1"/>
  <c r="A3579" i="5" s="1"/>
  <c r="A3580" i="5" s="1"/>
  <c r="A3581" i="5" s="1"/>
  <c r="A3582" i="5" s="1"/>
  <c r="A3583" i="5" s="1"/>
  <c r="A3584" i="5" s="1"/>
  <c r="A3585" i="5" s="1"/>
  <c r="A3586" i="5" s="1"/>
  <c r="A3587" i="5" s="1"/>
  <c r="A3588" i="5" s="1"/>
  <c r="A3589" i="5" s="1"/>
  <c r="A3590" i="5" s="1"/>
  <c r="A3591" i="5" s="1"/>
  <c r="A3592" i="5" s="1"/>
  <c r="A3593" i="5" s="1"/>
  <c r="A3594" i="5" s="1"/>
  <c r="A3595" i="5" s="1"/>
  <c r="A3596" i="5" s="1"/>
  <c r="A3597" i="5" s="1"/>
  <c r="A3598" i="5" s="1"/>
  <c r="A3599" i="5" s="1"/>
  <c r="A3600" i="5" s="1"/>
  <c r="A3601" i="5" s="1"/>
  <c r="A3602" i="5" s="1"/>
  <c r="A3603" i="5" s="1"/>
  <c r="A3604" i="5" s="1"/>
  <c r="A3605" i="5" s="1"/>
  <c r="A3606" i="5" s="1"/>
  <c r="A3607" i="5" s="1"/>
  <c r="A3608" i="5" s="1"/>
  <c r="A3609" i="5" s="1"/>
  <c r="A3610" i="5" s="1"/>
  <c r="A3611" i="5" s="1"/>
  <c r="A3612" i="5" s="1"/>
  <c r="A3613" i="5" s="1"/>
  <c r="A3614" i="5" s="1"/>
  <c r="A3615" i="5" s="1"/>
  <c r="A3616" i="5" s="1"/>
  <c r="A3617" i="5" s="1"/>
  <c r="A3618" i="5" s="1"/>
  <c r="A3619" i="5" s="1"/>
  <c r="A3620" i="5" s="1"/>
  <c r="A3621" i="5" s="1"/>
  <c r="A3622" i="5" s="1"/>
  <c r="A3623" i="5" s="1"/>
  <c r="A3624" i="5" s="1"/>
  <c r="A3625" i="5" s="1"/>
  <c r="A3626" i="5" s="1"/>
  <c r="A3627" i="5" s="1"/>
  <c r="A3628" i="5" s="1"/>
  <c r="A3629" i="5" s="1"/>
  <c r="A3630" i="5" s="1"/>
  <c r="A3631" i="5" s="1"/>
  <c r="A3632" i="5" s="1"/>
  <c r="A3633" i="5" s="1"/>
  <c r="A3634" i="5" s="1"/>
  <c r="A3635" i="5" s="1"/>
  <c r="A3636" i="5" s="1"/>
  <c r="A3637" i="5" s="1"/>
  <c r="A3638" i="5" s="1"/>
  <c r="A3639" i="5" s="1"/>
  <c r="A3640" i="5" s="1"/>
  <c r="A3641" i="5" s="1"/>
  <c r="A3642" i="5" s="1"/>
  <c r="A3643" i="5" s="1"/>
  <c r="A3644" i="5" s="1"/>
  <c r="A3645" i="5" s="1"/>
  <c r="A3646" i="5" s="1"/>
  <c r="A3647" i="5" s="1"/>
  <c r="A3648" i="5" s="1"/>
  <c r="A3649" i="5" s="1"/>
  <c r="A3650" i="5" s="1"/>
  <c r="A3651" i="5" s="1"/>
  <c r="A3652" i="5" s="1"/>
  <c r="A3653" i="5" s="1"/>
  <c r="A3654" i="5" s="1"/>
  <c r="A3655" i="5" s="1"/>
  <c r="A3656" i="5" s="1"/>
  <c r="A3657" i="5" s="1"/>
  <c r="A3658" i="5" s="1"/>
  <c r="A3659" i="5" s="1"/>
  <c r="A3660" i="5" s="1"/>
  <c r="A3661" i="5" s="1"/>
  <c r="A3662" i="5" s="1"/>
  <c r="A3663" i="5" s="1"/>
  <c r="A3664" i="5" s="1"/>
  <c r="A3665" i="5" s="1"/>
  <c r="A3666" i="5" s="1"/>
  <c r="A3667" i="5" s="1"/>
  <c r="A3668" i="5" s="1"/>
  <c r="A3669" i="5" s="1"/>
  <c r="A3670" i="5" s="1"/>
  <c r="A3671" i="5" s="1"/>
  <c r="A3672" i="5" s="1"/>
  <c r="A3673" i="5" s="1"/>
  <c r="A3674" i="5" s="1"/>
  <c r="A3675" i="5" s="1"/>
  <c r="A3676" i="5" s="1"/>
  <c r="A3677" i="5" s="1"/>
  <c r="A3678" i="5" s="1"/>
  <c r="A3679" i="5" s="1"/>
  <c r="A3680" i="5" s="1"/>
  <c r="A3681" i="5" s="1"/>
  <c r="A3682" i="5" s="1"/>
  <c r="A3683" i="5" s="1"/>
  <c r="A3684" i="5" s="1"/>
  <c r="A3685" i="5" s="1"/>
  <c r="A3686" i="5" s="1"/>
  <c r="A3687" i="5" s="1"/>
  <c r="A3688" i="5" s="1"/>
  <c r="A3689" i="5" s="1"/>
  <c r="A3690" i="5" s="1"/>
  <c r="A3691" i="5" s="1"/>
  <c r="A3692" i="5" s="1"/>
  <c r="A3693" i="5" s="1"/>
  <c r="A3694" i="5" s="1"/>
  <c r="A3695" i="5" s="1"/>
  <c r="A3696" i="5" s="1"/>
  <c r="A3697" i="5" s="1"/>
  <c r="A3698" i="5" s="1"/>
  <c r="A3699" i="5" s="1"/>
  <c r="A3700" i="5" s="1"/>
  <c r="A3701" i="5" s="1"/>
  <c r="A3702" i="5" s="1"/>
  <c r="A3703" i="5" s="1"/>
  <c r="A3704" i="5" s="1"/>
  <c r="A3705" i="5" s="1"/>
  <c r="A3706" i="5" s="1"/>
  <c r="A3707" i="5" s="1"/>
  <c r="A3708" i="5" s="1"/>
  <c r="A3709" i="5" s="1"/>
  <c r="A3710" i="5" s="1"/>
  <c r="A3711" i="5" s="1"/>
  <c r="A3712" i="5" s="1"/>
  <c r="A3713" i="5" s="1"/>
  <c r="A3714" i="5" s="1"/>
  <c r="A3715" i="5" s="1"/>
  <c r="A3716" i="5" s="1"/>
  <c r="A3717" i="5" s="1"/>
  <c r="A3718" i="5" s="1"/>
  <c r="A3719" i="5" s="1"/>
  <c r="A3720" i="5" s="1"/>
  <c r="A3721" i="5" s="1"/>
  <c r="A3722" i="5" s="1"/>
  <c r="A3723" i="5" s="1"/>
  <c r="A3724" i="5" s="1"/>
  <c r="A3725" i="5" s="1"/>
  <c r="A3726" i="5" s="1"/>
  <c r="A3727" i="5" s="1"/>
  <c r="A3728" i="5" s="1"/>
  <c r="A3729" i="5" s="1"/>
  <c r="A3730" i="5" s="1"/>
  <c r="A3731" i="5" s="1"/>
  <c r="A3732" i="5" s="1"/>
  <c r="A3733" i="5" s="1"/>
  <c r="A3734" i="5" s="1"/>
  <c r="A3735" i="5" s="1"/>
  <c r="A3736" i="5" s="1"/>
  <c r="A3737" i="5" s="1"/>
  <c r="A3738" i="5" s="1"/>
  <c r="A3739" i="5" s="1"/>
  <c r="A3740" i="5" s="1"/>
  <c r="A3741" i="5" s="1"/>
  <c r="A3742" i="5" s="1"/>
  <c r="A3743" i="5" s="1"/>
  <c r="A3744" i="5" s="1"/>
  <c r="A3745" i="5" s="1"/>
  <c r="A3746" i="5" s="1"/>
  <c r="A3747" i="5" s="1"/>
  <c r="A3748" i="5" s="1"/>
  <c r="A3749" i="5" s="1"/>
  <c r="A3750" i="5" s="1"/>
  <c r="A3751" i="5" s="1"/>
  <c r="A3752" i="5" s="1"/>
  <c r="A3753" i="5" s="1"/>
  <c r="A3754" i="5" s="1"/>
  <c r="A3755" i="5" s="1"/>
  <c r="A3756" i="5" s="1"/>
  <c r="A3757" i="5" s="1"/>
  <c r="A3758" i="5" s="1"/>
  <c r="A3759" i="5" s="1"/>
  <c r="A3760" i="5" s="1"/>
  <c r="A3761" i="5" s="1"/>
  <c r="A3762" i="5" s="1"/>
  <c r="A3763" i="5" s="1"/>
  <c r="A3764" i="5" s="1"/>
  <c r="A3765" i="5" s="1"/>
  <c r="A3766" i="5" s="1"/>
  <c r="A3767" i="5" s="1"/>
  <c r="A3768" i="5" s="1"/>
  <c r="A3769" i="5" s="1"/>
  <c r="A3770" i="5" s="1"/>
  <c r="A3771" i="5" s="1"/>
  <c r="A3772" i="5" s="1"/>
  <c r="A3773" i="5" s="1"/>
  <c r="A3774" i="5" s="1"/>
  <c r="A3775" i="5" s="1"/>
  <c r="A3776" i="5" s="1"/>
  <c r="A3777" i="5" s="1"/>
  <c r="A3778" i="5" s="1"/>
  <c r="A3779" i="5" s="1"/>
  <c r="A3780" i="5" s="1"/>
  <c r="A3781" i="5" s="1"/>
  <c r="A3782" i="5" s="1"/>
  <c r="A3783" i="5" s="1"/>
  <c r="A3784" i="5" s="1"/>
  <c r="A3785" i="5" s="1"/>
  <c r="A3786" i="5" s="1"/>
  <c r="A3787" i="5" s="1"/>
  <c r="A3788" i="5" s="1"/>
  <c r="A3789" i="5" s="1"/>
  <c r="A3790" i="5" s="1"/>
  <c r="A3791" i="5" s="1"/>
  <c r="A3792" i="5" s="1"/>
  <c r="A3793" i="5" s="1"/>
  <c r="A3794" i="5" s="1"/>
  <c r="A3795" i="5" s="1"/>
  <c r="A3796" i="5" s="1"/>
  <c r="A3797" i="5" s="1"/>
  <c r="A3798" i="5" s="1"/>
  <c r="A3799" i="5" s="1"/>
  <c r="A3800" i="5" s="1"/>
  <c r="A3801" i="5" s="1"/>
  <c r="A3802" i="5" s="1"/>
  <c r="A3803" i="5" s="1"/>
  <c r="A3804" i="5" s="1"/>
  <c r="A3805" i="5" s="1"/>
  <c r="A3806" i="5" s="1"/>
  <c r="A3807" i="5" s="1"/>
  <c r="A3808" i="5" s="1"/>
  <c r="A3809" i="5" s="1"/>
  <c r="A3810" i="5" s="1"/>
  <c r="A3811" i="5" s="1"/>
  <c r="A3812" i="5" s="1"/>
  <c r="A3813" i="5" s="1"/>
  <c r="A3814" i="5" s="1"/>
  <c r="A3815" i="5" s="1"/>
  <c r="A3816" i="5" s="1"/>
  <c r="A3817" i="5" s="1"/>
  <c r="A3818" i="5" s="1"/>
  <c r="A3819" i="5" s="1"/>
  <c r="A3820" i="5" s="1"/>
  <c r="A3821" i="5" s="1"/>
  <c r="A3822" i="5" s="1"/>
  <c r="A3823" i="5" s="1"/>
  <c r="A3824" i="5" s="1"/>
  <c r="A3825" i="5" s="1"/>
  <c r="A3826" i="5" s="1"/>
  <c r="A3827" i="5" s="1"/>
  <c r="A3828" i="5" s="1"/>
  <c r="A3829" i="5" s="1"/>
  <c r="A3830" i="5" s="1"/>
  <c r="A3831" i="5" s="1"/>
  <c r="A3832" i="5" s="1"/>
  <c r="A3833" i="5" s="1"/>
  <c r="A3834" i="5" s="1"/>
  <c r="A3835" i="5" s="1"/>
  <c r="A3836" i="5" s="1"/>
  <c r="A3837" i="5" s="1"/>
  <c r="A3838" i="5" s="1"/>
  <c r="A3839" i="5" s="1"/>
  <c r="A3840" i="5" s="1"/>
  <c r="A3841" i="5" s="1"/>
  <c r="A3842" i="5" s="1"/>
  <c r="A3843" i="5" s="1"/>
  <c r="A3844" i="5" s="1"/>
  <c r="A3845" i="5" s="1"/>
  <c r="A3846" i="5" s="1"/>
  <c r="A3847" i="5" s="1"/>
  <c r="A3848" i="5" s="1"/>
  <c r="A3849" i="5" s="1"/>
  <c r="A3850" i="5" s="1"/>
  <c r="A3851" i="5" s="1"/>
  <c r="A3852" i="5" s="1"/>
  <c r="A3853" i="5" s="1"/>
  <c r="A3854" i="5" s="1"/>
  <c r="A3855" i="5" s="1"/>
  <c r="A3856" i="5" s="1"/>
  <c r="A3857" i="5" s="1"/>
  <c r="A3858" i="5" s="1"/>
  <c r="A3859" i="5" s="1"/>
  <c r="A3860" i="5" s="1"/>
  <c r="A3861" i="5" s="1"/>
  <c r="A3862" i="5" s="1"/>
  <c r="A3863" i="5" s="1"/>
  <c r="A3864" i="5" s="1"/>
  <c r="A3865" i="5" s="1"/>
  <c r="A3866" i="5" s="1"/>
  <c r="A3867" i="5" s="1"/>
  <c r="A3868" i="5" s="1"/>
  <c r="A3869" i="5" s="1"/>
  <c r="A3870" i="5" s="1"/>
  <c r="A3871" i="5" s="1"/>
  <c r="A3872" i="5" s="1"/>
  <c r="A3873" i="5" s="1"/>
  <c r="A3874" i="5" s="1"/>
  <c r="A3875" i="5" s="1"/>
  <c r="A3876" i="5" s="1"/>
  <c r="A3877" i="5" s="1"/>
  <c r="A3878" i="5" s="1"/>
  <c r="A3879" i="5" s="1"/>
  <c r="A3880" i="5" s="1"/>
  <c r="A3881" i="5" s="1"/>
  <c r="A3882" i="5" s="1"/>
  <c r="A3883" i="5" s="1"/>
  <c r="A3884" i="5" s="1"/>
  <c r="A3885" i="5" s="1"/>
  <c r="A3886" i="5" s="1"/>
  <c r="A3887" i="5" s="1"/>
  <c r="A3888" i="5" s="1"/>
  <c r="A3889" i="5" s="1"/>
  <c r="A3890" i="5" s="1"/>
  <c r="A3891" i="5" s="1"/>
  <c r="A3892" i="5" s="1"/>
  <c r="A3893" i="5" s="1"/>
  <c r="A3894" i="5" s="1"/>
  <c r="A3895" i="5" s="1"/>
  <c r="A3896" i="5" s="1"/>
  <c r="A3897" i="5" s="1"/>
  <c r="A3898" i="5" s="1"/>
  <c r="A3899" i="5" s="1"/>
  <c r="A3900" i="5" s="1"/>
  <c r="A3901" i="5" s="1"/>
  <c r="A3902" i="5" s="1"/>
  <c r="A3903" i="5" s="1"/>
  <c r="A3904" i="5" s="1"/>
  <c r="A3905" i="5" s="1"/>
  <c r="A3906" i="5" s="1"/>
  <c r="A3907" i="5" s="1"/>
  <c r="A3908" i="5" s="1"/>
  <c r="A3909" i="5" s="1"/>
  <c r="A3910" i="5" s="1"/>
  <c r="A3911" i="5" s="1"/>
  <c r="A3912" i="5" s="1"/>
  <c r="A3913" i="5" s="1"/>
  <c r="A3914" i="5" s="1"/>
  <c r="A3915" i="5" s="1"/>
  <c r="A3916" i="5" s="1"/>
  <c r="A3917" i="5" s="1"/>
  <c r="A3918" i="5" s="1"/>
  <c r="A3919" i="5" s="1"/>
  <c r="A3920" i="5" s="1"/>
  <c r="A3921" i="5" s="1"/>
  <c r="A3922" i="5" s="1"/>
  <c r="A3923" i="5" s="1"/>
  <c r="A3924" i="5" s="1"/>
  <c r="A3925" i="5" s="1"/>
  <c r="A3926" i="5" s="1"/>
  <c r="A3927" i="5" s="1"/>
  <c r="A3928" i="5" s="1"/>
  <c r="A3929" i="5" s="1"/>
  <c r="A3930" i="5" s="1"/>
  <c r="A3931" i="5" s="1"/>
  <c r="A3932" i="5" s="1"/>
  <c r="A3933" i="5" s="1"/>
  <c r="A3934" i="5" s="1"/>
  <c r="A3935" i="5" s="1"/>
  <c r="A3936" i="5" s="1"/>
  <c r="A3937" i="5" s="1"/>
  <c r="A3938" i="5" s="1"/>
  <c r="A3939" i="5" s="1"/>
  <c r="A3940" i="5" s="1"/>
  <c r="A3941" i="5" s="1"/>
  <c r="A3942" i="5" s="1"/>
  <c r="A3943" i="5" s="1"/>
  <c r="A3944" i="5" s="1"/>
  <c r="A3945" i="5" s="1"/>
  <c r="A3946" i="5" s="1"/>
  <c r="A3947" i="5" s="1"/>
  <c r="A3948" i="5" s="1"/>
  <c r="A3949" i="5" s="1"/>
  <c r="A3950" i="5" s="1"/>
  <c r="A3951" i="5" s="1"/>
  <c r="A3952" i="5" s="1"/>
  <c r="A3953" i="5" s="1"/>
  <c r="A3954" i="5" s="1"/>
  <c r="A3955" i="5" s="1"/>
  <c r="A3956" i="5" s="1"/>
  <c r="A3957" i="5" s="1"/>
  <c r="A3958" i="5" s="1"/>
  <c r="A3959" i="5" s="1"/>
  <c r="A3960" i="5" s="1"/>
  <c r="A3961" i="5" s="1"/>
  <c r="A3962" i="5" s="1"/>
  <c r="A3963" i="5" s="1"/>
  <c r="A3964" i="5" s="1"/>
  <c r="A3965" i="5" s="1"/>
  <c r="A3966" i="5" s="1"/>
  <c r="A3967" i="5" s="1"/>
  <c r="A3968" i="5" s="1"/>
  <c r="A3969" i="5" s="1"/>
  <c r="A3970" i="5" s="1"/>
  <c r="A3971" i="5" s="1"/>
  <c r="A3972" i="5" s="1"/>
  <c r="A3973" i="5" s="1"/>
  <c r="A3974" i="5" s="1"/>
  <c r="A3975" i="5" s="1"/>
  <c r="A3976" i="5" s="1"/>
  <c r="A3977" i="5" s="1"/>
  <c r="A3978" i="5" s="1"/>
  <c r="A3979" i="5" s="1"/>
  <c r="A3980" i="5" s="1"/>
  <c r="A3981" i="5" s="1"/>
  <c r="A3982" i="5" s="1"/>
  <c r="A3983" i="5" s="1"/>
  <c r="A3984" i="5" s="1"/>
  <c r="A3985" i="5" s="1"/>
  <c r="A3986" i="5" s="1"/>
  <c r="A3987" i="5" s="1"/>
  <c r="A3988" i="5" s="1"/>
  <c r="A3989" i="5" s="1"/>
  <c r="A3990" i="5" s="1"/>
  <c r="A3991" i="5" s="1"/>
  <c r="A3992" i="5" s="1"/>
  <c r="A3993" i="5" s="1"/>
  <c r="A3994" i="5" s="1"/>
  <c r="A3995" i="5" s="1"/>
  <c r="A3996" i="5" s="1"/>
  <c r="A3997" i="5" s="1"/>
  <c r="A3998" i="5" s="1"/>
  <c r="A3999" i="5" s="1"/>
  <c r="A4000" i="5" s="1"/>
  <c r="A4001" i="5" s="1"/>
  <c r="A4002" i="5" s="1"/>
  <c r="A4003" i="5" s="1"/>
  <c r="A4004" i="5" s="1"/>
  <c r="A4005" i="5" s="1"/>
  <c r="A4006" i="5" s="1"/>
  <c r="A4007" i="5" s="1"/>
  <c r="A4008" i="5" s="1"/>
  <c r="A4009" i="5" s="1"/>
  <c r="A4010" i="5" s="1"/>
  <c r="A4011" i="5" s="1"/>
  <c r="A4012" i="5" s="1"/>
  <c r="A4013" i="5" s="1"/>
  <c r="A4014" i="5" s="1"/>
  <c r="A4015" i="5" s="1"/>
  <c r="A4016" i="5" s="1"/>
  <c r="A4017" i="5" s="1"/>
  <c r="A4018" i="5" s="1"/>
  <c r="A4019" i="5" s="1"/>
  <c r="A4020" i="5" s="1"/>
  <c r="A4021" i="5" s="1"/>
  <c r="A4022" i="5" s="1"/>
  <c r="A4023" i="5" s="1"/>
  <c r="A4024" i="5" s="1"/>
  <c r="A4025" i="5" s="1"/>
  <c r="A4026" i="5" s="1"/>
  <c r="A4027" i="5" s="1"/>
  <c r="A4028" i="5" s="1"/>
  <c r="A4029" i="5" s="1"/>
  <c r="A4030" i="5" s="1"/>
  <c r="A4031" i="5" s="1"/>
  <c r="A4032" i="5" s="1"/>
  <c r="A4033" i="5" s="1"/>
  <c r="A4034" i="5" s="1"/>
  <c r="A4035" i="5" s="1"/>
  <c r="A4036" i="5" s="1"/>
  <c r="A4037" i="5" s="1"/>
  <c r="A4038" i="5" s="1"/>
  <c r="A4039" i="5" s="1"/>
  <c r="A4040" i="5" s="1"/>
  <c r="A4041" i="5" s="1"/>
  <c r="A4042" i="5" s="1"/>
  <c r="A4043" i="5" s="1"/>
  <c r="A4044" i="5" s="1"/>
  <c r="A4045" i="5" s="1"/>
  <c r="A4046" i="5" s="1"/>
  <c r="A4047" i="5" s="1"/>
  <c r="A4048" i="5" s="1"/>
  <c r="A4049" i="5" s="1"/>
  <c r="A4050" i="5" s="1"/>
  <c r="A4051" i="5" s="1"/>
  <c r="A4052" i="5" s="1"/>
  <c r="A4053" i="5" s="1"/>
  <c r="A4054" i="5" s="1"/>
  <c r="A4055" i="5" s="1"/>
  <c r="A4056" i="5" s="1"/>
  <c r="A4057" i="5" s="1"/>
  <c r="A4058" i="5" s="1"/>
  <c r="A4059" i="5" s="1"/>
  <c r="A4060" i="5" s="1"/>
  <c r="A4061" i="5" s="1"/>
  <c r="A4062" i="5" s="1"/>
  <c r="A4063" i="5" s="1"/>
  <c r="A4064" i="5" s="1"/>
  <c r="A4065" i="5" s="1"/>
  <c r="A4066" i="5" s="1"/>
  <c r="A4067" i="5" s="1"/>
  <c r="A4068" i="5" s="1"/>
  <c r="A4069" i="5" s="1"/>
  <c r="A4070" i="5" s="1"/>
  <c r="A4071" i="5" s="1"/>
  <c r="A4072" i="5" s="1"/>
  <c r="A4073" i="5" s="1"/>
  <c r="A4074" i="5" s="1"/>
  <c r="A4075" i="5" s="1"/>
  <c r="A4076" i="5" s="1"/>
  <c r="A4077" i="5" s="1"/>
  <c r="A4078" i="5" s="1"/>
  <c r="A4079" i="5" s="1"/>
  <c r="A4080" i="5" s="1"/>
  <c r="A4081" i="5" s="1"/>
  <c r="A4082" i="5" s="1"/>
  <c r="A4083" i="5" s="1"/>
  <c r="A4084" i="5" s="1"/>
  <c r="A4085" i="5" s="1"/>
  <c r="A4086" i="5" s="1"/>
  <c r="A4087" i="5" s="1"/>
  <c r="A4088" i="5" s="1"/>
  <c r="A4089" i="5" s="1"/>
  <c r="A4090" i="5" s="1"/>
  <c r="A4091" i="5" s="1"/>
  <c r="A4092" i="5" s="1"/>
  <c r="A4093" i="5" s="1"/>
  <c r="A4094" i="5" s="1"/>
  <c r="A4095" i="5" s="1"/>
  <c r="A4096" i="5" s="1"/>
  <c r="A4097" i="5" s="1"/>
  <c r="A4098" i="5" s="1"/>
  <c r="A4099" i="5" s="1"/>
  <c r="A4100" i="5" s="1"/>
  <c r="A4101" i="5" s="1"/>
  <c r="A4102" i="5" s="1"/>
  <c r="A4103" i="5" s="1"/>
  <c r="A4104" i="5" s="1"/>
  <c r="A4105" i="5" s="1"/>
  <c r="A4106" i="5" s="1"/>
  <c r="A4107" i="5" s="1"/>
  <c r="A4108" i="5" s="1"/>
  <c r="A4109" i="5" s="1"/>
  <c r="A4110" i="5" s="1"/>
  <c r="A4111" i="5" s="1"/>
  <c r="A4112" i="5" s="1"/>
  <c r="A4113" i="5" s="1"/>
  <c r="A4114" i="5" s="1"/>
  <c r="A4115" i="5" s="1"/>
  <c r="A4116" i="5" s="1"/>
  <c r="A4117" i="5" s="1"/>
  <c r="A4118" i="5" s="1"/>
  <c r="A4119" i="5" s="1"/>
  <c r="A4120" i="5" s="1"/>
  <c r="A4121" i="5" s="1"/>
  <c r="A4122" i="5" s="1"/>
  <c r="A4123" i="5" s="1"/>
  <c r="A4124" i="5" s="1"/>
  <c r="A4125" i="5" s="1"/>
  <c r="A4126" i="5" s="1"/>
  <c r="A4127" i="5" s="1"/>
  <c r="A4128" i="5" s="1"/>
  <c r="A4129" i="5" s="1"/>
  <c r="A4130" i="5" s="1"/>
  <c r="A4131" i="5" s="1"/>
  <c r="A4132" i="5" s="1"/>
  <c r="A4133" i="5" s="1"/>
  <c r="A4134" i="5" s="1"/>
  <c r="A4135" i="5" s="1"/>
  <c r="A4136" i="5" s="1"/>
  <c r="A4137" i="5" s="1"/>
  <c r="A4138" i="5" s="1"/>
  <c r="A4139" i="5" s="1"/>
  <c r="A4140" i="5" s="1"/>
  <c r="A4141" i="5" s="1"/>
  <c r="A4142" i="5" s="1"/>
  <c r="A4143" i="5" s="1"/>
  <c r="A4144" i="5" s="1"/>
  <c r="A4145" i="5" s="1"/>
  <c r="A4146" i="5" s="1"/>
  <c r="A4147" i="5" s="1"/>
  <c r="A4148" i="5" s="1"/>
  <c r="A4149" i="5" s="1"/>
  <c r="A4150" i="5" s="1"/>
  <c r="A4151" i="5" s="1"/>
  <c r="A4152" i="5" s="1"/>
  <c r="A4153" i="5" s="1"/>
  <c r="A4154" i="5" s="1"/>
  <c r="A4155" i="5" s="1"/>
  <c r="A4156" i="5" s="1"/>
  <c r="A4157" i="5" s="1"/>
  <c r="A4158" i="5" s="1"/>
  <c r="A4159" i="5" s="1"/>
  <c r="A4160" i="5" s="1"/>
  <c r="A4161" i="5" s="1"/>
  <c r="A4162" i="5" s="1"/>
  <c r="A4163" i="5" s="1"/>
  <c r="A4164" i="5" s="1"/>
  <c r="A4165" i="5" s="1"/>
  <c r="A4166" i="5" s="1"/>
  <c r="A4167" i="5" s="1"/>
  <c r="A4168" i="5" s="1"/>
  <c r="A4169" i="5" s="1"/>
  <c r="A4170" i="5" s="1"/>
  <c r="A4171" i="5" s="1"/>
  <c r="A4172" i="5" s="1"/>
  <c r="A4173" i="5" s="1"/>
  <c r="A4174" i="5" s="1"/>
  <c r="A4175" i="5" s="1"/>
  <c r="A4176" i="5" s="1"/>
  <c r="A4177" i="5" s="1"/>
  <c r="A4178" i="5" s="1"/>
  <c r="A4179" i="5" s="1"/>
  <c r="A4180" i="5" s="1"/>
  <c r="A4181" i="5" s="1"/>
  <c r="A4182" i="5" s="1"/>
  <c r="A4183" i="5" s="1"/>
  <c r="A4184" i="5" s="1"/>
  <c r="A4185" i="5" s="1"/>
  <c r="A4186" i="5" s="1"/>
  <c r="A4187" i="5" s="1"/>
  <c r="A4188" i="5" s="1"/>
  <c r="A4189" i="5" s="1"/>
  <c r="A4190" i="5" s="1"/>
  <c r="A4191" i="5" s="1"/>
  <c r="A4192" i="5" s="1"/>
  <c r="A4193" i="5" s="1"/>
  <c r="A4194" i="5" s="1"/>
  <c r="A4195" i="5" s="1"/>
  <c r="A4196" i="5" s="1"/>
  <c r="A4197" i="5" s="1"/>
  <c r="A4198" i="5" s="1"/>
  <c r="A4199" i="5" s="1"/>
  <c r="A4200" i="5" s="1"/>
  <c r="A4201" i="5" s="1"/>
  <c r="A4202" i="5" s="1"/>
  <c r="A4203" i="5" s="1"/>
  <c r="A4204" i="5" s="1"/>
  <c r="A4205" i="5" s="1"/>
  <c r="A4206" i="5" s="1"/>
  <c r="A4207" i="5" s="1"/>
  <c r="A4208" i="5" s="1"/>
  <c r="A4209" i="5" s="1"/>
  <c r="A4210" i="5" s="1"/>
  <c r="A4211" i="5" s="1"/>
  <c r="A4212" i="5" s="1"/>
  <c r="A4213" i="5" s="1"/>
  <c r="A4214" i="5" s="1"/>
  <c r="A4215" i="5" s="1"/>
  <c r="A4216" i="5" s="1"/>
  <c r="A4217" i="5" s="1"/>
  <c r="A4218" i="5" s="1"/>
  <c r="A4219" i="5" s="1"/>
  <c r="A4220" i="5" s="1"/>
  <c r="A4221" i="5" s="1"/>
  <c r="A4222" i="5" s="1"/>
  <c r="A4223" i="5" s="1"/>
  <c r="A4224" i="5" s="1"/>
  <c r="A4225" i="5" s="1"/>
  <c r="A4226" i="5" s="1"/>
  <c r="A4227" i="5" s="1"/>
  <c r="A4228" i="5" s="1"/>
  <c r="A4229" i="5" s="1"/>
  <c r="A4230" i="5" s="1"/>
  <c r="A4231" i="5" s="1"/>
  <c r="A4232" i="5" s="1"/>
  <c r="A4233" i="5" s="1"/>
  <c r="A4234" i="5" s="1"/>
  <c r="A4235" i="5" s="1"/>
  <c r="A4236" i="5" s="1"/>
  <c r="A4237" i="5" s="1"/>
  <c r="A4238" i="5" s="1"/>
  <c r="A4239" i="5" s="1"/>
  <c r="A4240" i="5" s="1"/>
  <c r="A4241" i="5" s="1"/>
  <c r="A4242" i="5" s="1"/>
  <c r="A4243" i="5" s="1"/>
  <c r="A4244" i="5" s="1"/>
  <c r="A4245" i="5" s="1"/>
  <c r="A4246" i="5" s="1"/>
  <c r="A4247" i="5" s="1"/>
  <c r="A4248" i="5" s="1"/>
  <c r="A4249" i="5" s="1"/>
  <c r="A4250" i="5" s="1"/>
  <c r="A4251" i="5" s="1"/>
  <c r="A4252" i="5" s="1"/>
  <c r="A4253" i="5" s="1"/>
  <c r="A4254" i="5" s="1"/>
  <c r="A4255" i="5" s="1"/>
  <c r="A4256" i="5" s="1"/>
  <c r="A4257" i="5" s="1"/>
  <c r="A4258" i="5" s="1"/>
  <c r="A4259" i="5" s="1"/>
  <c r="A4260" i="5" s="1"/>
  <c r="A4261" i="5" s="1"/>
  <c r="A4262" i="5" s="1"/>
  <c r="A4263" i="5" s="1"/>
  <c r="A4264" i="5" s="1"/>
  <c r="A4265" i="5" s="1"/>
  <c r="A4266" i="5" s="1"/>
  <c r="A4267" i="5" s="1"/>
  <c r="A4268" i="5" s="1"/>
  <c r="A4269" i="5" s="1"/>
  <c r="A4270" i="5" s="1"/>
  <c r="A4271" i="5" s="1"/>
  <c r="A4272" i="5" s="1"/>
  <c r="A4273" i="5" s="1"/>
  <c r="A4274" i="5" s="1"/>
  <c r="A4275" i="5" s="1"/>
  <c r="A4276" i="5" s="1"/>
  <c r="A4277" i="5" s="1"/>
  <c r="A4278" i="5" s="1"/>
  <c r="A4279" i="5" s="1"/>
  <c r="A4280" i="5" s="1"/>
  <c r="A4281" i="5" s="1"/>
  <c r="A4282" i="5" s="1"/>
  <c r="A4283" i="5" s="1"/>
  <c r="A4284" i="5" s="1"/>
  <c r="A4285" i="5" s="1"/>
  <c r="A4286" i="5" s="1"/>
  <c r="A4287" i="5" s="1"/>
  <c r="A4288" i="5" s="1"/>
  <c r="A4289" i="5" s="1"/>
  <c r="A4290" i="5" s="1"/>
  <c r="A4291" i="5" s="1"/>
  <c r="A4292" i="5" s="1"/>
  <c r="A4293" i="5" s="1"/>
  <c r="A4294" i="5" s="1"/>
  <c r="A4295" i="5" s="1"/>
  <c r="A4296" i="5" s="1"/>
  <c r="A4297" i="5" s="1"/>
  <c r="A4298" i="5" s="1"/>
  <c r="A4299" i="5" s="1"/>
  <c r="A4300" i="5" s="1"/>
  <c r="A4301" i="5" s="1"/>
  <c r="A4302" i="5" s="1"/>
  <c r="A4303" i="5" s="1"/>
  <c r="A4304" i="5" s="1"/>
  <c r="A4305" i="5" s="1"/>
  <c r="A4306" i="5" s="1"/>
  <c r="A4307" i="5" s="1"/>
  <c r="A4308" i="5" s="1"/>
  <c r="A4309" i="5" s="1"/>
  <c r="A4310" i="5" s="1"/>
  <c r="A4311" i="5" s="1"/>
  <c r="A4312" i="5" s="1"/>
  <c r="A4313" i="5" s="1"/>
  <c r="A4314" i="5" s="1"/>
  <c r="A4315" i="5" s="1"/>
  <c r="A4316" i="5" s="1"/>
  <c r="A4317" i="5" s="1"/>
  <c r="A4318" i="5" s="1"/>
  <c r="A4319" i="5" s="1"/>
  <c r="A4320" i="5" s="1"/>
  <c r="A4321" i="5" s="1"/>
  <c r="A4322" i="5" s="1"/>
  <c r="A4323" i="5" s="1"/>
  <c r="A4324" i="5" s="1"/>
  <c r="A4325" i="5" s="1"/>
  <c r="A4326" i="5" s="1"/>
  <c r="A4327" i="5" s="1"/>
  <c r="A4328" i="5" s="1"/>
  <c r="A4329" i="5" s="1"/>
  <c r="A4330" i="5" s="1"/>
  <c r="A4331" i="5" s="1"/>
  <c r="A4332" i="5" s="1"/>
  <c r="A4333" i="5" s="1"/>
  <c r="A4334" i="5" s="1"/>
  <c r="A4335" i="5" s="1"/>
  <c r="A4336" i="5" s="1"/>
  <c r="A4337" i="5" s="1"/>
  <c r="A4338" i="5" s="1"/>
  <c r="A4339" i="5" s="1"/>
  <c r="A4340" i="5" s="1"/>
  <c r="A4341" i="5" s="1"/>
  <c r="A4342" i="5" s="1"/>
  <c r="A4343" i="5" s="1"/>
  <c r="A4344" i="5" s="1"/>
  <c r="A4345" i="5" s="1"/>
  <c r="A4346" i="5" s="1"/>
  <c r="A4347" i="5" s="1"/>
  <c r="A4348" i="5" s="1"/>
  <c r="A4349" i="5" s="1"/>
  <c r="A4350" i="5" s="1"/>
  <c r="A4351" i="5" s="1"/>
  <c r="A4352" i="5" s="1"/>
  <c r="A4353" i="5" s="1"/>
  <c r="A4354" i="5" s="1"/>
  <c r="A4355" i="5" s="1"/>
  <c r="A4356" i="5" s="1"/>
  <c r="A4357" i="5" s="1"/>
  <c r="A4358" i="5" s="1"/>
  <c r="A4359" i="5" s="1"/>
  <c r="A4360" i="5" s="1"/>
  <c r="A4361" i="5" s="1"/>
  <c r="A4362" i="5" s="1"/>
  <c r="A4363" i="5" s="1"/>
  <c r="A4364" i="5" s="1"/>
  <c r="A4365" i="5" s="1"/>
  <c r="A4366" i="5" s="1"/>
  <c r="A4367" i="5" s="1"/>
  <c r="A4368" i="5" s="1"/>
  <c r="A4369" i="5" s="1"/>
  <c r="A4370" i="5" s="1"/>
  <c r="A4371" i="5" s="1"/>
  <c r="A4372" i="5" s="1"/>
  <c r="A4373" i="5" s="1"/>
  <c r="A4374" i="5" s="1"/>
  <c r="A4375" i="5" s="1"/>
  <c r="A4376" i="5" s="1"/>
  <c r="A4377" i="5" s="1"/>
  <c r="A4378" i="5" s="1"/>
  <c r="A4379" i="5" s="1"/>
  <c r="A4380" i="5" s="1"/>
  <c r="A4381" i="5" s="1"/>
  <c r="A4382" i="5" s="1"/>
  <c r="A4383" i="5" s="1"/>
  <c r="A4384" i="5" s="1"/>
  <c r="A4385" i="5" s="1"/>
  <c r="A4386" i="5" s="1"/>
  <c r="A4387" i="5" s="1"/>
  <c r="A4388" i="5" s="1"/>
  <c r="A4389" i="5" s="1"/>
  <c r="A4390" i="5" s="1"/>
  <c r="A4391" i="5" s="1"/>
  <c r="A4392" i="5" s="1"/>
  <c r="A4393" i="5" s="1"/>
  <c r="A4394" i="5" s="1"/>
  <c r="A4395" i="5" s="1"/>
  <c r="A4396" i="5" s="1"/>
  <c r="A4397" i="5" s="1"/>
  <c r="A4398" i="5" s="1"/>
  <c r="A4399" i="5" s="1"/>
  <c r="A4400" i="5" s="1"/>
  <c r="A4401" i="5" s="1"/>
  <c r="A4402" i="5" s="1"/>
  <c r="A4403" i="5" s="1"/>
  <c r="A4404" i="5" s="1"/>
  <c r="A4405" i="5" s="1"/>
  <c r="A4406" i="5" s="1"/>
  <c r="A4407" i="5" s="1"/>
  <c r="A4408" i="5" s="1"/>
  <c r="A4409" i="5" s="1"/>
  <c r="A4410" i="5" s="1"/>
  <c r="A4411" i="5" s="1"/>
  <c r="A4412" i="5" s="1"/>
  <c r="A4413" i="5" s="1"/>
  <c r="A4414" i="5" s="1"/>
  <c r="A4415" i="5" s="1"/>
  <c r="A4416" i="5" s="1"/>
  <c r="A4417" i="5" s="1"/>
  <c r="A4418" i="5" s="1"/>
  <c r="A4419" i="5" s="1"/>
  <c r="A4420" i="5" s="1"/>
  <c r="A4421" i="5" s="1"/>
  <c r="A4422" i="5" s="1"/>
  <c r="A4423" i="5" s="1"/>
  <c r="A4424" i="5" s="1"/>
  <c r="A4425" i="5" s="1"/>
  <c r="A4426" i="5" s="1"/>
  <c r="A4427" i="5" s="1"/>
  <c r="A4428" i="5" s="1"/>
  <c r="A4429" i="5" s="1"/>
  <c r="A4430" i="5" s="1"/>
  <c r="A4431" i="5" s="1"/>
  <c r="A4432" i="5" s="1"/>
  <c r="A4433" i="5" s="1"/>
  <c r="A4434" i="5" s="1"/>
  <c r="A4435" i="5" s="1"/>
  <c r="A4436" i="5" s="1"/>
  <c r="A4437" i="5" s="1"/>
  <c r="A4438" i="5" s="1"/>
  <c r="A4439" i="5" s="1"/>
  <c r="A4440" i="5" s="1"/>
  <c r="A4441" i="5" s="1"/>
  <c r="A4442" i="5" s="1"/>
  <c r="A4443" i="5" s="1"/>
  <c r="A4444" i="5" s="1"/>
  <c r="A4445" i="5" s="1"/>
  <c r="A4446" i="5" s="1"/>
  <c r="A4447" i="5" s="1"/>
  <c r="A4448" i="5" s="1"/>
  <c r="A4449" i="5" s="1"/>
  <c r="A4450" i="5" s="1"/>
  <c r="A4451" i="5" s="1"/>
  <c r="A4452" i="5" s="1"/>
  <c r="A4453" i="5" s="1"/>
  <c r="A4454" i="5" s="1"/>
  <c r="A4455" i="5" s="1"/>
  <c r="A4456" i="5" s="1"/>
  <c r="A4457" i="5" s="1"/>
  <c r="A4458" i="5" s="1"/>
  <c r="A4459" i="5" s="1"/>
  <c r="A4460" i="5" s="1"/>
  <c r="A4461" i="5" s="1"/>
  <c r="A4462" i="5" s="1"/>
  <c r="A4463" i="5" s="1"/>
  <c r="A4464" i="5" s="1"/>
  <c r="A4465" i="5" s="1"/>
  <c r="A4466" i="5" s="1"/>
  <c r="A4467" i="5" s="1"/>
  <c r="A4468" i="5" s="1"/>
  <c r="A4469" i="5" s="1"/>
  <c r="A4470" i="5" s="1"/>
  <c r="A4471" i="5" s="1"/>
  <c r="A4472" i="5" s="1"/>
  <c r="A4473" i="5" s="1"/>
  <c r="A4474" i="5" s="1"/>
  <c r="A4475" i="5" s="1"/>
  <c r="A4476" i="5" s="1"/>
  <c r="A4477" i="5" s="1"/>
  <c r="A4478" i="5" s="1"/>
  <c r="A4479" i="5" s="1"/>
  <c r="A4480" i="5" s="1"/>
  <c r="A4481" i="5" s="1"/>
  <c r="A4482" i="5" s="1"/>
  <c r="A4483" i="5" s="1"/>
  <c r="A4484" i="5" s="1"/>
  <c r="A4485" i="5" s="1"/>
  <c r="A4486" i="5" s="1"/>
  <c r="A4487" i="5" s="1"/>
  <c r="A4488" i="5" s="1"/>
  <c r="A4489" i="5" s="1"/>
  <c r="A4490" i="5" s="1"/>
  <c r="A4491" i="5" s="1"/>
  <c r="A4492" i="5" s="1"/>
  <c r="A4493" i="5" s="1"/>
  <c r="A4494" i="5" s="1"/>
  <c r="A4495" i="5" s="1"/>
  <c r="A4496" i="5" s="1"/>
  <c r="A4497" i="5" s="1"/>
  <c r="A4498" i="5" s="1"/>
  <c r="A4499" i="5" s="1"/>
  <c r="A4500" i="5" s="1"/>
  <c r="A4501" i="5" s="1"/>
  <c r="A4502" i="5" s="1"/>
  <c r="A4503" i="5" s="1"/>
  <c r="A4504" i="5" s="1"/>
  <c r="A4505" i="5" s="1"/>
  <c r="A4506" i="5" s="1"/>
  <c r="A4507" i="5" s="1"/>
  <c r="A4508" i="5" s="1"/>
  <c r="A4509" i="5" s="1"/>
  <c r="A4510" i="5" s="1"/>
  <c r="A4511" i="5" s="1"/>
  <c r="A4512" i="5" s="1"/>
  <c r="A4513" i="5" s="1"/>
  <c r="A4514" i="5" s="1"/>
  <c r="A4515" i="5" s="1"/>
  <c r="A4516" i="5" s="1"/>
  <c r="A4517" i="5" s="1"/>
  <c r="A4518" i="5" s="1"/>
  <c r="A4519" i="5" s="1"/>
  <c r="A4520" i="5" s="1"/>
  <c r="A4521" i="5" s="1"/>
  <c r="A4522" i="5" s="1"/>
  <c r="A4523" i="5" s="1"/>
  <c r="A4524" i="5" s="1"/>
  <c r="A4525" i="5" s="1"/>
  <c r="A4526" i="5" s="1"/>
  <c r="A4527" i="5" s="1"/>
  <c r="A4528" i="5" s="1"/>
  <c r="A4529" i="5" s="1"/>
  <c r="A4530" i="5" s="1"/>
  <c r="A4531" i="5" s="1"/>
  <c r="A4532" i="5" s="1"/>
  <c r="A4533" i="5" s="1"/>
  <c r="A4534" i="5" s="1"/>
  <c r="A4535" i="5" s="1"/>
  <c r="A4536" i="5" s="1"/>
  <c r="A4537" i="5" s="1"/>
  <c r="A4538" i="5" s="1"/>
  <c r="A4539" i="5" s="1"/>
  <c r="A4540" i="5" s="1"/>
  <c r="A4541" i="5" s="1"/>
  <c r="A4542" i="5" s="1"/>
  <c r="A4543" i="5" s="1"/>
  <c r="A4544" i="5" s="1"/>
  <c r="A4545" i="5" s="1"/>
  <c r="A4546" i="5" s="1"/>
  <c r="A4547" i="5" s="1"/>
  <c r="A4548" i="5" s="1"/>
  <c r="A4549" i="5" s="1"/>
  <c r="A4550" i="5" s="1"/>
  <c r="A4551" i="5" s="1"/>
  <c r="A4552" i="5" s="1"/>
  <c r="A4553" i="5" s="1"/>
  <c r="A4554" i="5" s="1"/>
  <c r="A4555" i="5" s="1"/>
  <c r="A4556" i="5" s="1"/>
  <c r="A4557" i="5" s="1"/>
  <c r="A4558" i="5" s="1"/>
  <c r="A4559" i="5" s="1"/>
  <c r="A4560" i="5" s="1"/>
  <c r="A4561" i="5" s="1"/>
  <c r="A4562" i="5" s="1"/>
  <c r="A4563" i="5" s="1"/>
  <c r="A4564" i="5" s="1"/>
  <c r="A4565" i="5" s="1"/>
  <c r="A4566" i="5" s="1"/>
  <c r="A4567" i="5" s="1"/>
  <c r="A4568" i="5" s="1"/>
  <c r="A4569" i="5" s="1"/>
  <c r="A4570" i="5" s="1"/>
  <c r="A4571" i="5" s="1"/>
  <c r="A4572" i="5" s="1"/>
  <c r="A4573" i="5" s="1"/>
  <c r="A4574" i="5" s="1"/>
  <c r="A4575" i="5" s="1"/>
  <c r="A4576" i="5" s="1"/>
  <c r="A4577" i="5" s="1"/>
  <c r="A4578" i="5" s="1"/>
  <c r="A4579" i="5" s="1"/>
  <c r="A4580" i="5" s="1"/>
  <c r="A4581" i="5" s="1"/>
  <c r="A4582" i="5" s="1"/>
  <c r="A4583" i="5" s="1"/>
  <c r="A4584" i="5" s="1"/>
  <c r="A4585" i="5" s="1"/>
  <c r="A4586" i="5" s="1"/>
  <c r="A4587" i="5" s="1"/>
  <c r="A4588" i="5" s="1"/>
  <c r="A4589" i="5" s="1"/>
  <c r="A4590" i="5" s="1"/>
  <c r="A4591" i="5" s="1"/>
  <c r="A4592" i="5" s="1"/>
  <c r="A4593" i="5" s="1"/>
  <c r="A4594" i="5" s="1"/>
  <c r="A4595" i="5" s="1"/>
  <c r="A4596" i="5" s="1"/>
  <c r="A4597" i="5" s="1"/>
  <c r="A4598" i="5" s="1"/>
  <c r="A4599" i="5" s="1"/>
  <c r="A4600" i="5" s="1"/>
  <c r="A4601" i="5" s="1"/>
  <c r="A4602" i="5" s="1"/>
  <c r="A4603" i="5" s="1"/>
  <c r="A4604" i="5" s="1"/>
  <c r="A4605" i="5" s="1"/>
  <c r="A4606" i="5" s="1"/>
  <c r="A4607" i="5" s="1"/>
  <c r="A4608" i="5" s="1"/>
  <c r="A4609" i="5" s="1"/>
  <c r="A4610" i="5" s="1"/>
  <c r="A4611" i="5" s="1"/>
  <c r="A4612" i="5" s="1"/>
  <c r="A4613" i="5" s="1"/>
  <c r="A4614" i="5" s="1"/>
  <c r="A4615" i="5" s="1"/>
  <c r="A4616" i="5" s="1"/>
  <c r="A4617" i="5" s="1"/>
  <c r="A4618" i="5" s="1"/>
  <c r="A4619" i="5" s="1"/>
  <c r="A4620" i="5" s="1"/>
  <c r="A4621" i="5" s="1"/>
  <c r="A4622" i="5" s="1"/>
  <c r="A4623" i="5" s="1"/>
  <c r="A4624" i="5" s="1"/>
  <c r="A4625" i="5" s="1"/>
  <c r="A4626" i="5" s="1"/>
  <c r="A4627" i="5" s="1"/>
  <c r="A4628" i="5" s="1"/>
  <c r="A4629" i="5" s="1"/>
  <c r="A4630" i="5" s="1"/>
  <c r="A4631" i="5" s="1"/>
  <c r="A4632" i="5" s="1"/>
  <c r="A4633" i="5" s="1"/>
  <c r="A4634" i="5" s="1"/>
  <c r="A4635" i="5" s="1"/>
  <c r="A4636" i="5" s="1"/>
  <c r="A4637" i="5" s="1"/>
  <c r="A4638" i="5" s="1"/>
  <c r="A4639" i="5" s="1"/>
  <c r="A4640" i="5" s="1"/>
  <c r="A4641" i="5" s="1"/>
  <c r="A4642" i="5" s="1"/>
  <c r="A4643" i="5" s="1"/>
  <c r="A4644" i="5" s="1"/>
  <c r="A4645" i="5" s="1"/>
  <c r="A4646" i="5" s="1"/>
  <c r="A4647" i="5" s="1"/>
  <c r="A4648" i="5" s="1"/>
  <c r="A4649" i="5" s="1"/>
  <c r="A4650" i="5" s="1"/>
  <c r="A4651" i="5" s="1"/>
  <c r="A4652" i="5" s="1"/>
  <c r="A4653" i="5" s="1"/>
  <c r="A4654" i="5" s="1"/>
  <c r="A4655" i="5" s="1"/>
  <c r="A4656" i="5" s="1"/>
  <c r="A4657" i="5" s="1"/>
  <c r="A4658" i="5" s="1"/>
  <c r="A4659" i="5" s="1"/>
  <c r="A4660" i="5" s="1"/>
  <c r="A4661" i="5" s="1"/>
  <c r="A4662" i="5" s="1"/>
  <c r="A4663" i="5" s="1"/>
  <c r="A4664" i="5" s="1"/>
  <c r="A4665" i="5" s="1"/>
  <c r="A4666" i="5" s="1"/>
  <c r="A4667" i="5" s="1"/>
  <c r="A4668" i="5" s="1"/>
  <c r="A4669" i="5" s="1"/>
  <c r="A4670" i="5" s="1"/>
  <c r="A4671" i="5" s="1"/>
  <c r="A4672" i="5" s="1"/>
  <c r="A4673" i="5" s="1"/>
  <c r="A4674" i="5" s="1"/>
  <c r="A4675" i="5" s="1"/>
  <c r="A4676" i="5" s="1"/>
  <c r="A4677" i="5" s="1"/>
  <c r="A4678" i="5" s="1"/>
  <c r="A4679" i="5" s="1"/>
  <c r="A4680" i="5" s="1"/>
  <c r="A4681" i="5" s="1"/>
  <c r="A4682" i="5" s="1"/>
  <c r="A4683" i="5" s="1"/>
  <c r="A4684" i="5" s="1"/>
  <c r="A4685" i="5" s="1"/>
  <c r="A4686" i="5" s="1"/>
  <c r="A4687" i="5" s="1"/>
  <c r="A4688" i="5" s="1"/>
  <c r="A4689" i="5" s="1"/>
  <c r="A4690" i="5" s="1"/>
  <c r="A4691" i="5" s="1"/>
  <c r="A4692" i="5" s="1"/>
  <c r="A4693" i="5" s="1"/>
  <c r="A4694" i="5" s="1"/>
  <c r="A4695" i="5" s="1"/>
  <c r="A4696" i="5" s="1"/>
  <c r="A4697" i="5" s="1"/>
  <c r="A4698" i="5" s="1"/>
  <c r="A4699" i="5" s="1"/>
  <c r="A4700" i="5" s="1"/>
  <c r="A4701" i="5" s="1"/>
  <c r="A4702" i="5" s="1"/>
  <c r="A4703" i="5" s="1"/>
  <c r="A4704" i="5" s="1"/>
  <c r="A4705" i="5" s="1"/>
  <c r="A4706" i="5" s="1"/>
  <c r="A4707" i="5" s="1"/>
  <c r="A4708" i="5" s="1"/>
  <c r="A4709" i="5" s="1"/>
  <c r="A4710" i="5" s="1"/>
  <c r="A4711" i="5" s="1"/>
  <c r="A4712" i="5" s="1"/>
  <c r="A4713" i="5" s="1"/>
  <c r="A4714" i="5" s="1"/>
  <c r="A4715" i="5" s="1"/>
  <c r="A4716" i="5" s="1"/>
  <c r="A4717" i="5" s="1"/>
  <c r="A4718" i="5" s="1"/>
  <c r="A4719" i="5" s="1"/>
  <c r="A4720" i="5" s="1"/>
  <c r="A4721" i="5" s="1"/>
  <c r="A4722" i="5" s="1"/>
  <c r="A4723" i="5" s="1"/>
  <c r="A4724" i="5" s="1"/>
  <c r="A4725" i="5" s="1"/>
  <c r="A4726" i="5" s="1"/>
  <c r="A4727" i="5" s="1"/>
  <c r="A4728" i="5" s="1"/>
  <c r="A4729" i="5" s="1"/>
  <c r="A4730" i="5" s="1"/>
  <c r="A4731" i="5" s="1"/>
  <c r="A4732" i="5" s="1"/>
  <c r="A4733" i="5" s="1"/>
  <c r="A4734" i="5" s="1"/>
  <c r="A4735" i="5" s="1"/>
  <c r="A4736" i="5" s="1"/>
  <c r="A4737" i="5" s="1"/>
  <c r="A4738" i="5" s="1"/>
  <c r="A4739" i="5" s="1"/>
  <c r="A4740" i="5" s="1"/>
  <c r="A4741" i="5" s="1"/>
  <c r="A4742" i="5" s="1"/>
  <c r="A4743" i="5" s="1"/>
  <c r="A4744" i="5" s="1"/>
  <c r="A4745" i="5" s="1"/>
  <c r="A4746" i="5" s="1"/>
  <c r="A4747" i="5" s="1"/>
  <c r="A4748" i="5" s="1"/>
  <c r="A4749" i="5" s="1"/>
  <c r="A4750" i="5" s="1"/>
  <c r="A4751" i="5" s="1"/>
  <c r="A4752" i="5" s="1"/>
  <c r="A4753" i="5" s="1"/>
  <c r="A4754" i="5" s="1"/>
  <c r="A4755" i="5" s="1"/>
  <c r="A4756" i="5" s="1"/>
  <c r="A4757" i="5" s="1"/>
  <c r="A4758" i="5" s="1"/>
  <c r="A4759" i="5" s="1"/>
  <c r="A4760" i="5" s="1"/>
  <c r="A4761" i="5" s="1"/>
  <c r="A4762" i="5" s="1"/>
  <c r="A4763" i="5" s="1"/>
  <c r="A4764" i="5" s="1"/>
  <c r="A4765" i="5" s="1"/>
  <c r="A4766" i="5" s="1"/>
  <c r="A4767" i="5" s="1"/>
  <c r="A4768" i="5" s="1"/>
  <c r="A4769" i="5" s="1"/>
  <c r="A4770" i="5" s="1"/>
  <c r="A4771" i="5" s="1"/>
  <c r="A4772" i="5" s="1"/>
  <c r="A4773" i="5" s="1"/>
  <c r="A4774" i="5" s="1"/>
  <c r="A4775" i="5" s="1"/>
  <c r="A4776" i="5" s="1"/>
  <c r="A4777" i="5" s="1"/>
  <c r="A4778" i="5" s="1"/>
  <c r="A4779" i="5" s="1"/>
  <c r="A4780" i="5" s="1"/>
  <c r="A4781" i="5" s="1"/>
  <c r="A4782" i="5" s="1"/>
  <c r="A4783" i="5" s="1"/>
  <c r="A4784" i="5" s="1"/>
  <c r="A4785" i="5" s="1"/>
  <c r="A4786" i="5" s="1"/>
  <c r="A4787" i="5" s="1"/>
  <c r="A4788" i="5" s="1"/>
  <c r="A4789" i="5" s="1"/>
  <c r="A4790" i="5" s="1"/>
  <c r="A4791" i="5" s="1"/>
  <c r="A4792" i="5" s="1"/>
  <c r="A4793" i="5" s="1"/>
  <c r="A4794" i="5" s="1"/>
  <c r="A4795" i="5" s="1"/>
  <c r="A4796" i="5" s="1"/>
  <c r="A4797" i="5" s="1"/>
  <c r="A4798" i="5" s="1"/>
  <c r="A4799" i="5" s="1"/>
  <c r="A4800" i="5" s="1"/>
  <c r="A4801" i="5" s="1"/>
  <c r="A4802" i="5" s="1"/>
  <c r="A4803" i="5" s="1"/>
  <c r="A4804" i="5" s="1"/>
  <c r="A4805" i="5" s="1"/>
  <c r="A4806" i="5" s="1"/>
  <c r="A4807" i="5" s="1"/>
  <c r="A4808" i="5" s="1"/>
  <c r="A4809" i="5" s="1"/>
  <c r="A4810" i="5" s="1"/>
  <c r="A4811" i="5" s="1"/>
  <c r="A4812" i="5" s="1"/>
  <c r="A4813" i="5" s="1"/>
  <c r="A4814" i="5" s="1"/>
  <c r="A4815" i="5" s="1"/>
  <c r="A4816" i="5" s="1"/>
  <c r="A4817" i="5" s="1"/>
  <c r="A4818" i="5" s="1"/>
  <c r="A4819" i="5" s="1"/>
  <c r="A4820" i="5" s="1"/>
  <c r="A4821" i="5" s="1"/>
  <c r="A4822" i="5" s="1"/>
  <c r="A4823" i="5" s="1"/>
  <c r="A4824" i="5" s="1"/>
  <c r="A4825" i="5" s="1"/>
  <c r="A4826" i="5" s="1"/>
  <c r="A4827" i="5" s="1"/>
  <c r="A4828" i="5" s="1"/>
  <c r="A4829" i="5" s="1"/>
  <c r="A4830" i="5" s="1"/>
  <c r="A4831" i="5" s="1"/>
  <c r="A4832" i="5" s="1"/>
  <c r="A4833" i="5" s="1"/>
  <c r="A4834" i="5" s="1"/>
  <c r="A4835" i="5" s="1"/>
  <c r="A4836" i="5" s="1"/>
  <c r="A4837" i="5" s="1"/>
  <c r="A4838" i="5" s="1"/>
  <c r="A4839" i="5" s="1"/>
  <c r="A4840" i="5" s="1"/>
  <c r="A4841" i="5" s="1"/>
  <c r="A4842" i="5" s="1"/>
  <c r="A4843" i="5" s="1"/>
  <c r="A4844" i="5" s="1"/>
  <c r="A4845" i="5" s="1"/>
  <c r="A4846" i="5" s="1"/>
  <c r="A4847" i="5" s="1"/>
  <c r="A4848" i="5" s="1"/>
  <c r="A4849" i="5" s="1"/>
  <c r="A4850" i="5" s="1"/>
  <c r="A4851" i="5" s="1"/>
  <c r="A4852" i="5" s="1"/>
  <c r="A4853" i="5" s="1"/>
  <c r="A4854" i="5" s="1"/>
  <c r="A4855" i="5" s="1"/>
  <c r="A4856" i="5" s="1"/>
  <c r="A4857" i="5" s="1"/>
  <c r="A4858" i="5" s="1"/>
  <c r="A4859" i="5" s="1"/>
  <c r="A4860" i="5" s="1"/>
  <c r="A4861" i="5" s="1"/>
  <c r="A4862" i="5" s="1"/>
  <c r="A4863" i="5" s="1"/>
  <c r="A4864" i="5" s="1"/>
  <c r="A4865" i="5" s="1"/>
  <c r="A4866" i="5" s="1"/>
  <c r="A4867" i="5" s="1"/>
  <c r="A4868" i="5" s="1"/>
  <c r="A4869" i="5" s="1"/>
  <c r="A4870" i="5" s="1"/>
  <c r="A4871" i="5" s="1"/>
  <c r="A4872" i="5" s="1"/>
  <c r="A4873" i="5" s="1"/>
  <c r="A4874" i="5" s="1"/>
  <c r="A4875" i="5" s="1"/>
  <c r="A4876" i="5" s="1"/>
  <c r="A4877" i="5" s="1"/>
  <c r="A4878" i="5" s="1"/>
  <c r="A4879" i="5" s="1"/>
  <c r="A4880" i="5" s="1"/>
  <c r="A4881" i="5" s="1"/>
  <c r="A4882" i="5" s="1"/>
  <c r="A4883" i="5" s="1"/>
  <c r="A4884" i="5" s="1"/>
  <c r="A4885" i="5" s="1"/>
  <c r="A4886" i="5" s="1"/>
  <c r="A4887" i="5" s="1"/>
  <c r="A4888" i="5" s="1"/>
  <c r="A4889" i="5" s="1"/>
  <c r="A4890" i="5" s="1"/>
  <c r="A4891" i="5" s="1"/>
  <c r="A4892" i="5" s="1"/>
  <c r="A4893" i="5" s="1"/>
  <c r="A4894" i="5" s="1"/>
  <c r="A4895" i="5" s="1"/>
  <c r="A4896" i="5" s="1"/>
  <c r="A4897" i="5" s="1"/>
  <c r="A4898" i="5" s="1"/>
  <c r="A4899" i="5" s="1"/>
  <c r="A4900" i="5" s="1"/>
  <c r="A4901" i="5" s="1"/>
  <c r="A4902" i="5" s="1"/>
  <c r="A4903" i="5" s="1"/>
  <c r="A4904" i="5" s="1"/>
  <c r="A4905" i="5" s="1"/>
  <c r="A4906" i="5" s="1"/>
  <c r="A4907" i="5" s="1"/>
  <c r="A4908" i="5" s="1"/>
  <c r="A4909" i="5" s="1"/>
  <c r="A4910" i="5" s="1"/>
  <c r="A4911" i="5" s="1"/>
  <c r="A4912" i="5" s="1"/>
  <c r="A4913" i="5" s="1"/>
  <c r="A4914" i="5" s="1"/>
  <c r="A4915" i="5" s="1"/>
  <c r="A4916" i="5" s="1"/>
  <c r="A4917" i="5" s="1"/>
  <c r="A4918" i="5" s="1"/>
  <c r="A4919" i="5" s="1"/>
  <c r="A4920" i="5" s="1"/>
  <c r="A4921" i="5" s="1"/>
  <c r="A4922" i="5" s="1"/>
  <c r="A4923" i="5" s="1"/>
  <c r="A4924" i="5" s="1"/>
  <c r="A4925" i="5" s="1"/>
  <c r="A4926" i="5" s="1"/>
  <c r="A4927" i="5" s="1"/>
  <c r="A4928" i="5" s="1"/>
  <c r="A4929" i="5" s="1"/>
  <c r="A4930" i="5" s="1"/>
  <c r="A4931" i="5" s="1"/>
  <c r="A4932" i="5" s="1"/>
  <c r="A4933" i="5" s="1"/>
  <c r="A4934" i="5" s="1"/>
  <c r="A4935" i="5" s="1"/>
  <c r="A4936" i="5" s="1"/>
  <c r="A4937" i="5" s="1"/>
  <c r="A4938" i="5" s="1"/>
  <c r="A4939" i="5" s="1"/>
  <c r="A4940" i="5" s="1"/>
  <c r="A4941" i="5" s="1"/>
  <c r="A4942" i="5" s="1"/>
  <c r="A4943" i="5" s="1"/>
  <c r="A4944" i="5" s="1"/>
  <c r="A4945" i="5" s="1"/>
  <c r="A4946" i="5" s="1"/>
  <c r="A4947" i="5" s="1"/>
  <c r="A4948" i="5" s="1"/>
  <c r="A4949" i="5" s="1"/>
  <c r="A4950" i="5" s="1"/>
  <c r="A4951" i="5" s="1"/>
  <c r="A4952" i="5" s="1"/>
  <c r="A4953" i="5" s="1"/>
  <c r="A4954" i="5" s="1"/>
  <c r="A4955" i="5" s="1"/>
  <c r="A4956" i="5" s="1"/>
  <c r="A4957" i="5" s="1"/>
  <c r="A4958" i="5" s="1"/>
  <c r="A4959" i="5" s="1"/>
  <c r="A4960" i="5" s="1"/>
  <c r="A4961" i="5" s="1"/>
  <c r="A4962" i="5" s="1"/>
  <c r="A4963" i="5" s="1"/>
  <c r="A4964" i="5" s="1"/>
  <c r="A4965" i="5" s="1"/>
  <c r="A4966" i="5" s="1"/>
  <c r="A4967" i="5" s="1"/>
  <c r="A4968" i="5" s="1"/>
  <c r="A4969" i="5" s="1"/>
  <c r="A4970" i="5" s="1"/>
  <c r="A4971" i="5" s="1"/>
  <c r="A4972" i="5" s="1"/>
  <c r="A4973" i="5" s="1"/>
  <c r="A4974" i="5" s="1"/>
  <c r="A4975" i="5" s="1"/>
  <c r="A4976" i="5" s="1"/>
  <c r="A4977" i="5" s="1"/>
  <c r="A4978" i="5" s="1"/>
  <c r="A4979" i="5" s="1"/>
  <c r="A4980" i="5" s="1"/>
  <c r="A4981" i="5" s="1"/>
  <c r="A4982" i="5" s="1"/>
  <c r="A4983" i="5" s="1"/>
  <c r="A4984" i="5" s="1"/>
  <c r="A4985" i="5" s="1"/>
  <c r="A4986" i="5" s="1"/>
  <c r="A4987" i="5" s="1"/>
  <c r="A4988" i="5" s="1"/>
  <c r="A4989" i="5" s="1"/>
  <c r="A4990" i="5" s="1"/>
  <c r="A4991" i="5" s="1"/>
  <c r="A4992" i="5" s="1"/>
  <c r="A4993" i="5" s="1"/>
  <c r="A4994" i="5" s="1"/>
  <c r="A4995" i="5" s="1"/>
  <c r="A4996" i="5" s="1"/>
  <c r="A4997" i="5" s="1"/>
  <c r="A4998" i="5" s="1"/>
  <c r="A4999" i="5" s="1"/>
  <c r="A5000" i="5" s="1"/>
  <c r="A5001" i="5" s="1"/>
  <c r="A5002" i="5" s="1"/>
  <c r="A5003" i="5" s="1"/>
  <c r="A5004" i="5" s="1"/>
  <c r="A5005" i="5" s="1"/>
  <c r="A5006" i="5" s="1"/>
  <c r="A5007" i="5" s="1"/>
  <c r="A5008" i="5" s="1"/>
  <c r="A5009" i="5" s="1"/>
  <c r="A5010" i="5" s="1"/>
  <c r="A5011" i="5" s="1"/>
  <c r="A5012" i="5" s="1"/>
  <c r="A5013" i="5" s="1"/>
  <c r="A5014" i="5" s="1"/>
  <c r="A5015" i="5" s="1"/>
  <c r="A5016" i="5" s="1"/>
  <c r="A5017" i="5" s="1"/>
  <c r="A5018" i="5" s="1"/>
  <c r="A5019" i="5" s="1"/>
  <c r="A5020" i="5" s="1"/>
  <c r="A5021" i="5" s="1"/>
  <c r="A5022" i="5" s="1"/>
  <c r="A5023" i="5" s="1"/>
  <c r="A5024" i="5" s="1"/>
  <c r="A5025" i="5" s="1"/>
  <c r="A5026" i="5" s="1"/>
  <c r="A5027" i="5" s="1"/>
  <c r="A5028" i="5" s="1"/>
  <c r="A5029" i="5" s="1"/>
  <c r="A5030" i="5" s="1"/>
  <c r="A5031" i="5" s="1"/>
  <c r="A5032" i="5" s="1"/>
  <c r="A5033" i="5" s="1"/>
  <c r="A5034" i="5" s="1"/>
  <c r="A5035" i="5" s="1"/>
  <c r="A5036" i="5" s="1"/>
  <c r="A5037" i="5" s="1"/>
  <c r="A5038" i="5" s="1"/>
  <c r="A5039" i="5" s="1"/>
  <c r="A5040" i="5" s="1"/>
  <c r="A5041" i="5" s="1"/>
  <c r="A5042" i="5" s="1"/>
  <c r="A5043" i="5" s="1"/>
  <c r="A5044" i="5" s="1"/>
  <c r="A5045" i="5" s="1"/>
  <c r="A5046" i="5" s="1"/>
  <c r="A5047" i="5" s="1"/>
  <c r="A5048" i="5" s="1"/>
  <c r="A5049" i="5" s="1"/>
  <c r="A5050" i="5" s="1"/>
  <c r="A5051" i="5" s="1"/>
  <c r="A5052" i="5" s="1"/>
  <c r="A5053" i="5" s="1"/>
  <c r="A5054" i="5" s="1"/>
  <c r="A5055" i="5" s="1"/>
  <c r="A5056" i="5" s="1"/>
  <c r="A5057" i="5" s="1"/>
  <c r="A5058" i="5" s="1"/>
  <c r="A5059" i="5" s="1"/>
  <c r="A5060" i="5" s="1"/>
  <c r="A5061" i="5" s="1"/>
  <c r="A5062" i="5" s="1"/>
  <c r="A5063" i="5" s="1"/>
  <c r="A5064" i="5" s="1"/>
  <c r="A5065" i="5" s="1"/>
  <c r="A5066" i="5" s="1"/>
  <c r="A5067" i="5" s="1"/>
  <c r="A5068" i="5" s="1"/>
  <c r="A5069" i="5" s="1"/>
  <c r="A5070" i="5" s="1"/>
  <c r="A5071" i="5" s="1"/>
  <c r="A5072" i="5" s="1"/>
  <c r="A5073" i="5" s="1"/>
  <c r="A5074" i="5" s="1"/>
  <c r="A5075" i="5" s="1"/>
  <c r="A5076" i="5" s="1"/>
  <c r="A5077" i="5" s="1"/>
  <c r="A5078" i="5" s="1"/>
  <c r="A5079" i="5" s="1"/>
  <c r="A5080" i="5" s="1"/>
  <c r="A5081" i="5" s="1"/>
  <c r="A5082" i="5" s="1"/>
  <c r="A5083" i="5" s="1"/>
  <c r="A5084" i="5" s="1"/>
  <c r="A5085" i="5" s="1"/>
  <c r="A5086" i="5" s="1"/>
  <c r="A5087" i="5" s="1"/>
  <c r="A5088" i="5" s="1"/>
  <c r="A5089" i="5" s="1"/>
  <c r="A5090" i="5" s="1"/>
  <c r="A5091" i="5" s="1"/>
  <c r="A5092" i="5" s="1"/>
  <c r="A5093" i="5" s="1"/>
  <c r="A5094" i="5" s="1"/>
  <c r="A5095" i="5" s="1"/>
  <c r="A5096" i="5" s="1"/>
  <c r="A5097" i="5" s="1"/>
  <c r="A5098" i="5" s="1"/>
  <c r="A5099" i="5" s="1"/>
  <c r="A5100" i="5" s="1"/>
  <c r="A5101" i="5" s="1"/>
  <c r="A5102" i="5" s="1"/>
  <c r="A5103" i="5" s="1"/>
  <c r="A5104" i="5" s="1"/>
  <c r="A5105" i="5" s="1"/>
  <c r="A5106" i="5" s="1"/>
  <c r="A5107" i="5" s="1"/>
  <c r="A5108" i="5" s="1"/>
  <c r="A5109" i="5" s="1"/>
  <c r="A5110" i="5" s="1"/>
  <c r="A5111" i="5" s="1"/>
  <c r="A5112" i="5" s="1"/>
  <c r="A5113" i="5" s="1"/>
  <c r="A5114" i="5" s="1"/>
  <c r="A5115" i="5" s="1"/>
  <c r="A5116" i="5" s="1"/>
  <c r="A5117" i="5" s="1"/>
  <c r="A5118" i="5" s="1"/>
  <c r="A5119" i="5" s="1"/>
  <c r="A5120" i="5" s="1"/>
  <c r="A5121" i="5" s="1"/>
  <c r="A5122" i="5" s="1"/>
  <c r="A5123" i="5" s="1"/>
  <c r="A5124" i="5" s="1"/>
  <c r="A5125" i="5" s="1"/>
  <c r="A5126" i="5" s="1"/>
  <c r="A5127" i="5" s="1"/>
  <c r="A5128" i="5" s="1"/>
  <c r="A5129" i="5" s="1"/>
  <c r="A5130" i="5" s="1"/>
  <c r="A5131" i="5" s="1"/>
  <c r="A5132" i="5" s="1"/>
  <c r="A5133" i="5" s="1"/>
  <c r="A5134" i="5" s="1"/>
  <c r="A5135" i="5" s="1"/>
  <c r="A5136" i="5" s="1"/>
  <c r="A5137" i="5" s="1"/>
  <c r="A5138" i="5" s="1"/>
  <c r="A5139" i="5" s="1"/>
  <c r="A5140" i="5" s="1"/>
  <c r="A5141" i="5" s="1"/>
  <c r="A5142" i="5" s="1"/>
  <c r="A5143" i="5" s="1"/>
  <c r="A5144" i="5" s="1"/>
  <c r="A5145" i="5" s="1"/>
  <c r="A5146" i="5" s="1"/>
  <c r="A5147" i="5" s="1"/>
  <c r="A5148" i="5" s="1"/>
  <c r="A5149" i="5" s="1"/>
  <c r="A5150" i="5" s="1"/>
  <c r="A5151" i="5" s="1"/>
  <c r="A5152" i="5" s="1"/>
  <c r="A5153" i="5" s="1"/>
  <c r="A5154" i="5" s="1"/>
  <c r="A5155" i="5" s="1"/>
  <c r="A5156" i="5" s="1"/>
  <c r="A5157" i="5" s="1"/>
  <c r="A5158" i="5" s="1"/>
  <c r="A5159" i="5" s="1"/>
  <c r="A5160" i="5" s="1"/>
  <c r="A5161" i="5" s="1"/>
  <c r="A5162" i="5" s="1"/>
  <c r="A5163" i="5" s="1"/>
  <c r="A5164" i="5" s="1"/>
  <c r="A5165" i="5" s="1"/>
  <c r="A5166" i="5" s="1"/>
  <c r="A5167" i="5" s="1"/>
  <c r="A5168" i="5" s="1"/>
  <c r="A5169" i="5" s="1"/>
  <c r="A5170" i="5" s="1"/>
  <c r="A5171" i="5" s="1"/>
  <c r="A5172" i="5" s="1"/>
  <c r="A5173" i="5" s="1"/>
  <c r="A5174" i="5" s="1"/>
  <c r="A5175" i="5" s="1"/>
  <c r="A5176" i="5" s="1"/>
  <c r="A5177" i="5" s="1"/>
  <c r="A5178" i="5" s="1"/>
  <c r="A5179" i="5" s="1"/>
  <c r="A5180" i="5" s="1"/>
  <c r="A5181" i="5" s="1"/>
  <c r="A5182" i="5" s="1"/>
  <c r="A5183" i="5" s="1"/>
  <c r="A5184" i="5" s="1"/>
  <c r="A5185" i="5" s="1"/>
  <c r="A5186" i="5" s="1"/>
  <c r="A5187" i="5" s="1"/>
  <c r="A5188" i="5" s="1"/>
  <c r="A5189" i="5" s="1"/>
  <c r="A5190" i="5" s="1"/>
  <c r="A5191" i="5" s="1"/>
  <c r="A5192" i="5" s="1"/>
  <c r="A5193" i="5" s="1"/>
  <c r="A5194" i="5" s="1"/>
  <c r="A5195" i="5" s="1"/>
  <c r="A5196" i="5" s="1"/>
  <c r="A5197" i="5" s="1"/>
  <c r="A5198" i="5" s="1"/>
  <c r="A5199" i="5" s="1"/>
  <c r="A5200" i="5" s="1"/>
  <c r="A5201" i="5" s="1"/>
  <c r="A5202" i="5" s="1"/>
  <c r="A5203" i="5" s="1"/>
  <c r="A5204" i="5" s="1"/>
  <c r="A5205" i="5" s="1"/>
  <c r="A5206" i="5" s="1"/>
  <c r="A5207" i="5" s="1"/>
  <c r="A5208" i="5" s="1"/>
  <c r="A5209" i="5" s="1"/>
  <c r="A5210" i="5" s="1"/>
  <c r="A5211" i="5" s="1"/>
  <c r="A5212" i="5" s="1"/>
  <c r="A5213" i="5" s="1"/>
  <c r="A5214" i="5" s="1"/>
  <c r="A5215" i="5" s="1"/>
  <c r="A5216" i="5" s="1"/>
  <c r="A5217" i="5" s="1"/>
  <c r="A5218" i="5" s="1"/>
  <c r="A5219" i="5" s="1"/>
  <c r="A5220" i="5" s="1"/>
  <c r="A5221" i="5" s="1"/>
  <c r="A5222" i="5" s="1"/>
  <c r="A5223" i="5" s="1"/>
  <c r="A5224" i="5" s="1"/>
  <c r="A5225" i="5" s="1"/>
  <c r="A5226" i="5" s="1"/>
  <c r="A5227" i="5" s="1"/>
  <c r="A5228" i="5" s="1"/>
  <c r="A5229" i="5" s="1"/>
  <c r="A5230" i="5" s="1"/>
  <c r="A5231" i="5" s="1"/>
  <c r="A5232" i="5" s="1"/>
  <c r="A5233" i="5" s="1"/>
  <c r="A5234" i="5" s="1"/>
  <c r="A5235" i="5" s="1"/>
  <c r="A5236" i="5" s="1"/>
  <c r="A5237" i="5" s="1"/>
  <c r="A5238" i="5" s="1"/>
  <c r="A5239" i="5" s="1"/>
  <c r="A5240" i="5" s="1"/>
  <c r="A5241" i="5" s="1"/>
  <c r="A5242" i="5" s="1"/>
  <c r="A5243" i="5" s="1"/>
  <c r="A5244" i="5" s="1"/>
  <c r="A5245" i="5" s="1"/>
  <c r="A5246" i="5" s="1"/>
  <c r="A5247" i="5" s="1"/>
  <c r="A5248" i="5" s="1"/>
  <c r="A5249" i="5" s="1"/>
  <c r="A5250" i="5" s="1"/>
  <c r="A5251" i="5" s="1"/>
  <c r="A5252" i="5" s="1"/>
  <c r="A5253" i="5" s="1"/>
  <c r="A5254" i="5" s="1"/>
  <c r="A5255" i="5" s="1"/>
  <c r="A5256" i="5" s="1"/>
  <c r="A5257" i="5" s="1"/>
  <c r="A5258" i="5" s="1"/>
  <c r="A5259" i="5" s="1"/>
  <c r="A5260" i="5" s="1"/>
  <c r="A5261" i="5" s="1"/>
  <c r="A5262" i="5" s="1"/>
  <c r="A5263" i="5" s="1"/>
  <c r="A5264" i="5" s="1"/>
  <c r="A5265" i="5" s="1"/>
  <c r="A5266" i="5" s="1"/>
  <c r="A5267" i="5" s="1"/>
  <c r="A5268" i="5" s="1"/>
  <c r="A5269" i="5" s="1"/>
  <c r="A5270" i="5" s="1"/>
  <c r="A5271" i="5" s="1"/>
  <c r="A5272" i="5" s="1"/>
  <c r="A5273" i="5" s="1"/>
  <c r="A5274" i="5" s="1"/>
  <c r="A5275" i="5" s="1"/>
  <c r="A5276" i="5" s="1"/>
  <c r="A5277" i="5" s="1"/>
  <c r="A5278" i="5" s="1"/>
  <c r="A5279" i="5" s="1"/>
  <c r="A5280" i="5" s="1"/>
  <c r="A5281" i="5" s="1"/>
  <c r="A5282" i="5" s="1"/>
  <c r="A5283" i="5" s="1"/>
  <c r="A5284" i="5" s="1"/>
  <c r="A5285" i="5" s="1"/>
  <c r="A5286" i="5" s="1"/>
  <c r="A5287" i="5" s="1"/>
  <c r="A5288" i="5" s="1"/>
  <c r="A5289" i="5" s="1"/>
  <c r="A5290" i="5" s="1"/>
  <c r="A5291" i="5" s="1"/>
  <c r="A5292" i="5" s="1"/>
  <c r="A5293" i="5" s="1"/>
  <c r="A5294" i="5" s="1"/>
  <c r="A5295" i="5" s="1"/>
  <c r="A5296" i="5" s="1"/>
  <c r="A5297" i="5" s="1"/>
  <c r="A5298" i="5" s="1"/>
  <c r="A5299" i="5" s="1"/>
  <c r="A5300" i="5" s="1"/>
  <c r="A5301" i="5" s="1"/>
  <c r="A5302" i="5" s="1"/>
  <c r="A5303" i="5" s="1"/>
  <c r="A5304" i="5" s="1"/>
  <c r="A5305" i="5" s="1"/>
  <c r="A5306" i="5" s="1"/>
  <c r="A5307" i="5" s="1"/>
  <c r="A5308" i="5" s="1"/>
  <c r="A5309" i="5" s="1"/>
  <c r="A5310" i="5" s="1"/>
  <c r="A5311" i="5" s="1"/>
  <c r="A5312" i="5" s="1"/>
  <c r="A5313" i="5" s="1"/>
  <c r="A5314" i="5" s="1"/>
  <c r="A5315" i="5" s="1"/>
  <c r="A5316" i="5" s="1"/>
  <c r="A5317" i="5" s="1"/>
  <c r="A5318" i="5" s="1"/>
  <c r="A5319" i="5" s="1"/>
  <c r="A5320" i="5" s="1"/>
  <c r="A5321" i="5" s="1"/>
  <c r="A5322" i="5" s="1"/>
  <c r="A5323" i="5" s="1"/>
  <c r="A5324" i="5" s="1"/>
  <c r="A5325" i="5" s="1"/>
  <c r="A5326" i="5" s="1"/>
  <c r="A5327" i="5" s="1"/>
  <c r="A5328" i="5" s="1"/>
  <c r="A5329" i="5" s="1"/>
  <c r="A5330" i="5" s="1"/>
  <c r="A5331" i="5" s="1"/>
  <c r="A5332" i="5" s="1"/>
  <c r="A5333" i="5" s="1"/>
  <c r="A5334" i="5" s="1"/>
  <c r="A5335" i="5" s="1"/>
  <c r="A5336" i="5" s="1"/>
  <c r="A5337" i="5" s="1"/>
  <c r="A5338" i="5" s="1"/>
  <c r="A5339" i="5" s="1"/>
  <c r="A5340" i="5" s="1"/>
  <c r="A5341" i="5" s="1"/>
  <c r="A5342" i="5" s="1"/>
  <c r="A5343" i="5" s="1"/>
  <c r="A5344" i="5" s="1"/>
  <c r="A5345" i="5" s="1"/>
  <c r="A5346" i="5" s="1"/>
  <c r="A5347" i="5" s="1"/>
  <c r="A5348" i="5" s="1"/>
  <c r="A5349" i="5" s="1"/>
  <c r="A5350" i="5" s="1"/>
  <c r="A5351" i="5" s="1"/>
  <c r="A5352" i="5" s="1"/>
  <c r="A5353" i="5" s="1"/>
  <c r="A5354" i="5" s="1"/>
  <c r="A5355" i="5" s="1"/>
  <c r="A5356" i="5" s="1"/>
  <c r="A5357" i="5" s="1"/>
  <c r="A5358" i="5" s="1"/>
  <c r="A5359" i="5" s="1"/>
  <c r="A5360" i="5" s="1"/>
  <c r="A5361" i="5" s="1"/>
  <c r="A5362" i="5" s="1"/>
  <c r="A5363" i="5" s="1"/>
  <c r="A5364" i="5" s="1"/>
  <c r="A5365" i="5" s="1"/>
  <c r="A5366" i="5" s="1"/>
  <c r="A5367" i="5" s="1"/>
  <c r="A5368" i="5" s="1"/>
  <c r="A5369" i="5" s="1"/>
  <c r="A5370" i="5" s="1"/>
  <c r="A5371" i="5" s="1"/>
  <c r="A5372" i="5" s="1"/>
  <c r="A5373" i="5" s="1"/>
  <c r="A5374" i="5" s="1"/>
  <c r="A5375" i="5" s="1"/>
  <c r="A5376" i="5" s="1"/>
  <c r="A5377" i="5" s="1"/>
  <c r="A5378" i="5" s="1"/>
  <c r="A5379" i="5" s="1"/>
  <c r="A5380" i="5" s="1"/>
  <c r="A5381" i="5" s="1"/>
  <c r="A5382" i="5" s="1"/>
  <c r="A5383" i="5" s="1"/>
  <c r="A5384" i="5" s="1"/>
  <c r="A5385" i="5" s="1"/>
  <c r="A5386" i="5" s="1"/>
  <c r="A5387" i="5" s="1"/>
  <c r="A5388" i="5" s="1"/>
  <c r="A5389" i="5" s="1"/>
  <c r="A5390" i="5" s="1"/>
  <c r="A5391" i="5" s="1"/>
  <c r="A5392" i="5" s="1"/>
  <c r="A5393" i="5" s="1"/>
  <c r="A5394" i="5" s="1"/>
  <c r="A5395" i="5" s="1"/>
  <c r="A5396" i="5" s="1"/>
  <c r="A5397" i="5" s="1"/>
  <c r="A5398" i="5" s="1"/>
  <c r="A5399" i="5" s="1"/>
  <c r="A5400" i="5" s="1"/>
  <c r="A5401" i="5" s="1"/>
  <c r="A5402" i="5" s="1"/>
  <c r="A5403" i="5" s="1"/>
  <c r="A5404" i="5" s="1"/>
  <c r="A5405" i="5" s="1"/>
  <c r="A5406" i="5" s="1"/>
  <c r="A5407" i="5" s="1"/>
  <c r="A5408" i="5" s="1"/>
  <c r="A5409" i="5" s="1"/>
  <c r="A5410" i="5" s="1"/>
  <c r="A5411" i="5" s="1"/>
  <c r="A5412" i="5" s="1"/>
  <c r="A5413" i="5" s="1"/>
  <c r="A5414" i="5" s="1"/>
  <c r="A5415" i="5" s="1"/>
  <c r="A5416" i="5" s="1"/>
  <c r="A5417" i="5" s="1"/>
  <c r="A5418" i="5" s="1"/>
  <c r="A5419" i="5" s="1"/>
  <c r="A5420" i="5" s="1"/>
  <c r="A5421" i="5" s="1"/>
  <c r="A5422" i="5" s="1"/>
  <c r="A5423" i="5" s="1"/>
  <c r="A5424" i="5" s="1"/>
  <c r="A5425" i="5" s="1"/>
  <c r="A5426" i="5" s="1"/>
  <c r="A5427" i="5" s="1"/>
  <c r="A5428" i="5" s="1"/>
  <c r="A5429" i="5" s="1"/>
  <c r="A5430" i="5" s="1"/>
  <c r="A5431" i="5" s="1"/>
  <c r="A5432" i="5" s="1"/>
  <c r="A5433" i="5" s="1"/>
  <c r="A5434" i="5" s="1"/>
  <c r="A5435" i="5" s="1"/>
  <c r="A5436" i="5" s="1"/>
  <c r="A5437" i="5" s="1"/>
  <c r="A5438" i="5" s="1"/>
  <c r="A5439" i="5" s="1"/>
  <c r="A5440" i="5" s="1"/>
  <c r="A5441" i="5" s="1"/>
  <c r="A5442" i="5" s="1"/>
  <c r="A5443" i="5" s="1"/>
  <c r="A5444" i="5" s="1"/>
  <c r="A5445" i="5" s="1"/>
  <c r="A5446" i="5" s="1"/>
  <c r="A5447" i="5" s="1"/>
  <c r="A5448" i="5" s="1"/>
  <c r="A5449" i="5" s="1"/>
  <c r="A5450" i="5" s="1"/>
  <c r="A5451" i="5" s="1"/>
  <c r="A5452" i="5" s="1"/>
  <c r="A5453" i="5" s="1"/>
  <c r="A5454" i="5" s="1"/>
  <c r="A5455" i="5" s="1"/>
  <c r="A5456" i="5" s="1"/>
  <c r="A5457" i="5" s="1"/>
  <c r="A5458" i="5" s="1"/>
  <c r="A5459" i="5" s="1"/>
  <c r="A5460" i="5" s="1"/>
  <c r="A5461" i="5" s="1"/>
  <c r="A5462" i="5" s="1"/>
  <c r="A5463" i="5" s="1"/>
  <c r="A5464" i="5" s="1"/>
  <c r="A5465" i="5" s="1"/>
  <c r="A5466" i="5" s="1"/>
  <c r="A5467" i="5" s="1"/>
  <c r="A5468" i="5" s="1"/>
  <c r="A5469" i="5" s="1"/>
  <c r="A5470" i="5" s="1"/>
  <c r="A5471" i="5" s="1"/>
  <c r="A5472" i="5" s="1"/>
  <c r="A5473" i="5" s="1"/>
  <c r="A5474" i="5" s="1"/>
  <c r="A5475" i="5" s="1"/>
  <c r="A5476" i="5" s="1"/>
  <c r="A5477" i="5" s="1"/>
  <c r="A5478" i="5" s="1"/>
  <c r="A5479" i="5" s="1"/>
  <c r="A5480" i="5" s="1"/>
  <c r="A5481" i="5" s="1"/>
  <c r="A5482" i="5" s="1"/>
  <c r="A5483" i="5" s="1"/>
  <c r="A5484" i="5" s="1"/>
  <c r="A5485" i="5" s="1"/>
  <c r="A5486" i="5" s="1"/>
  <c r="A5487" i="5" s="1"/>
  <c r="A5488" i="5" s="1"/>
  <c r="A5489" i="5" s="1"/>
  <c r="A5490" i="5" s="1"/>
  <c r="A5491" i="5" s="1"/>
  <c r="A5492" i="5" s="1"/>
  <c r="A5493" i="5" s="1"/>
  <c r="A5494" i="5" s="1"/>
  <c r="A5495" i="5" s="1"/>
  <c r="A5496" i="5" s="1"/>
  <c r="A5497" i="5" s="1"/>
  <c r="A5498" i="5" s="1"/>
  <c r="A5499" i="5" s="1"/>
  <c r="A5500" i="5" s="1"/>
  <c r="A5501" i="5" s="1"/>
  <c r="A5502" i="5" s="1"/>
  <c r="A5503" i="5" s="1"/>
  <c r="A5504" i="5" s="1"/>
  <c r="A5505" i="5" s="1"/>
  <c r="A5506" i="5" s="1"/>
  <c r="A5507" i="5" s="1"/>
  <c r="A5508" i="5" s="1"/>
  <c r="A5509" i="5" s="1"/>
  <c r="A5510" i="5" s="1"/>
  <c r="A5511" i="5" s="1"/>
  <c r="A5512" i="5" s="1"/>
  <c r="A5513" i="5" s="1"/>
  <c r="A5514" i="5" s="1"/>
  <c r="A5515" i="5" s="1"/>
  <c r="A5516" i="5" s="1"/>
  <c r="A5517" i="5" s="1"/>
  <c r="A5518" i="5" s="1"/>
  <c r="A5519" i="5" s="1"/>
  <c r="A5520" i="5" s="1"/>
  <c r="A5521" i="5" s="1"/>
  <c r="A5522" i="5" s="1"/>
  <c r="A5523" i="5" s="1"/>
  <c r="A5524" i="5" s="1"/>
  <c r="A5525" i="5" s="1"/>
  <c r="A5526" i="5" s="1"/>
  <c r="A5527" i="5" s="1"/>
  <c r="A5528" i="5" s="1"/>
  <c r="A5529" i="5" s="1"/>
  <c r="A5530" i="5" s="1"/>
  <c r="A5531" i="5" s="1"/>
  <c r="A5532" i="5" s="1"/>
  <c r="A5533" i="5" s="1"/>
  <c r="A5534" i="5" s="1"/>
  <c r="A5535" i="5" s="1"/>
  <c r="A5536" i="5" s="1"/>
  <c r="A5537" i="5" s="1"/>
  <c r="A5538" i="5" s="1"/>
  <c r="A5539" i="5" s="1"/>
  <c r="A5540" i="5" s="1"/>
  <c r="A5541" i="5" s="1"/>
  <c r="A5542" i="5" s="1"/>
  <c r="A5543" i="5" s="1"/>
  <c r="A5544" i="5" s="1"/>
  <c r="A5545" i="5" s="1"/>
  <c r="A5546" i="5" s="1"/>
  <c r="A5547" i="5" s="1"/>
  <c r="A5548" i="5" s="1"/>
  <c r="A5549" i="5" s="1"/>
  <c r="A5550" i="5" s="1"/>
  <c r="A5551" i="5" s="1"/>
  <c r="A5552" i="5" s="1"/>
  <c r="A5553" i="5" s="1"/>
  <c r="A5554" i="5" s="1"/>
  <c r="A5555" i="5" s="1"/>
  <c r="A5556" i="5" s="1"/>
  <c r="A5557" i="5" s="1"/>
  <c r="A5558" i="5" s="1"/>
  <c r="A5559" i="5" s="1"/>
  <c r="A5560" i="5" s="1"/>
  <c r="A5561" i="5" s="1"/>
  <c r="A5562" i="5" s="1"/>
  <c r="A5563" i="5" s="1"/>
  <c r="A5564" i="5" s="1"/>
  <c r="A5565" i="5" s="1"/>
  <c r="A5566" i="5" s="1"/>
  <c r="A5567" i="5" s="1"/>
  <c r="A5568" i="5" s="1"/>
  <c r="A5569" i="5" s="1"/>
  <c r="A5570" i="5" s="1"/>
  <c r="A5571" i="5" s="1"/>
  <c r="A5572" i="5" s="1"/>
  <c r="A5573" i="5" s="1"/>
  <c r="A5574" i="5" s="1"/>
  <c r="A5575" i="5" s="1"/>
  <c r="A5576" i="5" s="1"/>
  <c r="A5577" i="5" s="1"/>
  <c r="A5578" i="5" s="1"/>
  <c r="A5579" i="5" s="1"/>
  <c r="A5580" i="5" s="1"/>
  <c r="A5581" i="5" s="1"/>
  <c r="A5582" i="5" s="1"/>
  <c r="A5583" i="5" s="1"/>
  <c r="A5584" i="5" s="1"/>
  <c r="A5585" i="5" s="1"/>
  <c r="A5586" i="5" s="1"/>
  <c r="A5587" i="5" s="1"/>
  <c r="A5588" i="5" s="1"/>
  <c r="A5589" i="5" s="1"/>
  <c r="A5590" i="5" s="1"/>
  <c r="A5591" i="5" s="1"/>
  <c r="A5592" i="5" s="1"/>
  <c r="A5593" i="5" s="1"/>
  <c r="A5594" i="5" s="1"/>
  <c r="A5595" i="5" s="1"/>
  <c r="A5596" i="5" s="1"/>
  <c r="A5597" i="5" s="1"/>
  <c r="A5598" i="5" s="1"/>
  <c r="A5599" i="5" s="1"/>
  <c r="A5600" i="5" s="1"/>
  <c r="A5601" i="5" s="1"/>
  <c r="A5602" i="5" s="1"/>
  <c r="A5603" i="5" s="1"/>
  <c r="A5604" i="5" s="1"/>
  <c r="A5605" i="5" s="1"/>
  <c r="A5606" i="5" s="1"/>
  <c r="A5607" i="5" s="1"/>
  <c r="A5608" i="5" s="1"/>
  <c r="A5609" i="5" s="1"/>
  <c r="A5610" i="5" s="1"/>
  <c r="A5611" i="5" s="1"/>
  <c r="A5612" i="5" s="1"/>
  <c r="A5613" i="5" s="1"/>
  <c r="A5614" i="5" s="1"/>
  <c r="A5615" i="5" s="1"/>
  <c r="A5616" i="5" s="1"/>
  <c r="A5617" i="5" s="1"/>
  <c r="A5618" i="5" s="1"/>
  <c r="A5619" i="5" s="1"/>
  <c r="A5620" i="5" s="1"/>
  <c r="A5621" i="5" s="1"/>
  <c r="A5622" i="5" s="1"/>
  <c r="A5623" i="5" s="1"/>
  <c r="A5624" i="5" s="1"/>
  <c r="A5625" i="5" s="1"/>
  <c r="A5626" i="5" s="1"/>
  <c r="A5627" i="5" s="1"/>
  <c r="A5628" i="5" s="1"/>
  <c r="A5629" i="5" s="1"/>
  <c r="A5630" i="5" s="1"/>
  <c r="A5631" i="5" s="1"/>
  <c r="A5632" i="5" s="1"/>
  <c r="A5633" i="5" s="1"/>
  <c r="A5634" i="5" s="1"/>
  <c r="A5635" i="5" s="1"/>
  <c r="A5636" i="5" s="1"/>
  <c r="A5637" i="5" s="1"/>
  <c r="A5638" i="5" s="1"/>
  <c r="A5639" i="5" s="1"/>
  <c r="A5640" i="5" s="1"/>
  <c r="A5641" i="5" s="1"/>
  <c r="A5642" i="5" s="1"/>
  <c r="A5643" i="5" s="1"/>
  <c r="A5644" i="5" s="1"/>
  <c r="A5645" i="5" s="1"/>
  <c r="A5646" i="5" s="1"/>
  <c r="A5647" i="5" s="1"/>
  <c r="A5648" i="5" s="1"/>
  <c r="A5649" i="5" s="1"/>
  <c r="A5650" i="5" s="1"/>
  <c r="A5651" i="5" s="1"/>
  <c r="A5652" i="5" s="1"/>
  <c r="A5653" i="5" s="1"/>
  <c r="A5654" i="5" s="1"/>
  <c r="A5655" i="5" s="1"/>
  <c r="A5656" i="5" s="1"/>
  <c r="A5657" i="5" s="1"/>
  <c r="A5658" i="5" s="1"/>
  <c r="A5659" i="5" s="1"/>
  <c r="A5660" i="5" s="1"/>
  <c r="A5661" i="5" s="1"/>
  <c r="A5662" i="5" s="1"/>
  <c r="A5663" i="5" s="1"/>
  <c r="A5664" i="5" s="1"/>
  <c r="A5665" i="5" s="1"/>
  <c r="A5666" i="5" s="1"/>
  <c r="A5667" i="5" s="1"/>
  <c r="A5668" i="5" s="1"/>
  <c r="A5669" i="5" s="1"/>
  <c r="A5670" i="5" s="1"/>
  <c r="A5671" i="5" s="1"/>
  <c r="A5672" i="5" s="1"/>
  <c r="A5673" i="5" s="1"/>
  <c r="A5674" i="5" s="1"/>
  <c r="A5675" i="5" s="1"/>
  <c r="A5676" i="5" s="1"/>
  <c r="A5677" i="5" s="1"/>
  <c r="A5678" i="5" s="1"/>
  <c r="A5679" i="5" s="1"/>
  <c r="A5680" i="5" s="1"/>
  <c r="A5681" i="5" s="1"/>
  <c r="A5682" i="5" s="1"/>
  <c r="A5683" i="5" s="1"/>
  <c r="A5684" i="5" s="1"/>
  <c r="A5685" i="5" s="1"/>
  <c r="A5686" i="5" s="1"/>
  <c r="A5687" i="5" s="1"/>
  <c r="A5688" i="5" s="1"/>
  <c r="A5689" i="5" s="1"/>
  <c r="A5690" i="5" s="1"/>
  <c r="A5691" i="5" s="1"/>
  <c r="A5692" i="5" s="1"/>
  <c r="A5693" i="5" s="1"/>
  <c r="A5694" i="5" s="1"/>
  <c r="A5695" i="5" s="1"/>
  <c r="A5696" i="5" s="1"/>
  <c r="A5697" i="5" s="1"/>
  <c r="A5698" i="5" s="1"/>
  <c r="A5699" i="5" s="1"/>
  <c r="A5700" i="5" s="1"/>
  <c r="A5701" i="5" s="1"/>
  <c r="A5702" i="5" s="1"/>
  <c r="A5703" i="5" s="1"/>
  <c r="A5704" i="5" s="1"/>
  <c r="A5705" i="5" s="1"/>
  <c r="A5706" i="5" s="1"/>
  <c r="A5707" i="5" s="1"/>
  <c r="A5708" i="5" s="1"/>
  <c r="A5709" i="5" s="1"/>
  <c r="A5710" i="5" s="1"/>
  <c r="A5711" i="5" s="1"/>
  <c r="A5712" i="5" s="1"/>
  <c r="A5713" i="5" s="1"/>
  <c r="A5714" i="5" s="1"/>
  <c r="A5715" i="5" s="1"/>
  <c r="A5716" i="5" s="1"/>
  <c r="A5717" i="5" s="1"/>
  <c r="A5718" i="5" s="1"/>
  <c r="A5719" i="5" s="1"/>
  <c r="A5720" i="5" s="1"/>
  <c r="A5721" i="5" s="1"/>
  <c r="A5722" i="5" s="1"/>
  <c r="A5723" i="5" s="1"/>
  <c r="A5724" i="5" s="1"/>
  <c r="A5725" i="5" s="1"/>
  <c r="A5726" i="5" s="1"/>
  <c r="A5727" i="5" s="1"/>
  <c r="A5728" i="5" s="1"/>
  <c r="A5729" i="5" s="1"/>
  <c r="A5730" i="5" s="1"/>
  <c r="A5731" i="5" s="1"/>
  <c r="A5732" i="5" s="1"/>
  <c r="A5733" i="5" s="1"/>
  <c r="A5734" i="5" s="1"/>
  <c r="A5735" i="5" s="1"/>
  <c r="A5736" i="5" s="1"/>
  <c r="A5737" i="5" s="1"/>
  <c r="A5738" i="5" s="1"/>
  <c r="A5739" i="5" s="1"/>
  <c r="A5740" i="5" s="1"/>
  <c r="A5741" i="5" s="1"/>
  <c r="A5742" i="5" s="1"/>
  <c r="A5743" i="5" s="1"/>
  <c r="A5744" i="5" s="1"/>
  <c r="A5745" i="5" s="1"/>
  <c r="A5746" i="5" s="1"/>
  <c r="A5747" i="5" s="1"/>
  <c r="A5748" i="5" s="1"/>
  <c r="A5749" i="5" s="1"/>
  <c r="A5750" i="5" s="1"/>
  <c r="A5751" i="5" s="1"/>
  <c r="A5752" i="5" s="1"/>
  <c r="A5753" i="5" s="1"/>
  <c r="A5754" i="5" s="1"/>
  <c r="A5755" i="5" s="1"/>
  <c r="A5756" i="5" s="1"/>
  <c r="A5757" i="5" s="1"/>
  <c r="A5758" i="5" s="1"/>
  <c r="A5759" i="5" s="1"/>
  <c r="A5760" i="5" s="1"/>
  <c r="A5761" i="5" s="1"/>
  <c r="A5762" i="5" s="1"/>
  <c r="A5763" i="5" s="1"/>
  <c r="A5764" i="5" s="1"/>
  <c r="A5765" i="5" s="1"/>
  <c r="A5766" i="5" s="1"/>
  <c r="A5767" i="5" s="1"/>
  <c r="A5768" i="5" s="1"/>
  <c r="A5769" i="5" s="1"/>
  <c r="A5770" i="5" s="1"/>
  <c r="A5771" i="5" s="1"/>
  <c r="A5772" i="5" s="1"/>
  <c r="A5773" i="5" s="1"/>
  <c r="A5774" i="5" s="1"/>
  <c r="A5775" i="5" s="1"/>
  <c r="A5776" i="5" s="1"/>
  <c r="A5777" i="5" s="1"/>
  <c r="A5778" i="5" s="1"/>
  <c r="A5779" i="5" s="1"/>
  <c r="A5780" i="5" s="1"/>
  <c r="A5781" i="5" s="1"/>
  <c r="A5782" i="5" s="1"/>
  <c r="A5783" i="5" s="1"/>
  <c r="A5784" i="5" s="1"/>
  <c r="A5785" i="5" s="1"/>
  <c r="A5786" i="5" s="1"/>
  <c r="A5787" i="5" s="1"/>
  <c r="A5788" i="5" s="1"/>
  <c r="A5789" i="5" s="1"/>
  <c r="A5790" i="5" s="1"/>
  <c r="A5791" i="5" s="1"/>
  <c r="A5792" i="5" s="1"/>
  <c r="A5793" i="5" s="1"/>
  <c r="A5794" i="5" s="1"/>
  <c r="A5795" i="5" s="1"/>
  <c r="A5796" i="5" s="1"/>
  <c r="A5797" i="5" s="1"/>
  <c r="A5798" i="5" s="1"/>
  <c r="A5799" i="5" s="1"/>
  <c r="A5800" i="5" s="1"/>
  <c r="A5801" i="5" s="1"/>
  <c r="A5802" i="5" s="1"/>
  <c r="A5803" i="5" s="1"/>
  <c r="A5804" i="5" s="1"/>
  <c r="A5805" i="5" s="1"/>
  <c r="A5806" i="5" s="1"/>
  <c r="A5807" i="5" s="1"/>
  <c r="A5808" i="5" s="1"/>
  <c r="A5809" i="5" s="1"/>
  <c r="A5810" i="5" s="1"/>
  <c r="A5811" i="5" s="1"/>
  <c r="A5812" i="5" s="1"/>
  <c r="A5813" i="5" s="1"/>
  <c r="A5814" i="5" s="1"/>
  <c r="A5815" i="5" s="1"/>
  <c r="A5816" i="5" s="1"/>
  <c r="A5817" i="5" s="1"/>
  <c r="A5818" i="5" s="1"/>
  <c r="A5819" i="5" s="1"/>
  <c r="A5820" i="5" s="1"/>
  <c r="A5821" i="5" s="1"/>
  <c r="A5822" i="5" s="1"/>
  <c r="A5823" i="5" s="1"/>
  <c r="A5824" i="5" s="1"/>
  <c r="A5825" i="5" s="1"/>
  <c r="A5826" i="5" s="1"/>
  <c r="A5827" i="5" s="1"/>
  <c r="A5828" i="5" s="1"/>
  <c r="A5829" i="5" s="1"/>
  <c r="A5830" i="5" s="1"/>
  <c r="A5831" i="5" s="1"/>
  <c r="A5832" i="5" s="1"/>
  <c r="A5833" i="5" s="1"/>
  <c r="A5834" i="5" s="1"/>
  <c r="A5835" i="5" s="1"/>
  <c r="A5836" i="5" s="1"/>
  <c r="A5837" i="5" s="1"/>
  <c r="A5838" i="5" s="1"/>
  <c r="A5839" i="5" s="1"/>
  <c r="A5840" i="5" s="1"/>
  <c r="A5841" i="5" s="1"/>
  <c r="A5842" i="5" s="1"/>
  <c r="A5843" i="5" s="1"/>
  <c r="A5844" i="5" s="1"/>
  <c r="A5845" i="5" s="1"/>
  <c r="A5846" i="5" s="1"/>
  <c r="A5847" i="5" s="1"/>
  <c r="A5848" i="5" s="1"/>
  <c r="A5849" i="5" s="1"/>
  <c r="A5850" i="5" s="1"/>
  <c r="A5851" i="5" s="1"/>
  <c r="A5852" i="5" s="1"/>
  <c r="A5853" i="5" s="1"/>
  <c r="A5854" i="5" s="1"/>
  <c r="A5855" i="5" s="1"/>
  <c r="A5856" i="5" s="1"/>
  <c r="A5857" i="5" s="1"/>
  <c r="A5858" i="5" s="1"/>
  <c r="A5859" i="5" s="1"/>
  <c r="A5860" i="5" s="1"/>
  <c r="A5861" i="5" s="1"/>
  <c r="A5862" i="5" s="1"/>
  <c r="A5863" i="5" s="1"/>
  <c r="A5864" i="5" s="1"/>
  <c r="A5865" i="5" s="1"/>
  <c r="A5866" i="5" s="1"/>
  <c r="A5867" i="5" s="1"/>
  <c r="A5868" i="5" s="1"/>
  <c r="A5869" i="5" s="1"/>
  <c r="A5870" i="5" s="1"/>
  <c r="A5871" i="5" s="1"/>
  <c r="A5872" i="5" s="1"/>
  <c r="A5873" i="5" s="1"/>
  <c r="A5874" i="5" s="1"/>
  <c r="A5875" i="5" s="1"/>
  <c r="A5876" i="5" s="1"/>
  <c r="A5877" i="5" s="1"/>
  <c r="A5878" i="5" s="1"/>
  <c r="A5879" i="5" s="1"/>
  <c r="A5880" i="5" s="1"/>
  <c r="A5881" i="5" s="1"/>
  <c r="A5882" i="5" s="1"/>
  <c r="A5883" i="5" s="1"/>
  <c r="A5884" i="5" s="1"/>
  <c r="A5885" i="5" s="1"/>
  <c r="A5886" i="5" s="1"/>
  <c r="A5887" i="5" s="1"/>
  <c r="A5888" i="5" s="1"/>
  <c r="A5889" i="5" s="1"/>
  <c r="A5890" i="5" s="1"/>
  <c r="A5891" i="5" s="1"/>
  <c r="A5892" i="5" s="1"/>
  <c r="A5893" i="5" s="1"/>
  <c r="A5894" i="5" s="1"/>
  <c r="A5895" i="5" s="1"/>
  <c r="A5896" i="5" s="1"/>
  <c r="A5897" i="5" s="1"/>
  <c r="A5898" i="5" s="1"/>
  <c r="A5899" i="5" s="1"/>
  <c r="A5900" i="5" s="1"/>
  <c r="A5901" i="5" s="1"/>
  <c r="A5902" i="5" s="1"/>
  <c r="A5903" i="5" s="1"/>
  <c r="A5904" i="5" s="1"/>
  <c r="A5905" i="5" s="1"/>
  <c r="A5906" i="5" s="1"/>
  <c r="A5907" i="5" s="1"/>
  <c r="A5908" i="5" s="1"/>
  <c r="A5909" i="5" s="1"/>
  <c r="A5910" i="5" s="1"/>
  <c r="A5911" i="5" s="1"/>
  <c r="A5912" i="5" s="1"/>
  <c r="A5913" i="5" s="1"/>
  <c r="A5914" i="5" s="1"/>
  <c r="A5915" i="5" s="1"/>
  <c r="A5916" i="5" s="1"/>
  <c r="A5917" i="5" s="1"/>
  <c r="A5918" i="5" s="1"/>
  <c r="A5919" i="5" s="1"/>
  <c r="A5920" i="5" s="1"/>
  <c r="A5921" i="5" s="1"/>
  <c r="A5922" i="5" s="1"/>
  <c r="A5923" i="5" s="1"/>
  <c r="A5924" i="5" s="1"/>
  <c r="A5925" i="5" s="1"/>
  <c r="A5926" i="5" s="1"/>
  <c r="A5927" i="5" s="1"/>
  <c r="A5928" i="5" s="1"/>
  <c r="A5929" i="5" s="1"/>
  <c r="A5930" i="5" s="1"/>
  <c r="A5931" i="5" s="1"/>
  <c r="A5932" i="5" s="1"/>
  <c r="A5933" i="5" s="1"/>
  <c r="A5934" i="5" s="1"/>
  <c r="A5935" i="5" s="1"/>
  <c r="A5936" i="5" s="1"/>
  <c r="A5937" i="5" s="1"/>
  <c r="A5938" i="5" s="1"/>
  <c r="A5939" i="5" s="1"/>
  <c r="A5940" i="5" s="1"/>
  <c r="A5941" i="5" s="1"/>
  <c r="A5942" i="5" s="1"/>
  <c r="A5943" i="5" s="1"/>
  <c r="A5944" i="5" s="1"/>
  <c r="A5945" i="5" s="1"/>
  <c r="A5946" i="5" s="1"/>
  <c r="A5947" i="5" s="1"/>
  <c r="A5948" i="5" s="1"/>
  <c r="A5949" i="5" s="1"/>
  <c r="A5950" i="5" s="1"/>
  <c r="A5951" i="5" s="1"/>
  <c r="A5952" i="5" s="1"/>
  <c r="A5953" i="5" s="1"/>
  <c r="A5954" i="5" s="1"/>
  <c r="A5955" i="5" s="1"/>
  <c r="A5956" i="5" s="1"/>
  <c r="A5957" i="5" s="1"/>
  <c r="A5958" i="5" s="1"/>
  <c r="A5959" i="5" s="1"/>
  <c r="A5960" i="5" s="1"/>
  <c r="A5961" i="5" s="1"/>
  <c r="A5962" i="5" s="1"/>
  <c r="A5963" i="5" s="1"/>
  <c r="A5964" i="5" s="1"/>
  <c r="A5965" i="5" s="1"/>
  <c r="A5966" i="5" s="1"/>
  <c r="A5967" i="5" s="1"/>
  <c r="A5968" i="5" s="1"/>
  <c r="A5969" i="5" s="1"/>
  <c r="A5970" i="5" s="1"/>
  <c r="A5971" i="5" s="1"/>
  <c r="A5972" i="5" s="1"/>
  <c r="A5973" i="5" s="1"/>
  <c r="A5974" i="5" s="1"/>
  <c r="A5975" i="5" s="1"/>
  <c r="A5976" i="5" s="1"/>
  <c r="A5977" i="5" s="1"/>
  <c r="A5978" i="5" s="1"/>
  <c r="A5979" i="5" s="1"/>
  <c r="A5980" i="5" s="1"/>
  <c r="A5981" i="5" s="1"/>
  <c r="A5982" i="5" s="1"/>
  <c r="A5983" i="5" s="1"/>
  <c r="A5984" i="5" s="1"/>
  <c r="A5985" i="5" s="1"/>
  <c r="A5986" i="5" s="1"/>
  <c r="A5987" i="5" s="1"/>
  <c r="A5988" i="5" s="1"/>
  <c r="A5989" i="5" s="1"/>
  <c r="A5990" i="5" s="1"/>
  <c r="A5991" i="5" s="1"/>
  <c r="A5992" i="5" s="1"/>
  <c r="A5993" i="5" s="1"/>
  <c r="A5994" i="5" s="1"/>
  <c r="A5995" i="5" s="1"/>
  <c r="A5996" i="5" s="1"/>
  <c r="A5997" i="5" s="1"/>
  <c r="A5998" i="5" s="1"/>
  <c r="A5999" i="5" s="1"/>
  <c r="A6000" i="5" s="1"/>
  <c r="A6001" i="5" s="1"/>
  <c r="A6002" i="5" s="1"/>
  <c r="A6003" i="5" s="1"/>
  <c r="A6004" i="5" s="1"/>
  <c r="A6005" i="5" s="1"/>
  <c r="A6006" i="5" s="1"/>
  <c r="A6007" i="5" s="1"/>
  <c r="A6008" i="5" s="1"/>
  <c r="A6009" i="5" s="1"/>
  <c r="A6010" i="5" s="1"/>
  <c r="A6011" i="5" s="1"/>
  <c r="A6012" i="5" s="1"/>
  <c r="A6013" i="5" s="1"/>
  <c r="A6014" i="5" s="1"/>
  <c r="A6015" i="5" s="1"/>
  <c r="A6016" i="5" s="1"/>
  <c r="A6017" i="5" s="1"/>
  <c r="A6018" i="5" s="1"/>
  <c r="A6019" i="5" s="1"/>
  <c r="A6020" i="5" s="1"/>
  <c r="A6021" i="5" s="1"/>
  <c r="A6022" i="5" s="1"/>
  <c r="A6023" i="5" s="1"/>
  <c r="A6024" i="5" s="1"/>
  <c r="A6025" i="5" s="1"/>
  <c r="A6026" i="5" s="1"/>
  <c r="A6027" i="5" s="1"/>
  <c r="A6028" i="5" s="1"/>
  <c r="A6029" i="5" s="1"/>
  <c r="A6030" i="5" s="1"/>
  <c r="A6031" i="5" s="1"/>
  <c r="A6032" i="5" s="1"/>
  <c r="A6033" i="5" s="1"/>
  <c r="A6034" i="5" s="1"/>
  <c r="A6035" i="5" s="1"/>
  <c r="A6036" i="5" s="1"/>
  <c r="A6037" i="5" s="1"/>
  <c r="A6038" i="5" s="1"/>
  <c r="A6039" i="5" s="1"/>
  <c r="A6040" i="5" s="1"/>
  <c r="A6041" i="5" s="1"/>
  <c r="A6042" i="5" s="1"/>
  <c r="A6043" i="5" s="1"/>
  <c r="A6044" i="5" s="1"/>
  <c r="A6045" i="5" s="1"/>
  <c r="A6046" i="5" s="1"/>
  <c r="A6047" i="5" s="1"/>
  <c r="A6048" i="5" s="1"/>
  <c r="A6049" i="5" s="1"/>
  <c r="A6050" i="5" s="1"/>
  <c r="A6051" i="5" s="1"/>
  <c r="A6052" i="5" s="1"/>
  <c r="A6053" i="5" s="1"/>
  <c r="A6054" i="5" s="1"/>
  <c r="A6055" i="5" s="1"/>
  <c r="A6056" i="5" s="1"/>
  <c r="A6057" i="5" s="1"/>
  <c r="A6058" i="5" s="1"/>
  <c r="A6059" i="5" s="1"/>
  <c r="A6060" i="5" s="1"/>
  <c r="A6061" i="5" s="1"/>
  <c r="A6062" i="5" s="1"/>
  <c r="A6063" i="5" s="1"/>
  <c r="A6064" i="5" s="1"/>
  <c r="A6065" i="5" s="1"/>
  <c r="A6066" i="5" s="1"/>
  <c r="A6067" i="5" s="1"/>
  <c r="A6068" i="5" s="1"/>
  <c r="A6069" i="5" s="1"/>
  <c r="A6070" i="5" s="1"/>
  <c r="A6071" i="5" s="1"/>
  <c r="A6072" i="5" s="1"/>
  <c r="A6073" i="5" s="1"/>
  <c r="A6074" i="5" s="1"/>
  <c r="A6075" i="5" s="1"/>
  <c r="A6076" i="5" s="1"/>
  <c r="A6077" i="5" s="1"/>
  <c r="A6078" i="5" s="1"/>
  <c r="A6079" i="5" s="1"/>
  <c r="A6080" i="5" s="1"/>
  <c r="A6081" i="5" s="1"/>
  <c r="A6082" i="5" s="1"/>
  <c r="A6083" i="5" s="1"/>
  <c r="A6084" i="5" s="1"/>
  <c r="A6085" i="5" s="1"/>
  <c r="A6086" i="5" s="1"/>
  <c r="A6087" i="5" s="1"/>
  <c r="A6088" i="5" s="1"/>
  <c r="A6089" i="5" s="1"/>
  <c r="A6090" i="5" s="1"/>
  <c r="A6091" i="5" s="1"/>
  <c r="A6092" i="5" s="1"/>
  <c r="A6093" i="5" s="1"/>
  <c r="A6094" i="5" s="1"/>
  <c r="A6095" i="5" s="1"/>
  <c r="A6096" i="5" s="1"/>
  <c r="A6097" i="5" s="1"/>
  <c r="A6098" i="5" s="1"/>
  <c r="A6099" i="5" s="1"/>
  <c r="A6100" i="5" s="1"/>
  <c r="A6101" i="5" s="1"/>
  <c r="A6102" i="5" s="1"/>
  <c r="A6103" i="5" s="1"/>
  <c r="A6104" i="5" s="1"/>
  <c r="A6105" i="5" s="1"/>
  <c r="A6106" i="5" s="1"/>
  <c r="A6107" i="5" s="1"/>
  <c r="A6108" i="5" s="1"/>
  <c r="A6109" i="5" s="1"/>
  <c r="A6110" i="5" s="1"/>
  <c r="A6111" i="5" s="1"/>
  <c r="A6112" i="5" s="1"/>
  <c r="A6113" i="5" s="1"/>
  <c r="A6114" i="5" s="1"/>
  <c r="A6115" i="5" s="1"/>
  <c r="A6116" i="5" s="1"/>
  <c r="A6117" i="5" s="1"/>
  <c r="A6118" i="5" s="1"/>
  <c r="A6119" i="5" s="1"/>
  <c r="A6120" i="5" s="1"/>
  <c r="A6121" i="5" s="1"/>
  <c r="A6122" i="5" s="1"/>
  <c r="A6123" i="5" s="1"/>
  <c r="A6124" i="5" s="1"/>
  <c r="A6125" i="5" s="1"/>
  <c r="A6126" i="5" s="1"/>
  <c r="A6127" i="5" s="1"/>
  <c r="A6128" i="5" s="1"/>
  <c r="A6129" i="5" s="1"/>
  <c r="A6130" i="5" s="1"/>
  <c r="A6131" i="5" s="1"/>
  <c r="A6132" i="5" s="1"/>
  <c r="A6133" i="5" s="1"/>
  <c r="A6134" i="5" s="1"/>
  <c r="A6135" i="5" s="1"/>
  <c r="A6136" i="5" s="1"/>
  <c r="A6137" i="5" s="1"/>
  <c r="A6138" i="5" s="1"/>
  <c r="A6139" i="5" s="1"/>
  <c r="A6140" i="5" s="1"/>
  <c r="A6141" i="5" s="1"/>
  <c r="A6142" i="5" s="1"/>
  <c r="A6143" i="5" s="1"/>
  <c r="A6144" i="5" s="1"/>
  <c r="A6145" i="5" s="1"/>
  <c r="A6146" i="5" s="1"/>
  <c r="A6147" i="5" s="1"/>
  <c r="A6148" i="5" s="1"/>
  <c r="A6149" i="5" s="1"/>
  <c r="A6150" i="5" s="1"/>
  <c r="A6151" i="5" s="1"/>
  <c r="A6152" i="5" s="1"/>
  <c r="A6153" i="5" s="1"/>
  <c r="A6154" i="5" s="1"/>
  <c r="A6155" i="5" s="1"/>
  <c r="A6156" i="5" s="1"/>
  <c r="A6157" i="5" s="1"/>
  <c r="A6158" i="5" s="1"/>
  <c r="A6159" i="5" s="1"/>
  <c r="A6160" i="5" s="1"/>
  <c r="A6161" i="5" s="1"/>
  <c r="A6162" i="5" s="1"/>
  <c r="A6163" i="5" s="1"/>
  <c r="A6164" i="5" s="1"/>
  <c r="A6165" i="5" s="1"/>
  <c r="A6166" i="5" s="1"/>
  <c r="A6167" i="5" s="1"/>
  <c r="A6168" i="5" s="1"/>
  <c r="A6169" i="5" s="1"/>
  <c r="A6170" i="5" s="1"/>
  <c r="A6171" i="5" s="1"/>
  <c r="A6172" i="5" s="1"/>
  <c r="A6173" i="5" s="1"/>
  <c r="A6174" i="5" s="1"/>
  <c r="A6175" i="5" s="1"/>
  <c r="A6176" i="5" s="1"/>
  <c r="A6177" i="5" s="1"/>
  <c r="A6178" i="5" s="1"/>
  <c r="A6179" i="5" s="1"/>
  <c r="A6180" i="5" s="1"/>
  <c r="A6181" i="5" s="1"/>
  <c r="A6182" i="5" s="1"/>
  <c r="A6183" i="5" s="1"/>
  <c r="A6184" i="5" s="1"/>
  <c r="A6185" i="5" s="1"/>
  <c r="A6186" i="5" s="1"/>
  <c r="A6187" i="5" s="1"/>
  <c r="A6188" i="5" s="1"/>
  <c r="A6189" i="5" s="1"/>
  <c r="A6190" i="5" s="1"/>
  <c r="A6191" i="5" s="1"/>
  <c r="A6192" i="5" s="1"/>
  <c r="A6193" i="5" s="1"/>
  <c r="A6194" i="5" s="1"/>
  <c r="A6195" i="5" s="1"/>
  <c r="A6196" i="5" s="1"/>
  <c r="A6197" i="5" s="1"/>
  <c r="A6198" i="5" s="1"/>
  <c r="A6199" i="5" s="1"/>
  <c r="A6200" i="5" s="1"/>
  <c r="A6201" i="5" s="1"/>
  <c r="A6202" i="5" s="1"/>
  <c r="A6203" i="5" s="1"/>
  <c r="A6204" i="5" s="1"/>
  <c r="A6205" i="5" s="1"/>
  <c r="A6206" i="5" s="1"/>
  <c r="A6207" i="5" s="1"/>
  <c r="A6208" i="5" s="1"/>
  <c r="A6209" i="5" s="1"/>
  <c r="A6210" i="5" s="1"/>
  <c r="A6211" i="5" s="1"/>
  <c r="A6212" i="5" s="1"/>
  <c r="A6213" i="5" s="1"/>
  <c r="A6214" i="5" s="1"/>
  <c r="A6215" i="5" s="1"/>
  <c r="A6216" i="5" s="1"/>
  <c r="A6217" i="5" s="1"/>
  <c r="A6218" i="5" s="1"/>
  <c r="A6219" i="5" s="1"/>
  <c r="A6220" i="5" s="1"/>
  <c r="A6221" i="5" s="1"/>
  <c r="A6222" i="5" s="1"/>
  <c r="A6223" i="5" s="1"/>
  <c r="A6224" i="5" s="1"/>
  <c r="A6225" i="5" s="1"/>
  <c r="A6226" i="5" s="1"/>
  <c r="A6227" i="5" s="1"/>
  <c r="A6228" i="5" s="1"/>
  <c r="A6229" i="5" s="1"/>
  <c r="A6230" i="5" s="1"/>
  <c r="A6231" i="5" s="1"/>
  <c r="A6232" i="5" s="1"/>
  <c r="A6233" i="5" s="1"/>
  <c r="A6234" i="5" s="1"/>
  <c r="A6235" i="5" s="1"/>
  <c r="A6236" i="5" s="1"/>
  <c r="A6237" i="5" s="1"/>
  <c r="A6238" i="5" s="1"/>
  <c r="A6239" i="5" s="1"/>
  <c r="A6240" i="5" s="1"/>
  <c r="A6241" i="5" s="1"/>
  <c r="A6242" i="5" s="1"/>
  <c r="A6243" i="5" s="1"/>
  <c r="A6244" i="5" s="1"/>
  <c r="A6245" i="5" s="1"/>
  <c r="A6246" i="5" s="1"/>
  <c r="A6247" i="5" s="1"/>
  <c r="A6248" i="5" s="1"/>
  <c r="A6249" i="5" s="1"/>
  <c r="A6250" i="5" s="1"/>
  <c r="A6251" i="5" s="1"/>
  <c r="A6252" i="5" s="1"/>
  <c r="A6253" i="5" s="1"/>
  <c r="A6254" i="5" s="1"/>
  <c r="A6255" i="5" s="1"/>
  <c r="A6256" i="5" s="1"/>
  <c r="A6257" i="5" s="1"/>
  <c r="A6258" i="5" s="1"/>
  <c r="A6259" i="5" s="1"/>
  <c r="A6260" i="5" s="1"/>
  <c r="A6261" i="5" s="1"/>
  <c r="A6262" i="5" s="1"/>
  <c r="A6263" i="5" s="1"/>
  <c r="A6264" i="5" s="1"/>
  <c r="A6265" i="5" s="1"/>
  <c r="A6266" i="5" s="1"/>
  <c r="A6267" i="5" s="1"/>
  <c r="A6268" i="5" s="1"/>
  <c r="A6269" i="5" s="1"/>
  <c r="A6270" i="5" s="1"/>
  <c r="A6271" i="5" s="1"/>
  <c r="A6272" i="5" s="1"/>
  <c r="A6273" i="5" s="1"/>
  <c r="A6274" i="5" s="1"/>
  <c r="A6275" i="5" s="1"/>
  <c r="A6276" i="5" s="1"/>
  <c r="A6277" i="5" s="1"/>
  <c r="A6278" i="5" s="1"/>
  <c r="A6279" i="5" s="1"/>
  <c r="A6280" i="5" s="1"/>
  <c r="A6281" i="5" s="1"/>
  <c r="A6282" i="5" s="1"/>
  <c r="A6283" i="5" s="1"/>
  <c r="A6284" i="5" s="1"/>
  <c r="A6285" i="5" s="1"/>
  <c r="A6286" i="5" s="1"/>
  <c r="A6287" i="5" s="1"/>
  <c r="A6288" i="5" s="1"/>
  <c r="A6289" i="5" s="1"/>
  <c r="A6290" i="5" s="1"/>
  <c r="A6291" i="5" s="1"/>
  <c r="A6292" i="5" s="1"/>
  <c r="A6293" i="5" s="1"/>
  <c r="A6294" i="5" s="1"/>
  <c r="A6295" i="5" s="1"/>
  <c r="A6296" i="5" s="1"/>
  <c r="A6297" i="5" s="1"/>
  <c r="A6298" i="5" s="1"/>
  <c r="A6299" i="5" s="1"/>
  <c r="A6300" i="5" s="1"/>
  <c r="A6301" i="5" s="1"/>
  <c r="A6302" i="5" s="1"/>
  <c r="A6303" i="5" s="1"/>
  <c r="A6304" i="5" s="1"/>
  <c r="A6305" i="5" s="1"/>
  <c r="A6306" i="5" s="1"/>
  <c r="A6307" i="5" s="1"/>
  <c r="A6308" i="5" s="1"/>
  <c r="A6309" i="5" s="1"/>
  <c r="A6310" i="5" s="1"/>
  <c r="A6311" i="5" s="1"/>
  <c r="A6312" i="5" s="1"/>
  <c r="A6313" i="5" s="1"/>
  <c r="A6314" i="5" s="1"/>
  <c r="A6315" i="5" s="1"/>
  <c r="A6316" i="5" s="1"/>
  <c r="A6317" i="5" s="1"/>
  <c r="A6318" i="5" s="1"/>
  <c r="A6319" i="5" s="1"/>
  <c r="A6320" i="5" s="1"/>
  <c r="A6321" i="5" s="1"/>
  <c r="A6322" i="5" s="1"/>
  <c r="A6323" i="5" s="1"/>
  <c r="A6324" i="5" s="1"/>
  <c r="A6325" i="5" s="1"/>
  <c r="A6326" i="5" s="1"/>
  <c r="A6327" i="5" s="1"/>
  <c r="A6328" i="5" s="1"/>
  <c r="A6329" i="5" s="1"/>
  <c r="A6330" i="5" s="1"/>
  <c r="A6331" i="5" s="1"/>
  <c r="A6332" i="5" s="1"/>
  <c r="A6333" i="5" s="1"/>
  <c r="A6334" i="5" s="1"/>
  <c r="A6335" i="5" s="1"/>
  <c r="A6336" i="5" s="1"/>
  <c r="A6337" i="5" s="1"/>
  <c r="A6338" i="5" s="1"/>
  <c r="A6339" i="5" s="1"/>
  <c r="A6340" i="5" s="1"/>
  <c r="A6341" i="5" s="1"/>
  <c r="A6342" i="5" s="1"/>
  <c r="A6343" i="5" s="1"/>
  <c r="A6344" i="5" s="1"/>
  <c r="A6345" i="5" s="1"/>
  <c r="A6346" i="5" s="1"/>
  <c r="A6347" i="5" s="1"/>
  <c r="A6348" i="5" s="1"/>
  <c r="A6349" i="5" s="1"/>
  <c r="A6350" i="5" s="1"/>
  <c r="A6351" i="5" s="1"/>
  <c r="A6352" i="5" s="1"/>
  <c r="A6353" i="5" s="1"/>
  <c r="A6354" i="5" s="1"/>
  <c r="A6355" i="5" s="1"/>
  <c r="A6356" i="5" s="1"/>
  <c r="A6357" i="5" s="1"/>
  <c r="A6358" i="5" s="1"/>
  <c r="A6359" i="5" s="1"/>
  <c r="A6360" i="5" s="1"/>
  <c r="A6361" i="5" s="1"/>
  <c r="A6362" i="5" s="1"/>
  <c r="A6363" i="5" s="1"/>
  <c r="A6364" i="5" s="1"/>
  <c r="A6365" i="5" s="1"/>
  <c r="A6366" i="5" s="1"/>
  <c r="A6367" i="5" s="1"/>
  <c r="A6368" i="5" s="1"/>
  <c r="A6369" i="5" s="1"/>
  <c r="A6370" i="5" s="1"/>
  <c r="A6371" i="5" s="1"/>
  <c r="A6372" i="5" s="1"/>
  <c r="A6373" i="5" s="1"/>
  <c r="A6374" i="5" s="1"/>
  <c r="A6375" i="5" s="1"/>
  <c r="A6376" i="5" s="1"/>
  <c r="A6377" i="5" s="1"/>
  <c r="A6378" i="5" s="1"/>
  <c r="A6379" i="5" s="1"/>
  <c r="A6380" i="5" s="1"/>
  <c r="A6381" i="5" s="1"/>
  <c r="A6382" i="5" s="1"/>
  <c r="A6383" i="5" s="1"/>
  <c r="A6384" i="5" s="1"/>
  <c r="A6385" i="5" s="1"/>
  <c r="E3" i="5" l="1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0" i="5" s="1"/>
  <c r="E251" i="5" s="1"/>
  <c r="E252" i="5" s="1"/>
  <c r="E253" i="5" s="1"/>
  <c r="E254" i="5" s="1"/>
  <c r="E255" i="5" s="1"/>
  <c r="E256" i="5" s="1"/>
  <c r="E257" i="5" s="1"/>
  <c r="E258" i="5" s="1"/>
  <c r="E259" i="5" s="1"/>
  <c r="E260" i="5" s="1"/>
  <c r="E261" i="5" s="1"/>
  <c r="E262" i="5" s="1"/>
  <c r="E263" i="5" s="1"/>
  <c r="E264" i="5" s="1"/>
  <c r="E265" i="5" s="1"/>
  <c r="E266" i="5" s="1"/>
  <c r="E267" i="5" s="1"/>
  <c r="E268" i="5" s="1"/>
  <c r="E269" i="5" s="1"/>
  <c r="E270" i="5" s="1"/>
  <c r="E271" i="5" s="1"/>
  <c r="E272" i="5" s="1"/>
  <c r="E273" i="5" s="1"/>
  <c r="E274" i="5" s="1"/>
  <c r="E275" i="5" s="1"/>
  <c r="E276" i="5" s="1"/>
  <c r="E277" i="5" s="1"/>
  <c r="E278" i="5" s="1"/>
  <c r="E279" i="5" s="1"/>
  <c r="E280" i="5" s="1"/>
  <c r="E281" i="5" s="1"/>
  <c r="E282" i="5" s="1"/>
  <c r="E283" i="5" s="1"/>
  <c r="E284" i="5" s="1"/>
  <c r="E285" i="5" s="1"/>
  <c r="E286" i="5" s="1"/>
  <c r="E287" i="5" s="1"/>
  <c r="E288" i="5" s="1"/>
  <c r="E289" i="5" s="1"/>
  <c r="E290" i="5" s="1"/>
  <c r="E291" i="5" s="1"/>
  <c r="E292" i="5" s="1"/>
  <c r="E293" i="5" s="1"/>
  <c r="E294" i="5" s="1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E316" i="5" s="1"/>
  <c r="E317" i="5" s="1"/>
  <c r="E318" i="5" s="1"/>
  <c r="E319" i="5" s="1"/>
  <c r="E320" i="5" s="1"/>
  <c r="E321" i="5" s="1"/>
  <c r="E322" i="5" s="1"/>
  <c r="E323" i="5" s="1"/>
  <c r="E324" i="5" s="1"/>
  <c r="E325" i="5" s="1"/>
  <c r="E326" i="5" s="1"/>
  <c r="E327" i="5" s="1"/>
  <c r="E328" i="5" s="1"/>
  <c r="E329" i="5" s="1"/>
  <c r="E330" i="5" s="1"/>
  <c r="E331" i="5" s="1"/>
  <c r="E332" i="5" s="1"/>
  <c r="E333" i="5" s="1"/>
  <c r="E334" i="5" s="1"/>
  <c r="E335" i="5" s="1"/>
  <c r="E336" i="5" s="1"/>
  <c r="E337" i="5" s="1"/>
  <c r="E338" i="5" s="1"/>
  <c r="E339" i="5" s="1"/>
  <c r="E340" i="5" s="1"/>
  <c r="E341" i="5" s="1"/>
  <c r="E342" i="5" s="1"/>
  <c r="E343" i="5" s="1"/>
  <c r="E344" i="5" s="1"/>
  <c r="E345" i="5" s="1"/>
  <c r="E346" i="5" s="1"/>
  <c r="E347" i="5" s="1"/>
  <c r="E348" i="5" s="1"/>
  <c r="E349" i="5" s="1"/>
  <c r="E350" i="5" s="1"/>
  <c r="E351" i="5" s="1"/>
  <c r="E352" i="5" s="1"/>
  <c r="E353" i="5" s="1"/>
  <c r="E354" i="5" s="1"/>
  <c r="E355" i="5" s="1"/>
  <c r="E356" i="5" s="1"/>
  <c r="E357" i="5" s="1"/>
  <c r="E358" i="5" s="1"/>
  <c r="E359" i="5" s="1"/>
  <c r="E360" i="5" s="1"/>
  <c r="E361" i="5" s="1"/>
  <c r="E362" i="5" s="1"/>
  <c r="E363" i="5" s="1"/>
  <c r="E364" i="5" s="1"/>
  <c r="E365" i="5" s="1"/>
  <c r="E366" i="5" s="1"/>
  <c r="E367" i="5" s="1"/>
  <c r="E368" i="5" s="1"/>
  <c r="E369" i="5" s="1"/>
  <c r="E370" i="5" s="1"/>
  <c r="E371" i="5" s="1"/>
  <c r="E372" i="5" s="1"/>
  <c r="E373" i="5" s="1"/>
  <c r="E374" i="5" s="1"/>
  <c r="E375" i="5" s="1"/>
  <c r="E376" i="5" s="1"/>
  <c r="E377" i="5" s="1"/>
  <c r="E378" i="5" s="1"/>
  <c r="E379" i="5" s="1"/>
  <c r="E380" i="5" s="1"/>
  <c r="E381" i="5" s="1"/>
  <c r="E382" i="5" s="1"/>
  <c r="E383" i="5" s="1"/>
  <c r="E384" i="5" s="1"/>
  <c r="E385" i="5" s="1"/>
  <c r="E386" i="5" s="1"/>
  <c r="E387" i="5" s="1"/>
  <c r="E388" i="5" s="1"/>
  <c r="E389" i="5" s="1"/>
  <c r="E390" i="5" s="1"/>
  <c r="E391" i="5" s="1"/>
  <c r="E392" i="5" s="1"/>
  <c r="E393" i="5" s="1"/>
  <c r="E394" i="5" s="1"/>
  <c r="E395" i="5" s="1"/>
  <c r="E396" i="5" s="1"/>
  <c r="E397" i="5" s="1"/>
  <c r="E398" i="5" s="1"/>
  <c r="E399" i="5" s="1"/>
  <c r="E400" i="5" s="1"/>
  <c r="E401" i="5" s="1"/>
  <c r="E402" i="5" s="1"/>
  <c r="E403" i="5" s="1"/>
  <c r="E404" i="5" s="1"/>
  <c r="E405" i="5" s="1"/>
  <c r="E406" i="5" s="1"/>
  <c r="E407" i="5" s="1"/>
  <c r="E408" i="5" s="1"/>
  <c r="E409" i="5" s="1"/>
  <c r="E410" i="5" s="1"/>
  <c r="E411" i="5" s="1"/>
  <c r="E412" i="5" s="1"/>
  <c r="E413" i="5" s="1"/>
  <c r="E414" i="5" s="1"/>
  <c r="E415" i="5" s="1"/>
  <c r="E416" i="5" s="1"/>
  <c r="E417" i="5" s="1"/>
  <c r="E418" i="5" s="1"/>
  <c r="E419" i="5" s="1"/>
  <c r="E420" i="5" s="1"/>
  <c r="E421" i="5" s="1"/>
  <c r="E422" i="5" s="1"/>
  <c r="E423" i="5" s="1"/>
  <c r="E424" i="5" s="1"/>
  <c r="E425" i="5" s="1"/>
  <c r="E426" i="5" s="1"/>
  <c r="E427" i="5" s="1"/>
  <c r="E428" i="5" s="1"/>
  <c r="E429" i="5" s="1"/>
  <c r="E430" i="5" s="1"/>
  <c r="E431" i="5" s="1"/>
  <c r="E432" i="5" s="1"/>
  <c r="E433" i="5" s="1"/>
  <c r="E434" i="5" s="1"/>
  <c r="E435" i="5" s="1"/>
  <c r="E436" i="5" s="1"/>
  <c r="E437" i="5" s="1"/>
  <c r="E438" i="5" s="1"/>
  <c r="E439" i="5" s="1"/>
  <c r="E440" i="5" s="1"/>
  <c r="E441" i="5" s="1"/>
  <c r="E442" i="5" s="1"/>
  <c r="E443" i="5" s="1"/>
  <c r="E444" i="5" s="1"/>
  <c r="E445" i="5" s="1"/>
  <c r="E446" i="5" s="1"/>
  <c r="E447" i="5" s="1"/>
  <c r="E448" i="5" s="1"/>
  <c r="E449" i="5" s="1"/>
  <c r="E450" i="5" s="1"/>
  <c r="E451" i="5" s="1"/>
  <c r="E452" i="5" s="1"/>
  <c r="E453" i="5" s="1"/>
  <c r="E454" i="5" s="1"/>
  <c r="E455" i="5" s="1"/>
  <c r="E456" i="5" s="1"/>
  <c r="E457" i="5" s="1"/>
  <c r="E458" i="5" s="1"/>
  <c r="E459" i="5" s="1"/>
  <c r="E460" i="5" s="1"/>
  <c r="E461" i="5" s="1"/>
  <c r="E462" i="5" s="1"/>
  <c r="E463" i="5" s="1"/>
  <c r="E464" i="5" s="1"/>
  <c r="E465" i="5" s="1"/>
  <c r="E466" i="5" s="1"/>
  <c r="E467" i="5" s="1"/>
  <c r="E468" i="5" s="1"/>
  <c r="E469" i="5" s="1"/>
  <c r="E470" i="5" s="1"/>
  <c r="E471" i="5" s="1"/>
  <c r="E472" i="5" s="1"/>
  <c r="E473" i="5" s="1"/>
  <c r="E474" i="5" s="1"/>
  <c r="E475" i="5" s="1"/>
  <c r="E476" i="5" s="1"/>
  <c r="E477" i="5" s="1"/>
  <c r="E478" i="5" s="1"/>
  <c r="E479" i="5" s="1"/>
  <c r="E480" i="5" s="1"/>
  <c r="E481" i="5" s="1"/>
  <c r="E482" i="5" s="1"/>
  <c r="E483" i="5" s="1"/>
  <c r="E484" i="5" s="1"/>
  <c r="E485" i="5" s="1"/>
  <c r="E486" i="5" s="1"/>
  <c r="E487" i="5" s="1"/>
  <c r="E488" i="5" s="1"/>
  <c r="E489" i="5" s="1"/>
  <c r="E490" i="5" s="1"/>
  <c r="E491" i="5" s="1"/>
  <c r="E492" i="5" s="1"/>
  <c r="E493" i="5" s="1"/>
  <c r="E494" i="5" s="1"/>
  <c r="E495" i="5" s="1"/>
  <c r="E496" i="5" s="1"/>
  <c r="E497" i="5" s="1"/>
  <c r="E498" i="5" s="1"/>
  <c r="E499" i="5" s="1"/>
  <c r="E500" i="5" s="1"/>
  <c r="E501" i="5" s="1"/>
  <c r="E502" i="5" s="1"/>
  <c r="E503" i="5" s="1"/>
  <c r="E504" i="5" s="1"/>
  <c r="E505" i="5" s="1"/>
  <c r="E506" i="5" s="1"/>
  <c r="E507" i="5" s="1"/>
  <c r="E508" i="5" s="1"/>
  <c r="E509" i="5" s="1"/>
  <c r="E510" i="5" s="1"/>
  <c r="E511" i="5" s="1"/>
  <c r="E512" i="5" s="1"/>
  <c r="E513" i="5" s="1"/>
  <c r="E514" i="5" s="1"/>
  <c r="E515" i="5" s="1"/>
  <c r="E516" i="5" s="1"/>
  <c r="E517" i="5" s="1"/>
  <c r="E518" i="5" s="1"/>
  <c r="E519" i="5" s="1"/>
  <c r="E520" i="5" s="1"/>
  <c r="E521" i="5" s="1"/>
  <c r="E522" i="5" s="1"/>
  <c r="E523" i="5" s="1"/>
  <c r="E524" i="5" s="1"/>
  <c r="E525" i="5" s="1"/>
  <c r="E526" i="5" s="1"/>
  <c r="E527" i="5" s="1"/>
  <c r="E528" i="5" s="1"/>
  <c r="E529" i="5" s="1"/>
  <c r="E530" i="5" s="1"/>
  <c r="E531" i="5" s="1"/>
  <c r="E532" i="5" s="1"/>
  <c r="E533" i="5" s="1"/>
  <c r="E534" i="5" s="1"/>
  <c r="E535" i="5" s="1"/>
  <c r="E536" i="5" s="1"/>
  <c r="E537" i="5" s="1"/>
  <c r="E538" i="5" s="1"/>
  <c r="E539" i="5" s="1"/>
  <c r="E540" i="5" s="1"/>
  <c r="E541" i="5" s="1"/>
  <c r="E542" i="5" s="1"/>
  <c r="E543" i="5" s="1"/>
  <c r="E544" i="5" s="1"/>
  <c r="E545" i="5" s="1"/>
  <c r="E546" i="5" s="1"/>
  <c r="E547" i="5" s="1"/>
  <c r="E548" i="5" s="1"/>
  <c r="E549" i="5" s="1"/>
  <c r="E550" i="5" s="1"/>
  <c r="E551" i="5" s="1"/>
  <c r="E552" i="5" s="1"/>
  <c r="E553" i="5" s="1"/>
  <c r="E554" i="5" s="1"/>
  <c r="E555" i="5" s="1"/>
  <c r="E556" i="5" s="1"/>
  <c r="E557" i="5" s="1"/>
  <c r="E558" i="5" s="1"/>
  <c r="E559" i="5" s="1"/>
  <c r="E560" i="5" s="1"/>
  <c r="E561" i="5" s="1"/>
  <c r="E562" i="5" s="1"/>
  <c r="E563" i="5" s="1"/>
  <c r="E564" i="5" s="1"/>
  <c r="E565" i="5" s="1"/>
  <c r="E566" i="5" s="1"/>
  <c r="E567" i="5" s="1"/>
  <c r="E568" i="5" s="1"/>
  <c r="E569" i="5" s="1"/>
  <c r="E570" i="5" s="1"/>
  <c r="E571" i="5" s="1"/>
  <c r="E572" i="5" s="1"/>
  <c r="E573" i="5" s="1"/>
  <c r="E574" i="5" s="1"/>
  <c r="E575" i="5" s="1"/>
  <c r="E576" i="5" s="1"/>
  <c r="E577" i="5" s="1"/>
  <c r="E578" i="5" s="1"/>
  <c r="E579" i="5" s="1"/>
  <c r="E580" i="5" s="1"/>
  <c r="E581" i="5" s="1"/>
  <c r="E582" i="5" s="1"/>
  <c r="E583" i="5" s="1"/>
  <c r="E584" i="5" s="1"/>
  <c r="E585" i="5" s="1"/>
  <c r="E586" i="5" s="1"/>
  <c r="E587" i="5" s="1"/>
  <c r="E588" i="5" s="1"/>
  <c r="E589" i="5" s="1"/>
  <c r="E590" i="5" s="1"/>
  <c r="E591" i="5" s="1"/>
  <c r="E592" i="5" s="1"/>
  <c r="E593" i="5" s="1"/>
  <c r="E594" i="5" s="1"/>
  <c r="E595" i="5" s="1"/>
  <c r="E596" i="5" s="1"/>
  <c r="E597" i="5" s="1"/>
  <c r="E598" i="5" s="1"/>
  <c r="E599" i="5" s="1"/>
  <c r="E600" i="5" s="1"/>
  <c r="E601" i="5" s="1"/>
  <c r="E602" i="5" s="1"/>
  <c r="E603" i="5" s="1"/>
  <c r="E604" i="5" s="1"/>
  <c r="E605" i="5" s="1"/>
  <c r="E606" i="5" s="1"/>
  <c r="E607" i="5" s="1"/>
  <c r="E608" i="5" s="1"/>
  <c r="E609" i="5" s="1"/>
  <c r="E610" i="5" s="1"/>
  <c r="E611" i="5" s="1"/>
  <c r="E612" i="5" s="1"/>
  <c r="E613" i="5" s="1"/>
  <c r="E614" i="5" s="1"/>
  <c r="E615" i="5" s="1"/>
  <c r="E616" i="5" s="1"/>
  <c r="E617" i="5" s="1"/>
  <c r="E618" i="5" s="1"/>
  <c r="E619" i="5" s="1"/>
  <c r="E620" i="5" s="1"/>
  <c r="E621" i="5" s="1"/>
  <c r="E622" i="5" s="1"/>
  <c r="E623" i="5" s="1"/>
  <c r="E624" i="5" s="1"/>
  <c r="E625" i="5" s="1"/>
  <c r="E626" i="5" s="1"/>
  <c r="E627" i="5" s="1"/>
  <c r="E628" i="5" s="1"/>
  <c r="E629" i="5" s="1"/>
  <c r="E630" i="5" s="1"/>
  <c r="E631" i="5" s="1"/>
  <c r="E632" i="5" s="1"/>
  <c r="E633" i="5" s="1"/>
  <c r="E634" i="5" s="1"/>
  <c r="E635" i="5" s="1"/>
  <c r="E636" i="5" s="1"/>
  <c r="E637" i="5" s="1"/>
  <c r="E638" i="5" s="1"/>
  <c r="E639" i="5" s="1"/>
  <c r="E640" i="5" s="1"/>
  <c r="E641" i="5" s="1"/>
  <c r="E642" i="5" s="1"/>
  <c r="E643" i="5" s="1"/>
  <c r="E644" i="5" s="1"/>
  <c r="E645" i="5" s="1"/>
  <c r="E646" i="5" s="1"/>
  <c r="E647" i="5" s="1"/>
  <c r="E648" i="5" s="1"/>
  <c r="E649" i="5" s="1"/>
  <c r="E650" i="5" s="1"/>
  <c r="E651" i="5" s="1"/>
  <c r="E652" i="5" s="1"/>
  <c r="E653" i="5" s="1"/>
  <c r="E654" i="5" s="1"/>
  <c r="E655" i="5" s="1"/>
  <c r="E656" i="5" s="1"/>
  <c r="E657" i="5" s="1"/>
  <c r="E658" i="5" s="1"/>
  <c r="E659" i="5" s="1"/>
  <c r="E660" i="5" s="1"/>
  <c r="E661" i="5" s="1"/>
  <c r="E662" i="5" s="1"/>
  <c r="E663" i="5" s="1"/>
  <c r="E664" i="5" s="1"/>
  <c r="E665" i="5" s="1"/>
  <c r="E666" i="5" s="1"/>
  <c r="E667" i="5" s="1"/>
  <c r="E668" i="5" s="1"/>
  <c r="E669" i="5" s="1"/>
  <c r="E670" i="5" s="1"/>
  <c r="E671" i="5" s="1"/>
  <c r="E672" i="5" s="1"/>
  <c r="E673" i="5" s="1"/>
  <c r="E674" i="5" s="1"/>
  <c r="E675" i="5" s="1"/>
  <c r="E676" i="5" s="1"/>
  <c r="E677" i="5" s="1"/>
  <c r="E678" i="5" s="1"/>
  <c r="E679" i="5" s="1"/>
  <c r="E680" i="5" s="1"/>
  <c r="E681" i="5" s="1"/>
  <c r="E682" i="5" s="1"/>
  <c r="E683" i="5" s="1"/>
  <c r="E684" i="5" s="1"/>
  <c r="E685" i="5" s="1"/>
  <c r="E686" i="5" s="1"/>
  <c r="E687" i="5" s="1"/>
  <c r="E688" i="5" s="1"/>
  <c r="E689" i="5" s="1"/>
  <c r="E690" i="5" s="1"/>
  <c r="E691" i="5" s="1"/>
  <c r="E692" i="5" s="1"/>
  <c r="E693" i="5" s="1"/>
  <c r="E694" i="5" s="1"/>
  <c r="E695" i="5" s="1"/>
  <c r="E696" i="5" s="1"/>
  <c r="E697" i="5" s="1"/>
  <c r="E698" i="5" s="1"/>
  <c r="E699" i="5" s="1"/>
  <c r="E700" i="5" s="1"/>
  <c r="E701" i="5" s="1"/>
  <c r="E702" i="5" s="1"/>
  <c r="E703" i="5" s="1"/>
  <c r="E704" i="5" s="1"/>
  <c r="E705" i="5" s="1"/>
  <c r="E706" i="5" s="1"/>
  <c r="E707" i="5" s="1"/>
  <c r="E708" i="5" s="1"/>
  <c r="E709" i="5" s="1"/>
  <c r="E710" i="5" s="1"/>
  <c r="E711" i="5" s="1"/>
  <c r="E712" i="5" s="1"/>
  <c r="E713" i="5" s="1"/>
  <c r="E714" i="5" s="1"/>
  <c r="E715" i="5" s="1"/>
  <c r="E716" i="5" s="1"/>
  <c r="E717" i="5" s="1"/>
  <c r="E718" i="5" s="1"/>
  <c r="E719" i="5" s="1"/>
  <c r="E720" i="5" s="1"/>
  <c r="E721" i="5" s="1"/>
  <c r="E722" i="5" s="1"/>
  <c r="E723" i="5" s="1"/>
  <c r="E724" i="5" s="1"/>
  <c r="E725" i="5" s="1"/>
  <c r="E726" i="5" s="1"/>
  <c r="E727" i="5" s="1"/>
  <c r="E728" i="5" s="1"/>
  <c r="E729" i="5" s="1"/>
  <c r="E730" i="5" s="1"/>
  <c r="E731" i="5" s="1"/>
  <c r="E732" i="5" s="1"/>
  <c r="E733" i="5" s="1"/>
  <c r="E734" i="5" s="1"/>
  <c r="E735" i="5" s="1"/>
  <c r="E736" i="5" s="1"/>
  <c r="E737" i="5" s="1"/>
  <c r="E738" i="5" s="1"/>
  <c r="E739" i="5" s="1"/>
  <c r="E740" i="5" s="1"/>
  <c r="E741" i="5" s="1"/>
  <c r="E742" i="5" s="1"/>
  <c r="E743" i="5" s="1"/>
  <c r="E744" i="5" s="1"/>
  <c r="E745" i="5" s="1"/>
  <c r="E746" i="5" s="1"/>
  <c r="E747" i="5" s="1"/>
  <c r="E748" i="5" s="1"/>
  <c r="E749" i="5" s="1"/>
  <c r="E750" i="5" s="1"/>
  <c r="E751" i="5" s="1"/>
  <c r="E752" i="5" s="1"/>
  <c r="E753" i="5" s="1"/>
  <c r="E754" i="5" s="1"/>
  <c r="E755" i="5" s="1"/>
  <c r="E756" i="5" s="1"/>
  <c r="E757" i="5" s="1"/>
  <c r="E758" i="5" s="1"/>
  <c r="E759" i="5" s="1"/>
  <c r="E760" i="5" s="1"/>
  <c r="E761" i="5" s="1"/>
  <c r="E762" i="5" s="1"/>
  <c r="E763" i="5" s="1"/>
  <c r="E764" i="5" s="1"/>
  <c r="E765" i="5" s="1"/>
  <c r="E766" i="5" s="1"/>
  <c r="E767" i="5" s="1"/>
  <c r="E768" i="5" s="1"/>
  <c r="E769" i="5" s="1"/>
  <c r="E770" i="5" s="1"/>
  <c r="E771" i="5" s="1"/>
  <c r="E772" i="5" s="1"/>
  <c r="E773" i="5" s="1"/>
  <c r="E774" i="5" s="1"/>
  <c r="E775" i="5" s="1"/>
  <c r="E776" i="5" s="1"/>
  <c r="E777" i="5" s="1"/>
  <c r="E778" i="5" s="1"/>
  <c r="E779" i="5" s="1"/>
  <c r="E780" i="5" s="1"/>
  <c r="E781" i="5" s="1"/>
  <c r="E782" i="5" s="1"/>
  <c r="E783" i="5" s="1"/>
  <c r="E784" i="5" s="1"/>
  <c r="E785" i="5" s="1"/>
  <c r="E786" i="5" s="1"/>
  <c r="E787" i="5" s="1"/>
  <c r="E788" i="5" s="1"/>
  <c r="E789" i="5" s="1"/>
  <c r="E790" i="5" s="1"/>
  <c r="E791" i="5" s="1"/>
  <c r="E792" i="5" s="1"/>
  <c r="E793" i="5" s="1"/>
  <c r="E794" i="5" s="1"/>
  <c r="E795" i="5" s="1"/>
  <c r="E796" i="5" s="1"/>
  <c r="E797" i="5" s="1"/>
  <c r="E798" i="5" s="1"/>
  <c r="E799" i="5" s="1"/>
  <c r="E800" i="5" s="1"/>
  <c r="E801" i="5" s="1"/>
  <c r="E802" i="5" s="1"/>
  <c r="E803" i="5" s="1"/>
  <c r="E804" i="5" s="1"/>
  <c r="E805" i="5" s="1"/>
  <c r="E806" i="5" s="1"/>
  <c r="E807" i="5" s="1"/>
  <c r="E808" i="5" s="1"/>
  <c r="E809" i="5" s="1"/>
  <c r="E810" i="5" s="1"/>
  <c r="E811" i="5" s="1"/>
  <c r="E812" i="5" s="1"/>
  <c r="E813" i="5" s="1"/>
  <c r="E814" i="5" s="1"/>
  <c r="E815" i="5" s="1"/>
  <c r="E816" i="5" s="1"/>
  <c r="E817" i="5" s="1"/>
  <c r="E818" i="5" s="1"/>
  <c r="E819" i="5" s="1"/>
  <c r="E820" i="5" s="1"/>
  <c r="E821" i="5" s="1"/>
  <c r="E822" i="5" s="1"/>
  <c r="E823" i="5" s="1"/>
  <c r="E824" i="5" s="1"/>
  <c r="E825" i="5" s="1"/>
  <c r="E826" i="5" s="1"/>
  <c r="E827" i="5" s="1"/>
  <c r="E828" i="5" s="1"/>
  <c r="E829" i="5" s="1"/>
  <c r="E830" i="5" s="1"/>
  <c r="E831" i="5" s="1"/>
  <c r="E832" i="5" s="1"/>
  <c r="E833" i="5" s="1"/>
  <c r="E834" i="5" s="1"/>
  <c r="E835" i="5" s="1"/>
  <c r="E836" i="5" s="1"/>
  <c r="E837" i="5" s="1"/>
  <c r="E838" i="5" s="1"/>
  <c r="E839" i="5" s="1"/>
  <c r="E840" i="5" s="1"/>
  <c r="E841" i="5" s="1"/>
  <c r="E842" i="5" s="1"/>
  <c r="E843" i="5" s="1"/>
  <c r="E844" i="5" s="1"/>
  <c r="E845" i="5" s="1"/>
  <c r="E846" i="5" s="1"/>
  <c r="E847" i="5" s="1"/>
  <c r="E848" i="5" s="1"/>
  <c r="E849" i="5" s="1"/>
  <c r="E850" i="5" s="1"/>
  <c r="E851" i="5" s="1"/>
  <c r="E852" i="5" s="1"/>
  <c r="E853" i="5" s="1"/>
  <c r="E854" i="5" s="1"/>
  <c r="E855" i="5" s="1"/>
  <c r="E856" i="5" s="1"/>
  <c r="E857" i="5" s="1"/>
  <c r="E858" i="5" s="1"/>
  <c r="E859" i="5" s="1"/>
  <c r="E860" i="5" s="1"/>
  <c r="E861" i="5" s="1"/>
  <c r="E862" i="5" s="1"/>
  <c r="E863" i="5" s="1"/>
  <c r="E864" i="5" s="1"/>
  <c r="E865" i="5" s="1"/>
  <c r="E866" i="5" s="1"/>
  <c r="E867" i="5" s="1"/>
  <c r="E868" i="5" s="1"/>
  <c r="E869" i="5" s="1"/>
  <c r="E870" i="5" s="1"/>
  <c r="E871" i="5" s="1"/>
  <c r="E872" i="5" s="1"/>
  <c r="E873" i="5" s="1"/>
  <c r="E874" i="5" s="1"/>
  <c r="E875" i="5" s="1"/>
  <c r="E876" i="5" s="1"/>
  <c r="E877" i="5" s="1"/>
  <c r="E878" i="5" s="1"/>
  <c r="E879" i="5" s="1"/>
  <c r="E880" i="5" s="1"/>
  <c r="E881" i="5" s="1"/>
  <c r="E882" i="5" s="1"/>
  <c r="E883" i="5" s="1"/>
  <c r="E884" i="5" s="1"/>
  <c r="E885" i="5" s="1"/>
  <c r="E886" i="5" s="1"/>
  <c r="E887" i="5" s="1"/>
  <c r="E888" i="5" s="1"/>
  <c r="E889" i="5" s="1"/>
  <c r="E890" i="5" s="1"/>
  <c r="E891" i="5" s="1"/>
  <c r="E892" i="5" s="1"/>
  <c r="E893" i="5" s="1"/>
  <c r="E894" i="5" s="1"/>
  <c r="E895" i="5" s="1"/>
  <c r="E896" i="5" s="1"/>
  <c r="E897" i="5" s="1"/>
  <c r="E898" i="5" s="1"/>
  <c r="E899" i="5" s="1"/>
  <c r="E900" i="5" s="1"/>
  <c r="E901" i="5" s="1"/>
  <c r="E902" i="5" s="1"/>
  <c r="E903" i="5" s="1"/>
  <c r="E904" i="5" s="1"/>
  <c r="E905" i="5" s="1"/>
  <c r="E906" i="5" s="1"/>
  <c r="E907" i="5" s="1"/>
  <c r="E908" i="5" s="1"/>
  <c r="E909" i="5" s="1"/>
  <c r="E910" i="5" s="1"/>
  <c r="E911" i="5" s="1"/>
  <c r="E912" i="5" s="1"/>
  <c r="E913" i="5" s="1"/>
  <c r="E914" i="5" s="1"/>
  <c r="E915" i="5" s="1"/>
  <c r="E916" i="5" s="1"/>
  <c r="E917" i="5" s="1"/>
  <c r="E918" i="5" s="1"/>
  <c r="E919" i="5" s="1"/>
  <c r="E920" i="5" s="1"/>
  <c r="E921" i="5" s="1"/>
  <c r="E922" i="5" s="1"/>
  <c r="E923" i="5" s="1"/>
  <c r="E924" i="5" s="1"/>
  <c r="E925" i="5" s="1"/>
  <c r="E926" i="5" s="1"/>
  <c r="E927" i="5" s="1"/>
  <c r="E928" i="5" s="1"/>
  <c r="E929" i="5" s="1"/>
  <c r="E930" i="5" s="1"/>
  <c r="E931" i="5" s="1"/>
  <c r="E932" i="5" s="1"/>
  <c r="E933" i="5" s="1"/>
  <c r="E934" i="5" s="1"/>
  <c r="E935" i="5" s="1"/>
  <c r="E936" i="5" s="1"/>
  <c r="E937" i="5" s="1"/>
  <c r="E938" i="5" s="1"/>
  <c r="E939" i="5" s="1"/>
  <c r="E940" i="5" s="1"/>
  <c r="E941" i="5" s="1"/>
  <c r="E942" i="5" s="1"/>
  <c r="E943" i="5" s="1"/>
  <c r="E944" i="5" s="1"/>
  <c r="E945" i="5" s="1"/>
  <c r="E946" i="5" s="1"/>
  <c r="E947" i="5" s="1"/>
  <c r="E948" i="5" s="1"/>
  <c r="E949" i="5" s="1"/>
  <c r="E950" i="5" s="1"/>
  <c r="E951" i="5" s="1"/>
  <c r="E952" i="5" s="1"/>
  <c r="E953" i="5" s="1"/>
  <c r="E954" i="5" s="1"/>
  <c r="E955" i="5" s="1"/>
  <c r="E956" i="5" s="1"/>
  <c r="E957" i="5" s="1"/>
  <c r="E958" i="5" s="1"/>
  <c r="E959" i="5" s="1"/>
  <c r="E960" i="5" s="1"/>
  <c r="E961" i="5" s="1"/>
  <c r="E962" i="5" s="1"/>
  <c r="E963" i="5" s="1"/>
  <c r="E964" i="5" s="1"/>
  <c r="E965" i="5" s="1"/>
  <c r="E966" i="5" s="1"/>
  <c r="E967" i="5" s="1"/>
  <c r="E968" i="5" s="1"/>
  <c r="E969" i="5" s="1"/>
  <c r="E970" i="5" s="1"/>
  <c r="E971" i="5" s="1"/>
  <c r="E972" i="5" s="1"/>
  <c r="E973" i="5" s="1"/>
  <c r="E974" i="5" s="1"/>
  <c r="E975" i="5" s="1"/>
  <c r="E976" i="5" s="1"/>
  <c r="E977" i="5" s="1"/>
  <c r="E978" i="5" s="1"/>
  <c r="E979" i="5" s="1"/>
  <c r="E980" i="5" s="1"/>
  <c r="E981" i="5" s="1"/>
  <c r="E982" i="5" s="1"/>
  <c r="E983" i="5" s="1"/>
  <c r="E984" i="5" s="1"/>
  <c r="E985" i="5" s="1"/>
  <c r="E986" i="5" s="1"/>
  <c r="E987" i="5" s="1"/>
  <c r="E988" i="5" s="1"/>
  <c r="E989" i="5" s="1"/>
  <c r="E990" i="5" s="1"/>
  <c r="E991" i="5" s="1"/>
  <c r="E992" i="5" s="1"/>
  <c r="E993" i="5" s="1"/>
  <c r="E994" i="5" s="1"/>
  <c r="E995" i="5" s="1"/>
  <c r="E996" i="5" s="1"/>
  <c r="E997" i="5" s="1"/>
  <c r="E998" i="5" s="1"/>
  <c r="E999" i="5" s="1"/>
  <c r="E1000" i="5" s="1"/>
  <c r="E1001" i="5" s="1"/>
  <c r="E1002" i="5" s="1"/>
  <c r="E1003" i="5" s="1"/>
  <c r="E1004" i="5" s="1"/>
  <c r="E1005" i="5" s="1"/>
  <c r="E1006" i="5" s="1"/>
  <c r="E1007" i="5" s="1"/>
  <c r="E1008" i="5" s="1"/>
  <c r="E1009" i="5" s="1"/>
  <c r="E1010" i="5" s="1"/>
  <c r="E1011" i="5" s="1"/>
  <c r="E1012" i="5" s="1"/>
  <c r="E1013" i="5" s="1"/>
  <c r="E1014" i="5" s="1"/>
  <c r="E1015" i="5" s="1"/>
  <c r="E1016" i="5" s="1"/>
  <c r="E1017" i="5" s="1"/>
  <c r="E1018" i="5" s="1"/>
  <c r="E1019" i="5" s="1"/>
  <c r="E1020" i="5" s="1"/>
  <c r="E1021" i="5" s="1"/>
  <c r="E1022" i="5" s="1"/>
  <c r="E1023" i="5" s="1"/>
  <c r="E1024" i="5" s="1"/>
  <c r="E1025" i="5" s="1"/>
  <c r="E1026" i="5" s="1"/>
  <c r="E1027" i="5" s="1"/>
  <c r="E1028" i="5" s="1"/>
  <c r="E1029" i="5" s="1"/>
  <c r="E1030" i="5" s="1"/>
  <c r="E1031" i="5" s="1"/>
  <c r="E1032" i="5" s="1"/>
  <c r="E1033" i="5" s="1"/>
  <c r="E1034" i="5" s="1"/>
  <c r="E1035" i="5" s="1"/>
  <c r="E1036" i="5" s="1"/>
  <c r="E1037" i="5" s="1"/>
  <c r="E1038" i="5" s="1"/>
  <c r="E1039" i="5" s="1"/>
  <c r="E1040" i="5" s="1"/>
  <c r="E1041" i="5" s="1"/>
  <c r="E1042" i="5" s="1"/>
  <c r="E1043" i="5" s="1"/>
  <c r="E1044" i="5" s="1"/>
  <c r="E1045" i="5" s="1"/>
  <c r="E1046" i="5" s="1"/>
  <c r="E1047" i="5" s="1"/>
  <c r="E1048" i="5" s="1"/>
  <c r="E1049" i="5" s="1"/>
  <c r="E1050" i="5" s="1"/>
  <c r="E1051" i="5" s="1"/>
  <c r="E1052" i="5" s="1"/>
  <c r="E1053" i="5" s="1"/>
  <c r="E1054" i="5" s="1"/>
  <c r="E1055" i="5" s="1"/>
  <c r="E1056" i="5" s="1"/>
  <c r="E1057" i="5" s="1"/>
  <c r="E1058" i="5" s="1"/>
  <c r="E1059" i="5" s="1"/>
  <c r="E1060" i="5" s="1"/>
  <c r="E1061" i="5" s="1"/>
  <c r="E1062" i="5" s="1"/>
  <c r="E1063" i="5" s="1"/>
  <c r="E1064" i="5" s="1"/>
  <c r="E1065" i="5" s="1"/>
  <c r="E1066" i="5" s="1"/>
  <c r="E1067" i="5" s="1"/>
  <c r="E1068" i="5" s="1"/>
  <c r="E1069" i="5" s="1"/>
  <c r="E1070" i="5" s="1"/>
  <c r="E1071" i="5" s="1"/>
  <c r="E1072" i="5" s="1"/>
  <c r="E1073" i="5" s="1"/>
  <c r="E1074" i="5" s="1"/>
  <c r="E1075" i="5" s="1"/>
  <c r="E1076" i="5" s="1"/>
  <c r="E1077" i="5" s="1"/>
  <c r="E1078" i="5" s="1"/>
  <c r="E1079" i="5" s="1"/>
  <c r="E1080" i="5" s="1"/>
  <c r="E1081" i="5" s="1"/>
  <c r="E1082" i="5" s="1"/>
  <c r="E1083" i="5" s="1"/>
  <c r="E1084" i="5" s="1"/>
  <c r="E1085" i="5" s="1"/>
  <c r="E1086" i="5" s="1"/>
  <c r="E1087" i="5" s="1"/>
  <c r="E1088" i="5" s="1"/>
  <c r="E1089" i="5" s="1"/>
  <c r="E1090" i="5" s="1"/>
  <c r="E1091" i="5" s="1"/>
  <c r="E1092" i="5" s="1"/>
  <c r="E1093" i="5" s="1"/>
  <c r="E1094" i="5" s="1"/>
  <c r="E1095" i="5" s="1"/>
  <c r="E1096" i="5" s="1"/>
  <c r="E1097" i="5" s="1"/>
  <c r="E1098" i="5" s="1"/>
  <c r="E1099" i="5" s="1"/>
  <c r="E1100" i="5" s="1"/>
  <c r="E1101" i="5" s="1"/>
  <c r="E1102" i="5" s="1"/>
  <c r="E1103" i="5" s="1"/>
  <c r="E1104" i="5" s="1"/>
  <c r="E1105" i="5" s="1"/>
  <c r="E1106" i="5" s="1"/>
  <c r="E1107" i="5" s="1"/>
  <c r="E1108" i="5" s="1"/>
  <c r="E1109" i="5" s="1"/>
  <c r="E1110" i="5" s="1"/>
  <c r="E1111" i="5" s="1"/>
  <c r="E1112" i="5" s="1"/>
  <c r="E1113" i="5" s="1"/>
  <c r="E1114" i="5" s="1"/>
  <c r="E1115" i="5" s="1"/>
  <c r="E1116" i="5" s="1"/>
  <c r="E1117" i="5" s="1"/>
  <c r="E1118" i="5" s="1"/>
  <c r="E1119" i="5" s="1"/>
  <c r="E1120" i="5" s="1"/>
  <c r="E1121" i="5" s="1"/>
  <c r="E1122" i="5" s="1"/>
  <c r="E1123" i="5" s="1"/>
  <c r="E1124" i="5" s="1"/>
  <c r="E1125" i="5" s="1"/>
  <c r="E1126" i="5" s="1"/>
  <c r="E1127" i="5" s="1"/>
  <c r="E1128" i="5" s="1"/>
  <c r="E1129" i="5" s="1"/>
  <c r="E1130" i="5" s="1"/>
  <c r="E1131" i="5" s="1"/>
  <c r="E1132" i="5" s="1"/>
  <c r="E1133" i="5" s="1"/>
  <c r="E1134" i="5" s="1"/>
  <c r="E1135" i="5" s="1"/>
  <c r="E1136" i="5" s="1"/>
  <c r="E1137" i="5" s="1"/>
  <c r="E1138" i="5" s="1"/>
  <c r="E1139" i="5" s="1"/>
  <c r="E1140" i="5" s="1"/>
  <c r="E1141" i="5" s="1"/>
  <c r="E1142" i="5" s="1"/>
  <c r="E1143" i="5" s="1"/>
  <c r="E1144" i="5" s="1"/>
  <c r="E1145" i="5" s="1"/>
  <c r="E1146" i="5" s="1"/>
  <c r="E1147" i="5" s="1"/>
  <c r="E1148" i="5" s="1"/>
  <c r="E1149" i="5" s="1"/>
  <c r="E1150" i="5" s="1"/>
  <c r="E1151" i="5" s="1"/>
  <c r="E1152" i="5" s="1"/>
  <c r="E1153" i="5" s="1"/>
  <c r="E1154" i="5" s="1"/>
  <c r="E1155" i="5" s="1"/>
  <c r="E1156" i="5" s="1"/>
  <c r="E1157" i="5" s="1"/>
  <c r="E1158" i="5" s="1"/>
  <c r="E1159" i="5" s="1"/>
  <c r="E1160" i="5" s="1"/>
  <c r="E1161" i="5" s="1"/>
  <c r="E1162" i="5" s="1"/>
  <c r="E1163" i="5" s="1"/>
  <c r="E1164" i="5" s="1"/>
  <c r="E1165" i="5" s="1"/>
  <c r="E1166" i="5" s="1"/>
  <c r="E1167" i="5" s="1"/>
  <c r="E1168" i="5" s="1"/>
  <c r="E1169" i="5" s="1"/>
  <c r="E1170" i="5" s="1"/>
  <c r="E1171" i="5" s="1"/>
  <c r="E1172" i="5" s="1"/>
  <c r="E1173" i="5" s="1"/>
  <c r="E1174" i="5" s="1"/>
  <c r="E1175" i="5" s="1"/>
  <c r="E1176" i="5" s="1"/>
  <c r="E1177" i="5" s="1"/>
  <c r="E1178" i="5" s="1"/>
  <c r="E1179" i="5" s="1"/>
  <c r="E1180" i="5" s="1"/>
  <c r="E1181" i="5" s="1"/>
  <c r="E1182" i="5" s="1"/>
  <c r="E1183" i="5" s="1"/>
  <c r="E1184" i="5" s="1"/>
  <c r="E1185" i="5" s="1"/>
  <c r="E1186" i="5" s="1"/>
  <c r="E1187" i="5" s="1"/>
  <c r="E1188" i="5" s="1"/>
  <c r="E1189" i="5" s="1"/>
  <c r="E1190" i="5" s="1"/>
  <c r="E1191" i="5" s="1"/>
  <c r="E1192" i="5" s="1"/>
  <c r="E1193" i="5" s="1"/>
  <c r="E1194" i="5" s="1"/>
  <c r="E1195" i="5" s="1"/>
  <c r="E1196" i="5" s="1"/>
  <c r="E1197" i="5" s="1"/>
  <c r="E1198" i="5" s="1"/>
  <c r="E1199" i="5" s="1"/>
  <c r="E1200" i="5" s="1"/>
  <c r="E1201" i="5" s="1"/>
  <c r="E1202" i="5" s="1"/>
  <c r="E1203" i="5" s="1"/>
  <c r="E1204" i="5" s="1"/>
  <c r="E1205" i="5" s="1"/>
  <c r="E1206" i="5" s="1"/>
  <c r="E1207" i="5" s="1"/>
  <c r="E1208" i="5" s="1"/>
  <c r="E1209" i="5" s="1"/>
  <c r="E1210" i="5" s="1"/>
  <c r="E1211" i="5" s="1"/>
  <c r="E1212" i="5" s="1"/>
  <c r="E1213" i="5" s="1"/>
  <c r="E1214" i="5" s="1"/>
  <c r="E1215" i="5" s="1"/>
  <c r="E1216" i="5" s="1"/>
  <c r="E1217" i="5" s="1"/>
  <c r="E1218" i="5" s="1"/>
  <c r="E1219" i="5" s="1"/>
  <c r="E1220" i="5" s="1"/>
  <c r="E1221" i="5" s="1"/>
  <c r="E1222" i="5" s="1"/>
  <c r="E1223" i="5" s="1"/>
  <c r="E1224" i="5" s="1"/>
  <c r="E1225" i="5" s="1"/>
  <c r="E1226" i="5" s="1"/>
  <c r="E1227" i="5" s="1"/>
  <c r="E1228" i="5" s="1"/>
  <c r="E1229" i="5" s="1"/>
  <c r="E1230" i="5" s="1"/>
  <c r="E1231" i="5" s="1"/>
  <c r="E1232" i="5" s="1"/>
  <c r="E1233" i="5" s="1"/>
  <c r="E1234" i="5" s="1"/>
  <c r="E1235" i="5" s="1"/>
  <c r="E1236" i="5" s="1"/>
  <c r="E1237" i="5" s="1"/>
  <c r="E1238" i="5" s="1"/>
  <c r="E1239" i="5" s="1"/>
  <c r="E1240" i="5" s="1"/>
  <c r="E1241" i="5" s="1"/>
  <c r="E1242" i="5" s="1"/>
  <c r="E1243" i="5" s="1"/>
  <c r="E1244" i="5" s="1"/>
  <c r="E1245" i="5" s="1"/>
  <c r="E1246" i="5" s="1"/>
  <c r="E1247" i="5" s="1"/>
  <c r="E1248" i="5" s="1"/>
  <c r="E1249" i="5" s="1"/>
  <c r="E1250" i="5" s="1"/>
  <c r="E1251" i="5" s="1"/>
  <c r="E1252" i="5" s="1"/>
  <c r="E1253" i="5" s="1"/>
  <c r="E1254" i="5" s="1"/>
  <c r="E1255" i="5" s="1"/>
  <c r="E1256" i="5" s="1"/>
  <c r="E1257" i="5" s="1"/>
  <c r="E1258" i="5" s="1"/>
  <c r="E1259" i="5" s="1"/>
  <c r="E1260" i="5" s="1"/>
  <c r="E1261" i="5" s="1"/>
  <c r="E1262" i="5" s="1"/>
  <c r="E1263" i="5" s="1"/>
  <c r="E1264" i="5" s="1"/>
  <c r="E1265" i="5" s="1"/>
  <c r="E1266" i="5" s="1"/>
  <c r="E1267" i="5" s="1"/>
  <c r="E1268" i="5" s="1"/>
  <c r="E1269" i="5" s="1"/>
  <c r="E1270" i="5" s="1"/>
  <c r="E1271" i="5" s="1"/>
  <c r="E1272" i="5" s="1"/>
  <c r="E1273" i="5" s="1"/>
  <c r="E1274" i="5" s="1"/>
  <c r="E1275" i="5" s="1"/>
  <c r="E1276" i="5" s="1"/>
  <c r="E1277" i="5" s="1"/>
  <c r="E1278" i="5" s="1"/>
  <c r="E1279" i="5" s="1"/>
  <c r="E1280" i="5" s="1"/>
  <c r="E1281" i="5" s="1"/>
  <c r="E1282" i="5" s="1"/>
  <c r="E1283" i="5" s="1"/>
  <c r="E1284" i="5" s="1"/>
  <c r="E1285" i="5" s="1"/>
  <c r="E1286" i="5" s="1"/>
  <c r="E1287" i="5" s="1"/>
  <c r="E1288" i="5" s="1"/>
  <c r="E1289" i="5" s="1"/>
  <c r="E1290" i="5" s="1"/>
  <c r="E1291" i="5" s="1"/>
  <c r="E1292" i="5" s="1"/>
  <c r="E1293" i="5" s="1"/>
  <c r="E1294" i="5" s="1"/>
  <c r="E1295" i="5" s="1"/>
  <c r="E1296" i="5" s="1"/>
  <c r="E1297" i="5" s="1"/>
  <c r="E1298" i="5" s="1"/>
  <c r="E1299" i="5" s="1"/>
  <c r="E1300" i="5" s="1"/>
  <c r="E1301" i="5" s="1"/>
  <c r="E1302" i="5" s="1"/>
  <c r="E1303" i="5" s="1"/>
  <c r="E1304" i="5" s="1"/>
  <c r="E1305" i="5" s="1"/>
  <c r="E1306" i="5" s="1"/>
  <c r="E1307" i="5" s="1"/>
  <c r="E1308" i="5" s="1"/>
  <c r="E1309" i="5" s="1"/>
  <c r="E1310" i="5" s="1"/>
  <c r="E1311" i="5" s="1"/>
  <c r="E1312" i="5" s="1"/>
  <c r="E1313" i="5" s="1"/>
  <c r="E1314" i="5" s="1"/>
  <c r="E1315" i="5" s="1"/>
  <c r="E1316" i="5" s="1"/>
  <c r="E1317" i="5" s="1"/>
  <c r="E1318" i="5" s="1"/>
  <c r="E1319" i="5" s="1"/>
  <c r="E1320" i="5" s="1"/>
  <c r="E1321" i="5" s="1"/>
  <c r="E1322" i="5" s="1"/>
  <c r="E1323" i="5" s="1"/>
  <c r="E1324" i="5" s="1"/>
  <c r="E1325" i="5" s="1"/>
  <c r="E1326" i="5" s="1"/>
  <c r="E1327" i="5" s="1"/>
  <c r="E1328" i="5" s="1"/>
  <c r="E1329" i="5" s="1"/>
  <c r="E1330" i="5" s="1"/>
  <c r="E1331" i="5" s="1"/>
  <c r="E1332" i="5" s="1"/>
  <c r="E1333" i="5" s="1"/>
  <c r="E1334" i="5" s="1"/>
  <c r="E1335" i="5" s="1"/>
  <c r="E1336" i="5" s="1"/>
  <c r="E1337" i="5" s="1"/>
  <c r="E1338" i="5" s="1"/>
  <c r="E1339" i="5" s="1"/>
  <c r="E1340" i="5" s="1"/>
  <c r="E1341" i="5" s="1"/>
  <c r="E1342" i="5" s="1"/>
  <c r="E1343" i="5" s="1"/>
  <c r="E1344" i="5" s="1"/>
  <c r="E1345" i="5" s="1"/>
  <c r="E1346" i="5" s="1"/>
  <c r="E1347" i="5" s="1"/>
  <c r="E1348" i="5" s="1"/>
  <c r="E1349" i="5" s="1"/>
  <c r="E1350" i="5" s="1"/>
  <c r="E1351" i="5" s="1"/>
  <c r="E1352" i="5" s="1"/>
  <c r="E1353" i="5" s="1"/>
  <c r="E1354" i="5" s="1"/>
  <c r="E1355" i="5" s="1"/>
  <c r="E1356" i="5" s="1"/>
  <c r="E1357" i="5" s="1"/>
  <c r="E1358" i="5" s="1"/>
  <c r="E1359" i="5" s="1"/>
  <c r="E1360" i="5" s="1"/>
  <c r="E1361" i="5" s="1"/>
  <c r="E1362" i="5" s="1"/>
  <c r="E1363" i="5" s="1"/>
  <c r="E1364" i="5" s="1"/>
  <c r="E1365" i="5" s="1"/>
  <c r="E1366" i="5" s="1"/>
  <c r="E1367" i="5" s="1"/>
  <c r="E1368" i="5" s="1"/>
  <c r="E1369" i="5" s="1"/>
  <c r="E1370" i="5" s="1"/>
  <c r="E1371" i="5" s="1"/>
  <c r="E1372" i="5" s="1"/>
  <c r="E1373" i="5" s="1"/>
  <c r="E1374" i="5" s="1"/>
  <c r="E1375" i="5" s="1"/>
  <c r="E1376" i="5" s="1"/>
  <c r="E1377" i="5" s="1"/>
  <c r="E1378" i="5" s="1"/>
  <c r="E1379" i="5" s="1"/>
  <c r="E1380" i="5" s="1"/>
  <c r="E1381" i="5" s="1"/>
  <c r="E1382" i="5" s="1"/>
  <c r="E1383" i="5" s="1"/>
  <c r="E1384" i="5" s="1"/>
  <c r="E1385" i="5" s="1"/>
  <c r="E1386" i="5" s="1"/>
  <c r="E1387" i="5" s="1"/>
  <c r="E1388" i="5" s="1"/>
  <c r="E1389" i="5" s="1"/>
  <c r="E1390" i="5" s="1"/>
  <c r="E1391" i="5" s="1"/>
  <c r="E1392" i="5" s="1"/>
  <c r="E1393" i="5" s="1"/>
  <c r="E1394" i="5" s="1"/>
  <c r="E1395" i="5" s="1"/>
  <c r="E1396" i="5" s="1"/>
  <c r="E1397" i="5" s="1"/>
  <c r="E1398" i="5" s="1"/>
  <c r="E1399" i="5" s="1"/>
  <c r="E1400" i="5" s="1"/>
  <c r="E1401" i="5" s="1"/>
  <c r="E1402" i="5" s="1"/>
  <c r="E1403" i="5" s="1"/>
  <c r="E1404" i="5" s="1"/>
  <c r="E1405" i="5" s="1"/>
  <c r="E1406" i="5" s="1"/>
  <c r="E1407" i="5" s="1"/>
  <c r="E1408" i="5" s="1"/>
  <c r="E1409" i="5" s="1"/>
  <c r="E1410" i="5" s="1"/>
  <c r="E1411" i="5" s="1"/>
  <c r="E1412" i="5" s="1"/>
  <c r="E1413" i="5" s="1"/>
  <c r="E1414" i="5" s="1"/>
  <c r="E1415" i="5" s="1"/>
  <c r="E1416" i="5" s="1"/>
  <c r="E1417" i="5" s="1"/>
  <c r="E1418" i="5" s="1"/>
  <c r="E1419" i="5" s="1"/>
  <c r="E1420" i="5" s="1"/>
  <c r="E1421" i="5" s="1"/>
  <c r="E1422" i="5" s="1"/>
  <c r="E1423" i="5" s="1"/>
  <c r="E1424" i="5" s="1"/>
  <c r="E1425" i="5" s="1"/>
  <c r="E1426" i="5" s="1"/>
  <c r="E1427" i="5" s="1"/>
  <c r="E1428" i="5" s="1"/>
  <c r="E1429" i="5" s="1"/>
  <c r="E1430" i="5" s="1"/>
  <c r="E1431" i="5" s="1"/>
  <c r="E1432" i="5" s="1"/>
  <c r="E1433" i="5" s="1"/>
  <c r="E1434" i="5" s="1"/>
  <c r="E1435" i="5" s="1"/>
  <c r="E1436" i="5" s="1"/>
  <c r="E1437" i="5" s="1"/>
  <c r="E1438" i="5" s="1"/>
  <c r="E1439" i="5" s="1"/>
  <c r="E1440" i="5" s="1"/>
  <c r="E1441" i="5" s="1"/>
  <c r="E1442" i="5" s="1"/>
  <c r="E1443" i="5" s="1"/>
  <c r="E1444" i="5" s="1"/>
  <c r="E1445" i="5" s="1"/>
  <c r="E1446" i="5" s="1"/>
  <c r="E1447" i="5" s="1"/>
  <c r="E1448" i="5" s="1"/>
  <c r="E1449" i="5" s="1"/>
  <c r="E1450" i="5" s="1"/>
  <c r="E1451" i="5" s="1"/>
  <c r="E1452" i="5" s="1"/>
  <c r="E1453" i="5" s="1"/>
  <c r="E1454" i="5" s="1"/>
  <c r="E1455" i="5" s="1"/>
  <c r="E1456" i="5" s="1"/>
  <c r="E1457" i="5" s="1"/>
  <c r="E1458" i="5" s="1"/>
  <c r="E1459" i="5" s="1"/>
  <c r="E1460" i="5" s="1"/>
  <c r="E1461" i="5" s="1"/>
  <c r="E1462" i="5" s="1"/>
  <c r="E1463" i="5" s="1"/>
  <c r="E1464" i="5" s="1"/>
  <c r="E1465" i="5" s="1"/>
  <c r="E1466" i="5" s="1"/>
  <c r="E1467" i="5" s="1"/>
  <c r="E1468" i="5" s="1"/>
  <c r="E1469" i="5" s="1"/>
  <c r="E1470" i="5" s="1"/>
  <c r="E1471" i="5" s="1"/>
  <c r="E1472" i="5" s="1"/>
  <c r="E1473" i="5" s="1"/>
  <c r="E1474" i="5" s="1"/>
  <c r="E1475" i="5" s="1"/>
  <c r="E1476" i="5" s="1"/>
  <c r="E1477" i="5" s="1"/>
  <c r="E1478" i="5" s="1"/>
  <c r="E1479" i="5" s="1"/>
  <c r="E1480" i="5" s="1"/>
  <c r="E1481" i="5" s="1"/>
  <c r="E1482" i="5" s="1"/>
  <c r="E1483" i="5" s="1"/>
  <c r="E1484" i="5" s="1"/>
  <c r="E1485" i="5" s="1"/>
  <c r="E1486" i="5" s="1"/>
  <c r="E1487" i="5" s="1"/>
  <c r="E1488" i="5" s="1"/>
  <c r="E1489" i="5" s="1"/>
  <c r="E1490" i="5" s="1"/>
  <c r="E1491" i="5" s="1"/>
  <c r="E1492" i="5" s="1"/>
  <c r="E1493" i="5" s="1"/>
  <c r="E1494" i="5" s="1"/>
  <c r="E1495" i="5" s="1"/>
  <c r="E1496" i="5" s="1"/>
  <c r="E1497" i="5" s="1"/>
  <c r="E1498" i="5" s="1"/>
  <c r="E1499" i="5" s="1"/>
  <c r="E1500" i="5" s="1"/>
  <c r="E1501" i="5" s="1"/>
  <c r="E1502" i="5" s="1"/>
  <c r="E1503" i="5" s="1"/>
  <c r="E1504" i="5" s="1"/>
  <c r="E1505" i="5" s="1"/>
  <c r="E1506" i="5" s="1"/>
  <c r="E1507" i="5" s="1"/>
  <c r="E1508" i="5" s="1"/>
  <c r="E1509" i="5" s="1"/>
  <c r="E1510" i="5" s="1"/>
  <c r="E1511" i="5" s="1"/>
  <c r="E1512" i="5" s="1"/>
  <c r="E1513" i="5" s="1"/>
  <c r="E1514" i="5" s="1"/>
  <c r="E1515" i="5" s="1"/>
  <c r="E1516" i="5" s="1"/>
  <c r="E1517" i="5" s="1"/>
  <c r="E1518" i="5" s="1"/>
  <c r="E1519" i="5" s="1"/>
  <c r="E1520" i="5" s="1"/>
  <c r="E1521" i="5" s="1"/>
  <c r="E1522" i="5" s="1"/>
  <c r="E1523" i="5" s="1"/>
  <c r="E1524" i="5" s="1"/>
  <c r="E1525" i="5" s="1"/>
  <c r="E1526" i="5" s="1"/>
  <c r="E1527" i="5" s="1"/>
  <c r="E1528" i="5" s="1"/>
  <c r="E1529" i="5" s="1"/>
  <c r="E1530" i="5" s="1"/>
  <c r="E1531" i="5" s="1"/>
  <c r="E1532" i="5" s="1"/>
  <c r="E1533" i="5" s="1"/>
  <c r="E1534" i="5" s="1"/>
  <c r="E1535" i="5" s="1"/>
  <c r="E1536" i="5" s="1"/>
  <c r="E1537" i="5" s="1"/>
  <c r="E1538" i="5" s="1"/>
  <c r="E1539" i="5" s="1"/>
  <c r="E1540" i="5" s="1"/>
  <c r="E1541" i="5" s="1"/>
  <c r="E1542" i="5" s="1"/>
  <c r="E1543" i="5" s="1"/>
  <c r="E1544" i="5" s="1"/>
  <c r="E1545" i="5" s="1"/>
  <c r="E1546" i="5" s="1"/>
  <c r="E1547" i="5" s="1"/>
  <c r="E1548" i="5" s="1"/>
  <c r="E1549" i="5" s="1"/>
  <c r="E1550" i="5" s="1"/>
  <c r="E1551" i="5" s="1"/>
  <c r="E1552" i="5" s="1"/>
  <c r="E1553" i="5" s="1"/>
  <c r="E1554" i="5" s="1"/>
  <c r="E1555" i="5" s="1"/>
  <c r="E1556" i="5" s="1"/>
  <c r="E1557" i="5" s="1"/>
  <c r="E1558" i="5" s="1"/>
  <c r="E1559" i="5" s="1"/>
  <c r="E1560" i="5" s="1"/>
  <c r="E1561" i="5" s="1"/>
  <c r="E1562" i="5" s="1"/>
  <c r="E1563" i="5" s="1"/>
  <c r="E1564" i="5" s="1"/>
  <c r="E1565" i="5" s="1"/>
  <c r="E1566" i="5" s="1"/>
  <c r="E1567" i="5" s="1"/>
  <c r="E1568" i="5" s="1"/>
  <c r="E1569" i="5" s="1"/>
  <c r="E1570" i="5" s="1"/>
  <c r="E1571" i="5" s="1"/>
  <c r="E1572" i="5" s="1"/>
  <c r="E1573" i="5" s="1"/>
  <c r="E1574" i="5" s="1"/>
  <c r="E1575" i="5" s="1"/>
  <c r="E1576" i="5" s="1"/>
  <c r="E1577" i="5" s="1"/>
  <c r="E1578" i="5" s="1"/>
  <c r="E1579" i="5" s="1"/>
  <c r="E1580" i="5" s="1"/>
  <c r="E1581" i="5" s="1"/>
  <c r="E1582" i="5" s="1"/>
  <c r="E1583" i="5" s="1"/>
  <c r="E1584" i="5" s="1"/>
  <c r="E1585" i="5" s="1"/>
  <c r="E1586" i="5" s="1"/>
  <c r="E1587" i="5" s="1"/>
  <c r="E1588" i="5" s="1"/>
  <c r="E1589" i="5" s="1"/>
  <c r="E1590" i="5" s="1"/>
  <c r="E1591" i="5" s="1"/>
  <c r="E1592" i="5" s="1"/>
  <c r="E1593" i="5" s="1"/>
  <c r="E1594" i="5" s="1"/>
  <c r="E1595" i="5" s="1"/>
  <c r="E1596" i="5" s="1"/>
  <c r="E1597" i="5" s="1"/>
  <c r="E1598" i="5" s="1"/>
  <c r="E1599" i="5" s="1"/>
  <c r="E1600" i="5" s="1"/>
  <c r="E1601" i="5" s="1"/>
  <c r="E1602" i="5" s="1"/>
  <c r="E1603" i="5" s="1"/>
  <c r="E1604" i="5" s="1"/>
  <c r="E1605" i="5" s="1"/>
  <c r="E1606" i="5" s="1"/>
  <c r="E1607" i="5" s="1"/>
  <c r="E1608" i="5" s="1"/>
  <c r="E1609" i="5" s="1"/>
  <c r="E1610" i="5" s="1"/>
  <c r="E1611" i="5" s="1"/>
  <c r="E1612" i="5" s="1"/>
  <c r="E1613" i="5" s="1"/>
  <c r="E1614" i="5" s="1"/>
  <c r="E1615" i="5" s="1"/>
  <c r="E1616" i="5" s="1"/>
  <c r="E1617" i="5" s="1"/>
  <c r="E1618" i="5" s="1"/>
  <c r="E1619" i="5" s="1"/>
  <c r="E1620" i="5" s="1"/>
  <c r="E1621" i="5" s="1"/>
  <c r="E1622" i="5" s="1"/>
  <c r="E1623" i="5" s="1"/>
  <c r="E1624" i="5" s="1"/>
  <c r="E1625" i="5" s="1"/>
  <c r="E1626" i="5" s="1"/>
  <c r="E1627" i="5" s="1"/>
  <c r="E1628" i="5" s="1"/>
  <c r="E1629" i="5" s="1"/>
  <c r="E1630" i="5" s="1"/>
  <c r="E1631" i="5" s="1"/>
  <c r="E1632" i="5" s="1"/>
  <c r="E1633" i="5" s="1"/>
  <c r="E1634" i="5" s="1"/>
  <c r="E1635" i="5" s="1"/>
  <c r="E1636" i="5" s="1"/>
  <c r="E1637" i="5" s="1"/>
  <c r="E1638" i="5" s="1"/>
  <c r="E1639" i="5" s="1"/>
  <c r="E1640" i="5" s="1"/>
  <c r="E1641" i="5" s="1"/>
  <c r="E1642" i="5" s="1"/>
  <c r="E1643" i="5" s="1"/>
  <c r="E1644" i="5" s="1"/>
  <c r="E1645" i="5" s="1"/>
  <c r="E1646" i="5" s="1"/>
  <c r="E1647" i="5" s="1"/>
  <c r="E1648" i="5" s="1"/>
  <c r="E1649" i="5" s="1"/>
  <c r="E1650" i="5" s="1"/>
  <c r="E1651" i="5" s="1"/>
  <c r="E1652" i="5" s="1"/>
  <c r="E1653" i="5" s="1"/>
  <c r="E1654" i="5" s="1"/>
  <c r="E1655" i="5" s="1"/>
  <c r="E1656" i="5" s="1"/>
  <c r="E1657" i="5" s="1"/>
  <c r="E1658" i="5" s="1"/>
  <c r="E1659" i="5" s="1"/>
  <c r="E1660" i="5" s="1"/>
  <c r="E1661" i="5" s="1"/>
  <c r="E1662" i="5" s="1"/>
  <c r="E1663" i="5" s="1"/>
  <c r="E1664" i="5" s="1"/>
  <c r="E1665" i="5" s="1"/>
  <c r="E1666" i="5" s="1"/>
  <c r="E1667" i="5" s="1"/>
  <c r="E1668" i="5" s="1"/>
  <c r="E1669" i="5" s="1"/>
  <c r="E1670" i="5" s="1"/>
  <c r="E1671" i="5" s="1"/>
  <c r="E1672" i="5" s="1"/>
  <c r="E1673" i="5" s="1"/>
  <c r="E1674" i="5" s="1"/>
  <c r="E1675" i="5" s="1"/>
  <c r="E1676" i="5" s="1"/>
  <c r="E1677" i="5" s="1"/>
  <c r="E1678" i="5" s="1"/>
  <c r="E1679" i="5" s="1"/>
  <c r="E1680" i="5" s="1"/>
  <c r="E1681" i="5" s="1"/>
  <c r="E1682" i="5" s="1"/>
  <c r="E1683" i="5" s="1"/>
  <c r="E1684" i="5" s="1"/>
  <c r="E1685" i="5" s="1"/>
  <c r="E1686" i="5" s="1"/>
  <c r="E1687" i="5" s="1"/>
  <c r="E1688" i="5" s="1"/>
  <c r="E1689" i="5" s="1"/>
  <c r="E1690" i="5" s="1"/>
  <c r="E1691" i="5" s="1"/>
  <c r="E1692" i="5" s="1"/>
  <c r="E1693" i="5" s="1"/>
  <c r="E1694" i="5" s="1"/>
  <c r="E1695" i="5" s="1"/>
  <c r="E1696" i="5" s="1"/>
  <c r="E1697" i="5" s="1"/>
  <c r="E1698" i="5" s="1"/>
  <c r="E1699" i="5" s="1"/>
  <c r="E1700" i="5" s="1"/>
  <c r="E1701" i="5" s="1"/>
  <c r="E1702" i="5" s="1"/>
  <c r="E1703" i="5" s="1"/>
  <c r="E1704" i="5" s="1"/>
  <c r="E1705" i="5" s="1"/>
  <c r="E1706" i="5" s="1"/>
  <c r="E1707" i="5" s="1"/>
  <c r="E1708" i="5" s="1"/>
  <c r="E1709" i="5" s="1"/>
  <c r="E1710" i="5" s="1"/>
  <c r="E1711" i="5" s="1"/>
  <c r="E1712" i="5" s="1"/>
  <c r="E1713" i="5" s="1"/>
  <c r="E1714" i="5" s="1"/>
  <c r="E1715" i="5" s="1"/>
  <c r="E1716" i="5" s="1"/>
  <c r="E1717" i="5" s="1"/>
  <c r="E1718" i="5" s="1"/>
  <c r="E1719" i="5" s="1"/>
  <c r="E1720" i="5" s="1"/>
  <c r="E1721" i="5" s="1"/>
  <c r="E1722" i="5" s="1"/>
  <c r="E1723" i="5" s="1"/>
  <c r="E1724" i="5" s="1"/>
  <c r="E1725" i="5" s="1"/>
  <c r="E1726" i="5" s="1"/>
  <c r="E1727" i="5" s="1"/>
  <c r="E1728" i="5" s="1"/>
  <c r="E1729" i="5" s="1"/>
  <c r="E1730" i="5" s="1"/>
  <c r="E1731" i="5" s="1"/>
  <c r="E1732" i="5" s="1"/>
  <c r="E1733" i="5" s="1"/>
  <c r="E1734" i="5" s="1"/>
  <c r="E1735" i="5" s="1"/>
  <c r="E1736" i="5" s="1"/>
  <c r="E1737" i="5" s="1"/>
  <c r="E1738" i="5" s="1"/>
  <c r="E1739" i="5" s="1"/>
  <c r="E1740" i="5" s="1"/>
  <c r="E1741" i="5" s="1"/>
  <c r="E1742" i="5" s="1"/>
  <c r="E1743" i="5" s="1"/>
  <c r="E1744" i="5" s="1"/>
  <c r="E1745" i="5" s="1"/>
  <c r="E1746" i="5" s="1"/>
  <c r="E1747" i="5" s="1"/>
  <c r="E1748" i="5" s="1"/>
  <c r="E1749" i="5" s="1"/>
  <c r="E1750" i="5" s="1"/>
  <c r="E1751" i="5" s="1"/>
  <c r="E1752" i="5" s="1"/>
  <c r="E1753" i="5" s="1"/>
  <c r="E1754" i="5" s="1"/>
  <c r="E1755" i="5" s="1"/>
  <c r="E1756" i="5" s="1"/>
  <c r="E1757" i="5" s="1"/>
  <c r="E1758" i="5" s="1"/>
  <c r="E1759" i="5" s="1"/>
  <c r="E1760" i="5" s="1"/>
  <c r="E1761" i="5" s="1"/>
  <c r="E1762" i="5" s="1"/>
  <c r="E1763" i="5" s="1"/>
  <c r="E1764" i="5" s="1"/>
  <c r="E1765" i="5" s="1"/>
  <c r="E1766" i="5" s="1"/>
  <c r="E1767" i="5" s="1"/>
  <c r="E1768" i="5" s="1"/>
  <c r="E1769" i="5" s="1"/>
  <c r="E1770" i="5" s="1"/>
  <c r="E1771" i="5" s="1"/>
  <c r="E1772" i="5" s="1"/>
  <c r="E1773" i="5" s="1"/>
  <c r="E1774" i="5" s="1"/>
  <c r="E1775" i="5" s="1"/>
  <c r="E1776" i="5" s="1"/>
  <c r="E1777" i="5" s="1"/>
  <c r="E1778" i="5" s="1"/>
  <c r="E1779" i="5" s="1"/>
  <c r="E1780" i="5" s="1"/>
  <c r="E1781" i="5" s="1"/>
  <c r="E1782" i="5" s="1"/>
  <c r="E1783" i="5" s="1"/>
  <c r="E1784" i="5" s="1"/>
  <c r="E1785" i="5" s="1"/>
  <c r="E1786" i="5" s="1"/>
  <c r="E1787" i="5" s="1"/>
  <c r="E1788" i="5" s="1"/>
  <c r="E1789" i="5" s="1"/>
  <c r="E1790" i="5" s="1"/>
  <c r="E1791" i="5" s="1"/>
  <c r="E1792" i="5" s="1"/>
  <c r="E1793" i="5" s="1"/>
  <c r="E1794" i="5" s="1"/>
  <c r="E1795" i="5" s="1"/>
  <c r="E1796" i="5" s="1"/>
  <c r="E1797" i="5" s="1"/>
  <c r="E1798" i="5" s="1"/>
  <c r="E1799" i="5" s="1"/>
  <c r="E1800" i="5" s="1"/>
  <c r="E1801" i="5" s="1"/>
  <c r="E1802" i="5" s="1"/>
  <c r="E1803" i="5" s="1"/>
  <c r="E1804" i="5" s="1"/>
  <c r="E1805" i="5" s="1"/>
  <c r="E1806" i="5" s="1"/>
  <c r="E1807" i="5" s="1"/>
  <c r="E1808" i="5" s="1"/>
  <c r="E1809" i="5" s="1"/>
  <c r="E1810" i="5" s="1"/>
  <c r="E1811" i="5" s="1"/>
  <c r="E1812" i="5" s="1"/>
  <c r="E1813" i="5" s="1"/>
  <c r="E1814" i="5" s="1"/>
  <c r="E1815" i="5" s="1"/>
  <c r="E1816" i="5" s="1"/>
  <c r="E1817" i="5" s="1"/>
  <c r="E1818" i="5" s="1"/>
  <c r="E1819" i="5" s="1"/>
  <c r="E1820" i="5" s="1"/>
  <c r="E1821" i="5" s="1"/>
  <c r="E1822" i="5" s="1"/>
  <c r="E1823" i="5" s="1"/>
  <c r="E1824" i="5" s="1"/>
  <c r="E1825" i="5" s="1"/>
  <c r="E1826" i="5" s="1"/>
  <c r="E1827" i="5" s="1"/>
  <c r="E1828" i="5" s="1"/>
  <c r="E1829" i="5" s="1"/>
  <c r="E1830" i="5" s="1"/>
  <c r="E1831" i="5" s="1"/>
  <c r="E1832" i="5" s="1"/>
  <c r="E1833" i="5" s="1"/>
  <c r="E1834" i="5" s="1"/>
  <c r="E1835" i="5" s="1"/>
  <c r="E1836" i="5" s="1"/>
  <c r="E1837" i="5" s="1"/>
  <c r="E1838" i="5" s="1"/>
  <c r="E1839" i="5" s="1"/>
  <c r="E1840" i="5" s="1"/>
  <c r="E1841" i="5" s="1"/>
  <c r="E1842" i="5" s="1"/>
  <c r="E1843" i="5" s="1"/>
  <c r="E1844" i="5" s="1"/>
  <c r="E1845" i="5" s="1"/>
  <c r="E1846" i="5" s="1"/>
  <c r="E1847" i="5" s="1"/>
  <c r="E1848" i="5" s="1"/>
  <c r="E1849" i="5" s="1"/>
  <c r="E1850" i="5" s="1"/>
  <c r="E1851" i="5" s="1"/>
  <c r="E1852" i="5" s="1"/>
  <c r="E1853" i="5" s="1"/>
  <c r="E1854" i="5" s="1"/>
  <c r="E1855" i="5" s="1"/>
  <c r="E1856" i="5" s="1"/>
  <c r="E1857" i="5" s="1"/>
  <c r="E1858" i="5" s="1"/>
  <c r="E1859" i="5" s="1"/>
  <c r="E1860" i="5" s="1"/>
  <c r="E1861" i="5" s="1"/>
  <c r="E1862" i="5" s="1"/>
  <c r="E1863" i="5" s="1"/>
  <c r="E1864" i="5" s="1"/>
  <c r="E1865" i="5" s="1"/>
  <c r="E1866" i="5" s="1"/>
  <c r="E1867" i="5" s="1"/>
  <c r="E1868" i="5" s="1"/>
  <c r="E1869" i="5" s="1"/>
  <c r="E1870" i="5" s="1"/>
  <c r="E1871" i="5" s="1"/>
  <c r="E1872" i="5" s="1"/>
  <c r="E1873" i="5" s="1"/>
  <c r="E1874" i="5" s="1"/>
  <c r="E1875" i="5" s="1"/>
  <c r="E1876" i="5" s="1"/>
  <c r="E1877" i="5" s="1"/>
  <c r="E1878" i="5" s="1"/>
  <c r="E1879" i="5" s="1"/>
  <c r="E1880" i="5" s="1"/>
  <c r="E1881" i="5" s="1"/>
  <c r="E1882" i="5" s="1"/>
  <c r="E1883" i="5" s="1"/>
  <c r="E1884" i="5" s="1"/>
  <c r="E1885" i="5" s="1"/>
  <c r="E1886" i="5" s="1"/>
  <c r="E1887" i="5" s="1"/>
  <c r="E1888" i="5" s="1"/>
  <c r="E1889" i="5" s="1"/>
  <c r="E1890" i="5" s="1"/>
  <c r="E1891" i="5" s="1"/>
  <c r="E1892" i="5" s="1"/>
  <c r="E1893" i="5" s="1"/>
  <c r="E1894" i="5" s="1"/>
  <c r="E1895" i="5" s="1"/>
  <c r="E1896" i="5" s="1"/>
  <c r="E1897" i="5" s="1"/>
  <c r="E1898" i="5" s="1"/>
  <c r="E1899" i="5" s="1"/>
  <c r="E1900" i="5" s="1"/>
  <c r="E1901" i="5" s="1"/>
  <c r="E1902" i="5" s="1"/>
  <c r="E1903" i="5" s="1"/>
  <c r="E1904" i="5" s="1"/>
  <c r="E1905" i="5" s="1"/>
  <c r="E1906" i="5" s="1"/>
  <c r="E1907" i="5" s="1"/>
  <c r="E1908" i="5" s="1"/>
  <c r="E1909" i="5" s="1"/>
  <c r="E1910" i="5" s="1"/>
  <c r="E1911" i="5" s="1"/>
  <c r="E1912" i="5" s="1"/>
  <c r="E1913" i="5" s="1"/>
  <c r="E1914" i="5" s="1"/>
  <c r="E1915" i="5" s="1"/>
  <c r="E1916" i="5" s="1"/>
  <c r="E1917" i="5" s="1"/>
  <c r="E1918" i="5" s="1"/>
  <c r="E1919" i="5" s="1"/>
  <c r="E1920" i="5" s="1"/>
  <c r="E1921" i="5" s="1"/>
  <c r="E1922" i="5" s="1"/>
  <c r="E1923" i="5" s="1"/>
  <c r="E1924" i="5" s="1"/>
  <c r="E1925" i="5" s="1"/>
  <c r="E1926" i="5" s="1"/>
  <c r="E1927" i="5" s="1"/>
  <c r="E1928" i="5" s="1"/>
  <c r="E1929" i="5" s="1"/>
  <c r="E1930" i="5" s="1"/>
  <c r="E1931" i="5" s="1"/>
  <c r="E1932" i="5" s="1"/>
  <c r="E1933" i="5" s="1"/>
  <c r="E1934" i="5" s="1"/>
  <c r="E1935" i="5" s="1"/>
  <c r="E1936" i="5" s="1"/>
  <c r="E1937" i="5" s="1"/>
  <c r="E1938" i="5" s="1"/>
  <c r="E1939" i="5" s="1"/>
  <c r="E1940" i="5" s="1"/>
  <c r="E1941" i="5" s="1"/>
  <c r="E1942" i="5" s="1"/>
  <c r="E1943" i="5" s="1"/>
  <c r="E1944" i="5" s="1"/>
  <c r="E1945" i="5" s="1"/>
  <c r="E1946" i="5" s="1"/>
  <c r="E1947" i="5" s="1"/>
  <c r="E1948" i="5" s="1"/>
  <c r="E1949" i="5" s="1"/>
  <c r="E1950" i="5" s="1"/>
  <c r="E1951" i="5" s="1"/>
  <c r="E1952" i="5" s="1"/>
  <c r="E1953" i="5" s="1"/>
  <c r="E1954" i="5" s="1"/>
  <c r="E1955" i="5" s="1"/>
  <c r="E1956" i="5" s="1"/>
  <c r="E1957" i="5" s="1"/>
  <c r="E1958" i="5" s="1"/>
  <c r="E1959" i="5" s="1"/>
  <c r="E1960" i="5" s="1"/>
  <c r="E1961" i="5" s="1"/>
  <c r="E1962" i="5" s="1"/>
  <c r="E1963" i="5" s="1"/>
  <c r="E1964" i="5" s="1"/>
  <c r="E1965" i="5" s="1"/>
  <c r="E1966" i="5" s="1"/>
  <c r="E1967" i="5" s="1"/>
  <c r="E1968" i="5" s="1"/>
  <c r="E1969" i="5" s="1"/>
  <c r="E1970" i="5" s="1"/>
  <c r="E1971" i="5" s="1"/>
  <c r="E1972" i="5" s="1"/>
  <c r="E1973" i="5" s="1"/>
  <c r="E1974" i="5" s="1"/>
  <c r="E1975" i="5" s="1"/>
  <c r="E1976" i="5" s="1"/>
  <c r="E1977" i="5" s="1"/>
  <c r="E1978" i="5" s="1"/>
  <c r="E1979" i="5" s="1"/>
  <c r="E1980" i="5" s="1"/>
  <c r="E1981" i="5" s="1"/>
  <c r="E1982" i="5" s="1"/>
  <c r="E1983" i="5" s="1"/>
  <c r="E1984" i="5" s="1"/>
  <c r="E1985" i="5" s="1"/>
  <c r="E1986" i="5" s="1"/>
  <c r="E1987" i="5" s="1"/>
  <c r="E1988" i="5" s="1"/>
  <c r="E1989" i="5" s="1"/>
  <c r="E1990" i="5" s="1"/>
  <c r="E1991" i="5" s="1"/>
  <c r="E1992" i="5" s="1"/>
  <c r="E1993" i="5" s="1"/>
  <c r="E1994" i="5" s="1"/>
  <c r="E1995" i="5" s="1"/>
  <c r="E1996" i="5" s="1"/>
  <c r="E1997" i="5" s="1"/>
  <c r="E1998" i="5" s="1"/>
  <c r="E1999" i="5" s="1"/>
  <c r="E2000" i="5" s="1"/>
  <c r="E2001" i="5" s="1"/>
  <c r="E2002" i="5" s="1"/>
  <c r="E2003" i="5" s="1"/>
  <c r="E2004" i="5" s="1"/>
  <c r="E2005" i="5" s="1"/>
  <c r="E2006" i="5" s="1"/>
  <c r="E2007" i="5" s="1"/>
  <c r="E2008" i="5" s="1"/>
  <c r="E2009" i="5" s="1"/>
  <c r="E2010" i="5" s="1"/>
  <c r="E2011" i="5" s="1"/>
  <c r="E2012" i="5" s="1"/>
  <c r="E2013" i="5" s="1"/>
  <c r="E2014" i="5" s="1"/>
  <c r="E2015" i="5" s="1"/>
  <c r="E2016" i="5" s="1"/>
  <c r="E2017" i="5" s="1"/>
  <c r="E2018" i="5" s="1"/>
  <c r="E2019" i="5" s="1"/>
  <c r="E2020" i="5" s="1"/>
  <c r="E2021" i="5" s="1"/>
  <c r="E2022" i="5" s="1"/>
  <c r="E2023" i="5" s="1"/>
  <c r="E2024" i="5" s="1"/>
  <c r="E2025" i="5" s="1"/>
  <c r="E2026" i="5" s="1"/>
  <c r="E2027" i="5" s="1"/>
  <c r="E2028" i="5" s="1"/>
  <c r="E2029" i="5" s="1"/>
  <c r="E2030" i="5" s="1"/>
  <c r="E2031" i="5" s="1"/>
  <c r="E2032" i="5" s="1"/>
  <c r="E2033" i="5" s="1"/>
  <c r="E2034" i="5" s="1"/>
  <c r="E2035" i="5" s="1"/>
  <c r="E2036" i="5" s="1"/>
  <c r="E2037" i="5" s="1"/>
  <c r="E2038" i="5" s="1"/>
  <c r="E2039" i="5" s="1"/>
  <c r="E2040" i="5" s="1"/>
  <c r="E2041" i="5" s="1"/>
  <c r="E2042" i="5" s="1"/>
  <c r="E2043" i="5" s="1"/>
  <c r="E2044" i="5" s="1"/>
  <c r="E2045" i="5" s="1"/>
  <c r="E2046" i="5" s="1"/>
  <c r="E2047" i="5" s="1"/>
  <c r="E2048" i="5" s="1"/>
  <c r="E2049" i="5" s="1"/>
  <c r="E2050" i="5" s="1"/>
  <c r="E2051" i="5" s="1"/>
  <c r="E2052" i="5" s="1"/>
  <c r="E2053" i="5" s="1"/>
  <c r="E2054" i="5" s="1"/>
  <c r="E2055" i="5" s="1"/>
  <c r="E2056" i="5" s="1"/>
  <c r="E2057" i="5" s="1"/>
  <c r="E2058" i="5" s="1"/>
  <c r="E2059" i="5" s="1"/>
  <c r="E2060" i="5" s="1"/>
  <c r="E2061" i="5" s="1"/>
  <c r="E2062" i="5" s="1"/>
  <c r="E2063" i="5" s="1"/>
  <c r="E2064" i="5" s="1"/>
  <c r="E2065" i="5" s="1"/>
  <c r="E2066" i="5" s="1"/>
  <c r="E2067" i="5" s="1"/>
  <c r="E2068" i="5" s="1"/>
  <c r="E2069" i="5" s="1"/>
  <c r="E2070" i="5" s="1"/>
  <c r="E2071" i="5" s="1"/>
  <c r="E2072" i="5" s="1"/>
  <c r="E2073" i="5" s="1"/>
  <c r="E2074" i="5" s="1"/>
  <c r="E2075" i="5" s="1"/>
  <c r="E2076" i="5" s="1"/>
  <c r="E2077" i="5" s="1"/>
  <c r="E2078" i="5" s="1"/>
  <c r="E2079" i="5" s="1"/>
  <c r="E2080" i="5" s="1"/>
  <c r="E2081" i="5" s="1"/>
  <c r="E2082" i="5" s="1"/>
  <c r="E2083" i="5" s="1"/>
  <c r="E2084" i="5" s="1"/>
  <c r="E2085" i="5" s="1"/>
  <c r="E2086" i="5" s="1"/>
  <c r="E2087" i="5" s="1"/>
  <c r="E2088" i="5" s="1"/>
  <c r="E2089" i="5" s="1"/>
  <c r="E2090" i="5" s="1"/>
  <c r="E2091" i="5" s="1"/>
  <c r="E2092" i="5" s="1"/>
  <c r="E2093" i="5" s="1"/>
  <c r="E2094" i="5" s="1"/>
  <c r="E2095" i="5" s="1"/>
  <c r="E2096" i="5" s="1"/>
  <c r="E2097" i="5" s="1"/>
  <c r="E2098" i="5" s="1"/>
  <c r="E2099" i="5" s="1"/>
  <c r="E2100" i="5" s="1"/>
  <c r="E2101" i="5" s="1"/>
  <c r="E2102" i="5" s="1"/>
  <c r="E2103" i="5" s="1"/>
  <c r="E2104" i="5" s="1"/>
  <c r="E2105" i="5" s="1"/>
  <c r="E2106" i="5" s="1"/>
  <c r="E2107" i="5" s="1"/>
  <c r="E2108" i="5" s="1"/>
  <c r="E2109" i="5" s="1"/>
  <c r="E2110" i="5" s="1"/>
  <c r="E2111" i="5" s="1"/>
  <c r="E2112" i="5" s="1"/>
  <c r="E2113" i="5" s="1"/>
  <c r="E2114" i="5" s="1"/>
  <c r="E2115" i="5" s="1"/>
  <c r="E2116" i="5" s="1"/>
  <c r="E2117" i="5" s="1"/>
  <c r="E2118" i="5" s="1"/>
  <c r="E2119" i="5" s="1"/>
  <c r="E2120" i="5" s="1"/>
  <c r="E2121" i="5" s="1"/>
  <c r="E2122" i="5" s="1"/>
  <c r="E2123" i="5" s="1"/>
  <c r="E2124" i="5" s="1"/>
  <c r="E2125" i="5" s="1"/>
  <c r="E2126" i="5" s="1"/>
  <c r="E2127" i="5" s="1"/>
  <c r="E2128" i="5" s="1"/>
  <c r="E2129" i="5" s="1"/>
  <c r="E2130" i="5" s="1"/>
  <c r="E2131" i="5" s="1"/>
  <c r="E2132" i="5" s="1"/>
  <c r="E2133" i="5" s="1"/>
  <c r="E2134" i="5" s="1"/>
  <c r="E2135" i="5" s="1"/>
  <c r="E2136" i="5" s="1"/>
  <c r="E2137" i="5" s="1"/>
  <c r="E2138" i="5" s="1"/>
  <c r="E2139" i="5" s="1"/>
  <c r="E2140" i="5" s="1"/>
  <c r="E2141" i="5" s="1"/>
  <c r="E2142" i="5" s="1"/>
  <c r="E2143" i="5" s="1"/>
  <c r="E2144" i="5" s="1"/>
  <c r="E2145" i="5" s="1"/>
  <c r="E2146" i="5" s="1"/>
  <c r="E2147" i="5" s="1"/>
  <c r="E2148" i="5" s="1"/>
  <c r="E2149" i="5" s="1"/>
  <c r="E2150" i="5" s="1"/>
  <c r="E2151" i="5" s="1"/>
  <c r="E2152" i="5" s="1"/>
  <c r="E2153" i="5" s="1"/>
  <c r="E2154" i="5" s="1"/>
  <c r="E2155" i="5" s="1"/>
  <c r="E2156" i="5" s="1"/>
  <c r="E2157" i="5" s="1"/>
  <c r="E2158" i="5" s="1"/>
  <c r="E2159" i="5" s="1"/>
  <c r="E2160" i="5" s="1"/>
  <c r="E2161" i="5" s="1"/>
  <c r="E2162" i="5" s="1"/>
  <c r="E2163" i="5" s="1"/>
  <c r="E2164" i="5" s="1"/>
  <c r="E2165" i="5" s="1"/>
  <c r="E2166" i="5" s="1"/>
  <c r="E2167" i="5" s="1"/>
  <c r="E2168" i="5" s="1"/>
  <c r="E2169" i="5" s="1"/>
  <c r="E2170" i="5" s="1"/>
  <c r="E2171" i="5" s="1"/>
  <c r="E2172" i="5" s="1"/>
  <c r="E2173" i="5" s="1"/>
  <c r="E2174" i="5" s="1"/>
  <c r="E2175" i="5" s="1"/>
  <c r="E2176" i="5" s="1"/>
  <c r="E2177" i="5" s="1"/>
  <c r="E2178" i="5" s="1"/>
  <c r="E2179" i="5" s="1"/>
  <c r="E2180" i="5" s="1"/>
  <c r="E2181" i="5" s="1"/>
  <c r="E2182" i="5" s="1"/>
  <c r="E2183" i="5" s="1"/>
  <c r="E2184" i="5" s="1"/>
  <c r="E2185" i="5" s="1"/>
  <c r="E2186" i="5" s="1"/>
  <c r="E2187" i="5" s="1"/>
  <c r="E2188" i="5" s="1"/>
  <c r="E2189" i="5" s="1"/>
  <c r="E2190" i="5" s="1"/>
  <c r="E2191" i="5" s="1"/>
  <c r="E2192" i="5" s="1"/>
  <c r="E2193" i="5" s="1"/>
  <c r="E2194" i="5" s="1"/>
  <c r="E2195" i="5" s="1"/>
  <c r="E2196" i="5" s="1"/>
  <c r="E2197" i="5" s="1"/>
  <c r="E2198" i="5" s="1"/>
  <c r="E2199" i="5" s="1"/>
  <c r="E2200" i="5" s="1"/>
  <c r="E2201" i="5" s="1"/>
  <c r="E2202" i="5" s="1"/>
  <c r="E2203" i="5" s="1"/>
  <c r="E2204" i="5" s="1"/>
  <c r="E2205" i="5" s="1"/>
  <c r="E2206" i="5" s="1"/>
  <c r="E2207" i="5" s="1"/>
  <c r="E2208" i="5" s="1"/>
  <c r="E2209" i="5" s="1"/>
  <c r="E2210" i="5" s="1"/>
  <c r="E2211" i="5" s="1"/>
  <c r="E2212" i="5" s="1"/>
  <c r="E2213" i="5" s="1"/>
  <c r="E2214" i="5" s="1"/>
  <c r="E2215" i="5" s="1"/>
  <c r="E2216" i="5" s="1"/>
  <c r="E2217" i="5" s="1"/>
  <c r="E2218" i="5" s="1"/>
  <c r="E2219" i="5" s="1"/>
  <c r="E2220" i="5" s="1"/>
  <c r="E2221" i="5" s="1"/>
  <c r="E2222" i="5" s="1"/>
  <c r="E2223" i="5" s="1"/>
  <c r="E2224" i="5" s="1"/>
  <c r="E2225" i="5" s="1"/>
  <c r="E2226" i="5" s="1"/>
  <c r="E2227" i="5" s="1"/>
  <c r="E2228" i="5" s="1"/>
  <c r="E2229" i="5" s="1"/>
  <c r="E2230" i="5" s="1"/>
  <c r="E2231" i="5" s="1"/>
  <c r="E2232" i="5" s="1"/>
  <c r="E2233" i="5" s="1"/>
  <c r="E2234" i="5" s="1"/>
  <c r="E2235" i="5" s="1"/>
  <c r="E2236" i="5" s="1"/>
  <c r="E2237" i="5" s="1"/>
  <c r="E2238" i="5" s="1"/>
  <c r="E2239" i="5" s="1"/>
  <c r="E2240" i="5" s="1"/>
  <c r="E2241" i="5" s="1"/>
  <c r="E2242" i="5" s="1"/>
  <c r="E2243" i="5" s="1"/>
  <c r="E2244" i="5" s="1"/>
  <c r="E2245" i="5" s="1"/>
  <c r="E2246" i="5" s="1"/>
  <c r="E2247" i="5" s="1"/>
  <c r="E2248" i="5" s="1"/>
  <c r="E2249" i="5" s="1"/>
  <c r="E2250" i="5" s="1"/>
  <c r="E2251" i="5" s="1"/>
  <c r="E2252" i="5" s="1"/>
  <c r="E2253" i="5" s="1"/>
  <c r="E2254" i="5" s="1"/>
  <c r="E2255" i="5" s="1"/>
  <c r="E2256" i="5" s="1"/>
  <c r="E2257" i="5" s="1"/>
  <c r="E2258" i="5" s="1"/>
  <c r="E2259" i="5" s="1"/>
  <c r="E2260" i="5" s="1"/>
  <c r="E2261" i="5" s="1"/>
  <c r="E2262" i="5" s="1"/>
  <c r="E2263" i="5" s="1"/>
  <c r="E2264" i="5" s="1"/>
  <c r="E2265" i="5" s="1"/>
  <c r="E2266" i="5" s="1"/>
  <c r="E2267" i="5" s="1"/>
  <c r="E2268" i="5" s="1"/>
  <c r="E2269" i="5" s="1"/>
  <c r="E2270" i="5" s="1"/>
  <c r="E2271" i="5" s="1"/>
  <c r="E2272" i="5" s="1"/>
  <c r="E2273" i="5" s="1"/>
  <c r="E2274" i="5" s="1"/>
  <c r="E2275" i="5" s="1"/>
  <c r="E2276" i="5" s="1"/>
  <c r="E2277" i="5" s="1"/>
  <c r="E2278" i="5" s="1"/>
  <c r="E2279" i="5" s="1"/>
  <c r="E2280" i="5" s="1"/>
  <c r="E2281" i="5" s="1"/>
  <c r="E2282" i="5" s="1"/>
  <c r="E2283" i="5" s="1"/>
  <c r="E2284" i="5" s="1"/>
  <c r="E2285" i="5" s="1"/>
  <c r="E2286" i="5" s="1"/>
  <c r="E2287" i="5" s="1"/>
  <c r="E2288" i="5" s="1"/>
  <c r="E2289" i="5" s="1"/>
  <c r="E2290" i="5" s="1"/>
  <c r="E2291" i="5" s="1"/>
  <c r="E2292" i="5" s="1"/>
  <c r="E2293" i="5" s="1"/>
  <c r="E2294" i="5" s="1"/>
  <c r="E2295" i="5" s="1"/>
  <c r="E2296" i="5" s="1"/>
  <c r="E2297" i="5" s="1"/>
  <c r="E2298" i="5" s="1"/>
  <c r="E2299" i="5" s="1"/>
  <c r="E2300" i="5" s="1"/>
  <c r="E2301" i="5" s="1"/>
  <c r="E2302" i="5" s="1"/>
  <c r="E2303" i="5" s="1"/>
  <c r="E2304" i="5" s="1"/>
  <c r="E2305" i="5" s="1"/>
  <c r="E2306" i="5" s="1"/>
  <c r="E2307" i="5" s="1"/>
  <c r="E2308" i="5" s="1"/>
  <c r="E2309" i="5" s="1"/>
  <c r="E2310" i="5" s="1"/>
  <c r="E2311" i="5" s="1"/>
  <c r="E2312" i="5" s="1"/>
  <c r="E2313" i="5" s="1"/>
  <c r="E2314" i="5" s="1"/>
  <c r="E2315" i="5" s="1"/>
  <c r="E2316" i="5" s="1"/>
  <c r="E2317" i="5" s="1"/>
  <c r="E2318" i="5" s="1"/>
  <c r="E2319" i="5" s="1"/>
  <c r="E2320" i="5" s="1"/>
  <c r="E2321" i="5" s="1"/>
  <c r="E2322" i="5" s="1"/>
  <c r="E2323" i="5" s="1"/>
  <c r="E2324" i="5" s="1"/>
  <c r="E2325" i="5" s="1"/>
  <c r="E2326" i="5" s="1"/>
  <c r="E2327" i="5" s="1"/>
  <c r="E2328" i="5" s="1"/>
  <c r="E2329" i="5" s="1"/>
  <c r="E2330" i="5" s="1"/>
  <c r="E2331" i="5" s="1"/>
  <c r="E2332" i="5" s="1"/>
  <c r="E2333" i="5" s="1"/>
  <c r="E2334" i="5" s="1"/>
  <c r="E2335" i="5" s="1"/>
  <c r="E2336" i="5" s="1"/>
  <c r="E2337" i="5" s="1"/>
  <c r="E2338" i="5" s="1"/>
  <c r="E2339" i="5" s="1"/>
  <c r="E2340" i="5" s="1"/>
  <c r="E2341" i="5" s="1"/>
  <c r="E2342" i="5" s="1"/>
  <c r="E2343" i="5" s="1"/>
  <c r="E2344" i="5" s="1"/>
  <c r="E2345" i="5" s="1"/>
  <c r="E2346" i="5" s="1"/>
  <c r="E2347" i="5" s="1"/>
  <c r="E2348" i="5" s="1"/>
  <c r="E2349" i="5" s="1"/>
  <c r="E2350" i="5" s="1"/>
  <c r="E2351" i="5" s="1"/>
  <c r="E2352" i="5" s="1"/>
  <c r="E2353" i="5" s="1"/>
  <c r="E2354" i="5" s="1"/>
  <c r="E2355" i="5" s="1"/>
  <c r="E2356" i="5" s="1"/>
  <c r="E2357" i="5" s="1"/>
  <c r="E2358" i="5" s="1"/>
  <c r="E2359" i="5" s="1"/>
  <c r="E2360" i="5" s="1"/>
  <c r="E2361" i="5" s="1"/>
  <c r="E2362" i="5" s="1"/>
  <c r="E2363" i="5" s="1"/>
  <c r="E2364" i="5" s="1"/>
  <c r="E2365" i="5" s="1"/>
  <c r="E2366" i="5" s="1"/>
  <c r="E2367" i="5" s="1"/>
  <c r="E2368" i="5" s="1"/>
  <c r="E2369" i="5" s="1"/>
  <c r="E2370" i="5" s="1"/>
  <c r="E2371" i="5" s="1"/>
  <c r="E2372" i="5" s="1"/>
  <c r="E2373" i="5" s="1"/>
  <c r="E2374" i="5" s="1"/>
  <c r="E2375" i="5" s="1"/>
  <c r="E2376" i="5" s="1"/>
  <c r="E2377" i="5" s="1"/>
  <c r="E2378" i="5" s="1"/>
  <c r="E2379" i="5" s="1"/>
  <c r="E2380" i="5" s="1"/>
  <c r="E2381" i="5" s="1"/>
  <c r="E2382" i="5" s="1"/>
  <c r="E2383" i="5" s="1"/>
  <c r="E2384" i="5" s="1"/>
  <c r="E2385" i="5" s="1"/>
  <c r="E2386" i="5" s="1"/>
  <c r="E2387" i="5" s="1"/>
  <c r="E2388" i="5" s="1"/>
  <c r="E2389" i="5" s="1"/>
  <c r="E2390" i="5" s="1"/>
  <c r="E2391" i="5" s="1"/>
  <c r="E2392" i="5" s="1"/>
  <c r="E2393" i="5" s="1"/>
  <c r="E2394" i="5" s="1"/>
  <c r="E2395" i="5" s="1"/>
  <c r="E2396" i="5" s="1"/>
  <c r="E2397" i="5" s="1"/>
  <c r="E2398" i="5" s="1"/>
  <c r="E2399" i="5" s="1"/>
  <c r="E2400" i="5" s="1"/>
  <c r="E2401" i="5" s="1"/>
  <c r="E2402" i="5" s="1"/>
  <c r="E2403" i="5" s="1"/>
  <c r="E2404" i="5" s="1"/>
  <c r="E2405" i="5" s="1"/>
  <c r="E2406" i="5" s="1"/>
  <c r="E2407" i="5" s="1"/>
  <c r="E2408" i="5" s="1"/>
  <c r="E2409" i="5" s="1"/>
  <c r="E2410" i="5" s="1"/>
  <c r="E2411" i="5" s="1"/>
  <c r="E2412" i="5" s="1"/>
  <c r="E2413" i="5" s="1"/>
  <c r="E2414" i="5" s="1"/>
  <c r="E2415" i="5" s="1"/>
  <c r="E2416" i="5" s="1"/>
  <c r="E2417" i="5" s="1"/>
  <c r="E2418" i="5" s="1"/>
  <c r="E2419" i="5" s="1"/>
  <c r="E2420" i="5" s="1"/>
  <c r="E2421" i="5" s="1"/>
  <c r="E2422" i="5" s="1"/>
  <c r="E2423" i="5" s="1"/>
  <c r="E2424" i="5" s="1"/>
  <c r="E2425" i="5" s="1"/>
  <c r="E2426" i="5" s="1"/>
  <c r="E2427" i="5" s="1"/>
  <c r="E2428" i="5" s="1"/>
  <c r="E2429" i="5" s="1"/>
  <c r="E2430" i="5" s="1"/>
  <c r="E2431" i="5" s="1"/>
  <c r="E2432" i="5" s="1"/>
  <c r="E2433" i="5" s="1"/>
  <c r="E2434" i="5" s="1"/>
  <c r="E2435" i="5" s="1"/>
  <c r="E2436" i="5" s="1"/>
  <c r="E2437" i="5" s="1"/>
  <c r="E2438" i="5" s="1"/>
  <c r="E2439" i="5" s="1"/>
  <c r="E2440" i="5" s="1"/>
  <c r="E2441" i="5" s="1"/>
  <c r="E2442" i="5" s="1"/>
  <c r="E2443" i="5" s="1"/>
  <c r="E2444" i="5" s="1"/>
  <c r="E2445" i="5" s="1"/>
  <c r="E2446" i="5" s="1"/>
  <c r="E2447" i="5" s="1"/>
  <c r="E2448" i="5" s="1"/>
  <c r="E2449" i="5" s="1"/>
  <c r="E2450" i="5" s="1"/>
  <c r="E2451" i="5" s="1"/>
  <c r="E2452" i="5" s="1"/>
  <c r="E2453" i="5" s="1"/>
  <c r="E2454" i="5" s="1"/>
  <c r="E2455" i="5" s="1"/>
  <c r="E2456" i="5" s="1"/>
  <c r="E2457" i="5" s="1"/>
  <c r="E2458" i="5" s="1"/>
  <c r="E2459" i="5" s="1"/>
  <c r="E2460" i="5" s="1"/>
  <c r="E2461" i="5" s="1"/>
  <c r="E2462" i="5" s="1"/>
  <c r="E2463" i="5" s="1"/>
  <c r="E2464" i="5" s="1"/>
  <c r="E2465" i="5" s="1"/>
  <c r="E2466" i="5" s="1"/>
  <c r="E2467" i="5" s="1"/>
  <c r="E2468" i="5" s="1"/>
  <c r="E2469" i="5" s="1"/>
  <c r="E2470" i="5" s="1"/>
  <c r="E2471" i="5" s="1"/>
  <c r="E2472" i="5" s="1"/>
  <c r="E2473" i="5" s="1"/>
  <c r="E2474" i="5" s="1"/>
  <c r="E2475" i="5" s="1"/>
  <c r="E2476" i="5" s="1"/>
  <c r="E2477" i="5" s="1"/>
  <c r="E2478" i="5" s="1"/>
  <c r="E2479" i="5" s="1"/>
  <c r="E2480" i="5" s="1"/>
  <c r="E2481" i="5" s="1"/>
  <c r="E2482" i="5" s="1"/>
  <c r="E2483" i="5" s="1"/>
  <c r="E2484" i="5" s="1"/>
  <c r="E2485" i="5" s="1"/>
  <c r="E2486" i="5" s="1"/>
  <c r="E2487" i="5" s="1"/>
  <c r="E2488" i="5" s="1"/>
  <c r="E2489" i="5" s="1"/>
  <c r="E2490" i="5" s="1"/>
  <c r="E2491" i="5" s="1"/>
  <c r="E2492" i="5" s="1"/>
  <c r="E2493" i="5" s="1"/>
  <c r="E2494" i="5" s="1"/>
  <c r="E2495" i="5" s="1"/>
  <c r="E2496" i="5" s="1"/>
  <c r="E2497" i="5" s="1"/>
  <c r="E2498" i="5" s="1"/>
  <c r="E2499" i="5" s="1"/>
  <c r="E2500" i="5" s="1"/>
  <c r="E2501" i="5" s="1"/>
  <c r="E2502" i="5" s="1"/>
  <c r="E2503" i="5" s="1"/>
  <c r="E2504" i="5" s="1"/>
  <c r="E2505" i="5" s="1"/>
  <c r="E2506" i="5" s="1"/>
  <c r="E2507" i="5" s="1"/>
  <c r="E2508" i="5" s="1"/>
  <c r="E2509" i="5" s="1"/>
  <c r="E2510" i="5" s="1"/>
  <c r="E2511" i="5" s="1"/>
  <c r="E2512" i="5" s="1"/>
  <c r="E2513" i="5" s="1"/>
  <c r="E2514" i="5" s="1"/>
  <c r="E2515" i="5" s="1"/>
  <c r="E2516" i="5" s="1"/>
  <c r="E2517" i="5" s="1"/>
  <c r="E2518" i="5" s="1"/>
  <c r="E2519" i="5" s="1"/>
  <c r="E2520" i="5" s="1"/>
  <c r="E2521" i="5" s="1"/>
  <c r="E2522" i="5" s="1"/>
  <c r="E2523" i="5" s="1"/>
  <c r="E2524" i="5" s="1"/>
  <c r="E2525" i="5" s="1"/>
  <c r="E2526" i="5" s="1"/>
  <c r="E2527" i="5" s="1"/>
  <c r="E2528" i="5" s="1"/>
  <c r="E2529" i="5" s="1"/>
  <c r="E2530" i="5" s="1"/>
  <c r="E2531" i="5" s="1"/>
  <c r="E2532" i="5" s="1"/>
  <c r="E2533" i="5" s="1"/>
  <c r="E2534" i="5" s="1"/>
  <c r="E2535" i="5" s="1"/>
  <c r="E2536" i="5" s="1"/>
  <c r="E2537" i="5" s="1"/>
  <c r="E2538" i="5" s="1"/>
  <c r="E2539" i="5" s="1"/>
  <c r="E2540" i="5" s="1"/>
  <c r="E2541" i="5" s="1"/>
  <c r="E2542" i="5" s="1"/>
  <c r="E2543" i="5" s="1"/>
  <c r="E2544" i="5" s="1"/>
  <c r="E2545" i="5" s="1"/>
  <c r="E2546" i="5" s="1"/>
  <c r="E2547" i="5" s="1"/>
  <c r="E2548" i="5" s="1"/>
  <c r="E2549" i="5" s="1"/>
  <c r="E2550" i="5" s="1"/>
  <c r="E2551" i="5" s="1"/>
  <c r="E2552" i="5" s="1"/>
  <c r="E2553" i="5" s="1"/>
  <c r="E2554" i="5" s="1"/>
  <c r="E2555" i="5" s="1"/>
  <c r="E2556" i="5" s="1"/>
  <c r="E2557" i="5" s="1"/>
  <c r="E2558" i="5" s="1"/>
  <c r="E2559" i="5" s="1"/>
  <c r="E2560" i="5" s="1"/>
  <c r="E2561" i="5" s="1"/>
  <c r="E2562" i="5" s="1"/>
  <c r="E2563" i="5" s="1"/>
  <c r="E2564" i="5" s="1"/>
  <c r="E2565" i="5" s="1"/>
  <c r="E2566" i="5" s="1"/>
  <c r="E2567" i="5" s="1"/>
  <c r="E2568" i="5" s="1"/>
  <c r="E2569" i="5" s="1"/>
  <c r="E2570" i="5" s="1"/>
  <c r="E2571" i="5" s="1"/>
  <c r="E2572" i="5" s="1"/>
  <c r="E2573" i="5" s="1"/>
  <c r="E2574" i="5" s="1"/>
  <c r="E2575" i="5" s="1"/>
  <c r="E2576" i="5" s="1"/>
  <c r="E2577" i="5" s="1"/>
  <c r="E2578" i="5" s="1"/>
  <c r="E2579" i="5" s="1"/>
  <c r="E2580" i="5" s="1"/>
  <c r="E2581" i="5" s="1"/>
  <c r="E2582" i="5" s="1"/>
  <c r="E2583" i="5" s="1"/>
  <c r="E2584" i="5" s="1"/>
  <c r="E2585" i="5" s="1"/>
  <c r="E2586" i="5" s="1"/>
  <c r="E2587" i="5" s="1"/>
  <c r="E2588" i="5" s="1"/>
  <c r="E2589" i="5" s="1"/>
  <c r="E2590" i="5" s="1"/>
  <c r="E2591" i="5" s="1"/>
  <c r="E2592" i="5" s="1"/>
  <c r="E2593" i="5" s="1"/>
  <c r="E2594" i="5" s="1"/>
  <c r="E2595" i="5" s="1"/>
  <c r="E2596" i="5" s="1"/>
  <c r="E2597" i="5" s="1"/>
  <c r="E2598" i="5" s="1"/>
  <c r="E2599" i="5" s="1"/>
  <c r="E2600" i="5" s="1"/>
  <c r="E2601" i="5" s="1"/>
  <c r="E2602" i="5" s="1"/>
  <c r="E2603" i="5" s="1"/>
  <c r="E2604" i="5" s="1"/>
  <c r="E2605" i="5" s="1"/>
  <c r="E2606" i="5" s="1"/>
  <c r="E2607" i="5" s="1"/>
  <c r="E2608" i="5" s="1"/>
  <c r="E2609" i="5" s="1"/>
  <c r="E2610" i="5" s="1"/>
  <c r="E2611" i="5" s="1"/>
  <c r="E2612" i="5" s="1"/>
  <c r="E2613" i="5" s="1"/>
  <c r="E2614" i="5" s="1"/>
  <c r="E2615" i="5" s="1"/>
  <c r="E2616" i="5" s="1"/>
  <c r="E2617" i="5" s="1"/>
  <c r="E2618" i="5" s="1"/>
  <c r="E2619" i="5" s="1"/>
  <c r="E2620" i="5" s="1"/>
  <c r="E2621" i="5" s="1"/>
  <c r="E2622" i="5" s="1"/>
  <c r="E2623" i="5" s="1"/>
  <c r="E2624" i="5" s="1"/>
  <c r="E2625" i="5" s="1"/>
  <c r="E2626" i="5" s="1"/>
  <c r="E2627" i="5" s="1"/>
  <c r="E2628" i="5" s="1"/>
  <c r="E2629" i="5" s="1"/>
  <c r="E2630" i="5" s="1"/>
  <c r="E2631" i="5" s="1"/>
  <c r="E2632" i="5" s="1"/>
  <c r="E2633" i="5" s="1"/>
  <c r="E2634" i="5" s="1"/>
  <c r="E2635" i="5" s="1"/>
  <c r="E2636" i="5" s="1"/>
  <c r="E2637" i="5" s="1"/>
  <c r="E2638" i="5" s="1"/>
  <c r="E2639" i="5" s="1"/>
  <c r="E2640" i="5" s="1"/>
  <c r="E2641" i="5" s="1"/>
  <c r="E2642" i="5" s="1"/>
  <c r="E2643" i="5" s="1"/>
  <c r="E2644" i="5" s="1"/>
  <c r="E2645" i="5" s="1"/>
  <c r="E2646" i="5" s="1"/>
  <c r="E2647" i="5" s="1"/>
  <c r="E2648" i="5" s="1"/>
  <c r="E2649" i="5" s="1"/>
  <c r="E2650" i="5" s="1"/>
  <c r="E2651" i="5" s="1"/>
  <c r="E2652" i="5" s="1"/>
  <c r="E2653" i="5" s="1"/>
  <c r="E2654" i="5" s="1"/>
  <c r="E2655" i="5" s="1"/>
  <c r="E2656" i="5" s="1"/>
  <c r="E2657" i="5" s="1"/>
  <c r="E2658" i="5" s="1"/>
  <c r="E2659" i="5" s="1"/>
  <c r="E2660" i="5" s="1"/>
  <c r="E2661" i="5" s="1"/>
  <c r="E2662" i="5" s="1"/>
  <c r="E2663" i="5" s="1"/>
  <c r="E2664" i="5" s="1"/>
  <c r="E2665" i="5" s="1"/>
  <c r="E2666" i="5" s="1"/>
  <c r="E2667" i="5" s="1"/>
  <c r="E2668" i="5" s="1"/>
  <c r="E2669" i="5" s="1"/>
  <c r="E2670" i="5" s="1"/>
  <c r="E2671" i="5" s="1"/>
  <c r="E2672" i="5" s="1"/>
  <c r="E2673" i="5" s="1"/>
  <c r="E2674" i="5" s="1"/>
  <c r="E2675" i="5" s="1"/>
  <c r="E2676" i="5" s="1"/>
  <c r="E2677" i="5" s="1"/>
  <c r="E2678" i="5" s="1"/>
  <c r="E2679" i="5" s="1"/>
  <c r="E2680" i="5" s="1"/>
  <c r="E2681" i="5" s="1"/>
  <c r="E2682" i="5" s="1"/>
  <c r="E2683" i="5" s="1"/>
  <c r="E2684" i="5" s="1"/>
  <c r="E2685" i="5" s="1"/>
  <c r="E2686" i="5" s="1"/>
  <c r="E2687" i="5" s="1"/>
  <c r="E2688" i="5" s="1"/>
  <c r="E2689" i="5" s="1"/>
  <c r="E2690" i="5" s="1"/>
  <c r="E2691" i="5" s="1"/>
  <c r="E2692" i="5" s="1"/>
  <c r="E2693" i="5" s="1"/>
  <c r="E2694" i="5" s="1"/>
  <c r="E2695" i="5" s="1"/>
  <c r="E2696" i="5" s="1"/>
  <c r="E2697" i="5" s="1"/>
  <c r="E2698" i="5" s="1"/>
  <c r="E2699" i="5" s="1"/>
  <c r="E2700" i="5" s="1"/>
  <c r="E2701" i="5" s="1"/>
  <c r="E2702" i="5" s="1"/>
  <c r="E2703" i="5" s="1"/>
  <c r="E2704" i="5" s="1"/>
  <c r="E2705" i="5" s="1"/>
  <c r="E2706" i="5" s="1"/>
  <c r="E2707" i="5" s="1"/>
  <c r="E2708" i="5" s="1"/>
  <c r="E2709" i="5" s="1"/>
  <c r="E2710" i="5" s="1"/>
  <c r="E2711" i="5" s="1"/>
  <c r="E2712" i="5" s="1"/>
  <c r="E2713" i="5" s="1"/>
  <c r="E2714" i="5" s="1"/>
  <c r="E2715" i="5" s="1"/>
  <c r="E2716" i="5" s="1"/>
  <c r="E2717" i="5" s="1"/>
  <c r="E2718" i="5" s="1"/>
  <c r="E2719" i="5" s="1"/>
  <c r="E2720" i="5" s="1"/>
  <c r="E2721" i="5" s="1"/>
  <c r="E2722" i="5" s="1"/>
  <c r="E2723" i="5" s="1"/>
  <c r="E2724" i="5" s="1"/>
  <c r="E2725" i="5" s="1"/>
  <c r="E2726" i="5" s="1"/>
  <c r="E2727" i="5" s="1"/>
  <c r="E2728" i="5" s="1"/>
  <c r="E2729" i="5" s="1"/>
  <c r="E2730" i="5" s="1"/>
  <c r="E2731" i="5" s="1"/>
  <c r="E2732" i="5" s="1"/>
  <c r="E2733" i="5" s="1"/>
  <c r="E2734" i="5" s="1"/>
  <c r="E2735" i="5" s="1"/>
  <c r="E2736" i="5" s="1"/>
  <c r="E2737" i="5" s="1"/>
  <c r="E2738" i="5" s="1"/>
  <c r="E2739" i="5" s="1"/>
  <c r="E2740" i="5" s="1"/>
  <c r="E2741" i="5" s="1"/>
  <c r="E2742" i="5" s="1"/>
  <c r="E2743" i="5" s="1"/>
  <c r="E2744" i="5" s="1"/>
  <c r="E2745" i="5" s="1"/>
  <c r="E2746" i="5" s="1"/>
  <c r="E2747" i="5" s="1"/>
  <c r="E2748" i="5" s="1"/>
  <c r="E2749" i="5" s="1"/>
  <c r="E2750" i="5" s="1"/>
  <c r="E2751" i="5" s="1"/>
  <c r="E2752" i="5" s="1"/>
  <c r="E2753" i="5" s="1"/>
  <c r="E2754" i="5" s="1"/>
  <c r="E2755" i="5" s="1"/>
  <c r="E2756" i="5" s="1"/>
  <c r="E2757" i="5" s="1"/>
  <c r="E2758" i="5" s="1"/>
  <c r="E2759" i="5" s="1"/>
  <c r="E2760" i="5" s="1"/>
  <c r="E2761" i="5" s="1"/>
  <c r="E2762" i="5" s="1"/>
  <c r="E2763" i="5" s="1"/>
  <c r="E2764" i="5" s="1"/>
  <c r="E2765" i="5" s="1"/>
  <c r="E2766" i="5" s="1"/>
  <c r="E2767" i="5" s="1"/>
  <c r="E2768" i="5" s="1"/>
  <c r="E2769" i="5" s="1"/>
  <c r="E2770" i="5" s="1"/>
  <c r="E2771" i="5" s="1"/>
  <c r="E2772" i="5" s="1"/>
  <c r="E2773" i="5" s="1"/>
  <c r="E2774" i="5" s="1"/>
  <c r="E2775" i="5" s="1"/>
  <c r="E2776" i="5" s="1"/>
  <c r="E2777" i="5" s="1"/>
  <c r="E2778" i="5" s="1"/>
  <c r="E2779" i="5" s="1"/>
  <c r="E2780" i="5" s="1"/>
  <c r="E2781" i="5" s="1"/>
  <c r="E2782" i="5" s="1"/>
  <c r="E2783" i="5" s="1"/>
  <c r="E2784" i="5" s="1"/>
  <c r="E2785" i="5" s="1"/>
  <c r="E2786" i="5" s="1"/>
  <c r="E2787" i="5" s="1"/>
  <c r="E2788" i="5" s="1"/>
  <c r="E2789" i="5" s="1"/>
  <c r="E2790" i="5" s="1"/>
  <c r="E2791" i="5" s="1"/>
  <c r="E2792" i="5" s="1"/>
  <c r="E2793" i="5" s="1"/>
  <c r="E2794" i="5" s="1"/>
  <c r="E2795" i="5" s="1"/>
  <c r="E2796" i="5" s="1"/>
  <c r="E2797" i="5" s="1"/>
  <c r="E2798" i="5" s="1"/>
  <c r="E2799" i="5" s="1"/>
  <c r="E2800" i="5" s="1"/>
  <c r="E2801" i="5" s="1"/>
  <c r="E2802" i="5" s="1"/>
  <c r="E2803" i="5" s="1"/>
  <c r="E2804" i="5" s="1"/>
  <c r="E2805" i="5" s="1"/>
  <c r="E2806" i="5" s="1"/>
  <c r="E2807" i="5" s="1"/>
  <c r="E2808" i="5" s="1"/>
  <c r="E2809" i="5" s="1"/>
  <c r="E2810" i="5" s="1"/>
  <c r="E2811" i="5" s="1"/>
  <c r="E2812" i="5" s="1"/>
  <c r="E2813" i="5" s="1"/>
  <c r="E2814" i="5" s="1"/>
  <c r="E2815" i="5" s="1"/>
  <c r="E2816" i="5" s="1"/>
  <c r="E2817" i="5" s="1"/>
  <c r="E2818" i="5" s="1"/>
  <c r="E2819" i="5" s="1"/>
  <c r="E2820" i="5" s="1"/>
  <c r="E2821" i="5" s="1"/>
  <c r="E2822" i="5" s="1"/>
  <c r="E2823" i="5" s="1"/>
  <c r="E2824" i="5" s="1"/>
  <c r="E2825" i="5" s="1"/>
  <c r="E2826" i="5" s="1"/>
  <c r="E2827" i="5" s="1"/>
  <c r="E2828" i="5" s="1"/>
  <c r="E2829" i="5" s="1"/>
  <c r="E2830" i="5" s="1"/>
  <c r="E2831" i="5" s="1"/>
  <c r="E2832" i="5" s="1"/>
  <c r="E2833" i="5" s="1"/>
  <c r="E2834" i="5" s="1"/>
  <c r="E2835" i="5" s="1"/>
  <c r="E2836" i="5" s="1"/>
  <c r="E2837" i="5" s="1"/>
  <c r="E2838" i="5" s="1"/>
  <c r="E2839" i="5" s="1"/>
  <c r="E2840" i="5" s="1"/>
  <c r="E2841" i="5" s="1"/>
  <c r="E2842" i="5" s="1"/>
  <c r="E2843" i="5" s="1"/>
  <c r="E2844" i="5" s="1"/>
  <c r="E2845" i="5" s="1"/>
  <c r="E2846" i="5" s="1"/>
  <c r="E2847" i="5" s="1"/>
  <c r="E2848" i="5" s="1"/>
  <c r="E2849" i="5" s="1"/>
  <c r="E2850" i="5" s="1"/>
  <c r="E2851" i="5" s="1"/>
  <c r="E2852" i="5" s="1"/>
  <c r="E2853" i="5" s="1"/>
  <c r="E2854" i="5" s="1"/>
  <c r="E2855" i="5" s="1"/>
  <c r="E2856" i="5" s="1"/>
  <c r="E2857" i="5" s="1"/>
  <c r="E2858" i="5" s="1"/>
  <c r="E2859" i="5" s="1"/>
  <c r="E2860" i="5" s="1"/>
  <c r="E2861" i="5" s="1"/>
  <c r="E2862" i="5" s="1"/>
  <c r="E2863" i="5" s="1"/>
  <c r="E2864" i="5" s="1"/>
  <c r="E2865" i="5" s="1"/>
  <c r="E2866" i="5" s="1"/>
  <c r="E2867" i="5" s="1"/>
  <c r="E2868" i="5" s="1"/>
  <c r="E2869" i="5" s="1"/>
  <c r="E2870" i="5" s="1"/>
  <c r="E2871" i="5" s="1"/>
  <c r="E2872" i="5" s="1"/>
  <c r="E2873" i="5" s="1"/>
  <c r="E2874" i="5" s="1"/>
  <c r="E2875" i="5" s="1"/>
  <c r="E2876" i="5" s="1"/>
  <c r="E2877" i="5" s="1"/>
  <c r="E2878" i="5" s="1"/>
  <c r="E2879" i="5" s="1"/>
  <c r="E2880" i="5" s="1"/>
  <c r="E2881" i="5" s="1"/>
  <c r="E2882" i="5" s="1"/>
  <c r="E2883" i="5" s="1"/>
  <c r="E2884" i="5" s="1"/>
  <c r="E2885" i="5" s="1"/>
  <c r="E2886" i="5" s="1"/>
  <c r="E2887" i="5" s="1"/>
  <c r="E2888" i="5" s="1"/>
  <c r="E2889" i="5" s="1"/>
  <c r="E2890" i="5" s="1"/>
  <c r="E2891" i="5" s="1"/>
  <c r="E2892" i="5" s="1"/>
  <c r="E2893" i="5" s="1"/>
  <c r="E2894" i="5" s="1"/>
  <c r="E2895" i="5" s="1"/>
  <c r="E2896" i="5" s="1"/>
  <c r="E2897" i="5" s="1"/>
  <c r="E2898" i="5" s="1"/>
  <c r="E2899" i="5" s="1"/>
  <c r="E2900" i="5" s="1"/>
  <c r="E2901" i="5" s="1"/>
  <c r="E2902" i="5" s="1"/>
  <c r="E2903" i="5" s="1"/>
  <c r="E2904" i="5" s="1"/>
  <c r="E2905" i="5" s="1"/>
  <c r="E2906" i="5" s="1"/>
  <c r="E2907" i="5" s="1"/>
  <c r="E2908" i="5" s="1"/>
  <c r="E2909" i="5" s="1"/>
  <c r="E2910" i="5" s="1"/>
  <c r="E2911" i="5" s="1"/>
  <c r="E2912" i="5" s="1"/>
  <c r="E2913" i="5" s="1"/>
  <c r="E2914" i="5" s="1"/>
  <c r="E2915" i="5" s="1"/>
  <c r="E2916" i="5" s="1"/>
  <c r="E2917" i="5" s="1"/>
  <c r="E2918" i="5" s="1"/>
  <c r="E2919" i="5" s="1"/>
  <c r="E2920" i="5" s="1"/>
  <c r="E2921" i="5" s="1"/>
  <c r="E2922" i="5" s="1"/>
  <c r="E2923" i="5" s="1"/>
  <c r="E2924" i="5" s="1"/>
  <c r="E2925" i="5" s="1"/>
  <c r="E2926" i="5" s="1"/>
  <c r="E2927" i="5" s="1"/>
  <c r="E2928" i="5" s="1"/>
  <c r="E2929" i="5" s="1"/>
  <c r="E2930" i="5" s="1"/>
  <c r="E2931" i="5" s="1"/>
  <c r="E2932" i="5" s="1"/>
  <c r="E2933" i="5" s="1"/>
  <c r="E2934" i="5" s="1"/>
  <c r="E2935" i="5" s="1"/>
  <c r="E2936" i="5" s="1"/>
  <c r="E2937" i="5" s="1"/>
  <c r="E2938" i="5" s="1"/>
  <c r="E2939" i="5" s="1"/>
  <c r="E2940" i="5" s="1"/>
  <c r="E2941" i="5" s="1"/>
  <c r="E2942" i="5" s="1"/>
  <c r="E2943" i="5" s="1"/>
  <c r="E2944" i="5" s="1"/>
  <c r="E2945" i="5" s="1"/>
  <c r="E2946" i="5" s="1"/>
  <c r="E2947" i="5" s="1"/>
  <c r="E2948" i="5" s="1"/>
  <c r="E2949" i="5" s="1"/>
  <c r="E2950" i="5" s="1"/>
  <c r="E2951" i="5" s="1"/>
  <c r="E2952" i="5" s="1"/>
  <c r="E2953" i="5" s="1"/>
  <c r="E2954" i="5" s="1"/>
  <c r="E2955" i="5" s="1"/>
  <c r="E2956" i="5" s="1"/>
  <c r="E2957" i="5" s="1"/>
  <c r="E2958" i="5" s="1"/>
  <c r="E2959" i="5" s="1"/>
  <c r="E2960" i="5" s="1"/>
  <c r="E2961" i="5" s="1"/>
  <c r="E2962" i="5" s="1"/>
  <c r="E2963" i="5" s="1"/>
  <c r="E2964" i="5" s="1"/>
  <c r="E2965" i="5" s="1"/>
  <c r="E2966" i="5" s="1"/>
  <c r="E2967" i="5" s="1"/>
  <c r="E2968" i="5" s="1"/>
  <c r="E2969" i="5" s="1"/>
  <c r="E2970" i="5" s="1"/>
  <c r="E2971" i="5" s="1"/>
  <c r="E2972" i="5" s="1"/>
  <c r="E2973" i="5" s="1"/>
  <c r="E2974" i="5" s="1"/>
  <c r="E2975" i="5" s="1"/>
  <c r="E2976" i="5" s="1"/>
  <c r="E2977" i="5" s="1"/>
  <c r="E2978" i="5" s="1"/>
  <c r="E2979" i="5" s="1"/>
  <c r="E2980" i="5" s="1"/>
  <c r="E2981" i="5" s="1"/>
  <c r="E2982" i="5" s="1"/>
  <c r="E2983" i="5" s="1"/>
  <c r="E2984" i="5" s="1"/>
  <c r="E2985" i="5" s="1"/>
  <c r="E2986" i="5" s="1"/>
  <c r="E2987" i="5" s="1"/>
  <c r="E2988" i="5" s="1"/>
  <c r="E2989" i="5" s="1"/>
  <c r="E2990" i="5" s="1"/>
  <c r="E2991" i="5" s="1"/>
  <c r="E2992" i="5" s="1"/>
  <c r="E2993" i="5" s="1"/>
  <c r="E2994" i="5" s="1"/>
  <c r="E2995" i="5" s="1"/>
  <c r="E2996" i="5" s="1"/>
  <c r="E2997" i="5" s="1"/>
  <c r="E2998" i="5" s="1"/>
  <c r="E2999" i="5" s="1"/>
  <c r="E3000" i="5" s="1"/>
  <c r="E3001" i="5" s="1"/>
  <c r="E3002" i="5" s="1"/>
  <c r="E3003" i="5" s="1"/>
  <c r="E3004" i="5" s="1"/>
  <c r="E3005" i="5" s="1"/>
  <c r="E3006" i="5" s="1"/>
  <c r="E3007" i="5" s="1"/>
  <c r="E3008" i="5" s="1"/>
  <c r="E3009" i="5" s="1"/>
  <c r="E3010" i="5" s="1"/>
  <c r="E3011" i="5" s="1"/>
  <c r="E3012" i="5" s="1"/>
  <c r="E3013" i="5" s="1"/>
  <c r="E3014" i="5" s="1"/>
  <c r="E3015" i="5" s="1"/>
  <c r="E3016" i="5" s="1"/>
  <c r="E3017" i="5" s="1"/>
  <c r="E3018" i="5" s="1"/>
  <c r="E3019" i="5" s="1"/>
  <c r="E3020" i="5" s="1"/>
  <c r="E3021" i="5" s="1"/>
  <c r="E3022" i="5" s="1"/>
  <c r="E3023" i="5" s="1"/>
  <c r="E3024" i="5" s="1"/>
  <c r="E3025" i="5" s="1"/>
  <c r="E3026" i="5" s="1"/>
  <c r="E3027" i="5" s="1"/>
  <c r="E3028" i="5" s="1"/>
  <c r="E3029" i="5" s="1"/>
  <c r="E3030" i="5" s="1"/>
  <c r="E3031" i="5" s="1"/>
  <c r="E3032" i="5" s="1"/>
  <c r="E3033" i="5" s="1"/>
  <c r="E3034" i="5" s="1"/>
  <c r="E3035" i="5" s="1"/>
  <c r="E3036" i="5" s="1"/>
  <c r="E3037" i="5" s="1"/>
  <c r="E3038" i="5" s="1"/>
  <c r="E3039" i="5" s="1"/>
  <c r="E3040" i="5" s="1"/>
  <c r="E3041" i="5" s="1"/>
  <c r="E3042" i="5" s="1"/>
  <c r="E3043" i="5" s="1"/>
  <c r="E3044" i="5" s="1"/>
  <c r="E3045" i="5" s="1"/>
  <c r="E3046" i="5" s="1"/>
  <c r="E3047" i="5" s="1"/>
  <c r="E3048" i="5" s="1"/>
  <c r="E3049" i="5" s="1"/>
  <c r="E3050" i="5" s="1"/>
  <c r="E3051" i="5" s="1"/>
  <c r="E3052" i="5" s="1"/>
  <c r="E3053" i="5" s="1"/>
  <c r="E3054" i="5" s="1"/>
  <c r="E3055" i="5" s="1"/>
  <c r="E3056" i="5" s="1"/>
  <c r="E3057" i="5" s="1"/>
  <c r="E3058" i="5" s="1"/>
  <c r="E3059" i="5" s="1"/>
  <c r="E3060" i="5" s="1"/>
  <c r="E3061" i="5" s="1"/>
  <c r="E3062" i="5" s="1"/>
  <c r="E3063" i="5" s="1"/>
  <c r="E3064" i="5" s="1"/>
  <c r="E3065" i="5" s="1"/>
  <c r="E3066" i="5" s="1"/>
  <c r="E3067" i="5" s="1"/>
  <c r="E3068" i="5" s="1"/>
  <c r="E3069" i="5" s="1"/>
  <c r="E3070" i="5" s="1"/>
  <c r="E3071" i="5" s="1"/>
  <c r="E3072" i="5" s="1"/>
  <c r="E3073" i="5" s="1"/>
  <c r="E3074" i="5" s="1"/>
  <c r="E3075" i="5" s="1"/>
  <c r="E3076" i="5" s="1"/>
  <c r="E3077" i="5" s="1"/>
  <c r="E3078" i="5" s="1"/>
  <c r="E3079" i="5" s="1"/>
  <c r="E3080" i="5" s="1"/>
  <c r="E3081" i="5" s="1"/>
  <c r="E3082" i="5" s="1"/>
  <c r="E3083" i="5" s="1"/>
  <c r="E3084" i="5" s="1"/>
  <c r="E3085" i="5" s="1"/>
  <c r="E3086" i="5" s="1"/>
  <c r="E3087" i="5" s="1"/>
  <c r="E3088" i="5" s="1"/>
  <c r="E3089" i="5" s="1"/>
  <c r="E3090" i="5" s="1"/>
  <c r="E3091" i="5" s="1"/>
  <c r="E3092" i="5" s="1"/>
  <c r="E3093" i="5" s="1"/>
  <c r="E3094" i="5" s="1"/>
  <c r="E3095" i="5" s="1"/>
  <c r="E3096" i="5" s="1"/>
  <c r="E3097" i="5" s="1"/>
  <c r="E3098" i="5" s="1"/>
  <c r="E3099" i="5" s="1"/>
  <c r="E3100" i="5" s="1"/>
  <c r="E3101" i="5" s="1"/>
  <c r="E3102" i="5" s="1"/>
  <c r="E3103" i="5" s="1"/>
  <c r="E3104" i="5" s="1"/>
  <c r="E3105" i="5" s="1"/>
  <c r="E3106" i="5" s="1"/>
  <c r="E3107" i="5" s="1"/>
  <c r="E3108" i="5" s="1"/>
  <c r="E3109" i="5" s="1"/>
  <c r="E3110" i="5" s="1"/>
  <c r="E3111" i="5" s="1"/>
  <c r="E3112" i="5" s="1"/>
  <c r="E3113" i="5" s="1"/>
  <c r="E3114" i="5" s="1"/>
  <c r="E3115" i="5" s="1"/>
  <c r="E3116" i="5" s="1"/>
  <c r="E3117" i="5" s="1"/>
  <c r="E3118" i="5" s="1"/>
  <c r="E3119" i="5" s="1"/>
  <c r="E3120" i="5" s="1"/>
  <c r="E3121" i="5" s="1"/>
  <c r="E3122" i="5" s="1"/>
  <c r="E3123" i="5" s="1"/>
  <c r="E3124" i="5" s="1"/>
  <c r="E3125" i="5" s="1"/>
  <c r="E3126" i="5" s="1"/>
  <c r="E3127" i="5" s="1"/>
  <c r="E3128" i="5" s="1"/>
  <c r="E3129" i="5" s="1"/>
  <c r="E3130" i="5" s="1"/>
  <c r="E3131" i="5" s="1"/>
  <c r="E3132" i="5" s="1"/>
  <c r="E3133" i="5" s="1"/>
  <c r="E3134" i="5" s="1"/>
  <c r="E3135" i="5" s="1"/>
  <c r="E3136" i="5" s="1"/>
  <c r="E3137" i="5" s="1"/>
  <c r="E3138" i="5" s="1"/>
  <c r="E3139" i="5" s="1"/>
  <c r="E3140" i="5" s="1"/>
  <c r="E3141" i="5" s="1"/>
  <c r="E3142" i="5" s="1"/>
  <c r="E3143" i="5" s="1"/>
  <c r="E3144" i="5" s="1"/>
  <c r="E3145" i="5" s="1"/>
  <c r="E3146" i="5" s="1"/>
  <c r="E3147" i="5" s="1"/>
  <c r="E3148" i="5" s="1"/>
  <c r="E3149" i="5" s="1"/>
  <c r="E3150" i="5" s="1"/>
  <c r="E3151" i="5" s="1"/>
  <c r="E3152" i="5" s="1"/>
  <c r="E3153" i="5" s="1"/>
  <c r="E3154" i="5" s="1"/>
  <c r="E3155" i="5" s="1"/>
  <c r="E3156" i="5" s="1"/>
  <c r="E3157" i="5" s="1"/>
  <c r="E3158" i="5" s="1"/>
  <c r="E3159" i="5" s="1"/>
  <c r="E3160" i="5" s="1"/>
  <c r="E3161" i="5" s="1"/>
  <c r="E3162" i="5" s="1"/>
  <c r="E3163" i="5" s="1"/>
  <c r="E3164" i="5" s="1"/>
  <c r="E3165" i="5" s="1"/>
  <c r="E3166" i="5" s="1"/>
  <c r="E3167" i="5" s="1"/>
  <c r="E3168" i="5" s="1"/>
  <c r="E3169" i="5" s="1"/>
  <c r="E3170" i="5" s="1"/>
  <c r="E3171" i="5" s="1"/>
  <c r="E3172" i="5" s="1"/>
  <c r="E3173" i="5" s="1"/>
  <c r="E3174" i="5" s="1"/>
  <c r="E3175" i="5" s="1"/>
  <c r="E3176" i="5" s="1"/>
  <c r="E3177" i="5" s="1"/>
  <c r="E3178" i="5" s="1"/>
  <c r="E3179" i="5" s="1"/>
  <c r="E3180" i="5" s="1"/>
  <c r="E3181" i="5" s="1"/>
  <c r="E3182" i="5" s="1"/>
  <c r="E3183" i="5" s="1"/>
  <c r="E3184" i="5" s="1"/>
  <c r="E3185" i="5" s="1"/>
  <c r="E3186" i="5" s="1"/>
  <c r="E3187" i="5" s="1"/>
  <c r="E3188" i="5" s="1"/>
  <c r="E3189" i="5" s="1"/>
  <c r="E3190" i="5" s="1"/>
  <c r="E3191" i="5" s="1"/>
  <c r="E3192" i="5" s="1"/>
  <c r="E3193" i="5" s="1"/>
  <c r="AJ66" i="7"/>
  <c r="AJ65" i="7"/>
  <c r="AJ6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J17" i="7"/>
  <c r="AJ16" i="7"/>
  <c r="AJ15" i="7"/>
  <c r="AJ14" i="7"/>
  <c r="AJ13" i="7"/>
  <c r="AJ12" i="7"/>
  <c r="AJ11" i="7"/>
  <c r="AJ10" i="7"/>
  <c r="AJ9" i="7"/>
  <c r="AJ8" i="7"/>
  <c r="AJ7" i="7"/>
  <c r="AJ6" i="7"/>
  <c r="AJ5" i="7"/>
  <c r="AJ4" i="7"/>
  <c r="AJ3" i="7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AB6" i="7"/>
  <c r="AB3" i="7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V11" i="7"/>
  <c r="V10" i="7"/>
  <c r="V9" i="7"/>
  <c r="V8" i="7"/>
  <c r="V7" i="7"/>
  <c r="F24" i="4" s="1"/>
  <c r="V6" i="7"/>
  <c r="V5" i="7"/>
  <c r="F64" i="4" s="1"/>
  <c r="V4" i="7"/>
  <c r="F63" i="4" s="1"/>
  <c r="V3" i="7"/>
  <c r="F62" i="4" s="1"/>
  <c r="R16" i="7"/>
  <c r="E25" i="4" s="1"/>
  <c r="R15" i="7"/>
  <c r="R14" i="7"/>
  <c r="E19" i="4" s="1"/>
  <c r="R13" i="7"/>
  <c r="E24" i="4" s="1"/>
  <c r="R12" i="7"/>
  <c r="R11" i="7"/>
  <c r="E54" i="4" s="1"/>
  <c r="R10" i="7"/>
  <c r="R9" i="7"/>
  <c r="R8" i="7"/>
  <c r="E50" i="4" s="1"/>
  <c r="R7" i="7"/>
  <c r="E46" i="4" s="1"/>
  <c r="R6" i="7"/>
  <c r="E23" i="4" s="1"/>
  <c r="R5" i="7"/>
  <c r="E58" i="4" s="1"/>
  <c r="R4" i="7"/>
  <c r="E62" i="4" s="1"/>
  <c r="R3" i="7"/>
  <c r="E34" i="4" s="1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  <c r="Y3" i="7"/>
  <c r="F3" i="4" l="1"/>
  <c r="F19" i="4"/>
  <c r="F11" i="4"/>
  <c r="F7" i="4"/>
  <c r="E10" i="4"/>
  <c r="F27" i="4"/>
  <c r="E22" i="4"/>
  <c r="E6" i="4"/>
  <c r="F15" i="4"/>
  <c r="E18" i="4"/>
  <c r="F23" i="4"/>
  <c r="AI66" i="7"/>
  <c r="AK66" i="7" s="1"/>
  <c r="AI5" i="7"/>
  <c r="AK5" i="7" s="1"/>
  <c r="AI7" i="7"/>
  <c r="AK7" i="7" s="1"/>
  <c r="AI9" i="7"/>
  <c r="AK9" i="7" s="1"/>
  <c r="AI11" i="7"/>
  <c r="AK11" i="7" s="1"/>
  <c r="AI13" i="7"/>
  <c r="AK13" i="7" s="1"/>
  <c r="AI15" i="7"/>
  <c r="AK15" i="7" s="1"/>
  <c r="AI17" i="7"/>
  <c r="AK17" i="7" s="1"/>
  <c r="AI19" i="7"/>
  <c r="AK19" i="7" s="1"/>
  <c r="AI21" i="7"/>
  <c r="AK21" i="7" s="1"/>
  <c r="AI23" i="7"/>
  <c r="AK23" i="7" s="1"/>
  <c r="AI25" i="7"/>
  <c r="AK25" i="7" s="1"/>
  <c r="AI27" i="7"/>
  <c r="AK27" i="7" s="1"/>
  <c r="AI29" i="7"/>
  <c r="AK29" i="7" s="1"/>
  <c r="AI31" i="7"/>
  <c r="AK31" i="7" s="1"/>
  <c r="AI33" i="7"/>
  <c r="AK33" i="7" s="1"/>
  <c r="AI35" i="7"/>
  <c r="AK35" i="7" s="1"/>
  <c r="AI37" i="7"/>
  <c r="AK37" i="7" s="1"/>
  <c r="AI39" i="7"/>
  <c r="AK39" i="7" s="1"/>
  <c r="AI41" i="7"/>
  <c r="AK41" i="7" s="1"/>
  <c r="AI43" i="7"/>
  <c r="AK43" i="7" s="1"/>
  <c r="AI45" i="7"/>
  <c r="AK45" i="7" s="1"/>
  <c r="AI47" i="7"/>
  <c r="AK47" i="7" s="1"/>
  <c r="AI49" i="7"/>
  <c r="AK49" i="7" s="1"/>
  <c r="AI51" i="7"/>
  <c r="AK51" i="7" s="1"/>
  <c r="AI53" i="7"/>
  <c r="AK53" i="7" s="1"/>
  <c r="AI55" i="7"/>
  <c r="AK55" i="7" s="1"/>
  <c r="AI57" i="7"/>
  <c r="AK57" i="7" s="1"/>
  <c r="AI59" i="7"/>
  <c r="AK59" i="7" s="1"/>
  <c r="AI61" i="7"/>
  <c r="AK61" i="7" s="1"/>
  <c r="AI63" i="7"/>
  <c r="AK63" i="7" s="1"/>
  <c r="AI65" i="7"/>
  <c r="AK65" i="7" s="1"/>
  <c r="AI4" i="7"/>
  <c r="AK4" i="7" s="1"/>
  <c r="AI6" i="7"/>
  <c r="AK6" i="7" s="1"/>
  <c r="AI8" i="7"/>
  <c r="AK8" i="7" s="1"/>
  <c r="AI10" i="7"/>
  <c r="AK10" i="7" s="1"/>
  <c r="AI12" i="7"/>
  <c r="AK12" i="7" s="1"/>
  <c r="AI14" i="7"/>
  <c r="AK14" i="7" s="1"/>
  <c r="AI16" i="7"/>
  <c r="AK16" i="7" s="1"/>
  <c r="AI18" i="7"/>
  <c r="AK18" i="7" s="1"/>
  <c r="AI20" i="7"/>
  <c r="AK20" i="7" s="1"/>
  <c r="AI22" i="7"/>
  <c r="AK22" i="7" s="1"/>
  <c r="AI24" i="7"/>
  <c r="AK24" i="7" s="1"/>
  <c r="AI26" i="7"/>
  <c r="AK26" i="7" s="1"/>
  <c r="AI28" i="7"/>
  <c r="AK28" i="7" s="1"/>
  <c r="AI30" i="7"/>
  <c r="AK30" i="7" s="1"/>
  <c r="AI32" i="7"/>
  <c r="AK32" i="7" s="1"/>
  <c r="AI34" i="7"/>
  <c r="AK34" i="7" s="1"/>
  <c r="AI36" i="7"/>
  <c r="AK36" i="7" s="1"/>
  <c r="AI38" i="7"/>
  <c r="AK38" i="7" s="1"/>
  <c r="AI40" i="7"/>
  <c r="AK40" i="7" s="1"/>
  <c r="AI42" i="7"/>
  <c r="AK42" i="7" s="1"/>
  <c r="AI44" i="7"/>
  <c r="AK44" i="7" s="1"/>
  <c r="AI46" i="7"/>
  <c r="AK46" i="7" s="1"/>
  <c r="AI48" i="7"/>
  <c r="AK48" i="7" s="1"/>
  <c r="AI50" i="7"/>
  <c r="AK50" i="7" s="1"/>
  <c r="AI52" i="7"/>
  <c r="AK52" i="7" s="1"/>
  <c r="AI54" i="7"/>
  <c r="AK54" i="7" s="1"/>
  <c r="AI56" i="7"/>
  <c r="AK56" i="7" s="1"/>
  <c r="AI58" i="7"/>
  <c r="AK58" i="7" s="1"/>
  <c r="AI60" i="7"/>
  <c r="AK60" i="7" s="1"/>
  <c r="AI62" i="7"/>
  <c r="AK62" i="7" s="1"/>
  <c r="AI64" i="7"/>
  <c r="AK64" i="7" s="1"/>
  <c r="AI3" i="7"/>
  <c r="AK3" i="7" s="1"/>
  <c r="F2" i="4"/>
  <c r="E5" i="4"/>
  <c r="F6" i="4"/>
  <c r="E9" i="4"/>
  <c r="F10" i="4"/>
  <c r="E13" i="4"/>
  <c r="F14" i="4"/>
  <c r="E17" i="4"/>
  <c r="F18" i="4"/>
  <c r="E21" i="4"/>
  <c r="F22" i="4"/>
  <c r="F26" i="4"/>
  <c r="E29" i="4"/>
  <c r="F30" i="4"/>
  <c r="E33" i="4"/>
  <c r="F34" i="4"/>
  <c r="E37" i="4"/>
  <c r="F38" i="4"/>
  <c r="E41" i="4"/>
  <c r="F42" i="4"/>
  <c r="E45" i="4"/>
  <c r="F46" i="4"/>
  <c r="E49" i="4"/>
  <c r="F50" i="4"/>
  <c r="E53" i="4"/>
  <c r="F54" i="4"/>
  <c r="E57" i="4"/>
  <c r="F58" i="4"/>
  <c r="E61" i="4"/>
  <c r="E4" i="4"/>
  <c r="F5" i="4"/>
  <c r="E8" i="4"/>
  <c r="F9" i="4"/>
  <c r="E12" i="4"/>
  <c r="F13" i="4"/>
  <c r="E16" i="4"/>
  <c r="F17" i="4"/>
  <c r="E20" i="4"/>
  <c r="F21" i="4"/>
  <c r="F25" i="4"/>
  <c r="E28" i="4"/>
  <c r="F29" i="4"/>
  <c r="E32" i="4"/>
  <c r="F33" i="4"/>
  <c r="E36" i="4"/>
  <c r="F37" i="4"/>
  <c r="E40" i="4"/>
  <c r="F41" i="4"/>
  <c r="E44" i="4"/>
  <c r="F45" i="4"/>
  <c r="E48" i="4"/>
  <c r="F49" i="4"/>
  <c r="E52" i="4"/>
  <c r="F53" i="4"/>
  <c r="E56" i="4"/>
  <c r="F57" i="4"/>
  <c r="E60" i="4"/>
  <c r="F61" i="4"/>
  <c r="E64" i="4"/>
  <c r="E3" i="4"/>
  <c r="F4" i="4"/>
  <c r="E7" i="4"/>
  <c r="F8" i="4"/>
  <c r="E11" i="4"/>
  <c r="F12" i="4"/>
  <c r="E15" i="4"/>
  <c r="F16" i="4"/>
  <c r="F20" i="4"/>
  <c r="E27" i="4"/>
  <c r="F28" i="4"/>
  <c r="E31" i="4"/>
  <c r="F32" i="4"/>
  <c r="E35" i="4"/>
  <c r="F36" i="4"/>
  <c r="E39" i="4"/>
  <c r="F40" i="4"/>
  <c r="E43" i="4"/>
  <c r="F44" i="4"/>
  <c r="E47" i="4"/>
  <c r="F48" i="4"/>
  <c r="E51" i="4"/>
  <c r="F52" i="4"/>
  <c r="E55" i="4"/>
  <c r="F56" i="4"/>
  <c r="E59" i="4"/>
  <c r="F60" i="4"/>
  <c r="E63" i="4"/>
  <c r="E2" i="4"/>
  <c r="E14" i="4"/>
  <c r="E26" i="4"/>
  <c r="E30" i="4"/>
  <c r="F31" i="4"/>
  <c r="F35" i="4"/>
  <c r="E38" i="4"/>
  <c r="F39" i="4"/>
  <c r="E42" i="4"/>
  <c r="F43" i="4"/>
  <c r="F47" i="4"/>
  <c r="F51" i="4"/>
  <c r="F55" i="4"/>
  <c r="F59" i="4"/>
  <c r="I65" i="3"/>
  <c r="E65" i="3"/>
  <c r="F65" i="3" s="1"/>
  <c r="I64" i="3"/>
  <c r="E64" i="3"/>
  <c r="F64" i="3" s="1"/>
  <c r="I63" i="3"/>
  <c r="E63" i="3"/>
  <c r="F63" i="3" s="1"/>
  <c r="I62" i="3"/>
  <c r="E62" i="3"/>
  <c r="F62" i="3" s="1"/>
  <c r="I61" i="3"/>
  <c r="E61" i="3"/>
  <c r="F61" i="3" s="1"/>
  <c r="I60" i="3"/>
  <c r="E60" i="3"/>
  <c r="F60" i="3" s="1"/>
  <c r="I59" i="3"/>
  <c r="E59" i="3"/>
  <c r="F59" i="3" s="1"/>
  <c r="I58" i="3"/>
  <c r="E58" i="3"/>
  <c r="F58" i="3" s="1"/>
  <c r="I57" i="3"/>
  <c r="E57" i="3"/>
  <c r="F57" i="3" s="1"/>
  <c r="I56" i="3"/>
  <c r="E56" i="3"/>
  <c r="F56" i="3" s="1"/>
  <c r="I55" i="3"/>
  <c r="E55" i="3"/>
  <c r="F55" i="3" s="1"/>
  <c r="I54" i="3"/>
  <c r="E54" i="3"/>
  <c r="F54" i="3" s="1"/>
  <c r="I53" i="3"/>
  <c r="E53" i="3"/>
  <c r="F53" i="3" s="1"/>
  <c r="I52" i="3"/>
  <c r="E52" i="3"/>
  <c r="F52" i="3" s="1"/>
  <c r="I51" i="3"/>
  <c r="E51" i="3"/>
  <c r="F51" i="3" s="1"/>
  <c r="I50" i="3"/>
  <c r="E50" i="3"/>
  <c r="F50" i="3" s="1"/>
  <c r="I49" i="3"/>
  <c r="E49" i="3"/>
  <c r="F49" i="3" s="1"/>
  <c r="I48" i="3"/>
  <c r="E48" i="3"/>
  <c r="F48" i="3" s="1"/>
  <c r="I47" i="3"/>
  <c r="E47" i="3"/>
  <c r="F47" i="3" s="1"/>
  <c r="I46" i="3"/>
  <c r="E46" i="3"/>
  <c r="F46" i="3" s="1"/>
  <c r="I45" i="3"/>
  <c r="E45" i="3"/>
  <c r="F45" i="3" s="1"/>
  <c r="I44" i="3"/>
  <c r="E44" i="3"/>
  <c r="F44" i="3" s="1"/>
  <c r="I43" i="3"/>
  <c r="E43" i="3"/>
  <c r="F43" i="3" s="1"/>
  <c r="I42" i="3"/>
  <c r="E42" i="3"/>
  <c r="F42" i="3" s="1"/>
  <c r="I41" i="3"/>
  <c r="E41" i="3"/>
  <c r="F41" i="3" s="1"/>
  <c r="I40" i="3"/>
  <c r="E40" i="3"/>
  <c r="F40" i="3" s="1"/>
  <c r="I39" i="3"/>
  <c r="E39" i="3"/>
  <c r="F39" i="3" s="1"/>
  <c r="I38" i="3"/>
  <c r="E38" i="3"/>
  <c r="F38" i="3" s="1"/>
  <c r="I37" i="3"/>
  <c r="E37" i="3"/>
  <c r="F37" i="3" s="1"/>
  <c r="I36" i="3"/>
  <c r="E36" i="3"/>
  <c r="F36" i="3" s="1"/>
  <c r="I35" i="3"/>
  <c r="E35" i="3"/>
  <c r="F35" i="3" s="1"/>
  <c r="I34" i="3"/>
  <c r="E34" i="3"/>
  <c r="F34" i="3" s="1"/>
  <c r="I33" i="3"/>
  <c r="E33" i="3"/>
  <c r="F33" i="3" s="1"/>
  <c r="I32" i="3"/>
  <c r="E32" i="3"/>
  <c r="F32" i="3" s="1"/>
  <c r="I31" i="3"/>
  <c r="E31" i="3"/>
  <c r="F31" i="3" s="1"/>
  <c r="I30" i="3"/>
  <c r="E30" i="3"/>
  <c r="F30" i="3" s="1"/>
  <c r="I29" i="3"/>
  <c r="E29" i="3"/>
  <c r="F29" i="3" s="1"/>
  <c r="I28" i="3"/>
  <c r="E28" i="3"/>
  <c r="F28" i="3" s="1"/>
  <c r="I27" i="3"/>
  <c r="E27" i="3"/>
  <c r="F27" i="3" s="1"/>
  <c r="I26" i="3"/>
  <c r="E26" i="3"/>
  <c r="F26" i="3" s="1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E21" i="3"/>
  <c r="F21" i="3" s="1"/>
  <c r="E20" i="3"/>
  <c r="F20" i="3" s="1"/>
  <c r="E19" i="3"/>
  <c r="F19" i="3" s="1"/>
  <c r="E17" i="3"/>
  <c r="F17" i="3" s="1"/>
  <c r="E16" i="3"/>
  <c r="F16" i="3" s="1"/>
  <c r="E15" i="3"/>
  <c r="F15" i="3" s="1"/>
  <c r="E13" i="3"/>
  <c r="F13" i="3" s="1"/>
  <c r="E12" i="3"/>
  <c r="F12" i="3" s="1"/>
  <c r="E11" i="3"/>
  <c r="F11" i="3" s="1"/>
  <c r="E9" i="3"/>
  <c r="F9" i="3" s="1"/>
  <c r="E8" i="3"/>
  <c r="F8" i="3" s="1"/>
  <c r="E7" i="3"/>
  <c r="F7" i="3" s="1"/>
  <c r="E5" i="3"/>
  <c r="F5" i="3" s="1"/>
  <c r="E4" i="3"/>
  <c r="F4" i="3" s="1"/>
  <c r="E3" i="3"/>
  <c r="F3" i="3" s="1"/>
  <c r="E25" i="3"/>
  <c r="F25" i="3" s="1"/>
  <c r="E24" i="3"/>
  <c r="F24" i="3" s="1"/>
  <c r="E23" i="3"/>
  <c r="F23" i="3" s="1"/>
  <c r="E18" i="3"/>
  <c r="F18" i="3" s="1"/>
  <c r="E10" i="3"/>
  <c r="F10" i="3" s="1"/>
  <c r="E6" i="3"/>
  <c r="F6" i="3" s="1"/>
  <c r="E22" i="3"/>
  <c r="F22" i="3" s="1"/>
  <c r="E2" i="3"/>
  <c r="F2" i="3" s="1"/>
  <c r="E14" i="3"/>
  <c r="F14" i="3" s="1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AE788" i="7" l="1"/>
  <c r="AE353" i="7" l="1"/>
  <c r="AE488" i="7"/>
  <c r="AE1113" i="7"/>
  <c r="AE1262" i="7"/>
  <c r="AE969" i="7"/>
  <c r="AE768" i="7"/>
  <c r="AE1338" i="7"/>
  <c r="AE1388" i="7"/>
  <c r="AE77" i="7"/>
  <c r="AE1288" i="7"/>
  <c r="AE1016" i="7"/>
  <c r="AE1265" i="7"/>
  <c r="AE419" i="7"/>
  <c r="AE68" i="7"/>
  <c r="AE1112" i="7"/>
  <c r="AE489" i="7"/>
  <c r="AE1108" i="7"/>
  <c r="AE486" i="7"/>
  <c r="AE923" i="7"/>
  <c r="AE1292" i="7"/>
  <c r="AE472" i="7"/>
  <c r="AE819" i="7"/>
  <c r="AE709" i="7"/>
  <c r="AE926" i="7"/>
  <c r="AE680" i="7"/>
  <c r="AE424" i="7"/>
  <c r="AE1128" i="7"/>
  <c r="AE1068" i="7"/>
  <c r="AE703" i="7"/>
  <c r="AE169" i="7"/>
  <c r="AE858" i="7"/>
  <c r="AE608" i="7"/>
  <c r="AE879" i="7"/>
  <c r="AE198" i="7"/>
  <c r="AE810" i="7"/>
  <c r="AE404" i="7"/>
  <c r="AE922" i="7"/>
  <c r="AE33" i="7"/>
  <c r="AE655" i="7"/>
  <c r="AE1036" i="7"/>
  <c r="AE1437" i="7"/>
  <c r="AE803" i="7"/>
  <c r="AE502" i="7"/>
  <c r="AE1114" i="7"/>
  <c r="AE237" i="7"/>
  <c r="AE1364" i="7"/>
  <c r="AE432" i="7"/>
  <c r="AE1283" i="7"/>
  <c r="AE644" i="7"/>
  <c r="AE431" i="7"/>
  <c r="AE975" i="7"/>
  <c r="AE312" i="7"/>
  <c r="AE1397" i="7"/>
  <c r="AE738" i="7"/>
  <c r="AE1355" i="7"/>
  <c r="AE918" i="7"/>
  <c r="AE836" i="7"/>
  <c r="AE1369" i="7"/>
  <c r="AE1204" i="7"/>
  <c r="AE265" i="7"/>
  <c r="AE1324" i="7"/>
  <c r="AE851" i="7"/>
  <c r="AE331" i="7"/>
  <c r="AE67" i="7"/>
  <c r="AE36" i="7"/>
  <c r="AE484" i="7"/>
  <c r="AE5" i="7"/>
  <c r="AE684" i="7"/>
  <c r="AE805" i="7"/>
  <c r="AE728" i="7"/>
  <c r="AE285" i="7"/>
  <c r="AE784" i="7"/>
  <c r="AE43" i="7"/>
  <c r="AE1425" i="7"/>
  <c r="AE1349" i="7"/>
  <c r="AE525" i="7"/>
  <c r="AE434" i="7"/>
  <c r="AE906" i="7"/>
  <c r="AE270" i="7"/>
  <c r="AE1268" i="7"/>
  <c r="AE113" i="7"/>
  <c r="AE1359" i="7"/>
  <c r="AE143" i="7"/>
  <c r="AE598" i="7"/>
  <c r="AE823" i="7"/>
  <c r="AE617" i="7"/>
  <c r="AE1040" i="7"/>
  <c r="AE452" i="7"/>
  <c r="AE1104" i="7"/>
  <c r="AE425" i="7"/>
  <c r="AE1057" i="7"/>
  <c r="AE1196" i="7"/>
  <c r="AE522" i="7"/>
  <c r="AE88" i="7"/>
  <c r="AE156" i="7"/>
  <c r="AE218" i="7"/>
  <c r="AE959" i="7"/>
  <c r="AE681" i="7"/>
  <c r="AE640" i="7"/>
  <c r="AE454" i="7"/>
  <c r="AE1282" i="7"/>
  <c r="AE1235" i="7"/>
  <c r="AE1058" i="7"/>
  <c r="AE334" i="7"/>
  <c r="AE367" i="7"/>
  <c r="AE303" i="7"/>
  <c r="AE381" i="7"/>
  <c r="AE179" i="7"/>
  <c r="AE1269" i="7"/>
  <c r="AE16" i="7"/>
  <c r="AE137" i="7"/>
  <c r="AE1069" i="7"/>
  <c r="AE936" i="7"/>
  <c r="AE1415" i="7"/>
  <c r="AE271" i="7"/>
  <c r="AE1225" i="7"/>
  <c r="AE199" i="7"/>
  <c r="AE1171" i="7"/>
  <c r="AE1378" i="7"/>
  <c r="AE1366" i="7"/>
  <c r="AE621" i="7"/>
  <c r="AE309" i="7"/>
  <c r="AE1042" i="7"/>
  <c r="AE240" i="7"/>
  <c r="AE750" i="7"/>
  <c r="AE1074" i="7"/>
  <c r="AE437" i="7"/>
  <c r="AE1212" i="7"/>
  <c r="AE495" i="7"/>
  <c r="AE718" i="7"/>
  <c r="AE141" i="7"/>
  <c r="AE1419" i="7"/>
  <c r="AE257" i="7"/>
  <c r="AE1245" i="7"/>
  <c r="AE1011" i="7"/>
  <c r="AE15" i="7"/>
  <c r="AE428" i="7"/>
  <c r="AE956" i="7"/>
  <c r="AE764" i="7"/>
  <c r="AE158" i="7"/>
  <c r="AE245" i="7"/>
  <c r="AE362" i="7"/>
  <c r="AE622" i="7"/>
  <c r="AE634" i="7"/>
  <c r="AE492" i="7"/>
  <c r="AE289" i="7"/>
  <c r="AE170" i="7"/>
  <c r="AE1003" i="7"/>
  <c r="AE304" i="7"/>
  <c r="AE1271" i="7"/>
  <c r="AE176" i="7"/>
  <c r="AE809" i="7"/>
  <c r="AE1091" i="7"/>
  <c r="AE698" i="7"/>
  <c r="AE699" i="7"/>
  <c r="AE254" i="7"/>
  <c r="AE35" i="7"/>
  <c r="AE777" i="7"/>
  <c r="AE162" i="7"/>
  <c r="AE815" i="7"/>
  <c r="AE14" i="7"/>
  <c r="AE899" i="7"/>
  <c r="AE960" i="7"/>
  <c r="AE599" i="7"/>
  <c r="AE393" i="7"/>
  <c r="AE579" i="7"/>
  <c r="AE238" i="7"/>
  <c r="AE1038" i="7"/>
  <c r="AE440" i="7"/>
  <c r="AE535" i="7"/>
  <c r="AE81" i="7"/>
  <c r="AE734" i="7"/>
  <c r="AE1345" i="7"/>
  <c r="AE226" i="7"/>
  <c r="AE666" i="7"/>
  <c r="AE1239" i="7"/>
  <c r="AE111" i="7"/>
  <c r="AE37" i="7"/>
  <c r="AE1438" i="7"/>
  <c r="AE1226" i="7"/>
  <c r="AE27" i="7"/>
  <c r="AE760" i="7"/>
  <c r="AE104" i="7"/>
  <c r="AE1099" i="7"/>
  <c r="AE1162" i="7"/>
  <c r="AE848" i="7"/>
  <c r="AE74" i="7"/>
  <c r="AE690" i="7"/>
  <c r="AE537" i="7"/>
  <c r="AE1392" i="7"/>
  <c r="AE497" i="7"/>
  <c r="AE201" i="7"/>
  <c r="AE609" i="7"/>
  <c r="AE1352" i="7"/>
  <c r="AE17" i="7"/>
  <c r="AE148" i="7"/>
  <c r="AE950" i="7"/>
  <c r="AE316" i="7"/>
  <c r="AE911" i="7"/>
  <c r="AE976" i="7"/>
  <c r="AE1208" i="7"/>
  <c r="AE228" i="7"/>
  <c r="AE593" i="7"/>
  <c r="AE1344" i="7"/>
  <c r="AE1376" i="7"/>
  <c r="AE673" i="7"/>
  <c r="AE1193" i="7"/>
  <c r="AE1223" i="7"/>
  <c r="AE247" i="7"/>
  <c r="AE1182" i="7"/>
  <c r="AE294" i="7"/>
  <c r="AE166" i="7"/>
  <c r="AE1379" i="7"/>
  <c r="AE779" i="7"/>
  <c r="AE631" i="7"/>
  <c r="AE343" i="7"/>
  <c r="AE57" i="7"/>
  <c r="AE556" i="7"/>
  <c r="AE1426" i="7"/>
  <c r="AE665" i="7"/>
  <c r="AE658" i="7"/>
  <c r="AE1002" i="7"/>
  <c r="AE878" i="7"/>
  <c r="AE646" i="7"/>
  <c r="AE737" i="7"/>
  <c r="AE592" i="7"/>
  <c r="AE407" i="7"/>
  <c r="AE48" i="7"/>
  <c r="AE167" i="7"/>
  <c r="AE749" i="7"/>
  <c r="AE752" i="7"/>
  <c r="AE657" i="7"/>
  <c r="AE504" i="7"/>
  <c r="AE1441" i="7"/>
  <c r="AE473" i="7"/>
  <c r="AE584" i="7"/>
  <c r="AE1332" i="7"/>
  <c r="AE903" i="7"/>
  <c r="AE871" i="7"/>
  <c r="AE91" i="7"/>
  <c r="AE1008" i="7"/>
  <c r="AE1400" i="7"/>
  <c r="AE1122" i="7"/>
  <c r="AE280" i="7"/>
  <c r="AE766" i="7"/>
  <c r="AE441" i="7"/>
  <c r="AE527" i="7"/>
  <c r="AE1383" i="7"/>
  <c r="AE1348" i="7"/>
  <c r="AE645" i="7"/>
  <c r="AE377" i="7"/>
  <c r="AE895" i="7"/>
  <c r="AE310" i="7"/>
  <c r="AE324" i="7"/>
  <c r="AE807" i="7"/>
  <c r="AE421" i="7"/>
  <c r="AE1238" i="7"/>
  <c r="AE1264" i="7"/>
  <c r="AE296" i="7"/>
  <c r="AE1444" i="7"/>
  <c r="AE745" i="7"/>
  <c r="AE1029" i="7"/>
  <c r="AE384" i="7"/>
  <c r="AE877" i="7"/>
  <c r="AE989" i="7"/>
  <c r="AE1070" i="7"/>
  <c r="AE786" i="7"/>
  <c r="AE427" i="7"/>
  <c r="AE652" i="7"/>
  <c r="AE686" i="7"/>
  <c r="AE1005" i="7"/>
  <c r="AE910" i="7"/>
  <c r="AE455" i="7"/>
  <c r="AE1175" i="7"/>
  <c r="AE403" i="7"/>
  <c r="AE1442" i="7"/>
  <c r="AE13" i="7"/>
  <c r="AE1424" i="7"/>
  <c r="AE446" i="7"/>
  <c r="AE252" i="7"/>
  <c r="AE1213" i="7"/>
  <c r="AE932" i="7"/>
  <c r="AE1300" i="7"/>
  <c r="AE1137" i="7"/>
  <c r="AE560" i="7"/>
  <c r="AE335" i="7"/>
  <c r="AE524" i="7"/>
  <c r="AE942" i="7"/>
  <c r="AE597" i="7"/>
  <c r="AE262" i="7"/>
  <c r="AE1365" i="7"/>
  <c r="AE1214" i="7"/>
  <c r="AE801" i="7"/>
  <c r="AE615" i="7"/>
  <c r="AE95" i="7"/>
  <c r="AE337" i="7"/>
  <c r="AE817" i="7"/>
  <c r="AE518" i="7"/>
  <c r="AE685" i="7"/>
  <c r="AE286" i="7"/>
  <c r="AE118" i="7"/>
  <c r="AE72" i="7"/>
  <c r="AE992" i="7"/>
  <c r="AE1261" i="7"/>
  <c r="AE328" i="7"/>
  <c r="AE1227" i="7"/>
  <c r="AE161" i="7"/>
  <c r="AE1073" i="7"/>
  <c r="AE369" i="7"/>
  <c r="AE540" i="7"/>
  <c r="AE626" i="7"/>
  <c r="AE151" i="7"/>
  <c r="AE307" i="7"/>
  <c r="AE1103" i="7"/>
  <c r="AE1076" i="7"/>
  <c r="AE1138" i="7"/>
  <c r="AE1203" i="7"/>
  <c r="AE585" i="7"/>
  <c r="AE1055" i="7"/>
  <c r="AE430" i="7"/>
  <c r="AE208" i="7"/>
  <c r="AE1035" i="7"/>
  <c r="AE683" i="7"/>
  <c r="AE112" i="7"/>
  <c r="AE297" i="7"/>
  <c r="AE1423" i="7"/>
  <c r="AE300" i="7"/>
  <c r="AE1125" i="7"/>
  <c r="AE730" i="7"/>
  <c r="AE1089" i="7"/>
  <c r="AE1141" i="7"/>
  <c r="AE153" i="7"/>
  <c r="AE794" i="7"/>
  <c r="AE433" i="7"/>
  <c r="AE1140" i="7"/>
  <c r="AE1396" i="7"/>
  <c r="AE1121" i="7"/>
  <c r="AE761" i="7"/>
  <c r="AE20" i="7"/>
  <c r="AE1144" i="7"/>
  <c r="AE940" i="7"/>
  <c r="AE1247" i="7"/>
  <c r="AE1319" i="7"/>
  <c r="AE376" i="7"/>
  <c r="AE706" i="7"/>
  <c r="AE1105" i="7"/>
  <c r="AE1026" i="7"/>
  <c r="AE494" i="7"/>
  <c r="AE496" i="7"/>
  <c r="AE1151" i="7"/>
  <c r="AE340" i="7"/>
  <c r="AE150" i="7"/>
  <c r="AE122" i="7"/>
  <c r="AE589" i="7"/>
  <c r="AE314" i="7"/>
  <c r="AE1116" i="7"/>
  <c r="AE1177" i="7"/>
  <c r="AE322" i="7"/>
  <c r="AE344" i="7"/>
  <c r="AE984" i="7"/>
  <c r="AE172" i="7"/>
  <c r="AE860" i="7"/>
  <c r="AE1061" i="7"/>
  <c r="AE399" i="7"/>
  <c r="AE55" i="7"/>
  <c r="AE483" i="7"/>
  <c r="AE790" i="7"/>
  <c r="AE1080" i="7"/>
  <c r="AE987" i="7"/>
  <c r="AE320" i="7"/>
  <c r="AE171" i="7"/>
  <c r="AE1409" i="7"/>
  <c r="AE747" i="7"/>
  <c r="AE288" i="7"/>
  <c r="AE1293" i="7"/>
  <c r="AE249" i="7"/>
  <c r="AE251" i="7"/>
  <c r="AE1296" i="7"/>
  <c r="AE988" i="7"/>
  <c r="AE203" i="7"/>
  <c r="AE163" i="7"/>
  <c r="AE1097" i="7"/>
  <c r="AE1322" i="7"/>
  <c r="AE53" i="7"/>
  <c r="AE366" i="7"/>
  <c r="AE629" i="7"/>
  <c r="AE516" i="7"/>
  <c r="AE195" i="7"/>
  <c r="AE1007" i="7"/>
  <c r="AE564" i="7"/>
  <c r="AE461" i="7"/>
  <c r="AE211" i="7"/>
  <c r="AE449" i="7"/>
  <c r="AE1107" i="7"/>
  <c r="AE893" i="7"/>
  <c r="AE985" i="7"/>
  <c r="AE1075" i="7"/>
  <c r="AE1416" i="7"/>
  <c r="AE1064" i="7"/>
  <c r="AE349" i="7"/>
  <c r="AE1266" i="7"/>
  <c r="AE1199" i="7"/>
  <c r="AE550" i="7"/>
  <c r="AE1139" i="7"/>
  <c r="AE447" i="7"/>
  <c r="AE853" i="7"/>
  <c r="AE743" i="7"/>
  <c r="AE453" i="7"/>
  <c r="AE873" i="7"/>
  <c r="AE586" i="7"/>
  <c r="AE767" i="7"/>
  <c r="AE523" i="7"/>
  <c r="AE1079" i="7"/>
  <c r="AE904" i="7"/>
  <c r="AE1221" i="7"/>
  <c r="AE538" i="7"/>
  <c r="AE1251" i="7"/>
  <c r="AE1327" i="7"/>
  <c r="AE759" i="7"/>
  <c r="AE581" i="7"/>
  <c r="AE54" i="7"/>
  <c r="AE981" i="7"/>
  <c r="AE1216" i="7"/>
  <c r="AE1313" i="7"/>
  <c r="AE872" i="7"/>
  <c r="AE66" i="7"/>
  <c r="AE930" i="7"/>
  <c r="AE721" i="7"/>
  <c r="AE769" i="7"/>
  <c r="AE1333" i="7"/>
  <c r="AE363" i="7"/>
  <c r="AE1308" i="7"/>
  <c r="AE243" i="7"/>
  <c r="AE1009" i="7"/>
  <c r="AE1059" i="7"/>
  <c r="AE3" i="7"/>
  <c r="AE735" i="7"/>
  <c r="AE771" i="7"/>
  <c r="AE831" i="7"/>
  <c r="AE888" i="7"/>
  <c r="AE725" i="7"/>
  <c r="AE1188" i="7"/>
  <c r="AE1321" i="7"/>
  <c r="AE1111" i="7"/>
  <c r="AE261" i="7"/>
  <c r="AE264" i="7"/>
  <c r="AE519" i="7"/>
  <c r="AE1001" i="7"/>
  <c r="AE742" i="7"/>
  <c r="AE178" i="7"/>
  <c r="AE468" i="7"/>
  <c r="AE751" i="7"/>
  <c r="AE1361" i="7"/>
  <c r="AE614" i="7"/>
  <c r="AE396" i="7"/>
  <c r="AE100" i="7"/>
  <c r="AE174" i="7"/>
  <c r="AE957" i="7"/>
  <c r="AE529" i="7"/>
  <c r="AE569" i="7"/>
  <c r="AE717" i="7"/>
  <c r="AE857" i="7"/>
  <c r="AE870" i="7"/>
  <c r="AE1146" i="7"/>
  <c r="AE193" i="7"/>
  <c r="AE224" i="7"/>
  <c r="AE580" i="7"/>
  <c r="AE457" i="7"/>
  <c r="AE619" i="7"/>
  <c r="AE332" i="7"/>
  <c r="AE1432" i="7"/>
  <c r="AE1411" i="7"/>
  <c r="AE1305" i="7"/>
  <c r="AE302" i="7"/>
  <c r="AE348" i="7"/>
  <c r="AE456" i="7"/>
  <c r="AE84" i="7"/>
  <c r="AE900" i="7"/>
  <c r="AE101" i="7"/>
  <c r="AE762" i="7"/>
  <c r="AE507" i="7"/>
  <c r="AE668" i="7"/>
  <c r="AE577" i="7"/>
  <c r="AE1255" i="7"/>
  <c r="AE1371" i="7"/>
  <c r="AE905" i="7"/>
  <c r="AE927" i="7"/>
  <c r="AE573" i="7"/>
  <c r="AE970" i="7"/>
  <c r="AE856" i="7"/>
  <c r="AE462" i="7"/>
  <c r="AE1013" i="7"/>
  <c r="AE1410" i="7"/>
  <c r="AE1028" i="7"/>
  <c r="AE1147" i="7"/>
  <c r="AE386" i="7"/>
  <c r="AE277" i="7"/>
  <c r="AE898" i="7"/>
  <c r="AE1402" i="7"/>
  <c r="AE397" i="7"/>
  <c r="AE607" i="7"/>
  <c r="AE572" i="7"/>
  <c r="AE578" i="7"/>
  <c r="AE650" i="7"/>
  <c r="AE267" i="7"/>
  <c r="AE973" i="7"/>
  <c r="AE438" i="7"/>
  <c r="AE876" i="7"/>
  <c r="AE79" i="7"/>
  <c r="AE785" i="7"/>
  <c r="AE284" i="7"/>
  <c r="AE361" i="7"/>
  <c r="AE394" i="7"/>
  <c r="AE263" i="7"/>
  <c r="AE1342" i="7"/>
  <c r="AE1145" i="7"/>
  <c r="AE1022" i="7"/>
  <c r="AE29" i="7"/>
  <c r="AE463" i="7"/>
  <c r="AE588" i="7"/>
  <c r="AE979" i="7"/>
  <c r="AE146" i="7"/>
  <c r="AE841" i="7"/>
  <c r="AE1372" i="7"/>
  <c r="AE215" i="7"/>
  <c r="AE1270" i="7"/>
  <c r="AE1100" i="7"/>
  <c r="AE1318" i="7"/>
  <c r="AE610" i="7"/>
  <c r="AE115" i="7"/>
  <c r="AE1197" i="7"/>
  <c r="AE385" i="7"/>
  <c r="AE916" i="7"/>
  <c r="AE795" i="7"/>
  <c r="AE755" i="7"/>
  <c r="AE664" i="7"/>
  <c r="AE71" i="7"/>
  <c r="AE628" i="7"/>
  <c r="AE1272" i="7"/>
  <c r="AE557" i="7"/>
  <c r="AE22" i="7"/>
  <c r="AE744" i="7"/>
  <c r="AE1049" i="7"/>
  <c r="AE1370" i="7"/>
  <c r="AE627" i="7"/>
  <c r="AE945" i="7"/>
  <c r="AE595" i="7"/>
  <c r="AE814" i="7"/>
  <c r="AE1353" i="7"/>
  <c r="AE1047" i="7"/>
  <c r="AE505" i="7"/>
  <c r="AE429" i="7"/>
  <c r="AE613" i="7"/>
  <c r="AE365" i="7"/>
  <c r="AE884" i="7"/>
  <c r="AE875" i="7"/>
  <c r="AE356" i="7"/>
  <c r="AE571" i="7"/>
  <c r="AE972" i="7"/>
  <c r="AE796" i="7"/>
  <c r="AE667" i="7"/>
  <c r="AE920" i="7"/>
  <c r="AE716" i="7"/>
  <c r="AE299" i="7"/>
  <c r="AE330" i="7"/>
  <c r="AE632" i="7"/>
  <c r="AE816" i="7"/>
  <c r="AE388" i="7"/>
  <c r="AE778" i="7"/>
  <c r="AE993" i="7"/>
  <c r="AE464" i="7"/>
  <c r="AE1083" i="7"/>
  <c r="AE1101" i="7"/>
  <c r="AE1093" i="7"/>
  <c r="AE1051" i="7"/>
  <c r="AE782" i="7"/>
  <c r="AE351" i="7"/>
  <c r="AE1014" i="7"/>
  <c r="AE469" i="7"/>
  <c r="AE147" i="7"/>
  <c r="AE134" i="7"/>
  <c r="AE1339" i="7"/>
  <c r="AE444" i="7"/>
  <c r="AE154" i="7"/>
  <c r="AE426" i="7"/>
  <c r="AE874" i="7"/>
  <c r="AE901" i="7"/>
  <c r="AE392" i="7"/>
  <c r="AE1373" i="7"/>
  <c r="AE990" i="7"/>
  <c r="AE30" i="7"/>
  <c r="AE996" i="7"/>
  <c r="AE1384" i="7"/>
  <c r="AE130" i="7"/>
  <c r="AE1242" i="7"/>
  <c r="AE1381" i="7"/>
  <c r="AE78" i="7"/>
  <c r="AE185" i="7"/>
  <c r="AE931" i="7"/>
  <c r="AE451" i="7"/>
  <c r="AE547" i="7"/>
  <c r="AE754" i="7"/>
  <c r="AE850" i="7"/>
  <c r="AE513" i="7"/>
  <c r="AE283" i="7"/>
  <c r="AE180" i="7"/>
  <c r="AE409" i="7"/>
  <c r="AE311" i="7"/>
  <c r="AE371" i="7"/>
  <c r="AE865" i="7"/>
  <c r="AE184" i="7"/>
  <c r="AE526" i="7"/>
  <c r="AE986" i="7"/>
  <c r="AE978" i="7"/>
  <c r="AE797" i="7"/>
  <c r="AE938" i="7"/>
  <c r="AE868" i="7"/>
  <c r="AE847" i="7"/>
  <c r="AE86" i="7"/>
  <c r="AE748" i="7"/>
  <c r="AE1393" i="7"/>
  <c r="AE244" i="7"/>
  <c r="AE733" i="7"/>
  <c r="AE347" i="7"/>
  <c r="AE1231" i="7"/>
  <c r="AE109" i="7"/>
  <c r="AE31" i="7"/>
  <c r="AE611" i="7"/>
  <c r="AE1302" i="7"/>
  <c r="AE711" i="7"/>
  <c r="AE600" i="7"/>
  <c r="AE1323" i="7"/>
  <c r="AE530" i="7"/>
  <c r="AE87" i="7"/>
  <c r="AE574" i="7"/>
  <c r="AE374" i="7"/>
  <c r="AE18" i="7"/>
  <c r="AE1230" i="7"/>
  <c r="AE411" i="7"/>
  <c r="AE253" i="7"/>
  <c r="AE1418" i="7"/>
  <c r="AE1380" i="7"/>
  <c r="AE1023" i="7"/>
  <c r="AE552" i="7"/>
  <c r="AE562" i="7"/>
  <c r="AE1408" i="7"/>
  <c r="AE1166" i="7"/>
  <c r="AE1294" i="7"/>
  <c r="AE1000" i="7"/>
  <c r="AE1186" i="7"/>
  <c r="AE1046" i="7"/>
  <c r="AE1334" i="7"/>
  <c r="AE775" i="7"/>
  <c r="AE105" i="7"/>
  <c r="AE127" i="7"/>
  <c r="AE980" i="7"/>
  <c r="AE1299" i="7"/>
  <c r="AE542" i="7"/>
  <c r="AE1027" i="7"/>
  <c r="AE177" i="7"/>
  <c r="AE902" i="7"/>
  <c r="AE951" i="7"/>
  <c r="AE269" i="7"/>
  <c r="AE1158" i="7"/>
  <c r="AE1335" i="7"/>
  <c r="AE34" i="7"/>
  <c r="AE1015" i="7"/>
  <c r="AE565" i="7"/>
  <c r="AE1429" i="7"/>
  <c r="AE555" i="7"/>
  <c r="AE493" i="7"/>
  <c r="AE423" i="7"/>
  <c r="AE1281" i="7"/>
  <c r="AE1341" i="7"/>
  <c r="AE443" i="7"/>
  <c r="AE862" i="7"/>
  <c r="AE886" i="7"/>
  <c r="AE770" i="7"/>
  <c r="AE470" i="7"/>
  <c r="AE837" i="7"/>
  <c r="AE991" i="7"/>
  <c r="AE553" i="7"/>
  <c r="AE1096" i="7"/>
  <c r="AE1309" i="7"/>
  <c r="AE1312" i="7"/>
  <c r="AE602" i="7"/>
  <c r="AE242" i="7"/>
  <c r="AE1257" i="7"/>
  <c r="AE41" i="7"/>
  <c r="AE1260" i="7"/>
  <c r="AE70" i="7"/>
  <c r="AE511" i="7"/>
  <c r="AE889" i="7"/>
  <c r="AE89" i="7"/>
  <c r="AE1377" i="7"/>
  <c r="AE736" i="7"/>
  <c r="AE219" i="7"/>
  <c r="AE1356" i="7"/>
  <c r="AE1037" i="7"/>
  <c r="AE531" i="7"/>
  <c r="AE1041" i="7"/>
  <c r="AE64" i="7"/>
  <c r="AE1181" i="7"/>
  <c r="AE635" i="7"/>
  <c r="AE110" i="7"/>
  <c r="AE1170" i="7"/>
  <c r="AE528" i="7"/>
  <c r="AE590" i="7"/>
  <c r="AE914" i="7"/>
  <c r="AE661" i="7"/>
  <c r="AE1092" i="7"/>
  <c r="AE1206" i="7"/>
  <c r="AE840" i="7"/>
  <c r="AE783" i="7"/>
  <c r="AE642" i="7"/>
  <c r="AE1228" i="7"/>
  <c r="AE1375" i="7"/>
  <c r="AE1241" i="7"/>
  <c r="AE1178" i="7"/>
  <c r="AE1191" i="7"/>
  <c r="AE281" i="7"/>
  <c r="AE205" i="7"/>
  <c r="AE1407" i="7"/>
  <c r="AE383" i="7"/>
  <c r="AE97" i="7"/>
  <c r="AE1044" i="7"/>
  <c r="AE61" i="7"/>
  <c r="AE1298" i="7"/>
  <c r="AE123" i="7"/>
  <c r="AE114" i="7"/>
  <c r="AE352" i="7"/>
  <c r="AE126" i="7"/>
  <c r="AE908" i="7"/>
  <c r="AE952" i="7"/>
  <c r="AE772" i="7"/>
  <c r="AE907" i="7"/>
  <c r="AE827" i="7"/>
  <c r="AE1374" i="7"/>
  <c r="AE415" i="7"/>
  <c r="AE723" i="7"/>
  <c r="AE1311" i="7"/>
  <c r="AE76" i="7"/>
  <c r="AE190" i="7"/>
  <c r="AE341" i="7"/>
  <c r="AE6" i="7"/>
  <c r="AE382" i="7"/>
  <c r="AE995" i="7"/>
  <c r="AE671" i="7"/>
  <c r="AE358" i="7"/>
  <c r="AE319" i="7"/>
  <c r="AE1020" i="7"/>
  <c r="AE549" i="7"/>
  <c r="AE864" i="7"/>
  <c r="AE83" i="7"/>
  <c r="AE1017" i="7"/>
  <c r="AE678" i="7"/>
  <c r="AE963" i="7"/>
  <c r="AE1286" i="7"/>
  <c r="AE1115" i="7"/>
  <c r="AE859" i="7"/>
  <c r="AE812" i="7"/>
  <c r="AE295" i="7"/>
  <c r="AE138" i="7"/>
  <c r="AE202" i="7"/>
  <c r="AE1123" i="7"/>
  <c r="AE117" i="7"/>
  <c r="AE1081" i="7"/>
  <c r="AE568" i="7"/>
  <c r="AE436" i="7"/>
  <c r="AE1422" i="7"/>
  <c r="AE855" i="7"/>
  <c r="AE729" i="7"/>
  <c r="AE1340" i="7"/>
  <c r="AE800" i="7"/>
  <c r="AE248" i="7"/>
  <c r="AE96" i="7"/>
  <c r="AE1267" i="7"/>
  <c r="AE1229" i="7"/>
  <c r="AE882" i="7"/>
  <c r="AE567" i="7"/>
  <c r="AE107" i="7"/>
  <c r="AE11" i="7"/>
  <c r="AE412" i="7"/>
  <c r="AE937" i="7"/>
  <c r="AE1279" i="7"/>
  <c r="AE1094" i="7"/>
  <c r="AE601" i="7"/>
  <c r="AE1127" i="7"/>
  <c r="AE830" i="7"/>
  <c r="AE467" i="7"/>
  <c r="AE1395" i="7"/>
  <c r="AE38" i="7"/>
  <c r="AE39" i="7"/>
  <c r="AE60" i="7"/>
  <c r="AE620" i="7"/>
  <c r="AE558" i="7"/>
  <c r="AE933" i="7"/>
  <c r="AE741" i="7"/>
  <c r="AE1237" i="7"/>
  <c r="AE1154" i="7"/>
  <c r="AE182" i="7"/>
  <c r="AE435" i="7"/>
  <c r="AE829" i="7"/>
  <c r="AE1150" i="7"/>
  <c r="AE327" i="7"/>
  <c r="AE521" i="7"/>
  <c r="AE287" i="7"/>
  <c r="AE832" i="7"/>
  <c r="AE128" i="7"/>
  <c r="AE546" i="7"/>
  <c r="AE188" i="7"/>
  <c r="AE791" i="7"/>
  <c r="AE1039" i="7"/>
  <c r="AE416" i="7"/>
  <c r="AE861" i="7"/>
  <c r="AE696" i="7"/>
  <c r="AE378" i="7"/>
  <c r="AE1385" i="7"/>
  <c r="AE1256" i="7"/>
  <c r="AE758" i="7"/>
  <c r="AE1350" i="7"/>
  <c r="AE368" i="7"/>
  <c r="AE293" i="7"/>
  <c r="AE559" i="7"/>
  <c r="AE846" i="7"/>
  <c r="AE450" i="7"/>
  <c r="AE323" i="7"/>
  <c r="AE822" i="7"/>
  <c r="AE867" i="7"/>
  <c r="AE953" i="7"/>
  <c r="AE1153" i="7"/>
  <c r="AE820" i="7"/>
  <c r="AE144" i="7"/>
  <c r="AE279" i="7"/>
  <c r="AE570" i="7"/>
  <c r="AE618" i="7"/>
  <c r="AE1307" i="7"/>
  <c r="AE1436" i="7"/>
  <c r="AE854" i="7"/>
  <c r="AE1291" i="7"/>
  <c r="AE241" i="7"/>
  <c r="AE881" i="7"/>
  <c r="AE422" i="7"/>
  <c r="AE274" i="7"/>
  <c r="AE1167" i="7"/>
  <c r="AE1303" i="7"/>
  <c r="AE478" i="7"/>
  <c r="AE94" i="7"/>
  <c r="AE197" i="7"/>
  <c r="AE73" i="7"/>
  <c r="AE1329" i="7"/>
  <c r="AE943" i="7"/>
  <c r="AE44" i="7"/>
  <c r="AE924" i="7"/>
  <c r="AE1148" i="7"/>
  <c r="AE708" i="7"/>
  <c r="AE155" i="7"/>
  <c r="AE471" i="7"/>
  <c r="AE460" i="7"/>
  <c r="AE825" i="7"/>
  <c r="AE612" i="7"/>
  <c r="AE1118" i="7"/>
  <c r="AE663" i="7"/>
  <c r="AE1207" i="7"/>
  <c r="AE149" i="7"/>
  <c r="AE648" i="7"/>
  <c r="AE1157" i="7"/>
  <c r="AE1417" i="7"/>
  <c r="AE594" i="7"/>
  <c r="AE834" i="7"/>
  <c r="AE1200" i="7"/>
  <c r="AE4" i="7"/>
  <c r="AE1082" i="7"/>
  <c r="AE32" i="7"/>
  <c r="AE216" i="7"/>
  <c r="AE693" i="7"/>
  <c r="AE1084" i="7"/>
  <c r="AE789" i="7"/>
  <c r="AE250" i="7"/>
  <c r="AE591" i="7"/>
  <c r="AE727" i="7"/>
  <c r="AE520" i="7"/>
  <c r="AE1405" i="7"/>
  <c r="AE1120" i="7"/>
  <c r="AE2379" i="7"/>
  <c r="AE2283" i="7"/>
  <c r="AE2186" i="7"/>
  <c r="AE2545" i="7"/>
  <c r="AE2403" i="7"/>
  <c r="AE3003" i="7"/>
  <c r="AE2630" i="7"/>
  <c r="AE2095" i="7"/>
  <c r="AE2833" i="7"/>
  <c r="AE2578" i="7"/>
  <c r="AE2174" i="7"/>
  <c r="AE2339" i="7"/>
  <c r="AE2259" i="7"/>
  <c r="AE2646" i="7"/>
  <c r="AE2351" i="7"/>
  <c r="AE2267" i="7"/>
  <c r="AE2363" i="7"/>
  <c r="AE2397" i="7"/>
  <c r="AE2464" i="7"/>
  <c r="AE2573" i="7"/>
  <c r="AE2347" i="7"/>
  <c r="AE2203" i="7"/>
  <c r="AE2524" i="7"/>
  <c r="AE2598" i="7"/>
  <c r="AE2405" i="7"/>
  <c r="AE2381" i="7"/>
  <c r="AE2539" i="7"/>
  <c r="AE2222" i="7"/>
  <c r="AE2406" i="7"/>
  <c r="AE2620" i="7"/>
  <c r="AE2529" i="7"/>
  <c r="AE2637" i="7"/>
  <c r="AE2366" i="7"/>
  <c r="AE2350" i="7"/>
  <c r="AE2250" i="7"/>
  <c r="AE2665" i="7"/>
  <c r="AE2730" i="7"/>
  <c r="AE2207" i="7"/>
  <c r="AE2550" i="7"/>
  <c r="AE2390" i="7"/>
  <c r="AE2609" i="7"/>
  <c r="AE2461" i="7"/>
  <c r="AE2159" i="7"/>
  <c r="AE2443" i="7"/>
  <c r="AE2684" i="7"/>
  <c r="AE2681" i="7"/>
  <c r="AE2238" i="7"/>
  <c r="AE2747" i="7"/>
  <c r="AE2211" i="7"/>
  <c r="AE2429" i="7"/>
  <c r="AE2661" i="7"/>
  <c r="AE2509" i="7"/>
  <c r="AE2335" i="7"/>
  <c r="AE2786" i="7"/>
  <c r="AE2445" i="7"/>
  <c r="AE2898" i="7"/>
  <c r="AE2302" i="7"/>
  <c r="AE2378" i="7"/>
  <c r="AE2635" i="7"/>
  <c r="AE2811" i="7"/>
  <c r="AE2476" i="7"/>
  <c r="AE2453" i="7"/>
  <c r="AE2557" i="7"/>
  <c r="AE2546" i="7"/>
  <c r="AE2619" i="7"/>
  <c r="AE2916" i="7"/>
  <c r="AE2298" i="7"/>
  <c r="AE2131" i="7"/>
  <c r="AE2235" i="7"/>
  <c r="AE2581" i="7"/>
  <c r="AE2533" i="7"/>
  <c r="AE2762" i="7"/>
  <c r="AE2223" i="7"/>
  <c r="AE2961" i="7"/>
  <c r="AE2588" i="7"/>
  <c r="AE2219" i="7"/>
  <c r="AE2314" i="7"/>
  <c r="AE2450" i="7"/>
  <c r="AE2331" i="7"/>
  <c r="AE2401" i="7"/>
  <c r="AE2417" i="7"/>
  <c r="AE2481" i="7"/>
  <c r="AE2712" i="7"/>
  <c r="AE2251" i="7"/>
  <c r="AE2502" i="7"/>
  <c r="AE2287" i="7"/>
  <c r="AE2315" i="7"/>
  <c r="AE2566" i="7"/>
  <c r="AE2254" i="7"/>
  <c r="AE2438" i="7"/>
  <c r="AE2556" i="7"/>
  <c r="AE2115" i="7"/>
  <c r="AE2163" i="7"/>
  <c r="AE2440" i="7"/>
  <c r="AE2694" i="7"/>
  <c r="AE2346" i="7"/>
  <c r="AE2613" i="7"/>
  <c r="AE2482" i="7"/>
  <c r="AE2645" i="7"/>
  <c r="AE2525" i="7"/>
  <c r="AE2266" i="7"/>
  <c r="AE2597" i="7"/>
  <c r="AE2179" i="7"/>
  <c r="AE2323" i="7"/>
  <c r="AE2255" i="7"/>
  <c r="AE2299" i="7"/>
  <c r="AE2413" i="7"/>
  <c r="AE2493" i="7"/>
  <c r="AE2677" i="7"/>
  <c r="AE2662" i="7"/>
  <c r="AE2507" i="7"/>
  <c r="AE2541" i="7"/>
  <c r="AE2451" i="7"/>
  <c r="AE2475" i="7"/>
  <c r="AE2517" i="7"/>
  <c r="AE2362" i="7"/>
  <c r="AE2486" i="7"/>
  <c r="AE2191" i="7"/>
  <c r="AE2275" i="7"/>
  <c r="AE2629" i="7"/>
  <c r="AE2271" i="7"/>
  <c r="AE2514" i="7"/>
  <c r="AE2561" i="7"/>
  <c r="AE2549" i="7"/>
  <c r="AE2604" i="7"/>
  <c r="AE2668" i="7"/>
  <c r="AE2402" i="7"/>
  <c r="AE2286" i="7"/>
  <c r="AE2721" i="7"/>
  <c r="AE2736" i="7"/>
  <c r="AE2206" i="7"/>
  <c r="AE2389" i="7"/>
  <c r="AE2555" i="7"/>
  <c r="AE2554" i="7"/>
  <c r="AE2682" i="7"/>
  <c r="AE2897" i="7"/>
  <c r="AE2282" i="7"/>
  <c r="AE2195" i="7"/>
  <c r="AE2422" i="7"/>
  <c r="AE2111" i="7"/>
  <c r="AE2099" i="7"/>
  <c r="AE2383" i="7"/>
  <c r="AE2511" i="7"/>
  <c r="AE2642" i="7"/>
  <c r="AE2497" i="7"/>
  <c r="AE2614" i="7"/>
  <c r="AE2683" i="7"/>
  <c r="AE2834" i="7"/>
  <c r="AE2426" i="7"/>
  <c r="AE2147" i="7"/>
  <c r="AE2603" i="7"/>
  <c r="AE2419" i="7"/>
  <c r="AE2449" i="7"/>
  <c r="AE2621" i="7"/>
  <c r="AE2432" i="7"/>
  <c r="AE2720" i="7"/>
  <c r="AE2435" i="7"/>
  <c r="AE2190" i="7"/>
  <c r="AE2127" i="7"/>
  <c r="AE2653" i="7"/>
  <c r="AE2605" i="7"/>
  <c r="AE2625" i="7"/>
  <c r="AE2706" i="7"/>
  <c r="AE2411" i="7"/>
  <c r="AE2496" i="7"/>
  <c r="AE2705" i="7"/>
  <c r="AE2480" i="7"/>
  <c r="AE2513" i="7"/>
  <c r="AE2367" i="7"/>
  <c r="AE2355" i="7"/>
  <c r="AE2243" i="7"/>
  <c r="AE2641" i="7"/>
  <c r="AE2534" i="7"/>
  <c r="AE2610" i="7"/>
  <c r="AE2582" i="7"/>
  <c r="AE2227" i="7"/>
  <c r="AE2678" i="7"/>
  <c r="AE2319" i="7"/>
  <c r="AE2540" i="7"/>
  <c r="AE2234" i="7"/>
  <c r="AE2307" i="7"/>
  <c r="AE2158" i="7"/>
  <c r="AE2652" i="7"/>
  <c r="AE2384" i="7"/>
  <c r="AE2371" i="7"/>
  <c r="AE2980" i="7"/>
  <c r="AE2788" i="7"/>
  <c r="AE2400" i="7"/>
  <c r="AE2506" i="7"/>
  <c r="AE2802" i="7"/>
  <c r="AE2303" i="7"/>
  <c r="AE2469" i="7"/>
  <c r="AE2465" i="7"/>
  <c r="AE2565" i="7"/>
  <c r="AE2850" i="7"/>
  <c r="AE2589" i="7"/>
  <c r="AE2270" i="7"/>
  <c r="AE2318" i="7"/>
  <c r="AE2758" i="7"/>
  <c r="AE2202" i="7"/>
  <c r="AE2421" i="7"/>
  <c r="AE2491" i="7"/>
  <c r="AE2218" i="7"/>
  <c r="AE2175" i="7"/>
  <c r="AE2454" i="7"/>
  <c r="AE2239" i="7"/>
  <c r="AE2634" i="7"/>
  <c r="AE2688" i="7"/>
  <c r="AE2143" i="7"/>
  <c r="AE2716" i="7"/>
  <c r="AE2560" i="7"/>
  <c r="AE2291" i="7"/>
  <c r="AE2593" i="7"/>
  <c r="AE2437" i="7"/>
  <c r="AE2330" i="7"/>
  <c r="AE2686" i="7"/>
  <c r="AE2477" i="7"/>
  <c r="AE2334" i="7"/>
  <c r="AE2385" i="7"/>
  <c r="AE2738" i="7"/>
  <c r="AE2914" i="7"/>
  <c r="AE2571" i="7"/>
  <c r="AE2934" i="7"/>
  <c r="AE2470" i="7"/>
  <c r="AE2667" i="7"/>
  <c r="AE2485" i="7"/>
  <c r="AE2501" i="7"/>
  <c r="AE2674" i="7"/>
  <c r="AE2408" i="7"/>
  <c r="AE2518" i="7"/>
  <c r="AE2418" i="7"/>
  <c r="AE2866" i="7"/>
  <c r="AE2467" i="7"/>
  <c r="AE2939" i="7"/>
  <c r="AE2433" i="7"/>
  <c r="AE2577" i="7"/>
  <c r="AE2183" i="7"/>
  <c r="AE1524" i="7"/>
  <c r="AE1690" i="7"/>
  <c r="AE1930" i="7"/>
  <c r="AE2037" i="7"/>
  <c r="AE1675" i="7"/>
  <c r="AE2199" i="7"/>
  <c r="AE1900" i="7"/>
  <c r="AE2386" i="7"/>
  <c r="AE2336" i="7"/>
  <c r="AE1905" i="7"/>
  <c r="AE1642" i="7"/>
  <c r="AE2382" i="7"/>
  <c r="AE1683" i="7"/>
  <c r="AE1646" i="7"/>
  <c r="AE2041" i="7"/>
  <c r="AE2136" i="7"/>
  <c r="AE2146" i="7"/>
  <c r="AE2031" i="7"/>
  <c r="AE2162" i="7"/>
  <c r="AE1608" i="7"/>
  <c r="AE2129" i="7"/>
  <c r="AE2360" i="7"/>
  <c r="AE1906" i="7"/>
  <c r="AE1623" i="7"/>
  <c r="AE1485" i="7"/>
  <c r="AE1817" i="7"/>
  <c r="AE1468" i="7"/>
  <c r="AE2247" i="7"/>
  <c r="AE1854" i="7"/>
  <c r="AE2108" i="7"/>
  <c r="AE1956" i="7"/>
  <c r="AE2870" i="7"/>
  <c r="AE2193" i="7"/>
  <c r="AE2181" i="7"/>
  <c r="AE1757" i="7"/>
  <c r="AE1797" i="7"/>
  <c r="AE2265" i="7"/>
  <c r="AE1952" i="7"/>
  <c r="AE2209" i="7"/>
  <c r="AE2016" i="7"/>
  <c r="AE1922" i="7"/>
  <c r="AE2040" i="7"/>
  <c r="AE2276" i="7"/>
  <c r="AE2349" i="7"/>
  <c r="AE1492" i="7"/>
  <c r="AE1674" i="7"/>
  <c r="AE1893" i="7"/>
  <c r="AE2213" i="7"/>
  <c r="AE2134" i="7"/>
  <c r="AE2026" i="7"/>
  <c r="AE2100" i="7"/>
  <c r="AE2079" i="7"/>
  <c r="AE1874" i="7"/>
  <c r="AE2409" i="7"/>
  <c r="AE1643" i="7"/>
  <c r="AE1901" i="7"/>
  <c r="AE1597" i="7"/>
  <c r="AE1526" i="7"/>
  <c r="AE1575" i="7"/>
  <c r="AE1846" i="7"/>
  <c r="AE2537" i="7"/>
  <c r="AE1831" i="7"/>
  <c r="AE2145" i="7"/>
  <c r="AE2280" i="7"/>
  <c r="AE2434" i="7"/>
  <c r="AE1763" i="7"/>
  <c r="AE2559" i="7"/>
  <c r="AE2180" i="7"/>
  <c r="AE1714" i="7"/>
  <c r="AE2562" i="7"/>
  <c r="AE1959" i="7"/>
  <c r="AE2521" i="7"/>
  <c r="AE2072" i="7"/>
  <c r="AE1634" i="7"/>
  <c r="AE2343" i="7"/>
  <c r="AE1745" i="7"/>
  <c r="AE2294" i="7"/>
  <c r="AE2617" i="7"/>
  <c r="AE1652" i="7"/>
  <c r="AE2154" i="7"/>
  <c r="AE1747" i="7"/>
  <c r="AE1916" i="7"/>
  <c r="AE1948" i="7"/>
  <c r="AE2505" i="7"/>
  <c r="AE2112" i="7"/>
  <c r="AE2460" i="7"/>
  <c r="AE2119" i="7"/>
  <c r="AE1556" i="7"/>
  <c r="AE2327" i="7"/>
  <c r="AE2248" i="7"/>
  <c r="AE1570" i="7"/>
  <c r="AE1671" i="7"/>
  <c r="AE2132" i="7"/>
  <c r="AE1766" i="7"/>
  <c r="AE2198" i="7"/>
  <c r="AE1636" i="7"/>
  <c r="AE1946" i="7"/>
  <c r="AE1910" i="7"/>
  <c r="AE1662" i="7"/>
  <c r="AE1779" i="7"/>
  <c r="AE2229" i="7"/>
  <c r="AE1953" i="7"/>
  <c r="AE1497" i="7"/>
  <c r="AE2169" i="7"/>
  <c r="AE1536" i="7"/>
  <c r="AE2264" i="7"/>
  <c r="AE2361" i="7"/>
  <c r="AE1728" i="7"/>
  <c r="AE1934" i="7"/>
  <c r="AE1825" i="7"/>
  <c r="AE1553" i="7"/>
  <c r="AE1983" i="7"/>
  <c r="AE1498" i="7"/>
  <c r="AE1546" i="7"/>
  <c r="AE1525" i="7"/>
  <c r="AE1863" i="7"/>
  <c r="AE1580" i="7"/>
  <c r="AE2308" i="7"/>
  <c r="AE1713" i="7"/>
  <c r="AE1548" i="7"/>
  <c r="AE1744" i="7"/>
  <c r="AE2133" i="7"/>
  <c r="AE1687" i="7"/>
  <c r="AE1663" i="7"/>
  <c r="AE2269" i="7"/>
  <c r="AE1752" i="7"/>
  <c r="AE1827" i="7"/>
  <c r="AE2004" i="7"/>
  <c r="AE2113" i="7"/>
  <c r="AE2056" i="7"/>
  <c r="AE1828" i="7"/>
  <c r="AE1857" i="7"/>
  <c r="AE2305" i="7"/>
  <c r="AE1886" i="7"/>
  <c r="AE2140" i="7"/>
  <c r="AE2244" i="7"/>
  <c r="AE1496" i="7"/>
  <c r="AE2017" i="7"/>
  <c r="AE2013" i="7"/>
  <c r="AE1990" i="7"/>
  <c r="AE1789" i="7"/>
  <c r="AE1568" i="7"/>
  <c r="AE2452" i="7"/>
  <c r="AE2091" i="7"/>
  <c r="AE1894" i="7"/>
  <c r="AE1813" i="7"/>
  <c r="AE1499" i="7"/>
  <c r="AE2226" i="7"/>
  <c r="AE1805" i="7"/>
  <c r="AE1927" i="7"/>
  <c r="AE2055" i="7"/>
  <c r="AE1855" i="7"/>
  <c r="AE1858" i="7"/>
  <c r="AE2139" i="7"/>
  <c r="AE1617" i="7"/>
  <c r="AE2297" i="7"/>
  <c r="AE1664" i="7"/>
  <c r="AE1806" i="7"/>
  <c r="AE1853" i="7"/>
  <c r="AE2137" i="7"/>
  <c r="AE1877" i="7"/>
  <c r="AE1676" i="7"/>
  <c r="AE2043" i="7"/>
  <c r="AE2359" i="7"/>
  <c r="AE2033" i="7"/>
  <c r="AE1471" i="7"/>
  <c r="AE2032" i="7"/>
  <c r="AE2852" i="7"/>
  <c r="AE2187" i="7"/>
  <c r="AE1633" i="7"/>
  <c r="AE1774" i="7"/>
  <c r="AE1653" i="7"/>
  <c r="AE2057" i="7"/>
  <c r="AE1943" i="7"/>
  <c r="AE1587" i="7"/>
  <c r="AE1777" i="7"/>
  <c r="AE1681" i="7"/>
  <c r="AE2311" i="7"/>
  <c r="AE2092" i="7"/>
  <c r="AE1659" i="7"/>
  <c r="AE1684" i="7"/>
  <c r="AE2321" i="7"/>
  <c r="AE1856" i="7"/>
  <c r="AE2394" i="7"/>
  <c r="AE1750" i="7"/>
  <c r="AE2011" i="7"/>
  <c r="AE1742" i="7"/>
  <c r="AE2601" i="7"/>
  <c r="AE1527" i="7"/>
  <c r="AE2150" i="7"/>
  <c r="AE1622" i="7"/>
  <c r="AE2420" i="7"/>
  <c r="AE1630" i="7"/>
  <c r="AE2313" i="7"/>
  <c r="AE2173" i="7"/>
  <c r="AE1589" i="7"/>
  <c r="AE1489" i="7"/>
  <c r="AE2228" i="7"/>
  <c r="AE2391" i="7"/>
  <c r="AE1885" i="7"/>
  <c r="AE1862" i="7"/>
  <c r="AE2094" i="7"/>
  <c r="AE1706" i="7"/>
  <c r="AE1699" i="7"/>
  <c r="AE2214" i="7"/>
  <c r="AE1870" i="7"/>
  <c r="AE1533" i="7"/>
  <c r="AE1998" i="7"/>
  <c r="AE2290" i="7"/>
  <c r="AE1908" i="7"/>
  <c r="AE1644" i="7"/>
  <c r="AE1949" i="7"/>
  <c r="AE1926" i="7"/>
  <c r="AE2344" i="7"/>
  <c r="AE2594" i="7"/>
  <c r="AE2020" i="7"/>
  <c r="AE1794" i="7"/>
  <c r="AE2050" i="7"/>
  <c r="AE2060" i="7"/>
  <c r="AE2636" i="7"/>
  <c r="AE1782" i="7"/>
  <c r="AE1694" i="7"/>
  <c r="AE1878" i="7"/>
  <c r="AE1466" i="7"/>
  <c r="AE1528" i="7"/>
  <c r="AE2070" i="7"/>
  <c r="AE2058" i="7"/>
  <c r="AE1966" i="7"/>
  <c r="AE1544" i="7"/>
  <c r="AE1784" i="7"/>
  <c r="AE1455" i="7"/>
  <c r="AE2096" i="7"/>
  <c r="AE1804" i="7"/>
  <c r="AE1860" i="7"/>
  <c r="AE2083" i="7"/>
  <c r="AE1679" i="7"/>
  <c r="AE1914" i="7"/>
  <c r="AE2000" i="7"/>
  <c r="AE1890" i="7"/>
  <c r="AE1822" i="7"/>
  <c r="AE1660" i="7"/>
  <c r="AE1978" i="7"/>
  <c r="AE1733" i="7"/>
  <c r="AE1611" i="7"/>
  <c r="AE1754" i="7"/>
  <c r="AE2245" i="7"/>
  <c r="AE2353" i="7"/>
  <c r="AE1982" i="7"/>
  <c r="AE1682" i="7"/>
  <c r="AE2144" i="7"/>
  <c r="AE2114" i="7"/>
  <c r="AE2380" i="7"/>
  <c r="AE1514" i="7"/>
  <c r="AE2010" i="7"/>
  <c r="AE1996" i="7"/>
  <c r="AE2410" i="7"/>
  <c r="AE2393" i="7"/>
  <c r="AE1606" i="7"/>
  <c r="AE1467" i="7"/>
  <c r="AE2148" i="7"/>
  <c r="AE2468" i="7"/>
  <c r="AE2071" i="7"/>
  <c r="AE2263" i="7"/>
  <c r="AE2441" i="7"/>
  <c r="AE2078" i="7"/>
  <c r="AE2225" i="7"/>
  <c r="AE2356" i="7"/>
  <c r="AE2322" i="7"/>
  <c r="AE1818" i="7"/>
  <c r="AE1753" i="7"/>
  <c r="AE1802" i="7"/>
  <c r="AE2585" i="7"/>
  <c r="AE2088" i="7"/>
  <c r="AE2504" i="7"/>
  <c r="AE1971" i="7"/>
  <c r="AE1944" i="7"/>
  <c r="AE1579" i="7"/>
  <c r="AE1552" i="7"/>
  <c r="AE1902" i="7"/>
  <c r="AE1942" i="7"/>
  <c r="AE1594" i="7"/>
  <c r="AE1957" i="7"/>
  <c r="AE2277" i="7"/>
  <c r="AE2324" i="7"/>
  <c r="AE1748" i="7"/>
  <c r="AE1722" i="7"/>
  <c r="AE2258" i="7"/>
  <c r="AE2035" i="7"/>
  <c r="AE2049" i="7"/>
  <c r="AE2212" i="7"/>
  <c r="AE1592" i="7"/>
  <c r="AE1647" i="7"/>
  <c r="AE2064" i="7"/>
  <c r="AE2051" i="7"/>
  <c r="AE1962" i="7"/>
  <c r="AE1970" i="7"/>
  <c r="AE1715" i="7"/>
  <c r="AE1638" i="7"/>
  <c r="AE2217" i="7"/>
  <c r="AE1508" i="7"/>
  <c r="AE1450" i="7"/>
  <c r="AE1840" i="7"/>
  <c r="AE2107" i="7"/>
  <c r="AE1510" i="7"/>
  <c r="AE2130" i="7"/>
  <c r="AE1795" i="7"/>
  <c r="AE2038" i="7"/>
  <c r="AE2220" i="7"/>
  <c r="AE1746" i="7"/>
  <c r="AE2279" i="7"/>
  <c r="AE1867" i="7"/>
  <c r="AE1531" i="7"/>
  <c r="AE2456" i="7"/>
  <c r="AE1668" i="7"/>
  <c r="AE1488" i="7"/>
  <c r="AE1547" i="7"/>
  <c r="AE2086" i="7"/>
  <c r="AE1963" i="7"/>
  <c r="AE2431" i="7"/>
  <c r="AE1987" i="7"/>
  <c r="AE1898" i="7"/>
  <c r="AE2651" i="7"/>
  <c r="AE1651" i="7"/>
  <c r="AE2337" i="7"/>
  <c r="AE2236" i="7"/>
  <c r="AE2260" i="7"/>
  <c r="AE2027" i="7"/>
  <c r="AE2230" i="7"/>
  <c r="AE1940" i="7"/>
  <c r="AE2022" i="7"/>
  <c r="AE1899" i="7"/>
  <c r="AE2281" i="7"/>
  <c r="AE1507" i="7"/>
  <c r="AE1866" i="7"/>
  <c r="AE1969" i="7"/>
  <c r="AE2746" i="7"/>
  <c r="AE1988" i="7"/>
  <c r="AE1691" i="7"/>
  <c r="AE1627" i="7"/>
  <c r="AE1702" i="7"/>
  <c r="AE2345" i="7"/>
  <c r="AE1572" i="7"/>
  <c r="AE1578" i="7"/>
  <c r="AE2463" i="7"/>
  <c r="AE1792" i="7"/>
  <c r="AE1842" i="7"/>
  <c r="AE2274" i="7"/>
  <c r="AE1811" i="7"/>
  <c r="AE2189" i="7"/>
  <c r="AE1491" i="7"/>
  <c r="AE1770" i="7"/>
  <c r="AE1538" i="7"/>
  <c r="AE2372" i="7"/>
  <c r="AE2448" i="7"/>
  <c r="AE2240" i="7"/>
  <c r="AE1759" i="7"/>
  <c r="AE2425" i="7"/>
  <c r="AE2047" i="7"/>
  <c r="AE2046" i="7"/>
  <c r="AE2015" i="7"/>
  <c r="AE2069" i="7"/>
  <c r="AE1621" i="7"/>
  <c r="AE2492" i="7"/>
  <c r="AE1793" i="7"/>
  <c r="AE1955" i="7"/>
  <c r="AE1494" i="7"/>
  <c r="AE1515" i="7"/>
  <c r="AE2252" i="7"/>
  <c r="AE1786" i="7"/>
  <c r="AE1964" i="7"/>
  <c r="AE1542" i="7"/>
  <c r="AE1775" i="7"/>
  <c r="AE2160" i="7"/>
  <c r="AE2054" i="7"/>
  <c r="AE1875" i="7"/>
  <c r="AE1632" i="7"/>
  <c r="AE2165" i="7"/>
  <c r="AE2316" i="7"/>
  <c r="AE1876" i="7"/>
  <c r="AE2357" i="7"/>
  <c r="AE2292" i="7"/>
  <c r="AE2340" i="7"/>
  <c r="AE2014" i="7"/>
  <c r="AE2300" i="7"/>
  <c r="AE2320" i="7"/>
  <c r="AE2098" i="7"/>
  <c r="AE1791" i="7"/>
  <c r="AE2042" i="7"/>
  <c r="AE1917" i="7"/>
  <c r="AE1584" i="7"/>
  <c r="AE1923" i="7"/>
  <c r="AE1834" i="7"/>
  <c r="AE1645" i="7"/>
  <c r="AE2569" i="7"/>
  <c r="AE2062" i="7"/>
  <c r="AE1599" i="7"/>
  <c r="AE1656" i="7"/>
  <c r="AE2233" i="7"/>
  <c r="AE1600" i="7"/>
  <c r="AE2082" i="7"/>
  <c r="AE1904" i="7"/>
  <c r="AE1889" i="7"/>
  <c r="AE1872" i="7"/>
  <c r="AE1958" i="7"/>
  <c r="AE1835" i="7"/>
  <c r="AE2754" i="7"/>
  <c r="AE1557" i="7"/>
  <c r="AE1519" i="7"/>
  <c r="AE2171" i="7"/>
  <c r="AE1814" i="7"/>
  <c r="AE2216" i="7"/>
  <c r="AE2633" i="7"/>
  <c r="AE1477" i="7"/>
  <c r="AE1487" i="7"/>
  <c r="AE2089" i="7"/>
  <c r="AE1960" i="7"/>
  <c r="AE1941" i="7"/>
  <c r="AE1740" i="7"/>
  <c r="AE1661" i="7"/>
  <c r="AE1454" i="7"/>
  <c r="AE1896" i="7"/>
  <c r="AE2325" i="7"/>
  <c r="AE1453" i="7"/>
  <c r="AE1821" i="7"/>
  <c r="AE1616" i="7"/>
  <c r="AE2392" i="7"/>
  <c r="AE1936" i="7"/>
  <c r="AE1571" i="7"/>
  <c r="AE2167" i="7"/>
  <c r="AE2312" i="7"/>
  <c r="AE1669" i="7"/>
  <c r="AE1837" i="7"/>
  <c r="AE2472" i="7"/>
  <c r="AE2059" i="7"/>
  <c r="AE1919" i="7"/>
  <c r="AE1979" i="7"/>
  <c r="AE2151" i="7"/>
  <c r="AE1701" i="7"/>
  <c r="AE2301" i="7"/>
  <c r="AE2373" i="7"/>
  <c r="AE1907" i="7"/>
  <c r="AE1529" i="7"/>
  <c r="AE1573" i="7"/>
  <c r="AE1639" i="7"/>
  <c r="AE1513" i="7"/>
  <c r="AE2101" i="7"/>
  <c r="AE1596" i="7"/>
  <c r="AE1829" i="7"/>
  <c r="AE2172" i="7"/>
  <c r="AE1615" i="7"/>
  <c r="AE1640" i="7"/>
  <c r="AE2396" i="7"/>
  <c r="AE1500" i="7"/>
  <c r="AE2156" i="7"/>
  <c r="AE1495" i="7"/>
  <c r="AE2063" i="7"/>
  <c r="AE1992" i="7"/>
  <c r="AE1672" i="7"/>
  <c r="AE2007" i="7"/>
  <c r="AE2103" i="7"/>
  <c r="AE2074" i="7"/>
  <c r="AE1871" i="7"/>
  <c r="AE1576" i="7"/>
  <c r="AE1974" i="7"/>
  <c r="AE1654" i="7"/>
  <c r="AE1566" i="7"/>
  <c r="AE1849" i="7"/>
  <c r="AE2123" i="7"/>
  <c r="AE1968" i="7"/>
  <c r="AE2295" i="7"/>
  <c r="AE2021" i="7"/>
  <c r="AE2341" i="7"/>
  <c r="AE2289" i="7"/>
  <c r="AE1812" i="7"/>
  <c r="AE1735" i="7"/>
  <c r="AE2157" i="7"/>
  <c r="AE1785" i="7"/>
  <c r="AE1530" i="7"/>
  <c r="AE2262" i="7"/>
  <c r="AE1686" i="7"/>
  <c r="AE2185" i="7"/>
  <c r="AE1798" i="7"/>
  <c r="AE1788" i="7"/>
  <c r="AE1559" i="7"/>
  <c r="AE2117" i="7"/>
  <c r="AE1693" i="7"/>
  <c r="AE1841" i="7"/>
  <c r="AE1479" i="7"/>
  <c r="AE2473" i="7"/>
  <c r="AE1764" i="7"/>
  <c r="AE1486" i="7"/>
  <c r="AE2249" i="7"/>
  <c r="AE2109" i="7"/>
  <c r="AE1569" i="7"/>
  <c r="AE1967" i="7"/>
  <c r="AE1532" i="7"/>
  <c r="AE1839" i="7"/>
  <c r="AE2296" i="7"/>
  <c r="AE1945" i="7"/>
  <c r="AE1731" i="7"/>
  <c r="AE2412" i="7"/>
  <c r="AE1778" i="7"/>
  <c r="AE1482" i="7"/>
  <c r="AE2489" i="7"/>
  <c r="AE2253" i="7"/>
  <c r="AE1555" i="7"/>
  <c r="AE2066" i="7"/>
  <c r="AE1650" i="7"/>
  <c r="AE1649" i="7"/>
  <c r="AE2153" i="7"/>
  <c r="AE1474" i="7"/>
  <c r="AE1887" i="7"/>
  <c r="AE2256" i="7"/>
  <c r="AE1815" i="7"/>
  <c r="AE1490" i="7"/>
  <c r="AE1696" i="7"/>
  <c r="AE1476" i="7"/>
  <c r="AE2001" i="7"/>
  <c r="AE1864" i="7"/>
  <c r="AE2073" i="7"/>
  <c r="AE2170" i="7"/>
  <c r="AE1459" i="7"/>
  <c r="AE1935" i="7"/>
  <c r="AE2284" i="7"/>
  <c r="AE1667" i="7"/>
  <c r="AE2376" i="7"/>
  <c r="AE2090" i="7"/>
  <c r="AE1859" i="7"/>
  <c r="AE2208" i="7"/>
  <c r="AE1830" i="7"/>
  <c r="AE1749" i="7"/>
  <c r="AE2009" i="7"/>
  <c r="AE1773" i="7"/>
  <c r="AE2769" i="7"/>
  <c r="AE2329" i="7"/>
  <c r="AE1810" i="7"/>
  <c r="AE2200" i="7"/>
  <c r="AE2457" i="7"/>
  <c r="AE2224" i="7"/>
  <c r="AE2423" i="7"/>
  <c r="AE2342" i="7"/>
  <c r="AE1620" i="7"/>
  <c r="AE1725" i="7"/>
  <c r="AE1755" i="7"/>
  <c r="AE2125" i="7"/>
  <c r="AE1884" i="7"/>
  <c r="AE1610" i="7"/>
  <c r="AE2192" i="7"/>
  <c r="AE1685" i="7"/>
  <c r="AE1881" i="7"/>
  <c r="AE1666" i="7"/>
  <c r="AE2572" i="7"/>
  <c r="AE2052" i="7"/>
  <c r="AE2310" i="7"/>
  <c r="AE1997" i="7"/>
  <c r="AE1730" i="7"/>
  <c r="AE2306" i="7"/>
  <c r="AE1665" i="7"/>
  <c r="AE2204" i="7"/>
  <c r="AE1921" i="7"/>
  <c r="AE2369" i="7"/>
  <c r="AE2105" i="7"/>
  <c r="AE1809" i="7"/>
  <c r="AE1826" i="7"/>
  <c r="AE2374" i="7"/>
  <c r="AE2188" i="7"/>
  <c r="AE2241" i="7"/>
  <c r="AE1973" i="7"/>
  <c r="AE1516" i="7"/>
  <c r="AE1457" i="7"/>
  <c r="AE1603" i="7"/>
  <c r="AE1833" i="7"/>
  <c r="AE2076" i="7"/>
  <c r="AE1545" i="7"/>
  <c r="AE1760" i="7"/>
  <c r="AE1739" i="7"/>
  <c r="AE2669" i="7"/>
  <c r="AE2104" i="7"/>
  <c r="AE1707" i="7"/>
  <c r="AE1995" i="7"/>
  <c r="AE2116" i="7"/>
  <c r="AE2061" i="7"/>
  <c r="AE1648" i="7"/>
  <c r="AE2029" i="7"/>
  <c r="AE1695" i="7"/>
  <c r="AE1909" i="7"/>
  <c r="AE2404" i="7"/>
  <c r="AE1472" i="7"/>
  <c r="AE1897" i="7"/>
  <c r="AE1567" i="7"/>
  <c r="AE1850" i="7"/>
  <c r="AE2075" i="7"/>
  <c r="AE1807" i="7"/>
  <c r="AE2120" i="7"/>
  <c r="AE1932" i="7"/>
  <c r="AE1939" i="7"/>
  <c r="AE1912" i="7"/>
  <c r="AE2028" i="7"/>
  <c r="AE2530" i="7"/>
  <c r="AE1861" i="7"/>
  <c r="AE1698" i="7"/>
  <c r="AE2399" i="7"/>
  <c r="AE1720" i="7"/>
  <c r="AE2704" i="7"/>
  <c r="AE1493" i="7"/>
  <c r="AE2039" i="7"/>
  <c r="AE2097" i="7"/>
  <c r="AE2106" i="7"/>
  <c r="AE1937" i="7"/>
  <c r="AE1727" i="7"/>
  <c r="AE1709" i="7"/>
  <c r="AE2626" i="7"/>
  <c r="AE2065" i="7"/>
  <c r="AE2246" i="7"/>
  <c r="AE2012" i="7"/>
  <c r="AE1705" i="7"/>
  <c r="AE1718" i="7"/>
  <c r="AE1851" i="7"/>
  <c r="AE2242" i="7"/>
  <c r="AE1984" i="7"/>
  <c r="AE2168" i="7"/>
  <c r="AE2122" i="7"/>
  <c r="AE1449" i="7"/>
  <c r="AE2436" i="7"/>
  <c r="AE1991" i="7"/>
  <c r="AE2427" i="7"/>
  <c r="AE1463" i="7"/>
  <c r="AE2328" i="7"/>
  <c r="AE2352" i="7"/>
  <c r="AE1602" i="7"/>
  <c r="AE1924" i="7"/>
  <c r="AE2077" i="7"/>
  <c r="AE2067" i="7"/>
  <c r="AE2003" i="7"/>
  <c r="AE2377" i="7"/>
  <c r="AE2237" i="7"/>
  <c r="AE1717" i="7"/>
  <c r="AE1577" i="7"/>
  <c r="AE2278" i="7"/>
  <c r="AE1736" i="7"/>
  <c r="AE1951" i="7"/>
  <c r="AE2512" i="7"/>
  <c r="AE1847" i="7"/>
  <c r="AE2387" i="7"/>
  <c r="AE1480" i="7"/>
  <c r="AE2121" i="7"/>
  <c r="AE2649" i="7"/>
  <c r="AE1601" i="7"/>
  <c r="AE1708" i="7"/>
  <c r="AE2257" i="7"/>
  <c r="AE1771" i="7"/>
  <c r="AE1781" i="7"/>
  <c r="AE1961" i="7"/>
  <c r="AE1631" i="7"/>
  <c r="AE1980" i="7"/>
  <c r="AE1726" i="7"/>
  <c r="AE2498" i="7"/>
  <c r="AE1723" i="7"/>
  <c r="AE1565" i="7"/>
  <c r="AE2118" i="7"/>
  <c r="AE2553" i="7"/>
  <c r="AE1950" i="7"/>
  <c r="AE1535" i="7"/>
  <c r="AE2196" i="7"/>
  <c r="AE1502" i="7"/>
  <c r="AE1729" i="7"/>
  <c r="AE2044" i="7"/>
  <c r="AE1790" i="7"/>
  <c r="AE2124" i="7"/>
  <c r="AE1641" i="7"/>
  <c r="AE2201" i="7"/>
  <c r="AE1626" i="7"/>
  <c r="AE1888" i="7"/>
  <c r="AE2288" i="7"/>
  <c r="AE2053" i="7"/>
  <c r="AE1780" i="7"/>
  <c r="AE1913" i="7"/>
  <c r="AE2882" i="7"/>
  <c r="AE1751" i="7"/>
  <c r="AE1803" i="7"/>
  <c r="AE2368" i="7"/>
  <c r="AE2261" i="7"/>
  <c r="AE1704" i="7"/>
  <c r="AE1892" i="7"/>
  <c r="AE1595" i="7"/>
  <c r="AE1732" i="7"/>
  <c r="AE2152" i="7"/>
  <c r="AE1635" i="7"/>
  <c r="AE1848" i="7"/>
  <c r="AE1801" i="7"/>
  <c r="AE1852" i="7"/>
  <c r="AE1799" i="7"/>
  <c r="AE2439" i="7"/>
  <c r="AE1903" i="7"/>
  <c r="AE1658" i="7"/>
  <c r="AE2471" i="7"/>
  <c r="AE1716" i="7"/>
  <c r="AE1598" i="7"/>
  <c r="AE1768" i="7"/>
  <c r="AE1521" i="7"/>
  <c r="AE2459" i="7"/>
  <c r="AE1588" i="7"/>
  <c r="AE1543" i="7"/>
  <c r="AE2718" i="7"/>
  <c r="AE1836" i="7"/>
  <c r="AE1614" i="7"/>
  <c r="AE2416" i="7"/>
  <c r="AE1460" i="7"/>
  <c r="AE1562" i="7"/>
  <c r="AE2428" i="7"/>
  <c r="AE1765" i="7"/>
  <c r="AE2365" i="7"/>
  <c r="AE2126" i="7"/>
  <c r="AE1819" i="7"/>
  <c r="AE1625" i="7"/>
  <c r="AE1504" i="7"/>
  <c r="AE1977" i="7"/>
  <c r="AE1882" i="7"/>
  <c r="AE1464" i="7"/>
  <c r="AE1452" i="7"/>
  <c r="AE2317" i="7"/>
  <c r="AE1619" i="7"/>
  <c r="AE1518" i="7"/>
  <c r="AE2447" i="7"/>
  <c r="AE1509" i="7"/>
  <c r="AE1511" i="7"/>
  <c r="AE2006" i="7"/>
  <c r="AE1738" i="7"/>
  <c r="AE1762" i="7"/>
  <c r="AE1824" i="7"/>
  <c r="AE1590" i="7"/>
  <c r="AE2002" i="7"/>
  <c r="AE1586" i="7"/>
  <c r="AE2415" i="7"/>
  <c r="AE1869" i="7"/>
  <c r="AE2285" i="7"/>
  <c r="AE1604" i="7"/>
  <c r="AE2508" i="7"/>
  <c r="AE2093" i="7"/>
  <c r="AE2273" i="7"/>
  <c r="AE2080" i="7"/>
  <c r="AE1461" i="7"/>
  <c r="AE1965" i="7"/>
  <c r="AE1462" i="7"/>
  <c r="AE1561" i="7"/>
  <c r="AE1976" i="7"/>
  <c r="AE1628" i="7"/>
  <c r="AE2166" i="7"/>
  <c r="AE1787" i="7"/>
  <c r="AE1593" i="7"/>
  <c r="AE1975" i="7"/>
  <c r="AE1475" i="7"/>
  <c r="AE1938" i="7"/>
  <c r="AE1522" i="7"/>
  <c r="AE2034" i="7"/>
  <c r="AE1574" i="7"/>
  <c r="AE2164" i="7"/>
  <c r="AE1721" i="7"/>
  <c r="AE2110" i="7"/>
  <c r="AE1581" i="7"/>
  <c r="AE2375" i="7"/>
  <c r="AE2081" i="7"/>
  <c r="AE1618" i="7"/>
  <c r="AE1501" i="7"/>
  <c r="AE1838" i="7"/>
  <c r="AE1832" i="7"/>
  <c r="AE1512" i="7"/>
  <c r="AE2085" i="7"/>
  <c r="AE1607" i="7"/>
  <c r="AE1986" i="7"/>
  <c r="AE1481" i="7"/>
  <c r="AE1564" i="7"/>
  <c r="AE2182" i="7"/>
  <c r="AE1933" i="7"/>
  <c r="AE2338" i="7"/>
  <c r="AE2030" i="7"/>
  <c r="AE2155" i="7"/>
  <c r="AE1929" i="7"/>
  <c r="AE1554" i="7"/>
  <c r="AE1918" i="7"/>
  <c r="AE2194" i="7"/>
  <c r="AE2332" i="7"/>
  <c r="AE2149" i="7"/>
  <c r="AE2818" i="7"/>
  <c r="AE1523" i="7"/>
  <c r="AE2084" i="7"/>
  <c r="AE2068" i="7"/>
  <c r="AE2177" i="7"/>
  <c r="AE1845" i="7"/>
  <c r="AE1473" i="7"/>
  <c r="AE2455" i="7"/>
  <c r="AE1677" i="7"/>
  <c r="AE1880" i="7"/>
  <c r="AE2135" i="7"/>
  <c r="AE2019" i="7"/>
  <c r="AE2293" i="7"/>
  <c r="AE2176" i="7"/>
  <c r="AE1585" i="7"/>
  <c r="AE2045" i="7"/>
  <c r="AE1506" i="7"/>
  <c r="AE2023" i="7"/>
  <c r="AE1883" i="7"/>
  <c r="AE1796" i="7"/>
  <c r="AE1539" i="7"/>
  <c r="AE2221" i="7"/>
  <c r="AE1469" i="7"/>
  <c r="AE1563" i="7"/>
  <c r="AE1692" i="7"/>
  <c r="AE1451" i="7"/>
  <c r="AE1470" i="7"/>
  <c r="AE2348" i="7"/>
  <c r="AE1503" i="7"/>
  <c r="AE2178" i="7"/>
  <c r="AE1549" i="7"/>
  <c r="AE2008" i="7"/>
  <c r="AE1537" i="7"/>
  <c r="AE2231" i="7"/>
  <c r="AE1879" i="7"/>
  <c r="AE2333" i="7"/>
  <c r="AE1816" i="7"/>
  <c r="AE2142" i="7"/>
  <c r="AE1999" i="7"/>
  <c r="AE2205" i="7"/>
  <c r="AE1688" i="7"/>
  <c r="AE1741" i="7"/>
  <c r="AE1680" i="7"/>
  <c r="AE2639" i="7"/>
  <c r="AE2875" i="7"/>
  <c r="AE1458" i="7"/>
  <c r="AE2358" i="7"/>
  <c r="AE1517" i="7"/>
  <c r="AE1711" i="7"/>
  <c r="AE1613" i="7"/>
  <c r="AE1985" i="7"/>
  <c r="AE2488" i="7"/>
  <c r="AE2087" i="7"/>
  <c r="AE1895" i="7"/>
  <c r="AE2272" i="7"/>
  <c r="AE1947" i="7"/>
  <c r="AE1743" i="7"/>
  <c r="AE2958" i="7"/>
  <c r="AE1989" i="7"/>
  <c r="AE2354" i="7"/>
  <c r="AE1891" i="7"/>
  <c r="AE2232" i="7"/>
  <c r="AE1865" i="7"/>
  <c r="AE1700" i="7"/>
  <c r="AE1758" i="7"/>
  <c r="AE2424" i="7"/>
  <c r="AE1972" i="7"/>
  <c r="AE1710" i="7"/>
  <c r="AE2698" i="7"/>
  <c r="AE1591" i="7"/>
  <c r="AE1981" i="7"/>
  <c r="AE1583" i="7"/>
  <c r="AE2018" i="7"/>
  <c r="AE1783" i="7"/>
  <c r="AE1915" i="7"/>
  <c r="AE2370" i="7"/>
  <c r="AE2128" i="7"/>
  <c r="AE1769" i="7"/>
  <c r="AE1772" i="7"/>
  <c r="AE2161" i="7"/>
  <c r="AE1925" i="7"/>
  <c r="AE2184" i="7"/>
  <c r="AE1689" i="7"/>
  <c r="AE1808" i="7"/>
  <c r="AE1637" i="7"/>
  <c r="AE1767" i="7"/>
  <c r="AE1609" i="7"/>
  <c r="AE2658" i="7"/>
  <c r="AE2268" i="7"/>
  <c r="AE1612" i="7"/>
  <c r="AE2048" i="7"/>
  <c r="AE2005" i="7"/>
  <c r="AE2395" i="7"/>
  <c r="AE2024" i="7"/>
  <c r="AE1484" i="7"/>
  <c r="AE1911" i="7"/>
  <c r="AE1670" i="7"/>
  <c r="AE1724" i="7"/>
  <c r="AE2388" i="7"/>
  <c r="AE2102" i="7"/>
  <c r="AE1541" i="7"/>
  <c r="AE1673" i="7"/>
  <c r="AE2407" i="7"/>
  <c r="AE1465" i="7"/>
  <c r="AE2444" i="7"/>
  <c r="AE1560" i="7"/>
  <c r="AE2466" i="7"/>
  <c r="AE2523" i="7"/>
  <c r="AE1605" i="7"/>
  <c r="AE1551" i="7"/>
  <c r="AE2309" i="7"/>
  <c r="AE1843" i="7"/>
  <c r="AE1800" i="7"/>
  <c r="AE1756" i="7"/>
  <c r="AE2141" i="7"/>
  <c r="AE1624" i="7"/>
  <c r="AE1954" i="7"/>
  <c r="AE1719" i="7"/>
  <c r="AE2326" i="7"/>
  <c r="AE2587" i="7"/>
  <c r="AE2484" i="7"/>
  <c r="AE1534" i="7"/>
  <c r="AE1994" i="7"/>
  <c r="AE2304" i="7"/>
  <c r="AE1550" i="7"/>
  <c r="AE1734" i="7"/>
  <c r="AE1844" i="7"/>
  <c r="AE1657" i="7"/>
  <c r="AE1820" i="7"/>
  <c r="AE1697" i="7"/>
  <c r="AE1478" i="7"/>
  <c r="AE2138" i="7"/>
  <c r="AE1678" i="7"/>
  <c r="AE1520" i="7"/>
  <c r="AE1737" i="7"/>
  <c r="AE1993" i="7"/>
  <c r="AE2197" i="7"/>
  <c r="AE1483" i="7"/>
  <c r="AE1582" i="7"/>
  <c r="AE1761" i="7"/>
  <c r="AE1931" i="7"/>
  <c r="AE1928" i="7"/>
  <c r="AE1868" i="7"/>
  <c r="AE2215" i="7"/>
  <c r="AE2210" i="7"/>
  <c r="AE2036" i="7"/>
  <c r="AE1456" i="7"/>
  <c r="AE1873" i="7"/>
  <c r="AE1655" i="7"/>
  <c r="AE1558" i="7"/>
  <c r="AE2025" i="7"/>
  <c r="AE2364" i="7"/>
  <c r="AE2500" i="7"/>
  <c r="AE1629" i="7"/>
  <c r="AE1703" i="7"/>
  <c r="AE1823" i="7"/>
  <c r="AE1776" i="7"/>
  <c r="AE1920" i="7"/>
  <c r="AE1540" i="7"/>
  <c r="AE1505" i="7"/>
  <c r="AE1712" i="7"/>
  <c r="AE1134" i="7"/>
  <c r="AE80" i="7"/>
  <c r="AE225" i="7"/>
  <c r="AE1240" i="7"/>
  <c r="AE1287" i="7"/>
  <c r="AE1072" i="7"/>
  <c r="AE1236" i="7"/>
  <c r="AE313" i="7"/>
  <c r="AE1276" i="7"/>
  <c r="AE2825" i="7"/>
  <c r="AE1209" i="7"/>
  <c r="AE700" i="7"/>
  <c r="AE2673" i="7"/>
  <c r="AE679" i="7"/>
  <c r="AE1189" i="7"/>
  <c r="AE175" i="7"/>
  <c r="AE2860" i="7"/>
  <c r="AE641" i="7"/>
  <c r="AE2947" i="7"/>
  <c r="AE405" i="7"/>
  <c r="AE2742" i="7"/>
  <c r="AE400" i="7"/>
  <c r="AE500" i="7"/>
  <c r="AE2725" i="7"/>
  <c r="AE370" i="7"/>
  <c r="AE1187" i="7"/>
  <c r="AE2547" i="7"/>
  <c r="AE2893" i="7"/>
  <c r="AE2832" i="7"/>
  <c r="AE480" i="7"/>
  <c r="AE532" i="7"/>
  <c r="AE2616" i="7"/>
  <c r="AE2911" i="7"/>
  <c r="AE2568" i="7"/>
  <c r="AE576" i="7"/>
  <c r="AE1133" i="7"/>
  <c r="AE93" i="7"/>
  <c r="AE2611" i="7"/>
  <c r="AE675" i="7"/>
  <c r="AE2942" i="7"/>
  <c r="AE1179" i="7"/>
  <c r="AE2868" i="7"/>
  <c r="AE1021" i="7"/>
  <c r="AE1066" i="7"/>
  <c r="AE1078" i="7"/>
  <c r="AE2851" i="7"/>
  <c r="AE2973" i="7"/>
  <c r="AE849" i="7"/>
  <c r="AE2806" i="7"/>
  <c r="AE824" i="7"/>
  <c r="AE2945" i="7"/>
  <c r="AE317" i="7"/>
  <c r="AE1252" i="7"/>
  <c r="AE2826" i="7"/>
  <c r="AE1278" i="7"/>
  <c r="AE1062" i="7"/>
  <c r="AE487" i="7"/>
  <c r="AE2768" i="7"/>
  <c r="AE2935" i="7"/>
  <c r="AE2699" i="7"/>
  <c r="AE2869" i="7"/>
  <c r="AE2775" i="7"/>
  <c r="AE2647" i="7"/>
  <c r="AE958" i="7"/>
  <c r="AE2574" i="7"/>
  <c r="AE2552" i="7"/>
  <c r="AE2793" i="7"/>
  <c r="AE200" i="7"/>
  <c r="AE1253" i="7"/>
  <c r="AE2479" i="7"/>
  <c r="AE633" i="7"/>
  <c r="AE2663" i="7"/>
  <c r="AE256" i="7"/>
  <c r="AE887" i="7"/>
  <c r="AE605" i="7"/>
  <c r="AE1045" i="7"/>
  <c r="AE2902" i="7"/>
  <c r="AE1152" i="7"/>
  <c r="AE194" i="7"/>
  <c r="AE485" i="7"/>
  <c r="AE2886" i="7"/>
  <c r="AE1413" i="7"/>
  <c r="AE2936" i="7"/>
  <c r="AE1169" i="7"/>
  <c r="AE157" i="7"/>
  <c r="AE1163" i="7"/>
  <c r="AE2528" i="7"/>
  <c r="AE1439" i="7"/>
  <c r="AE2865" i="7"/>
  <c r="AE2700" i="7"/>
  <c r="AE2906" i="7"/>
  <c r="AE583" i="7"/>
  <c r="AE50" i="7"/>
  <c r="AE2831" i="7"/>
  <c r="AE2988" i="7"/>
  <c r="AE2861" i="7"/>
  <c r="AE2784" i="7"/>
  <c r="AE2941" i="7"/>
  <c r="AE1004" i="7"/>
  <c r="AE1363" i="7"/>
  <c r="AE346" i="7"/>
  <c r="AE763" i="7"/>
  <c r="AE2583" i="7"/>
  <c r="AE414" i="7"/>
  <c r="AE2628" i="7"/>
  <c r="AE971" i="7"/>
  <c r="AE315" i="7"/>
  <c r="AE1351" i="7"/>
  <c r="AE2772" i="7"/>
  <c r="AE465" i="7"/>
  <c r="AE746" i="7"/>
  <c r="AE842" i="7"/>
  <c r="AE1087" i="7"/>
  <c r="AE2722" i="7"/>
  <c r="AE704" i="7"/>
  <c r="AE2608" i="7"/>
  <c r="AE660" i="7"/>
  <c r="AE2779" i="7"/>
  <c r="AE2727" i="7"/>
  <c r="AE2753" i="7"/>
  <c r="AE804" i="7"/>
  <c r="AE2804" i="7"/>
  <c r="AE2632" i="7"/>
  <c r="AE1320" i="7"/>
  <c r="AE333" i="7"/>
  <c r="AE3009" i="7"/>
  <c r="AE1330" i="7"/>
  <c r="AE2612" i="7"/>
  <c r="AE329" i="7"/>
  <c r="AE2596" i="7"/>
  <c r="AE1215" i="7"/>
  <c r="AE672" i="7"/>
  <c r="AE1063" i="7"/>
  <c r="AE2838" i="7"/>
  <c r="AE2981" i="7"/>
  <c r="AE1034" i="7"/>
  <c r="AE2691" i="7"/>
  <c r="AE2595" i="7"/>
  <c r="AE2910" i="7"/>
  <c r="AE189" i="7"/>
  <c r="AE103" i="7"/>
  <c r="AE152" i="7"/>
  <c r="AE3004" i="7"/>
  <c r="AE186" i="7"/>
  <c r="AE2969" i="7"/>
  <c r="AE401" i="7"/>
  <c r="AE98" i="7"/>
  <c r="AE2929" i="7"/>
  <c r="AE2963" i="7"/>
  <c r="AE890" i="7"/>
  <c r="AE445" i="7"/>
  <c r="AE1343" i="7"/>
  <c r="AE833" i="7"/>
  <c r="AE1086" i="7"/>
  <c r="AE2692" i="7"/>
  <c r="AE233" i="7"/>
  <c r="AE1053" i="7"/>
  <c r="AE2997" i="7"/>
  <c r="AE808" i="7"/>
  <c r="AE2575" i="7"/>
  <c r="AE2643" i="7"/>
  <c r="AE1180" i="7"/>
  <c r="AE2828" i="7"/>
  <c r="AE21" i="7"/>
  <c r="AE2724" i="7"/>
  <c r="AE1421" i="7"/>
  <c r="AE1398" i="7"/>
  <c r="AE2837" i="7"/>
  <c r="AE413" i="7"/>
  <c r="AE1420" i="7"/>
  <c r="AE625" i="7"/>
  <c r="AE52" i="7"/>
  <c r="AE2821" i="7"/>
  <c r="AE947" i="7"/>
  <c r="AE2940" i="7"/>
  <c r="AE2607" i="7"/>
  <c r="AE2913" i="7"/>
  <c r="AE2644" i="7"/>
  <c r="AE1211" i="7"/>
  <c r="AE3001" i="7"/>
  <c r="AE336" i="7"/>
  <c r="AE395" i="7"/>
  <c r="AE45" i="7"/>
  <c r="AE1222" i="7"/>
  <c r="AE481" i="7"/>
  <c r="AE828" i="7"/>
  <c r="AE2494" i="7"/>
  <c r="AE2776" i="7"/>
  <c r="AE662" i="7"/>
  <c r="AE212" i="7"/>
  <c r="AE1431" i="7"/>
  <c r="AE8" i="7"/>
  <c r="AE58" i="7"/>
  <c r="AE47" i="7"/>
  <c r="AE321" i="7"/>
  <c r="AE962" i="7"/>
  <c r="AE1065" i="7"/>
  <c r="AE2757" i="7"/>
  <c r="AE2926" i="7"/>
  <c r="AE2807" i="7"/>
  <c r="AE1210" i="7"/>
  <c r="AE802" i="7"/>
  <c r="AE306" i="7"/>
  <c r="AE2953" i="7"/>
  <c r="AE2782" i="7"/>
  <c r="AE2640" i="7"/>
  <c r="AE1183" i="7"/>
  <c r="AE192" i="7"/>
  <c r="AE921" i="7"/>
  <c r="AE1060" i="7"/>
  <c r="AE90" i="7"/>
  <c r="AE165" i="7"/>
  <c r="AE2964" i="7"/>
  <c r="AE1006" i="7"/>
  <c r="AE2750" i="7"/>
  <c r="AE3021" i="7"/>
  <c r="AE1326" i="7"/>
  <c r="AE1131" i="7"/>
  <c r="AE2774" i="7"/>
  <c r="AE3014" i="7"/>
  <c r="AE191" i="7"/>
  <c r="AE2631" i="7"/>
  <c r="AE1360" i="7"/>
  <c r="AE2756" i="7"/>
  <c r="AE499" i="7"/>
  <c r="AE2690" i="7"/>
  <c r="AE2862" i="7"/>
  <c r="AE2873" i="7"/>
  <c r="AE946" i="7"/>
  <c r="AE2820" i="7"/>
  <c r="AE2985" i="7"/>
  <c r="AE596" i="7"/>
  <c r="AE544" i="7"/>
  <c r="AE3017" i="7"/>
  <c r="AE133" i="7"/>
  <c r="AE999" i="7"/>
  <c r="AE418" i="7"/>
  <c r="AE2495" i="7"/>
  <c r="AE2755" i="7"/>
  <c r="AE439" i="7"/>
  <c r="AE1273" i="7"/>
  <c r="AE7" i="7"/>
  <c r="AE1156" i="7"/>
  <c r="AE2414" i="7"/>
  <c r="AE476" i="7"/>
  <c r="AE2483" i="7"/>
  <c r="AE2783" i="7"/>
  <c r="AE1232" i="7"/>
  <c r="AE342" i="7"/>
  <c r="AE1394" i="7"/>
  <c r="AE2551" i="7"/>
  <c r="AE2749" i="7"/>
  <c r="AE2696" i="7"/>
  <c r="AE1071" i="7"/>
  <c r="AE2903" i="7"/>
  <c r="AE603" i="7"/>
  <c r="AE2516" i="7"/>
  <c r="AE534" i="7"/>
  <c r="AE2983" i="7"/>
  <c r="AE2544" i="7"/>
  <c r="AE637" i="7"/>
  <c r="AE897" i="7"/>
  <c r="AE682" i="7"/>
  <c r="AE1403" i="7"/>
  <c r="AE2664" i="7"/>
  <c r="AE2671" i="7"/>
  <c r="AE2855" i="7"/>
  <c r="AE214" i="7"/>
  <c r="AE2874" i="7"/>
  <c r="AE1117" i="7"/>
  <c r="AE209" i="7"/>
  <c r="AE2971" i="7"/>
  <c r="AE2994" i="7"/>
  <c r="AE65" i="7"/>
  <c r="AE1433" i="7"/>
  <c r="AE1440" i="7"/>
  <c r="AE2950" i="7"/>
  <c r="AE2503" i="7"/>
  <c r="AE1315" i="7"/>
  <c r="AE1406" i="7"/>
  <c r="AE482" i="7"/>
  <c r="AE119" i="7"/>
  <c r="AE63" i="7"/>
  <c r="AE1130" i="7"/>
  <c r="AE49" i="7"/>
  <c r="AE2989" i="7"/>
  <c r="AE183" i="7"/>
  <c r="AE1295" i="7"/>
  <c r="AE85" i="7"/>
  <c r="AE2847" i="7"/>
  <c r="AE129" i="7"/>
  <c r="AE839" i="7"/>
  <c r="AE1254" i="7"/>
  <c r="AE2729" i="7"/>
  <c r="AE354" i="7"/>
  <c r="AE258" i="7"/>
  <c r="AE3016" i="7"/>
  <c r="AE2956" i="7"/>
  <c r="AE210" i="7"/>
  <c r="AE2844" i="7"/>
  <c r="AE2819" i="7"/>
  <c r="AE697" i="7"/>
  <c r="AE19" i="7"/>
  <c r="AE2805" i="7"/>
  <c r="AE491" i="7"/>
  <c r="AE459" i="7"/>
  <c r="AE246" i="7"/>
  <c r="AE2796" i="7"/>
  <c r="AE1205" i="7"/>
  <c r="AE2975" i="7"/>
  <c r="AE2932" i="7"/>
  <c r="AE1155" i="7"/>
  <c r="AE2892" i="7"/>
  <c r="AE1328" i="7"/>
  <c r="AE25" i="7"/>
  <c r="AE2714" i="7"/>
  <c r="AE2430" i="7"/>
  <c r="AE894" i="7"/>
  <c r="AE929" i="7"/>
  <c r="AE2922" i="7"/>
  <c r="AE2813" i="7"/>
  <c r="AE9" i="7"/>
  <c r="AE1095" i="7"/>
  <c r="AE1250" i="7"/>
  <c r="AE2615" i="7"/>
  <c r="AE2830" i="7"/>
  <c r="AE726" i="7"/>
  <c r="AE677" i="7"/>
  <c r="AE1445" i="7"/>
  <c r="AE234" i="7"/>
  <c r="AE2446" i="7"/>
  <c r="AE402" i="7"/>
  <c r="AE813" i="7"/>
  <c r="AE1132" i="7"/>
  <c r="AE2835" i="7"/>
  <c r="AE260" i="7"/>
  <c r="AE787" i="7"/>
  <c r="AE1248" i="7"/>
  <c r="AE1052" i="7"/>
  <c r="AE2666" i="7"/>
  <c r="AE1119" i="7"/>
  <c r="AE2520" i="7"/>
  <c r="AE276" i="7"/>
  <c r="AE1284" i="7"/>
  <c r="AE2519" i="7"/>
  <c r="AE2836" i="7"/>
  <c r="AE1184" i="7"/>
  <c r="AE46" i="7"/>
  <c r="AE1280" i="7"/>
  <c r="AE2908" i="7"/>
  <c r="AE707" i="7"/>
  <c r="AE1412" i="7"/>
  <c r="AE2791" i="7"/>
  <c r="AE2976" i="7"/>
  <c r="AE653" i="7"/>
  <c r="AE272" i="7"/>
  <c r="AE885" i="7"/>
  <c r="AE731" i="7"/>
  <c r="AE2526" i="7"/>
  <c r="AE1136" i="7"/>
  <c r="AE656" i="7"/>
  <c r="AE753" i="7"/>
  <c r="AE2713" i="7"/>
  <c r="AE2962" i="7"/>
  <c r="AE2841" i="7"/>
  <c r="AE2960" i="7"/>
  <c r="AE2930" i="7"/>
  <c r="AE108" i="7"/>
  <c r="AE222" i="7"/>
  <c r="AE1414" i="7"/>
  <c r="AE2884" i="7"/>
  <c r="AE1174" i="7"/>
  <c r="AE1201" i="7"/>
  <c r="AE1102" i="7"/>
  <c r="AE757" i="7"/>
  <c r="AE651" i="7"/>
  <c r="AE24" i="7"/>
  <c r="AE135" i="7"/>
  <c r="AE227" i="7"/>
  <c r="AE2907" i="7"/>
  <c r="AE3015" i="7"/>
  <c r="AE1354" i="7"/>
  <c r="AE164" i="7"/>
  <c r="AE514" i="7"/>
  <c r="AE1056" i="7"/>
  <c r="AE997" i="7"/>
  <c r="AE892" i="7"/>
  <c r="AE102" i="7"/>
  <c r="AE2829" i="7"/>
  <c r="AE387" i="7"/>
  <c r="AE217" i="7"/>
  <c r="AE69" i="7"/>
  <c r="AE2697" i="7"/>
  <c r="AE2974" i="7"/>
  <c r="AE357" i="7"/>
  <c r="AE1297" i="7"/>
  <c r="AE2499" i="7"/>
  <c r="AE1185" i="7"/>
  <c r="AE1110" i="7"/>
  <c r="AE1159" i="7"/>
  <c r="AE2602" i="7"/>
  <c r="AE2881" i="7"/>
  <c r="AE1277" i="7"/>
  <c r="AE298" i="7"/>
  <c r="AE701" i="7"/>
  <c r="AE2655" i="7"/>
  <c r="AE606" i="7"/>
  <c r="AE503" i="7"/>
  <c r="AE1389" i="7"/>
  <c r="AE168" i="7"/>
  <c r="AE3000" i="7"/>
  <c r="AE2740" i="7"/>
  <c r="AE1317" i="7"/>
  <c r="AE2591" i="7"/>
  <c r="AE1382" i="7"/>
  <c r="AE781" i="7"/>
  <c r="AE2728" i="7"/>
  <c r="AE2931" i="7"/>
  <c r="AE2977" i="7"/>
  <c r="AE2535" i="7"/>
  <c r="AE2899" i="7"/>
  <c r="AE732" i="7"/>
  <c r="AE2885" i="7"/>
  <c r="AE2760" i="7"/>
  <c r="AE1358" i="7"/>
  <c r="AE140" i="7"/>
  <c r="AE714" i="7"/>
  <c r="AE935" i="7"/>
  <c r="AE2770" i="7"/>
  <c r="AE28" i="7"/>
  <c r="AE1198" i="7"/>
  <c r="AE2737" i="7"/>
  <c r="AE2536" i="7"/>
  <c r="AE915" i="7"/>
  <c r="AE1443" i="7"/>
  <c r="AE818" i="7"/>
  <c r="AE389" i="7"/>
  <c r="AE1190" i="7"/>
  <c r="AE2580" i="7"/>
  <c r="AE674" i="7"/>
  <c r="AE691" i="7"/>
  <c r="AE42" i="7"/>
  <c r="AE2538" i="7"/>
  <c r="AE3019" i="7"/>
  <c r="AE2715" i="7"/>
  <c r="AE925" i="7"/>
  <c r="AE3011" i="7"/>
  <c r="AE722" i="7"/>
  <c r="AE479" i="7"/>
  <c r="AE720" i="7"/>
  <c r="AE466" i="7"/>
  <c r="AE2548" i="7"/>
  <c r="AE955" i="7"/>
  <c r="AE1168" i="7"/>
  <c r="AE1404" i="7"/>
  <c r="AE2723" i="7"/>
  <c r="AE291" i="7"/>
  <c r="AE639" i="7"/>
  <c r="AE3002" i="7"/>
  <c r="AE1314" i="7"/>
  <c r="AE2982" i="7"/>
  <c r="AE1012" i="7"/>
  <c r="AE51" i="7"/>
  <c r="AE1259" i="7"/>
  <c r="AE2927" i="7"/>
  <c r="AE2570" i="7"/>
  <c r="AE2638" i="7"/>
  <c r="AE2904" i="7"/>
  <c r="AE1220" i="7"/>
  <c r="AE2710" i="7"/>
  <c r="AE2803" i="7"/>
  <c r="AE998" i="7"/>
  <c r="AE1217" i="7"/>
  <c r="AE373" i="7"/>
  <c r="AE948" i="7"/>
  <c r="AE1331" i="7"/>
  <c r="AE2921" i="7"/>
  <c r="AE1031" i="7"/>
  <c r="AE566" i="7"/>
  <c r="AE1192" i="7"/>
  <c r="AE2952" i="7"/>
  <c r="AE821" i="7"/>
  <c r="AE2840" i="7"/>
  <c r="AE2567" i="7"/>
  <c r="AE1124" i="7"/>
  <c r="AE883" i="7"/>
  <c r="AE2532" i="7"/>
  <c r="AE575" i="7"/>
  <c r="AE2993" i="7"/>
  <c r="AE702" i="7"/>
  <c r="AE896" i="7"/>
  <c r="AE82" i="7"/>
  <c r="AE2735" i="7"/>
  <c r="AE2894" i="7"/>
  <c r="AE2867" i="7"/>
  <c r="AE2709" i="7"/>
  <c r="AE92" i="7"/>
  <c r="AE206" i="7"/>
  <c r="AE912" i="7"/>
  <c r="AE724" i="7"/>
  <c r="AE2822" i="7"/>
  <c r="AE939" i="7"/>
  <c r="AE2849" i="7"/>
  <c r="AE2901" i="7"/>
  <c r="AE490" i="7"/>
  <c r="AE1173" i="7"/>
  <c r="AE2800" i="7"/>
  <c r="AE2622" i="7"/>
  <c r="AE659" i="7"/>
  <c r="AE624" i="7"/>
  <c r="AE1368" i="7"/>
  <c r="AE2991" i="7"/>
  <c r="AE2817" i="7"/>
  <c r="AE1033" i="7"/>
  <c r="AE2972" i="7"/>
  <c r="AE2787" i="7"/>
  <c r="AE669" i="7"/>
  <c r="AE159" i="7"/>
  <c r="AE913" i="7"/>
  <c r="AE2623" i="7"/>
  <c r="AE1387" i="7"/>
  <c r="AE2858" i="7"/>
  <c r="AE2864" i="7"/>
  <c r="AE1050" i="7"/>
  <c r="AE2794" i="7"/>
  <c r="AE2606" i="7"/>
  <c r="AE1088" i="7"/>
  <c r="AE1030" i="7"/>
  <c r="AE2490" i="7"/>
  <c r="AE2984" i="7"/>
  <c r="AE1390" i="7"/>
  <c r="AE2979" i="7"/>
  <c r="AE230" i="7"/>
  <c r="AE2863" i="7"/>
  <c r="AE2778" i="7"/>
  <c r="AE798" i="7"/>
  <c r="AE2515" i="7"/>
  <c r="AE2887" i="7"/>
  <c r="AE2810" i="7"/>
  <c r="AE587" i="7"/>
  <c r="AE1316" i="7"/>
  <c r="AE2650" i="7"/>
  <c r="AE1367" i="7"/>
  <c r="AE643" i="7"/>
  <c r="AE654" i="7"/>
  <c r="AE845" i="7"/>
  <c r="AE2966" i="7"/>
  <c r="AE10" i="7"/>
  <c r="AE954" i="7"/>
  <c r="AE1160" i="7"/>
  <c r="AE2648" i="7"/>
  <c r="AE2717" i="7"/>
  <c r="AE1233" i="7"/>
  <c r="AE2670" i="7"/>
  <c r="AE23" i="7"/>
  <c r="AE2925" i="7"/>
  <c r="AE2928" i="7"/>
  <c r="AE501" i="7"/>
  <c r="AE2703" i="7"/>
  <c r="AE2896" i="7"/>
  <c r="AE2743" i="7"/>
  <c r="AE961" i="7"/>
  <c r="AE539" i="7"/>
  <c r="AE145" i="7"/>
  <c r="AE2915" i="7"/>
  <c r="AE2660" i="7"/>
  <c r="AE408" i="7"/>
  <c r="AE2592" i="7"/>
  <c r="AE2823" i="7"/>
  <c r="AE694" i="7"/>
  <c r="AE2900" i="7"/>
  <c r="AE543" i="7"/>
  <c r="AE338" i="7"/>
  <c r="AE12" i="7"/>
  <c r="AE2990" i="7"/>
  <c r="AE355" i="7"/>
  <c r="AE2808" i="7"/>
  <c r="AE3020" i="7"/>
  <c r="AE2679" i="7"/>
  <c r="AE705" i="7"/>
  <c r="AE512" i="7"/>
  <c r="AE2957" i="7"/>
  <c r="AE2795" i="7"/>
  <c r="AE142" i="7"/>
  <c r="AE2880" i="7"/>
  <c r="AE891" i="7"/>
  <c r="AE1067" i="7"/>
  <c r="AE2797" i="7"/>
  <c r="AE917" i="7"/>
  <c r="AE2711" i="7"/>
  <c r="AE852" i="7"/>
  <c r="AE2599" i="7"/>
  <c r="AE2999" i="7"/>
  <c r="AE1149" i="7"/>
  <c r="AE132" i="7"/>
  <c r="AE843" i="7"/>
  <c r="AE131" i="7"/>
  <c r="AE863" i="7"/>
  <c r="AE2707" i="7"/>
  <c r="AE2656" i="7"/>
  <c r="AE866" i="7"/>
  <c r="AE325" i="7"/>
  <c r="AE2576" i="7"/>
  <c r="AE2846" i="7"/>
  <c r="AE965" i="7"/>
  <c r="AE2458" i="7"/>
  <c r="AE2685" i="7"/>
  <c r="AE1109" i="7"/>
  <c r="AE125" i="7"/>
  <c r="AE220" i="7"/>
  <c r="AE2890" i="7"/>
  <c r="AE305" i="7"/>
  <c r="AE2967" i="7"/>
  <c r="AE1401" i="7"/>
  <c r="AE1143" i="7"/>
  <c r="AE773" i="7"/>
  <c r="AE406" i="7"/>
  <c r="AE536" i="7"/>
  <c r="AE498" i="7"/>
  <c r="AE1129" i="7"/>
  <c r="AE2798" i="7"/>
  <c r="AE515" i="7"/>
  <c r="AE2398" i="7"/>
  <c r="AE2856" i="7"/>
  <c r="AE838" i="7"/>
  <c r="AE2889" i="7"/>
  <c r="AE2764" i="7"/>
  <c r="AE2996" i="7"/>
  <c r="AE1054" i="7"/>
  <c r="AE2859" i="7"/>
  <c r="AE2883" i="7"/>
  <c r="AE2944" i="7"/>
  <c r="AE420" i="7"/>
  <c r="AE2741" i="7"/>
  <c r="AE826" i="7"/>
  <c r="AE2695" i="7"/>
  <c r="AE2763" i="7"/>
  <c r="AE636" i="7"/>
  <c r="AE715" i="7"/>
  <c r="AE221" i="7"/>
  <c r="AE2946" i="7"/>
  <c r="AE1275" i="7"/>
  <c r="AE2773" i="7"/>
  <c r="AE756" i="7"/>
  <c r="AE2970" i="7"/>
  <c r="AE1428" i="7"/>
  <c r="AE869" i="7"/>
  <c r="AE417" i="7"/>
  <c r="AE1098" i="7"/>
  <c r="AE2845" i="7"/>
  <c r="AE1224" i="7"/>
  <c r="AE2912" i="7"/>
  <c r="AE1165" i="7"/>
  <c r="AE844" i="7"/>
  <c r="AE510" i="7"/>
  <c r="AE2745" i="7"/>
  <c r="AE160" i="7"/>
  <c r="AE3018" i="7"/>
  <c r="AE2878" i="7"/>
  <c r="AE2563" i="7"/>
  <c r="AE1306" i="7"/>
  <c r="AE308" i="7"/>
  <c r="AE1243" i="7"/>
  <c r="AE2853" i="7"/>
  <c r="AE1427" i="7"/>
  <c r="AE282" i="7"/>
  <c r="AE949" i="7"/>
  <c r="AE740" i="7"/>
  <c r="AE2527" i="7"/>
  <c r="AE326" i="7"/>
  <c r="AE1219" i="7"/>
  <c r="AE2767" i="7"/>
  <c r="AE350" i="7"/>
  <c r="AE1304" i="7"/>
  <c r="AE2951" i="7"/>
  <c r="AE548" i="7"/>
  <c r="AE2923" i="7"/>
  <c r="AE2876" i="7"/>
  <c r="AE1336" i="7"/>
  <c r="AE2780" i="7"/>
  <c r="AE1258" i="7"/>
  <c r="AE647" i="7"/>
  <c r="AE2693" i="7"/>
  <c r="AE116" i="7"/>
  <c r="AE630" i="7"/>
  <c r="AE273" i="7"/>
  <c r="AE2627" i="7"/>
  <c r="AE120" i="7"/>
  <c r="AE2462" i="7"/>
  <c r="AE1176" i="7"/>
  <c r="AE1244" i="7"/>
  <c r="AE2919" i="7"/>
  <c r="AE2752" i="7"/>
  <c r="AE375" i="7"/>
  <c r="AE1161" i="7"/>
  <c r="AE2744" i="7"/>
  <c r="AE458" i="7"/>
  <c r="AE372" i="7"/>
  <c r="AE2917" i="7"/>
  <c r="AE275" i="7"/>
  <c r="AE266" i="7"/>
  <c r="AE2759" i="7"/>
  <c r="AE124" i="7"/>
  <c r="AE40" i="7"/>
  <c r="AE2624" i="7"/>
  <c r="AE2702" i="7"/>
  <c r="AE1337" i="7"/>
  <c r="AE712" i="7"/>
  <c r="AE934" i="7"/>
  <c r="AE106" i="7"/>
  <c r="AE508" i="7"/>
  <c r="AE2777" i="7"/>
  <c r="AE2937" i="7"/>
  <c r="AE2789" i="7"/>
  <c r="AE223" i="7"/>
  <c r="AE2558" i="7"/>
  <c r="AE1142" i="7"/>
  <c r="AE2542" i="7"/>
  <c r="AE616" i="7"/>
  <c r="AE2842" i="7"/>
  <c r="AE99" i="7"/>
  <c r="AE2998" i="7"/>
  <c r="AE1077" i="7"/>
  <c r="AE2978" i="7"/>
  <c r="AE2689" i="7"/>
  <c r="AE2871" i="7"/>
  <c r="AE774" i="7"/>
  <c r="AE835" i="7"/>
  <c r="AE506" i="7"/>
  <c r="AE2938" i="7"/>
  <c r="AE2843" i="7"/>
  <c r="AE231" i="7"/>
  <c r="AE181" i="7"/>
  <c r="AE1043" i="7"/>
  <c r="AE2792" i="7"/>
  <c r="AE391" i="7"/>
  <c r="AE1386" i="7"/>
  <c r="AE919" i="7"/>
  <c r="AE360" i="7"/>
  <c r="AE2766" i="7"/>
  <c r="AE2522" i="7"/>
  <c r="AE2827" i="7"/>
  <c r="AE2872" i="7"/>
  <c r="AE3007" i="7"/>
  <c r="AE719" i="7"/>
  <c r="AE2765" i="7"/>
  <c r="AE2992" i="7"/>
  <c r="AE1430" i="7"/>
  <c r="AE139" i="7"/>
  <c r="AE207" i="7"/>
  <c r="AE2995" i="7"/>
  <c r="AE2933" i="7"/>
  <c r="AE2564" i="7"/>
  <c r="AE239" i="7"/>
  <c r="AE173" i="7"/>
  <c r="AE2731" i="7"/>
  <c r="AE2955" i="7"/>
  <c r="AE136" i="7"/>
  <c r="AE2584" i="7"/>
  <c r="AE3013" i="7"/>
  <c r="AE2815" i="7"/>
  <c r="AE994" i="7"/>
  <c r="AE2909" i="7"/>
  <c r="AE3008" i="7"/>
  <c r="AE2895" i="7"/>
  <c r="AE75" i="7"/>
  <c r="AE232" i="7"/>
  <c r="AE739" i="7"/>
  <c r="AE1357" i="7"/>
  <c r="AE2478" i="7"/>
  <c r="AE2812" i="7"/>
  <c r="AE582" i="7"/>
  <c r="AE1018" i="7"/>
  <c r="AE2959" i="7"/>
  <c r="AE56" i="7"/>
  <c r="AE26" i="7"/>
  <c r="AE2654" i="7"/>
  <c r="AE2920" i="7"/>
  <c r="AE776" i="7"/>
  <c r="AE2579" i="7"/>
  <c r="AE1446" i="7"/>
  <c r="AE2680" i="7"/>
  <c r="AE2986" i="7"/>
  <c r="AE2618" i="7"/>
  <c r="AE1447" i="7"/>
  <c r="AE2918" i="7"/>
  <c r="AE1025" i="7"/>
  <c r="AE2888" i="7"/>
  <c r="AE268" i="7"/>
  <c r="AE517" i="7"/>
  <c r="AE2761" i="7"/>
  <c r="AE1448" i="7"/>
  <c r="AE2657" i="7"/>
  <c r="AE983" i="7"/>
  <c r="AE563" i="7"/>
  <c r="AE2474" i="7"/>
  <c r="AE670" i="7"/>
  <c r="AE2543" i="7"/>
  <c r="AE2877" i="7"/>
  <c r="AE2442" i="7"/>
  <c r="AE2790" i="7"/>
  <c r="AE2879" i="7"/>
  <c r="AE792" i="7"/>
  <c r="AE2809" i="7"/>
  <c r="AE1249" i="7"/>
  <c r="AE2854" i="7"/>
  <c r="AE2799" i="7"/>
  <c r="AE692" i="7"/>
  <c r="AE676" i="7"/>
  <c r="AE710" i="7"/>
  <c r="AE687" i="7"/>
  <c r="AE1135" i="7"/>
  <c r="AE255" i="7"/>
  <c r="AE2708" i="7"/>
  <c r="AE604" i="7"/>
  <c r="AE410" i="7"/>
  <c r="AE474" i="7"/>
  <c r="AE1285" i="7"/>
  <c r="AE623" i="7"/>
  <c r="AE713" i="7"/>
  <c r="AE561" i="7"/>
  <c r="AE509" i="7"/>
  <c r="AE2948" i="7"/>
  <c r="AE1434" i="7"/>
  <c r="AE2781" i="7"/>
  <c r="AE259" i="7"/>
  <c r="AE2732" i="7"/>
  <c r="AE533" i="7"/>
  <c r="AE695" i="7"/>
  <c r="AE2659" i="7"/>
  <c r="AE3010" i="7"/>
  <c r="AE1090" i="7"/>
  <c r="AE2733" i="7"/>
  <c r="AE765" i="7"/>
  <c r="AE3012" i="7"/>
  <c r="AE2949" i="7"/>
  <c r="AE977" i="7"/>
  <c r="AE688" i="7"/>
  <c r="AE1347" i="7"/>
  <c r="AE793" i="7"/>
  <c r="AE1234" i="7"/>
  <c r="AE2672" i="7"/>
  <c r="AE187" i="7"/>
  <c r="AE442" i="7"/>
  <c r="AE2726" i="7"/>
  <c r="AE278" i="7"/>
  <c r="AE2987" i="7"/>
  <c r="AE1325" i="7"/>
  <c r="AE1346" i="7"/>
  <c r="AE390" i="7"/>
  <c r="AE811" i="7"/>
  <c r="AE62" i="7"/>
  <c r="AE1019" i="7"/>
  <c r="AE1310" i="7"/>
  <c r="AE2687" i="7"/>
  <c r="AE944" i="7"/>
  <c r="AE1172" i="7"/>
  <c r="AE3005" i="7"/>
  <c r="AE2510" i="7"/>
  <c r="AE2801" i="7"/>
  <c r="AE941" i="7"/>
  <c r="AE477" i="7"/>
  <c r="AE928" i="7"/>
  <c r="AE2891" i="7"/>
  <c r="AE2954" i="7"/>
  <c r="AE345" i="7"/>
  <c r="AE121" i="7"/>
  <c r="AE638" i="7"/>
  <c r="AE196" i="7"/>
  <c r="AE213" i="7"/>
  <c r="AE1010" i="7"/>
  <c r="AE379" i="7"/>
  <c r="AE2600" i="7"/>
  <c r="AE2943" i="7"/>
  <c r="AE1391" i="7"/>
  <c r="AE2824" i="7"/>
  <c r="AE2839" i="7"/>
  <c r="AE1289" i="7"/>
  <c r="AE398" i="7"/>
  <c r="AE1362" i="7"/>
  <c r="AE545" i="7"/>
  <c r="AE982" i="7"/>
  <c r="AE689" i="7"/>
  <c r="AE2748" i="7"/>
  <c r="AE799" i="7"/>
  <c r="AE2734" i="7"/>
  <c r="AE1126" i="7"/>
  <c r="AE1048" i="7"/>
  <c r="AE966" i="7"/>
  <c r="AE359" i="7"/>
  <c r="AE974" i="7"/>
  <c r="AE1164" i="7"/>
  <c r="AE290" i="7"/>
  <c r="AE541" i="7"/>
  <c r="AE2785" i="7"/>
  <c r="AE1195" i="7"/>
  <c r="AE2487" i="7"/>
  <c r="AE649" i="7"/>
  <c r="AE2816" i="7"/>
  <c r="AE909" i="7"/>
  <c r="AE1399" i="7"/>
  <c r="AE2905" i="7"/>
  <c r="AE2676" i="7"/>
  <c r="AE967" i="7"/>
  <c r="AE448" i="7"/>
  <c r="AE554" i="7"/>
  <c r="AE1274" i="7"/>
  <c r="AE2675" i="7"/>
  <c r="AE2751" i="7"/>
  <c r="AE964" i="7"/>
  <c r="AE1218" i="7"/>
  <c r="AE2965" i="7"/>
  <c r="AE364" i="7"/>
  <c r="AE1085" i="7"/>
  <c r="AE59" i="7"/>
  <c r="AE2848" i="7"/>
  <c r="AE1263" i="7"/>
  <c r="AE380" i="7"/>
  <c r="AE2739" i="7"/>
  <c r="AE1435" i="7"/>
  <c r="AE880" i="7"/>
  <c r="AE2771" i="7"/>
  <c r="AE2857" i="7"/>
  <c r="AE2968" i="7"/>
  <c r="AE806" i="7"/>
  <c r="AE1246" i="7"/>
  <c r="AE780" i="7"/>
  <c r="AE2719" i="7"/>
  <c r="AE475" i="7"/>
  <c r="AE1194" i="7"/>
  <c r="AE551" i="7"/>
  <c r="AE2586" i="7"/>
  <c r="AE968" i="7"/>
  <c r="AE1024" i="7"/>
  <c r="AE1032" i="7"/>
  <c r="AE235" i="7"/>
  <c r="AE2590" i="7"/>
  <c r="AE3006" i="7"/>
  <c r="AE1290" i="7"/>
  <c r="AE236" i="7"/>
  <c r="AE1106" i="7"/>
  <c r="AE204" i="7"/>
  <c r="AE2701" i="7"/>
  <c r="AE2814" i="7"/>
  <c r="AE1202" i="7"/>
  <c r="AE2924" i="7"/>
  <c r="AE318" i="7"/>
  <c r="AE301" i="7"/>
  <c r="AE292" i="7"/>
  <c r="AE229" i="7"/>
  <c r="AE2531" i="7"/>
  <c r="AE339" i="7"/>
  <c r="AE1301" i="7"/>
</calcChain>
</file>

<file path=xl/sharedStrings.xml><?xml version="1.0" encoding="utf-8"?>
<sst xmlns="http://schemas.openxmlformats.org/spreadsheetml/2006/main" count="39806" uniqueCount="909">
  <si>
    <t>Nombre</t>
  </si>
  <si>
    <t>Apellido</t>
  </si>
  <si>
    <t>Ciudad</t>
  </si>
  <si>
    <t>Correo</t>
  </si>
  <si>
    <t>Género</t>
  </si>
  <si>
    <t>Compra</t>
  </si>
  <si>
    <t>Venta</t>
  </si>
  <si>
    <t>SKU_papa</t>
  </si>
  <si>
    <t>Tipo</t>
  </si>
  <si>
    <t>Modelo</t>
  </si>
  <si>
    <t>Color</t>
  </si>
  <si>
    <t>Talla</t>
  </si>
  <si>
    <t>SKU_Hijo</t>
  </si>
  <si>
    <t>Costo</t>
  </si>
  <si>
    <t>Precio</t>
  </si>
  <si>
    <t>Fecha</t>
  </si>
  <si>
    <t>Cantidad</t>
  </si>
  <si>
    <t>Num_Ticket</t>
  </si>
  <si>
    <t>Tipo de movimiento</t>
  </si>
  <si>
    <t>Canal de venta</t>
  </si>
  <si>
    <t>Tienda 1</t>
  </si>
  <si>
    <t>Tienda 2</t>
  </si>
  <si>
    <t>Online</t>
  </si>
  <si>
    <t># de cliente</t>
  </si>
  <si>
    <t>Descuento</t>
  </si>
  <si>
    <t>Precio final</t>
  </si>
  <si>
    <t>Precio final s/IVA</t>
  </si>
  <si>
    <t>Método de pago</t>
  </si>
  <si>
    <t>Métodos de pago</t>
  </si>
  <si>
    <t>VISA</t>
  </si>
  <si>
    <t>MasterCard</t>
  </si>
  <si>
    <t>Amex</t>
  </si>
  <si>
    <t>Efectivo</t>
  </si>
  <si>
    <t>Otros</t>
  </si>
  <si>
    <t>Público en general</t>
  </si>
  <si>
    <t>Tipo de Movimiento</t>
  </si>
  <si>
    <t>Devolución cliente</t>
  </si>
  <si>
    <t>Devolución proveedor</t>
  </si>
  <si>
    <t>Daniel</t>
  </si>
  <si>
    <t>Camacho</t>
  </si>
  <si>
    <t>Aguilar</t>
  </si>
  <si>
    <t>Manuel</t>
  </si>
  <si>
    <t>Gutiérrez</t>
  </si>
  <si>
    <t>Martínez</t>
  </si>
  <si>
    <t>Ruiz</t>
  </si>
  <si>
    <t>Chávez</t>
  </si>
  <si>
    <t>Sánchez</t>
  </si>
  <si>
    <t>Hernández</t>
  </si>
  <si>
    <t>Herrera</t>
  </si>
  <si>
    <t>Noriega</t>
  </si>
  <si>
    <t>Ibarra</t>
  </si>
  <si>
    <t>Álvarez</t>
  </si>
  <si>
    <t>Mejía</t>
  </si>
  <si>
    <t>García</t>
  </si>
  <si>
    <t>Domínguez</t>
  </si>
  <si>
    <t>Rueda</t>
  </si>
  <si>
    <t>Ortiz</t>
  </si>
  <si>
    <t>Peña</t>
  </si>
  <si>
    <t>Cuevas</t>
  </si>
  <si>
    <t>Pineda</t>
  </si>
  <si>
    <t>Rosales</t>
  </si>
  <si>
    <t>López</t>
  </si>
  <si>
    <t>Santiago</t>
  </si>
  <si>
    <t>Icaza</t>
  </si>
  <si>
    <t>Vargas</t>
  </si>
  <si>
    <t>Santos</t>
  </si>
  <si>
    <t>Galindo</t>
  </si>
  <si>
    <t>Caballero</t>
  </si>
  <si>
    <t>Becerra</t>
  </si>
  <si>
    <t>Altamirano</t>
  </si>
  <si>
    <t>Ayala</t>
  </si>
  <si>
    <t>Soto</t>
  </si>
  <si>
    <t>Anaya</t>
  </si>
  <si>
    <t>Cisneros</t>
  </si>
  <si>
    <t>Salazar</t>
  </si>
  <si>
    <t>Hurtado</t>
  </si>
  <si>
    <t>Darío</t>
  </si>
  <si>
    <t>Carvajal</t>
  </si>
  <si>
    <t>Silva</t>
  </si>
  <si>
    <t>Gamboa</t>
  </si>
  <si>
    <t>Flores</t>
  </si>
  <si>
    <t>Acosta</t>
  </si>
  <si>
    <t>Medina</t>
  </si>
  <si>
    <t>Novales</t>
  </si>
  <si>
    <t>Acuña</t>
  </si>
  <si>
    <t>Aguirre</t>
  </si>
  <si>
    <t>Agustín</t>
  </si>
  <si>
    <t>Ahumada</t>
  </si>
  <si>
    <t>Alanis</t>
  </si>
  <si>
    <t>Alarcón</t>
  </si>
  <si>
    <t>Alayón</t>
  </si>
  <si>
    <t>Alcázar</t>
  </si>
  <si>
    <t>Alcocer</t>
  </si>
  <si>
    <t>Alfaro</t>
  </si>
  <si>
    <t>Almendárez</t>
  </si>
  <si>
    <t>Alzate</t>
  </si>
  <si>
    <t>Amador</t>
  </si>
  <si>
    <t>Argüelles</t>
  </si>
  <si>
    <t>Arjona</t>
  </si>
  <si>
    <t>Arriaga</t>
  </si>
  <si>
    <t>Arrollo</t>
  </si>
  <si>
    <t>Baca</t>
  </si>
  <si>
    <t>Báez</t>
  </si>
  <si>
    <t>Baños</t>
  </si>
  <si>
    <t>Barba</t>
  </si>
  <si>
    <t>Barrera</t>
  </si>
  <si>
    <t>Barrientos</t>
  </si>
  <si>
    <t>Barriga</t>
  </si>
  <si>
    <t>Bastida</t>
  </si>
  <si>
    <t>Batalla</t>
  </si>
  <si>
    <t>Bautista</t>
  </si>
  <si>
    <t>Bazán</t>
  </si>
  <si>
    <t>Becerril</t>
  </si>
  <si>
    <t>Bello</t>
  </si>
  <si>
    <t>Beltrán</t>
  </si>
  <si>
    <t>Benítez</t>
  </si>
  <si>
    <t>Bernal</t>
  </si>
  <si>
    <t>Bolaños</t>
  </si>
  <si>
    <t>Bonilla</t>
  </si>
  <si>
    <t>Borges</t>
  </si>
  <si>
    <t>Bustamante</t>
  </si>
  <si>
    <t>Busto</t>
  </si>
  <si>
    <t>Cabeza</t>
  </si>
  <si>
    <t>Cabrera</t>
  </si>
  <si>
    <t>Cadenas</t>
  </si>
  <si>
    <t>Caldera</t>
  </si>
  <si>
    <t>Calleja</t>
  </si>
  <si>
    <t>Calles</t>
  </si>
  <si>
    <t>Camareno</t>
  </si>
  <si>
    <t>Camarillo</t>
  </si>
  <si>
    <t>Campos</t>
  </si>
  <si>
    <t>Cárdenas</t>
  </si>
  <si>
    <t>Cardoso</t>
  </si>
  <si>
    <t>Carranza</t>
  </si>
  <si>
    <t>Carrillo</t>
  </si>
  <si>
    <t>Carvallo</t>
  </si>
  <si>
    <t>Casas</t>
  </si>
  <si>
    <t>Castellanos</t>
  </si>
  <si>
    <t>Castañeda</t>
  </si>
  <si>
    <t>Cepeda</t>
  </si>
  <si>
    <t>Cerda</t>
  </si>
  <si>
    <t>Cervantes</t>
  </si>
  <si>
    <t>Céspedes</t>
  </si>
  <si>
    <t>Cevallos</t>
  </si>
  <si>
    <t>Cevedo</t>
  </si>
  <si>
    <t>Chavira</t>
  </si>
  <si>
    <t>Collado</t>
  </si>
  <si>
    <t>Cordero</t>
  </si>
  <si>
    <t>Cornejo</t>
  </si>
  <si>
    <t>Correa</t>
  </si>
  <si>
    <t>Corro</t>
  </si>
  <si>
    <t>Cuéllar</t>
  </si>
  <si>
    <t>Cuervo</t>
  </si>
  <si>
    <t>Cuesta</t>
  </si>
  <si>
    <t>Dávila</t>
  </si>
  <si>
    <t>Doblado</t>
  </si>
  <si>
    <t>Donato</t>
  </si>
  <si>
    <t>Dorado</t>
  </si>
  <si>
    <t>Duarte</t>
  </si>
  <si>
    <t>Dueñas</t>
  </si>
  <si>
    <t>Echeverría</t>
  </si>
  <si>
    <t>Elizondo</t>
  </si>
  <si>
    <t>Enríquez</t>
  </si>
  <si>
    <t>Escalante</t>
  </si>
  <si>
    <t>Escamilla</t>
  </si>
  <si>
    <t>Escobar</t>
  </si>
  <si>
    <t>Escobedo</t>
  </si>
  <si>
    <t>Escoto</t>
  </si>
  <si>
    <t>Escovar</t>
  </si>
  <si>
    <t>Espino</t>
  </si>
  <si>
    <t>Esquivel</t>
  </si>
  <si>
    <t>Estévez</t>
  </si>
  <si>
    <t>Estrada</t>
  </si>
  <si>
    <t>Estrella</t>
  </si>
  <si>
    <t>Fábregas</t>
  </si>
  <si>
    <t>Falcón</t>
  </si>
  <si>
    <t>Farías</t>
  </si>
  <si>
    <t>Fernández</t>
  </si>
  <si>
    <t>Ferreira</t>
  </si>
  <si>
    <t>Ferrer</t>
  </si>
  <si>
    <t>Fierro</t>
  </si>
  <si>
    <t>Figueras</t>
  </si>
  <si>
    <t>Fonseca</t>
  </si>
  <si>
    <t>Fraga</t>
  </si>
  <si>
    <t>Frías</t>
  </si>
  <si>
    <t>Fuentes</t>
  </si>
  <si>
    <t>Funez</t>
  </si>
  <si>
    <t>Gaitán</t>
  </si>
  <si>
    <t>Galán</t>
  </si>
  <si>
    <t>Galeano</t>
  </si>
  <si>
    <t>Galeno</t>
  </si>
  <si>
    <t>Gallegos</t>
  </si>
  <si>
    <t>Galván</t>
  </si>
  <si>
    <t>Gámez</t>
  </si>
  <si>
    <t>Garrido</t>
  </si>
  <si>
    <t>Gavilán</t>
  </si>
  <si>
    <t>Gayoso</t>
  </si>
  <si>
    <t>Gaytán</t>
  </si>
  <si>
    <t>Gillén</t>
  </si>
  <si>
    <t>Godines</t>
  </si>
  <si>
    <t>Gómez</t>
  </si>
  <si>
    <t>Góngora</t>
  </si>
  <si>
    <t>Granada</t>
  </si>
  <si>
    <t>Granados</t>
  </si>
  <si>
    <t>Grijalba</t>
  </si>
  <si>
    <t>Guardado</t>
  </si>
  <si>
    <t>Guardiola</t>
  </si>
  <si>
    <t>Guerrero</t>
  </si>
  <si>
    <t>Guillén</t>
  </si>
  <si>
    <t>Guzmán.</t>
  </si>
  <si>
    <t>Heredia</t>
  </si>
  <si>
    <t>Hidalgo</t>
  </si>
  <si>
    <t>Hierro</t>
  </si>
  <si>
    <t>Huerta</t>
  </si>
  <si>
    <t>Ibáñez</t>
  </si>
  <si>
    <t>Iglesias</t>
  </si>
  <si>
    <t>Infante</t>
  </si>
  <si>
    <t>Ivañez</t>
  </si>
  <si>
    <t>Izquierdo</t>
  </si>
  <si>
    <t>Jara</t>
  </si>
  <si>
    <t>Jaramillo</t>
  </si>
  <si>
    <t>Jerano</t>
  </si>
  <si>
    <t>Jiménez</t>
  </si>
  <si>
    <t>Juárez</t>
  </si>
  <si>
    <t>Junco</t>
  </si>
  <si>
    <t>Jurado</t>
  </si>
  <si>
    <t>Lacayo</t>
  </si>
  <si>
    <t>Lafuente</t>
  </si>
  <si>
    <t>Lagos</t>
  </si>
  <si>
    <t>Lagunal</t>
  </si>
  <si>
    <t>Lamas</t>
  </si>
  <si>
    <t>Lández</t>
  </si>
  <si>
    <t>Larios</t>
  </si>
  <si>
    <t>Lastreto</t>
  </si>
  <si>
    <t>Lázaro</t>
  </si>
  <si>
    <t>Leandro</t>
  </si>
  <si>
    <t>Lemus</t>
  </si>
  <si>
    <t>Leyva</t>
  </si>
  <si>
    <t>Linares</t>
  </si>
  <si>
    <t>Lines</t>
  </si>
  <si>
    <t>Lira</t>
  </si>
  <si>
    <t>Lizano</t>
  </si>
  <si>
    <t>Llano</t>
  </si>
  <si>
    <t>Lobo</t>
  </si>
  <si>
    <t>Lombardo</t>
  </si>
  <si>
    <t>Loredo</t>
  </si>
  <si>
    <t>Lorio</t>
  </si>
  <si>
    <t>Losada</t>
  </si>
  <si>
    <t>Lozano</t>
  </si>
  <si>
    <t>Lucas</t>
  </si>
  <si>
    <t>Lugo</t>
  </si>
  <si>
    <t>Luna</t>
  </si>
  <si>
    <t>Macedo</t>
  </si>
  <si>
    <t>Machado</t>
  </si>
  <si>
    <t>Macías</t>
  </si>
  <si>
    <t>Maduro</t>
  </si>
  <si>
    <t>Magallón</t>
  </si>
  <si>
    <t>Maldonado</t>
  </si>
  <si>
    <t>Maltés</t>
  </si>
  <si>
    <t>Mantilla</t>
  </si>
  <si>
    <t>Manzanal</t>
  </si>
  <si>
    <t>Manzano</t>
  </si>
  <si>
    <t>Marcías</t>
  </si>
  <si>
    <t>Marrero</t>
  </si>
  <si>
    <t>Marroquí</t>
  </si>
  <si>
    <t>Martí</t>
  </si>
  <si>
    <t>Mateo</t>
  </si>
  <si>
    <t>Matías</t>
  </si>
  <si>
    <t>Maurer</t>
  </si>
  <si>
    <t>Medrano</t>
  </si>
  <si>
    <t>Mendoza</t>
  </si>
  <si>
    <t>Mena</t>
  </si>
  <si>
    <t>Meneses</t>
  </si>
  <si>
    <t>Merazo</t>
  </si>
  <si>
    <t>Meza</t>
  </si>
  <si>
    <t>Mijares</t>
  </si>
  <si>
    <t>Milanés</t>
  </si>
  <si>
    <t>Minas</t>
  </si>
  <si>
    <t>Molina</t>
  </si>
  <si>
    <t>Molleda</t>
  </si>
  <si>
    <t>Moneda</t>
  </si>
  <si>
    <t>Monge</t>
  </si>
  <si>
    <t>Montalbán</t>
  </si>
  <si>
    <t>Montalvo</t>
  </si>
  <si>
    <t>Montecinos</t>
  </si>
  <si>
    <t>Montero</t>
  </si>
  <si>
    <t>Montes</t>
  </si>
  <si>
    <t>Montiel</t>
  </si>
  <si>
    <t>Morillo</t>
  </si>
  <si>
    <t>Moscoa</t>
  </si>
  <si>
    <t>Munera</t>
  </si>
  <si>
    <t>Murillo</t>
  </si>
  <si>
    <t>Naranjo</t>
  </si>
  <si>
    <t>Navaro</t>
  </si>
  <si>
    <t>Navarrete</t>
  </si>
  <si>
    <t>Navarro</t>
  </si>
  <si>
    <t>Nieto</t>
  </si>
  <si>
    <t>Noble</t>
  </si>
  <si>
    <t>Noguera</t>
  </si>
  <si>
    <t>Novo</t>
  </si>
  <si>
    <t>Novoa</t>
  </si>
  <si>
    <t>Núñez</t>
  </si>
  <si>
    <t>Obellón</t>
  </si>
  <si>
    <t>Obregón</t>
  </si>
  <si>
    <t>Ocampo</t>
  </si>
  <si>
    <t>Ochoa</t>
  </si>
  <si>
    <t>Ordóñez</t>
  </si>
  <si>
    <t>Olguín</t>
  </si>
  <si>
    <t>Olivar</t>
  </si>
  <si>
    <t>Olivares</t>
  </si>
  <si>
    <t>Olivera</t>
  </si>
  <si>
    <t>Olmeda</t>
  </si>
  <si>
    <t>Olmedo</t>
  </si>
  <si>
    <t>Olmo</t>
  </si>
  <si>
    <t>Orozco</t>
  </si>
  <si>
    <t>Ortega</t>
  </si>
  <si>
    <t>Oseda</t>
  </si>
  <si>
    <t>Osorio</t>
  </si>
  <si>
    <t>Ospino</t>
  </si>
  <si>
    <t>Otero</t>
  </si>
  <si>
    <t>Oviedo</t>
  </si>
  <si>
    <t>Ozuno</t>
  </si>
  <si>
    <t>Pacheco</t>
  </si>
  <si>
    <t>Padilla</t>
  </si>
  <si>
    <t>Páez</t>
  </si>
  <si>
    <t>Palacio</t>
  </si>
  <si>
    <t>Paladino</t>
  </si>
  <si>
    <t>Palazuelos</t>
  </si>
  <si>
    <t>Palomar</t>
  </si>
  <si>
    <t>Palomino</t>
  </si>
  <si>
    <t>Paniagua</t>
  </si>
  <si>
    <t>Pantoja</t>
  </si>
  <si>
    <t>Parado</t>
  </si>
  <si>
    <t>Páramo</t>
  </si>
  <si>
    <t>Pardo</t>
  </si>
  <si>
    <t>Paredes</t>
  </si>
  <si>
    <t>Parra</t>
  </si>
  <si>
    <t>Pastor</t>
  </si>
  <si>
    <t>Pastrana</t>
  </si>
  <si>
    <t>Patiño</t>
  </si>
  <si>
    <t>Paz</t>
  </si>
  <si>
    <t>Pedroza</t>
  </si>
  <si>
    <t>Pena</t>
  </si>
  <si>
    <t>Peralta</t>
  </si>
  <si>
    <t>Peraza</t>
  </si>
  <si>
    <t>Perdomo</t>
  </si>
  <si>
    <t>Pino</t>
  </si>
  <si>
    <t>Plácido</t>
  </si>
  <si>
    <t>Ponce</t>
  </si>
  <si>
    <t>Portillo</t>
  </si>
  <si>
    <t>Prada</t>
  </si>
  <si>
    <t>Prieto</t>
  </si>
  <si>
    <t>Puente</t>
  </si>
  <si>
    <t>Quesada</t>
  </si>
  <si>
    <t>Quevedo</t>
  </si>
  <si>
    <t>Quijada</t>
  </si>
  <si>
    <t>Quijano</t>
  </si>
  <si>
    <t>Quintana</t>
  </si>
  <si>
    <t>Quintanilla</t>
  </si>
  <si>
    <t>Quiroga</t>
  </si>
  <si>
    <t>Quiroz</t>
  </si>
  <si>
    <t>Ramírez</t>
  </si>
  <si>
    <t>Ramón</t>
  </si>
  <si>
    <t>Ramos</t>
  </si>
  <si>
    <t>Rangel</t>
  </si>
  <si>
    <t>Real</t>
  </si>
  <si>
    <t>Redondo</t>
  </si>
  <si>
    <t>Restrepo</t>
  </si>
  <si>
    <t>Reyes</t>
  </si>
  <si>
    <t>Rivas</t>
  </si>
  <si>
    <t>Rivera</t>
  </si>
  <si>
    <t>Roble</t>
  </si>
  <si>
    <t>Robles</t>
  </si>
  <si>
    <t>Rojas</t>
  </si>
  <si>
    <t>Roldán</t>
  </si>
  <si>
    <t>Román</t>
  </si>
  <si>
    <t>Romero</t>
  </si>
  <si>
    <t>Rosas</t>
  </si>
  <si>
    <t>Rovira</t>
  </si>
  <si>
    <t>Rubín</t>
  </si>
  <si>
    <t>Rubio</t>
  </si>
  <si>
    <t>Sabín</t>
  </si>
  <si>
    <t>Sáenz</t>
  </si>
  <si>
    <t>Sagel</t>
  </si>
  <si>
    <t>Sala</t>
  </si>
  <si>
    <t>Salas</t>
  </si>
  <si>
    <t>Salcedo</t>
  </si>
  <si>
    <t>Saldaña</t>
  </si>
  <si>
    <t>Saldivar</t>
  </si>
  <si>
    <t>Salinas</t>
  </si>
  <si>
    <t>Salmón</t>
  </si>
  <si>
    <t>Salvado</t>
  </si>
  <si>
    <t>Samper</t>
  </si>
  <si>
    <t>Sandino</t>
  </si>
  <si>
    <t>Sandoval</t>
  </si>
  <si>
    <t>Sardinas</t>
  </si>
  <si>
    <t>Sarmiento</t>
  </si>
  <si>
    <t>Saucedo</t>
  </si>
  <si>
    <t>Savala</t>
  </si>
  <si>
    <t>Seballos</t>
  </si>
  <si>
    <t>Sedano</t>
  </si>
  <si>
    <t>Segura</t>
  </si>
  <si>
    <t>Sol</t>
  </si>
  <si>
    <t>Solana</t>
  </si>
  <si>
    <t>Solé</t>
  </si>
  <si>
    <t>Soler</t>
  </si>
  <si>
    <t>Solís</t>
  </si>
  <si>
    <t>Somoza</t>
  </si>
  <si>
    <t>Sorio</t>
  </si>
  <si>
    <t>Sotelo</t>
  </si>
  <si>
    <t>Sotomayor</t>
  </si>
  <si>
    <t>Soza</t>
  </si>
  <si>
    <t>Suárez</t>
  </si>
  <si>
    <t>Tablada</t>
  </si>
  <si>
    <t>Talavera</t>
  </si>
  <si>
    <t>Tames</t>
  </si>
  <si>
    <t>Taracena</t>
  </si>
  <si>
    <t>Tedesco</t>
  </si>
  <si>
    <t>Tejada</t>
  </si>
  <si>
    <t>Tobar</t>
  </si>
  <si>
    <t>Torre</t>
  </si>
  <si>
    <t>Torrente</t>
  </si>
  <si>
    <t>Tovar</t>
  </si>
  <si>
    <t>Travieso</t>
  </si>
  <si>
    <t>Trejos</t>
  </si>
  <si>
    <t>Treminio</t>
  </si>
  <si>
    <t>Triguero</t>
  </si>
  <si>
    <t>Troncoso</t>
  </si>
  <si>
    <t>Trujillo</t>
  </si>
  <si>
    <t>Ulloa</t>
  </si>
  <si>
    <t>Ureña</t>
  </si>
  <si>
    <t>Uriarte</t>
  </si>
  <si>
    <t>Uribe</t>
  </si>
  <si>
    <t>Urieta</t>
  </si>
  <si>
    <t>Urrutia</t>
  </si>
  <si>
    <t>Usaga</t>
  </si>
  <si>
    <t>Uveda</t>
  </si>
  <si>
    <t>Valdés</t>
  </si>
  <si>
    <t>Valdiva</t>
  </si>
  <si>
    <t>Valencia</t>
  </si>
  <si>
    <t>Valentín</t>
  </si>
  <si>
    <t>Valenzuela</t>
  </si>
  <si>
    <t>Vales</t>
  </si>
  <si>
    <t>Valle</t>
  </si>
  <si>
    <t>Vallejo</t>
  </si>
  <si>
    <t>Vanegas</t>
  </si>
  <si>
    <t>Varela</t>
  </si>
  <si>
    <t>Varga</t>
  </si>
  <si>
    <t>Vásquez</t>
  </si>
  <si>
    <t>Vega</t>
  </si>
  <si>
    <t>Vela</t>
  </si>
  <si>
    <t>Velarde</t>
  </si>
  <si>
    <t>Velasco</t>
  </si>
  <si>
    <t>Velásquez</t>
  </si>
  <si>
    <t>Venegas</t>
  </si>
  <si>
    <t>Ventura</t>
  </si>
  <si>
    <t>Verti</t>
  </si>
  <si>
    <t>Vidal</t>
  </si>
  <si>
    <t>Villallovos</t>
  </si>
  <si>
    <t>Villar</t>
  </si>
  <si>
    <t>Villareal</t>
  </si>
  <si>
    <t>Villas</t>
  </si>
  <si>
    <t>Villaseñor</t>
  </si>
  <si>
    <t>Villeda</t>
  </si>
  <si>
    <t>Vivas</t>
  </si>
  <si>
    <t>Vivero</t>
  </si>
  <si>
    <t>Vívez</t>
  </si>
  <si>
    <t>Zabaleta</t>
  </si>
  <si>
    <t>Zacarías</t>
  </si>
  <si>
    <t>Zaldívar</t>
  </si>
  <si>
    <t>Zambrano</t>
  </si>
  <si>
    <t>Zamora</t>
  </si>
  <si>
    <t>Zamudio</t>
  </si>
  <si>
    <t>Zapata</t>
  </si>
  <si>
    <t>Zarco</t>
  </si>
  <si>
    <t>Zavala</t>
  </si>
  <si>
    <t>Zavaleta</t>
  </si>
  <si>
    <t>Zelaya</t>
  </si>
  <si>
    <t>Zetina</t>
  </si>
  <si>
    <t>Zuleta</t>
  </si>
  <si>
    <t>Zúñiga.</t>
  </si>
  <si>
    <t>JUAN</t>
  </si>
  <si>
    <t>JOSÉ LUIS</t>
  </si>
  <si>
    <t>JOSÉ</t>
  </si>
  <si>
    <t>MARÍA GUADALUPE</t>
  </si>
  <si>
    <t>FRANCISCO</t>
  </si>
  <si>
    <t>GUADALUPE</t>
  </si>
  <si>
    <t>MARÍA</t>
  </si>
  <si>
    <t>JUANA</t>
  </si>
  <si>
    <t>ANTONIO</t>
  </si>
  <si>
    <t>JESÚS</t>
  </si>
  <si>
    <t>MIGUEL ÁNGEL</t>
  </si>
  <si>
    <t>PEDRO</t>
  </si>
  <si>
    <t>ALEJANDRO</t>
  </si>
  <si>
    <t>MANUEL</t>
  </si>
  <si>
    <t>MARGARITA</t>
  </si>
  <si>
    <t>MARÍA DEL CARMEN</t>
  </si>
  <si>
    <t>JUAN CARLOS</t>
  </si>
  <si>
    <t>ROBERTO</t>
  </si>
  <si>
    <t>FERNANDO</t>
  </si>
  <si>
    <t>DANIEL</t>
  </si>
  <si>
    <t>CARLOS</t>
  </si>
  <si>
    <t>JORGE</t>
  </si>
  <si>
    <t>RICARDO</t>
  </si>
  <si>
    <t>MIGUEL</t>
  </si>
  <si>
    <t>EDUARDO</t>
  </si>
  <si>
    <t>JAVIER</t>
  </si>
  <si>
    <t>RAFAEL</t>
  </si>
  <si>
    <t>MARTÍN</t>
  </si>
  <si>
    <t>RAÚL</t>
  </si>
  <si>
    <t>DAVID</t>
  </si>
  <si>
    <t>JOSEFINA</t>
  </si>
  <si>
    <t>JOSÉ ANTONIO</t>
  </si>
  <si>
    <t>ARTURO</t>
  </si>
  <si>
    <t>MARCO ANTONIO</t>
  </si>
  <si>
    <t>JOSÉ MANUEL</t>
  </si>
  <si>
    <t>FRANCISCO JAVIER</t>
  </si>
  <si>
    <t>ENRIQUE</t>
  </si>
  <si>
    <t>VERÓNICA</t>
  </si>
  <si>
    <t>GERARDO</t>
  </si>
  <si>
    <t>MARÍA ELENA</t>
  </si>
  <si>
    <t>LETICIA</t>
  </si>
  <si>
    <t>ROSA</t>
  </si>
  <si>
    <t>MARIO</t>
  </si>
  <si>
    <t>FRANCISCA</t>
  </si>
  <si>
    <t>ALFREDO</t>
  </si>
  <si>
    <t>TERESA</t>
  </si>
  <si>
    <t>ALICIA</t>
  </si>
  <si>
    <t>MARÍA FERNANDA</t>
  </si>
  <si>
    <t>SERGIO</t>
  </si>
  <si>
    <t>ALBERTO</t>
  </si>
  <si>
    <t>LUIS</t>
  </si>
  <si>
    <t>ARMANDO</t>
  </si>
  <si>
    <t>ALEJANDRA</t>
  </si>
  <si>
    <t>MARTHA</t>
  </si>
  <si>
    <t>SANTIAGO</t>
  </si>
  <si>
    <t>YOLANDA</t>
  </si>
  <si>
    <t>PATRICIA</t>
  </si>
  <si>
    <t>MARÍA DE LOS ÁNGELES</t>
  </si>
  <si>
    <t>JUAN MANUEL</t>
  </si>
  <si>
    <t>ROSA MARÍA</t>
  </si>
  <si>
    <t>ELIZABETH</t>
  </si>
  <si>
    <t>GLORIA</t>
  </si>
  <si>
    <t>ÁNGEL</t>
  </si>
  <si>
    <t>GABRIELA</t>
  </si>
  <si>
    <t>SALVADOR</t>
  </si>
  <si>
    <t>VÍCTOR MANUEL</t>
  </si>
  <si>
    <t>SILVIA</t>
  </si>
  <si>
    <t>MARÍA DE GUADALUPE</t>
  </si>
  <si>
    <t>MARÍA DE JESÚS</t>
  </si>
  <si>
    <t>GABRIEL</t>
  </si>
  <si>
    <t>ANDRÉS</t>
  </si>
  <si>
    <t>ÓSCAR</t>
  </si>
  <si>
    <t>GUILLERMO</t>
  </si>
  <si>
    <t>ANA MARÍA</t>
  </si>
  <si>
    <t>RAMÓN</t>
  </si>
  <si>
    <t>MARÍA ISABEL</t>
  </si>
  <si>
    <t>PABLO</t>
  </si>
  <si>
    <t>RUBEN</t>
  </si>
  <si>
    <t>ANTONIA</t>
  </si>
  <si>
    <t>MARÍA LUISA</t>
  </si>
  <si>
    <t>LUIS ÁNGEL</t>
  </si>
  <si>
    <t>MARÍA DEL ROSARIO</t>
  </si>
  <si>
    <t>FELIPE</t>
  </si>
  <si>
    <t>JORGE JESÚS</t>
  </si>
  <si>
    <t>JAIME</t>
  </si>
  <si>
    <t>JOSÉ GUADALUPE</t>
  </si>
  <si>
    <t>JULIO CESAR</t>
  </si>
  <si>
    <t>JOSÉ DE JESÚS</t>
  </si>
  <si>
    <t>DIEGO</t>
  </si>
  <si>
    <t>ARACELI</t>
  </si>
  <si>
    <t>ANDREA</t>
  </si>
  <si>
    <t>ISABEL</t>
  </si>
  <si>
    <t>MARÍA TERESA</t>
  </si>
  <si>
    <t>IRMA</t>
  </si>
  <si>
    <t>CARMEN</t>
  </si>
  <si>
    <t>LUCÍA</t>
  </si>
  <si>
    <t>ADRIANA</t>
  </si>
  <si>
    <t>AGUSTÍN</t>
  </si>
  <si>
    <t>MARÍA DE LA LUZ</t>
  </si>
  <si>
    <t>GUSTAVO</t>
  </si>
  <si>
    <t>Apellidos</t>
  </si>
  <si>
    <t>Nombres</t>
  </si>
  <si>
    <t>Aleatorio</t>
  </si>
  <si>
    <t>Cudades</t>
  </si>
  <si>
    <t>Torreón</t>
  </si>
  <si>
    <t>Morelia</t>
  </si>
  <si>
    <t>Tlaquepaque</t>
  </si>
  <si>
    <t>Guadalajara</t>
  </si>
  <si>
    <t>Tuxtla Gutiérrez</t>
  </si>
  <si>
    <t>Victoria de Durango</t>
  </si>
  <si>
    <t>Toluca de Lerdo</t>
  </si>
  <si>
    <t>Ciudad López Mateos</t>
  </si>
  <si>
    <t>Cuautitlán Izcalli</t>
  </si>
  <si>
    <t>Apodaca</t>
  </si>
  <si>
    <t>Monterrey</t>
  </si>
  <si>
    <t>Heroica Matamoros</t>
  </si>
  <si>
    <t>San Nicolás de los Garza</t>
  </si>
  <si>
    <t>Veracruz</t>
  </si>
  <si>
    <t>Xalapa</t>
  </si>
  <si>
    <t>Tonalá</t>
  </si>
  <si>
    <t>Mazatlán</t>
  </si>
  <si>
    <t>Irapuato</t>
  </si>
  <si>
    <t>Nuevo Laredo</t>
  </si>
  <si>
    <t>Xico</t>
  </si>
  <si>
    <t>Villahermosa</t>
  </si>
  <si>
    <t>General Escobedo</t>
  </si>
  <si>
    <t>Celaya</t>
  </si>
  <si>
    <t>Cuernavaca</t>
  </si>
  <si>
    <t>Tepic</t>
  </si>
  <si>
    <t>Ixtapaluca</t>
  </si>
  <si>
    <t>Ciudad Victoria</t>
  </si>
  <si>
    <t>Ciudad Obregón</t>
  </si>
  <si>
    <t>Tampico</t>
  </si>
  <si>
    <t>Villa Nicolás Romero</t>
  </si>
  <si>
    <t>Ensenada</t>
  </si>
  <si>
    <t>San Francisco Coacalco</t>
  </si>
  <si>
    <t>Santa Catarina</t>
  </si>
  <si>
    <t>Uruapan</t>
  </si>
  <si>
    <t>Gómez Palacio</t>
  </si>
  <si>
    <t>Los Mochis</t>
  </si>
  <si>
    <t>Pachuca de Soto</t>
  </si>
  <si>
    <t>Oaxaca de Juárez</t>
  </si>
  <si>
    <t>Soledad de Graciano Sánchez</t>
  </si>
  <si>
    <t>Tehuacán</t>
  </si>
  <si>
    <t>Ojo de Agua</t>
  </si>
  <si>
    <t>Coatzacoalcos</t>
  </si>
  <si>
    <t>San Francisco de Campeche</t>
  </si>
  <si>
    <t>Monclova</t>
  </si>
  <si>
    <t>La Paz</t>
  </si>
  <si>
    <t>Heroica Nogales</t>
  </si>
  <si>
    <t>Buenavista</t>
  </si>
  <si>
    <t>Manzanillo</t>
  </si>
  <si>
    <t>Puerto Vallarta</t>
  </si>
  <si>
    <t>Tapachula</t>
  </si>
  <si>
    <t>Ciudad Madero</t>
  </si>
  <si>
    <t>San Pablo de las Salinas</t>
  </si>
  <si>
    <t>Chilpancingo de los Bravo</t>
  </si>
  <si>
    <t>Poza Rica de Hidalgo</t>
  </si>
  <si>
    <t>Chicoloapan</t>
  </si>
  <si>
    <t>Ciudad del Carmen</t>
  </si>
  <si>
    <t>Chalco de Díaz Covarrubias</t>
  </si>
  <si>
    <t>Jiutepec</t>
  </si>
  <si>
    <t>Salamanca</t>
  </si>
  <si>
    <t>San Luis Río Colorado</t>
  </si>
  <si>
    <t>San Cristóbal de las Casas</t>
  </si>
  <si>
    <t>Cuautla de Morelos</t>
  </si>
  <si>
    <t>Chetumal</t>
  </si>
  <si>
    <t>Piedras Negras</t>
  </si>
  <si>
    <t>Playa del Carmen</t>
  </si>
  <si>
    <t>Córdoba</t>
  </si>
  <si>
    <t>San Juan del Río</t>
  </si>
  <si>
    <t>Colima</t>
  </si>
  <si>
    <t>Ciudad Acuña</t>
  </si>
  <si>
    <t>Zacatecas</t>
  </si>
  <si>
    <t>Ciudad Valles</t>
  </si>
  <si>
    <t>Guadalupe</t>
  </si>
  <si>
    <t>San Pedro Garza García</t>
  </si>
  <si>
    <t>Naucalpan</t>
  </si>
  <si>
    <t>Fresnillo</t>
  </si>
  <si>
    <t>Orizaba</t>
  </si>
  <si>
    <t>Miramar</t>
  </si>
  <si>
    <t>Iguala</t>
  </si>
  <si>
    <t>Delicias</t>
  </si>
  <si>
    <t>Villa de Álvarez</t>
  </si>
  <si>
    <t>Ciudad Cuauhtémoc</t>
  </si>
  <si>
    <t>Navojoa</t>
  </si>
  <si>
    <t>Guaymas</t>
  </si>
  <si>
    <t>Minatitlán</t>
  </si>
  <si>
    <t>Cuautitlán</t>
  </si>
  <si>
    <t>Texcoco de Mora</t>
  </si>
  <si>
    <t>Hidalgo del Parral</t>
  </si>
  <si>
    <t>Tepexpan</t>
  </si>
  <si>
    <t>Tulancingo de Bravo</t>
  </si>
  <si>
    <t>San Juan Bautista Tuxtepec</t>
  </si>
  <si>
    <t>Ciudad de México</t>
  </si>
  <si>
    <t>Ecatepec</t>
  </si>
  <si>
    <t>Puebla de Zaragoza</t>
  </si>
  <si>
    <t>Tijuana</t>
  </si>
  <si>
    <t>Ciudad Juárez</t>
  </si>
  <si>
    <t>León</t>
  </si>
  <si>
    <t>Zapopan</t>
  </si>
  <si>
    <t>Reynosa</t>
  </si>
  <si>
    <t>Nezahualcóyotl</t>
  </si>
  <si>
    <t>Hermosillo</t>
  </si>
  <si>
    <t>Chihuahua</t>
  </si>
  <si>
    <t>Naucalpan de Juárez</t>
  </si>
  <si>
    <t>Mérida</t>
  </si>
  <si>
    <t>San Luis Potosí</t>
  </si>
  <si>
    <t>Aguascalientes</t>
  </si>
  <si>
    <t>Saltillo</t>
  </si>
  <si>
    <t>Mexicali</t>
  </si>
  <si>
    <t>Culiacán Rosales</t>
  </si>
  <si>
    <t>Acapulco de Juárez</t>
  </si>
  <si>
    <t>Tlalnepantla de Baz</t>
  </si>
  <si>
    <t>Cancún</t>
  </si>
  <si>
    <t>Santiago de Querétaro</t>
  </si>
  <si>
    <t>Chimalhuacán</t>
  </si>
  <si>
    <t>CERDA</t>
  </si>
  <si>
    <t>IBARRA</t>
  </si>
  <si>
    <t>TOVAR</t>
  </si>
  <si>
    <t>LAGOS</t>
  </si>
  <si>
    <t>OLIVARES</t>
  </si>
  <si>
    <t>PALOMAR</t>
  </si>
  <si>
    <t>ORDÓÑEZ</t>
  </si>
  <si>
    <t>BÁEZ</t>
  </si>
  <si>
    <t>REYES</t>
  </si>
  <si>
    <t>VÁSQUEZ</t>
  </si>
  <si>
    <t>RANGEL</t>
  </si>
  <si>
    <t>VILLAREAL</t>
  </si>
  <si>
    <t>LÁZARO</t>
  </si>
  <si>
    <t>MAGALLÓN</t>
  </si>
  <si>
    <t>PENA</t>
  </si>
  <si>
    <t>HIERRO</t>
  </si>
  <si>
    <t>SALDIVAR</t>
  </si>
  <si>
    <t>URIARTE</t>
  </si>
  <si>
    <t>SAMPER</t>
  </si>
  <si>
    <t>OSEDA</t>
  </si>
  <si>
    <t>IVAÑEZ</t>
  </si>
  <si>
    <t>SOLÍS</t>
  </si>
  <si>
    <t>RAMOS</t>
  </si>
  <si>
    <t>IGLESIAS</t>
  </si>
  <si>
    <t>ARROLLO</t>
  </si>
  <si>
    <t>LUCAS</t>
  </si>
  <si>
    <t>MALDONADO</t>
  </si>
  <si>
    <t>PACHECO</t>
  </si>
  <si>
    <t>CARRILLO</t>
  </si>
  <si>
    <t>LOREDO</t>
  </si>
  <si>
    <t>ICAZA</t>
  </si>
  <si>
    <t>OBREGÓN</t>
  </si>
  <si>
    <t>MARCÍAS</t>
  </si>
  <si>
    <t>OVIEDO</t>
  </si>
  <si>
    <t>SARDINAS</t>
  </si>
  <si>
    <t>PÁEZ</t>
  </si>
  <si>
    <t>GALLEGOS</t>
  </si>
  <si>
    <t>ESCAMILLA</t>
  </si>
  <si>
    <t>PADILLA</t>
  </si>
  <si>
    <t>LOMBARDO</t>
  </si>
  <si>
    <t>MORILLO</t>
  </si>
  <si>
    <t>NIETO</t>
  </si>
  <si>
    <t>SANDOVAL</t>
  </si>
  <si>
    <t>MATEO</t>
  </si>
  <si>
    <t>VILLASEÑOR</t>
  </si>
  <si>
    <t>OROZCO</t>
  </si>
  <si>
    <t>TREJOS</t>
  </si>
  <si>
    <t>DUARTE</t>
  </si>
  <si>
    <t>OZUNO</t>
  </si>
  <si>
    <t>GAMBOA</t>
  </si>
  <si>
    <t>CHAVIRA</t>
  </si>
  <si>
    <t>SOTOMAYOR</t>
  </si>
  <si>
    <t>LORIO</t>
  </si>
  <si>
    <t>VEGA</t>
  </si>
  <si>
    <t>CORNEJO</t>
  </si>
  <si>
    <t>CORRO</t>
  </si>
  <si>
    <t>CAMPOS</t>
  </si>
  <si>
    <t>PARRA</t>
  </si>
  <si>
    <t>RAMÍREZ</t>
  </si>
  <si>
    <t>SÁENZ</t>
  </si>
  <si>
    <t>URIBE</t>
  </si>
  <si>
    <t>BECERRIL</t>
  </si>
  <si>
    <t>PEÑA</t>
  </si>
  <si>
    <t>MONEDA</t>
  </si>
  <si>
    <t>MEDINA</t>
  </si>
  <si>
    <t>MACHADO</t>
  </si>
  <si>
    <t>TABLADA</t>
  </si>
  <si>
    <t>JIMÉNEZ</t>
  </si>
  <si>
    <t>MONGE</t>
  </si>
  <si>
    <t>PERDOMO</t>
  </si>
  <si>
    <t>FUENTES</t>
  </si>
  <si>
    <t>MENESES</t>
  </si>
  <si>
    <t>BECERRA</t>
  </si>
  <si>
    <t>ROLDÁN</t>
  </si>
  <si>
    <t>MENA</t>
  </si>
  <si>
    <t>FIERRO</t>
  </si>
  <si>
    <t>ROJAS</t>
  </si>
  <si>
    <t>DOMÍNGUEZ</t>
  </si>
  <si>
    <t>INFANTE</t>
  </si>
  <si>
    <t>QUIJANO</t>
  </si>
  <si>
    <t>BERNAL</t>
  </si>
  <si>
    <t>BOLAÑOS</t>
  </si>
  <si>
    <t>SEDANO</t>
  </si>
  <si>
    <t>VERTI</t>
  </si>
  <si>
    <t>CEVALLOS</t>
  </si>
  <si>
    <t>MANTILLA</t>
  </si>
  <si>
    <t>PRADA</t>
  </si>
  <si>
    <t>MOLINA</t>
  </si>
  <si>
    <t>VIVAS</t>
  </si>
  <si>
    <t>ROSAS</t>
  </si>
  <si>
    <t>LEANDRO</t>
  </si>
  <si>
    <t>TREMINIO</t>
  </si>
  <si>
    <t>ROBLES</t>
  </si>
  <si>
    <t>ROMERO</t>
  </si>
  <si>
    <t>FIGUERAS</t>
  </si>
  <si>
    <t>FLORES</t>
  </si>
  <si>
    <t>Top</t>
  </si>
  <si>
    <t>Camisa manga larga</t>
  </si>
  <si>
    <t>Blanco</t>
  </si>
  <si>
    <t>Negro</t>
  </si>
  <si>
    <t>Rojo</t>
  </si>
  <si>
    <t>Verde</t>
  </si>
  <si>
    <t>Amarillo</t>
  </si>
  <si>
    <t>Azul</t>
  </si>
  <si>
    <t>Rosa</t>
  </si>
  <si>
    <t>Precio s/IVA</t>
  </si>
  <si>
    <t>Precio c/IVA</t>
  </si>
  <si>
    <t>Camisa manga corta</t>
  </si>
  <si>
    <t>Playera</t>
  </si>
  <si>
    <t>Gris</t>
  </si>
  <si>
    <t>Off white</t>
  </si>
  <si>
    <t>XL</t>
  </si>
  <si>
    <t>L</t>
  </si>
  <si>
    <t>M</t>
  </si>
  <si>
    <t>S</t>
  </si>
  <si>
    <t>Unitalla</t>
  </si>
  <si>
    <t>Estampado animal</t>
  </si>
  <si>
    <t>Estampado floral</t>
  </si>
  <si>
    <t>Estampado abstracto</t>
  </si>
  <si>
    <t>Con texto</t>
  </si>
  <si>
    <t>Bottom</t>
  </si>
  <si>
    <t>Pantalón mezclilla</t>
  </si>
  <si>
    <t>Pantalón baggie</t>
  </si>
  <si>
    <t>Café</t>
  </si>
  <si>
    <t>Chamarra sport</t>
  </si>
  <si>
    <t>Entrada almacen</t>
  </si>
  <si>
    <t>SKU-Papa</t>
  </si>
  <si>
    <t># items</t>
  </si>
  <si>
    <t>#sku</t>
  </si>
  <si>
    <t>978020131010</t>
  </si>
  <si>
    <t>978020131020</t>
  </si>
  <si>
    <t>978020131030</t>
  </si>
  <si>
    <t>978020131040</t>
  </si>
  <si>
    <t>978020131510</t>
  </si>
  <si>
    <t>978020131520</t>
  </si>
  <si>
    <t>978020131530</t>
  </si>
  <si>
    <t>978020131540</t>
  </si>
  <si>
    <t>978020132010</t>
  </si>
  <si>
    <t>978020132020</t>
  </si>
  <si>
    <t>978020132030</t>
  </si>
  <si>
    <t>978020132040</t>
  </si>
  <si>
    <t>978020141010</t>
  </si>
  <si>
    <t>978020141020</t>
  </si>
  <si>
    <t>978020141030</t>
  </si>
  <si>
    <t>978020141040</t>
  </si>
  <si>
    <t>978020149110</t>
  </si>
  <si>
    <t>978020149120</t>
  </si>
  <si>
    <t>978020149130</t>
  </si>
  <si>
    <t>978020149140</t>
  </si>
  <si>
    <t>978020152090</t>
  </si>
  <si>
    <t>978020152590</t>
  </si>
  <si>
    <t>978020159090</t>
  </si>
  <si>
    <t>978020159390</t>
  </si>
  <si>
    <t>978020166010</t>
  </si>
  <si>
    <t>978020166020</t>
  </si>
  <si>
    <t>978020166030</t>
  </si>
  <si>
    <t>978020166040</t>
  </si>
  <si>
    <t>978020162010</t>
  </si>
  <si>
    <t>978020162020</t>
  </si>
  <si>
    <t>978020162030</t>
  </si>
  <si>
    <t>978020162040</t>
  </si>
  <si>
    <t>978020161010</t>
  </si>
  <si>
    <t>978020161020</t>
  </si>
  <si>
    <t>978020161030</t>
  </si>
  <si>
    <t>978020161040</t>
  </si>
  <si>
    <t>978020172010</t>
  </si>
  <si>
    <t>978020172020</t>
  </si>
  <si>
    <t>978020172030</t>
  </si>
  <si>
    <t>978020172040</t>
  </si>
  <si>
    <t>978020171510</t>
  </si>
  <si>
    <t>978020171520</t>
  </si>
  <si>
    <t>978020171530</t>
  </si>
  <si>
    <t>978020171540</t>
  </si>
  <si>
    <t>978020172910</t>
  </si>
  <si>
    <t>978020172920</t>
  </si>
  <si>
    <t>978020172930</t>
  </si>
  <si>
    <t>978020172940</t>
  </si>
  <si>
    <t>978020183010</t>
  </si>
  <si>
    <t>978020183020</t>
  </si>
  <si>
    <t>978020183030</t>
  </si>
  <si>
    <t>978020183040</t>
  </si>
  <si>
    <t>978020186010</t>
  </si>
  <si>
    <t>978020186020</t>
  </si>
  <si>
    <t>978020186030</t>
  </si>
  <si>
    <t>978020186040</t>
  </si>
  <si>
    <t>978020182010</t>
  </si>
  <si>
    <t>978020182020</t>
  </si>
  <si>
    <t>978020182030</t>
  </si>
  <si>
    <t>978020182040</t>
  </si>
  <si>
    <t>978020181510</t>
  </si>
  <si>
    <t>978020181520</t>
  </si>
  <si>
    <t>978020181530</t>
  </si>
  <si>
    <t>978020181540</t>
  </si>
  <si>
    <t>Color2</t>
  </si>
  <si>
    <t>Talla 2</t>
  </si>
  <si>
    <t>Fecha inicial</t>
  </si>
  <si>
    <t>Fecha final</t>
  </si>
  <si>
    <t>CIUDAD</t>
  </si>
  <si>
    <t>Ticket</t>
  </si>
  <si>
    <t>#items</t>
  </si>
  <si>
    <t>Días</t>
  </si>
  <si>
    <t>SKU</t>
  </si>
  <si>
    <t>Cant.</t>
  </si>
  <si>
    <t>Ventas</t>
  </si>
  <si>
    <t>Diferencia</t>
  </si>
  <si>
    <t>Posición de cliente</t>
  </si>
  <si>
    <t>x</t>
  </si>
  <si>
    <t>#</t>
  </si>
  <si>
    <t>29/02/2021</t>
  </si>
  <si>
    <t>Tarjeta Crédito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</si>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</sst>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2" applyNumberFormat="1" applyFont="1"/>
    <xf numFmtId="0" fontId="0" fillId="0" borderId="0" xfId="0" quotePrefix="1"/>
    <xf numFmtId="0" fontId="5" fillId="0" borderId="0" xfId="0" applyFont="1"/>
    <xf numFmtId="0" fontId="6" fillId="0" borderId="0" xfId="0" applyFont="1" applyAlignment="1">
      <alignment horizontal="center"/>
    </xf>
    <xf numFmtId="43" fontId="5" fillId="0" borderId="0" xfId="1" applyFont="1"/>
    <xf numFmtId="0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ons.wikimedia.org/wiki/File:Flag_of_Guanajuato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commons.wikimedia.org/wiki/File:Flag_of_Chiapas.svg" TargetMode="External"/><Relationship Id="rId21" Type="http://schemas.openxmlformats.org/officeDocument/2006/relationships/hyperlink" Target="https://commons.wikimedia.org/wiki/File:Flag_of_Yucatan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commons.wikimedia.org/wiki/File:Flag_of_Morelos.sv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commons.wikimedia.org/wiki/File:Flag_of_Campeche.svg" TargetMode="External"/><Relationship Id="rId7" Type="http://schemas.openxmlformats.org/officeDocument/2006/relationships/hyperlink" Target="https://commons.wikimedia.org/wiki/File:Flag_of_Puebla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commons.wikimedia.org/wiki/File:Flag_of_Sinaloa.svg" TargetMode="External"/><Relationship Id="rId11" Type="http://schemas.openxmlformats.org/officeDocument/2006/relationships/hyperlink" Target="https://commons.wikimedia.org/wiki/File:Flag_of_Chihuahua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commons.wikimedia.org/wiki/File:Flag_of_Michoacan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commons.wikimedia.org/wiki/File:Flag_of_Tabasco.svg" TargetMode="External"/><Relationship Id="rId53" Type="http://schemas.openxmlformats.org/officeDocument/2006/relationships/hyperlink" Target="https://commons.wikimedia.org/wiki/File:Flag_of_Oaxaca.svg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commons.wikimedia.org/wiki/File:Flag_of_Jalisco.svg" TargetMode="External"/><Relationship Id="rId61" Type="http://schemas.openxmlformats.org/officeDocument/2006/relationships/hyperlink" Target="https://commons.wikimedia.org/wiki/File:Flag_of_Zacatecas.svg" TargetMode="External"/><Relationship Id="rId19" Type="http://schemas.openxmlformats.org/officeDocument/2006/relationships/hyperlink" Target="https://commons.wikimedia.org/wiki/File:Flag_of_Sonora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commons.wikimedia.org/wiki/File:Flag_of_Coahuila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commons.wikimedia.org/wiki/File:Flag_of_Queretaro.svg" TargetMode="External"/><Relationship Id="rId43" Type="http://schemas.openxmlformats.org/officeDocument/2006/relationships/hyperlink" Target="https://commons.wikimedia.org/wiki/File:Flag_of_Veracruz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commons.wikimedia.org/wiki/File:Flag_of_Hidalgo.svg" TargetMode="External"/><Relationship Id="rId3" Type="http://schemas.openxmlformats.org/officeDocument/2006/relationships/hyperlink" Target="https://commons.wikimedia.org/wiki/File:Mexico_stateflags_Estado_de_Mexico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commons.wikimedia.org/wiki/File:Flag_of_Tamaulipas.svg" TargetMode="External"/><Relationship Id="rId25" Type="http://schemas.openxmlformats.org/officeDocument/2006/relationships/hyperlink" Target="https://commons.wikimedia.org/wiki/File:Flag_of_Aguascalientes.svg" TargetMode="External"/><Relationship Id="rId33" Type="http://schemas.openxmlformats.org/officeDocument/2006/relationships/hyperlink" Target="https://commons.wikimedia.org/wiki/File:Flag_of_Quintana_Roo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commons.wikimedia.org/wiki/File:Flag_of_Colima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Durango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commons.wikimedia.org/wiki/File:Coat_of_arms_of_Mexico_City,_Mexico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commons.wikimedia.org/wiki/File:Flag_of_Nuevo_Leon.svg" TargetMode="External"/><Relationship Id="rId23" Type="http://schemas.openxmlformats.org/officeDocument/2006/relationships/hyperlink" Target="https://commons.wikimedia.org/wiki/File:Flag_of_San_Luis_Potosi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commons.wikimedia.org/wiki/File:Flag_of_Nayarit.svg" TargetMode="External"/><Relationship Id="rId57" Type="http://schemas.openxmlformats.org/officeDocument/2006/relationships/hyperlink" Target="https://commons.wikimedia.org/wiki/File:Flag_of_Baja_California_Sur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Guerrero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Flag_of_Baja_Californi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13</xdr:col>
      <xdr:colOff>190500</xdr:colOff>
      <xdr:row>3</xdr:row>
      <xdr:rowOff>0</xdr:rowOff>
    </xdr:to>
    <xdr:pic>
      <xdr:nvPicPr>
        <xdr:cNvPr id="94" name="Imagen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2D972-4F78-C34A-975C-ECCF840DD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40640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254000</xdr:colOff>
      <xdr:row>3</xdr:row>
      <xdr:rowOff>139700</xdr:rowOff>
    </xdr:to>
    <xdr:pic>
      <xdr:nvPicPr>
        <xdr:cNvPr id="95" name="Imagen 9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DF4549-E867-0F4F-BE3B-1640C642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635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254000</xdr:colOff>
      <xdr:row>4</xdr:row>
      <xdr:rowOff>139700</xdr:rowOff>
    </xdr:to>
    <xdr:pic>
      <xdr:nvPicPr>
        <xdr:cNvPr id="96" name="Imagen 9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2D37E49-83AE-7B44-AD29-01DC9BC4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863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254000</xdr:colOff>
      <xdr:row>5</xdr:row>
      <xdr:rowOff>139700</xdr:rowOff>
    </xdr:to>
    <xdr:pic>
      <xdr:nvPicPr>
        <xdr:cNvPr id="97" name="Imagen 9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CA175CA-1C4C-7748-A518-EABF97AB4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092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254000</xdr:colOff>
      <xdr:row>6</xdr:row>
      <xdr:rowOff>139700</xdr:rowOff>
    </xdr:to>
    <xdr:pic>
      <xdr:nvPicPr>
        <xdr:cNvPr id="98" name="Imagen 9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CC52E8-16B4-C14F-9E8A-51219DB0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320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254000</xdr:colOff>
      <xdr:row>7</xdr:row>
      <xdr:rowOff>139700</xdr:rowOff>
    </xdr:to>
    <xdr:pic>
      <xdr:nvPicPr>
        <xdr:cNvPr id="99" name="Imagen 9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B2DD1F6-919F-D744-B6F4-E4AEAAC3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549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254000</xdr:colOff>
      <xdr:row>8</xdr:row>
      <xdr:rowOff>139700</xdr:rowOff>
    </xdr:to>
    <xdr:pic>
      <xdr:nvPicPr>
        <xdr:cNvPr id="100" name="Imagen 9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24E18AE-5C10-9044-B114-ECBD530CD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803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254000</xdr:colOff>
      <xdr:row>9</xdr:row>
      <xdr:rowOff>139700</xdr:rowOff>
    </xdr:to>
    <xdr:pic>
      <xdr:nvPicPr>
        <xdr:cNvPr id="101" name="Imagen 10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D1013C9-8619-D242-85CF-2B488205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032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254000</xdr:colOff>
      <xdr:row>10</xdr:row>
      <xdr:rowOff>139700</xdr:rowOff>
    </xdr:to>
    <xdr:pic>
      <xdr:nvPicPr>
        <xdr:cNvPr id="102" name="Imagen 10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234F14-AFCB-EC4B-B50F-5310253E9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260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254000</xdr:colOff>
      <xdr:row>11</xdr:row>
      <xdr:rowOff>139700</xdr:rowOff>
    </xdr:to>
    <xdr:pic>
      <xdr:nvPicPr>
        <xdr:cNvPr id="103" name="Imagen 10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5AF6FF2-CFB0-314D-B9EB-791FA1128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489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254000</xdr:colOff>
      <xdr:row>12</xdr:row>
      <xdr:rowOff>139700</xdr:rowOff>
    </xdr:to>
    <xdr:pic>
      <xdr:nvPicPr>
        <xdr:cNvPr id="104" name="Imagen 10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E7A575-E485-744C-93BE-4D552CCC9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717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254000</xdr:colOff>
      <xdr:row>13</xdr:row>
      <xdr:rowOff>139700</xdr:rowOff>
    </xdr:to>
    <xdr:pic>
      <xdr:nvPicPr>
        <xdr:cNvPr id="105" name="Imagen 10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DD30E3D-DAB3-844A-AFCF-7EFE889C0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946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254000</xdr:colOff>
      <xdr:row>14</xdr:row>
      <xdr:rowOff>139700</xdr:rowOff>
    </xdr:to>
    <xdr:pic>
      <xdr:nvPicPr>
        <xdr:cNvPr id="106" name="Imagen 10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48FCA4F-D696-C94C-87C9-52B55E17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3175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254000</xdr:colOff>
      <xdr:row>15</xdr:row>
      <xdr:rowOff>139700</xdr:rowOff>
    </xdr:to>
    <xdr:pic>
      <xdr:nvPicPr>
        <xdr:cNvPr id="107" name="Imagen 10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5DC5C6-5246-EA41-828D-913C421A5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3403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254000</xdr:colOff>
      <xdr:row>16</xdr:row>
      <xdr:rowOff>165100</xdr:rowOff>
    </xdr:to>
    <xdr:pic>
      <xdr:nvPicPr>
        <xdr:cNvPr id="108" name="Imagen 10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FB96CCA-54E8-4343-BA1E-BC41BC62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3632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254000</xdr:colOff>
      <xdr:row>17</xdr:row>
      <xdr:rowOff>139700</xdr:rowOff>
    </xdr:to>
    <xdr:pic>
      <xdr:nvPicPr>
        <xdr:cNvPr id="109" name="Imagen 108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81FD32F-A102-0D4C-8283-DF850EEC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3860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254000</xdr:colOff>
      <xdr:row>18</xdr:row>
      <xdr:rowOff>139700</xdr:rowOff>
    </xdr:to>
    <xdr:pic>
      <xdr:nvPicPr>
        <xdr:cNvPr id="110" name="Imagen 109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81346A0-80E3-7D4D-ABCF-2F3BCF44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4089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254000</xdr:colOff>
      <xdr:row>18</xdr:row>
      <xdr:rowOff>139700</xdr:rowOff>
    </xdr:to>
    <xdr:pic>
      <xdr:nvPicPr>
        <xdr:cNvPr id="111" name="Imagen 110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0B5AD16-C251-134A-AA2C-16D547486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4318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254000</xdr:colOff>
      <xdr:row>19</xdr:row>
      <xdr:rowOff>139700</xdr:rowOff>
    </xdr:to>
    <xdr:pic>
      <xdr:nvPicPr>
        <xdr:cNvPr id="112" name="Imagen 1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5ABAB48-974D-E545-8DD0-78002829F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4546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254000</xdr:colOff>
      <xdr:row>20</xdr:row>
      <xdr:rowOff>139700</xdr:rowOff>
    </xdr:to>
    <xdr:pic>
      <xdr:nvPicPr>
        <xdr:cNvPr id="113" name="Imagen 11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725A6D7-3030-D643-8405-21B89C7D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4775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254000</xdr:colOff>
      <xdr:row>21</xdr:row>
      <xdr:rowOff>139700</xdr:rowOff>
    </xdr:to>
    <xdr:pic>
      <xdr:nvPicPr>
        <xdr:cNvPr id="114" name="Imagen 11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4D82577-5534-5C42-B20B-2F41BA931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5003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254000</xdr:colOff>
      <xdr:row>22</xdr:row>
      <xdr:rowOff>139700</xdr:rowOff>
    </xdr:to>
    <xdr:pic>
      <xdr:nvPicPr>
        <xdr:cNvPr id="115" name="Imagen 11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DAD4ECF-9488-3244-8993-3507AEC51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5232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254000</xdr:colOff>
      <xdr:row>23</xdr:row>
      <xdr:rowOff>139700</xdr:rowOff>
    </xdr:to>
    <xdr:pic>
      <xdr:nvPicPr>
        <xdr:cNvPr id="116" name="Imagen 1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5D2099-10CA-E94F-AD51-761EE6BE0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5461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254000</xdr:colOff>
      <xdr:row>24</xdr:row>
      <xdr:rowOff>139700</xdr:rowOff>
    </xdr:to>
    <xdr:pic>
      <xdr:nvPicPr>
        <xdr:cNvPr id="117" name="Imagen 116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2B9F6AC-3C90-074A-809E-B04DB238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5689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254000</xdr:colOff>
      <xdr:row>25</xdr:row>
      <xdr:rowOff>139700</xdr:rowOff>
    </xdr:to>
    <xdr:pic>
      <xdr:nvPicPr>
        <xdr:cNvPr id="118" name="Imagen 11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DF66E8D-7CA1-5645-97D8-FD98F4E68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5918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254000</xdr:colOff>
      <xdr:row>26</xdr:row>
      <xdr:rowOff>139700</xdr:rowOff>
    </xdr:to>
    <xdr:pic>
      <xdr:nvPicPr>
        <xdr:cNvPr id="119" name="Imagen 1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F9B94C-1E5F-4D4B-9607-E6D4D49E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6146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254000</xdr:colOff>
      <xdr:row>27</xdr:row>
      <xdr:rowOff>139700</xdr:rowOff>
    </xdr:to>
    <xdr:pic>
      <xdr:nvPicPr>
        <xdr:cNvPr id="120" name="Imagen 11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3EF9DD3-1209-0A49-9B80-A78B5E6E5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6375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254000</xdr:colOff>
      <xdr:row>28</xdr:row>
      <xdr:rowOff>139700</xdr:rowOff>
    </xdr:to>
    <xdr:pic>
      <xdr:nvPicPr>
        <xdr:cNvPr id="121" name="Imagen 120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4B75665-6527-364F-AC39-D1D8241F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6604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254000</xdr:colOff>
      <xdr:row>29</xdr:row>
      <xdr:rowOff>139700</xdr:rowOff>
    </xdr:to>
    <xdr:pic>
      <xdr:nvPicPr>
        <xdr:cNvPr id="122" name="Imagen 1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E2984-16D7-C249-BE24-26A1F982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6832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254000</xdr:colOff>
      <xdr:row>30</xdr:row>
      <xdr:rowOff>139700</xdr:rowOff>
    </xdr:to>
    <xdr:pic>
      <xdr:nvPicPr>
        <xdr:cNvPr id="123" name="Imagen 122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CF938E5-DC68-3A4B-A728-FC74FFC0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7061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254000</xdr:colOff>
      <xdr:row>31</xdr:row>
      <xdr:rowOff>139700</xdr:rowOff>
    </xdr:to>
    <xdr:pic>
      <xdr:nvPicPr>
        <xdr:cNvPr id="124" name="Imagen 12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8A2A749-3281-D847-8788-FBC237EF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7289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254000</xdr:colOff>
      <xdr:row>32</xdr:row>
      <xdr:rowOff>139700</xdr:rowOff>
    </xdr:to>
    <xdr:pic>
      <xdr:nvPicPr>
        <xdr:cNvPr id="125" name="Imagen 1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D84B7E-4158-AE4F-AA80-52502B21E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7518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254000</xdr:colOff>
      <xdr:row>33</xdr:row>
      <xdr:rowOff>139700</xdr:rowOff>
    </xdr:to>
    <xdr:pic>
      <xdr:nvPicPr>
        <xdr:cNvPr id="126" name="Imagen 1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0CB548-8BCD-B242-9737-AAC502378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7747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254000</xdr:colOff>
      <xdr:row>34</xdr:row>
      <xdr:rowOff>139700</xdr:rowOff>
    </xdr:to>
    <xdr:pic>
      <xdr:nvPicPr>
        <xdr:cNvPr id="127" name="Imagen 1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02DD09-2187-2546-AA15-46C4E610A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7975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254000</xdr:colOff>
      <xdr:row>35</xdr:row>
      <xdr:rowOff>139700</xdr:rowOff>
    </xdr:to>
    <xdr:pic>
      <xdr:nvPicPr>
        <xdr:cNvPr id="128" name="Imagen 12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950EDB-E7EE-BF4A-8DD2-F4EE062D8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8204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254000</xdr:colOff>
      <xdr:row>36</xdr:row>
      <xdr:rowOff>139700</xdr:rowOff>
    </xdr:to>
    <xdr:pic>
      <xdr:nvPicPr>
        <xdr:cNvPr id="129" name="Imagen 12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74F40E2-9ADE-0441-9245-27F2D086B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8432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254000</xdr:colOff>
      <xdr:row>37</xdr:row>
      <xdr:rowOff>139700</xdr:rowOff>
    </xdr:to>
    <xdr:pic>
      <xdr:nvPicPr>
        <xdr:cNvPr id="130" name="Imagen 12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C59EEA6-BFF7-FD45-9FA3-336BFCCCF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8661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254000</xdr:colOff>
      <xdr:row>38</xdr:row>
      <xdr:rowOff>139700</xdr:rowOff>
    </xdr:to>
    <xdr:pic>
      <xdr:nvPicPr>
        <xdr:cNvPr id="131" name="Imagen 13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EFC573D-0DCF-0B43-A411-5610D96C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8890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254000</xdr:colOff>
      <xdr:row>39</xdr:row>
      <xdr:rowOff>139700</xdr:rowOff>
    </xdr:to>
    <xdr:pic>
      <xdr:nvPicPr>
        <xdr:cNvPr id="132" name="Imagen 13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1E4E005-9912-8E46-B3F9-662049300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9118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254000</xdr:colOff>
      <xdr:row>40</xdr:row>
      <xdr:rowOff>139700</xdr:rowOff>
    </xdr:to>
    <xdr:pic>
      <xdr:nvPicPr>
        <xdr:cNvPr id="133" name="Imagen 13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B0714C-E170-3A4C-83F9-16DF2274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9347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254000</xdr:colOff>
      <xdr:row>41</xdr:row>
      <xdr:rowOff>139700</xdr:rowOff>
    </xdr:to>
    <xdr:pic>
      <xdr:nvPicPr>
        <xdr:cNvPr id="134" name="Imagen 13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13C8B1D-EC2A-5A4B-88A9-2D0B0CC6A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9575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254000</xdr:colOff>
      <xdr:row>42</xdr:row>
      <xdr:rowOff>139700</xdr:rowOff>
    </xdr:to>
    <xdr:pic>
      <xdr:nvPicPr>
        <xdr:cNvPr id="135" name="Imagen 13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DE4DDB-EFD5-A349-B18E-80A0122F0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9804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254000</xdr:colOff>
      <xdr:row>43</xdr:row>
      <xdr:rowOff>139700</xdr:rowOff>
    </xdr:to>
    <xdr:pic>
      <xdr:nvPicPr>
        <xdr:cNvPr id="136" name="Imagen 13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9E3BD5B-9A27-3748-8E52-625C6627F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0033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254000</xdr:colOff>
      <xdr:row>44</xdr:row>
      <xdr:rowOff>139700</xdr:rowOff>
    </xdr:to>
    <xdr:pic>
      <xdr:nvPicPr>
        <xdr:cNvPr id="137" name="Imagen 1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15A7A6-0656-4E48-9D18-86C1AB4B2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0261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254000</xdr:colOff>
      <xdr:row>45</xdr:row>
      <xdr:rowOff>139700</xdr:rowOff>
    </xdr:to>
    <xdr:pic>
      <xdr:nvPicPr>
        <xdr:cNvPr id="138" name="Imagen 13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8839A75-CC3F-0148-A7BB-BC8BC2DB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0490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254000</xdr:colOff>
      <xdr:row>46</xdr:row>
      <xdr:rowOff>139700</xdr:rowOff>
    </xdr:to>
    <xdr:pic>
      <xdr:nvPicPr>
        <xdr:cNvPr id="139" name="Imagen 13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C99A306-A535-5343-BEB5-B703C25AE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0718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254000</xdr:colOff>
      <xdr:row>47</xdr:row>
      <xdr:rowOff>139700</xdr:rowOff>
    </xdr:to>
    <xdr:pic>
      <xdr:nvPicPr>
        <xdr:cNvPr id="140" name="Imagen 13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01F709B-FC05-7340-9C6D-EE44E0024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0947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254000</xdr:colOff>
      <xdr:row>48</xdr:row>
      <xdr:rowOff>139700</xdr:rowOff>
    </xdr:to>
    <xdr:pic>
      <xdr:nvPicPr>
        <xdr:cNvPr id="141" name="Imagen 140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D2ED076-F3B5-4540-A6FA-2F4FA931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1176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254000</xdr:colOff>
      <xdr:row>49</xdr:row>
      <xdr:rowOff>139700</xdr:rowOff>
    </xdr:to>
    <xdr:pic>
      <xdr:nvPicPr>
        <xdr:cNvPr id="142" name="Imagen 141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7E11879-6946-D64D-84F7-C42B2A5CE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1404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254000</xdr:colOff>
      <xdr:row>50</xdr:row>
      <xdr:rowOff>139700</xdr:rowOff>
    </xdr:to>
    <xdr:pic>
      <xdr:nvPicPr>
        <xdr:cNvPr id="143" name="Imagen 14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A0175E-F355-2A46-8FDE-C3D0E81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1633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254000</xdr:colOff>
      <xdr:row>51</xdr:row>
      <xdr:rowOff>139700</xdr:rowOff>
    </xdr:to>
    <xdr:pic>
      <xdr:nvPicPr>
        <xdr:cNvPr id="144" name="Imagen 14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C20B30E-F9DC-EE44-9DDD-E7DCFC957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1861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254000</xdr:colOff>
      <xdr:row>52</xdr:row>
      <xdr:rowOff>139700</xdr:rowOff>
    </xdr:to>
    <xdr:pic>
      <xdr:nvPicPr>
        <xdr:cNvPr id="145" name="Imagen 14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11AABBF-5222-CE4F-A2B2-2B558B90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2090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254000</xdr:colOff>
      <xdr:row>53</xdr:row>
      <xdr:rowOff>139700</xdr:rowOff>
    </xdr:to>
    <xdr:pic>
      <xdr:nvPicPr>
        <xdr:cNvPr id="146" name="Imagen 14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16AD827-91D1-DE4E-9895-AF5EBB64B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2319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254000</xdr:colOff>
      <xdr:row>54</xdr:row>
      <xdr:rowOff>139700</xdr:rowOff>
    </xdr:to>
    <xdr:pic>
      <xdr:nvPicPr>
        <xdr:cNvPr id="147" name="Imagen 14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BC40B5-12C1-514A-8918-94B31A636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2547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254000</xdr:colOff>
      <xdr:row>55</xdr:row>
      <xdr:rowOff>139700</xdr:rowOff>
    </xdr:to>
    <xdr:pic>
      <xdr:nvPicPr>
        <xdr:cNvPr id="148" name="Imagen 14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484C864-69D8-CC44-B9F5-DE696DE10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2776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254000</xdr:colOff>
      <xdr:row>56</xdr:row>
      <xdr:rowOff>139700</xdr:rowOff>
    </xdr:to>
    <xdr:pic>
      <xdr:nvPicPr>
        <xdr:cNvPr id="149" name="Imagen 14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AF0D8A-830E-CF46-832B-56BD275DC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3030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254000</xdr:colOff>
      <xdr:row>57</xdr:row>
      <xdr:rowOff>139700</xdr:rowOff>
    </xdr:to>
    <xdr:pic>
      <xdr:nvPicPr>
        <xdr:cNvPr id="150" name="Imagen 14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8FED172-3724-4E41-A0A2-CC8F22EA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3258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254000</xdr:colOff>
      <xdr:row>58</xdr:row>
      <xdr:rowOff>139700</xdr:rowOff>
    </xdr:to>
    <xdr:pic>
      <xdr:nvPicPr>
        <xdr:cNvPr id="151" name="Imagen 150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7676756-62B3-F141-8D67-47CD8114D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3487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254000</xdr:colOff>
      <xdr:row>59</xdr:row>
      <xdr:rowOff>139700</xdr:rowOff>
    </xdr:to>
    <xdr:pic>
      <xdr:nvPicPr>
        <xdr:cNvPr id="152" name="Imagen 15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F617921-B1CA-7945-A841-169303083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3716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254000</xdr:colOff>
      <xdr:row>60</xdr:row>
      <xdr:rowOff>139700</xdr:rowOff>
    </xdr:to>
    <xdr:pic>
      <xdr:nvPicPr>
        <xdr:cNvPr id="153" name="Imagen 15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8127E1C-C5E9-9C4F-999A-EC1DEF3EE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3944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254000</xdr:colOff>
      <xdr:row>61</xdr:row>
      <xdr:rowOff>139700</xdr:rowOff>
    </xdr:to>
    <xdr:pic>
      <xdr:nvPicPr>
        <xdr:cNvPr id="154" name="Imagen 15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0763B04-32D5-764E-A9FE-AAB2A1C2D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4198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254000</xdr:colOff>
      <xdr:row>62</xdr:row>
      <xdr:rowOff>139700</xdr:rowOff>
    </xdr:to>
    <xdr:pic>
      <xdr:nvPicPr>
        <xdr:cNvPr id="155" name="Imagen 15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65CC7B2-E78D-DC4F-807F-E40F80791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4427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254000</xdr:colOff>
      <xdr:row>63</xdr:row>
      <xdr:rowOff>139700</xdr:rowOff>
    </xdr:to>
    <xdr:pic>
      <xdr:nvPicPr>
        <xdr:cNvPr id="156" name="Imagen 15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A8AFAE6-54E2-2E4D-87D4-2059CBFE7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4655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254000</xdr:colOff>
      <xdr:row>64</xdr:row>
      <xdr:rowOff>139700</xdr:rowOff>
    </xdr:to>
    <xdr:pic>
      <xdr:nvPicPr>
        <xdr:cNvPr id="157" name="Imagen 15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DB189DA-BAD6-9D49-BF9E-D87895DBD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4884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254000</xdr:colOff>
      <xdr:row>65</xdr:row>
      <xdr:rowOff>139700</xdr:rowOff>
    </xdr:to>
    <xdr:pic>
      <xdr:nvPicPr>
        <xdr:cNvPr id="158" name="Imagen 15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D716F1-B145-7943-84BE-D8562A2F1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5113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254000</xdr:colOff>
      <xdr:row>66</xdr:row>
      <xdr:rowOff>139700</xdr:rowOff>
    </xdr:to>
    <xdr:pic>
      <xdr:nvPicPr>
        <xdr:cNvPr id="159" name="Imagen 158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B2A5AE6-964D-3F4C-A2C4-9058A1144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5341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254000</xdr:colOff>
      <xdr:row>67</xdr:row>
      <xdr:rowOff>139700</xdr:rowOff>
    </xdr:to>
    <xdr:pic>
      <xdr:nvPicPr>
        <xdr:cNvPr id="160" name="Imagen 159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5E1ED92-E14D-BE48-A0EA-81C9E51F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5570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254000</xdr:colOff>
      <xdr:row>68</xdr:row>
      <xdr:rowOff>139700</xdr:rowOff>
    </xdr:to>
    <xdr:pic>
      <xdr:nvPicPr>
        <xdr:cNvPr id="161" name="Imagen 160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D4BC942-170D-FB4B-B723-FE6B794EF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5798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254000</xdr:colOff>
      <xdr:row>69</xdr:row>
      <xdr:rowOff>139700</xdr:rowOff>
    </xdr:to>
    <xdr:pic>
      <xdr:nvPicPr>
        <xdr:cNvPr id="162" name="Imagen 16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6CD36B7-4635-7844-9B7C-6CBB3E47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6027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254000</xdr:colOff>
      <xdr:row>70</xdr:row>
      <xdr:rowOff>139700</xdr:rowOff>
    </xdr:to>
    <xdr:pic>
      <xdr:nvPicPr>
        <xdr:cNvPr id="163" name="Imagen 16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801A80F-8ED1-A34B-B711-EE9140BF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6256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254000</xdr:colOff>
      <xdr:row>71</xdr:row>
      <xdr:rowOff>139700</xdr:rowOff>
    </xdr:to>
    <xdr:pic>
      <xdr:nvPicPr>
        <xdr:cNvPr id="164" name="Imagen 16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7A0B5D-304F-844C-BE30-D7FB9CDC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6484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254000</xdr:colOff>
      <xdr:row>72</xdr:row>
      <xdr:rowOff>139700</xdr:rowOff>
    </xdr:to>
    <xdr:pic>
      <xdr:nvPicPr>
        <xdr:cNvPr id="165" name="Imagen 16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39EC583-C10C-0D4B-BA45-A8A371C8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6713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254000</xdr:colOff>
      <xdr:row>73</xdr:row>
      <xdr:rowOff>139700</xdr:rowOff>
    </xdr:to>
    <xdr:pic>
      <xdr:nvPicPr>
        <xdr:cNvPr id="166" name="Imagen 16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AF5DBA-3725-1743-A43A-7E57F70E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6941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254000</xdr:colOff>
      <xdr:row>74</xdr:row>
      <xdr:rowOff>139700</xdr:rowOff>
    </xdr:to>
    <xdr:pic>
      <xdr:nvPicPr>
        <xdr:cNvPr id="167" name="Imagen 166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CB2AD4A-923F-3F4E-AE3C-F7325D3B9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7170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254000</xdr:colOff>
      <xdr:row>75</xdr:row>
      <xdr:rowOff>139700</xdr:rowOff>
    </xdr:to>
    <xdr:pic>
      <xdr:nvPicPr>
        <xdr:cNvPr id="168" name="Imagen 16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8094413-496F-2E4C-93E6-D46449C41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7399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254000</xdr:colOff>
      <xdr:row>76</xdr:row>
      <xdr:rowOff>139700</xdr:rowOff>
    </xdr:to>
    <xdr:pic>
      <xdr:nvPicPr>
        <xdr:cNvPr id="169" name="Imagen 16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CC7392-150F-B245-AC8B-5541184F3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7627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254000</xdr:colOff>
      <xdr:row>77</xdr:row>
      <xdr:rowOff>139700</xdr:rowOff>
    </xdr:to>
    <xdr:pic>
      <xdr:nvPicPr>
        <xdr:cNvPr id="170" name="Imagen 16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EA9ADC7-F36B-5B41-A113-DC3E5FE8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7856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78</xdr:row>
      <xdr:rowOff>0</xdr:rowOff>
    </xdr:from>
    <xdr:to>
      <xdr:col>13</xdr:col>
      <xdr:colOff>254000</xdr:colOff>
      <xdr:row>78</xdr:row>
      <xdr:rowOff>139700</xdr:rowOff>
    </xdr:to>
    <xdr:pic>
      <xdr:nvPicPr>
        <xdr:cNvPr id="171" name="Imagen 17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4D54B15-56D7-1B46-8E43-F7A8B63E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8084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254000</xdr:colOff>
      <xdr:row>79</xdr:row>
      <xdr:rowOff>139700</xdr:rowOff>
    </xdr:to>
    <xdr:pic>
      <xdr:nvPicPr>
        <xdr:cNvPr id="172" name="Imagen 17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EBE043-8AD4-0245-873D-040316B06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8313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254000</xdr:colOff>
      <xdr:row>80</xdr:row>
      <xdr:rowOff>139700</xdr:rowOff>
    </xdr:to>
    <xdr:pic>
      <xdr:nvPicPr>
        <xdr:cNvPr id="173" name="Imagen 17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E95F94E-3A7A-404A-AC82-507561CE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8542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254000</xdr:colOff>
      <xdr:row>81</xdr:row>
      <xdr:rowOff>139700</xdr:rowOff>
    </xdr:to>
    <xdr:pic>
      <xdr:nvPicPr>
        <xdr:cNvPr id="174" name="Imagen 17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12D0CB-A1DB-6D41-BD13-D78B8BD0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8770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254000</xdr:colOff>
      <xdr:row>82</xdr:row>
      <xdr:rowOff>139700</xdr:rowOff>
    </xdr:to>
    <xdr:pic>
      <xdr:nvPicPr>
        <xdr:cNvPr id="175" name="Imagen 17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F862672-A29F-BC40-A8D7-911BD069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8999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254000</xdr:colOff>
      <xdr:row>83</xdr:row>
      <xdr:rowOff>139700</xdr:rowOff>
    </xdr:to>
    <xdr:pic>
      <xdr:nvPicPr>
        <xdr:cNvPr id="176" name="Imagen 17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947743F-6E4E-724C-A2BC-71D796D60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9227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254000</xdr:colOff>
      <xdr:row>84</xdr:row>
      <xdr:rowOff>139700</xdr:rowOff>
    </xdr:to>
    <xdr:pic>
      <xdr:nvPicPr>
        <xdr:cNvPr id="177" name="Imagen 17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402D233-9999-A344-B50E-BEA0AB993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9456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254000</xdr:colOff>
      <xdr:row>85</xdr:row>
      <xdr:rowOff>139700</xdr:rowOff>
    </xdr:to>
    <xdr:pic>
      <xdr:nvPicPr>
        <xdr:cNvPr id="178" name="Imagen 17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8A043C1-C3E6-B249-A781-59FA017C5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9685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86</xdr:row>
      <xdr:rowOff>0</xdr:rowOff>
    </xdr:from>
    <xdr:to>
      <xdr:col>13</xdr:col>
      <xdr:colOff>254000</xdr:colOff>
      <xdr:row>86</xdr:row>
      <xdr:rowOff>139700</xdr:rowOff>
    </xdr:to>
    <xdr:pic>
      <xdr:nvPicPr>
        <xdr:cNvPr id="179" name="Imagen 17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19DEE98-D8C4-7D42-883A-35A7199AD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19913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254000</xdr:colOff>
      <xdr:row>87</xdr:row>
      <xdr:rowOff>139700</xdr:rowOff>
    </xdr:to>
    <xdr:pic>
      <xdr:nvPicPr>
        <xdr:cNvPr id="180" name="Imagen 17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14289B-16C6-5844-9274-B1A7EB2FD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0142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254000</xdr:colOff>
      <xdr:row>88</xdr:row>
      <xdr:rowOff>139700</xdr:rowOff>
    </xdr:to>
    <xdr:pic>
      <xdr:nvPicPr>
        <xdr:cNvPr id="181" name="Imagen 18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482315A-B3A0-7845-A3D7-CA2017727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0370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254000</xdr:colOff>
      <xdr:row>89</xdr:row>
      <xdr:rowOff>139700</xdr:rowOff>
    </xdr:to>
    <xdr:pic>
      <xdr:nvPicPr>
        <xdr:cNvPr id="182" name="Imagen 18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E9D6D66-AB0E-4848-8324-ED0689782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0599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90</xdr:row>
      <xdr:rowOff>0</xdr:rowOff>
    </xdr:from>
    <xdr:to>
      <xdr:col>13</xdr:col>
      <xdr:colOff>254000</xdr:colOff>
      <xdr:row>90</xdr:row>
      <xdr:rowOff>139700</xdr:rowOff>
    </xdr:to>
    <xdr:pic>
      <xdr:nvPicPr>
        <xdr:cNvPr id="183" name="Imagen 18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0E5E9E5-652C-0748-AD8D-48E732D48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0828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254000</xdr:colOff>
      <xdr:row>91</xdr:row>
      <xdr:rowOff>139700</xdr:rowOff>
    </xdr:to>
    <xdr:pic>
      <xdr:nvPicPr>
        <xdr:cNvPr id="184" name="Imagen 18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C7941E7-F913-8C41-8A4E-1D912564B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1056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92</xdr:row>
      <xdr:rowOff>0</xdr:rowOff>
    </xdr:from>
    <xdr:to>
      <xdr:col>13</xdr:col>
      <xdr:colOff>254000</xdr:colOff>
      <xdr:row>92</xdr:row>
      <xdr:rowOff>139700</xdr:rowOff>
    </xdr:to>
    <xdr:pic>
      <xdr:nvPicPr>
        <xdr:cNvPr id="185" name="Imagen 18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5FF3971-0FC7-FB46-8375-07B607B95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1285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254000</xdr:colOff>
      <xdr:row>93</xdr:row>
      <xdr:rowOff>139700</xdr:rowOff>
    </xdr:to>
    <xdr:pic>
      <xdr:nvPicPr>
        <xdr:cNvPr id="186" name="Imagen 18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CE8618D-279A-3B48-AFCB-F234E789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1513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13</xdr:col>
      <xdr:colOff>254000</xdr:colOff>
      <xdr:row>94</xdr:row>
      <xdr:rowOff>139700</xdr:rowOff>
    </xdr:to>
    <xdr:pic>
      <xdr:nvPicPr>
        <xdr:cNvPr id="187" name="Imagen 18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BD09F72-0C21-0B46-B5C0-0EB9CBCE8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1742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254000</xdr:colOff>
      <xdr:row>95</xdr:row>
      <xdr:rowOff>139700</xdr:rowOff>
    </xdr:to>
    <xdr:pic>
      <xdr:nvPicPr>
        <xdr:cNvPr id="188" name="Imagen 18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DEBDAE2-38A1-6948-8BAC-167B90A5C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1971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96</xdr:row>
      <xdr:rowOff>0</xdr:rowOff>
    </xdr:from>
    <xdr:to>
      <xdr:col>13</xdr:col>
      <xdr:colOff>254000</xdr:colOff>
      <xdr:row>96</xdr:row>
      <xdr:rowOff>139700</xdr:rowOff>
    </xdr:to>
    <xdr:pic>
      <xdr:nvPicPr>
        <xdr:cNvPr id="189" name="Imagen 18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BB6A01E-8D55-C443-89AC-2944444AC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2199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254000</xdr:colOff>
      <xdr:row>97</xdr:row>
      <xdr:rowOff>139700</xdr:rowOff>
    </xdr:to>
    <xdr:pic>
      <xdr:nvPicPr>
        <xdr:cNvPr id="190" name="Imagen 189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B0A1288-6EED-1245-B58B-385B5F35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2428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98</xdr:row>
      <xdr:rowOff>0</xdr:rowOff>
    </xdr:from>
    <xdr:to>
      <xdr:col>13</xdr:col>
      <xdr:colOff>254000</xdr:colOff>
      <xdr:row>98</xdr:row>
      <xdr:rowOff>139700</xdr:rowOff>
    </xdr:to>
    <xdr:pic>
      <xdr:nvPicPr>
        <xdr:cNvPr id="191" name="Imagen 19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919AB8C-C2DA-9240-8F98-50468DF0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2656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254000</xdr:colOff>
      <xdr:row>99</xdr:row>
      <xdr:rowOff>139700</xdr:rowOff>
    </xdr:to>
    <xdr:pic>
      <xdr:nvPicPr>
        <xdr:cNvPr id="192" name="Imagen 19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A68BA36-CBB8-1246-B288-EABFBDCAA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2885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100</xdr:row>
      <xdr:rowOff>0</xdr:rowOff>
    </xdr:from>
    <xdr:to>
      <xdr:col>13</xdr:col>
      <xdr:colOff>254000</xdr:colOff>
      <xdr:row>100</xdr:row>
      <xdr:rowOff>139700</xdr:rowOff>
    </xdr:to>
    <xdr:pic>
      <xdr:nvPicPr>
        <xdr:cNvPr id="193" name="Imagen 19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D999DA5-35A4-0841-936D-A67FA828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3114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254000</xdr:colOff>
      <xdr:row>101</xdr:row>
      <xdr:rowOff>139700</xdr:rowOff>
    </xdr:to>
    <xdr:pic>
      <xdr:nvPicPr>
        <xdr:cNvPr id="194" name="Imagen 19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F1263-0C1F-094B-AF80-FB59841A2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3342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102</xdr:row>
      <xdr:rowOff>0</xdr:rowOff>
    </xdr:from>
    <xdr:to>
      <xdr:col>13</xdr:col>
      <xdr:colOff>254000</xdr:colOff>
      <xdr:row>102</xdr:row>
      <xdr:rowOff>139700</xdr:rowOff>
    </xdr:to>
    <xdr:pic>
      <xdr:nvPicPr>
        <xdr:cNvPr id="195" name="Imagen 19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AE2BA37-A1AF-F843-BA28-B12936DEA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3571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254000</xdr:colOff>
      <xdr:row>103</xdr:row>
      <xdr:rowOff>139700</xdr:rowOff>
    </xdr:to>
    <xdr:pic>
      <xdr:nvPicPr>
        <xdr:cNvPr id="196" name="Imagen 19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4083CF9-F7E6-FC48-B762-88CC8E23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3825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104</xdr:row>
      <xdr:rowOff>0</xdr:rowOff>
    </xdr:from>
    <xdr:to>
      <xdr:col>13</xdr:col>
      <xdr:colOff>254000</xdr:colOff>
      <xdr:row>104</xdr:row>
      <xdr:rowOff>139700</xdr:rowOff>
    </xdr:to>
    <xdr:pic>
      <xdr:nvPicPr>
        <xdr:cNvPr id="197" name="Imagen 19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4D56E78-DCDB-3A46-8BBA-B2B11CD8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4053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254000</xdr:colOff>
      <xdr:row>105</xdr:row>
      <xdr:rowOff>139700</xdr:rowOff>
    </xdr:to>
    <xdr:pic>
      <xdr:nvPicPr>
        <xdr:cNvPr id="198" name="Imagen 19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C923B17-7A49-CE44-A460-41CE56B1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4282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254000</xdr:colOff>
      <xdr:row>106</xdr:row>
      <xdr:rowOff>139700</xdr:rowOff>
    </xdr:to>
    <xdr:pic>
      <xdr:nvPicPr>
        <xdr:cNvPr id="199" name="Imagen 19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99A28F-2C24-5449-BD49-3A0A60050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4511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254000</xdr:colOff>
      <xdr:row>107</xdr:row>
      <xdr:rowOff>139700</xdr:rowOff>
    </xdr:to>
    <xdr:pic>
      <xdr:nvPicPr>
        <xdr:cNvPr id="200" name="Imagen 19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2BB827D-B402-E748-8C46-F638FA65D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4739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13</xdr:col>
      <xdr:colOff>254000</xdr:colOff>
      <xdr:row>108</xdr:row>
      <xdr:rowOff>139700</xdr:rowOff>
    </xdr:to>
    <xdr:pic>
      <xdr:nvPicPr>
        <xdr:cNvPr id="201" name="Imagen 20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D3C4D8-D235-1947-9D10-274558ED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4968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254000</xdr:colOff>
      <xdr:row>109</xdr:row>
      <xdr:rowOff>139700</xdr:rowOff>
    </xdr:to>
    <xdr:pic>
      <xdr:nvPicPr>
        <xdr:cNvPr id="202" name="Imagen 20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979AA0C-4CA8-D54D-9865-D76258B75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5196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254000</xdr:colOff>
      <xdr:row>110</xdr:row>
      <xdr:rowOff>139700</xdr:rowOff>
    </xdr:to>
    <xdr:pic>
      <xdr:nvPicPr>
        <xdr:cNvPr id="203" name="Imagen 20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3E857EE-5E14-B943-A290-D64C4BB74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5425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254000</xdr:colOff>
      <xdr:row>111</xdr:row>
      <xdr:rowOff>139700</xdr:rowOff>
    </xdr:to>
    <xdr:pic>
      <xdr:nvPicPr>
        <xdr:cNvPr id="204" name="Imagen 20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B21A0FD-D262-A740-A606-C6AE241B3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5654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13</xdr:col>
      <xdr:colOff>254000</xdr:colOff>
      <xdr:row>112</xdr:row>
      <xdr:rowOff>139700</xdr:rowOff>
    </xdr:to>
    <xdr:pic>
      <xdr:nvPicPr>
        <xdr:cNvPr id="205" name="Imagen 20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9CAC92-0EC6-CA40-B052-99A678725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5882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254000</xdr:colOff>
      <xdr:row>113</xdr:row>
      <xdr:rowOff>139700</xdr:rowOff>
    </xdr:to>
    <xdr:pic>
      <xdr:nvPicPr>
        <xdr:cNvPr id="206" name="Imagen 20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AA28DC-B3AC-9048-B131-C83A754DA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6111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114</xdr:row>
      <xdr:rowOff>0</xdr:rowOff>
    </xdr:from>
    <xdr:to>
      <xdr:col>13</xdr:col>
      <xdr:colOff>254000</xdr:colOff>
      <xdr:row>114</xdr:row>
      <xdr:rowOff>139700</xdr:rowOff>
    </xdr:to>
    <xdr:pic>
      <xdr:nvPicPr>
        <xdr:cNvPr id="207" name="Imagen 20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3573006-1FE9-2D41-8F8B-AE49BAB4B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6339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254000</xdr:colOff>
      <xdr:row>115</xdr:row>
      <xdr:rowOff>139700</xdr:rowOff>
    </xdr:to>
    <xdr:pic>
      <xdr:nvPicPr>
        <xdr:cNvPr id="208" name="Imagen 20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011AE6-C212-F94E-A2FA-93ABD547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6568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116</xdr:row>
      <xdr:rowOff>0</xdr:rowOff>
    </xdr:from>
    <xdr:to>
      <xdr:col>13</xdr:col>
      <xdr:colOff>254000</xdr:colOff>
      <xdr:row>116</xdr:row>
      <xdr:rowOff>139700</xdr:rowOff>
    </xdr:to>
    <xdr:pic>
      <xdr:nvPicPr>
        <xdr:cNvPr id="209" name="Imagen 208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4E82EB8-58F9-4646-A3BD-B5422C28D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6797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254000</xdr:colOff>
      <xdr:row>117</xdr:row>
      <xdr:rowOff>139700</xdr:rowOff>
    </xdr:to>
    <xdr:pic>
      <xdr:nvPicPr>
        <xdr:cNvPr id="210" name="Imagen 209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E101793-6A44-7046-9E0E-05EF6BDF2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1800" y="270256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01EE-E4C6-974B-9F23-3FB9D5EC03CC}">
  <dimension ref="B2:F7"/>
  <sheetViews>
    <sheetView workbookViewId="0">
      <selection activeCell="C7" sqref="C7"/>
    </sheetView>
  </sheetViews>
  <sheetFormatPr baseColWidth="10" defaultRowHeight="15.6"/>
  <cols>
    <col min="2" max="2" width="19.296875" bestFit="1" customWidth="1"/>
    <col min="3" max="3" width="5" customWidth="1"/>
    <col min="4" max="4" width="13.296875" bestFit="1" customWidth="1"/>
    <col min="5" max="5" width="3.796875" customWidth="1"/>
    <col min="6" max="6" width="15.69921875" bestFit="1" customWidth="1"/>
  </cols>
  <sheetData>
    <row r="2" spans="2:6">
      <c r="B2" s="1" t="s">
        <v>18</v>
      </c>
      <c r="D2" s="1" t="s">
        <v>19</v>
      </c>
      <c r="F2" s="1" t="s">
        <v>28</v>
      </c>
    </row>
    <row r="3" spans="2:6">
      <c r="B3" t="s">
        <v>823</v>
      </c>
      <c r="C3">
        <v>1</v>
      </c>
      <c r="D3" t="s">
        <v>20</v>
      </c>
      <c r="F3" t="s">
        <v>29</v>
      </c>
    </row>
    <row r="4" spans="2:6">
      <c r="B4" t="s">
        <v>6</v>
      </c>
      <c r="C4">
        <v>2</v>
      </c>
      <c r="D4" t="s">
        <v>20</v>
      </c>
      <c r="F4" t="s">
        <v>30</v>
      </c>
    </row>
    <row r="5" spans="2:6">
      <c r="B5" t="s">
        <v>36</v>
      </c>
      <c r="C5">
        <v>3</v>
      </c>
      <c r="D5" t="s">
        <v>20</v>
      </c>
      <c r="F5" t="s">
        <v>31</v>
      </c>
    </row>
    <row r="6" spans="2:6">
      <c r="B6" t="s">
        <v>37</v>
      </c>
      <c r="C6">
        <v>4</v>
      </c>
      <c r="D6" t="s">
        <v>21</v>
      </c>
      <c r="F6" t="s">
        <v>32</v>
      </c>
    </row>
    <row r="7" spans="2:6">
      <c r="C7">
        <v>5</v>
      </c>
      <c r="D7" t="s">
        <v>22</v>
      </c>
      <c r="F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2346-3227-1C4E-8D89-D8B7D634D76B}">
  <sheetPr>
    <tabColor rgb="FF00B050"/>
  </sheetPr>
  <dimension ref="A1:F102"/>
  <sheetViews>
    <sheetView workbookViewId="0"/>
  </sheetViews>
  <sheetFormatPr baseColWidth="10" defaultRowHeight="15.6"/>
  <cols>
    <col min="2" max="2" width="21" bestFit="1" customWidth="1"/>
    <col min="3" max="3" width="16.796875" customWidth="1"/>
    <col min="4" max="4" width="22.296875" bestFit="1" customWidth="1"/>
    <col min="5" max="5" width="15.19921875" customWidth="1"/>
    <col min="6" max="6" width="19.69921875" customWidth="1"/>
  </cols>
  <sheetData>
    <row r="1" spans="1:6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>
        <v>99999</v>
      </c>
      <c r="B2" t="s">
        <v>34</v>
      </c>
    </row>
    <row r="3" spans="1:6">
      <c r="A3">
        <v>1</v>
      </c>
      <c r="B3" t="s">
        <v>561</v>
      </c>
      <c r="C3" t="s">
        <v>698</v>
      </c>
      <c r="D3" t="s">
        <v>677</v>
      </c>
    </row>
    <row r="4" spans="1:6">
      <c r="A4">
        <v>2</v>
      </c>
      <c r="B4" t="s">
        <v>482</v>
      </c>
      <c r="C4" t="s">
        <v>699</v>
      </c>
      <c r="D4" t="s">
        <v>677</v>
      </c>
    </row>
    <row r="5" spans="1:6">
      <c r="A5">
        <v>3</v>
      </c>
      <c r="B5" t="s">
        <v>483</v>
      </c>
      <c r="C5" t="s">
        <v>700</v>
      </c>
      <c r="D5" t="s">
        <v>681</v>
      </c>
    </row>
    <row r="6" spans="1:6">
      <c r="A6">
        <v>4</v>
      </c>
      <c r="B6" t="s">
        <v>484</v>
      </c>
      <c r="C6" t="s">
        <v>701</v>
      </c>
      <c r="D6" t="s">
        <v>675</v>
      </c>
    </row>
    <row r="7" spans="1:6">
      <c r="A7">
        <v>5</v>
      </c>
      <c r="B7" t="s">
        <v>529</v>
      </c>
      <c r="C7" t="s">
        <v>702</v>
      </c>
      <c r="D7" t="s">
        <v>678</v>
      </c>
    </row>
    <row r="8" spans="1:6">
      <c r="A8">
        <v>6</v>
      </c>
      <c r="B8" t="s">
        <v>498</v>
      </c>
      <c r="C8" t="s">
        <v>703</v>
      </c>
      <c r="D8" t="s">
        <v>657</v>
      </c>
    </row>
    <row r="9" spans="1:6">
      <c r="A9">
        <v>7</v>
      </c>
      <c r="B9" t="s">
        <v>542</v>
      </c>
      <c r="C9" t="s">
        <v>704</v>
      </c>
      <c r="D9" t="s">
        <v>599</v>
      </c>
    </row>
    <row r="10" spans="1:6">
      <c r="A10">
        <v>8</v>
      </c>
      <c r="B10" t="s">
        <v>488</v>
      </c>
      <c r="C10" t="s">
        <v>705</v>
      </c>
      <c r="D10" t="s">
        <v>595</v>
      </c>
    </row>
    <row r="11" spans="1:6">
      <c r="A11">
        <v>9</v>
      </c>
      <c r="B11" t="s">
        <v>502</v>
      </c>
      <c r="C11" t="s">
        <v>706</v>
      </c>
      <c r="D11" t="s">
        <v>675</v>
      </c>
    </row>
    <row r="12" spans="1:6">
      <c r="A12">
        <v>10</v>
      </c>
      <c r="B12" t="s">
        <v>522</v>
      </c>
      <c r="C12" t="s">
        <v>707</v>
      </c>
      <c r="D12" t="s">
        <v>675</v>
      </c>
    </row>
    <row r="13" spans="1:6">
      <c r="A13">
        <v>11</v>
      </c>
      <c r="B13" t="s">
        <v>491</v>
      </c>
      <c r="C13" t="s">
        <v>708</v>
      </c>
      <c r="D13" t="s">
        <v>628</v>
      </c>
    </row>
    <row r="14" spans="1:6">
      <c r="A14">
        <v>12</v>
      </c>
      <c r="B14" t="s">
        <v>580</v>
      </c>
      <c r="C14" t="s">
        <v>709</v>
      </c>
      <c r="D14" t="s">
        <v>675</v>
      </c>
    </row>
    <row r="15" spans="1:6">
      <c r="A15">
        <v>13</v>
      </c>
      <c r="B15" t="s">
        <v>503</v>
      </c>
      <c r="C15" t="s">
        <v>710</v>
      </c>
      <c r="D15" t="s">
        <v>643</v>
      </c>
    </row>
    <row r="16" spans="1:6">
      <c r="A16">
        <v>14</v>
      </c>
      <c r="B16" t="s">
        <v>494</v>
      </c>
      <c r="C16" t="s">
        <v>711</v>
      </c>
      <c r="D16" t="s">
        <v>675</v>
      </c>
    </row>
    <row r="17" spans="1:4">
      <c r="A17">
        <v>15</v>
      </c>
      <c r="B17" t="s">
        <v>524</v>
      </c>
      <c r="C17" t="s">
        <v>712</v>
      </c>
      <c r="D17" t="s">
        <v>675</v>
      </c>
    </row>
    <row r="18" spans="1:4">
      <c r="A18">
        <v>16</v>
      </c>
      <c r="B18" t="s">
        <v>484</v>
      </c>
      <c r="C18" t="s">
        <v>713</v>
      </c>
      <c r="D18" t="s">
        <v>612</v>
      </c>
    </row>
    <row r="19" spans="1:4">
      <c r="A19">
        <v>17</v>
      </c>
      <c r="B19" t="s">
        <v>577</v>
      </c>
      <c r="C19" t="s">
        <v>714</v>
      </c>
      <c r="D19" t="s">
        <v>596</v>
      </c>
    </row>
    <row r="20" spans="1:4">
      <c r="A20">
        <v>18</v>
      </c>
      <c r="B20" t="s">
        <v>514</v>
      </c>
      <c r="C20" t="s">
        <v>715</v>
      </c>
      <c r="D20" t="s">
        <v>675</v>
      </c>
    </row>
    <row r="21" spans="1:4">
      <c r="A21">
        <v>19</v>
      </c>
      <c r="B21" t="s">
        <v>495</v>
      </c>
      <c r="C21" t="s">
        <v>716</v>
      </c>
      <c r="D21" t="s">
        <v>656</v>
      </c>
    </row>
    <row r="22" spans="1:4">
      <c r="A22">
        <v>20</v>
      </c>
      <c r="B22" t="s">
        <v>530</v>
      </c>
      <c r="C22" t="s">
        <v>717</v>
      </c>
      <c r="D22" t="s">
        <v>684</v>
      </c>
    </row>
    <row r="23" spans="1:4">
      <c r="A23">
        <v>21</v>
      </c>
      <c r="B23" t="s">
        <v>501</v>
      </c>
      <c r="C23" t="s">
        <v>718</v>
      </c>
      <c r="D23" t="s">
        <v>675</v>
      </c>
    </row>
    <row r="24" spans="1:4">
      <c r="A24">
        <v>22</v>
      </c>
      <c r="B24" t="s">
        <v>502</v>
      </c>
      <c r="C24" t="s">
        <v>719</v>
      </c>
      <c r="D24" t="s">
        <v>675</v>
      </c>
    </row>
    <row r="25" spans="1:4">
      <c r="A25">
        <v>23</v>
      </c>
      <c r="B25" t="s">
        <v>503</v>
      </c>
      <c r="C25" t="s">
        <v>720</v>
      </c>
      <c r="D25" t="s">
        <v>675</v>
      </c>
    </row>
    <row r="26" spans="1:4">
      <c r="A26">
        <v>24</v>
      </c>
      <c r="B26" t="s">
        <v>499</v>
      </c>
      <c r="C26" t="s">
        <v>721</v>
      </c>
      <c r="D26" t="s">
        <v>614</v>
      </c>
    </row>
    <row r="27" spans="1:4">
      <c r="A27">
        <v>25</v>
      </c>
      <c r="B27" t="s">
        <v>505</v>
      </c>
      <c r="C27" t="s">
        <v>722</v>
      </c>
      <c r="D27" t="s">
        <v>680</v>
      </c>
    </row>
    <row r="28" spans="1:4">
      <c r="A28">
        <v>26</v>
      </c>
      <c r="B28" t="s">
        <v>506</v>
      </c>
      <c r="C28" t="s">
        <v>723</v>
      </c>
      <c r="D28" t="s">
        <v>595</v>
      </c>
    </row>
    <row r="29" spans="1:4">
      <c r="A29">
        <v>27</v>
      </c>
      <c r="B29" t="s">
        <v>489</v>
      </c>
      <c r="C29" t="s">
        <v>724</v>
      </c>
      <c r="D29" t="s">
        <v>658</v>
      </c>
    </row>
    <row r="30" spans="1:4">
      <c r="A30">
        <v>28</v>
      </c>
      <c r="B30" t="s">
        <v>508</v>
      </c>
      <c r="C30" t="s">
        <v>725</v>
      </c>
      <c r="D30" t="s">
        <v>675</v>
      </c>
    </row>
    <row r="31" spans="1:4">
      <c r="A31">
        <v>29</v>
      </c>
      <c r="B31" t="s">
        <v>575</v>
      </c>
      <c r="C31" t="s">
        <v>717</v>
      </c>
      <c r="D31" t="s">
        <v>675</v>
      </c>
    </row>
    <row r="32" spans="1:4">
      <c r="A32">
        <v>30</v>
      </c>
      <c r="B32" t="s">
        <v>492</v>
      </c>
      <c r="C32" t="s">
        <v>726</v>
      </c>
      <c r="D32" t="s">
        <v>609</v>
      </c>
    </row>
    <row r="33" spans="1:4">
      <c r="A33">
        <v>31</v>
      </c>
      <c r="B33" t="s">
        <v>574</v>
      </c>
      <c r="C33" t="s">
        <v>727</v>
      </c>
      <c r="D33" t="s">
        <v>688</v>
      </c>
    </row>
    <row r="34" spans="1:4">
      <c r="A34">
        <v>32</v>
      </c>
      <c r="B34" t="s">
        <v>490</v>
      </c>
      <c r="C34" t="s">
        <v>728</v>
      </c>
      <c r="D34" t="s">
        <v>634</v>
      </c>
    </row>
    <row r="35" spans="1:4">
      <c r="A35">
        <v>33</v>
      </c>
      <c r="B35" t="s">
        <v>506</v>
      </c>
      <c r="C35" t="s">
        <v>729</v>
      </c>
      <c r="D35" t="s">
        <v>675</v>
      </c>
    </row>
    <row r="36" spans="1:4">
      <c r="A36">
        <v>34</v>
      </c>
      <c r="B36" t="s">
        <v>493</v>
      </c>
      <c r="C36" t="s">
        <v>730</v>
      </c>
      <c r="D36" t="s">
        <v>692</v>
      </c>
    </row>
    <row r="37" spans="1:4">
      <c r="A37">
        <v>35</v>
      </c>
      <c r="B37" t="s">
        <v>504</v>
      </c>
      <c r="C37" t="s">
        <v>731</v>
      </c>
      <c r="D37" t="s">
        <v>686</v>
      </c>
    </row>
    <row r="38" spans="1:4">
      <c r="A38">
        <v>36</v>
      </c>
      <c r="B38" t="s">
        <v>516</v>
      </c>
      <c r="C38" t="s">
        <v>706</v>
      </c>
      <c r="D38" t="s">
        <v>678</v>
      </c>
    </row>
    <row r="39" spans="1:4">
      <c r="A39">
        <v>37</v>
      </c>
      <c r="B39" t="s">
        <v>517</v>
      </c>
      <c r="C39" t="s">
        <v>732</v>
      </c>
      <c r="D39" t="s">
        <v>589</v>
      </c>
    </row>
    <row r="40" spans="1:4">
      <c r="A40">
        <v>38</v>
      </c>
      <c r="B40" t="s">
        <v>555</v>
      </c>
      <c r="C40" t="s">
        <v>733</v>
      </c>
      <c r="D40" t="s">
        <v>590</v>
      </c>
    </row>
    <row r="41" spans="1:4">
      <c r="A41">
        <v>39</v>
      </c>
      <c r="B41" t="s">
        <v>513</v>
      </c>
      <c r="C41" t="s">
        <v>734</v>
      </c>
      <c r="D41" t="s">
        <v>638</v>
      </c>
    </row>
    <row r="42" spans="1:4">
      <c r="A42">
        <v>40</v>
      </c>
      <c r="B42" t="s">
        <v>509</v>
      </c>
      <c r="C42" t="s">
        <v>735</v>
      </c>
      <c r="D42" t="s">
        <v>675</v>
      </c>
    </row>
    <row r="43" spans="1:4">
      <c r="A43">
        <v>41</v>
      </c>
      <c r="B43" t="s">
        <v>527</v>
      </c>
      <c r="C43" t="s">
        <v>736</v>
      </c>
      <c r="D43" t="s">
        <v>675</v>
      </c>
    </row>
    <row r="44" spans="1:4">
      <c r="A44">
        <v>42</v>
      </c>
      <c r="B44" t="s">
        <v>508</v>
      </c>
      <c r="C44" t="s">
        <v>737</v>
      </c>
      <c r="D44" t="s">
        <v>695</v>
      </c>
    </row>
    <row r="45" spans="1:4">
      <c r="A45">
        <v>43</v>
      </c>
      <c r="B45" t="s">
        <v>579</v>
      </c>
      <c r="C45" t="s">
        <v>738</v>
      </c>
      <c r="D45" t="s">
        <v>696</v>
      </c>
    </row>
    <row r="46" spans="1:4">
      <c r="A46">
        <v>44</v>
      </c>
      <c r="B46" t="s">
        <v>524</v>
      </c>
      <c r="C46" t="s">
        <v>739</v>
      </c>
      <c r="D46" t="s">
        <v>687</v>
      </c>
    </row>
    <row r="47" spans="1:4">
      <c r="A47">
        <v>45</v>
      </c>
      <c r="B47" t="s">
        <v>558</v>
      </c>
      <c r="C47" t="s">
        <v>740</v>
      </c>
      <c r="D47" t="s">
        <v>675</v>
      </c>
    </row>
    <row r="48" spans="1:4">
      <c r="A48">
        <v>46</v>
      </c>
      <c r="B48" t="s">
        <v>549</v>
      </c>
      <c r="C48" t="s">
        <v>741</v>
      </c>
      <c r="D48" t="s">
        <v>675</v>
      </c>
    </row>
    <row r="49" spans="1:4">
      <c r="A49">
        <v>47</v>
      </c>
      <c r="B49" t="s">
        <v>527</v>
      </c>
      <c r="C49" t="s">
        <v>742</v>
      </c>
      <c r="D49" t="s">
        <v>681</v>
      </c>
    </row>
    <row r="50" spans="1:4">
      <c r="A50">
        <v>48</v>
      </c>
      <c r="B50" t="s">
        <v>576</v>
      </c>
      <c r="C50" t="s">
        <v>743</v>
      </c>
      <c r="D50" t="s">
        <v>675</v>
      </c>
    </row>
    <row r="51" spans="1:4">
      <c r="A51">
        <v>49</v>
      </c>
      <c r="B51" t="s">
        <v>553</v>
      </c>
      <c r="C51" t="s">
        <v>744</v>
      </c>
      <c r="D51" t="s">
        <v>675</v>
      </c>
    </row>
    <row r="52" spans="1:4">
      <c r="A52">
        <v>50</v>
      </c>
      <c r="B52" t="s">
        <v>536</v>
      </c>
      <c r="C52" t="s">
        <v>745</v>
      </c>
      <c r="D52" t="s">
        <v>592</v>
      </c>
    </row>
    <row r="53" spans="1:4">
      <c r="A53">
        <v>51</v>
      </c>
      <c r="B53" t="s">
        <v>538</v>
      </c>
      <c r="C53" t="s">
        <v>746</v>
      </c>
      <c r="D53" t="s">
        <v>675</v>
      </c>
    </row>
    <row r="54" spans="1:4">
      <c r="A54">
        <v>52</v>
      </c>
      <c r="B54" t="s">
        <v>500</v>
      </c>
      <c r="C54" t="s">
        <v>747</v>
      </c>
      <c r="D54" t="s">
        <v>675</v>
      </c>
    </row>
    <row r="55" spans="1:4">
      <c r="A55">
        <v>53</v>
      </c>
      <c r="B55" t="s">
        <v>544</v>
      </c>
      <c r="C55" t="s">
        <v>748</v>
      </c>
      <c r="D55" t="s">
        <v>683</v>
      </c>
    </row>
    <row r="56" spans="1:4">
      <c r="A56">
        <v>54</v>
      </c>
      <c r="B56" t="s">
        <v>486</v>
      </c>
      <c r="C56" t="s">
        <v>749</v>
      </c>
      <c r="D56" t="s">
        <v>675</v>
      </c>
    </row>
    <row r="57" spans="1:4">
      <c r="A57">
        <v>55</v>
      </c>
      <c r="B57" t="s">
        <v>565</v>
      </c>
      <c r="C57" t="s">
        <v>750</v>
      </c>
      <c r="D57" t="s">
        <v>650</v>
      </c>
    </row>
    <row r="58" spans="1:4">
      <c r="A58">
        <v>56</v>
      </c>
      <c r="B58" t="s">
        <v>536</v>
      </c>
      <c r="C58" t="s">
        <v>751</v>
      </c>
      <c r="D58" t="s">
        <v>621</v>
      </c>
    </row>
    <row r="59" spans="1:4">
      <c r="A59">
        <v>57</v>
      </c>
      <c r="B59" t="s">
        <v>552</v>
      </c>
      <c r="C59" t="s">
        <v>752</v>
      </c>
      <c r="D59" t="s">
        <v>685</v>
      </c>
    </row>
    <row r="60" spans="1:4">
      <c r="A60">
        <v>58</v>
      </c>
      <c r="B60" t="s">
        <v>540</v>
      </c>
      <c r="C60" t="s">
        <v>753</v>
      </c>
      <c r="D60" t="s">
        <v>675</v>
      </c>
    </row>
    <row r="61" spans="1:4">
      <c r="A61">
        <v>59</v>
      </c>
      <c r="B61" t="s">
        <v>526</v>
      </c>
      <c r="C61" t="s">
        <v>754</v>
      </c>
      <c r="D61" t="s">
        <v>676</v>
      </c>
    </row>
    <row r="62" spans="1:4">
      <c r="A62">
        <v>60</v>
      </c>
      <c r="B62" t="s">
        <v>496</v>
      </c>
      <c r="C62" t="s">
        <v>755</v>
      </c>
      <c r="D62" t="s">
        <v>585</v>
      </c>
    </row>
    <row r="63" spans="1:4">
      <c r="A63">
        <v>61</v>
      </c>
      <c r="B63" t="s">
        <v>541</v>
      </c>
      <c r="C63" t="s">
        <v>578</v>
      </c>
      <c r="D63" t="s">
        <v>615</v>
      </c>
    </row>
    <row r="64" spans="1:4">
      <c r="A64">
        <v>62</v>
      </c>
      <c r="B64" t="s">
        <v>520</v>
      </c>
      <c r="C64" t="s">
        <v>756</v>
      </c>
      <c r="D64" t="s">
        <v>676</v>
      </c>
    </row>
    <row r="65" spans="1:4">
      <c r="A65">
        <v>63</v>
      </c>
      <c r="B65" t="s">
        <v>512</v>
      </c>
      <c r="C65" t="s">
        <v>757</v>
      </c>
      <c r="D65" t="s">
        <v>675</v>
      </c>
    </row>
    <row r="66" spans="1:4">
      <c r="A66">
        <v>64</v>
      </c>
      <c r="B66" t="s">
        <v>544</v>
      </c>
      <c r="C66" t="s">
        <v>758</v>
      </c>
      <c r="D66" t="s">
        <v>675</v>
      </c>
    </row>
    <row r="67" spans="1:4">
      <c r="A67">
        <v>65</v>
      </c>
      <c r="B67" t="s">
        <v>485</v>
      </c>
      <c r="C67" t="s">
        <v>759</v>
      </c>
      <c r="D67" t="s">
        <v>604</v>
      </c>
    </row>
    <row r="68" spans="1:4">
      <c r="A68">
        <v>66</v>
      </c>
      <c r="B68" t="s">
        <v>507</v>
      </c>
      <c r="C68" t="s">
        <v>760</v>
      </c>
      <c r="D68" t="s">
        <v>675</v>
      </c>
    </row>
    <row r="69" spans="1:4">
      <c r="A69">
        <v>67</v>
      </c>
      <c r="B69" t="s">
        <v>547</v>
      </c>
      <c r="C69" t="s">
        <v>761</v>
      </c>
      <c r="D69" t="s">
        <v>588</v>
      </c>
    </row>
    <row r="70" spans="1:4">
      <c r="A70">
        <v>68</v>
      </c>
      <c r="B70" t="s">
        <v>525</v>
      </c>
      <c r="C70" t="s">
        <v>762</v>
      </c>
      <c r="D70" t="s">
        <v>675</v>
      </c>
    </row>
    <row r="71" spans="1:4">
      <c r="A71">
        <v>69</v>
      </c>
      <c r="B71" t="s">
        <v>501</v>
      </c>
      <c r="C71" t="s">
        <v>763</v>
      </c>
      <c r="D71" t="s">
        <v>637</v>
      </c>
    </row>
    <row r="72" spans="1:4">
      <c r="A72">
        <v>70</v>
      </c>
      <c r="B72" t="s">
        <v>494</v>
      </c>
      <c r="C72" t="s">
        <v>764</v>
      </c>
      <c r="D72" t="s">
        <v>601</v>
      </c>
    </row>
    <row r="73" spans="1:4">
      <c r="A73">
        <v>71</v>
      </c>
      <c r="B73" t="s">
        <v>551</v>
      </c>
      <c r="C73" t="s">
        <v>765</v>
      </c>
      <c r="D73" t="s">
        <v>675</v>
      </c>
    </row>
    <row r="74" spans="1:4">
      <c r="A74">
        <v>72</v>
      </c>
      <c r="B74" t="s">
        <v>552</v>
      </c>
      <c r="C74" t="s">
        <v>755</v>
      </c>
      <c r="D74" t="s">
        <v>675</v>
      </c>
    </row>
    <row r="75" spans="1:4">
      <c r="A75">
        <v>73</v>
      </c>
      <c r="B75" t="s">
        <v>482</v>
      </c>
      <c r="C75" t="s">
        <v>766</v>
      </c>
      <c r="D75" t="s">
        <v>675</v>
      </c>
    </row>
    <row r="76" spans="1:4">
      <c r="A76">
        <v>74</v>
      </c>
      <c r="B76" t="s">
        <v>523</v>
      </c>
      <c r="C76" t="s">
        <v>767</v>
      </c>
      <c r="D76" t="s">
        <v>675</v>
      </c>
    </row>
    <row r="77" spans="1:4">
      <c r="A77">
        <v>75</v>
      </c>
      <c r="B77" t="s">
        <v>510</v>
      </c>
      <c r="C77" t="s">
        <v>768</v>
      </c>
      <c r="D77" t="s">
        <v>598</v>
      </c>
    </row>
    <row r="78" spans="1:4">
      <c r="A78">
        <v>76</v>
      </c>
      <c r="B78" t="s">
        <v>563</v>
      </c>
      <c r="C78" t="s">
        <v>769</v>
      </c>
      <c r="D78" t="s">
        <v>675</v>
      </c>
    </row>
    <row r="79" spans="1:4">
      <c r="A79">
        <v>77</v>
      </c>
      <c r="B79" t="s">
        <v>515</v>
      </c>
      <c r="C79" t="s">
        <v>770</v>
      </c>
      <c r="D79" t="s">
        <v>682</v>
      </c>
    </row>
    <row r="80" spans="1:4">
      <c r="A80">
        <v>78</v>
      </c>
      <c r="B80" t="s">
        <v>558</v>
      </c>
      <c r="C80" t="s">
        <v>771</v>
      </c>
      <c r="D80" t="s">
        <v>620</v>
      </c>
    </row>
    <row r="81" spans="1:4">
      <c r="A81">
        <v>79</v>
      </c>
      <c r="B81" t="s">
        <v>559</v>
      </c>
      <c r="C81" t="s">
        <v>772</v>
      </c>
      <c r="D81" t="s">
        <v>693</v>
      </c>
    </row>
    <row r="82" spans="1:4">
      <c r="A82">
        <v>80</v>
      </c>
      <c r="B82" t="s">
        <v>537</v>
      </c>
      <c r="C82" t="s">
        <v>773</v>
      </c>
      <c r="D82" t="s">
        <v>675</v>
      </c>
    </row>
    <row r="83" spans="1:4">
      <c r="A83">
        <v>81</v>
      </c>
      <c r="B83" t="s">
        <v>497</v>
      </c>
      <c r="C83" t="s">
        <v>774</v>
      </c>
      <c r="D83" t="s">
        <v>607</v>
      </c>
    </row>
    <row r="84" spans="1:4">
      <c r="A84">
        <v>82</v>
      </c>
      <c r="B84" t="s">
        <v>541</v>
      </c>
      <c r="C84" t="s">
        <v>775</v>
      </c>
      <c r="D84" t="s">
        <v>598</v>
      </c>
    </row>
    <row r="85" spans="1:4">
      <c r="A85">
        <v>83</v>
      </c>
      <c r="B85" t="s">
        <v>563</v>
      </c>
      <c r="C85" t="s">
        <v>776</v>
      </c>
      <c r="D85" t="s">
        <v>682</v>
      </c>
    </row>
    <row r="86" spans="1:4">
      <c r="A86">
        <v>84</v>
      </c>
      <c r="B86" t="s">
        <v>505</v>
      </c>
      <c r="C86" t="s">
        <v>777</v>
      </c>
      <c r="D86" t="s">
        <v>675</v>
      </c>
    </row>
    <row r="87" spans="1:4">
      <c r="A87">
        <v>85</v>
      </c>
      <c r="B87" t="s">
        <v>565</v>
      </c>
      <c r="C87" t="s">
        <v>778</v>
      </c>
      <c r="D87" t="s">
        <v>675</v>
      </c>
    </row>
    <row r="88" spans="1:4">
      <c r="A88">
        <v>86</v>
      </c>
      <c r="B88" t="s">
        <v>566</v>
      </c>
      <c r="C88" t="s">
        <v>779</v>
      </c>
      <c r="D88" t="s">
        <v>636</v>
      </c>
    </row>
    <row r="89" spans="1:4">
      <c r="A89">
        <v>87</v>
      </c>
      <c r="B89" t="s">
        <v>545</v>
      </c>
      <c r="C89" t="s">
        <v>780</v>
      </c>
      <c r="D89" t="s">
        <v>602</v>
      </c>
    </row>
    <row r="90" spans="1:4">
      <c r="A90">
        <v>88</v>
      </c>
      <c r="B90" t="s">
        <v>573</v>
      </c>
      <c r="C90" t="s">
        <v>781</v>
      </c>
      <c r="D90" t="s">
        <v>690</v>
      </c>
    </row>
    <row r="91" spans="1:4">
      <c r="A91">
        <v>89</v>
      </c>
      <c r="B91" t="s">
        <v>491</v>
      </c>
      <c r="C91" t="s">
        <v>782</v>
      </c>
      <c r="D91" t="s">
        <v>626</v>
      </c>
    </row>
    <row r="92" spans="1:4">
      <c r="A92">
        <v>90</v>
      </c>
      <c r="B92" t="s">
        <v>570</v>
      </c>
      <c r="C92" t="s">
        <v>783</v>
      </c>
      <c r="D92" t="s">
        <v>675</v>
      </c>
    </row>
    <row r="93" spans="1:4">
      <c r="A93">
        <v>91</v>
      </c>
      <c r="B93" t="s">
        <v>571</v>
      </c>
      <c r="C93" t="s">
        <v>784</v>
      </c>
      <c r="D93" t="s">
        <v>588</v>
      </c>
    </row>
    <row r="94" spans="1:4">
      <c r="A94">
        <v>92</v>
      </c>
      <c r="B94" t="s">
        <v>578</v>
      </c>
      <c r="C94" t="s">
        <v>785</v>
      </c>
      <c r="D94" t="s">
        <v>653</v>
      </c>
    </row>
    <row r="95" spans="1:4">
      <c r="A95">
        <v>93</v>
      </c>
      <c r="B95" t="s">
        <v>519</v>
      </c>
      <c r="C95" t="s">
        <v>786</v>
      </c>
      <c r="D95" t="s">
        <v>675</v>
      </c>
    </row>
    <row r="96" spans="1:4">
      <c r="A96">
        <v>94</v>
      </c>
      <c r="B96" t="s">
        <v>574</v>
      </c>
      <c r="C96" t="s">
        <v>787</v>
      </c>
      <c r="D96" t="s">
        <v>675</v>
      </c>
    </row>
    <row r="97" spans="1:4">
      <c r="A97">
        <v>95</v>
      </c>
      <c r="B97" t="s">
        <v>551</v>
      </c>
      <c r="C97" t="s">
        <v>788</v>
      </c>
      <c r="D97" t="s">
        <v>611</v>
      </c>
    </row>
    <row r="98" spans="1:4">
      <c r="A98">
        <v>96</v>
      </c>
      <c r="B98" t="s">
        <v>528</v>
      </c>
      <c r="C98" t="s">
        <v>789</v>
      </c>
      <c r="D98" t="s">
        <v>647</v>
      </c>
    </row>
    <row r="99" spans="1:4">
      <c r="A99">
        <v>97</v>
      </c>
      <c r="B99" t="s">
        <v>487</v>
      </c>
      <c r="C99" t="s">
        <v>790</v>
      </c>
      <c r="D99" t="s">
        <v>675</v>
      </c>
    </row>
    <row r="100" spans="1:4">
      <c r="A100">
        <v>98</v>
      </c>
      <c r="B100" t="s">
        <v>483</v>
      </c>
      <c r="C100" t="s">
        <v>791</v>
      </c>
      <c r="D100" t="s">
        <v>675</v>
      </c>
    </row>
    <row r="101" spans="1:4">
      <c r="A101">
        <v>99</v>
      </c>
      <c r="B101" t="s">
        <v>481</v>
      </c>
      <c r="C101" t="s">
        <v>792</v>
      </c>
      <c r="D101" t="s">
        <v>591</v>
      </c>
    </row>
    <row r="102" spans="1:4">
      <c r="A102">
        <v>100</v>
      </c>
      <c r="B102" t="s">
        <v>580</v>
      </c>
      <c r="C102" t="s">
        <v>793</v>
      </c>
      <c r="D102" t="s">
        <v>697</v>
      </c>
    </row>
  </sheetData>
  <autoFilter ref="A1:F102" xr:uid="{D8DD31E9-B39D-443F-B1D7-0B36C53BD6A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68A9-08D1-D24E-8EBC-F9103F126ED8}">
  <dimension ref="A1:I65"/>
  <sheetViews>
    <sheetView workbookViewId="0">
      <pane ySplit="3" topLeftCell="A4" activePane="bottomLeft" state="frozen"/>
      <selection pane="bottomLeft" activeCell="D1" sqref="D1"/>
    </sheetView>
  </sheetViews>
  <sheetFormatPr baseColWidth="10" defaultColWidth="10.796875" defaultRowHeight="15"/>
  <cols>
    <col min="1" max="2" width="10.796875" style="9"/>
    <col min="3" max="3" width="19.5" style="9" bestFit="1" customWidth="1"/>
    <col min="4" max="4" width="10.796875" style="9"/>
    <col min="5" max="5" width="12.796875" style="9" bestFit="1" customWidth="1"/>
    <col min="6" max="6" width="13" style="9" bestFit="1" customWidth="1"/>
    <col min="7" max="7" width="20.19921875" style="9" bestFit="1" customWidth="1"/>
    <col min="8" max="8" width="14.19921875" style="9" customWidth="1"/>
    <col min="9" max="9" width="15.19921875" style="9" bestFit="1" customWidth="1"/>
    <col min="10" max="16384" width="10.796875" style="9"/>
  </cols>
  <sheetData>
    <row r="1" spans="1:9" ht="15.6">
      <c r="A1" s="10" t="s">
        <v>7</v>
      </c>
      <c r="B1" s="10" t="s">
        <v>8</v>
      </c>
      <c r="C1" s="10" t="s">
        <v>9</v>
      </c>
      <c r="D1" s="10" t="s">
        <v>13</v>
      </c>
      <c r="E1" s="10" t="s">
        <v>803</v>
      </c>
      <c r="F1" s="10" t="s">
        <v>804</v>
      </c>
      <c r="G1" s="10" t="s">
        <v>10</v>
      </c>
      <c r="H1" s="10" t="s">
        <v>11</v>
      </c>
      <c r="I1" s="10" t="s">
        <v>12</v>
      </c>
    </row>
    <row r="2" spans="1:9">
      <c r="A2" s="9">
        <v>97802013</v>
      </c>
      <c r="B2" s="9" t="s">
        <v>794</v>
      </c>
      <c r="C2" s="9" t="s">
        <v>795</v>
      </c>
      <c r="D2" s="11">
        <v>350</v>
      </c>
      <c r="E2" s="11">
        <f>ROUND(D2*3*1.16/20,0)*20/1.16</f>
        <v>1051.7241379310346</v>
      </c>
      <c r="F2" s="11">
        <f>E2*1.16</f>
        <v>1220</v>
      </c>
      <c r="G2" s="9" t="s">
        <v>796</v>
      </c>
      <c r="H2" s="9" t="s">
        <v>809</v>
      </c>
      <c r="I2" s="9" t="str">
        <f>CONCATENATE(A2,VLOOKUP(G2,'Datos 2'!$P$2:$Q$21,2,FALSE),VLOOKUP(H2,'Datos 2'!$T$3:$U$9,2,FALSE))</f>
        <v>978020131010</v>
      </c>
    </row>
    <row r="3" spans="1:9">
      <c r="A3" s="9">
        <v>97802013</v>
      </c>
      <c r="B3" s="9" t="s">
        <v>794</v>
      </c>
      <c r="C3" s="9" t="s">
        <v>795</v>
      </c>
      <c r="D3" s="11">
        <v>350</v>
      </c>
      <c r="E3" s="11">
        <f>ROUND(D3*3*1.16/20,0)*20/1.16</f>
        <v>1051.7241379310346</v>
      </c>
      <c r="F3" s="11">
        <f>E3*1.16</f>
        <v>1220</v>
      </c>
      <c r="G3" s="9" t="s">
        <v>796</v>
      </c>
      <c r="H3" s="9" t="s">
        <v>810</v>
      </c>
      <c r="I3" s="9" t="str">
        <f>CONCATENATE(A3,VLOOKUP(G3,'Datos 2'!$P$2:$Q$21,2,FALSE),VLOOKUP(H3,'Datos 2'!$T$3:$U$9,2,FALSE))</f>
        <v>978020131020</v>
      </c>
    </row>
    <row r="4" spans="1:9">
      <c r="A4" s="9">
        <v>97802013</v>
      </c>
      <c r="B4" s="9" t="s">
        <v>794</v>
      </c>
      <c r="C4" s="9" t="s">
        <v>795</v>
      </c>
      <c r="D4" s="11">
        <v>350</v>
      </c>
      <c r="E4" s="11">
        <f>ROUND(D4*3*1.16/20,0)*20/1.16</f>
        <v>1051.7241379310346</v>
      </c>
      <c r="F4" s="11">
        <f>E4*1.16</f>
        <v>1220</v>
      </c>
      <c r="G4" s="9" t="s">
        <v>796</v>
      </c>
      <c r="H4" s="9" t="s">
        <v>811</v>
      </c>
      <c r="I4" s="9" t="str">
        <f>CONCATENATE(A4,VLOOKUP(G4,'Datos 2'!$P$2:$Q$21,2,FALSE),VLOOKUP(H4,'Datos 2'!$T$3:$U$9,2,FALSE))</f>
        <v>978020131030</v>
      </c>
    </row>
    <row r="5" spans="1:9">
      <c r="A5" s="9">
        <v>97802013</v>
      </c>
      <c r="B5" s="9" t="s">
        <v>794</v>
      </c>
      <c r="C5" s="9" t="s">
        <v>795</v>
      </c>
      <c r="D5" s="11">
        <v>350</v>
      </c>
      <c r="E5" s="11">
        <f>ROUND(D5*3*1.16/20,0)*20/1.16</f>
        <v>1051.7241379310346</v>
      </c>
      <c r="F5" s="11">
        <f>E5*1.16</f>
        <v>1220</v>
      </c>
      <c r="G5" s="9" t="s">
        <v>796</v>
      </c>
      <c r="H5" s="9" t="s">
        <v>812</v>
      </c>
      <c r="I5" s="9" t="str">
        <f>CONCATENATE(A5,VLOOKUP(G5,'Datos 2'!$P$2:$Q$21,2,FALSE),VLOOKUP(H5,'Datos 2'!$T$3:$U$9,2,FALSE))</f>
        <v>978020131040</v>
      </c>
    </row>
    <row r="6" spans="1:9">
      <c r="A6" s="9">
        <v>97802013</v>
      </c>
      <c r="B6" s="9" t="s">
        <v>794</v>
      </c>
      <c r="C6" s="9" t="s">
        <v>795</v>
      </c>
      <c r="D6" s="11">
        <v>350</v>
      </c>
      <c r="E6" s="11">
        <f>ROUND(D6*3*1.16/20,0)*20/1.16</f>
        <v>1051.7241379310346</v>
      </c>
      <c r="F6" s="11">
        <f>E6*1.16</f>
        <v>1220</v>
      </c>
      <c r="G6" s="9" t="s">
        <v>808</v>
      </c>
      <c r="H6" s="9" t="s">
        <v>809</v>
      </c>
      <c r="I6" s="9" t="str">
        <f>CONCATENATE(A6,VLOOKUP(G6,'Datos 2'!$P$2:$Q$21,2,FALSE),VLOOKUP(H6,'Datos 2'!$T$3:$U$9,2,FALSE))</f>
        <v>978020131510</v>
      </c>
    </row>
    <row r="7" spans="1:9">
      <c r="A7" s="9">
        <v>97802013</v>
      </c>
      <c r="B7" s="9" t="s">
        <v>794</v>
      </c>
      <c r="C7" s="9" t="s">
        <v>795</v>
      </c>
      <c r="D7" s="11">
        <v>350</v>
      </c>
      <c r="E7" s="11">
        <f t="shared" ref="E7:E9" si="0">ROUND(D7*3*1.16/20,0)*20/1.16</f>
        <v>1051.7241379310346</v>
      </c>
      <c r="F7" s="11">
        <f t="shared" ref="F7:F9" si="1">E7*1.16</f>
        <v>1220</v>
      </c>
      <c r="G7" s="9" t="s">
        <v>808</v>
      </c>
      <c r="H7" s="9" t="s">
        <v>810</v>
      </c>
      <c r="I7" s="9" t="str">
        <f>CONCATENATE(A7,VLOOKUP(G7,'Datos 2'!$P$2:$Q$21,2,FALSE),VLOOKUP(H7,'Datos 2'!$T$3:$U$9,2,FALSE))</f>
        <v>978020131520</v>
      </c>
    </row>
    <row r="8" spans="1:9">
      <c r="A8" s="9">
        <v>97802013</v>
      </c>
      <c r="B8" s="9" t="s">
        <v>794</v>
      </c>
      <c r="C8" s="9" t="s">
        <v>795</v>
      </c>
      <c r="D8" s="11">
        <v>350</v>
      </c>
      <c r="E8" s="11">
        <f t="shared" si="0"/>
        <v>1051.7241379310346</v>
      </c>
      <c r="F8" s="11">
        <f t="shared" si="1"/>
        <v>1220</v>
      </c>
      <c r="G8" s="9" t="s">
        <v>808</v>
      </c>
      <c r="H8" s="9" t="s">
        <v>811</v>
      </c>
      <c r="I8" s="9" t="str">
        <f>CONCATENATE(A8,VLOOKUP(G8,'Datos 2'!$P$2:$Q$21,2,FALSE),VLOOKUP(H8,'Datos 2'!$T$3:$U$9,2,FALSE))</f>
        <v>978020131530</v>
      </c>
    </row>
    <row r="9" spans="1:9">
      <c r="A9" s="9">
        <v>97802013</v>
      </c>
      <c r="B9" s="9" t="s">
        <v>794</v>
      </c>
      <c r="C9" s="9" t="s">
        <v>795</v>
      </c>
      <c r="D9" s="11">
        <v>350</v>
      </c>
      <c r="E9" s="11">
        <f t="shared" si="0"/>
        <v>1051.7241379310346</v>
      </c>
      <c r="F9" s="11">
        <f t="shared" si="1"/>
        <v>1220</v>
      </c>
      <c r="G9" s="9" t="s">
        <v>808</v>
      </c>
      <c r="H9" s="9" t="s">
        <v>812</v>
      </c>
      <c r="I9" s="9" t="str">
        <f>CONCATENATE(A9,VLOOKUP(G9,'Datos 2'!$P$2:$Q$21,2,FALSE),VLOOKUP(H9,'Datos 2'!$T$3:$U$9,2,FALSE))</f>
        <v>978020131540</v>
      </c>
    </row>
    <row r="10" spans="1:9">
      <c r="A10" s="9">
        <v>97802013</v>
      </c>
      <c r="B10" s="9" t="s">
        <v>794</v>
      </c>
      <c r="C10" s="9" t="s">
        <v>795</v>
      </c>
      <c r="D10" s="11">
        <v>350</v>
      </c>
      <c r="E10" s="11">
        <f t="shared" ref="E10:E18" si="2">ROUND(D10*3*1.16/20,0)*20/1.16</f>
        <v>1051.7241379310346</v>
      </c>
      <c r="F10" s="11">
        <f t="shared" ref="F10:F18" si="3">E10*1.16</f>
        <v>1220</v>
      </c>
      <c r="G10" s="9" t="s">
        <v>797</v>
      </c>
      <c r="H10" s="9" t="s">
        <v>809</v>
      </c>
      <c r="I10" s="9" t="str">
        <f>CONCATENATE(A10,VLOOKUP(G10,'Datos 2'!$P$2:$Q$21,2,FALSE),VLOOKUP(H10,'Datos 2'!$T$3:$U$9,2,FALSE))</f>
        <v>978020132010</v>
      </c>
    </row>
    <row r="11" spans="1:9">
      <c r="A11" s="9">
        <v>97802013</v>
      </c>
      <c r="B11" s="9" t="s">
        <v>794</v>
      </c>
      <c r="C11" s="9" t="s">
        <v>795</v>
      </c>
      <c r="D11" s="11">
        <v>350</v>
      </c>
      <c r="E11" s="11">
        <f t="shared" si="2"/>
        <v>1051.7241379310346</v>
      </c>
      <c r="F11" s="11">
        <f t="shared" si="3"/>
        <v>1220</v>
      </c>
      <c r="G11" s="9" t="s">
        <v>797</v>
      </c>
      <c r="H11" s="9" t="s">
        <v>810</v>
      </c>
      <c r="I11" s="9" t="str">
        <f>CONCATENATE(A11,VLOOKUP(G11,'Datos 2'!$P$2:$Q$21,2,FALSE),VLOOKUP(H11,'Datos 2'!$T$3:$U$9,2,FALSE))</f>
        <v>978020132020</v>
      </c>
    </row>
    <row r="12" spans="1:9">
      <c r="A12" s="9">
        <v>97802013</v>
      </c>
      <c r="B12" s="9" t="s">
        <v>794</v>
      </c>
      <c r="C12" s="9" t="s">
        <v>795</v>
      </c>
      <c r="D12" s="11">
        <v>350</v>
      </c>
      <c r="E12" s="11">
        <f t="shared" si="2"/>
        <v>1051.7241379310346</v>
      </c>
      <c r="F12" s="11">
        <f t="shared" si="3"/>
        <v>1220</v>
      </c>
      <c r="G12" s="9" t="s">
        <v>797</v>
      </c>
      <c r="H12" s="9" t="s">
        <v>811</v>
      </c>
      <c r="I12" s="9" t="str">
        <f>CONCATENATE(A12,VLOOKUP(G12,'Datos 2'!$P$2:$Q$21,2,FALSE),VLOOKUP(H12,'Datos 2'!$T$3:$U$9,2,FALSE))</f>
        <v>978020132030</v>
      </c>
    </row>
    <row r="13" spans="1:9">
      <c r="A13" s="9">
        <v>97802013</v>
      </c>
      <c r="B13" s="9" t="s">
        <v>794</v>
      </c>
      <c r="C13" s="9" t="s">
        <v>795</v>
      </c>
      <c r="D13" s="11">
        <v>350</v>
      </c>
      <c r="E13" s="11">
        <f t="shared" si="2"/>
        <v>1051.7241379310346</v>
      </c>
      <c r="F13" s="11">
        <f t="shared" si="3"/>
        <v>1220</v>
      </c>
      <c r="G13" s="9" t="s">
        <v>797</v>
      </c>
      <c r="H13" s="9" t="s">
        <v>812</v>
      </c>
      <c r="I13" s="9" t="str">
        <f>CONCATENATE(A13,VLOOKUP(G13,'Datos 2'!$P$2:$Q$21,2,FALSE),VLOOKUP(H13,'Datos 2'!$T$3:$U$9,2,FALSE))</f>
        <v>978020132040</v>
      </c>
    </row>
    <row r="14" spans="1:9">
      <c r="A14" s="9">
        <v>97802014</v>
      </c>
      <c r="B14" s="9" t="s">
        <v>794</v>
      </c>
      <c r="C14" s="9" t="s">
        <v>805</v>
      </c>
      <c r="D14" s="11">
        <v>232</v>
      </c>
      <c r="E14" s="11">
        <f t="shared" si="2"/>
        <v>689.65517241379314</v>
      </c>
      <c r="F14" s="11">
        <f t="shared" si="3"/>
        <v>800</v>
      </c>
      <c r="G14" s="9" t="s">
        <v>796</v>
      </c>
      <c r="H14" s="9" t="s">
        <v>809</v>
      </c>
      <c r="I14" s="9" t="str">
        <f>CONCATENATE(A14,VLOOKUP(G14,'Datos 2'!$P$2:$Q$21,2,FALSE),VLOOKUP(H14,'Datos 2'!$T$3:$U$9,2,FALSE))</f>
        <v>978020141010</v>
      </c>
    </row>
    <row r="15" spans="1:9">
      <c r="A15" s="9">
        <v>97802014</v>
      </c>
      <c r="B15" s="9" t="s">
        <v>794</v>
      </c>
      <c r="C15" s="9" t="s">
        <v>805</v>
      </c>
      <c r="D15" s="11">
        <v>232</v>
      </c>
      <c r="E15" s="11">
        <f t="shared" si="2"/>
        <v>689.65517241379314</v>
      </c>
      <c r="F15" s="11">
        <f t="shared" si="3"/>
        <v>800</v>
      </c>
      <c r="G15" s="9" t="s">
        <v>796</v>
      </c>
      <c r="H15" s="9" t="s">
        <v>810</v>
      </c>
      <c r="I15" s="9" t="str">
        <f>CONCATENATE(A15,VLOOKUP(G15,'Datos 2'!$P$2:$Q$21,2,FALSE),VLOOKUP(H15,'Datos 2'!$T$3:$U$9,2,FALSE))</f>
        <v>978020141020</v>
      </c>
    </row>
    <row r="16" spans="1:9">
      <c r="A16" s="9">
        <v>97802014</v>
      </c>
      <c r="B16" s="9" t="s">
        <v>794</v>
      </c>
      <c r="C16" s="9" t="s">
        <v>805</v>
      </c>
      <c r="D16" s="11">
        <v>232</v>
      </c>
      <c r="E16" s="11">
        <f t="shared" si="2"/>
        <v>689.65517241379314</v>
      </c>
      <c r="F16" s="11">
        <f t="shared" si="3"/>
        <v>800</v>
      </c>
      <c r="G16" s="9" t="s">
        <v>796</v>
      </c>
      <c r="H16" s="9" t="s">
        <v>811</v>
      </c>
      <c r="I16" s="9" t="str">
        <f>CONCATENATE(A16,VLOOKUP(G16,'Datos 2'!$P$2:$Q$21,2,FALSE),VLOOKUP(H16,'Datos 2'!$T$3:$U$9,2,FALSE))</f>
        <v>978020141030</v>
      </c>
    </row>
    <row r="17" spans="1:9">
      <c r="A17" s="9">
        <v>97802014</v>
      </c>
      <c r="B17" s="9" t="s">
        <v>794</v>
      </c>
      <c r="C17" s="9" t="s">
        <v>805</v>
      </c>
      <c r="D17" s="11">
        <v>232</v>
      </c>
      <c r="E17" s="11">
        <f t="shared" si="2"/>
        <v>689.65517241379314</v>
      </c>
      <c r="F17" s="11">
        <f t="shared" si="3"/>
        <v>800</v>
      </c>
      <c r="G17" s="9" t="s">
        <v>796</v>
      </c>
      <c r="H17" s="9" t="s">
        <v>812</v>
      </c>
      <c r="I17" s="9" t="str">
        <f>CONCATENATE(A17,VLOOKUP(G17,'Datos 2'!$P$2:$Q$21,2,FALSE),VLOOKUP(H17,'Datos 2'!$T$3:$U$9,2,FALSE))</f>
        <v>978020141040</v>
      </c>
    </row>
    <row r="18" spans="1:9">
      <c r="A18" s="9">
        <v>97802014</v>
      </c>
      <c r="B18" s="9" t="s">
        <v>794</v>
      </c>
      <c r="C18" s="9" t="s">
        <v>805</v>
      </c>
      <c r="D18" s="11">
        <v>232</v>
      </c>
      <c r="E18" s="11">
        <f t="shared" si="2"/>
        <v>689.65517241379314</v>
      </c>
      <c r="F18" s="11">
        <f t="shared" si="3"/>
        <v>800</v>
      </c>
      <c r="G18" s="9" t="s">
        <v>814</v>
      </c>
      <c r="H18" s="9" t="s">
        <v>809</v>
      </c>
      <c r="I18" s="9" t="str">
        <f>CONCATENATE(A18,VLOOKUP(G18,'Datos 2'!$P$2:$Q$21,2,FALSE),VLOOKUP(H18,'Datos 2'!$T$3:$U$9,2,FALSE))</f>
        <v>978020149110</v>
      </c>
    </row>
    <row r="19" spans="1:9">
      <c r="A19" s="9">
        <v>97802014</v>
      </c>
      <c r="B19" s="9" t="s">
        <v>794</v>
      </c>
      <c r="C19" s="9" t="s">
        <v>805</v>
      </c>
      <c r="D19" s="11">
        <v>232</v>
      </c>
      <c r="E19" s="11">
        <f t="shared" ref="E19:E21" si="4">ROUND(D19*3*1.16/20,0)*20/1.16</f>
        <v>689.65517241379314</v>
      </c>
      <c r="F19" s="11">
        <f t="shared" ref="F19:F21" si="5">E19*1.16</f>
        <v>800</v>
      </c>
      <c r="G19" s="9" t="s">
        <v>814</v>
      </c>
      <c r="H19" s="9" t="s">
        <v>810</v>
      </c>
      <c r="I19" s="9" t="str">
        <f>CONCATENATE(A19,VLOOKUP(G19,'Datos 2'!$P$2:$Q$21,2,FALSE),VLOOKUP(H19,'Datos 2'!$T$3:$U$9,2,FALSE))</f>
        <v>978020149120</v>
      </c>
    </row>
    <row r="20" spans="1:9">
      <c r="A20" s="9">
        <v>97802014</v>
      </c>
      <c r="B20" s="9" t="s">
        <v>794</v>
      </c>
      <c r="C20" s="9" t="s">
        <v>805</v>
      </c>
      <c r="D20" s="11">
        <v>232</v>
      </c>
      <c r="E20" s="11">
        <f t="shared" si="4"/>
        <v>689.65517241379314</v>
      </c>
      <c r="F20" s="11">
        <f t="shared" si="5"/>
        <v>800</v>
      </c>
      <c r="G20" s="9" t="s">
        <v>814</v>
      </c>
      <c r="H20" s="9" t="s">
        <v>811</v>
      </c>
      <c r="I20" s="9" t="str">
        <f>CONCATENATE(A20,VLOOKUP(G20,'Datos 2'!$P$2:$Q$21,2,FALSE),VLOOKUP(H20,'Datos 2'!$T$3:$U$9,2,FALSE))</f>
        <v>978020149130</v>
      </c>
    </row>
    <row r="21" spans="1:9">
      <c r="A21" s="9">
        <v>97802014</v>
      </c>
      <c r="B21" s="9" t="s">
        <v>794</v>
      </c>
      <c r="C21" s="9" t="s">
        <v>805</v>
      </c>
      <c r="D21" s="11">
        <v>232</v>
      </c>
      <c r="E21" s="11">
        <f t="shared" si="4"/>
        <v>689.65517241379314</v>
      </c>
      <c r="F21" s="11">
        <f t="shared" si="5"/>
        <v>800</v>
      </c>
      <c r="G21" s="9" t="s">
        <v>814</v>
      </c>
      <c r="H21" s="9" t="s">
        <v>812</v>
      </c>
      <c r="I21" s="9" t="str">
        <f>CONCATENATE(A21,VLOOKUP(G21,'Datos 2'!$P$2:$Q$21,2,FALSE),VLOOKUP(H21,'Datos 2'!$T$3:$U$9,2,FALSE))</f>
        <v>978020149140</v>
      </c>
    </row>
    <row r="22" spans="1:9">
      <c r="A22" s="9">
        <v>97802015</v>
      </c>
      <c r="B22" s="9" t="s">
        <v>794</v>
      </c>
      <c r="C22" s="9" t="s">
        <v>806</v>
      </c>
      <c r="D22" s="11">
        <v>150</v>
      </c>
      <c r="E22" s="11">
        <f t="shared" ref="E22:E54" si="6">ROUND(D22*3*1.16/20,0)*20/1.16</f>
        <v>448.27586206896552</v>
      </c>
      <c r="F22" s="11">
        <f t="shared" ref="F22:F54" si="7">E22*1.16</f>
        <v>520</v>
      </c>
      <c r="G22" s="9" t="s">
        <v>797</v>
      </c>
      <c r="H22" s="9" t="s">
        <v>813</v>
      </c>
      <c r="I22" s="9" t="str">
        <f>CONCATENATE(A22,VLOOKUP(G22,'Datos 2'!$P$2:$Q$21,2,FALSE),VLOOKUP(H22,'Datos 2'!$T$3:$U$9,2,FALSE))</f>
        <v>978020152090</v>
      </c>
    </row>
    <row r="23" spans="1:9">
      <c r="A23" s="9">
        <v>97802015</v>
      </c>
      <c r="B23" s="9" t="s">
        <v>794</v>
      </c>
      <c r="C23" s="9" t="s">
        <v>806</v>
      </c>
      <c r="D23" s="11">
        <v>150</v>
      </c>
      <c r="E23" s="11">
        <f t="shared" si="6"/>
        <v>448.27586206896552</v>
      </c>
      <c r="F23" s="11">
        <f t="shared" si="7"/>
        <v>520</v>
      </c>
      <c r="G23" s="9" t="s">
        <v>807</v>
      </c>
      <c r="H23" s="9" t="s">
        <v>813</v>
      </c>
      <c r="I23" s="9" t="str">
        <f>CONCATENATE(A23,VLOOKUP(G23,'Datos 2'!$P$2:$Q$21,2,FALSE),VLOOKUP(H23,'Datos 2'!$T$3:$U$9,2,FALSE))</f>
        <v>978020152590</v>
      </c>
    </row>
    <row r="24" spans="1:9">
      <c r="A24" s="9">
        <v>97802015</v>
      </c>
      <c r="B24" s="9" t="s">
        <v>794</v>
      </c>
      <c r="C24" s="9" t="s">
        <v>806</v>
      </c>
      <c r="D24" s="11">
        <v>150</v>
      </c>
      <c r="E24" s="11">
        <f t="shared" si="6"/>
        <v>448.27586206896552</v>
      </c>
      <c r="F24" s="11">
        <f t="shared" si="7"/>
        <v>520</v>
      </c>
      <c r="G24" s="9" t="s">
        <v>816</v>
      </c>
      <c r="H24" s="9" t="s">
        <v>813</v>
      </c>
      <c r="I24" s="9" t="str">
        <f>CONCATENATE(A24,VLOOKUP(G24,'Datos 2'!$P$2:$Q$21,2,FALSE),VLOOKUP(H24,'Datos 2'!$T$3:$U$9,2,FALSE))</f>
        <v>978020159090</v>
      </c>
    </row>
    <row r="25" spans="1:9">
      <c r="A25" s="9">
        <v>97802015</v>
      </c>
      <c r="B25" s="9" t="s">
        <v>794</v>
      </c>
      <c r="C25" s="9" t="s">
        <v>806</v>
      </c>
      <c r="D25" s="11">
        <v>150</v>
      </c>
      <c r="E25" s="11">
        <f t="shared" si="6"/>
        <v>448.27586206896552</v>
      </c>
      <c r="F25" s="11">
        <f t="shared" si="7"/>
        <v>520</v>
      </c>
      <c r="G25" s="9" t="s">
        <v>817</v>
      </c>
      <c r="H25" s="9" t="s">
        <v>813</v>
      </c>
      <c r="I25" s="9" t="str">
        <f>CONCATENATE(A25,VLOOKUP(G25,'Datos 2'!$P$2:$Q$21,2,FALSE),VLOOKUP(H25,'Datos 2'!$T$3:$U$9,2,FALSE))</f>
        <v>978020159390</v>
      </c>
    </row>
    <row r="26" spans="1:9">
      <c r="A26" s="9">
        <v>97802016</v>
      </c>
      <c r="B26" s="9" t="s">
        <v>818</v>
      </c>
      <c r="C26" s="9" t="s">
        <v>819</v>
      </c>
      <c r="D26" s="11">
        <v>450</v>
      </c>
      <c r="E26" s="11">
        <f t="shared" si="6"/>
        <v>1344.8275862068967</v>
      </c>
      <c r="F26" s="11">
        <f t="shared" si="7"/>
        <v>1560</v>
      </c>
      <c r="G26" s="9" t="s">
        <v>801</v>
      </c>
      <c r="H26" s="9" t="s">
        <v>809</v>
      </c>
      <c r="I26" s="9" t="str">
        <f>CONCATENATE(A26,VLOOKUP(G26,'Datos 2'!$P$2:$Q$21,2,FALSE),VLOOKUP(H26,'Datos 2'!$T$3:$U$9,2,FALSE))</f>
        <v>978020166010</v>
      </c>
    </row>
    <row r="27" spans="1:9">
      <c r="A27" s="9">
        <v>97802016</v>
      </c>
      <c r="B27" s="9" t="s">
        <v>818</v>
      </c>
      <c r="C27" s="9" t="s">
        <v>819</v>
      </c>
      <c r="D27" s="11">
        <v>450</v>
      </c>
      <c r="E27" s="11">
        <f t="shared" si="6"/>
        <v>1344.8275862068967</v>
      </c>
      <c r="F27" s="11">
        <f t="shared" si="7"/>
        <v>1560</v>
      </c>
      <c r="G27" s="9" t="s">
        <v>801</v>
      </c>
      <c r="H27" s="9" t="s">
        <v>810</v>
      </c>
      <c r="I27" s="9" t="str">
        <f>CONCATENATE(A27,VLOOKUP(G27,'Datos 2'!$P$2:$Q$21,2,FALSE),VLOOKUP(H27,'Datos 2'!$T$3:$U$9,2,FALSE))</f>
        <v>978020166020</v>
      </c>
    </row>
    <row r="28" spans="1:9">
      <c r="A28" s="9">
        <v>97802016</v>
      </c>
      <c r="B28" s="9" t="s">
        <v>818</v>
      </c>
      <c r="C28" s="9" t="s">
        <v>819</v>
      </c>
      <c r="D28" s="11">
        <v>450</v>
      </c>
      <c r="E28" s="11">
        <f t="shared" si="6"/>
        <v>1344.8275862068967</v>
      </c>
      <c r="F28" s="11">
        <f t="shared" si="7"/>
        <v>1560</v>
      </c>
      <c r="G28" s="9" t="s">
        <v>801</v>
      </c>
      <c r="H28" s="9" t="s">
        <v>811</v>
      </c>
      <c r="I28" s="9" t="str">
        <f>CONCATENATE(A28,VLOOKUP(G28,'Datos 2'!$P$2:$Q$21,2,FALSE),VLOOKUP(H28,'Datos 2'!$T$3:$U$9,2,FALSE))</f>
        <v>978020166030</v>
      </c>
    </row>
    <row r="29" spans="1:9">
      <c r="A29" s="9">
        <v>97802016</v>
      </c>
      <c r="B29" s="9" t="s">
        <v>818</v>
      </c>
      <c r="C29" s="9" t="s">
        <v>819</v>
      </c>
      <c r="D29" s="11">
        <v>450</v>
      </c>
      <c r="E29" s="11">
        <f t="shared" si="6"/>
        <v>1344.8275862068967</v>
      </c>
      <c r="F29" s="11">
        <f t="shared" si="7"/>
        <v>1560</v>
      </c>
      <c r="G29" s="9" t="s">
        <v>801</v>
      </c>
      <c r="H29" s="9" t="s">
        <v>812</v>
      </c>
      <c r="I29" s="9" t="str">
        <f>CONCATENATE(A29,VLOOKUP(G29,'Datos 2'!$P$2:$Q$21,2,FALSE),VLOOKUP(H29,'Datos 2'!$T$3:$U$9,2,FALSE))</f>
        <v>978020166040</v>
      </c>
    </row>
    <row r="30" spans="1:9">
      <c r="A30" s="9">
        <v>97802016</v>
      </c>
      <c r="B30" s="9" t="s">
        <v>818</v>
      </c>
      <c r="C30" s="9" t="s">
        <v>819</v>
      </c>
      <c r="D30" s="11">
        <v>450</v>
      </c>
      <c r="E30" s="11">
        <f t="shared" si="6"/>
        <v>1344.8275862068967</v>
      </c>
      <c r="F30" s="11">
        <f t="shared" si="7"/>
        <v>1560</v>
      </c>
      <c r="G30" s="9" t="s">
        <v>797</v>
      </c>
      <c r="H30" s="9" t="s">
        <v>809</v>
      </c>
      <c r="I30" s="9" t="str">
        <f>CONCATENATE(A30,VLOOKUP(G30,'Datos 2'!$P$2:$Q$21,2,FALSE),VLOOKUP(H30,'Datos 2'!$T$3:$U$9,2,FALSE))</f>
        <v>978020162010</v>
      </c>
    </row>
    <row r="31" spans="1:9">
      <c r="A31" s="9">
        <v>97802016</v>
      </c>
      <c r="B31" s="9" t="s">
        <v>818</v>
      </c>
      <c r="C31" s="9" t="s">
        <v>819</v>
      </c>
      <c r="D31" s="11">
        <v>450</v>
      </c>
      <c r="E31" s="11">
        <f t="shared" si="6"/>
        <v>1344.8275862068967</v>
      </c>
      <c r="F31" s="11">
        <f t="shared" si="7"/>
        <v>1560</v>
      </c>
      <c r="G31" s="9" t="s">
        <v>797</v>
      </c>
      <c r="H31" s="9" t="s">
        <v>810</v>
      </c>
      <c r="I31" s="9" t="str">
        <f>CONCATENATE(A31,VLOOKUP(G31,'Datos 2'!$P$2:$Q$21,2,FALSE),VLOOKUP(H31,'Datos 2'!$T$3:$U$9,2,FALSE))</f>
        <v>978020162020</v>
      </c>
    </row>
    <row r="32" spans="1:9">
      <c r="A32" s="9">
        <v>97802016</v>
      </c>
      <c r="B32" s="9" t="s">
        <v>818</v>
      </c>
      <c r="C32" s="9" t="s">
        <v>819</v>
      </c>
      <c r="D32" s="11">
        <v>450</v>
      </c>
      <c r="E32" s="11">
        <f t="shared" si="6"/>
        <v>1344.8275862068967</v>
      </c>
      <c r="F32" s="11">
        <f t="shared" si="7"/>
        <v>1560</v>
      </c>
      <c r="G32" s="9" t="s">
        <v>797</v>
      </c>
      <c r="H32" s="9" t="s">
        <v>811</v>
      </c>
      <c r="I32" s="9" t="str">
        <f>CONCATENATE(A32,VLOOKUP(G32,'Datos 2'!$P$2:$Q$21,2,FALSE),VLOOKUP(H32,'Datos 2'!$T$3:$U$9,2,FALSE))</f>
        <v>978020162030</v>
      </c>
    </row>
    <row r="33" spans="1:9">
      <c r="A33" s="9">
        <v>97802016</v>
      </c>
      <c r="B33" s="9" t="s">
        <v>818</v>
      </c>
      <c r="C33" s="9" t="s">
        <v>819</v>
      </c>
      <c r="D33" s="11">
        <v>450</v>
      </c>
      <c r="E33" s="11">
        <f t="shared" si="6"/>
        <v>1344.8275862068967</v>
      </c>
      <c r="F33" s="11">
        <f t="shared" si="7"/>
        <v>1560</v>
      </c>
      <c r="G33" s="9" t="s">
        <v>797</v>
      </c>
      <c r="H33" s="9" t="s">
        <v>812</v>
      </c>
      <c r="I33" s="9" t="str">
        <f>CONCATENATE(A33,VLOOKUP(G33,'Datos 2'!$P$2:$Q$21,2,FALSE),VLOOKUP(H33,'Datos 2'!$T$3:$U$9,2,FALSE))</f>
        <v>978020162040</v>
      </c>
    </row>
    <row r="34" spans="1:9">
      <c r="A34" s="9">
        <v>97802016</v>
      </c>
      <c r="B34" s="9" t="s">
        <v>818</v>
      </c>
      <c r="C34" s="9" t="s">
        <v>819</v>
      </c>
      <c r="D34" s="11">
        <v>450</v>
      </c>
      <c r="E34" s="11">
        <f t="shared" si="6"/>
        <v>1344.8275862068967</v>
      </c>
      <c r="F34" s="11">
        <f t="shared" si="7"/>
        <v>1560</v>
      </c>
      <c r="G34" s="9" t="s">
        <v>796</v>
      </c>
      <c r="H34" s="9" t="s">
        <v>809</v>
      </c>
      <c r="I34" s="9" t="str">
        <f>CONCATENATE(A34,VLOOKUP(G34,'Datos 2'!$P$2:$Q$21,2,FALSE),VLOOKUP(H34,'Datos 2'!$T$3:$U$9,2,FALSE))</f>
        <v>978020161010</v>
      </c>
    </row>
    <row r="35" spans="1:9">
      <c r="A35" s="9">
        <v>97802016</v>
      </c>
      <c r="B35" s="9" t="s">
        <v>818</v>
      </c>
      <c r="C35" s="9" t="s">
        <v>819</v>
      </c>
      <c r="D35" s="11">
        <v>450</v>
      </c>
      <c r="E35" s="11">
        <f t="shared" si="6"/>
        <v>1344.8275862068967</v>
      </c>
      <c r="F35" s="11">
        <f t="shared" si="7"/>
        <v>1560</v>
      </c>
      <c r="G35" s="9" t="s">
        <v>796</v>
      </c>
      <c r="H35" s="9" t="s">
        <v>810</v>
      </c>
      <c r="I35" s="9" t="str">
        <f>CONCATENATE(A35,VLOOKUP(G35,'Datos 2'!$P$2:$Q$21,2,FALSE),VLOOKUP(H35,'Datos 2'!$T$3:$U$9,2,FALSE))</f>
        <v>978020161020</v>
      </c>
    </row>
    <row r="36" spans="1:9">
      <c r="A36" s="9">
        <v>97802016</v>
      </c>
      <c r="B36" s="9" t="s">
        <v>818</v>
      </c>
      <c r="C36" s="9" t="s">
        <v>819</v>
      </c>
      <c r="D36" s="11">
        <v>450</v>
      </c>
      <c r="E36" s="11">
        <f t="shared" si="6"/>
        <v>1344.8275862068967</v>
      </c>
      <c r="F36" s="11">
        <f t="shared" si="7"/>
        <v>1560</v>
      </c>
      <c r="G36" s="9" t="s">
        <v>796</v>
      </c>
      <c r="H36" s="9" t="s">
        <v>811</v>
      </c>
      <c r="I36" s="9" t="str">
        <f>CONCATENATE(A36,VLOOKUP(G36,'Datos 2'!$P$2:$Q$21,2,FALSE),VLOOKUP(H36,'Datos 2'!$T$3:$U$9,2,FALSE))</f>
        <v>978020161030</v>
      </c>
    </row>
    <row r="37" spans="1:9">
      <c r="A37" s="9">
        <v>97802016</v>
      </c>
      <c r="B37" s="9" t="s">
        <v>818</v>
      </c>
      <c r="C37" s="9" t="s">
        <v>819</v>
      </c>
      <c r="D37" s="11">
        <v>450</v>
      </c>
      <c r="E37" s="11">
        <f t="shared" si="6"/>
        <v>1344.8275862068967</v>
      </c>
      <c r="F37" s="11">
        <f t="shared" si="7"/>
        <v>1560</v>
      </c>
      <c r="G37" s="9" t="s">
        <v>796</v>
      </c>
      <c r="H37" s="9" t="s">
        <v>812</v>
      </c>
      <c r="I37" s="9" t="str">
        <f>CONCATENATE(A37,VLOOKUP(G37,'Datos 2'!$P$2:$Q$21,2,FALSE),VLOOKUP(H37,'Datos 2'!$T$3:$U$9,2,FALSE))</f>
        <v>978020161040</v>
      </c>
    </row>
    <row r="38" spans="1:9">
      <c r="A38" s="9">
        <v>97802017</v>
      </c>
      <c r="B38" s="9" t="s">
        <v>818</v>
      </c>
      <c r="C38" s="9" t="s">
        <v>820</v>
      </c>
      <c r="D38" s="11">
        <v>390</v>
      </c>
      <c r="E38" s="11">
        <f t="shared" si="6"/>
        <v>1172.4137931034484</v>
      </c>
      <c r="F38" s="11">
        <f t="shared" si="7"/>
        <v>1360</v>
      </c>
      <c r="G38" s="9" t="s">
        <v>797</v>
      </c>
      <c r="H38" s="9" t="s">
        <v>809</v>
      </c>
      <c r="I38" s="9" t="str">
        <f>CONCATENATE(A38,VLOOKUP(G38,'Datos 2'!$P$2:$Q$21,2,FALSE),VLOOKUP(H38,'Datos 2'!$T$3:$U$9,2,FALSE))</f>
        <v>978020172010</v>
      </c>
    </row>
    <row r="39" spans="1:9">
      <c r="A39" s="9">
        <v>97802017</v>
      </c>
      <c r="B39" s="9" t="s">
        <v>818</v>
      </c>
      <c r="C39" s="9" t="s">
        <v>820</v>
      </c>
      <c r="D39" s="11">
        <v>390</v>
      </c>
      <c r="E39" s="11">
        <f t="shared" si="6"/>
        <v>1172.4137931034484</v>
      </c>
      <c r="F39" s="11">
        <f t="shared" si="7"/>
        <v>1360</v>
      </c>
      <c r="G39" s="9" t="s">
        <v>797</v>
      </c>
      <c r="H39" s="9" t="s">
        <v>810</v>
      </c>
      <c r="I39" s="9" t="str">
        <f>CONCATENATE(A39,VLOOKUP(G39,'Datos 2'!$P$2:$Q$21,2,FALSE),VLOOKUP(H39,'Datos 2'!$T$3:$U$9,2,FALSE))</f>
        <v>978020172020</v>
      </c>
    </row>
    <row r="40" spans="1:9">
      <c r="A40" s="9">
        <v>97802017</v>
      </c>
      <c r="B40" s="9" t="s">
        <v>818</v>
      </c>
      <c r="C40" s="9" t="s">
        <v>820</v>
      </c>
      <c r="D40" s="11">
        <v>390</v>
      </c>
      <c r="E40" s="11">
        <f t="shared" si="6"/>
        <v>1172.4137931034484</v>
      </c>
      <c r="F40" s="11">
        <f t="shared" si="7"/>
        <v>1360</v>
      </c>
      <c r="G40" s="9" t="s">
        <v>797</v>
      </c>
      <c r="H40" s="9" t="s">
        <v>811</v>
      </c>
      <c r="I40" s="9" t="str">
        <f>CONCATENATE(A40,VLOOKUP(G40,'Datos 2'!$P$2:$Q$21,2,FALSE),VLOOKUP(H40,'Datos 2'!$T$3:$U$9,2,FALSE))</f>
        <v>978020172030</v>
      </c>
    </row>
    <row r="41" spans="1:9">
      <c r="A41" s="9">
        <v>97802017</v>
      </c>
      <c r="B41" s="9" t="s">
        <v>818</v>
      </c>
      <c r="C41" s="9" t="s">
        <v>820</v>
      </c>
      <c r="D41" s="11">
        <v>390</v>
      </c>
      <c r="E41" s="11">
        <f t="shared" si="6"/>
        <v>1172.4137931034484</v>
      </c>
      <c r="F41" s="11">
        <f t="shared" si="7"/>
        <v>1360</v>
      </c>
      <c r="G41" s="9" t="s">
        <v>797</v>
      </c>
      <c r="H41" s="9" t="s">
        <v>812</v>
      </c>
      <c r="I41" s="9" t="str">
        <f>CONCATENATE(A41,VLOOKUP(G41,'Datos 2'!$P$2:$Q$21,2,FALSE),VLOOKUP(H41,'Datos 2'!$T$3:$U$9,2,FALSE))</f>
        <v>978020172040</v>
      </c>
    </row>
    <row r="42" spans="1:9">
      <c r="A42" s="9">
        <v>97802017</v>
      </c>
      <c r="B42" s="9" t="s">
        <v>818</v>
      </c>
      <c r="C42" s="9" t="s">
        <v>820</v>
      </c>
      <c r="D42" s="11">
        <v>390</v>
      </c>
      <c r="E42" s="11">
        <f t="shared" si="6"/>
        <v>1172.4137931034484</v>
      </c>
      <c r="F42" s="11">
        <f t="shared" si="7"/>
        <v>1360</v>
      </c>
      <c r="G42" s="9" t="s">
        <v>808</v>
      </c>
      <c r="H42" s="9" t="s">
        <v>809</v>
      </c>
      <c r="I42" s="9" t="str">
        <f>CONCATENATE(A42,VLOOKUP(G42,'Datos 2'!$P$2:$Q$21,2,FALSE),VLOOKUP(H42,'Datos 2'!$T$3:$U$9,2,FALSE))</f>
        <v>978020171510</v>
      </c>
    </row>
    <row r="43" spans="1:9">
      <c r="A43" s="9">
        <v>97802017</v>
      </c>
      <c r="B43" s="9" t="s">
        <v>818</v>
      </c>
      <c r="C43" s="9" t="s">
        <v>820</v>
      </c>
      <c r="D43" s="11">
        <v>390</v>
      </c>
      <c r="E43" s="11">
        <f t="shared" si="6"/>
        <v>1172.4137931034484</v>
      </c>
      <c r="F43" s="11">
        <f t="shared" si="7"/>
        <v>1360</v>
      </c>
      <c r="G43" s="9" t="s">
        <v>808</v>
      </c>
      <c r="H43" s="9" t="s">
        <v>810</v>
      </c>
      <c r="I43" s="9" t="str">
        <f>CONCATENATE(A43,VLOOKUP(G43,'Datos 2'!$P$2:$Q$21,2,FALSE),VLOOKUP(H43,'Datos 2'!$T$3:$U$9,2,FALSE))</f>
        <v>978020171520</v>
      </c>
    </row>
    <row r="44" spans="1:9">
      <c r="A44" s="9">
        <v>97802017</v>
      </c>
      <c r="B44" s="9" t="s">
        <v>818</v>
      </c>
      <c r="C44" s="9" t="s">
        <v>820</v>
      </c>
      <c r="D44" s="11">
        <v>390</v>
      </c>
      <c r="E44" s="11">
        <f t="shared" si="6"/>
        <v>1172.4137931034484</v>
      </c>
      <c r="F44" s="11">
        <f t="shared" si="7"/>
        <v>1360</v>
      </c>
      <c r="G44" s="9" t="s">
        <v>808</v>
      </c>
      <c r="H44" s="9" t="s">
        <v>811</v>
      </c>
      <c r="I44" s="9" t="str">
        <f>CONCATENATE(A44,VLOOKUP(G44,'Datos 2'!$P$2:$Q$21,2,FALSE),VLOOKUP(H44,'Datos 2'!$T$3:$U$9,2,FALSE))</f>
        <v>978020171530</v>
      </c>
    </row>
    <row r="45" spans="1:9">
      <c r="A45" s="9">
        <v>97802017</v>
      </c>
      <c r="B45" s="9" t="s">
        <v>818</v>
      </c>
      <c r="C45" s="9" t="s">
        <v>820</v>
      </c>
      <c r="D45" s="11">
        <v>390</v>
      </c>
      <c r="E45" s="11">
        <f t="shared" si="6"/>
        <v>1172.4137931034484</v>
      </c>
      <c r="F45" s="11">
        <f t="shared" si="7"/>
        <v>1360</v>
      </c>
      <c r="G45" s="9" t="s">
        <v>808</v>
      </c>
      <c r="H45" s="9" t="s">
        <v>812</v>
      </c>
      <c r="I45" s="9" t="str">
        <f>CONCATENATE(A45,VLOOKUP(G45,'Datos 2'!$P$2:$Q$21,2,FALSE),VLOOKUP(H45,'Datos 2'!$T$3:$U$9,2,FALSE))</f>
        <v>978020171540</v>
      </c>
    </row>
    <row r="46" spans="1:9">
      <c r="A46" s="9">
        <v>97802017</v>
      </c>
      <c r="B46" s="9" t="s">
        <v>818</v>
      </c>
      <c r="C46" s="9" t="s">
        <v>820</v>
      </c>
      <c r="D46" s="11">
        <v>390</v>
      </c>
      <c r="E46" s="11">
        <f t="shared" si="6"/>
        <v>1172.4137931034484</v>
      </c>
      <c r="F46" s="11">
        <f t="shared" si="7"/>
        <v>1360</v>
      </c>
      <c r="G46" s="9" t="s">
        <v>821</v>
      </c>
      <c r="H46" s="9" t="s">
        <v>809</v>
      </c>
      <c r="I46" s="9" t="str">
        <f>CONCATENATE(A46,VLOOKUP(G46,'Datos 2'!$P$2:$Q$21,2,FALSE),VLOOKUP(H46,'Datos 2'!$T$3:$U$9,2,FALSE))</f>
        <v>978020172910</v>
      </c>
    </row>
    <row r="47" spans="1:9">
      <c r="A47" s="9">
        <v>97802017</v>
      </c>
      <c r="B47" s="9" t="s">
        <v>818</v>
      </c>
      <c r="C47" s="9" t="s">
        <v>820</v>
      </c>
      <c r="D47" s="11">
        <v>390</v>
      </c>
      <c r="E47" s="11">
        <f t="shared" si="6"/>
        <v>1172.4137931034484</v>
      </c>
      <c r="F47" s="11">
        <f t="shared" si="7"/>
        <v>1360</v>
      </c>
      <c r="G47" s="9" t="s">
        <v>821</v>
      </c>
      <c r="H47" s="9" t="s">
        <v>810</v>
      </c>
      <c r="I47" s="9" t="str">
        <f>CONCATENATE(A47,VLOOKUP(G47,'Datos 2'!$P$2:$Q$21,2,FALSE),VLOOKUP(H47,'Datos 2'!$T$3:$U$9,2,FALSE))</f>
        <v>978020172920</v>
      </c>
    </row>
    <row r="48" spans="1:9">
      <c r="A48" s="9">
        <v>97802017</v>
      </c>
      <c r="B48" s="9" t="s">
        <v>818</v>
      </c>
      <c r="C48" s="9" t="s">
        <v>820</v>
      </c>
      <c r="D48" s="11">
        <v>390</v>
      </c>
      <c r="E48" s="11">
        <f t="shared" si="6"/>
        <v>1172.4137931034484</v>
      </c>
      <c r="F48" s="11">
        <f t="shared" si="7"/>
        <v>1360</v>
      </c>
      <c r="G48" s="9" t="s">
        <v>821</v>
      </c>
      <c r="H48" s="9" t="s">
        <v>811</v>
      </c>
      <c r="I48" s="9" t="str">
        <f>CONCATENATE(A48,VLOOKUP(G48,'Datos 2'!$P$2:$Q$21,2,FALSE),VLOOKUP(H48,'Datos 2'!$T$3:$U$9,2,FALSE))</f>
        <v>978020172930</v>
      </c>
    </row>
    <row r="49" spans="1:9">
      <c r="A49" s="9">
        <v>97802017</v>
      </c>
      <c r="B49" s="9" t="s">
        <v>818</v>
      </c>
      <c r="C49" s="9" t="s">
        <v>820</v>
      </c>
      <c r="D49" s="11">
        <v>390</v>
      </c>
      <c r="E49" s="11">
        <f t="shared" si="6"/>
        <v>1172.4137931034484</v>
      </c>
      <c r="F49" s="11">
        <f t="shared" si="7"/>
        <v>1360</v>
      </c>
      <c r="G49" s="9" t="s">
        <v>821</v>
      </c>
      <c r="H49" s="9" t="s">
        <v>812</v>
      </c>
      <c r="I49" s="9" t="str">
        <f>CONCATENATE(A49,VLOOKUP(G49,'Datos 2'!$P$2:$Q$21,2,FALSE),VLOOKUP(H49,'Datos 2'!$T$3:$U$9,2,FALSE))</f>
        <v>978020172940</v>
      </c>
    </row>
    <row r="50" spans="1:9">
      <c r="A50" s="9">
        <v>97802018</v>
      </c>
      <c r="B50" s="9" t="s">
        <v>794</v>
      </c>
      <c r="C50" s="9" t="s">
        <v>822</v>
      </c>
      <c r="D50" s="11">
        <v>550</v>
      </c>
      <c r="E50" s="11">
        <f t="shared" si="6"/>
        <v>1655.1724137931035</v>
      </c>
      <c r="F50" s="11">
        <f t="shared" si="7"/>
        <v>1920</v>
      </c>
      <c r="G50" s="9" t="s">
        <v>798</v>
      </c>
      <c r="H50" s="9" t="s">
        <v>809</v>
      </c>
      <c r="I50" s="9" t="str">
        <f>CONCATENATE(A50,VLOOKUP(G50,'Datos 2'!$P$2:$Q$21,2,FALSE),VLOOKUP(H50,'Datos 2'!$T$3:$U$9,2,FALSE))</f>
        <v>978020183010</v>
      </c>
    </row>
    <row r="51" spans="1:9">
      <c r="A51" s="9">
        <v>97802018</v>
      </c>
      <c r="B51" s="9" t="s">
        <v>794</v>
      </c>
      <c r="C51" s="9" t="s">
        <v>822</v>
      </c>
      <c r="D51" s="11">
        <v>550</v>
      </c>
      <c r="E51" s="11">
        <f t="shared" si="6"/>
        <v>1655.1724137931035</v>
      </c>
      <c r="F51" s="11">
        <f t="shared" si="7"/>
        <v>1920</v>
      </c>
      <c r="G51" s="9" t="s">
        <v>798</v>
      </c>
      <c r="H51" s="9" t="s">
        <v>810</v>
      </c>
      <c r="I51" s="9" t="str">
        <f>CONCATENATE(A51,VLOOKUP(G51,'Datos 2'!$P$2:$Q$21,2,FALSE),VLOOKUP(H51,'Datos 2'!$T$3:$U$9,2,FALSE))</f>
        <v>978020183020</v>
      </c>
    </row>
    <row r="52" spans="1:9">
      <c r="A52" s="9">
        <v>97802018</v>
      </c>
      <c r="B52" s="9" t="s">
        <v>794</v>
      </c>
      <c r="C52" s="9" t="s">
        <v>822</v>
      </c>
      <c r="D52" s="11">
        <v>550</v>
      </c>
      <c r="E52" s="11">
        <f t="shared" si="6"/>
        <v>1655.1724137931035</v>
      </c>
      <c r="F52" s="11">
        <f t="shared" si="7"/>
        <v>1920</v>
      </c>
      <c r="G52" s="9" t="s">
        <v>798</v>
      </c>
      <c r="H52" s="9" t="s">
        <v>811</v>
      </c>
      <c r="I52" s="9" t="str">
        <f>CONCATENATE(A52,VLOOKUP(G52,'Datos 2'!$P$2:$Q$21,2,FALSE),VLOOKUP(H52,'Datos 2'!$T$3:$U$9,2,FALSE))</f>
        <v>978020183030</v>
      </c>
    </row>
    <row r="53" spans="1:9">
      <c r="A53" s="9">
        <v>97802018</v>
      </c>
      <c r="B53" s="9" t="s">
        <v>794</v>
      </c>
      <c r="C53" s="9" t="s">
        <v>822</v>
      </c>
      <c r="D53" s="11">
        <v>550</v>
      </c>
      <c r="E53" s="11">
        <f t="shared" si="6"/>
        <v>1655.1724137931035</v>
      </c>
      <c r="F53" s="11">
        <f t="shared" si="7"/>
        <v>1920</v>
      </c>
      <c r="G53" s="9" t="s">
        <v>798</v>
      </c>
      <c r="H53" s="9" t="s">
        <v>812</v>
      </c>
      <c r="I53" s="9" t="str">
        <f>CONCATENATE(A53,VLOOKUP(G53,'Datos 2'!$P$2:$Q$21,2,FALSE),VLOOKUP(H53,'Datos 2'!$T$3:$U$9,2,FALSE))</f>
        <v>978020183040</v>
      </c>
    </row>
    <row r="54" spans="1:9">
      <c r="A54" s="9">
        <v>97802018</v>
      </c>
      <c r="B54" s="9" t="s">
        <v>794</v>
      </c>
      <c r="C54" s="9" t="s">
        <v>822</v>
      </c>
      <c r="D54" s="11">
        <v>550</v>
      </c>
      <c r="E54" s="11">
        <f t="shared" si="6"/>
        <v>1655.1724137931035</v>
      </c>
      <c r="F54" s="11">
        <f t="shared" si="7"/>
        <v>1920</v>
      </c>
      <c r="G54" s="9" t="s">
        <v>801</v>
      </c>
      <c r="H54" s="9" t="s">
        <v>809</v>
      </c>
      <c r="I54" s="9" t="str">
        <f>CONCATENATE(A54,VLOOKUP(G54,'Datos 2'!$P$2:$Q$21,2,FALSE),VLOOKUP(H54,'Datos 2'!$T$3:$U$9,2,FALSE))</f>
        <v>978020186010</v>
      </c>
    </row>
    <row r="55" spans="1:9">
      <c r="A55" s="9">
        <v>97802018</v>
      </c>
      <c r="B55" s="9" t="s">
        <v>794</v>
      </c>
      <c r="C55" s="9" t="s">
        <v>822</v>
      </c>
      <c r="D55" s="11">
        <v>550</v>
      </c>
      <c r="E55" s="11">
        <f t="shared" ref="E55:E57" si="8">ROUND(D55*3*1.16/20,0)*20/1.16</f>
        <v>1655.1724137931035</v>
      </c>
      <c r="F55" s="11">
        <f t="shared" ref="F55:F57" si="9">E55*1.16</f>
        <v>1920</v>
      </c>
      <c r="G55" s="9" t="s">
        <v>801</v>
      </c>
      <c r="H55" s="9" t="s">
        <v>810</v>
      </c>
      <c r="I55" s="9" t="str">
        <f>CONCATENATE(A55,VLOOKUP(G55,'Datos 2'!$P$2:$Q$21,2,FALSE),VLOOKUP(H55,'Datos 2'!$T$3:$U$9,2,FALSE))</f>
        <v>978020186020</v>
      </c>
    </row>
    <row r="56" spans="1:9">
      <c r="A56" s="9">
        <v>97802018</v>
      </c>
      <c r="B56" s="9" t="s">
        <v>794</v>
      </c>
      <c r="C56" s="9" t="s">
        <v>822</v>
      </c>
      <c r="D56" s="11">
        <v>550</v>
      </c>
      <c r="E56" s="11">
        <f t="shared" si="8"/>
        <v>1655.1724137931035</v>
      </c>
      <c r="F56" s="11">
        <f t="shared" si="9"/>
        <v>1920</v>
      </c>
      <c r="G56" s="9" t="s">
        <v>801</v>
      </c>
      <c r="H56" s="9" t="s">
        <v>811</v>
      </c>
      <c r="I56" s="9" t="str">
        <f>CONCATENATE(A56,VLOOKUP(G56,'Datos 2'!$P$2:$Q$21,2,FALSE),VLOOKUP(H56,'Datos 2'!$T$3:$U$9,2,FALSE))</f>
        <v>978020186030</v>
      </c>
    </row>
    <row r="57" spans="1:9">
      <c r="A57" s="9">
        <v>97802018</v>
      </c>
      <c r="B57" s="9" t="s">
        <v>794</v>
      </c>
      <c r="C57" s="9" t="s">
        <v>822</v>
      </c>
      <c r="D57" s="11">
        <v>550</v>
      </c>
      <c r="E57" s="11">
        <f t="shared" si="8"/>
        <v>1655.1724137931035</v>
      </c>
      <c r="F57" s="11">
        <f t="shared" si="9"/>
        <v>1920</v>
      </c>
      <c r="G57" s="9" t="s">
        <v>801</v>
      </c>
      <c r="H57" s="9" t="s">
        <v>812</v>
      </c>
      <c r="I57" s="9" t="str">
        <f>CONCATENATE(A57,VLOOKUP(G57,'Datos 2'!$P$2:$Q$21,2,FALSE),VLOOKUP(H57,'Datos 2'!$T$3:$U$9,2,FALSE))</f>
        <v>978020186040</v>
      </c>
    </row>
    <row r="58" spans="1:9">
      <c r="A58" s="9">
        <v>97802018</v>
      </c>
      <c r="B58" s="9" t="s">
        <v>794</v>
      </c>
      <c r="C58" s="9" t="s">
        <v>822</v>
      </c>
      <c r="D58" s="11">
        <v>550</v>
      </c>
      <c r="E58" s="11">
        <f t="shared" ref="E58:E65" si="10">ROUND(D58*3*1.16/20,0)*20/1.16</f>
        <v>1655.1724137931035</v>
      </c>
      <c r="F58" s="11">
        <f t="shared" ref="F58:F65" si="11">E58*1.16</f>
        <v>1920</v>
      </c>
      <c r="G58" s="9" t="s">
        <v>797</v>
      </c>
      <c r="H58" s="9" t="s">
        <v>809</v>
      </c>
      <c r="I58" s="9" t="str">
        <f>CONCATENATE(A58,VLOOKUP(G58,'Datos 2'!$P$2:$Q$21,2,FALSE),VLOOKUP(H58,'Datos 2'!$T$3:$U$9,2,FALSE))</f>
        <v>978020182010</v>
      </c>
    </row>
    <row r="59" spans="1:9">
      <c r="A59" s="9">
        <v>97802018</v>
      </c>
      <c r="B59" s="9" t="s">
        <v>794</v>
      </c>
      <c r="C59" s="9" t="s">
        <v>822</v>
      </c>
      <c r="D59" s="11">
        <v>550</v>
      </c>
      <c r="E59" s="11">
        <f t="shared" si="10"/>
        <v>1655.1724137931035</v>
      </c>
      <c r="F59" s="11">
        <f t="shared" si="11"/>
        <v>1920</v>
      </c>
      <c r="G59" s="9" t="s">
        <v>797</v>
      </c>
      <c r="H59" s="9" t="s">
        <v>810</v>
      </c>
      <c r="I59" s="9" t="str">
        <f>CONCATENATE(A59,VLOOKUP(G59,'Datos 2'!$P$2:$Q$21,2,FALSE),VLOOKUP(H59,'Datos 2'!$T$3:$U$9,2,FALSE))</f>
        <v>978020182020</v>
      </c>
    </row>
    <row r="60" spans="1:9">
      <c r="A60" s="9">
        <v>97802018</v>
      </c>
      <c r="B60" s="9" t="s">
        <v>794</v>
      </c>
      <c r="C60" s="9" t="s">
        <v>822</v>
      </c>
      <c r="D60" s="11">
        <v>550</v>
      </c>
      <c r="E60" s="11">
        <f t="shared" si="10"/>
        <v>1655.1724137931035</v>
      </c>
      <c r="F60" s="11">
        <f t="shared" si="11"/>
        <v>1920</v>
      </c>
      <c r="G60" s="9" t="s">
        <v>797</v>
      </c>
      <c r="H60" s="9" t="s">
        <v>811</v>
      </c>
      <c r="I60" s="9" t="str">
        <f>CONCATENATE(A60,VLOOKUP(G60,'Datos 2'!$P$2:$Q$21,2,FALSE),VLOOKUP(H60,'Datos 2'!$T$3:$U$9,2,FALSE))</f>
        <v>978020182030</v>
      </c>
    </row>
    <row r="61" spans="1:9">
      <c r="A61" s="9">
        <v>97802018</v>
      </c>
      <c r="B61" s="9" t="s">
        <v>794</v>
      </c>
      <c r="C61" s="9" t="s">
        <v>822</v>
      </c>
      <c r="D61" s="11">
        <v>550</v>
      </c>
      <c r="E61" s="11">
        <f t="shared" si="10"/>
        <v>1655.1724137931035</v>
      </c>
      <c r="F61" s="11">
        <f t="shared" si="11"/>
        <v>1920</v>
      </c>
      <c r="G61" s="9" t="s">
        <v>797</v>
      </c>
      <c r="H61" s="9" t="s">
        <v>812</v>
      </c>
      <c r="I61" s="9" t="str">
        <f>CONCATENATE(A61,VLOOKUP(G61,'Datos 2'!$P$2:$Q$21,2,FALSE),VLOOKUP(H61,'Datos 2'!$T$3:$U$9,2,FALSE))</f>
        <v>978020182040</v>
      </c>
    </row>
    <row r="62" spans="1:9">
      <c r="A62" s="9">
        <v>97802018</v>
      </c>
      <c r="B62" s="9" t="s">
        <v>794</v>
      </c>
      <c r="C62" s="9" t="s">
        <v>822</v>
      </c>
      <c r="D62" s="11">
        <v>550</v>
      </c>
      <c r="E62" s="11">
        <f t="shared" si="10"/>
        <v>1655.1724137931035</v>
      </c>
      <c r="F62" s="11">
        <f t="shared" si="11"/>
        <v>1920</v>
      </c>
      <c r="G62" s="9" t="s">
        <v>808</v>
      </c>
      <c r="H62" s="9" t="s">
        <v>809</v>
      </c>
      <c r="I62" s="9" t="str">
        <f>CONCATENATE(A62,VLOOKUP(G62,'Datos 2'!$P$2:$Q$21,2,FALSE),VLOOKUP(H62,'Datos 2'!$T$3:$U$9,2,FALSE))</f>
        <v>978020181510</v>
      </c>
    </row>
    <row r="63" spans="1:9">
      <c r="A63" s="9">
        <v>97802018</v>
      </c>
      <c r="B63" s="9" t="s">
        <v>794</v>
      </c>
      <c r="C63" s="9" t="s">
        <v>822</v>
      </c>
      <c r="D63" s="11">
        <v>550</v>
      </c>
      <c r="E63" s="11">
        <f t="shared" si="10"/>
        <v>1655.1724137931035</v>
      </c>
      <c r="F63" s="11">
        <f t="shared" si="11"/>
        <v>1920</v>
      </c>
      <c r="G63" s="9" t="s">
        <v>808</v>
      </c>
      <c r="H63" s="9" t="s">
        <v>810</v>
      </c>
      <c r="I63" s="9" t="str">
        <f>CONCATENATE(A63,VLOOKUP(G63,'Datos 2'!$P$2:$Q$21,2,FALSE),VLOOKUP(H63,'Datos 2'!$T$3:$U$9,2,FALSE))</f>
        <v>978020181520</v>
      </c>
    </row>
    <row r="64" spans="1:9">
      <c r="A64" s="9">
        <v>97802018</v>
      </c>
      <c r="B64" s="9" t="s">
        <v>794</v>
      </c>
      <c r="C64" s="9" t="s">
        <v>822</v>
      </c>
      <c r="D64" s="11">
        <v>550</v>
      </c>
      <c r="E64" s="11">
        <f t="shared" si="10"/>
        <v>1655.1724137931035</v>
      </c>
      <c r="F64" s="11">
        <f t="shared" si="11"/>
        <v>1920</v>
      </c>
      <c r="G64" s="9" t="s">
        <v>808</v>
      </c>
      <c r="H64" s="9" t="s">
        <v>811</v>
      </c>
      <c r="I64" s="9" t="str">
        <f>CONCATENATE(A64,VLOOKUP(G64,'Datos 2'!$P$2:$Q$21,2,FALSE),VLOOKUP(H64,'Datos 2'!$T$3:$U$9,2,FALSE))</f>
        <v>978020181530</v>
      </c>
    </row>
    <row r="65" spans="1:9">
      <c r="A65" s="9">
        <v>97802018</v>
      </c>
      <c r="B65" s="9" t="s">
        <v>794</v>
      </c>
      <c r="C65" s="9" t="s">
        <v>822</v>
      </c>
      <c r="D65" s="11">
        <v>550</v>
      </c>
      <c r="E65" s="11">
        <f t="shared" si="10"/>
        <v>1655.1724137931035</v>
      </c>
      <c r="F65" s="11">
        <f t="shared" si="11"/>
        <v>1920</v>
      </c>
      <c r="G65" s="9" t="s">
        <v>808</v>
      </c>
      <c r="H65" s="9" t="s">
        <v>812</v>
      </c>
      <c r="I65" s="9" t="str">
        <f>CONCATENATE(A65,VLOOKUP(G65,'Datos 2'!$P$2:$Q$21,2,FALSE),VLOOKUP(H65,'Datos 2'!$T$3:$U$9,2,FALSE))</f>
        <v>978020181540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73BA53A-BBCD-DD46-B9B6-F5995B9D8EAF}">
          <x14:formula1>
            <xm:f>'Datos 2'!$P$3:$P$22</xm:f>
          </x14:formula1>
          <xm:sqref>G2:G79</xm:sqref>
        </x14:dataValidation>
        <x14:dataValidation type="list" allowBlank="1" showInputMessage="1" showErrorMessage="1" xr:uid="{85820B36-8B8F-C240-9BF3-41C3938CF8AF}">
          <x14:formula1>
            <xm:f>'Datos 2'!$T$3:$T$10</xm:f>
          </x14:formula1>
          <xm:sqref>H2:H79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B92-9509-1141-BE8B-519994A8BFDC}">
  <dimension ref="A1:H6385"/>
  <sheetViews>
    <sheetView tabSelected="1" workbookViewId="0"/>
  </sheetViews>
  <sheetFormatPr baseColWidth="10" defaultRowHeight="15.6"/>
  <cols>
    <col min="2" max="2" width="17.796875" bestFit="1" customWidth="1"/>
    <col min="3" max="3" width="13.19921875" bestFit="1" customWidth="1"/>
    <col min="4" max="4" width="18.19921875" bestFit="1" customWidth="1"/>
  </cols>
  <sheetData>
    <row r="1" spans="1:8">
      <c r="A1" s="2" t="s">
        <v>15</v>
      </c>
      <c r="B1" s="2" t="s">
        <v>35</v>
      </c>
      <c r="C1" s="2" t="s">
        <v>12</v>
      </c>
      <c r="D1" s="2" t="s">
        <v>9</v>
      </c>
      <c r="E1" s="2" t="s">
        <v>10</v>
      </c>
      <c r="F1" s="2" t="s">
        <v>11</v>
      </c>
      <c r="G1" s="2" t="s">
        <v>16</v>
      </c>
      <c r="H1" s="16"/>
    </row>
    <row r="2" spans="1:8">
      <c r="A2" s="14">
        <v>44054</v>
      </c>
      <c r="B2" t="s">
        <v>823</v>
      </c>
      <c r="C2" t="s">
        <v>829</v>
      </c>
      <c r="D2" t="str">
        <f>VLOOKUP(VALUE(MID(C2,1,8)),Producto!$A$1:$C$499,3,FALSE)</f>
        <v>Camisa manga larga</v>
      </c>
      <c r="E2" t="str">
        <f>VLOOKUP(_xlfn.NUMBERVALUE(MID(C2,9,2)),'Datos 2'!$Q$3:$R$22,2,FALSE)</f>
        <v>Blanco</v>
      </c>
      <c r="F2" t="str">
        <f>VLOOKUP(_xlfn.NUMBERVALUE(MID(C2,11,2)),'Datos 2'!$U$3:$V$11,2,)</f>
        <v>M</v>
      </c>
      <c r="G2">
        <v>2</v>
      </c>
      <c r="H2" s="16"/>
    </row>
    <row r="3" spans="1:8">
      <c r="A3" s="14">
        <v>44086</v>
      </c>
      <c r="B3" t="s">
        <v>823</v>
      </c>
      <c r="C3" t="s">
        <v>859</v>
      </c>
      <c r="D3" t="str">
        <f>VLOOKUP(VALUE(MID(C3,1,8)),Producto!$A$1:$C$499,3,FALSE)</f>
        <v>Pantalón mezclilla</v>
      </c>
      <c r="E3" t="str">
        <f>VLOOKUP(_xlfn.NUMBERVALUE(MID(C3,9,2)),'Datos 2'!$Q$3:$R$22,2,FALSE)</f>
        <v>Blanco</v>
      </c>
      <c r="F3" t="str">
        <f>VLOOKUP(_xlfn.NUMBERVALUE(MID(C3,11,2)),'Datos 2'!$U$3:$V$11,2,)</f>
        <v>XL</v>
      </c>
      <c r="G3">
        <v>5</v>
      </c>
    </row>
    <row r="4" spans="1:8">
      <c r="A4" s="14">
        <v>43995</v>
      </c>
      <c r="B4" t="s">
        <v>823</v>
      </c>
      <c r="C4" t="s">
        <v>844</v>
      </c>
      <c r="D4" t="str">
        <f>VLOOKUP(VALUE(MID(C4,1,8)),Producto!$A$1:$C$499,3,FALSE)</f>
        <v>Camisa manga corta</v>
      </c>
      <c r="E4" t="str">
        <f>VLOOKUP(_xlfn.NUMBERVALUE(MID(C4,9,2)),'Datos 2'!$Q$3:$R$22,2,FALSE)</f>
        <v>Estampado animal</v>
      </c>
      <c r="F4" t="str">
        <f>VLOOKUP(_xlfn.NUMBERVALUE(MID(C4,11,2)),'Datos 2'!$U$3:$V$11,2,)</f>
        <v>L</v>
      </c>
      <c r="G4">
        <v>1</v>
      </c>
    </row>
    <row r="5" spans="1:8">
      <c r="A5" s="14">
        <v>43872</v>
      </c>
      <c r="B5" t="s">
        <v>823</v>
      </c>
      <c r="C5" t="s">
        <v>840</v>
      </c>
      <c r="D5" t="str">
        <f>VLOOKUP(VALUE(MID(C5,1,8)),Producto!$A$1:$C$499,3,FALSE)</f>
        <v>Camisa manga corta</v>
      </c>
      <c r="E5" t="str">
        <f>VLOOKUP(_xlfn.NUMBERVALUE(MID(C5,9,2)),'Datos 2'!$Q$3:$R$22,2,FALSE)</f>
        <v>Blanco</v>
      </c>
      <c r="F5" t="str">
        <f>VLOOKUP(_xlfn.NUMBERVALUE(MID(C5,11,2)),'Datos 2'!$U$3:$V$11,2,)</f>
        <v>L</v>
      </c>
      <c r="G5">
        <v>10</v>
      </c>
    </row>
    <row r="6" spans="1:8">
      <c r="A6" s="14">
        <v>43987</v>
      </c>
      <c r="B6" t="s">
        <v>823</v>
      </c>
      <c r="C6" t="s">
        <v>863</v>
      </c>
      <c r="D6" t="str">
        <f>VLOOKUP(VALUE(MID(C6,1,8)),Producto!$A$1:$C$499,3,FALSE)</f>
        <v>Pantalón baggie</v>
      </c>
      <c r="E6" t="str">
        <f>VLOOKUP(_xlfn.NUMBERVALUE(MID(C6,9,2)),'Datos 2'!$Q$3:$R$22,2,FALSE)</f>
        <v>Negro</v>
      </c>
      <c r="F6" t="str">
        <f>VLOOKUP(_xlfn.NUMBERVALUE(MID(C6,11,2)),'Datos 2'!$U$3:$V$11,2,)</f>
        <v>XL</v>
      </c>
      <c r="G6">
        <v>7</v>
      </c>
    </row>
    <row r="7" spans="1:8">
      <c r="A7" s="14">
        <v>44121</v>
      </c>
      <c r="B7" t="s">
        <v>823</v>
      </c>
      <c r="C7" t="s">
        <v>846</v>
      </c>
      <c r="D7" t="str">
        <f>VLOOKUP(VALUE(MID(C7,1,8)),Producto!$A$1:$C$499,3,FALSE)</f>
        <v>Camisa manga corta</v>
      </c>
      <c r="E7" t="str">
        <f>VLOOKUP(_xlfn.NUMBERVALUE(MID(C7,9,2)),'Datos 2'!$Q$3:$R$22,2,FALSE)</f>
        <v>Estampado animal</v>
      </c>
      <c r="F7" t="str">
        <f>VLOOKUP(_xlfn.NUMBERVALUE(MID(C7,11,2)),'Datos 2'!$U$3:$V$11,2,)</f>
        <v>S</v>
      </c>
      <c r="G7">
        <v>8</v>
      </c>
    </row>
    <row r="8" spans="1:8">
      <c r="A8" s="14">
        <v>44194</v>
      </c>
      <c r="B8" t="s">
        <v>823</v>
      </c>
      <c r="C8" t="s">
        <v>830</v>
      </c>
      <c r="D8" t="str">
        <f>VLOOKUP(VALUE(MID(C8,1,8)),Producto!$A$1:$C$499,3,FALSE)</f>
        <v>Camisa manga larga</v>
      </c>
      <c r="E8" t="str">
        <f>VLOOKUP(_xlfn.NUMBERVALUE(MID(C8,9,2)),'Datos 2'!$Q$3:$R$22,2,FALSE)</f>
        <v>Blanco</v>
      </c>
      <c r="F8" t="str">
        <f>VLOOKUP(_xlfn.NUMBERVALUE(MID(C8,11,2)),'Datos 2'!$U$3:$V$11,2,)</f>
        <v>S</v>
      </c>
      <c r="G8">
        <v>2</v>
      </c>
    </row>
    <row r="9" spans="1:8">
      <c r="A9" s="14">
        <v>44058</v>
      </c>
      <c r="B9" t="s">
        <v>823</v>
      </c>
      <c r="C9" t="s">
        <v>851</v>
      </c>
      <c r="D9" t="str">
        <f>VLOOKUP(VALUE(MID(C9,1,8)),Producto!$A$1:$C$499,3,FALSE)</f>
        <v>Pantalón mezclilla</v>
      </c>
      <c r="E9" t="str">
        <f>VLOOKUP(_xlfn.NUMBERVALUE(MID(C9,9,2)),'Datos 2'!$Q$3:$R$22,2,FALSE)</f>
        <v>Azul</v>
      </c>
      <c r="F9" t="str">
        <f>VLOOKUP(_xlfn.NUMBERVALUE(MID(C9,11,2)),'Datos 2'!$U$3:$V$11,2,)</f>
        <v>XL</v>
      </c>
      <c r="G9">
        <v>6</v>
      </c>
    </row>
    <row r="10" spans="1:8">
      <c r="A10" s="14">
        <v>44031</v>
      </c>
      <c r="B10" t="s">
        <v>823</v>
      </c>
      <c r="C10" t="s">
        <v>839</v>
      </c>
      <c r="D10" t="str">
        <f>VLOOKUP(VALUE(MID(C10,1,8)),Producto!$A$1:$C$499,3,FALSE)</f>
        <v>Camisa manga corta</v>
      </c>
      <c r="E10" t="str">
        <f>VLOOKUP(_xlfn.NUMBERVALUE(MID(C10,9,2)),'Datos 2'!$Q$3:$R$22,2,FALSE)</f>
        <v>Blanco</v>
      </c>
      <c r="F10" t="str">
        <f>VLOOKUP(_xlfn.NUMBERVALUE(MID(C10,11,2)),'Datos 2'!$U$3:$V$11,2,)</f>
        <v>XL</v>
      </c>
      <c r="G10">
        <v>7</v>
      </c>
    </row>
    <row r="11" spans="1:8">
      <c r="A11" s="14">
        <v>43900</v>
      </c>
      <c r="B11" t="s">
        <v>823</v>
      </c>
      <c r="C11" t="s">
        <v>880</v>
      </c>
      <c r="D11" t="str">
        <f>VLOOKUP(VALUE(MID(C11,1,8)),Producto!$A$1:$C$499,3,FALSE)</f>
        <v>Chamarra sport</v>
      </c>
      <c r="E11" t="str">
        <f>VLOOKUP(_xlfn.NUMBERVALUE(MID(C11,9,2)),'Datos 2'!$Q$3:$R$22,2,FALSE)</f>
        <v>Azul</v>
      </c>
      <c r="F11" t="str">
        <f>VLOOKUP(_xlfn.NUMBERVALUE(MID(C11,11,2)),'Datos 2'!$U$3:$V$11,2,)</f>
        <v>L</v>
      </c>
      <c r="G11">
        <v>2</v>
      </c>
    </row>
    <row r="12" spans="1:8">
      <c r="A12" s="14">
        <v>44099</v>
      </c>
      <c r="B12" t="s">
        <v>823</v>
      </c>
      <c r="C12" t="s">
        <v>867</v>
      </c>
      <c r="D12" t="str">
        <f>VLOOKUP(VALUE(MID(C12,1,8)),Producto!$A$1:$C$499,3,FALSE)</f>
        <v>Pantalón baggie</v>
      </c>
      <c r="E12" t="str">
        <f>VLOOKUP(_xlfn.NUMBERVALUE(MID(C12,9,2)),'Datos 2'!$Q$3:$R$22,2,FALSE)</f>
        <v>Off white</v>
      </c>
      <c r="F12" t="str">
        <f>VLOOKUP(_xlfn.NUMBERVALUE(MID(C12,11,2)),'Datos 2'!$U$3:$V$11,2,)</f>
        <v>XL</v>
      </c>
      <c r="G12">
        <v>7</v>
      </c>
    </row>
    <row r="13" spans="1:8">
      <c r="A13" s="14">
        <v>44127</v>
      </c>
      <c r="B13" t="s">
        <v>823</v>
      </c>
      <c r="C13" t="s">
        <v>876</v>
      </c>
      <c r="D13" t="str">
        <f>VLOOKUP(VALUE(MID(C13,1,8)),Producto!$A$1:$C$499,3,FALSE)</f>
        <v>Chamarra sport</v>
      </c>
      <c r="E13" t="str">
        <f>VLOOKUP(_xlfn.NUMBERVALUE(MID(C13,9,2)),'Datos 2'!$Q$3:$R$22,2,FALSE)</f>
        <v>Rojo</v>
      </c>
      <c r="F13" t="str">
        <f>VLOOKUP(_xlfn.NUMBERVALUE(MID(C13,11,2)),'Datos 2'!$U$3:$V$11,2,)</f>
        <v>L</v>
      </c>
      <c r="G13">
        <v>7</v>
      </c>
    </row>
    <row r="14" spans="1:8">
      <c r="A14" s="14">
        <v>43960</v>
      </c>
      <c r="B14" t="s">
        <v>823</v>
      </c>
      <c r="C14" t="s">
        <v>836</v>
      </c>
      <c r="D14" t="str">
        <f>VLOOKUP(VALUE(MID(C14,1,8)),Producto!$A$1:$C$499,3,FALSE)</f>
        <v>Camisa manga larga</v>
      </c>
      <c r="E14" t="str">
        <f>VLOOKUP(_xlfn.NUMBERVALUE(MID(C14,9,2)),'Datos 2'!$Q$3:$R$22,2,FALSE)</f>
        <v>Negro</v>
      </c>
      <c r="F14" t="str">
        <f>VLOOKUP(_xlfn.NUMBERVALUE(MID(C14,11,2)),'Datos 2'!$U$3:$V$11,2,)</f>
        <v>L</v>
      </c>
      <c r="G14">
        <v>8</v>
      </c>
    </row>
    <row r="15" spans="1:8">
      <c r="A15" s="14">
        <v>44162</v>
      </c>
      <c r="B15" t="s">
        <v>823</v>
      </c>
      <c r="C15" t="s">
        <v>876</v>
      </c>
      <c r="D15" t="str">
        <f>VLOOKUP(VALUE(MID(C15,1,8)),Producto!$A$1:$C$499,3,FALSE)</f>
        <v>Chamarra sport</v>
      </c>
      <c r="E15" t="str">
        <f>VLOOKUP(_xlfn.NUMBERVALUE(MID(C15,9,2)),'Datos 2'!$Q$3:$R$22,2,FALSE)</f>
        <v>Rojo</v>
      </c>
      <c r="F15" t="str">
        <f>VLOOKUP(_xlfn.NUMBERVALUE(MID(C15,11,2)),'Datos 2'!$U$3:$V$11,2,)</f>
        <v>L</v>
      </c>
      <c r="G15">
        <v>7</v>
      </c>
    </row>
    <row r="16" spans="1:8">
      <c r="A16" s="14">
        <v>44073</v>
      </c>
      <c r="B16" t="s">
        <v>823</v>
      </c>
      <c r="C16" t="s">
        <v>889</v>
      </c>
      <c r="D16" t="str">
        <f>VLOOKUP(VALUE(MID(C16,1,8)),Producto!$A$1:$C$499,3,FALSE)</f>
        <v>Chamarra sport</v>
      </c>
      <c r="E16" t="str">
        <f>VLOOKUP(_xlfn.NUMBERVALUE(MID(C16,9,2)),'Datos 2'!$Q$3:$R$22,2,FALSE)</f>
        <v>Off white</v>
      </c>
      <c r="F16" t="str">
        <f>VLOOKUP(_xlfn.NUMBERVALUE(MID(C16,11,2)),'Datos 2'!$U$3:$V$11,2,)</f>
        <v>M</v>
      </c>
      <c r="G16">
        <v>5</v>
      </c>
    </row>
    <row r="17" spans="1:7">
      <c r="A17" s="14">
        <v>44194</v>
      </c>
      <c r="B17" t="s">
        <v>823</v>
      </c>
      <c r="C17" t="s">
        <v>828</v>
      </c>
      <c r="D17" t="str">
        <f>VLOOKUP(VALUE(MID(C17,1,8)),Producto!$A$1:$C$499,3,FALSE)</f>
        <v>Camisa manga larga</v>
      </c>
      <c r="E17" t="str">
        <f>VLOOKUP(_xlfn.NUMBERVALUE(MID(C17,9,2)),'Datos 2'!$Q$3:$R$22,2,FALSE)</f>
        <v>Blanco</v>
      </c>
      <c r="F17" t="str">
        <f>VLOOKUP(_xlfn.NUMBERVALUE(MID(C17,11,2)),'Datos 2'!$U$3:$V$11,2,)</f>
        <v>L</v>
      </c>
      <c r="G17">
        <v>6</v>
      </c>
    </row>
    <row r="18" spans="1:7">
      <c r="A18" s="14">
        <v>44142</v>
      </c>
      <c r="B18" t="s">
        <v>823</v>
      </c>
      <c r="C18" t="s">
        <v>884</v>
      </c>
      <c r="D18" t="str">
        <f>VLOOKUP(VALUE(MID(C18,1,8)),Producto!$A$1:$C$499,3,FALSE)</f>
        <v>Chamarra sport</v>
      </c>
      <c r="E18" t="str">
        <f>VLOOKUP(_xlfn.NUMBERVALUE(MID(C18,9,2)),'Datos 2'!$Q$3:$R$22,2,FALSE)</f>
        <v>Negro</v>
      </c>
      <c r="F18" t="str">
        <f>VLOOKUP(_xlfn.NUMBERVALUE(MID(C18,11,2)),'Datos 2'!$U$3:$V$11,2,)</f>
        <v>L</v>
      </c>
      <c r="G18">
        <v>2</v>
      </c>
    </row>
    <row r="19" spans="1:7">
      <c r="A19" s="14">
        <v>43832</v>
      </c>
      <c r="B19" t="s">
        <v>823</v>
      </c>
      <c r="C19" t="s">
        <v>834</v>
      </c>
      <c r="D19" t="str">
        <f>VLOOKUP(VALUE(MID(C19,1,8)),Producto!$A$1:$C$499,3,FALSE)</f>
        <v>Camisa manga larga</v>
      </c>
      <c r="E19" t="str">
        <f>VLOOKUP(_xlfn.NUMBERVALUE(MID(C19,9,2)),'Datos 2'!$Q$3:$R$22,2,FALSE)</f>
        <v>Off white</v>
      </c>
      <c r="F19" t="str">
        <f>VLOOKUP(_xlfn.NUMBERVALUE(MID(C19,11,2)),'Datos 2'!$U$3:$V$11,2,)</f>
        <v>S</v>
      </c>
      <c r="G19">
        <v>9</v>
      </c>
    </row>
    <row r="20" spans="1:7">
      <c r="A20" s="14">
        <v>43879</v>
      </c>
      <c r="B20" t="s">
        <v>823</v>
      </c>
      <c r="C20" t="s">
        <v>829</v>
      </c>
      <c r="D20" t="str">
        <f>VLOOKUP(VALUE(MID(C20,1,8)),Producto!$A$1:$C$499,3,FALSE)</f>
        <v>Camisa manga larga</v>
      </c>
      <c r="E20" t="str">
        <f>VLOOKUP(_xlfn.NUMBERVALUE(MID(C20,9,2)),'Datos 2'!$Q$3:$R$22,2,FALSE)</f>
        <v>Blanco</v>
      </c>
      <c r="F20" t="str">
        <f>VLOOKUP(_xlfn.NUMBERVALUE(MID(C20,11,2)),'Datos 2'!$U$3:$V$11,2,)</f>
        <v>M</v>
      </c>
      <c r="G20">
        <v>9</v>
      </c>
    </row>
    <row r="21" spans="1:7">
      <c r="A21" s="14">
        <v>44168</v>
      </c>
      <c r="B21" t="s">
        <v>823</v>
      </c>
      <c r="C21" t="s">
        <v>851</v>
      </c>
      <c r="D21" t="str">
        <f>VLOOKUP(VALUE(MID(C21,1,8)),Producto!$A$1:$C$499,3,FALSE)</f>
        <v>Pantalón mezclilla</v>
      </c>
      <c r="E21" t="str">
        <f>VLOOKUP(_xlfn.NUMBERVALUE(MID(C21,9,2)),'Datos 2'!$Q$3:$R$22,2,FALSE)</f>
        <v>Azul</v>
      </c>
      <c r="F21" t="str">
        <f>VLOOKUP(_xlfn.NUMBERVALUE(MID(C21,11,2)),'Datos 2'!$U$3:$V$11,2,)</f>
        <v>XL</v>
      </c>
      <c r="G21">
        <v>6</v>
      </c>
    </row>
    <row r="22" spans="1:7">
      <c r="A22" s="14">
        <v>44188</v>
      </c>
      <c r="B22" t="s">
        <v>823</v>
      </c>
      <c r="C22" t="s">
        <v>848</v>
      </c>
      <c r="D22" t="str">
        <f>VLOOKUP(VALUE(MID(C22,1,8)),Producto!$A$1:$C$499,3,FALSE)</f>
        <v>Playera</v>
      </c>
      <c r="E22" t="str">
        <f>VLOOKUP(_xlfn.NUMBERVALUE(MID(C22,9,2)),'Datos 2'!$Q$3:$R$22,2,FALSE)</f>
        <v>Gris</v>
      </c>
      <c r="F22" t="str">
        <f>VLOOKUP(_xlfn.NUMBERVALUE(MID(C22,11,2)),'Datos 2'!$U$3:$V$11,2,)</f>
        <v>Unitalla</v>
      </c>
      <c r="G22">
        <v>5</v>
      </c>
    </row>
    <row r="23" spans="1:7">
      <c r="A23" s="14">
        <v>43963</v>
      </c>
      <c r="B23" t="s">
        <v>823</v>
      </c>
      <c r="C23" t="s">
        <v>867</v>
      </c>
      <c r="D23" t="str">
        <f>VLOOKUP(VALUE(MID(C23,1,8)),Producto!$A$1:$C$499,3,FALSE)</f>
        <v>Pantalón baggie</v>
      </c>
      <c r="E23" t="str">
        <f>VLOOKUP(_xlfn.NUMBERVALUE(MID(C23,9,2)),'Datos 2'!$Q$3:$R$22,2,FALSE)</f>
        <v>Off white</v>
      </c>
      <c r="F23" t="str">
        <f>VLOOKUP(_xlfn.NUMBERVALUE(MID(C23,11,2)),'Datos 2'!$U$3:$V$11,2,)</f>
        <v>XL</v>
      </c>
      <c r="G23">
        <v>5</v>
      </c>
    </row>
    <row r="24" spans="1:7">
      <c r="A24" s="14">
        <v>44021</v>
      </c>
      <c r="B24" t="s">
        <v>823</v>
      </c>
      <c r="C24" t="s">
        <v>853</v>
      </c>
      <c r="D24" t="str">
        <f>VLOOKUP(VALUE(MID(C24,1,8)),Producto!$A$1:$C$499,3,FALSE)</f>
        <v>Pantalón mezclilla</v>
      </c>
      <c r="E24" t="str">
        <f>VLOOKUP(_xlfn.NUMBERVALUE(MID(C24,9,2)),'Datos 2'!$Q$3:$R$22,2,FALSE)</f>
        <v>Azul</v>
      </c>
      <c r="F24" t="str">
        <f>VLOOKUP(_xlfn.NUMBERVALUE(MID(C24,11,2)),'Datos 2'!$U$3:$V$11,2,)</f>
        <v>M</v>
      </c>
      <c r="G24">
        <v>1</v>
      </c>
    </row>
    <row r="25" spans="1:7">
      <c r="A25" s="14">
        <v>44115</v>
      </c>
      <c r="B25" t="s">
        <v>823</v>
      </c>
      <c r="C25" t="s">
        <v>848</v>
      </c>
      <c r="D25" t="str">
        <f>VLOOKUP(VALUE(MID(C25,1,8)),Producto!$A$1:$C$499,3,FALSE)</f>
        <v>Playera</v>
      </c>
      <c r="E25" t="str">
        <f>VLOOKUP(_xlfn.NUMBERVALUE(MID(C25,9,2)),'Datos 2'!$Q$3:$R$22,2,FALSE)</f>
        <v>Gris</v>
      </c>
      <c r="F25" t="str">
        <f>VLOOKUP(_xlfn.NUMBERVALUE(MID(C25,11,2)),'Datos 2'!$U$3:$V$11,2,)</f>
        <v>Unitalla</v>
      </c>
      <c r="G25">
        <v>2</v>
      </c>
    </row>
    <row r="26" spans="1:7">
      <c r="A26" s="14">
        <v>44000</v>
      </c>
      <c r="B26" t="s">
        <v>823</v>
      </c>
      <c r="C26" t="s">
        <v>856</v>
      </c>
      <c r="D26" t="str">
        <f>VLOOKUP(VALUE(MID(C26,1,8)),Producto!$A$1:$C$499,3,FALSE)</f>
        <v>Pantalón mezclilla</v>
      </c>
      <c r="E26" t="str">
        <f>VLOOKUP(_xlfn.NUMBERVALUE(MID(C26,9,2)),'Datos 2'!$Q$3:$R$22,2,FALSE)</f>
        <v>Negro</v>
      </c>
      <c r="F26" t="str">
        <f>VLOOKUP(_xlfn.NUMBERVALUE(MID(C26,11,2)),'Datos 2'!$U$3:$V$11,2,)</f>
        <v>L</v>
      </c>
      <c r="G26">
        <v>7</v>
      </c>
    </row>
    <row r="27" spans="1:7">
      <c r="A27" s="14">
        <v>44024</v>
      </c>
      <c r="B27" t="s">
        <v>823</v>
      </c>
      <c r="C27" t="s">
        <v>874</v>
      </c>
      <c r="D27" t="str">
        <f>VLOOKUP(VALUE(MID(C27,1,8)),Producto!$A$1:$C$499,3,FALSE)</f>
        <v>Pantalón baggie</v>
      </c>
      <c r="E27" t="str">
        <f>VLOOKUP(_xlfn.NUMBERVALUE(MID(C27,9,2)),'Datos 2'!$Q$3:$R$22,2,FALSE)</f>
        <v>Café</v>
      </c>
      <c r="F27" t="str">
        <f>VLOOKUP(_xlfn.NUMBERVALUE(MID(C27,11,2)),'Datos 2'!$U$3:$V$11,2,)</f>
        <v>S</v>
      </c>
      <c r="G27">
        <v>10</v>
      </c>
    </row>
    <row r="28" spans="1:7">
      <c r="A28" s="14">
        <v>43915</v>
      </c>
      <c r="B28" t="s">
        <v>823</v>
      </c>
      <c r="C28" t="s">
        <v>862</v>
      </c>
      <c r="D28" t="str">
        <f>VLOOKUP(VALUE(MID(C28,1,8)),Producto!$A$1:$C$499,3,FALSE)</f>
        <v>Pantalón mezclilla</v>
      </c>
      <c r="E28" t="str">
        <f>VLOOKUP(_xlfn.NUMBERVALUE(MID(C28,9,2)),'Datos 2'!$Q$3:$R$22,2,FALSE)</f>
        <v>Blanco</v>
      </c>
      <c r="F28" t="str">
        <f>VLOOKUP(_xlfn.NUMBERVALUE(MID(C28,11,2)),'Datos 2'!$U$3:$V$11,2,)</f>
        <v>S</v>
      </c>
      <c r="G28">
        <v>9</v>
      </c>
    </row>
    <row r="29" spans="1:7">
      <c r="A29" s="14">
        <v>44045</v>
      </c>
      <c r="B29" t="s">
        <v>823</v>
      </c>
      <c r="C29" t="s">
        <v>830</v>
      </c>
      <c r="D29" t="str">
        <f>VLOOKUP(VALUE(MID(C29,1,8)),Producto!$A$1:$C$499,3,FALSE)</f>
        <v>Camisa manga larga</v>
      </c>
      <c r="E29" t="str">
        <f>VLOOKUP(_xlfn.NUMBERVALUE(MID(C29,9,2)),'Datos 2'!$Q$3:$R$22,2,FALSE)</f>
        <v>Blanco</v>
      </c>
      <c r="F29" t="str">
        <f>VLOOKUP(_xlfn.NUMBERVALUE(MID(C29,11,2)),'Datos 2'!$U$3:$V$11,2,)</f>
        <v>S</v>
      </c>
      <c r="G29">
        <v>9</v>
      </c>
    </row>
    <row r="30" spans="1:7">
      <c r="A30" s="14">
        <v>44059</v>
      </c>
      <c r="B30" t="s">
        <v>823</v>
      </c>
      <c r="C30" t="s">
        <v>871</v>
      </c>
      <c r="D30" t="str">
        <f>VLOOKUP(VALUE(MID(C30,1,8)),Producto!$A$1:$C$499,3,FALSE)</f>
        <v>Pantalón baggie</v>
      </c>
      <c r="E30" t="str">
        <f>VLOOKUP(_xlfn.NUMBERVALUE(MID(C30,9,2)),'Datos 2'!$Q$3:$R$22,2,FALSE)</f>
        <v>Café</v>
      </c>
      <c r="F30" t="str">
        <f>VLOOKUP(_xlfn.NUMBERVALUE(MID(C30,11,2)),'Datos 2'!$U$3:$V$11,2,)</f>
        <v>XL</v>
      </c>
      <c r="G30">
        <v>4</v>
      </c>
    </row>
    <row r="31" spans="1:7">
      <c r="A31" s="14">
        <v>43995</v>
      </c>
      <c r="B31" t="s">
        <v>823</v>
      </c>
      <c r="C31" t="s">
        <v>889</v>
      </c>
      <c r="D31" t="str">
        <f>VLOOKUP(VALUE(MID(C31,1,8)),Producto!$A$1:$C$499,3,FALSE)</f>
        <v>Chamarra sport</v>
      </c>
      <c r="E31" t="str">
        <f>VLOOKUP(_xlfn.NUMBERVALUE(MID(C31,9,2)),'Datos 2'!$Q$3:$R$22,2,FALSE)</f>
        <v>Off white</v>
      </c>
      <c r="F31" t="str">
        <f>VLOOKUP(_xlfn.NUMBERVALUE(MID(C31,11,2)),'Datos 2'!$U$3:$V$11,2,)</f>
        <v>M</v>
      </c>
      <c r="G31">
        <v>4</v>
      </c>
    </row>
    <row r="32" spans="1:7">
      <c r="A32" s="14">
        <v>44160</v>
      </c>
      <c r="B32" t="s">
        <v>823</v>
      </c>
      <c r="C32" t="s">
        <v>871</v>
      </c>
      <c r="D32" t="str">
        <f>VLOOKUP(VALUE(MID(C32,1,8)),Producto!$A$1:$C$499,3,FALSE)</f>
        <v>Pantalón baggie</v>
      </c>
      <c r="E32" t="str">
        <f>VLOOKUP(_xlfn.NUMBERVALUE(MID(C32,9,2)),'Datos 2'!$Q$3:$R$22,2,FALSE)</f>
        <v>Café</v>
      </c>
      <c r="F32" t="str">
        <f>VLOOKUP(_xlfn.NUMBERVALUE(MID(C32,11,2)),'Datos 2'!$U$3:$V$11,2,)</f>
        <v>XL</v>
      </c>
      <c r="G32">
        <v>1</v>
      </c>
    </row>
    <row r="33" spans="1:7">
      <c r="A33" s="14">
        <v>44024</v>
      </c>
      <c r="B33" t="s">
        <v>823</v>
      </c>
      <c r="C33" t="s">
        <v>833</v>
      </c>
      <c r="D33" t="str">
        <f>VLOOKUP(VALUE(MID(C33,1,8)),Producto!$A$1:$C$499,3,FALSE)</f>
        <v>Camisa manga larga</v>
      </c>
      <c r="E33" t="str">
        <f>VLOOKUP(_xlfn.NUMBERVALUE(MID(C33,9,2)),'Datos 2'!$Q$3:$R$22,2,FALSE)</f>
        <v>Off white</v>
      </c>
      <c r="F33" t="str">
        <f>VLOOKUP(_xlfn.NUMBERVALUE(MID(C33,11,2)),'Datos 2'!$U$3:$V$11,2,)</f>
        <v>M</v>
      </c>
      <c r="G33">
        <v>3</v>
      </c>
    </row>
    <row r="34" spans="1:7">
      <c r="A34" s="14">
        <v>43928</v>
      </c>
      <c r="B34" t="s">
        <v>823</v>
      </c>
      <c r="C34" t="s">
        <v>848</v>
      </c>
      <c r="D34" t="str">
        <f>VLOOKUP(VALUE(MID(C34,1,8)),Producto!$A$1:$C$499,3,FALSE)</f>
        <v>Playera</v>
      </c>
      <c r="E34" t="str">
        <f>VLOOKUP(_xlfn.NUMBERVALUE(MID(C34,9,2)),'Datos 2'!$Q$3:$R$22,2,FALSE)</f>
        <v>Gris</v>
      </c>
      <c r="F34" t="str">
        <f>VLOOKUP(_xlfn.NUMBERVALUE(MID(C34,11,2)),'Datos 2'!$U$3:$V$11,2,)</f>
        <v>Unitalla</v>
      </c>
      <c r="G34">
        <v>7</v>
      </c>
    </row>
    <row r="35" spans="1:7">
      <c r="A35" s="14">
        <v>43919</v>
      </c>
      <c r="B35" t="s">
        <v>823</v>
      </c>
      <c r="C35" t="s">
        <v>843</v>
      </c>
      <c r="D35" t="str">
        <f>VLOOKUP(VALUE(MID(C35,1,8)),Producto!$A$1:$C$499,3,FALSE)</f>
        <v>Camisa manga corta</v>
      </c>
      <c r="E35" t="str">
        <f>VLOOKUP(_xlfn.NUMBERVALUE(MID(C35,9,2)),'Datos 2'!$Q$3:$R$22,2,FALSE)</f>
        <v>Estampado animal</v>
      </c>
      <c r="F35" t="str">
        <f>VLOOKUP(_xlfn.NUMBERVALUE(MID(C35,11,2)),'Datos 2'!$U$3:$V$11,2,)</f>
        <v>XL</v>
      </c>
      <c r="G35">
        <v>2</v>
      </c>
    </row>
    <row r="36" spans="1:7">
      <c r="A36" s="14">
        <v>43928</v>
      </c>
      <c r="B36" t="s">
        <v>823</v>
      </c>
      <c r="C36" t="s">
        <v>833</v>
      </c>
      <c r="D36" t="str">
        <f>VLOOKUP(VALUE(MID(C36,1,8)),Producto!$A$1:$C$499,3,FALSE)</f>
        <v>Camisa manga larga</v>
      </c>
      <c r="E36" t="str">
        <f>VLOOKUP(_xlfn.NUMBERVALUE(MID(C36,9,2)),'Datos 2'!$Q$3:$R$22,2,FALSE)</f>
        <v>Off white</v>
      </c>
      <c r="F36" t="str">
        <f>VLOOKUP(_xlfn.NUMBERVALUE(MID(C36,11,2)),'Datos 2'!$U$3:$V$11,2,)</f>
        <v>M</v>
      </c>
      <c r="G36">
        <v>10</v>
      </c>
    </row>
    <row r="37" spans="1:7">
      <c r="A37" s="14">
        <v>43849</v>
      </c>
      <c r="B37" t="s">
        <v>823</v>
      </c>
      <c r="C37" t="s">
        <v>827</v>
      </c>
      <c r="D37" t="str">
        <f>VLOOKUP(VALUE(MID(C37,1,8)),Producto!$A$1:$C$499,3,FALSE)</f>
        <v>Camisa manga larga</v>
      </c>
      <c r="E37" t="str">
        <f>VLOOKUP(_xlfn.NUMBERVALUE(MID(C37,9,2)),'Datos 2'!$Q$3:$R$22,2,FALSE)</f>
        <v>Blanco</v>
      </c>
      <c r="F37" t="str">
        <f>VLOOKUP(_xlfn.NUMBERVALUE(MID(C37,11,2)),'Datos 2'!$U$3:$V$11,2,)</f>
        <v>XL</v>
      </c>
      <c r="G37">
        <v>5</v>
      </c>
    </row>
    <row r="38" spans="1:7">
      <c r="A38" s="14">
        <v>44076</v>
      </c>
      <c r="B38" t="s">
        <v>823</v>
      </c>
      <c r="C38" t="s">
        <v>858</v>
      </c>
      <c r="D38" t="str">
        <f>VLOOKUP(VALUE(MID(C38,1,8)),Producto!$A$1:$C$499,3,FALSE)</f>
        <v>Pantalón mezclilla</v>
      </c>
      <c r="E38" t="str">
        <f>VLOOKUP(_xlfn.NUMBERVALUE(MID(C38,9,2)),'Datos 2'!$Q$3:$R$22,2,FALSE)</f>
        <v>Negro</v>
      </c>
      <c r="F38" t="str">
        <f>VLOOKUP(_xlfn.NUMBERVALUE(MID(C38,11,2)),'Datos 2'!$U$3:$V$11,2,)</f>
        <v>S</v>
      </c>
      <c r="G38">
        <v>3</v>
      </c>
    </row>
    <row r="39" spans="1:7">
      <c r="A39" s="14">
        <v>43917</v>
      </c>
      <c r="B39" t="s">
        <v>823</v>
      </c>
      <c r="C39" t="s">
        <v>871</v>
      </c>
      <c r="D39" t="str">
        <f>VLOOKUP(VALUE(MID(C39,1,8)),Producto!$A$1:$C$499,3,FALSE)</f>
        <v>Pantalón baggie</v>
      </c>
      <c r="E39" t="str">
        <f>VLOOKUP(_xlfn.NUMBERVALUE(MID(C39,9,2)),'Datos 2'!$Q$3:$R$22,2,FALSE)</f>
        <v>Café</v>
      </c>
      <c r="F39" t="str">
        <f>VLOOKUP(_xlfn.NUMBERVALUE(MID(C39,11,2)),'Datos 2'!$U$3:$V$11,2,)</f>
        <v>XL</v>
      </c>
      <c r="G39">
        <v>1</v>
      </c>
    </row>
    <row r="40" spans="1:7">
      <c r="A40" s="14">
        <v>43841</v>
      </c>
      <c r="B40" t="s">
        <v>823</v>
      </c>
      <c r="C40" t="s">
        <v>864</v>
      </c>
      <c r="D40" t="str">
        <f>VLOOKUP(VALUE(MID(C40,1,8)),Producto!$A$1:$C$499,3,FALSE)</f>
        <v>Pantalón baggie</v>
      </c>
      <c r="E40" t="str">
        <f>VLOOKUP(_xlfn.NUMBERVALUE(MID(C40,9,2)),'Datos 2'!$Q$3:$R$22,2,FALSE)</f>
        <v>Negro</v>
      </c>
      <c r="F40" t="str">
        <f>VLOOKUP(_xlfn.NUMBERVALUE(MID(C40,11,2)),'Datos 2'!$U$3:$V$11,2,)</f>
        <v>L</v>
      </c>
      <c r="G40">
        <v>8</v>
      </c>
    </row>
    <row r="41" spans="1:7">
      <c r="A41" s="14">
        <v>43852</v>
      </c>
      <c r="B41" t="s">
        <v>823</v>
      </c>
      <c r="C41" t="s">
        <v>875</v>
      </c>
      <c r="D41" t="str">
        <f>VLOOKUP(VALUE(MID(C41,1,8)),Producto!$A$1:$C$499,3,FALSE)</f>
        <v>Chamarra sport</v>
      </c>
      <c r="E41" t="str">
        <f>VLOOKUP(_xlfn.NUMBERVALUE(MID(C41,9,2)),'Datos 2'!$Q$3:$R$22,2,FALSE)</f>
        <v>Rojo</v>
      </c>
      <c r="F41" t="str">
        <f>VLOOKUP(_xlfn.NUMBERVALUE(MID(C41,11,2)),'Datos 2'!$U$3:$V$11,2,)</f>
        <v>XL</v>
      </c>
      <c r="G41">
        <v>4</v>
      </c>
    </row>
    <row r="42" spans="1:7">
      <c r="A42" s="14">
        <v>44032</v>
      </c>
      <c r="B42" t="s">
        <v>823</v>
      </c>
      <c r="C42" t="s">
        <v>843</v>
      </c>
      <c r="D42" t="str">
        <f>VLOOKUP(VALUE(MID(C42,1,8)),Producto!$A$1:$C$499,3,FALSE)</f>
        <v>Camisa manga corta</v>
      </c>
      <c r="E42" t="str">
        <f>VLOOKUP(_xlfn.NUMBERVALUE(MID(C42,9,2)),'Datos 2'!$Q$3:$R$22,2,FALSE)</f>
        <v>Estampado animal</v>
      </c>
      <c r="F42" t="str">
        <f>VLOOKUP(_xlfn.NUMBERVALUE(MID(C42,11,2)),'Datos 2'!$U$3:$V$11,2,)</f>
        <v>XL</v>
      </c>
      <c r="G42">
        <v>1</v>
      </c>
    </row>
    <row r="43" spans="1:7">
      <c r="A43" s="14">
        <v>43948</v>
      </c>
      <c r="B43" t="s">
        <v>823</v>
      </c>
      <c r="C43" t="s">
        <v>849</v>
      </c>
      <c r="D43" t="str">
        <f>VLOOKUP(VALUE(MID(C43,1,8)),Producto!$A$1:$C$499,3,FALSE)</f>
        <v>Playera</v>
      </c>
      <c r="E43" t="str">
        <f>VLOOKUP(_xlfn.NUMBERVALUE(MID(C43,9,2)),'Datos 2'!$Q$3:$R$22,2,FALSE)</f>
        <v>Estampado abstracto</v>
      </c>
      <c r="F43" t="str">
        <f>VLOOKUP(_xlfn.NUMBERVALUE(MID(C43,11,2)),'Datos 2'!$U$3:$V$11,2,)</f>
        <v>Unitalla</v>
      </c>
      <c r="G43">
        <v>8</v>
      </c>
    </row>
    <row r="44" spans="1:7">
      <c r="A44" s="14">
        <v>43997</v>
      </c>
      <c r="B44" t="s">
        <v>823</v>
      </c>
      <c r="C44" t="s">
        <v>857</v>
      </c>
      <c r="D44" t="str">
        <f>VLOOKUP(VALUE(MID(C44,1,8)),Producto!$A$1:$C$499,3,FALSE)</f>
        <v>Pantalón mezclilla</v>
      </c>
      <c r="E44" t="str">
        <f>VLOOKUP(_xlfn.NUMBERVALUE(MID(C44,9,2)),'Datos 2'!$Q$3:$R$22,2,FALSE)</f>
        <v>Negro</v>
      </c>
      <c r="F44" t="str">
        <f>VLOOKUP(_xlfn.NUMBERVALUE(MID(C44,11,2)),'Datos 2'!$U$3:$V$11,2,)</f>
        <v>M</v>
      </c>
      <c r="G44">
        <v>6</v>
      </c>
    </row>
    <row r="45" spans="1:7">
      <c r="A45" s="14">
        <v>43868</v>
      </c>
      <c r="B45" t="s">
        <v>823</v>
      </c>
      <c r="C45" t="s">
        <v>832</v>
      </c>
      <c r="D45" t="str">
        <f>VLOOKUP(VALUE(MID(C45,1,8)),Producto!$A$1:$C$499,3,FALSE)</f>
        <v>Camisa manga larga</v>
      </c>
      <c r="E45" t="str">
        <f>VLOOKUP(_xlfn.NUMBERVALUE(MID(C45,9,2)),'Datos 2'!$Q$3:$R$22,2,FALSE)</f>
        <v>Off white</v>
      </c>
      <c r="F45" t="str">
        <f>VLOOKUP(_xlfn.NUMBERVALUE(MID(C45,11,2)),'Datos 2'!$U$3:$V$11,2,)</f>
        <v>L</v>
      </c>
      <c r="G45">
        <v>4</v>
      </c>
    </row>
    <row r="46" spans="1:7">
      <c r="A46" s="14">
        <v>44183</v>
      </c>
      <c r="B46" t="s">
        <v>823</v>
      </c>
      <c r="C46" t="s">
        <v>889</v>
      </c>
      <c r="D46" t="str">
        <f>VLOOKUP(VALUE(MID(C46,1,8)),Producto!$A$1:$C$499,3,FALSE)</f>
        <v>Chamarra sport</v>
      </c>
      <c r="E46" t="str">
        <f>VLOOKUP(_xlfn.NUMBERVALUE(MID(C46,9,2)),'Datos 2'!$Q$3:$R$22,2,FALSE)</f>
        <v>Off white</v>
      </c>
      <c r="F46" t="str">
        <f>VLOOKUP(_xlfn.NUMBERVALUE(MID(C46,11,2)),'Datos 2'!$U$3:$V$11,2,)</f>
        <v>M</v>
      </c>
      <c r="G46">
        <v>2</v>
      </c>
    </row>
    <row r="47" spans="1:7">
      <c r="A47" s="14">
        <v>44164</v>
      </c>
      <c r="B47" t="s">
        <v>823</v>
      </c>
      <c r="C47" t="s">
        <v>885</v>
      </c>
      <c r="D47" t="str">
        <f>VLOOKUP(VALUE(MID(C47,1,8)),Producto!$A$1:$C$499,3,FALSE)</f>
        <v>Chamarra sport</v>
      </c>
      <c r="E47" t="str">
        <f>VLOOKUP(_xlfn.NUMBERVALUE(MID(C47,9,2)),'Datos 2'!$Q$3:$R$22,2,FALSE)</f>
        <v>Negro</v>
      </c>
      <c r="F47" t="str">
        <f>VLOOKUP(_xlfn.NUMBERVALUE(MID(C47,11,2)),'Datos 2'!$U$3:$V$11,2,)</f>
        <v>M</v>
      </c>
      <c r="G47">
        <v>10</v>
      </c>
    </row>
    <row r="48" spans="1:7">
      <c r="A48" s="14">
        <v>43862</v>
      </c>
      <c r="B48" t="s">
        <v>823</v>
      </c>
      <c r="C48" t="s">
        <v>844</v>
      </c>
      <c r="D48" t="str">
        <f>VLOOKUP(VALUE(MID(C48,1,8)),Producto!$A$1:$C$499,3,FALSE)</f>
        <v>Camisa manga corta</v>
      </c>
      <c r="E48" t="str">
        <f>VLOOKUP(_xlfn.NUMBERVALUE(MID(C48,9,2)),'Datos 2'!$Q$3:$R$22,2,FALSE)</f>
        <v>Estampado animal</v>
      </c>
      <c r="F48" t="str">
        <f>VLOOKUP(_xlfn.NUMBERVALUE(MID(C48,11,2)),'Datos 2'!$U$3:$V$11,2,)</f>
        <v>L</v>
      </c>
      <c r="G48">
        <v>7</v>
      </c>
    </row>
    <row r="49" spans="1:7">
      <c r="A49" s="14">
        <v>44094</v>
      </c>
      <c r="B49" t="s">
        <v>823</v>
      </c>
      <c r="C49" t="s">
        <v>832</v>
      </c>
      <c r="D49" t="str">
        <f>VLOOKUP(VALUE(MID(C49,1,8)),Producto!$A$1:$C$499,3,FALSE)</f>
        <v>Camisa manga larga</v>
      </c>
      <c r="E49" t="str">
        <f>VLOOKUP(_xlfn.NUMBERVALUE(MID(C49,9,2)),'Datos 2'!$Q$3:$R$22,2,FALSE)</f>
        <v>Off white</v>
      </c>
      <c r="F49" t="str">
        <f>VLOOKUP(_xlfn.NUMBERVALUE(MID(C49,11,2)),'Datos 2'!$U$3:$V$11,2,)</f>
        <v>L</v>
      </c>
      <c r="G49">
        <v>10</v>
      </c>
    </row>
    <row r="50" spans="1:7">
      <c r="A50" s="14">
        <v>44024</v>
      </c>
      <c r="B50" t="s">
        <v>823</v>
      </c>
      <c r="C50" t="s">
        <v>888</v>
      </c>
      <c r="D50" t="str">
        <f>VLOOKUP(VALUE(MID(C50,1,8)),Producto!$A$1:$C$499,3,FALSE)</f>
        <v>Chamarra sport</v>
      </c>
      <c r="E50" t="str">
        <f>VLOOKUP(_xlfn.NUMBERVALUE(MID(C50,9,2)),'Datos 2'!$Q$3:$R$22,2,FALSE)</f>
        <v>Off white</v>
      </c>
      <c r="F50" t="str">
        <f>VLOOKUP(_xlfn.NUMBERVALUE(MID(C50,11,2)),'Datos 2'!$U$3:$V$11,2,)</f>
        <v>L</v>
      </c>
      <c r="G50">
        <v>7</v>
      </c>
    </row>
    <row r="51" spans="1:7">
      <c r="A51" s="14">
        <v>44184</v>
      </c>
      <c r="B51" t="s">
        <v>823</v>
      </c>
      <c r="C51" t="s">
        <v>874</v>
      </c>
      <c r="D51" t="str">
        <f>VLOOKUP(VALUE(MID(C51,1,8)),Producto!$A$1:$C$499,3,FALSE)</f>
        <v>Pantalón baggie</v>
      </c>
      <c r="E51" t="str">
        <f>VLOOKUP(_xlfn.NUMBERVALUE(MID(C51,9,2)),'Datos 2'!$Q$3:$R$22,2,FALSE)</f>
        <v>Café</v>
      </c>
      <c r="F51" t="str">
        <f>VLOOKUP(_xlfn.NUMBERVALUE(MID(C51,11,2)),'Datos 2'!$U$3:$V$11,2,)</f>
        <v>S</v>
      </c>
      <c r="G51">
        <v>10</v>
      </c>
    </row>
    <row r="52" spans="1:7">
      <c r="A52" s="14">
        <v>43905</v>
      </c>
      <c r="B52" t="s">
        <v>823</v>
      </c>
      <c r="C52" t="s">
        <v>871</v>
      </c>
      <c r="D52" t="str">
        <f>VLOOKUP(VALUE(MID(C52,1,8)),Producto!$A$1:$C$499,3,FALSE)</f>
        <v>Pantalón baggie</v>
      </c>
      <c r="E52" t="str">
        <f>VLOOKUP(_xlfn.NUMBERVALUE(MID(C52,9,2)),'Datos 2'!$Q$3:$R$22,2,FALSE)</f>
        <v>Café</v>
      </c>
      <c r="F52" t="str">
        <f>VLOOKUP(_xlfn.NUMBERVALUE(MID(C52,11,2)),'Datos 2'!$U$3:$V$11,2,)</f>
        <v>XL</v>
      </c>
      <c r="G52">
        <v>2</v>
      </c>
    </row>
    <row r="53" spans="1:7">
      <c r="A53" s="14">
        <v>43960</v>
      </c>
      <c r="B53" t="s">
        <v>823</v>
      </c>
      <c r="C53" t="s">
        <v>848</v>
      </c>
      <c r="D53" t="str">
        <f>VLOOKUP(VALUE(MID(C53,1,8)),Producto!$A$1:$C$499,3,FALSE)</f>
        <v>Playera</v>
      </c>
      <c r="E53" t="str">
        <f>VLOOKUP(_xlfn.NUMBERVALUE(MID(C53,9,2)),'Datos 2'!$Q$3:$R$22,2,FALSE)</f>
        <v>Gris</v>
      </c>
      <c r="F53" t="str">
        <f>VLOOKUP(_xlfn.NUMBERVALUE(MID(C53,11,2)),'Datos 2'!$U$3:$V$11,2,)</f>
        <v>Unitalla</v>
      </c>
      <c r="G53">
        <v>8</v>
      </c>
    </row>
    <row r="54" spans="1:7">
      <c r="A54" s="14">
        <v>43939</v>
      </c>
      <c r="B54" t="s">
        <v>823</v>
      </c>
      <c r="C54" t="s">
        <v>830</v>
      </c>
      <c r="D54" t="str">
        <f>VLOOKUP(VALUE(MID(C54,1,8)),Producto!$A$1:$C$499,3,FALSE)</f>
        <v>Camisa manga larga</v>
      </c>
      <c r="E54" t="str">
        <f>VLOOKUP(_xlfn.NUMBERVALUE(MID(C54,9,2)),'Datos 2'!$Q$3:$R$22,2,FALSE)</f>
        <v>Blanco</v>
      </c>
      <c r="F54" t="str">
        <f>VLOOKUP(_xlfn.NUMBERVALUE(MID(C54,11,2)),'Datos 2'!$U$3:$V$11,2,)</f>
        <v>S</v>
      </c>
      <c r="G54">
        <v>4</v>
      </c>
    </row>
    <row r="55" spans="1:7">
      <c r="A55" s="14">
        <v>44072</v>
      </c>
      <c r="B55" t="s">
        <v>823</v>
      </c>
      <c r="C55" t="s">
        <v>856</v>
      </c>
      <c r="D55" t="str">
        <f>VLOOKUP(VALUE(MID(C55,1,8)),Producto!$A$1:$C$499,3,FALSE)</f>
        <v>Pantalón mezclilla</v>
      </c>
      <c r="E55" t="str">
        <f>VLOOKUP(_xlfn.NUMBERVALUE(MID(C55,9,2)),'Datos 2'!$Q$3:$R$22,2,FALSE)</f>
        <v>Negro</v>
      </c>
      <c r="F55" t="str">
        <f>VLOOKUP(_xlfn.NUMBERVALUE(MID(C55,11,2)),'Datos 2'!$U$3:$V$11,2,)</f>
        <v>L</v>
      </c>
      <c r="G55">
        <v>6</v>
      </c>
    </row>
    <row r="56" spans="1:7">
      <c r="A56" s="14">
        <v>44048</v>
      </c>
      <c r="B56" t="s">
        <v>823</v>
      </c>
      <c r="C56" t="s">
        <v>890</v>
      </c>
      <c r="D56" t="str">
        <f>VLOOKUP(VALUE(MID(C56,1,8)),Producto!$A$1:$C$499,3,FALSE)</f>
        <v>Chamarra sport</v>
      </c>
      <c r="E56" t="str">
        <f>VLOOKUP(_xlfn.NUMBERVALUE(MID(C56,9,2)),'Datos 2'!$Q$3:$R$22,2,FALSE)</f>
        <v>Off white</v>
      </c>
      <c r="F56" t="str">
        <f>VLOOKUP(_xlfn.NUMBERVALUE(MID(C56,11,2)),'Datos 2'!$U$3:$V$11,2,)</f>
        <v>S</v>
      </c>
      <c r="G56">
        <v>4</v>
      </c>
    </row>
    <row r="57" spans="1:7">
      <c r="A57" s="14">
        <v>44190</v>
      </c>
      <c r="B57" t="s">
        <v>823</v>
      </c>
      <c r="C57" t="s">
        <v>859</v>
      </c>
      <c r="D57" t="str">
        <f>VLOOKUP(VALUE(MID(C57,1,8)),Producto!$A$1:$C$499,3,FALSE)</f>
        <v>Pantalón mezclilla</v>
      </c>
      <c r="E57" t="str">
        <f>VLOOKUP(_xlfn.NUMBERVALUE(MID(C57,9,2)),'Datos 2'!$Q$3:$R$22,2,FALSE)</f>
        <v>Blanco</v>
      </c>
      <c r="F57" t="str">
        <f>VLOOKUP(_xlfn.NUMBERVALUE(MID(C57,11,2)),'Datos 2'!$U$3:$V$11,2,)</f>
        <v>XL</v>
      </c>
      <c r="G57">
        <v>7</v>
      </c>
    </row>
    <row r="58" spans="1:7">
      <c r="A58" s="14">
        <v>43854</v>
      </c>
      <c r="B58" t="s">
        <v>823</v>
      </c>
      <c r="C58" t="s">
        <v>885</v>
      </c>
      <c r="D58" t="str">
        <f>VLOOKUP(VALUE(MID(C58,1,8)),Producto!$A$1:$C$499,3,FALSE)</f>
        <v>Chamarra sport</v>
      </c>
      <c r="E58" t="str">
        <f>VLOOKUP(_xlfn.NUMBERVALUE(MID(C58,9,2)),'Datos 2'!$Q$3:$R$22,2,FALSE)</f>
        <v>Negro</v>
      </c>
      <c r="F58" t="str">
        <f>VLOOKUP(_xlfn.NUMBERVALUE(MID(C58,11,2)),'Datos 2'!$U$3:$V$11,2,)</f>
        <v>M</v>
      </c>
      <c r="G58">
        <v>6</v>
      </c>
    </row>
    <row r="59" spans="1:7">
      <c r="A59" s="14">
        <v>43980</v>
      </c>
      <c r="B59" t="s">
        <v>823</v>
      </c>
      <c r="C59" t="s">
        <v>839</v>
      </c>
      <c r="D59" t="str">
        <f>VLOOKUP(VALUE(MID(C59,1,8)),Producto!$A$1:$C$499,3,FALSE)</f>
        <v>Camisa manga corta</v>
      </c>
      <c r="E59" t="str">
        <f>VLOOKUP(_xlfn.NUMBERVALUE(MID(C59,9,2)),'Datos 2'!$Q$3:$R$22,2,FALSE)</f>
        <v>Blanco</v>
      </c>
      <c r="F59" t="str">
        <f>VLOOKUP(_xlfn.NUMBERVALUE(MID(C59,11,2)),'Datos 2'!$U$3:$V$11,2,)</f>
        <v>XL</v>
      </c>
      <c r="G59">
        <v>8</v>
      </c>
    </row>
    <row r="60" spans="1:7">
      <c r="A60" s="14">
        <v>44113</v>
      </c>
      <c r="B60" t="s">
        <v>823</v>
      </c>
      <c r="C60" t="s">
        <v>864</v>
      </c>
      <c r="D60" t="str">
        <f>VLOOKUP(VALUE(MID(C60,1,8)),Producto!$A$1:$C$499,3,FALSE)</f>
        <v>Pantalón baggie</v>
      </c>
      <c r="E60" t="str">
        <f>VLOOKUP(_xlfn.NUMBERVALUE(MID(C60,9,2)),'Datos 2'!$Q$3:$R$22,2,FALSE)</f>
        <v>Negro</v>
      </c>
      <c r="F60" t="str">
        <f>VLOOKUP(_xlfn.NUMBERVALUE(MID(C60,11,2)),'Datos 2'!$U$3:$V$11,2,)</f>
        <v>L</v>
      </c>
      <c r="G60">
        <v>8</v>
      </c>
    </row>
    <row r="61" spans="1:7">
      <c r="A61" s="14">
        <v>44005</v>
      </c>
      <c r="B61" t="s">
        <v>823</v>
      </c>
      <c r="C61" t="s">
        <v>830</v>
      </c>
      <c r="D61" t="str">
        <f>VLOOKUP(VALUE(MID(C61,1,8)),Producto!$A$1:$C$499,3,FALSE)</f>
        <v>Camisa manga larga</v>
      </c>
      <c r="E61" t="str">
        <f>VLOOKUP(_xlfn.NUMBERVALUE(MID(C61,9,2)),'Datos 2'!$Q$3:$R$22,2,FALSE)</f>
        <v>Blanco</v>
      </c>
      <c r="F61" t="str">
        <f>VLOOKUP(_xlfn.NUMBERVALUE(MID(C61,11,2)),'Datos 2'!$U$3:$V$11,2,)</f>
        <v>S</v>
      </c>
      <c r="G61">
        <v>6</v>
      </c>
    </row>
    <row r="62" spans="1:7">
      <c r="A62" s="14">
        <v>44078</v>
      </c>
      <c r="B62" t="s">
        <v>823</v>
      </c>
      <c r="C62" t="s">
        <v>876</v>
      </c>
      <c r="D62" t="str">
        <f>VLOOKUP(VALUE(MID(C62,1,8)),Producto!$A$1:$C$499,3,FALSE)</f>
        <v>Chamarra sport</v>
      </c>
      <c r="E62" t="str">
        <f>VLOOKUP(_xlfn.NUMBERVALUE(MID(C62,9,2)),'Datos 2'!$Q$3:$R$22,2,FALSE)</f>
        <v>Rojo</v>
      </c>
      <c r="F62" t="str">
        <f>VLOOKUP(_xlfn.NUMBERVALUE(MID(C62,11,2)),'Datos 2'!$U$3:$V$11,2,)</f>
        <v>L</v>
      </c>
      <c r="G62">
        <v>2</v>
      </c>
    </row>
    <row r="63" spans="1:7">
      <c r="A63" s="14">
        <v>44038</v>
      </c>
      <c r="B63" t="s">
        <v>823</v>
      </c>
      <c r="C63" t="s">
        <v>881</v>
      </c>
      <c r="D63" t="str">
        <f>VLOOKUP(VALUE(MID(C63,1,8)),Producto!$A$1:$C$499,3,FALSE)</f>
        <v>Chamarra sport</v>
      </c>
      <c r="E63" t="str">
        <f>VLOOKUP(_xlfn.NUMBERVALUE(MID(C63,9,2)),'Datos 2'!$Q$3:$R$22,2,FALSE)</f>
        <v>Azul</v>
      </c>
      <c r="F63" t="str">
        <f>VLOOKUP(_xlfn.NUMBERVALUE(MID(C63,11,2)),'Datos 2'!$U$3:$V$11,2,)</f>
        <v>M</v>
      </c>
      <c r="G63">
        <v>10</v>
      </c>
    </row>
    <row r="64" spans="1:7">
      <c r="A64" s="14">
        <v>44124</v>
      </c>
      <c r="B64" t="s">
        <v>823</v>
      </c>
      <c r="C64" t="s">
        <v>864</v>
      </c>
      <c r="D64" t="str">
        <f>VLOOKUP(VALUE(MID(C64,1,8)),Producto!$A$1:$C$499,3,FALSE)</f>
        <v>Pantalón baggie</v>
      </c>
      <c r="E64" t="str">
        <f>VLOOKUP(_xlfn.NUMBERVALUE(MID(C64,9,2)),'Datos 2'!$Q$3:$R$22,2,FALSE)</f>
        <v>Negro</v>
      </c>
      <c r="F64" t="str">
        <f>VLOOKUP(_xlfn.NUMBERVALUE(MID(C64,11,2)),'Datos 2'!$U$3:$V$11,2,)</f>
        <v>L</v>
      </c>
      <c r="G64">
        <v>1</v>
      </c>
    </row>
    <row r="65" spans="1:7">
      <c r="A65" s="14">
        <v>44013</v>
      </c>
      <c r="B65" t="s">
        <v>823</v>
      </c>
      <c r="C65" t="s">
        <v>834</v>
      </c>
      <c r="D65" t="str">
        <f>VLOOKUP(VALUE(MID(C65,1,8)),Producto!$A$1:$C$499,3,FALSE)</f>
        <v>Camisa manga larga</v>
      </c>
      <c r="E65" t="str">
        <f>VLOOKUP(_xlfn.NUMBERVALUE(MID(C65,9,2)),'Datos 2'!$Q$3:$R$22,2,FALSE)</f>
        <v>Off white</v>
      </c>
      <c r="F65" t="str">
        <f>VLOOKUP(_xlfn.NUMBERVALUE(MID(C65,11,2)),'Datos 2'!$U$3:$V$11,2,)</f>
        <v>S</v>
      </c>
      <c r="G65">
        <v>4</v>
      </c>
    </row>
    <row r="66" spans="1:7">
      <c r="A66" s="14">
        <v>43899</v>
      </c>
      <c r="B66" t="s">
        <v>823</v>
      </c>
      <c r="C66" t="s">
        <v>876</v>
      </c>
      <c r="D66" t="str">
        <f>VLOOKUP(VALUE(MID(C66,1,8)),Producto!$A$1:$C$499,3,FALSE)</f>
        <v>Chamarra sport</v>
      </c>
      <c r="E66" t="str">
        <f>VLOOKUP(_xlfn.NUMBERVALUE(MID(C66,9,2)),'Datos 2'!$Q$3:$R$22,2,FALSE)</f>
        <v>Rojo</v>
      </c>
      <c r="F66" t="str">
        <f>VLOOKUP(_xlfn.NUMBERVALUE(MID(C66,11,2)),'Datos 2'!$U$3:$V$11,2,)</f>
        <v>L</v>
      </c>
      <c r="G66">
        <v>9</v>
      </c>
    </row>
    <row r="67" spans="1:7">
      <c r="A67" s="14">
        <v>44123</v>
      </c>
      <c r="B67" t="s">
        <v>823</v>
      </c>
      <c r="C67" t="s">
        <v>852</v>
      </c>
      <c r="D67" t="str">
        <f>VLOOKUP(VALUE(MID(C67,1,8)),Producto!$A$1:$C$499,3,FALSE)</f>
        <v>Pantalón mezclilla</v>
      </c>
      <c r="E67" t="str">
        <f>VLOOKUP(_xlfn.NUMBERVALUE(MID(C67,9,2)),'Datos 2'!$Q$3:$R$22,2,FALSE)</f>
        <v>Azul</v>
      </c>
      <c r="F67" t="str">
        <f>VLOOKUP(_xlfn.NUMBERVALUE(MID(C67,11,2)),'Datos 2'!$U$3:$V$11,2,)</f>
        <v>L</v>
      </c>
      <c r="G67">
        <v>1</v>
      </c>
    </row>
    <row r="68" spans="1:7">
      <c r="A68" s="14">
        <v>44063</v>
      </c>
      <c r="B68" t="s">
        <v>823</v>
      </c>
      <c r="C68" t="s">
        <v>860</v>
      </c>
      <c r="D68" t="str">
        <f>VLOOKUP(VALUE(MID(C68,1,8)),Producto!$A$1:$C$499,3,FALSE)</f>
        <v>Pantalón mezclilla</v>
      </c>
      <c r="E68" t="str">
        <f>VLOOKUP(_xlfn.NUMBERVALUE(MID(C68,9,2)),'Datos 2'!$Q$3:$R$22,2,FALSE)</f>
        <v>Blanco</v>
      </c>
      <c r="F68" t="str">
        <f>VLOOKUP(_xlfn.NUMBERVALUE(MID(C68,11,2)),'Datos 2'!$U$3:$V$11,2,)</f>
        <v>L</v>
      </c>
      <c r="G68">
        <v>3</v>
      </c>
    </row>
    <row r="69" spans="1:7">
      <c r="A69" s="14">
        <v>43993</v>
      </c>
      <c r="B69" t="s">
        <v>823</v>
      </c>
      <c r="C69" t="s">
        <v>862</v>
      </c>
      <c r="D69" t="str">
        <f>VLOOKUP(VALUE(MID(C69,1,8)),Producto!$A$1:$C$499,3,FALSE)</f>
        <v>Pantalón mezclilla</v>
      </c>
      <c r="E69" t="str">
        <f>VLOOKUP(_xlfn.NUMBERVALUE(MID(C69,9,2)),'Datos 2'!$Q$3:$R$22,2,FALSE)</f>
        <v>Blanco</v>
      </c>
      <c r="F69" t="str">
        <f>VLOOKUP(_xlfn.NUMBERVALUE(MID(C69,11,2)),'Datos 2'!$U$3:$V$11,2,)</f>
        <v>S</v>
      </c>
      <c r="G69">
        <v>6</v>
      </c>
    </row>
    <row r="70" spans="1:7">
      <c r="A70" s="14">
        <v>43930</v>
      </c>
      <c r="B70" t="s">
        <v>823</v>
      </c>
      <c r="C70" t="s">
        <v>834</v>
      </c>
      <c r="D70" t="str">
        <f>VLOOKUP(VALUE(MID(C70,1,8)),Producto!$A$1:$C$499,3,FALSE)</f>
        <v>Camisa manga larga</v>
      </c>
      <c r="E70" t="str">
        <f>VLOOKUP(_xlfn.NUMBERVALUE(MID(C70,9,2)),'Datos 2'!$Q$3:$R$22,2,FALSE)</f>
        <v>Off white</v>
      </c>
      <c r="F70" t="str">
        <f>VLOOKUP(_xlfn.NUMBERVALUE(MID(C70,11,2)),'Datos 2'!$U$3:$V$11,2,)</f>
        <v>S</v>
      </c>
      <c r="G70">
        <v>6</v>
      </c>
    </row>
    <row r="71" spans="1:7">
      <c r="A71" s="14">
        <v>44059</v>
      </c>
      <c r="B71" t="s">
        <v>823</v>
      </c>
      <c r="C71" t="s">
        <v>874</v>
      </c>
      <c r="D71" t="str">
        <f>VLOOKUP(VALUE(MID(C71,1,8)),Producto!$A$1:$C$499,3,FALSE)</f>
        <v>Pantalón baggie</v>
      </c>
      <c r="E71" t="str">
        <f>VLOOKUP(_xlfn.NUMBERVALUE(MID(C71,9,2)),'Datos 2'!$Q$3:$R$22,2,FALSE)</f>
        <v>Café</v>
      </c>
      <c r="F71" t="str">
        <f>VLOOKUP(_xlfn.NUMBERVALUE(MID(C71,11,2)),'Datos 2'!$U$3:$V$11,2,)</f>
        <v>S</v>
      </c>
      <c r="G71">
        <v>4</v>
      </c>
    </row>
    <row r="72" spans="1:7">
      <c r="A72" s="14">
        <v>44099</v>
      </c>
      <c r="B72" t="s">
        <v>823</v>
      </c>
      <c r="C72" t="s">
        <v>870</v>
      </c>
      <c r="D72" t="str">
        <f>VLOOKUP(VALUE(MID(C72,1,8)),Producto!$A$1:$C$499,3,FALSE)</f>
        <v>Pantalón baggie</v>
      </c>
      <c r="E72" t="str">
        <f>VLOOKUP(_xlfn.NUMBERVALUE(MID(C72,9,2)),'Datos 2'!$Q$3:$R$22,2,FALSE)</f>
        <v>Off white</v>
      </c>
      <c r="F72" t="str">
        <f>VLOOKUP(_xlfn.NUMBERVALUE(MID(C72,11,2)),'Datos 2'!$U$3:$V$11,2,)</f>
        <v>S</v>
      </c>
      <c r="G72">
        <v>8</v>
      </c>
    </row>
    <row r="73" spans="1:7">
      <c r="A73" s="14">
        <v>44110</v>
      </c>
      <c r="B73" t="s">
        <v>823</v>
      </c>
      <c r="C73" t="s">
        <v>856</v>
      </c>
      <c r="D73" t="str">
        <f>VLOOKUP(VALUE(MID(C73,1,8)),Producto!$A$1:$C$499,3,FALSE)</f>
        <v>Pantalón mezclilla</v>
      </c>
      <c r="E73" t="str">
        <f>VLOOKUP(_xlfn.NUMBERVALUE(MID(C73,9,2)),'Datos 2'!$Q$3:$R$22,2,FALSE)</f>
        <v>Negro</v>
      </c>
      <c r="F73" t="str">
        <f>VLOOKUP(_xlfn.NUMBERVALUE(MID(C73,11,2)),'Datos 2'!$U$3:$V$11,2,)</f>
        <v>L</v>
      </c>
      <c r="G73">
        <v>7</v>
      </c>
    </row>
    <row r="74" spans="1:7">
      <c r="A74" s="14">
        <v>44113</v>
      </c>
      <c r="B74" t="s">
        <v>823</v>
      </c>
      <c r="C74" t="s">
        <v>861</v>
      </c>
      <c r="D74" t="str">
        <f>VLOOKUP(VALUE(MID(C74,1,8)),Producto!$A$1:$C$499,3,FALSE)</f>
        <v>Pantalón mezclilla</v>
      </c>
      <c r="E74" t="str">
        <f>VLOOKUP(_xlfn.NUMBERVALUE(MID(C74,9,2)),'Datos 2'!$Q$3:$R$22,2,FALSE)</f>
        <v>Blanco</v>
      </c>
      <c r="F74" t="str">
        <f>VLOOKUP(_xlfn.NUMBERVALUE(MID(C74,11,2)),'Datos 2'!$U$3:$V$11,2,)</f>
        <v>M</v>
      </c>
      <c r="G74">
        <v>4</v>
      </c>
    </row>
    <row r="75" spans="1:7">
      <c r="A75" s="14">
        <v>43919</v>
      </c>
      <c r="B75" t="s">
        <v>823</v>
      </c>
      <c r="C75" t="s">
        <v>851</v>
      </c>
      <c r="D75" t="str">
        <f>VLOOKUP(VALUE(MID(C75,1,8)),Producto!$A$1:$C$499,3,FALSE)</f>
        <v>Pantalón mezclilla</v>
      </c>
      <c r="E75" t="str">
        <f>VLOOKUP(_xlfn.NUMBERVALUE(MID(C75,9,2)),'Datos 2'!$Q$3:$R$22,2,FALSE)</f>
        <v>Azul</v>
      </c>
      <c r="F75" t="str">
        <f>VLOOKUP(_xlfn.NUMBERVALUE(MID(C75,11,2)),'Datos 2'!$U$3:$V$11,2,)</f>
        <v>XL</v>
      </c>
      <c r="G75">
        <v>8</v>
      </c>
    </row>
    <row r="76" spans="1:7">
      <c r="A76" s="14">
        <v>44045</v>
      </c>
      <c r="B76" t="s">
        <v>823</v>
      </c>
      <c r="C76" t="s">
        <v>876</v>
      </c>
      <c r="D76" t="str">
        <f>VLOOKUP(VALUE(MID(C76,1,8)),Producto!$A$1:$C$499,3,FALSE)</f>
        <v>Chamarra sport</v>
      </c>
      <c r="E76" t="str">
        <f>VLOOKUP(_xlfn.NUMBERVALUE(MID(C76,9,2)),'Datos 2'!$Q$3:$R$22,2,FALSE)</f>
        <v>Rojo</v>
      </c>
      <c r="F76" t="str">
        <f>VLOOKUP(_xlfn.NUMBERVALUE(MID(C76,11,2)),'Datos 2'!$U$3:$V$11,2,)</f>
        <v>L</v>
      </c>
      <c r="G76">
        <v>1</v>
      </c>
    </row>
    <row r="77" spans="1:7">
      <c r="A77" s="14">
        <v>44094</v>
      </c>
      <c r="B77" t="s">
        <v>823</v>
      </c>
      <c r="C77" t="s">
        <v>885</v>
      </c>
      <c r="D77" t="str">
        <f>VLOOKUP(VALUE(MID(C77,1,8)),Producto!$A$1:$C$499,3,FALSE)</f>
        <v>Chamarra sport</v>
      </c>
      <c r="E77" t="str">
        <f>VLOOKUP(_xlfn.NUMBERVALUE(MID(C77,9,2)),'Datos 2'!$Q$3:$R$22,2,FALSE)</f>
        <v>Negro</v>
      </c>
      <c r="F77" t="str">
        <f>VLOOKUP(_xlfn.NUMBERVALUE(MID(C77,11,2)),'Datos 2'!$U$3:$V$11,2,)</f>
        <v>M</v>
      </c>
      <c r="G77">
        <v>5</v>
      </c>
    </row>
    <row r="78" spans="1:7">
      <c r="A78" s="14">
        <v>43932</v>
      </c>
      <c r="B78" t="s">
        <v>823</v>
      </c>
      <c r="C78" t="s">
        <v>878</v>
      </c>
      <c r="D78" t="str">
        <f>VLOOKUP(VALUE(MID(C78,1,8)),Producto!$A$1:$C$499,3,FALSE)</f>
        <v>Chamarra sport</v>
      </c>
      <c r="E78" t="str">
        <f>VLOOKUP(_xlfn.NUMBERVALUE(MID(C78,9,2)),'Datos 2'!$Q$3:$R$22,2,FALSE)</f>
        <v>Rojo</v>
      </c>
      <c r="F78" t="str">
        <f>VLOOKUP(_xlfn.NUMBERVALUE(MID(C78,11,2)),'Datos 2'!$U$3:$V$11,2,)</f>
        <v>S</v>
      </c>
      <c r="G78">
        <v>1</v>
      </c>
    </row>
    <row r="79" spans="1:7">
      <c r="A79" s="14">
        <v>44144</v>
      </c>
      <c r="B79" t="s">
        <v>823</v>
      </c>
      <c r="C79" t="s">
        <v>848</v>
      </c>
      <c r="D79" t="str">
        <f>VLOOKUP(VALUE(MID(C79,1,8)),Producto!$A$1:$C$499,3,FALSE)</f>
        <v>Playera</v>
      </c>
      <c r="E79" t="str">
        <f>VLOOKUP(_xlfn.NUMBERVALUE(MID(C79,9,2)),'Datos 2'!$Q$3:$R$22,2,FALSE)</f>
        <v>Gris</v>
      </c>
      <c r="F79" t="str">
        <f>VLOOKUP(_xlfn.NUMBERVALUE(MID(C79,11,2)),'Datos 2'!$U$3:$V$11,2,)</f>
        <v>Unitalla</v>
      </c>
      <c r="G79">
        <v>8</v>
      </c>
    </row>
    <row r="80" spans="1:7">
      <c r="A80" s="14">
        <v>43894</v>
      </c>
      <c r="B80" t="s">
        <v>823</v>
      </c>
      <c r="C80" t="s">
        <v>856</v>
      </c>
      <c r="D80" t="str">
        <f>VLOOKUP(VALUE(MID(C80,1,8)),Producto!$A$1:$C$499,3,FALSE)</f>
        <v>Pantalón mezclilla</v>
      </c>
      <c r="E80" t="str">
        <f>VLOOKUP(_xlfn.NUMBERVALUE(MID(C80,9,2)),'Datos 2'!$Q$3:$R$22,2,FALSE)</f>
        <v>Negro</v>
      </c>
      <c r="F80" t="str">
        <f>VLOOKUP(_xlfn.NUMBERVALUE(MID(C80,11,2)),'Datos 2'!$U$3:$V$11,2,)</f>
        <v>L</v>
      </c>
      <c r="G80">
        <v>3</v>
      </c>
    </row>
    <row r="81" spans="1:7">
      <c r="A81" s="14">
        <v>44104</v>
      </c>
      <c r="B81" t="s">
        <v>823</v>
      </c>
      <c r="C81" t="s">
        <v>868</v>
      </c>
      <c r="D81" t="str">
        <f>VLOOKUP(VALUE(MID(C81,1,8)),Producto!$A$1:$C$499,3,FALSE)</f>
        <v>Pantalón baggie</v>
      </c>
      <c r="E81" t="str">
        <f>VLOOKUP(_xlfn.NUMBERVALUE(MID(C81,9,2)),'Datos 2'!$Q$3:$R$22,2,FALSE)</f>
        <v>Off white</v>
      </c>
      <c r="F81" t="str">
        <f>VLOOKUP(_xlfn.NUMBERVALUE(MID(C81,11,2)),'Datos 2'!$U$3:$V$11,2,)</f>
        <v>L</v>
      </c>
      <c r="G81">
        <v>6</v>
      </c>
    </row>
    <row r="82" spans="1:7">
      <c r="A82" s="14">
        <v>43842</v>
      </c>
      <c r="B82" t="s">
        <v>823</v>
      </c>
      <c r="C82" t="s">
        <v>887</v>
      </c>
      <c r="D82" t="str">
        <f>VLOOKUP(VALUE(MID(C82,1,8)),Producto!$A$1:$C$499,3,FALSE)</f>
        <v>Chamarra sport</v>
      </c>
      <c r="E82" t="str">
        <f>VLOOKUP(_xlfn.NUMBERVALUE(MID(C82,9,2)),'Datos 2'!$Q$3:$R$22,2,FALSE)</f>
        <v>Off white</v>
      </c>
      <c r="F82" t="str">
        <f>VLOOKUP(_xlfn.NUMBERVALUE(MID(C82,11,2)),'Datos 2'!$U$3:$V$11,2,)</f>
        <v>XL</v>
      </c>
      <c r="G82">
        <v>4</v>
      </c>
    </row>
    <row r="83" spans="1:7">
      <c r="A83" s="14">
        <v>44149</v>
      </c>
      <c r="B83" t="s">
        <v>823</v>
      </c>
      <c r="C83" t="s">
        <v>848</v>
      </c>
      <c r="D83" t="str">
        <f>VLOOKUP(VALUE(MID(C83,1,8)),Producto!$A$1:$C$499,3,FALSE)</f>
        <v>Playera</v>
      </c>
      <c r="E83" t="str">
        <f>VLOOKUP(_xlfn.NUMBERVALUE(MID(C83,9,2)),'Datos 2'!$Q$3:$R$22,2,FALSE)</f>
        <v>Gris</v>
      </c>
      <c r="F83" t="str">
        <f>VLOOKUP(_xlfn.NUMBERVALUE(MID(C83,11,2)),'Datos 2'!$U$3:$V$11,2,)</f>
        <v>Unitalla</v>
      </c>
      <c r="G83">
        <v>4</v>
      </c>
    </row>
    <row r="84" spans="1:7">
      <c r="A84" s="14">
        <v>44142</v>
      </c>
      <c r="B84" t="s">
        <v>823</v>
      </c>
      <c r="C84" t="s">
        <v>851</v>
      </c>
      <c r="D84" t="str">
        <f>VLOOKUP(VALUE(MID(C84,1,8)),Producto!$A$1:$C$499,3,FALSE)</f>
        <v>Pantalón mezclilla</v>
      </c>
      <c r="E84" t="str">
        <f>VLOOKUP(_xlfn.NUMBERVALUE(MID(C84,9,2)),'Datos 2'!$Q$3:$R$22,2,FALSE)</f>
        <v>Azul</v>
      </c>
      <c r="F84" t="str">
        <f>VLOOKUP(_xlfn.NUMBERVALUE(MID(C84,11,2)),'Datos 2'!$U$3:$V$11,2,)</f>
        <v>XL</v>
      </c>
      <c r="G84">
        <v>9</v>
      </c>
    </row>
    <row r="85" spans="1:7">
      <c r="A85" s="14">
        <v>44142</v>
      </c>
      <c r="B85" t="s">
        <v>823</v>
      </c>
      <c r="C85" t="s">
        <v>845</v>
      </c>
      <c r="D85" t="str">
        <f>VLOOKUP(VALUE(MID(C85,1,8)),Producto!$A$1:$C$499,3,FALSE)</f>
        <v>Camisa manga corta</v>
      </c>
      <c r="E85" t="str">
        <f>VLOOKUP(_xlfn.NUMBERVALUE(MID(C85,9,2)),'Datos 2'!$Q$3:$R$22,2,FALSE)</f>
        <v>Estampado animal</v>
      </c>
      <c r="F85" t="str">
        <f>VLOOKUP(_xlfn.NUMBERVALUE(MID(C85,11,2)),'Datos 2'!$U$3:$V$11,2,)</f>
        <v>M</v>
      </c>
      <c r="G85">
        <v>1</v>
      </c>
    </row>
    <row r="86" spans="1:7">
      <c r="A86" s="14">
        <v>43892</v>
      </c>
      <c r="B86" t="s">
        <v>823</v>
      </c>
      <c r="C86" t="s">
        <v>850</v>
      </c>
      <c r="D86" t="str">
        <f>VLOOKUP(VALUE(MID(C86,1,8)),Producto!$A$1:$C$499,3,FALSE)</f>
        <v>Playera</v>
      </c>
      <c r="E86" t="str">
        <f>VLOOKUP(_xlfn.NUMBERVALUE(MID(C86,9,2)),'Datos 2'!$Q$3:$R$22,2,FALSE)</f>
        <v>Con texto</v>
      </c>
      <c r="F86" t="str">
        <f>VLOOKUP(_xlfn.NUMBERVALUE(MID(C86,11,2)),'Datos 2'!$U$3:$V$11,2,)</f>
        <v>Unitalla</v>
      </c>
      <c r="G86">
        <v>8</v>
      </c>
    </row>
    <row r="87" spans="1:7">
      <c r="A87" s="14">
        <v>43869</v>
      </c>
      <c r="B87" t="s">
        <v>823</v>
      </c>
      <c r="C87" t="s">
        <v>871</v>
      </c>
      <c r="D87" t="str">
        <f>VLOOKUP(VALUE(MID(C87,1,8)),Producto!$A$1:$C$499,3,FALSE)</f>
        <v>Pantalón baggie</v>
      </c>
      <c r="E87" t="str">
        <f>VLOOKUP(_xlfn.NUMBERVALUE(MID(C87,9,2)),'Datos 2'!$Q$3:$R$22,2,FALSE)</f>
        <v>Café</v>
      </c>
      <c r="F87" t="str">
        <f>VLOOKUP(_xlfn.NUMBERVALUE(MID(C87,11,2)),'Datos 2'!$U$3:$V$11,2,)</f>
        <v>XL</v>
      </c>
      <c r="G87">
        <v>4</v>
      </c>
    </row>
    <row r="88" spans="1:7">
      <c r="A88" s="14">
        <v>44107</v>
      </c>
      <c r="B88" t="s">
        <v>823</v>
      </c>
      <c r="C88" t="s">
        <v>843</v>
      </c>
      <c r="D88" t="str">
        <f>VLOOKUP(VALUE(MID(C88,1,8)),Producto!$A$1:$C$499,3,FALSE)</f>
        <v>Camisa manga corta</v>
      </c>
      <c r="E88" t="str">
        <f>VLOOKUP(_xlfn.NUMBERVALUE(MID(C88,9,2)),'Datos 2'!$Q$3:$R$22,2,FALSE)</f>
        <v>Estampado animal</v>
      </c>
      <c r="F88" t="str">
        <f>VLOOKUP(_xlfn.NUMBERVALUE(MID(C88,11,2)),'Datos 2'!$U$3:$V$11,2,)</f>
        <v>XL</v>
      </c>
      <c r="G88">
        <v>1</v>
      </c>
    </row>
    <row r="89" spans="1:7">
      <c r="A89" s="14">
        <v>44132</v>
      </c>
      <c r="B89" t="s">
        <v>823</v>
      </c>
      <c r="C89" t="s">
        <v>855</v>
      </c>
      <c r="D89" t="str">
        <f>VLOOKUP(VALUE(MID(C89,1,8)),Producto!$A$1:$C$499,3,FALSE)</f>
        <v>Pantalón mezclilla</v>
      </c>
      <c r="E89" t="str">
        <f>VLOOKUP(_xlfn.NUMBERVALUE(MID(C89,9,2)),'Datos 2'!$Q$3:$R$22,2,FALSE)</f>
        <v>Negro</v>
      </c>
      <c r="F89" t="str">
        <f>VLOOKUP(_xlfn.NUMBERVALUE(MID(C89,11,2)),'Datos 2'!$U$3:$V$11,2,)</f>
        <v>XL</v>
      </c>
      <c r="G89">
        <v>8</v>
      </c>
    </row>
    <row r="90" spans="1:7">
      <c r="A90" s="14">
        <v>43871</v>
      </c>
      <c r="B90" t="s">
        <v>823</v>
      </c>
      <c r="C90" t="s">
        <v>857</v>
      </c>
      <c r="D90" t="str">
        <f>VLOOKUP(VALUE(MID(C90,1,8)),Producto!$A$1:$C$499,3,FALSE)</f>
        <v>Pantalón mezclilla</v>
      </c>
      <c r="E90" t="str">
        <f>VLOOKUP(_xlfn.NUMBERVALUE(MID(C90,9,2)),'Datos 2'!$Q$3:$R$22,2,FALSE)</f>
        <v>Negro</v>
      </c>
      <c r="F90" t="str">
        <f>VLOOKUP(_xlfn.NUMBERVALUE(MID(C90,11,2)),'Datos 2'!$U$3:$V$11,2,)</f>
        <v>M</v>
      </c>
      <c r="G90">
        <v>6</v>
      </c>
    </row>
    <row r="91" spans="1:7">
      <c r="A91" s="14">
        <v>43872</v>
      </c>
      <c r="B91" t="s">
        <v>823</v>
      </c>
      <c r="C91" t="s">
        <v>873</v>
      </c>
      <c r="D91" t="str">
        <f>VLOOKUP(VALUE(MID(C91,1,8)),Producto!$A$1:$C$499,3,FALSE)</f>
        <v>Pantalón baggie</v>
      </c>
      <c r="E91" t="str">
        <f>VLOOKUP(_xlfn.NUMBERVALUE(MID(C91,9,2)),'Datos 2'!$Q$3:$R$22,2,FALSE)</f>
        <v>Café</v>
      </c>
      <c r="F91" t="str">
        <f>VLOOKUP(_xlfn.NUMBERVALUE(MID(C91,11,2)),'Datos 2'!$U$3:$V$11,2,)</f>
        <v>M</v>
      </c>
      <c r="G91">
        <v>4</v>
      </c>
    </row>
    <row r="92" spans="1:7">
      <c r="A92" s="14">
        <v>44172</v>
      </c>
      <c r="B92" t="s">
        <v>823</v>
      </c>
      <c r="C92" t="s">
        <v>871</v>
      </c>
      <c r="D92" t="str">
        <f>VLOOKUP(VALUE(MID(C92,1,8)),Producto!$A$1:$C$499,3,FALSE)</f>
        <v>Pantalón baggie</v>
      </c>
      <c r="E92" t="str">
        <f>VLOOKUP(_xlfn.NUMBERVALUE(MID(C92,9,2)),'Datos 2'!$Q$3:$R$22,2,FALSE)</f>
        <v>Café</v>
      </c>
      <c r="F92" t="str">
        <f>VLOOKUP(_xlfn.NUMBERVALUE(MID(C92,11,2)),'Datos 2'!$U$3:$V$11,2,)</f>
        <v>XL</v>
      </c>
      <c r="G92">
        <v>1</v>
      </c>
    </row>
    <row r="93" spans="1:7">
      <c r="A93" s="14">
        <v>44126</v>
      </c>
      <c r="B93" t="s">
        <v>823</v>
      </c>
      <c r="C93" t="s">
        <v>878</v>
      </c>
      <c r="D93" t="str">
        <f>VLOOKUP(VALUE(MID(C93,1,8)),Producto!$A$1:$C$499,3,FALSE)</f>
        <v>Chamarra sport</v>
      </c>
      <c r="E93" t="str">
        <f>VLOOKUP(_xlfn.NUMBERVALUE(MID(C93,9,2)),'Datos 2'!$Q$3:$R$22,2,FALSE)</f>
        <v>Rojo</v>
      </c>
      <c r="F93" t="str">
        <f>VLOOKUP(_xlfn.NUMBERVALUE(MID(C93,11,2)),'Datos 2'!$U$3:$V$11,2,)</f>
        <v>S</v>
      </c>
      <c r="G93">
        <v>8</v>
      </c>
    </row>
    <row r="94" spans="1:7">
      <c r="A94" s="14">
        <v>43985</v>
      </c>
      <c r="B94" t="s">
        <v>823</v>
      </c>
      <c r="C94" t="s">
        <v>857</v>
      </c>
      <c r="D94" t="str">
        <f>VLOOKUP(VALUE(MID(C94,1,8)),Producto!$A$1:$C$499,3,FALSE)</f>
        <v>Pantalón mezclilla</v>
      </c>
      <c r="E94" t="str">
        <f>VLOOKUP(_xlfn.NUMBERVALUE(MID(C94,9,2)),'Datos 2'!$Q$3:$R$22,2,FALSE)</f>
        <v>Negro</v>
      </c>
      <c r="F94" t="str">
        <f>VLOOKUP(_xlfn.NUMBERVALUE(MID(C94,11,2)),'Datos 2'!$U$3:$V$11,2,)</f>
        <v>M</v>
      </c>
      <c r="G94">
        <v>2</v>
      </c>
    </row>
    <row r="95" spans="1:7">
      <c r="A95" s="14">
        <v>43901</v>
      </c>
      <c r="B95" t="s">
        <v>823</v>
      </c>
      <c r="C95" t="s">
        <v>880</v>
      </c>
      <c r="D95" t="str">
        <f>VLOOKUP(VALUE(MID(C95,1,8)),Producto!$A$1:$C$499,3,FALSE)</f>
        <v>Chamarra sport</v>
      </c>
      <c r="E95" t="str">
        <f>VLOOKUP(_xlfn.NUMBERVALUE(MID(C95,9,2)),'Datos 2'!$Q$3:$R$22,2,FALSE)</f>
        <v>Azul</v>
      </c>
      <c r="F95" t="str">
        <f>VLOOKUP(_xlfn.NUMBERVALUE(MID(C95,11,2)),'Datos 2'!$U$3:$V$11,2,)</f>
        <v>L</v>
      </c>
      <c r="G95">
        <v>9</v>
      </c>
    </row>
    <row r="96" spans="1:7">
      <c r="A96" s="14">
        <v>44164</v>
      </c>
      <c r="B96" t="s">
        <v>823</v>
      </c>
      <c r="C96" t="s">
        <v>836</v>
      </c>
      <c r="D96" t="str">
        <f>VLOOKUP(VALUE(MID(C96,1,8)),Producto!$A$1:$C$499,3,FALSE)</f>
        <v>Camisa manga larga</v>
      </c>
      <c r="E96" t="str">
        <f>VLOOKUP(_xlfn.NUMBERVALUE(MID(C96,9,2)),'Datos 2'!$Q$3:$R$22,2,FALSE)</f>
        <v>Negro</v>
      </c>
      <c r="F96" t="str">
        <f>VLOOKUP(_xlfn.NUMBERVALUE(MID(C96,11,2)),'Datos 2'!$U$3:$V$11,2,)</f>
        <v>L</v>
      </c>
      <c r="G96">
        <v>2</v>
      </c>
    </row>
    <row r="97" spans="1:7">
      <c r="A97" s="14">
        <v>44138</v>
      </c>
      <c r="B97" t="s">
        <v>823</v>
      </c>
      <c r="C97" t="s">
        <v>844</v>
      </c>
      <c r="D97" t="str">
        <f>VLOOKUP(VALUE(MID(C97,1,8)),Producto!$A$1:$C$499,3,FALSE)</f>
        <v>Camisa manga corta</v>
      </c>
      <c r="E97" t="str">
        <f>VLOOKUP(_xlfn.NUMBERVALUE(MID(C97,9,2)),'Datos 2'!$Q$3:$R$22,2,FALSE)</f>
        <v>Estampado animal</v>
      </c>
      <c r="F97" t="str">
        <f>VLOOKUP(_xlfn.NUMBERVALUE(MID(C97,11,2)),'Datos 2'!$U$3:$V$11,2,)</f>
        <v>L</v>
      </c>
      <c r="G97">
        <v>8</v>
      </c>
    </row>
    <row r="98" spans="1:7">
      <c r="A98" s="14">
        <v>43898</v>
      </c>
      <c r="B98" t="s">
        <v>823</v>
      </c>
      <c r="C98" t="s">
        <v>836</v>
      </c>
      <c r="D98" t="str">
        <f>VLOOKUP(VALUE(MID(C98,1,8)),Producto!$A$1:$C$499,3,FALSE)</f>
        <v>Camisa manga larga</v>
      </c>
      <c r="E98" t="str">
        <f>VLOOKUP(_xlfn.NUMBERVALUE(MID(C98,9,2)),'Datos 2'!$Q$3:$R$22,2,FALSE)</f>
        <v>Negro</v>
      </c>
      <c r="F98" t="str">
        <f>VLOOKUP(_xlfn.NUMBERVALUE(MID(C98,11,2)),'Datos 2'!$U$3:$V$11,2,)</f>
        <v>L</v>
      </c>
      <c r="G98">
        <v>4</v>
      </c>
    </row>
    <row r="99" spans="1:7">
      <c r="A99" s="14">
        <v>43958</v>
      </c>
      <c r="B99" t="s">
        <v>823</v>
      </c>
      <c r="C99" t="s">
        <v>875</v>
      </c>
      <c r="D99" t="str">
        <f>VLOOKUP(VALUE(MID(C99,1,8)),Producto!$A$1:$C$499,3,FALSE)</f>
        <v>Chamarra sport</v>
      </c>
      <c r="E99" t="str">
        <f>VLOOKUP(_xlfn.NUMBERVALUE(MID(C99,9,2)),'Datos 2'!$Q$3:$R$22,2,FALSE)</f>
        <v>Rojo</v>
      </c>
      <c r="F99" t="str">
        <f>VLOOKUP(_xlfn.NUMBERVALUE(MID(C99,11,2)),'Datos 2'!$U$3:$V$11,2,)</f>
        <v>XL</v>
      </c>
      <c r="G99">
        <v>1</v>
      </c>
    </row>
    <row r="100" spans="1:7">
      <c r="A100" s="14">
        <v>44133</v>
      </c>
      <c r="B100" t="s">
        <v>823</v>
      </c>
      <c r="C100" t="s">
        <v>845</v>
      </c>
      <c r="D100" t="str">
        <f>VLOOKUP(VALUE(MID(C100,1,8)),Producto!$A$1:$C$499,3,FALSE)</f>
        <v>Camisa manga corta</v>
      </c>
      <c r="E100" t="str">
        <f>VLOOKUP(_xlfn.NUMBERVALUE(MID(C100,9,2)),'Datos 2'!$Q$3:$R$22,2,FALSE)</f>
        <v>Estampado animal</v>
      </c>
      <c r="F100" t="str">
        <f>VLOOKUP(_xlfn.NUMBERVALUE(MID(C100,11,2)),'Datos 2'!$U$3:$V$11,2,)</f>
        <v>M</v>
      </c>
      <c r="G100">
        <v>5</v>
      </c>
    </row>
    <row r="101" spans="1:7">
      <c r="A101" s="14">
        <v>43842</v>
      </c>
      <c r="B101" t="s">
        <v>823</v>
      </c>
      <c r="C101" t="s">
        <v>887</v>
      </c>
      <c r="D101" t="str">
        <f>VLOOKUP(VALUE(MID(C101,1,8)),Producto!$A$1:$C$499,3,FALSE)</f>
        <v>Chamarra sport</v>
      </c>
      <c r="E101" t="str">
        <f>VLOOKUP(_xlfn.NUMBERVALUE(MID(C101,9,2)),'Datos 2'!$Q$3:$R$22,2,FALSE)</f>
        <v>Off white</v>
      </c>
      <c r="F101" t="str">
        <f>VLOOKUP(_xlfn.NUMBERVALUE(MID(C101,11,2)),'Datos 2'!$U$3:$V$11,2,)</f>
        <v>XL</v>
      </c>
      <c r="G101">
        <v>1</v>
      </c>
    </row>
    <row r="102" spans="1:7">
      <c r="A102" s="14">
        <v>44164</v>
      </c>
      <c r="B102" t="s">
        <v>823</v>
      </c>
      <c r="C102" t="s">
        <v>855</v>
      </c>
      <c r="D102" t="str">
        <f>VLOOKUP(VALUE(MID(C102,1,8)),Producto!$A$1:$C$499,3,FALSE)</f>
        <v>Pantalón mezclilla</v>
      </c>
      <c r="E102" t="str">
        <f>VLOOKUP(_xlfn.NUMBERVALUE(MID(C102,9,2)),'Datos 2'!$Q$3:$R$22,2,FALSE)</f>
        <v>Negro</v>
      </c>
      <c r="F102" t="str">
        <f>VLOOKUP(_xlfn.NUMBERVALUE(MID(C102,11,2)),'Datos 2'!$U$3:$V$11,2,)</f>
        <v>XL</v>
      </c>
      <c r="G102">
        <v>2</v>
      </c>
    </row>
    <row r="103" spans="1:7">
      <c r="A103" s="14">
        <v>44179</v>
      </c>
      <c r="B103" t="s">
        <v>823</v>
      </c>
      <c r="C103" t="s">
        <v>841</v>
      </c>
      <c r="D103" t="str">
        <f>VLOOKUP(VALUE(MID(C103,1,8)),Producto!$A$1:$C$499,3,FALSE)</f>
        <v>Camisa manga corta</v>
      </c>
      <c r="E103" t="str">
        <f>VLOOKUP(_xlfn.NUMBERVALUE(MID(C103,9,2)),'Datos 2'!$Q$3:$R$22,2,FALSE)</f>
        <v>Blanco</v>
      </c>
      <c r="F103" t="str">
        <f>VLOOKUP(_xlfn.NUMBERVALUE(MID(C103,11,2)),'Datos 2'!$U$3:$V$11,2,)</f>
        <v>M</v>
      </c>
      <c r="G103">
        <v>4</v>
      </c>
    </row>
    <row r="104" spans="1:7">
      <c r="A104" s="14">
        <v>44151</v>
      </c>
      <c r="B104" t="s">
        <v>823</v>
      </c>
      <c r="C104" t="s">
        <v>889</v>
      </c>
      <c r="D104" t="str">
        <f>VLOOKUP(VALUE(MID(C104,1,8)),Producto!$A$1:$C$499,3,FALSE)</f>
        <v>Chamarra sport</v>
      </c>
      <c r="E104" t="str">
        <f>VLOOKUP(_xlfn.NUMBERVALUE(MID(C104,9,2)),'Datos 2'!$Q$3:$R$22,2,FALSE)</f>
        <v>Off white</v>
      </c>
      <c r="F104" t="str">
        <f>VLOOKUP(_xlfn.NUMBERVALUE(MID(C104,11,2)),'Datos 2'!$U$3:$V$11,2,)</f>
        <v>M</v>
      </c>
      <c r="G104">
        <v>3</v>
      </c>
    </row>
    <row r="105" spans="1:7">
      <c r="A105" s="14">
        <v>43969</v>
      </c>
      <c r="B105" t="s">
        <v>823</v>
      </c>
      <c r="C105" t="s">
        <v>836</v>
      </c>
      <c r="D105" t="str">
        <f>VLOOKUP(VALUE(MID(C105,1,8)),Producto!$A$1:$C$499,3,FALSE)</f>
        <v>Camisa manga larga</v>
      </c>
      <c r="E105" t="str">
        <f>VLOOKUP(_xlfn.NUMBERVALUE(MID(C105,9,2)),'Datos 2'!$Q$3:$R$22,2,FALSE)</f>
        <v>Negro</v>
      </c>
      <c r="F105" t="str">
        <f>VLOOKUP(_xlfn.NUMBERVALUE(MID(C105,11,2)),'Datos 2'!$U$3:$V$11,2,)</f>
        <v>L</v>
      </c>
      <c r="G105">
        <v>9</v>
      </c>
    </row>
    <row r="106" spans="1:7">
      <c r="A106" s="14">
        <v>44178</v>
      </c>
      <c r="B106" t="s">
        <v>823</v>
      </c>
      <c r="C106" t="s">
        <v>886</v>
      </c>
      <c r="D106" t="str">
        <f>VLOOKUP(VALUE(MID(C106,1,8)),Producto!$A$1:$C$499,3,FALSE)</f>
        <v>Chamarra sport</v>
      </c>
      <c r="E106" t="str">
        <f>VLOOKUP(_xlfn.NUMBERVALUE(MID(C106,9,2)),'Datos 2'!$Q$3:$R$22,2,FALSE)</f>
        <v>Negro</v>
      </c>
      <c r="F106" t="str">
        <f>VLOOKUP(_xlfn.NUMBERVALUE(MID(C106,11,2)),'Datos 2'!$U$3:$V$11,2,)</f>
        <v>S</v>
      </c>
      <c r="G106">
        <v>9</v>
      </c>
    </row>
    <row r="107" spans="1:7">
      <c r="A107" s="14">
        <v>43922</v>
      </c>
      <c r="B107" t="s">
        <v>823</v>
      </c>
      <c r="C107" t="s">
        <v>834</v>
      </c>
      <c r="D107" t="str">
        <f>VLOOKUP(VALUE(MID(C107,1,8)),Producto!$A$1:$C$499,3,FALSE)</f>
        <v>Camisa manga larga</v>
      </c>
      <c r="E107" t="str">
        <f>VLOOKUP(_xlfn.NUMBERVALUE(MID(C107,9,2)),'Datos 2'!$Q$3:$R$22,2,FALSE)</f>
        <v>Off white</v>
      </c>
      <c r="F107" t="str">
        <f>VLOOKUP(_xlfn.NUMBERVALUE(MID(C107,11,2)),'Datos 2'!$U$3:$V$11,2,)</f>
        <v>S</v>
      </c>
      <c r="G107">
        <v>7</v>
      </c>
    </row>
    <row r="108" spans="1:7">
      <c r="A108" s="14">
        <v>44001</v>
      </c>
      <c r="B108" t="s">
        <v>823</v>
      </c>
      <c r="C108" t="s">
        <v>856</v>
      </c>
      <c r="D108" t="str">
        <f>VLOOKUP(VALUE(MID(C108,1,8)),Producto!$A$1:$C$499,3,FALSE)</f>
        <v>Pantalón mezclilla</v>
      </c>
      <c r="E108" t="str">
        <f>VLOOKUP(_xlfn.NUMBERVALUE(MID(C108,9,2)),'Datos 2'!$Q$3:$R$22,2,FALSE)</f>
        <v>Negro</v>
      </c>
      <c r="F108" t="str">
        <f>VLOOKUP(_xlfn.NUMBERVALUE(MID(C108,11,2)),'Datos 2'!$U$3:$V$11,2,)</f>
        <v>L</v>
      </c>
      <c r="G108">
        <v>4</v>
      </c>
    </row>
    <row r="109" spans="1:7">
      <c r="A109" s="14">
        <v>43902</v>
      </c>
      <c r="B109" t="s">
        <v>823</v>
      </c>
      <c r="C109" t="s">
        <v>854</v>
      </c>
      <c r="D109" t="str">
        <f>VLOOKUP(VALUE(MID(C109,1,8)),Producto!$A$1:$C$499,3,FALSE)</f>
        <v>Pantalón mezclilla</v>
      </c>
      <c r="E109" t="str">
        <f>VLOOKUP(_xlfn.NUMBERVALUE(MID(C109,9,2)),'Datos 2'!$Q$3:$R$22,2,FALSE)</f>
        <v>Azul</v>
      </c>
      <c r="F109" t="str">
        <f>VLOOKUP(_xlfn.NUMBERVALUE(MID(C109,11,2)),'Datos 2'!$U$3:$V$11,2,)</f>
        <v>S</v>
      </c>
      <c r="G109">
        <v>6</v>
      </c>
    </row>
    <row r="110" spans="1:7">
      <c r="A110" s="14">
        <v>44146</v>
      </c>
      <c r="B110" t="s">
        <v>823</v>
      </c>
      <c r="C110" t="s">
        <v>830</v>
      </c>
      <c r="D110" t="str">
        <f>VLOOKUP(VALUE(MID(C110,1,8)),Producto!$A$1:$C$499,3,FALSE)</f>
        <v>Camisa manga larga</v>
      </c>
      <c r="E110" t="str">
        <f>VLOOKUP(_xlfn.NUMBERVALUE(MID(C110,9,2)),'Datos 2'!$Q$3:$R$22,2,FALSE)</f>
        <v>Blanco</v>
      </c>
      <c r="F110" t="str">
        <f>VLOOKUP(_xlfn.NUMBERVALUE(MID(C110,11,2)),'Datos 2'!$U$3:$V$11,2,)</f>
        <v>S</v>
      </c>
      <c r="G110">
        <v>8</v>
      </c>
    </row>
    <row r="111" spans="1:7">
      <c r="A111" s="14">
        <v>43899</v>
      </c>
      <c r="B111" t="s">
        <v>823</v>
      </c>
      <c r="C111" t="s">
        <v>857</v>
      </c>
      <c r="D111" t="str">
        <f>VLOOKUP(VALUE(MID(C111,1,8)),Producto!$A$1:$C$499,3,FALSE)</f>
        <v>Pantalón mezclilla</v>
      </c>
      <c r="E111" t="str">
        <f>VLOOKUP(_xlfn.NUMBERVALUE(MID(C111,9,2)),'Datos 2'!$Q$3:$R$22,2,FALSE)</f>
        <v>Negro</v>
      </c>
      <c r="F111" t="str">
        <f>VLOOKUP(_xlfn.NUMBERVALUE(MID(C111,11,2)),'Datos 2'!$U$3:$V$11,2,)</f>
        <v>M</v>
      </c>
      <c r="G111">
        <v>5</v>
      </c>
    </row>
    <row r="112" spans="1:7">
      <c r="A112" s="14">
        <v>44018</v>
      </c>
      <c r="B112" t="s">
        <v>823</v>
      </c>
      <c r="C112" t="s">
        <v>870</v>
      </c>
      <c r="D112" t="str">
        <f>VLOOKUP(VALUE(MID(C112,1,8)),Producto!$A$1:$C$499,3,FALSE)</f>
        <v>Pantalón baggie</v>
      </c>
      <c r="E112" t="str">
        <f>VLOOKUP(_xlfn.NUMBERVALUE(MID(C112,9,2)),'Datos 2'!$Q$3:$R$22,2,FALSE)</f>
        <v>Off white</v>
      </c>
      <c r="F112" t="str">
        <f>VLOOKUP(_xlfn.NUMBERVALUE(MID(C112,11,2)),'Datos 2'!$U$3:$V$11,2,)</f>
        <v>S</v>
      </c>
      <c r="G112">
        <v>1</v>
      </c>
    </row>
    <row r="113" spans="1:7">
      <c r="A113" s="14">
        <v>43908</v>
      </c>
      <c r="B113" t="s">
        <v>823</v>
      </c>
      <c r="C113" t="s">
        <v>883</v>
      </c>
      <c r="D113" t="str">
        <f>VLOOKUP(VALUE(MID(C113,1,8)),Producto!$A$1:$C$499,3,FALSE)</f>
        <v>Chamarra sport</v>
      </c>
      <c r="E113" t="str">
        <f>VLOOKUP(_xlfn.NUMBERVALUE(MID(C113,9,2)),'Datos 2'!$Q$3:$R$22,2,FALSE)</f>
        <v>Negro</v>
      </c>
      <c r="F113" t="str">
        <f>VLOOKUP(_xlfn.NUMBERVALUE(MID(C113,11,2)),'Datos 2'!$U$3:$V$11,2,)</f>
        <v>XL</v>
      </c>
      <c r="G113">
        <v>5</v>
      </c>
    </row>
    <row r="114" spans="1:7">
      <c r="A114" s="14">
        <v>44124</v>
      </c>
      <c r="B114" t="s">
        <v>823</v>
      </c>
      <c r="C114" t="s">
        <v>835</v>
      </c>
      <c r="D114" t="str">
        <f>VLOOKUP(VALUE(MID(C114,1,8)),Producto!$A$1:$C$499,3,FALSE)</f>
        <v>Camisa manga larga</v>
      </c>
      <c r="E114" t="str">
        <f>VLOOKUP(_xlfn.NUMBERVALUE(MID(C114,9,2)),'Datos 2'!$Q$3:$R$22,2,FALSE)</f>
        <v>Negro</v>
      </c>
      <c r="F114" t="str">
        <f>VLOOKUP(_xlfn.NUMBERVALUE(MID(C114,11,2)),'Datos 2'!$U$3:$V$11,2,)</f>
        <v>XL</v>
      </c>
      <c r="G114">
        <v>2</v>
      </c>
    </row>
    <row r="115" spans="1:7">
      <c r="A115" s="14">
        <v>43906</v>
      </c>
      <c r="B115" t="s">
        <v>823</v>
      </c>
      <c r="C115" t="s">
        <v>844</v>
      </c>
      <c r="D115" t="str">
        <f>VLOOKUP(VALUE(MID(C115,1,8)),Producto!$A$1:$C$499,3,FALSE)</f>
        <v>Camisa manga corta</v>
      </c>
      <c r="E115" t="str">
        <f>VLOOKUP(_xlfn.NUMBERVALUE(MID(C115,9,2)),'Datos 2'!$Q$3:$R$22,2,FALSE)</f>
        <v>Estampado animal</v>
      </c>
      <c r="F115" t="str">
        <f>VLOOKUP(_xlfn.NUMBERVALUE(MID(C115,11,2)),'Datos 2'!$U$3:$V$11,2,)</f>
        <v>L</v>
      </c>
      <c r="G115">
        <v>6</v>
      </c>
    </row>
    <row r="116" spans="1:7">
      <c r="A116" s="14">
        <v>44003</v>
      </c>
      <c r="B116" t="s">
        <v>823</v>
      </c>
      <c r="C116" t="s">
        <v>856</v>
      </c>
      <c r="D116" t="str">
        <f>VLOOKUP(VALUE(MID(C116,1,8)),Producto!$A$1:$C$499,3,FALSE)</f>
        <v>Pantalón mezclilla</v>
      </c>
      <c r="E116" t="str">
        <f>VLOOKUP(_xlfn.NUMBERVALUE(MID(C116,9,2)),'Datos 2'!$Q$3:$R$22,2,FALSE)</f>
        <v>Negro</v>
      </c>
      <c r="F116" t="str">
        <f>VLOOKUP(_xlfn.NUMBERVALUE(MID(C116,11,2)),'Datos 2'!$U$3:$V$11,2,)</f>
        <v>L</v>
      </c>
      <c r="G116">
        <v>9</v>
      </c>
    </row>
    <row r="117" spans="1:7">
      <c r="A117" s="14">
        <v>44152</v>
      </c>
      <c r="B117" t="s">
        <v>823</v>
      </c>
      <c r="C117" t="s">
        <v>861</v>
      </c>
      <c r="D117" t="str">
        <f>VLOOKUP(VALUE(MID(C117,1,8)),Producto!$A$1:$C$499,3,FALSE)</f>
        <v>Pantalón mezclilla</v>
      </c>
      <c r="E117" t="str">
        <f>VLOOKUP(_xlfn.NUMBERVALUE(MID(C117,9,2)),'Datos 2'!$Q$3:$R$22,2,FALSE)</f>
        <v>Blanco</v>
      </c>
      <c r="F117" t="str">
        <f>VLOOKUP(_xlfn.NUMBERVALUE(MID(C117,11,2)),'Datos 2'!$U$3:$V$11,2,)</f>
        <v>M</v>
      </c>
      <c r="G117">
        <v>7</v>
      </c>
    </row>
    <row r="118" spans="1:7">
      <c r="A118" s="14">
        <v>43842</v>
      </c>
      <c r="B118" t="s">
        <v>823</v>
      </c>
      <c r="C118" t="s">
        <v>851</v>
      </c>
      <c r="D118" t="str">
        <f>VLOOKUP(VALUE(MID(C118,1,8)),Producto!$A$1:$C$499,3,FALSE)</f>
        <v>Pantalón mezclilla</v>
      </c>
      <c r="E118" t="str">
        <f>VLOOKUP(_xlfn.NUMBERVALUE(MID(C118,9,2)),'Datos 2'!$Q$3:$R$22,2,FALSE)</f>
        <v>Azul</v>
      </c>
      <c r="F118" t="str">
        <f>VLOOKUP(_xlfn.NUMBERVALUE(MID(C118,11,2)),'Datos 2'!$U$3:$V$11,2,)</f>
        <v>XL</v>
      </c>
      <c r="G118">
        <v>9</v>
      </c>
    </row>
    <row r="119" spans="1:7">
      <c r="A119" s="14">
        <v>44183</v>
      </c>
      <c r="B119" t="s">
        <v>823</v>
      </c>
      <c r="C119" t="s">
        <v>830</v>
      </c>
      <c r="D119" t="str">
        <f>VLOOKUP(VALUE(MID(C119,1,8)),Producto!$A$1:$C$499,3,FALSE)</f>
        <v>Camisa manga larga</v>
      </c>
      <c r="E119" t="str">
        <f>VLOOKUP(_xlfn.NUMBERVALUE(MID(C119,9,2)),'Datos 2'!$Q$3:$R$22,2,FALSE)</f>
        <v>Blanco</v>
      </c>
      <c r="F119" t="str">
        <f>VLOOKUP(_xlfn.NUMBERVALUE(MID(C119,11,2)),'Datos 2'!$U$3:$V$11,2,)</f>
        <v>S</v>
      </c>
      <c r="G119">
        <v>9</v>
      </c>
    </row>
    <row r="120" spans="1:7">
      <c r="A120" s="14">
        <v>44002</v>
      </c>
      <c r="B120" t="s">
        <v>823</v>
      </c>
      <c r="C120" t="s">
        <v>871</v>
      </c>
      <c r="D120" t="str">
        <f>VLOOKUP(VALUE(MID(C120,1,8)),Producto!$A$1:$C$499,3,FALSE)</f>
        <v>Pantalón baggie</v>
      </c>
      <c r="E120" t="str">
        <f>VLOOKUP(_xlfn.NUMBERVALUE(MID(C120,9,2)),'Datos 2'!$Q$3:$R$22,2,FALSE)</f>
        <v>Café</v>
      </c>
      <c r="F120" t="str">
        <f>VLOOKUP(_xlfn.NUMBERVALUE(MID(C120,11,2)),'Datos 2'!$U$3:$V$11,2,)</f>
        <v>XL</v>
      </c>
      <c r="G120">
        <v>6</v>
      </c>
    </row>
    <row r="121" spans="1:7">
      <c r="A121" s="14">
        <v>44083</v>
      </c>
      <c r="B121" t="s">
        <v>823</v>
      </c>
      <c r="C121" t="s">
        <v>833</v>
      </c>
      <c r="D121" t="str">
        <f>VLOOKUP(VALUE(MID(C121,1,8)),Producto!$A$1:$C$499,3,FALSE)</f>
        <v>Camisa manga larga</v>
      </c>
      <c r="E121" t="str">
        <f>VLOOKUP(_xlfn.NUMBERVALUE(MID(C121,9,2)),'Datos 2'!$Q$3:$R$22,2,FALSE)</f>
        <v>Off white</v>
      </c>
      <c r="F121" t="str">
        <f>VLOOKUP(_xlfn.NUMBERVALUE(MID(C121,11,2)),'Datos 2'!$U$3:$V$11,2,)</f>
        <v>M</v>
      </c>
      <c r="G121">
        <v>8</v>
      </c>
    </row>
    <row r="122" spans="1:7">
      <c r="A122" s="14">
        <v>44024</v>
      </c>
      <c r="B122" t="s">
        <v>823</v>
      </c>
      <c r="C122" t="s">
        <v>847</v>
      </c>
      <c r="D122" t="str">
        <f>VLOOKUP(VALUE(MID(C122,1,8)),Producto!$A$1:$C$499,3,FALSE)</f>
        <v>Playera</v>
      </c>
      <c r="E122" t="str">
        <f>VLOOKUP(_xlfn.NUMBERVALUE(MID(C122,9,2)),'Datos 2'!$Q$3:$R$22,2,FALSE)</f>
        <v>Negro</v>
      </c>
      <c r="F122" t="str">
        <f>VLOOKUP(_xlfn.NUMBERVALUE(MID(C122,11,2)),'Datos 2'!$U$3:$V$11,2,)</f>
        <v>Unitalla</v>
      </c>
      <c r="G122">
        <v>3</v>
      </c>
    </row>
    <row r="123" spans="1:7">
      <c r="A123" s="14">
        <v>43857</v>
      </c>
      <c r="B123" t="s">
        <v>823</v>
      </c>
      <c r="C123" t="s">
        <v>888</v>
      </c>
      <c r="D123" t="str">
        <f>VLOOKUP(VALUE(MID(C123,1,8)),Producto!$A$1:$C$499,3,FALSE)</f>
        <v>Chamarra sport</v>
      </c>
      <c r="E123" t="str">
        <f>VLOOKUP(_xlfn.NUMBERVALUE(MID(C123,9,2)),'Datos 2'!$Q$3:$R$22,2,FALSE)</f>
        <v>Off white</v>
      </c>
      <c r="F123" t="str">
        <f>VLOOKUP(_xlfn.NUMBERVALUE(MID(C123,11,2)),'Datos 2'!$U$3:$V$11,2,)</f>
        <v>L</v>
      </c>
      <c r="G123">
        <v>10</v>
      </c>
    </row>
    <row r="124" spans="1:7">
      <c r="A124" s="14">
        <v>44188</v>
      </c>
      <c r="B124" t="s">
        <v>823</v>
      </c>
      <c r="C124" t="s">
        <v>864</v>
      </c>
      <c r="D124" t="str">
        <f>VLOOKUP(VALUE(MID(C124,1,8)),Producto!$A$1:$C$499,3,FALSE)</f>
        <v>Pantalón baggie</v>
      </c>
      <c r="E124" t="str">
        <f>VLOOKUP(_xlfn.NUMBERVALUE(MID(C124,9,2)),'Datos 2'!$Q$3:$R$22,2,FALSE)</f>
        <v>Negro</v>
      </c>
      <c r="F124" t="str">
        <f>VLOOKUP(_xlfn.NUMBERVALUE(MID(C124,11,2)),'Datos 2'!$U$3:$V$11,2,)</f>
        <v>L</v>
      </c>
      <c r="G124">
        <v>1</v>
      </c>
    </row>
    <row r="125" spans="1:7">
      <c r="A125" s="14">
        <v>44141</v>
      </c>
      <c r="B125" t="s">
        <v>823</v>
      </c>
      <c r="C125" t="s">
        <v>830</v>
      </c>
      <c r="D125" t="str">
        <f>VLOOKUP(VALUE(MID(C125,1,8)),Producto!$A$1:$C$499,3,FALSE)</f>
        <v>Camisa manga larga</v>
      </c>
      <c r="E125" t="str">
        <f>VLOOKUP(_xlfn.NUMBERVALUE(MID(C125,9,2)),'Datos 2'!$Q$3:$R$22,2,FALSE)</f>
        <v>Blanco</v>
      </c>
      <c r="F125" t="str">
        <f>VLOOKUP(_xlfn.NUMBERVALUE(MID(C125,11,2)),'Datos 2'!$U$3:$V$11,2,)</f>
        <v>S</v>
      </c>
      <c r="G125">
        <v>7</v>
      </c>
    </row>
    <row r="126" spans="1:7">
      <c r="A126" s="14">
        <v>44089</v>
      </c>
      <c r="B126" t="s">
        <v>823</v>
      </c>
      <c r="C126" t="s">
        <v>832</v>
      </c>
      <c r="D126" t="str">
        <f>VLOOKUP(VALUE(MID(C126,1,8)),Producto!$A$1:$C$499,3,FALSE)</f>
        <v>Camisa manga larga</v>
      </c>
      <c r="E126" t="str">
        <f>VLOOKUP(_xlfn.NUMBERVALUE(MID(C126,9,2)),'Datos 2'!$Q$3:$R$22,2,FALSE)</f>
        <v>Off white</v>
      </c>
      <c r="F126" t="str">
        <f>VLOOKUP(_xlfn.NUMBERVALUE(MID(C126,11,2)),'Datos 2'!$U$3:$V$11,2,)</f>
        <v>L</v>
      </c>
      <c r="G126">
        <v>1</v>
      </c>
    </row>
    <row r="127" spans="1:7">
      <c r="A127" s="14">
        <v>44117</v>
      </c>
      <c r="B127" t="s">
        <v>823</v>
      </c>
      <c r="C127" t="s">
        <v>890</v>
      </c>
      <c r="D127" t="str">
        <f>VLOOKUP(VALUE(MID(C127,1,8)),Producto!$A$1:$C$499,3,FALSE)</f>
        <v>Chamarra sport</v>
      </c>
      <c r="E127" t="str">
        <f>VLOOKUP(_xlfn.NUMBERVALUE(MID(C127,9,2)),'Datos 2'!$Q$3:$R$22,2,FALSE)</f>
        <v>Off white</v>
      </c>
      <c r="F127" t="str">
        <f>VLOOKUP(_xlfn.NUMBERVALUE(MID(C127,11,2)),'Datos 2'!$U$3:$V$11,2,)</f>
        <v>S</v>
      </c>
      <c r="G127">
        <v>1</v>
      </c>
    </row>
    <row r="128" spans="1:7">
      <c r="A128" s="14">
        <v>43999</v>
      </c>
      <c r="B128" t="s">
        <v>823</v>
      </c>
      <c r="C128" t="s">
        <v>875</v>
      </c>
      <c r="D128" t="str">
        <f>VLOOKUP(VALUE(MID(C128,1,8)),Producto!$A$1:$C$499,3,FALSE)</f>
        <v>Chamarra sport</v>
      </c>
      <c r="E128" t="str">
        <f>VLOOKUP(_xlfn.NUMBERVALUE(MID(C128,9,2)),'Datos 2'!$Q$3:$R$22,2,FALSE)</f>
        <v>Rojo</v>
      </c>
      <c r="F128" t="str">
        <f>VLOOKUP(_xlfn.NUMBERVALUE(MID(C128,11,2)),'Datos 2'!$U$3:$V$11,2,)</f>
        <v>XL</v>
      </c>
      <c r="G128">
        <v>2</v>
      </c>
    </row>
    <row r="129" spans="1:7">
      <c r="A129" s="14">
        <v>44131</v>
      </c>
      <c r="B129" t="s">
        <v>823</v>
      </c>
      <c r="C129" t="s">
        <v>878</v>
      </c>
      <c r="D129" t="str">
        <f>VLOOKUP(VALUE(MID(C129,1,8)),Producto!$A$1:$C$499,3,FALSE)</f>
        <v>Chamarra sport</v>
      </c>
      <c r="E129" t="str">
        <f>VLOOKUP(_xlfn.NUMBERVALUE(MID(C129,9,2)),'Datos 2'!$Q$3:$R$22,2,FALSE)</f>
        <v>Rojo</v>
      </c>
      <c r="F129" t="str">
        <f>VLOOKUP(_xlfn.NUMBERVALUE(MID(C129,11,2)),'Datos 2'!$U$3:$V$11,2,)</f>
        <v>S</v>
      </c>
      <c r="G129">
        <v>2</v>
      </c>
    </row>
    <row r="130" spans="1:7">
      <c r="A130" s="14">
        <v>43878</v>
      </c>
      <c r="B130" t="s">
        <v>823</v>
      </c>
      <c r="C130" t="s">
        <v>836</v>
      </c>
      <c r="D130" t="str">
        <f>VLOOKUP(VALUE(MID(C130,1,8)),Producto!$A$1:$C$499,3,FALSE)</f>
        <v>Camisa manga larga</v>
      </c>
      <c r="E130" t="str">
        <f>VLOOKUP(_xlfn.NUMBERVALUE(MID(C130,9,2)),'Datos 2'!$Q$3:$R$22,2,FALSE)</f>
        <v>Negro</v>
      </c>
      <c r="F130" t="str">
        <f>VLOOKUP(_xlfn.NUMBERVALUE(MID(C130,11,2)),'Datos 2'!$U$3:$V$11,2,)</f>
        <v>L</v>
      </c>
      <c r="G130">
        <v>9</v>
      </c>
    </row>
    <row r="131" spans="1:7">
      <c r="A131" s="14">
        <v>43978</v>
      </c>
      <c r="B131" t="s">
        <v>823</v>
      </c>
      <c r="C131" t="s">
        <v>890</v>
      </c>
      <c r="D131" t="str">
        <f>VLOOKUP(VALUE(MID(C131,1,8)),Producto!$A$1:$C$499,3,FALSE)</f>
        <v>Chamarra sport</v>
      </c>
      <c r="E131" t="str">
        <f>VLOOKUP(_xlfn.NUMBERVALUE(MID(C131,9,2)),'Datos 2'!$Q$3:$R$22,2,FALSE)</f>
        <v>Off white</v>
      </c>
      <c r="F131" t="str">
        <f>VLOOKUP(_xlfn.NUMBERVALUE(MID(C131,11,2)),'Datos 2'!$U$3:$V$11,2,)</f>
        <v>S</v>
      </c>
      <c r="G131">
        <v>4</v>
      </c>
    </row>
    <row r="132" spans="1:7">
      <c r="A132" s="14">
        <v>44187</v>
      </c>
      <c r="B132" t="s">
        <v>823</v>
      </c>
      <c r="C132" t="s">
        <v>851</v>
      </c>
      <c r="D132" t="str">
        <f>VLOOKUP(VALUE(MID(C132,1,8)),Producto!$A$1:$C$499,3,FALSE)</f>
        <v>Pantalón mezclilla</v>
      </c>
      <c r="E132" t="str">
        <f>VLOOKUP(_xlfn.NUMBERVALUE(MID(C132,9,2)),'Datos 2'!$Q$3:$R$22,2,FALSE)</f>
        <v>Azul</v>
      </c>
      <c r="F132" t="str">
        <f>VLOOKUP(_xlfn.NUMBERVALUE(MID(C132,11,2)),'Datos 2'!$U$3:$V$11,2,)</f>
        <v>XL</v>
      </c>
      <c r="G132">
        <v>10</v>
      </c>
    </row>
    <row r="133" spans="1:7">
      <c r="A133" s="14">
        <v>44196</v>
      </c>
      <c r="B133" t="s">
        <v>823</v>
      </c>
      <c r="C133" t="s">
        <v>879</v>
      </c>
      <c r="D133" t="str">
        <f>VLOOKUP(VALUE(MID(C133,1,8)),Producto!$A$1:$C$499,3,FALSE)</f>
        <v>Chamarra sport</v>
      </c>
      <c r="E133" t="str">
        <f>VLOOKUP(_xlfn.NUMBERVALUE(MID(C133,9,2)),'Datos 2'!$Q$3:$R$22,2,FALSE)</f>
        <v>Azul</v>
      </c>
      <c r="F133" t="str">
        <f>VLOOKUP(_xlfn.NUMBERVALUE(MID(C133,11,2)),'Datos 2'!$U$3:$V$11,2,)</f>
        <v>XL</v>
      </c>
      <c r="G133">
        <v>2</v>
      </c>
    </row>
    <row r="134" spans="1:7">
      <c r="A134" s="14">
        <v>44055</v>
      </c>
      <c r="B134" t="s">
        <v>823</v>
      </c>
      <c r="C134" t="s">
        <v>877</v>
      </c>
      <c r="D134" t="str">
        <f>VLOOKUP(VALUE(MID(C134,1,8)),Producto!$A$1:$C$499,3,FALSE)</f>
        <v>Chamarra sport</v>
      </c>
      <c r="E134" t="str">
        <f>VLOOKUP(_xlfn.NUMBERVALUE(MID(C134,9,2)),'Datos 2'!$Q$3:$R$22,2,FALSE)</f>
        <v>Rojo</v>
      </c>
      <c r="F134" t="str">
        <f>VLOOKUP(_xlfn.NUMBERVALUE(MID(C134,11,2)),'Datos 2'!$U$3:$V$11,2,)</f>
        <v>M</v>
      </c>
      <c r="G134">
        <v>8</v>
      </c>
    </row>
    <row r="135" spans="1:7">
      <c r="A135" s="14">
        <v>43877</v>
      </c>
      <c r="B135" t="s">
        <v>823</v>
      </c>
      <c r="C135" t="s">
        <v>885</v>
      </c>
      <c r="D135" t="str">
        <f>VLOOKUP(VALUE(MID(C135,1,8)),Producto!$A$1:$C$499,3,FALSE)</f>
        <v>Chamarra sport</v>
      </c>
      <c r="E135" t="str">
        <f>VLOOKUP(_xlfn.NUMBERVALUE(MID(C135,9,2)),'Datos 2'!$Q$3:$R$22,2,FALSE)</f>
        <v>Negro</v>
      </c>
      <c r="F135" t="str">
        <f>VLOOKUP(_xlfn.NUMBERVALUE(MID(C135,11,2)),'Datos 2'!$U$3:$V$11,2,)</f>
        <v>M</v>
      </c>
      <c r="G135">
        <v>4</v>
      </c>
    </row>
    <row r="136" spans="1:7">
      <c r="A136" s="14">
        <v>44116</v>
      </c>
      <c r="B136" t="s">
        <v>823</v>
      </c>
      <c r="C136" t="s">
        <v>883</v>
      </c>
      <c r="D136" t="str">
        <f>VLOOKUP(VALUE(MID(C136,1,8)),Producto!$A$1:$C$499,3,FALSE)</f>
        <v>Chamarra sport</v>
      </c>
      <c r="E136" t="str">
        <f>VLOOKUP(_xlfn.NUMBERVALUE(MID(C136,9,2)),'Datos 2'!$Q$3:$R$22,2,FALSE)</f>
        <v>Negro</v>
      </c>
      <c r="F136" t="str">
        <f>VLOOKUP(_xlfn.NUMBERVALUE(MID(C136,11,2)),'Datos 2'!$U$3:$V$11,2,)</f>
        <v>XL</v>
      </c>
      <c r="G136">
        <v>10</v>
      </c>
    </row>
    <row r="137" spans="1:7">
      <c r="A137" s="14">
        <v>43997</v>
      </c>
      <c r="B137" t="s">
        <v>823</v>
      </c>
      <c r="C137" t="s">
        <v>855</v>
      </c>
      <c r="D137" t="str">
        <f>VLOOKUP(VALUE(MID(C137,1,8)),Producto!$A$1:$C$499,3,FALSE)</f>
        <v>Pantalón mezclilla</v>
      </c>
      <c r="E137" t="str">
        <f>VLOOKUP(_xlfn.NUMBERVALUE(MID(C137,9,2)),'Datos 2'!$Q$3:$R$22,2,FALSE)</f>
        <v>Negro</v>
      </c>
      <c r="F137" t="str">
        <f>VLOOKUP(_xlfn.NUMBERVALUE(MID(C137,11,2)),'Datos 2'!$U$3:$V$11,2,)</f>
        <v>XL</v>
      </c>
      <c r="G137">
        <v>3</v>
      </c>
    </row>
    <row r="138" spans="1:7">
      <c r="A138" s="14">
        <v>43937</v>
      </c>
      <c r="B138" t="s">
        <v>823</v>
      </c>
      <c r="C138" t="s">
        <v>877</v>
      </c>
      <c r="D138" t="str">
        <f>VLOOKUP(VALUE(MID(C138,1,8)),Producto!$A$1:$C$499,3,FALSE)</f>
        <v>Chamarra sport</v>
      </c>
      <c r="E138" t="str">
        <f>VLOOKUP(_xlfn.NUMBERVALUE(MID(C138,9,2)),'Datos 2'!$Q$3:$R$22,2,FALSE)</f>
        <v>Rojo</v>
      </c>
      <c r="F138" t="str">
        <f>VLOOKUP(_xlfn.NUMBERVALUE(MID(C138,11,2)),'Datos 2'!$U$3:$V$11,2,)</f>
        <v>M</v>
      </c>
      <c r="G138">
        <v>1</v>
      </c>
    </row>
    <row r="139" spans="1:7">
      <c r="A139" s="14">
        <v>44132</v>
      </c>
      <c r="B139" t="s">
        <v>823</v>
      </c>
      <c r="C139" t="s">
        <v>832</v>
      </c>
      <c r="D139" t="str">
        <f>VLOOKUP(VALUE(MID(C139,1,8)),Producto!$A$1:$C$499,3,FALSE)</f>
        <v>Camisa manga larga</v>
      </c>
      <c r="E139" t="str">
        <f>VLOOKUP(_xlfn.NUMBERVALUE(MID(C139,9,2)),'Datos 2'!$Q$3:$R$22,2,FALSE)</f>
        <v>Off white</v>
      </c>
      <c r="F139" t="str">
        <f>VLOOKUP(_xlfn.NUMBERVALUE(MID(C139,11,2)),'Datos 2'!$U$3:$V$11,2,)</f>
        <v>L</v>
      </c>
      <c r="G139">
        <v>5</v>
      </c>
    </row>
    <row r="140" spans="1:7">
      <c r="A140" s="14">
        <v>43982</v>
      </c>
      <c r="B140" t="s">
        <v>823</v>
      </c>
      <c r="C140" t="s">
        <v>884</v>
      </c>
      <c r="D140" t="str">
        <f>VLOOKUP(VALUE(MID(C140,1,8)),Producto!$A$1:$C$499,3,FALSE)</f>
        <v>Chamarra sport</v>
      </c>
      <c r="E140" t="str">
        <f>VLOOKUP(_xlfn.NUMBERVALUE(MID(C140,9,2)),'Datos 2'!$Q$3:$R$22,2,FALSE)</f>
        <v>Negro</v>
      </c>
      <c r="F140" t="str">
        <f>VLOOKUP(_xlfn.NUMBERVALUE(MID(C140,11,2)),'Datos 2'!$U$3:$V$11,2,)</f>
        <v>L</v>
      </c>
      <c r="G140">
        <v>8</v>
      </c>
    </row>
    <row r="141" spans="1:7">
      <c r="A141" s="14">
        <v>44144</v>
      </c>
      <c r="B141" t="s">
        <v>823</v>
      </c>
      <c r="C141" t="s">
        <v>836</v>
      </c>
      <c r="D141" t="str">
        <f>VLOOKUP(VALUE(MID(C141,1,8)),Producto!$A$1:$C$499,3,FALSE)</f>
        <v>Camisa manga larga</v>
      </c>
      <c r="E141" t="str">
        <f>VLOOKUP(_xlfn.NUMBERVALUE(MID(C141,9,2)),'Datos 2'!$Q$3:$R$22,2,FALSE)</f>
        <v>Negro</v>
      </c>
      <c r="F141" t="str">
        <f>VLOOKUP(_xlfn.NUMBERVALUE(MID(C141,11,2)),'Datos 2'!$U$3:$V$11,2,)</f>
        <v>L</v>
      </c>
      <c r="G141">
        <v>5</v>
      </c>
    </row>
    <row r="142" spans="1:7">
      <c r="A142" s="14">
        <v>43984</v>
      </c>
      <c r="B142" t="s">
        <v>823</v>
      </c>
      <c r="C142" t="s">
        <v>870</v>
      </c>
      <c r="D142" t="str">
        <f>VLOOKUP(VALUE(MID(C142,1,8)),Producto!$A$1:$C$499,3,FALSE)</f>
        <v>Pantalón baggie</v>
      </c>
      <c r="E142" t="str">
        <f>VLOOKUP(_xlfn.NUMBERVALUE(MID(C142,9,2)),'Datos 2'!$Q$3:$R$22,2,FALSE)</f>
        <v>Off white</v>
      </c>
      <c r="F142" t="str">
        <f>VLOOKUP(_xlfn.NUMBERVALUE(MID(C142,11,2)),'Datos 2'!$U$3:$V$11,2,)</f>
        <v>S</v>
      </c>
      <c r="G142">
        <v>4</v>
      </c>
    </row>
    <row r="143" spans="1:7">
      <c r="A143" s="14">
        <v>44122</v>
      </c>
      <c r="B143" t="s">
        <v>823</v>
      </c>
      <c r="C143" t="s">
        <v>848</v>
      </c>
      <c r="D143" t="str">
        <f>VLOOKUP(VALUE(MID(C143,1,8)),Producto!$A$1:$C$499,3,FALSE)</f>
        <v>Playera</v>
      </c>
      <c r="E143" t="str">
        <f>VLOOKUP(_xlfn.NUMBERVALUE(MID(C143,9,2)),'Datos 2'!$Q$3:$R$22,2,FALSE)</f>
        <v>Gris</v>
      </c>
      <c r="F143" t="str">
        <f>VLOOKUP(_xlfn.NUMBERVALUE(MID(C143,11,2)),'Datos 2'!$U$3:$V$11,2,)</f>
        <v>Unitalla</v>
      </c>
      <c r="G143">
        <v>7</v>
      </c>
    </row>
    <row r="144" spans="1:7">
      <c r="A144" s="14">
        <v>44184</v>
      </c>
      <c r="B144" t="s">
        <v>823</v>
      </c>
      <c r="C144" t="s">
        <v>848</v>
      </c>
      <c r="D144" t="str">
        <f>VLOOKUP(VALUE(MID(C144,1,8)),Producto!$A$1:$C$499,3,FALSE)</f>
        <v>Playera</v>
      </c>
      <c r="E144" t="str">
        <f>VLOOKUP(_xlfn.NUMBERVALUE(MID(C144,9,2)),'Datos 2'!$Q$3:$R$22,2,FALSE)</f>
        <v>Gris</v>
      </c>
      <c r="F144" t="str">
        <f>VLOOKUP(_xlfn.NUMBERVALUE(MID(C144,11,2)),'Datos 2'!$U$3:$V$11,2,)</f>
        <v>Unitalla</v>
      </c>
      <c r="G144">
        <v>2</v>
      </c>
    </row>
    <row r="145" spans="1:7">
      <c r="A145" s="14">
        <v>44135</v>
      </c>
      <c r="B145" t="s">
        <v>823</v>
      </c>
      <c r="C145" t="s">
        <v>867</v>
      </c>
      <c r="D145" t="str">
        <f>VLOOKUP(VALUE(MID(C145,1,8)),Producto!$A$1:$C$499,3,FALSE)</f>
        <v>Pantalón baggie</v>
      </c>
      <c r="E145" t="str">
        <f>VLOOKUP(_xlfn.NUMBERVALUE(MID(C145,9,2)),'Datos 2'!$Q$3:$R$22,2,FALSE)</f>
        <v>Off white</v>
      </c>
      <c r="F145" t="str">
        <f>VLOOKUP(_xlfn.NUMBERVALUE(MID(C145,11,2)),'Datos 2'!$U$3:$V$11,2,)</f>
        <v>XL</v>
      </c>
      <c r="G145">
        <v>4</v>
      </c>
    </row>
    <row r="146" spans="1:7">
      <c r="A146" s="14">
        <v>43954</v>
      </c>
      <c r="B146" t="s">
        <v>823</v>
      </c>
      <c r="C146" t="s">
        <v>837</v>
      </c>
      <c r="D146" t="str">
        <f>VLOOKUP(VALUE(MID(C146,1,8)),Producto!$A$1:$C$499,3,FALSE)</f>
        <v>Camisa manga larga</v>
      </c>
      <c r="E146" t="str">
        <f>VLOOKUP(_xlfn.NUMBERVALUE(MID(C146,9,2)),'Datos 2'!$Q$3:$R$22,2,FALSE)</f>
        <v>Negro</v>
      </c>
      <c r="F146" t="str">
        <f>VLOOKUP(_xlfn.NUMBERVALUE(MID(C146,11,2)),'Datos 2'!$U$3:$V$11,2,)</f>
        <v>M</v>
      </c>
      <c r="G146">
        <v>7</v>
      </c>
    </row>
    <row r="147" spans="1:7">
      <c r="A147" s="14">
        <v>44173</v>
      </c>
      <c r="B147" t="s">
        <v>823</v>
      </c>
      <c r="C147" t="s">
        <v>868</v>
      </c>
      <c r="D147" t="str">
        <f>VLOOKUP(VALUE(MID(C147,1,8)),Producto!$A$1:$C$499,3,FALSE)</f>
        <v>Pantalón baggie</v>
      </c>
      <c r="E147" t="str">
        <f>VLOOKUP(_xlfn.NUMBERVALUE(MID(C147,9,2)),'Datos 2'!$Q$3:$R$22,2,FALSE)</f>
        <v>Off white</v>
      </c>
      <c r="F147" t="str">
        <f>VLOOKUP(_xlfn.NUMBERVALUE(MID(C147,11,2)),'Datos 2'!$U$3:$V$11,2,)</f>
        <v>L</v>
      </c>
      <c r="G147">
        <v>10</v>
      </c>
    </row>
    <row r="148" spans="1:7">
      <c r="A148" s="14">
        <v>44101</v>
      </c>
      <c r="B148" t="s">
        <v>823</v>
      </c>
      <c r="C148" t="s">
        <v>853</v>
      </c>
      <c r="D148" t="str">
        <f>VLOOKUP(VALUE(MID(C148,1,8)),Producto!$A$1:$C$499,3,FALSE)</f>
        <v>Pantalón mezclilla</v>
      </c>
      <c r="E148" t="str">
        <f>VLOOKUP(_xlfn.NUMBERVALUE(MID(C148,9,2)),'Datos 2'!$Q$3:$R$22,2,FALSE)</f>
        <v>Azul</v>
      </c>
      <c r="F148" t="str">
        <f>VLOOKUP(_xlfn.NUMBERVALUE(MID(C148,11,2)),'Datos 2'!$U$3:$V$11,2,)</f>
        <v>M</v>
      </c>
      <c r="G148">
        <v>5</v>
      </c>
    </row>
    <row r="149" spans="1:7">
      <c r="A149" s="14">
        <v>43904</v>
      </c>
      <c r="B149" t="s">
        <v>823</v>
      </c>
      <c r="C149" t="s">
        <v>831</v>
      </c>
      <c r="D149" t="str">
        <f>VLOOKUP(VALUE(MID(C149,1,8)),Producto!$A$1:$C$499,3,FALSE)</f>
        <v>Camisa manga larga</v>
      </c>
      <c r="E149" t="str">
        <f>VLOOKUP(_xlfn.NUMBERVALUE(MID(C149,9,2)),'Datos 2'!$Q$3:$R$22,2,FALSE)</f>
        <v>Off white</v>
      </c>
      <c r="F149" t="str">
        <f>VLOOKUP(_xlfn.NUMBERVALUE(MID(C149,11,2)),'Datos 2'!$U$3:$V$11,2,)</f>
        <v>XL</v>
      </c>
      <c r="G149">
        <v>5</v>
      </c>
    </row>
    <row r="150" spans="1:7">
      <c r="A150" s="14">
        <v>43908</v>
      </c>
      <c r="B150" t="s">
        <v>823</v>
      </c>
      <c r="C150" t="s">
        <v>859</v>
      </c>
      <c r="D150" t="str">
        <f>VLOOKUP(VALUE(MID(C150,1,8)),Producto!$A$1:$C$499,3,FALSE)</f>
        <v>Pantalón mezclilla</v>
      </c>
      <c r="E150" t="str">
        <f>VLOOKUP(_xlfn.NUMBERVALUE(MID(C150,9,2)),'Datos 2'!$Q$3:$R$22,2,FALSE)</f>
        <v>Blanco</v>
      </c>
      <c r="F150" t="str">
        <f>VLOOKUP(_xlfn.NUMBERVALUE(MID(C150,11,2)),'Datos 2'!$U$3:$V$11,2,)</f>
        <v>XL</v>
      </c>
      <c r="G150">
        <v>6</v>
      </c>
    </row>
    <row r="151" spans="1:7">
      <c r="A151" s="14">
        <v>43931</v>
      </c>
      <c r="B151" t="s">
        <v>823</v>
      </c>
      <c r="C151" t="s">
        <v>836</v>
      </c>
      <c r="D151" t="str">
        <f>VLOOKUP(VALUE(MID(C151,1,8)),Producto!$A$1:$C$499,3,FALSE)</f>
        <v>Camisa manga larga</v>
      </c>
      <c r="E151" t="str">
        <f>VLOOKUP(_xlfn.NUMBERVALUE(MID(C151,9,2)),'Datos 2'!$Q$3:$R$22,2,FALSE)</f>
        <v>Negro</v>
      </c>
      <c r="F151" t="str">
        <f>VLOOKUP(_xlfn.NUMBERVALUE(MID(C151,11,2)),'Datos 2'!$U$3:$V$11,2,)</f>
        <v>L</v>
      </c>
      <c r="G151">
        <v>7</v>
      </c>
    </row>
    <row r="152" spans="1:7">
      <c r="A152" s="14">
        <v>43900</v>
      </c>
      <c r="B152" t="s">
        <v>823</v>
      </c>
      <c r="C152" t="s">
        <v>888</v>
      </c>
      <c r="D152" t="str">
        <f>VLOOKUP(VALUE(MID(C152,1,8)),Producto!$A$1:$C$499,3,FALSE)</f>
        <v>Chamarra sport</v>
      </c>
      <c r="E152" t="str">
        <f>VLOOKUP(_xlfn.NUMBERVALUE(MID(C152,9,2)),'Datos 2'!$Q$3:$R$22,2,FALSE)</f>
        <v>Off white</v>
      </c>
      <c r="F152" t="str">
        <f>VLOOKUP(_xlfn.NUMBERVALUE(MID(C152,11,2)),'Datos 2'!$U$3:$V$11,2,)</f>
        <v>L</v>
      </c>
      <c r="G152">
        <v>6</v>
      </c>
    </row>
    <row r="153" spans="1:7">
      <c r="A153" s="14">
        <v>43964</v>
      </c>
      <c r="B153" t="s">
        <v>823</v>
      </c>
      <c r="C153" t="s">
        <v>882</v>
      </c>
      <c r="D153" t="str">
        <f>VLOOKUP(VALUE(MID(C153,1,8)),Producto!$A$1:$C$499,3,FALSE)</f>
        <v>Chamarra sport</v>
      </c>
      <c r="E153" t="str">
        <f>VLOOKUP(_xlfn.NUMBERVALUE(MID(C153,9,2)),'Datos 2'!$Q$3:$R$22,2,FALSE)</f>
        <v>Azul</v>
      </c>
      <c r="F153" t="str">
        <f>VLOOKUP(_xlfn.NUMBERVALUE(MID(C153,11,2)),'Datos 2'!$U$3:$V$11,2,)</f>
        <v>S</v>
      </c>
      <c r="G153">
        <v>3</v>
      </c>
    </row>
    <row r="154" spans="1:7">
      <c r="A154" s="14">
        <v>44125</v>
      </c>
      <c r="B154" t="s">
        <v>823</v>
      </c>
      <c r="C154" t="s">
        <v>845</v>
      </c>
      <c r="D154" t="str">
        <f>VLOOKUP(VALUE(MID(C154,1,8)),Producto!$A$1:$C$499,3,FALSE)</f>
        <v>Camisa manga corta</v>
      </c>
      <c r="E154" t="str">
        <f>VLOOKUP(_xlfn.NUMBERVALUE(MID(C154,9,2)),'Datos 2'!$Q$3:$R$22,2,FALSE)</f>
        <v>Estampado animal</v>
      </c>
      <c r="F154" t="str">
        <f>VLOOKUP(_xlfn.NUMBERVALUE(MID(C154,11,2)),'Datos 2'!$U$3:$V$11,2,)</f>
        <v>M</v>
      </c>
      <c r="G154">
        <v>9</v>
      </c>
    </row>
    <row r="155" spans="1:7">
      <c r="A155" s="14">
        <v>43902</v>
      </c>
      <c r="B155" t="s">
        <v>823</v>
      </c>
      <c r="C155" t="s">
        <v>890</v>
      </c>
      <c r="D155" t="str">
        <f>VLOOKUP(VALUE(MID(C155,1,8)),Producto!$A$1:$C$499,3,FALSE)</f>
        <v>Chamarra sport</v>
      </c>
      <c r="E155" t="str">
        <f>VLOOKUP(_xlfn.NUMBERVALUE(MID(C155,9,2)),'Datos 2'!$Q$3:$R$22,2,FALSE)</f>
        <v>Off white</v>
      </c>
      <c r="F155" t="str">
        <f>VLOOKUP(_xlfn.NUMBERVALUE(MID(C155,11,2)),'Datos 2'!$U$3:$V$11,2,)</f>
        <v>S</v>
      </c>
      <c r="G155">
        <v>2</v>
      </c>
    </row>
    <row r="156" spans="1:7">
      <c r="A156" s="14">
        <v>44029</v>
      </c>
      <c r="B156" t="s">
        <v>823</v>
      </c>
      <c r="C156" t="s">
        <v>864</v>
      </c>
      <c r="D156" t="str">
        <f>VLOOKUP(VALUE(MID(C156,1,8)),Producto!$A$1:$C$499,3,FALSE)</f>
        <v>Pantalón baggie</v>
      </c>
      <c r="E156" t="str">
        <f>VLOOKUP(_xlfn.NUMBERVALUE(MID(C156,9,2)),'Datos 2'!$Q$3:$R$22,2,FALSE)</f>
        <v>Negro</v>
      </c>
      <c r="F156" t="str">
        <f>VLOOKUP(_xlfn.NUMBERVALUE(MID(C156,11,2)),'Datos 2'!$U$3:$V$11,2,)</f>
        <v>L</v>
      </c>
      <c r="G156">
        <v>5</v>
      </c>
    </row>
    <row r="157" spans="1:7">
      <c r="A157" s="14">
        <v>44095</v>
      </c>
      <c r="B157" t="s">
        <v>823</v>
      </c>
      <c r="C157" t="s">
        <v>842</v>
      </c>
      <c r="D157" t="str">
        <f>VLOOKUP(VALUE(MID(C157,1,8)),Producto!$A$1:$C$499,3,FALSE)</f>
        <v>Camisa manga corta</v>
      </c>
      <c r="E157" t="str">
        <f>VLOOKUP(_xlfn.NUMBERVALUE(MID(C157,9,2)),'Datos 2'!$Q$3:$R$22,2,FALSE)</f>
        <v>Blanco</v>
      </c>
      <c r="F157" t="str">
        <f>VLOOKUP(_xlfn.NUMBERVALUE(MID(C157,11,2)),'Datos 2'!$U$3:$V$11,2,)</f>
        <v>S</v>
      </c>
      <c r="G157">
        <v>3</v>
      </c>
    </row>
    <row r="158" spans="1:7">
      <c r="A158" s="14">
        <v>44005</v>
      </c>
      <c r="B158" t="s">
        <v>823</v>
      </c>
      <c r="C158" t="s">
        <v>845</v>
      </c>
      <c r="D158" t="str">
        <f>VLOOKUP(VALUE(MID(C158,1,8)),Producto!$A$1:$C$499,3,FALSE)</f>
        <v>Camisa manga corta</v>
      </c>
      <c r="E158" t="str">
        <f>VLOOKUP(_xlfn.NUMBERVALUE(MID(C158,9,2)),'Datos 2'!$Q$3:$R$22,2,FALSE)</f>
        <v>Estampado animal</v>
      </c>
      <c r="F158" t="str">
        <f>VLOOKUP(_xlfn.NUMBERVALUE(MID(C158,11,2)),'Datos 2'!$U$3:$V$11,2,)</f>
        <v>M</v>
      </c>
      <c r="G158">
        <v>6</v>
      </c>
    </row>
    <row r="159" spans="1:7">
      <c r="A159" s="14">
        <v>43861</v>
      </c>
      <c r="B159" t="s">
        <v>823</v>
      </c>
      <c r="C159" t="s">
        <v>843</v>
      </c>
      <c r="D159" t="str">
        <f>VLOOKUP(VALUE(MID(C159,1,8)),Producto!$A$1:$C$499,3,FALSE)</f>
        <v>Camisa manga corta</v>
      </c>
      <c r="E159" t="str">
        <f>VLOOKUP(_xlfn.NUMBERVALUE(MID(C159,9,2)),'Datos 2'!$Q$3:$R$22,2,FALSE)</f>
        <v>Estampado animal</v>
      </c>
      <c r="F159" t="str">
        <f>VLOOKUP(_xlfn.NUMBERVALUE(MID(C159,11,2)),'Datos 2'!$U$3:$V$11,2,)</f>
        <v>XL</v>
      </c>
      <c r="G159">
        <v>2</v>
      </c>
    </row>
    <row r="160" spans="1:7">
      <c r="A160" s="14">
        <v>43977</v>
      </c>
      <c r="B160" t="s">
        <v>823</v>
      </c>
      <c r="C160" t="s">
        <v>886</v>
      </c>
      <c r="D160" t="str">
        <f>VLOOKUP(VALUE(MID(C160,1,8)),Producto!$A$1:$C$499,3,FALSE)</f>
        <v>Chamarra sport</v>
      </c>
      <c r="E160" t="str">
        <f>VLOOKUP(_xlfn.NUMBERVALUE(MID(C160,9,2)),'Datos 2'!$Q$3:$R$22,2,FALSE)</f>
        <v>Negro</v>
      </c>
      <c r="F160" t="str">
        <f>VLOOKUP(_xlfn.NUMBERVALUE(MID(C160,11,2)),'Datos 2'!$U$3:$V$11,2,)</f>
        <v>S</v>
      </c>
      <c r="G160">
        <v>10</v>
      </c>
    </row>
    <row r="161" spans="1:7">
      <c r="A161" s="14">
        <v>43978</v>
      </c>
      <c r="B161" t="s">
        <v>823</v>
      </c>
      <c r="C161" t="s">
        <v>885</v>
      </c>
      <c r="D161" t="str">
        <f>VLOOKUP(VALUE(MID(C161,1,8)),Producto!$A$1:$C$499,3,FALSE)</f>
        <v>Chamarra sport</v>
      </c>
      <c r="E161" t="str">
        <f>VLOOKUP(_xlfn.NUMBERVALUE(MID(C161,9,2)),'Datos 2'!$Q$3:$R$22,2,FALSE)</f>
        <v>Negro</v>
      </c>
      <c r="F161" t="str">
        <f>VLOOKUP(_xlfn.NUMBERVALUE(MID(C161,11,2)),'Datos 2'!$U$3:$V$11,2,)</f>
        <v>M</v>
      </c>
      <c r="G161">
        <v>9</v>
      </c>
    </row>
    <row r="162" spans="1:7">
      <c r="A162" s="14">
        <v>44040</v>
      </c>
      <c r="B162" t="s">
        <v>823</v>
      </c>
      <c r="C162" t="s">
        <v>835</v>
      </c>
      <c r="D162" t="str">
        <f>VLOOKUP(VALUE(MID(C162,1,8)),Producto!$A$1:$C$499,3,FALSE)</f>
        <v>Camisa manga larga</v>
      </c>
      <c r="E162" t="str">
        <f>VLOOKUP(_xlfn.NUMBERVALUE(MID(C162,9,2)),'Datos 2'!$Q$3:$R$22,2,FALSE)</f>
        <v>Negro</v>
      </c>
      <c r="F162" t="str">
        <f>VLOOKUP(_xlfn.NUMBERVALUE(MID(C162,11,2)),'Datos 2'!$U$3:$V$11,2,)</f>
        <v>XL</v>
      </c>
      <c r="G162">
        <v>5</v>
      </c>
    </row>
    <row r="163" spans="1:7">
      <c r="A163" s="14">
        <v>43912</v>
      </c>
      <c r="B163" t="s">
        <v>823</v>
      </c>
      <c r="C163" t="s">
        <v>872</v>
      </c>
      <c r="D163" t="str">
        <f>VLOOKUP(VALUE(MID(C163,1,8)),Producto!$A$1:$C$499,3,FALSE)</f>
        <v>Pantalón baggie</v>
      </c>
      <c r="E163" t="str">
        <f>VLOOKUP(_xlfn.NUMBERVALUE(MID(C163,9,2)),'Datos 2'!$Q$3:$R$22,2,FALSE)</f>
        <v>Café</v>
      </c>
      <c r="F163" t="str">
        <f>VLOOKUP(_xlfn.NUMBERVALUE(MID(C163,11,2)),'Datos 2'!$U$3:$V$11,2,)</f>
        <v>L</v>
      </c>
      <c r="G163">
        <v>6</v>
      </c>
    </row>
    <row r="164" spans="1:7">
      <c r="A164" s="14">
        <v>43932</v>
      </c>
      <c r="B164" t="s">
        <v>823</v>
      </c>
      <c r="C164" t="s">
        <v>855</v>
      </c>
      <c r="D164" t="str">
        <f>VLOOKUP(VALUE(MID(C164,1,8)),Producto!$A$1:$C$499,3,FALSE)</f>
        <v>Pantalón mezclilla</v>
      </c>
      <c r="E164" t="str">
        <f>VLOOKUP(_xlfn.NUMBERVALUE(MID(C164,9,2)),'Datos 2'!$Q$3:$R$22,2,FALSE)</f>
        <v>Negro</v>
      </c>
      <c r="F164" t="str">
        <f>VLOOKUP(_xlfn.NUMBERVALUE(MID(C164,11,2)),'Datos 2'!$U$3:$V$11,2,)</f>
        <v>XL</v>
      </c>
      <c r="G164">
        <v>6</v>
      </c>
    </row>
    <row r="165" spans="1:7">
      <c r="A165" s="14">
        <v>43913</v>
      </c>
      <c r="B165" t="s">
        <v>823</v>
      </c>
      <c r="C165" t="s">
        <v>879</v>
      </c>
      <c r="D165" t="str">
        <f>VLOOKUP(VALUE(MID(C165,1,8)),Producto!$A$1:$C$499,3,FALSE)</f>
        <v>Chamarra sport</v>
      </c>
      <c r="E165" t="str">
        <f>VLOOKUP(_xlfn.NUMBERVALUE(MID(C165,9,2)),'Datos 2'!$Q$3:$R$22,2,FALSE)</f>
        <v>Azul</v>
      </c>
      <c r="F165" t="str">
        <f>VLOOKUP(_xlfn.NUMBERVALUE(MID(C165,11,2)),'Datos 2'!$U$3:$V$11,2,)</f>
        <v>XL</v>
      </c>
      <c r="G165">
        <v>4</v>
      </c>
    </row>
    <row r="166" spans="1:7">
      <c r="A166" s="14">
        <v>44162</v>
      </c>
      <c r="B166" t="s">
        <v>823</v>
      </c>
      <c r="C166" t="s">
        <v>839</v>
      </c>
      <c r="D166" t="str">
        <f>VLOOKUP(VALUE(MID(C166,1,8)),Producto!$A$1:$C$499,3,FALSE)</f>
        <v>Camisa manga corta</v>
      </c>
      <c r="E166" t="str">
        <f>VLOOKUP(_xlfn.NUMBERVALUE(MID(C166,9,2)),'Datos 2'!$Q$3:$R$22,2,FALSE)</f>
        <v>Blanco</v>
      </c>
      <c r="F166" t="str">
        <f>VLOOKUP(_xlfn.NUMBERVALUE(MID(C166,11,2)),'Datos 2'!$U$3:$V$11,2,)</f>
        <v>XL</v>
      </c>
      <c r="G166">
        <v>8</v>
      </c>
    </row>
    <row r="167" spans="1:7">
      <c r="A167" s="14">
        <v>44147</v>
      </c>
      <c r="B167" t="s">
        <v>823</v>
      </c>
      <c r="C167" t="s">
        <v>833</v>
      </c>
      <c r="D167" t="str">
        <f>VLOOKUP(VALUE(MID(C167,1,8)),Producto!$A$1:$C$499,3,FALSE)</f>
        <v>Camisa manga larga</v>
      </c>
      <c r="E167" t="str">
        <f>VLOOKUP(_xlfn.NUMBERVALUE(MID(C167,9,2)),'Datos 2'!$Q$3:$R$22,2,FALSE)</f>
        <v>Off white</v>
      </c>
      <c r="F167" t="str">
        <f>VLOOKUP(_xlfn.NUMBERVALUE(MID(C167,11,2)),'Datos 2'!$U$3:$V$11,2,)</f>
        <v>M</v>
      </c>
      <c r="G167">
        <v>4</v>
      </c>
    </row>
    <row r="168" spans="1:7">
      <c r="A168" s="14">
        <v>43978</v>
      </c>
      <c r="B168" t="s">
        <v>823</v>
      </c>
      <c r="C168" t="s">
        <v>849</v>
      </c>
      <c r="D168" t="str">
        <f>VLOOKUP(VALUE(MID(C168,1,8)),Producto!$A$1:$C$499,3,FALSE)</f>
        <v>Playera</v>
      </c>
      <c r="E168" t="str">
        <f>VLOOKUP(_xlfn.NUMBERVALUE(MID(C168,9,2)),'Datos 2'!$Q$3:$R$22,2,FALSE)</f>
        <v>Estampado abstracto</v>
      </c>
      <c r="F168" t="str">
        <f>VLOOKUP(_xlfn.NUMBERVALUE(MID(C168,11,2)),'Datos 2'!$U$3:$V$11,2,)</f>
        <v>Unitalla</v>
      </c>
      <c r="G168">
        <v>7</v>
      </c>
    </row>
    <row r="169" spans="1:7">
      <c r="A169" s="14">
        <v>43873</v>
      </c>
      <c r="B169" t="s">
        <v>823</v>
      </c>
      <c r="C169" t="s">
        <v>862</v>
      </c>
      <c r="D169" t="str">
        <f>VLOOKUP(VALUE(MID(C169,1,8)),Producto!$A$1:$C$499,3,FALSE)</f>
        <v>Pantalón mezclilla</v>
      </c>
      <c r="E169" t="str">
        <f>VLOOKUP(_xlfn.NUMBERVALUE(MID(C169,9,2)),'Datos 2'!$Q$3:$R$22,2,FALSE)</f>
        <v>Blanco</v>
      </c>
      <c r="F169" t="str">
        <f>VLOOKUP(_xlfn.NUMBERVALUE(MID(C169,11,2)),'Datos 2'!$U$3:$V$11,2,)</f>
        <v>S</v>
      </c>
      <c r="G169">
        <v>1</v>
      </c>
    </row>
    <row r="170" spans="1:7">
      <c r="A170" s="14">
        <v>43974</v>
      </c>
      <c r="B170" t="s">
        <v>823</v>
      </c>
      <c r="C170" t="s">
        <v>873</v>
      </c>
      <c r="D170" t="str">
        <f>VLOOKUP(VALUE(MID(C170,1,8)),Producto!$A$1:$C$499,3,FALSE)</f>
        <v>Pantalón baggie</v>
      </c>
      <c r="E170" t="str">
        <f>VLOOKUP(_xlfn.NUMBERVALUE(MID(C170,9,2)),'Datos 2'!$Q$3:$R$22,2,FALSE)</f>
        <v>Café</v>
      </c>
      <c r="F170" t="str">
        <f>VLOOKUP(_xlfn.NUMBERVALUE(MID(C170,11,2)),'Datos 2'!$U$3:$V$11,2,)</f>
        <v>M</v>
      </c>
      <c r="G170">
        <v>3</v>
      </c>
    </row>
    <row r="171" spans="1:7">
      <c r="A171" s="14">
        <v>43921</v>
      </c>
      <c r="B171" t="s">
        <v>823</v>
      </c>
      <c r="C171" t="s">
        <v>849</v>
      </c>
      <c r="D171" t="str">
        <f>VLOOKUP(VALUE(MID(C171,1,8)),Producto!$A$1:$C$499,3,FALSE)</f>
        <v>Playera</v>
      </c>
      <c r="E171" t="str">
        <f>VLOOKUP(_xlfn.NUMBERVALUE(MID(C171,9,2)),'Datos 2'!$Q$3:$R$22,2,FALSE)</f>
        <v>Estampado abstracto</v>
      </c>
      <c r="F171" t="str">
        <f>VLOOKUP(_xlfn.NUMBERVALUE(MID(C171,11,2)),'Datos 2'!$U$3:$V$11,2,)</f>
        <v>Unitalla</v>
      </c>
      <c r="G171">
        <v>3</v>
      </c>
    </row>
    <row r="172" spans="1:7">
      <c r="A172" s="14">
        <v>44059</v>
      </c>
      <c r="B172" t="s">
        <v>823</v>
      </c>
      <c r="C172" t="s">
        <v>851</v>
      </c>
      <c r="D172" t="str">
        <f>VLOOKUP(VALUE(MID(C172,1,8)),Producto!$A$1:$C$499,3,FALSE)</f>
        <v>Pantalón mezclilla</v>
      </c>
      <c r="E172" t="str">
        <f>VLOOKUP(_xlfn.NUMBERVALUE(MID(C172,9,2)),'Datos 2'!$Q$3:$R$22,2,FALSE)</f>
        <v>Azul</v>
      </c>
      <c r="F172" t="str">
        <f>VLOOKUP(_xlfn.NUMBERVALUE(MID(C172,11,2)),'Datos 2'!$U$3:$V$11,2,)</f>
        <v>XL</v>
      </c>
      <c r="G172">
        <v>8</v>
      </c>
    </row>
    <row r="173" spans="1:7">
      <c r="A173" s="14">
        <v>44012</v>
      </c>
      <c r="B173" t="s">
        <v>823</v>
      </c>
      <c r="C173" t="s">
        <v>880</v>
      </c>
      <c r="D173" t="str">
        <f>VLOOKUP(VALUE(MID(C173,1,8)),Producto!$A$1:$C$499,3,FALSE)</f>
        <v>Chamarra sport</v>
      </c>
      <c r="E173" t="str">
        <f>VLOOKUP(_xlfn.NUMBERVALUE(MID(C173,9,2)),'Datos 2'!$Q$3:$R$22,2,FALSE)</f>
        <v>Azul</v>
      </c>
      <c r="F173" t="str">
        <f>VLOOKUP(_xlfn.NUMBERVALUE(MID(C173,11,2)),'Datos 2'!$U$3:$V$11,2,)</f>
        <v>L</v>
      </c>
      <c r="G173">
        <v>7</v>
      </c>
    </row>
    <row r="174" spans="1:7">
      <c r="A174" s="14">
        <v>43842</v>
      </c>
      <c r="B174" t="s">
        <v>823</v>
      </c>
      <c r="C174" t="s">
        <v>851</v>
      </c>
      <c r="D174" t="str">
        <f>VLOOKUP(VALUE(MID(C174,1,8)),Producto!$A$1:$C$499,3,FALSE)</f>
        <v>Pantalón mezclilla</v>
      </c>
      <c r="E174" t="str">
        <f>VLOOKUP(_xlfn.NUMBERVALUE(MID(C174,9,2)),'Datos 2'!$Q$3:$R$22,2,FALSE)</f>
        <v>Azul</v>
      </c>
      <c r="F174" t="str">
        <f>VLOOKUP(_xlfn.NUMBERVALUE(MID(C174,11,2)),'Datos 2'!$U$3:$V$11,2,)</f>
        <v>XL</v>
      </c>
      <c r="G174">
        <v>8</v>
      </c>
    </row>
    <row r="175" spans="1:7">
      <c r="A175" s="14">
        <v>44069</v>
      </c>
      <c r="B175" t="s">
        <v>823</v>
      </c>
      <c r="C175" t="s">
        <v>887</v>
      </c>
      <c r="D175" t="str">
        <f>VLOOKUP(VALUE(MID(C175,1,8)),Producto!$A$1:$C$499,3,FALSE)</f>
        <v>Chamarra sport</v>
      </c>
      <c r="E175" t="str">
        <f>VLOOKUP(_xlfn.NUMBERVALUE(MID(C175,9,2)),'Datos 2'!$Q$3:$R$22,2,FALSE)</f>
        <v>Off white</v>
      </c>
      <c r="F175" t="str">
        <f>VLOOKUP(_xlfn.NUMBERVALUE(MID(C175,11,2)),'Datos 2'!$U$3:$V$11,2,)</f>
        <v>XL</v>
      </c>
      <c r="G175">
        <v>1</v>
      </c>
    </row>
    <row r="176" spans="1:7">
      <c r="A176" s="14">
        <v>44047</v>
      </c>
      <c r="B176" t="s">
        <v>823</v>
      </c>
      <c r="C176" t="s">
        <v>849</v>
      </c>
      <c r="D176" t="str">
        <f>VLOOKUP(VALUE(MID(C176,1,8)),Producto!$A$1:$C$499,3,FALSE)</f>
        <v>Playera</v>
      </c>
      <c r="E176" t="str">
        <f>VLOOKUP(_xlfn.NUMBERVALUE(MID(C176,9,2)),'Datos 2'!$Q$3:$R$22,2,FALSE)</f>
        <v>Estampado abstracto</v>
      </c>
      <c r="F176" t="str">
        <f>VLOOKUP(_xlfn.NUMBERVALUE(MID(C176,11,2)),'Datos 2'!$U$3:$V$11,2,)</f>
        <v>Unitalla</v>
      </c>
      <c r="G176">
        <v>9</v>
      </c>
    </row>
    <row r="177" spans="1:7">
      <c r="A177" s="14">
        <v>44038</v>
      </c>
      <c r="B177" t="s">
        <v>823</v>
      </c>
      <c r="C177" t="s">
        <v>840</v>
      </c>
      <c r="D177" t="str">
        <f>VLOOKUP(VALUE(MID(C177,1,8)),Producto!$A$1:$C$499,3,FALSE)</f>
        <v>Camisa manga corta</v>
      </c>
      <c r="E177" t="str">
        <f>VLOOKUP(_xlfn.NUMBERVALUE(MID(C177,9,2)),'Datos 2'!$Q$3:$R$22,2,FALSE)</f>
        <v>Blanco</v>
      </c>
      <c r="F177" t="str">
        <f>VLOOKUP(_xlfn.NUMBERVALUE(MID(C177,11,2)),'Datos 2'!$U$3:$V$11,2,)</f>
        <v>L</v>
      </c>
      <c r="G177">
        <v>2</v>
      </c>
    </row>
    <row r="178" spans="1:7">
      <c r="A178" s="14">
        <v>43940</v>
      </c>
      <c r="B178" t="s">
        <v>823</v>
      </c>
      <c r="C178" t="s">
        <v>871</v>
      </c>
      <c r="D178" t="str">
        <f>VLOOKUP(VALUE(MID(C178,1,8)),Producto!$A$1:$C$499,3,FALSE)</f>
        <v>Pantalón baggie</v>
      </c>
      <c r="E178" t="str">
        <f>VLOOKUP(_xlfn.NUMBERVALUE(MID(C178,9,2)),'Datos 2'!$Q$3:$R$22,2,FALSE)</f>
        <v>Café</v>
      </c>
      <c r="F178" t="str">
        <f>VLOOKUP(_xlfn.NUMBERVALUE(MID(C178,11,2)),'Datos 2'!$U$3:$V$11,2,)</f>
        <v>XL</v>
      </c>
      <c r="G178">
        <v>1</v>
      </c>
    </row>
    <row r="179" spans="1:7">
      <c r="A179" s="14">
        <v>44191</v>
      </c>
      <c r="B179" t="s">
        <v>823</v>
      </c>
      <c r="C179" t="s">
        <v>882</v>
      </c>
      <c r="D179" t="str">
        <f>VLOOKUP(VALUE(MID(C179,1,8)),Producto!$A$1:$C$499,3,FALSE)</f>
        <v>Chamarra sport</v>
      </c>
      <c r="E179" t="str">
        <f>VLOOKUP(_xlfn.NUMBERVALUE(MID(C179,9,2)),'Datos 2'!$Q$3:$R$22,2,FALSE)</f>
        <v>Azul</v>
      </c>
      <c r="F179" t="str">
        <f>VLOOKUP(_xlfn.NUMBERVALUE(MID(C179,11,2)),'Datos 2'!$U$3:$V$11,2,)</f>
        <v>S</v>
      </c>
      <c r="G179">
        <v>7</v>
      </c>
    </row>
    <row r="180" spans="1:7">
      <c r="A180" s="14">
        <v>44114</v>
      </c>
      <c r="B180" t="s">
        <v>823</v>
      </c>
      <c r="C180" t="s">
        <v>880</v>
      </c>
      <c r="D180" t="str">
        <f>VLOOKUP(VALUE(MID(C180,1,8)),Producto!$A$1:$C$499,3,FALSE)</f>
        <v>Chamarra sport</v>
      </c>
      <c r="E180" t="str">
        <f>VLOOKUP(_xlfn.NUMBERVALUE(MID(C180,9,2)),'Datos 2'!$Q$3:$R$22,2,FALSE)</f>
        <v>Azul</v>
      </c>
      <c r="F180" t="str">
        <f>VLOOKUP(_xlfn.NUMBERVALUE(MID(C180,11,2)),'Datos 2'!$U$3:$V$11,2,)</f>
        <v>L</v>
      </c>
      <c r="G180">
        <v>5</v>
      </c>
    </row>
    <row r="181" spans="1:7">
      <c r="A181" s="14">
        <v>44023</v>
      </c>
      <c r="B181" t="s">
        <v>823</v>
      </c>
      <c r="C181" t="s">
        <v>860</v>
      </c>
      <c r="D181" t="str">
        <f>VLOOKUP(VALUE(MID(C181,1,8)),Producto!$A$1:$C$499,3,FALSE)</f>
        <v>Pantalón mezclilla</v>
      </c>
      <c r="E181" t="str">
        <f>VLOOKUP(_xlfn.NUMBERVALUE(MID(C181,9,2)),'Datos 2'!$Q$3:$R$22,2,FALSE)</f>
        <v>Blanco</v>
      </c>
      <c r="F181" t="str">
        <f>VLOOKUP(_xlfn.NUMBERVALUE(MID(C181,11,2)),'Datos 2'!$U$3:$V$11,2,)</f>
        <v>L</v>
      </c>
      <c r="G181">
        <v>7</v>
      </c>
    </row>
    <row r="182" spans="1:7">
      <c r="A182" s="14">
        <v>44151</v>
      </c>
      <c r="B182" t="s">
        <v>823</v>
      </c>
      <c r="C182" t="s">
        <v>844</v>
      </c>
      <c r="D182" t="str">
        <f>VLOOKUP(VALUE(MID(C182,1,8)),Producto!$A$1:$C$499,3,FALSE)</f>
        <v>Camisa manga corta</v>
      </c>
      <c r="E182" t="str">
        <f>VLOOKUP(_xlfn.NUMBERVALUE(MID(C182,9,2)),'Datos 2'!$Q$3:$R$22,2,FALSE)</f>
        <v>Estampado animal</v>
      </c>
      <c r="F182" t="str">
        <f>VLOOKUP(_xlfn.NUMBERVALUE(MID(C182,11,2)),'Datos 2'!$U$3:$V$11,2,)</f>
        <v>L</v>
      </c>
      <c r="G182">
        <v>7</v>
      </c>
    </row>
    <row r="183" spans="1:7">
      <c r="A183" s="14">
        <v>43896</v>
      </c>
      <c r="B183" t="s">
        <v>823</v>
      </c>
      <c r="C183" t="s">
        <v>832</v>
      </c>
      <c r="D183" t="str">
        <f>VLOOKUP(VALUE(MID(C183,1,8)),Producto!$A$1:$C$499,3,FALSE)</f>
        <v>Camisa manga larga</v>
      </c>
      <c r="E183" t="str">
        <f>VLOOKUP(_xlfn.NUMBERVALUE(MID(C183,9,2)),'Datos 2'!$Q$3:$R$22,2,FALSE)</f>
        <v>Off white</v>
      </c>
      <c r="F183" t="str">
        <f>VLOOKUP(_xlfn.NUMBERVALUE(MID(C183,11,2)),'Datos 2'!$U$3:$V$11,2,)</f>
        <v>L</v>
      </c>
      <c r="G183">
        <v>1</v>
      </c>
    </row>
    <row r="184" spans="1:7">
      <c r="A184" s="14">
        <v>43870</v>
      </c>
      <c r="B184" t="s">
        <v>823</v>
      </c>
      <c r="C184" t="s">
        <v>853</v>
      </c>
      <c r="D184" t="str">
        <f>VLOOKUP(VALUE(MID(C184,1,8)),Producto!$A$1:$C$499,3,FALSE)</f>
        <v>Pantalón mezclilla</v>
      </c>
      <c r="E184" t="str">
        <f>VLOOKUP(_xlfn.NUMBERVALUE(MID(C184,9,2)),'Datos 2'!$Q$3:$R$22,2,FALSE)</f>
        <v>Azul</v>
      </c>
      <c r="F184" t="str">
        <f>VLOOKUP(_xlfn.NUMBERVALUE(MID(C184,11,2)),'Datos 2'!$U$3:$V$11,2,)</f>
        <v>M</v>
      </c>
      <c r="G184">
        <v>6</v>
      </c>
    </row>
    <row r="185" spans="1:7">
      <c r="A185" s="14">
        <v>44177</v>
      </c>
      <c r="B185" t="s">
        <v>823</v>
      </c>
      <c r="C185" t="s">
        <v>831</v>
      </c>
      <c r="D185" t="str">
        <f>VLOOKUP(VALUE(MID(C185,1,8)),Producto!$A$1:$C$499,3,FALSE)</f>
        <v>Camisa manga larga</v>
      </c>
      <c r="E185" t="str">
        <f>VLOOKUP(_xlfn.NUMBERVALUE(MID(C185,9,2)),'Datos 2'!$Q$3:$R$22,2,FALSE)</f>
        <v>Off white</v>
      </c>
      <c r="F185" t="str">
        <f>VLOOKUP(_xlfn.NUMBERVALUE(MID(C185,11,2)),'Datos 2'!$U$3:$V$11,2,)</f>
        <v>XL</v>
      </c>
      <c r="G185">
        <v>4</v>
      </c>
    </row>
    <row r="186" spans="1:7">
      <c r="A186" s="14">
        <v>43899</v>
      </c>
      <c r="B186" t="s">
        <v>823</v>
      </c>
      <c r="C186" t="s">
        <v>869</v>
      </c>
      <c r="D186" t="str">
        <f>VLOOKUP(VALUE(MID(C186,1,8)),Producto!$A$1:$C$499,3,FALSE)</f>
        <v>Pantalón baggie</v>
      </c>
      <c r="E186" t="str">
        <f>VLOOKUP(_xlfn.NUMBERVALUE(MID(C186,9,2)),'Datos 2'!$Q$3:$R$22,2,FALSE)</f>
        <v>Off white</v>
      </c>
      <c r="F186" t="str">
        <f>VLOOKUP(_xlfn.NUMBERVALUE(MID(C186,11,2)),'Datos 2'!$U$3:$V$11,2,)</f>
        <v>M</v>
      </c>
      <c r="G186">
        <v>8</v>
      </c>
    </row>
    <row r="187" spans="1:7">
      <c r="A187" s="14">
        <v>44083</v>
      </c>
      <c r="B187" t="s">
        <v>823</v>
      </c>
      <c r="C187" t="s">
        <v>888</v>
      </c>
      <c r="D187" t="str">
        <f>VLOOKUP(VALUE(MID(C187,1,8)),Producto!$A$1:$C$499,3,FALSE)</f>
        <v>Chamarra sport</v>
      </c>
      <c r="E187" t="str">
        <f>VLOOKUP(_xlfn.NUMBERVALUE(MID(C187,9,2)),'Datos 2'!$Q$3:$R$22,2,FALSE)</f>
        <v>Off white</v>
      </c>
      <c r="F187" t="str">
        <f>VLOOKUP(_xlfn.NUMBERVALUE(MID(C187,11,2)),'Datos 2'!$U$3:$V$11,2,)</f>
        <v>L</v>
      </c>
      <c r="G187">
        <v>9</v>
      </c>
    </row>
    <row r="188" spans="1:7">
      <c r="A188" s="14">
        <v>44138</v>
      </c>
      <c r="B188" t="s">
        <v>823</v>
      </c>
      <c r="C188" t="s">
        <v>841</v>
      </c>
      <c r="D188" t="str">
        <f>VLOOKUP(VALUE(MID(C188,1,8)),Producto!$A$1:$C$499,3,FALSE)</f>
        <v>Camisa manga corta</v>
      </c>
      <c r="E188" t="str">
        <f>VLOOKUP(_xlfn.NUMBERVALUE(MID(C188,9,2)),'Datos 2'!$Q$3:$R$22,2,FALSE)</f>
        <v>Blanco</v>
      </c>
      <c r="F188" t="str">
        <f>VLOOKUP(_xlfn.NUMBERVALUE(MID(C188,11,2)),'Datos 2'!$U$3:$V$11,2,)</f>
        <v>M</v>
      </c>
      <c r="G188">
        <v>5</v>
      </c>
    </row>
    <row r="189" spans="1:7">
      <c r="A189" s="14">
        <v>44170</v>
      </c>
      <c r="B189" t="s">
        <v>823</v>
      </c>
      <c r="C189" t="s">
        <v>874</v>
      </c>
      <c r="D189" t="str">
        <f>VLOOKUP(VALUE(MID(C189,1,8)),Producto!$A$1:$C$499,3,FALSE)</f>
        <v>Pantalón baggie</v>
      </c>
      <c r="E189" t="str">
        <f>VLOOKUP(_xlfn.NUMBERVALUE(MID(C189,9,2)),'Datos 2'!$Q$3:$R$22,2,FALSE)</f>
        <v>Café</v>
      </c>
      <c r="F189" t="str">
        <f>VLOOKUP(_xlfn.NUMBERVALUE(MID(C189,11,2)),'Datos 2'!$U$3:$V$11,2,)</f>
        <v>S</v>
      </c>
      <c r="G189">
        <v>9</v>
      </c>
    </row>
    <row r="190" spans="1:7">
      <c r="A190" s="14">
        <v>44110</v>
      </c>
      <c r="B190" t="s">
        <v>823</v>
      </c>
      <c r="C190" t="s">
        <v>837</v>
      </c>
      <c r="D190" t="str">
        <f>VLOOKUP(VALUE(MID(C190,1,8)),Producto!$A$1:$C$499,3,FALSE)</f>
        <v>Camisa manga larga</v>
      </c>
      <c r="E190" t="str">
        <f>VLOOKUP(_xlfn.NUMBERVALUE(MID(C190,9,2)),'Datos 2'!$Q$3:$R$22,2,FALSE)</f>
        <v>Negro</v>
      </c>
      <c r="F190" t="str">
        <f>VLOOKUP(_xlfn.NUMBERVALUE(MID(C190,11,2)),'Datos 2'!$U$3:$V$11,2,)</f>
        <v>M</v>
      </c>
      <c r="G190">
        <v>5</v>
      </c>
    </row>
    <row r="191" spans="1:7">
      <c r="A191" s="14">
        <v>43903</v>
      </c>
      <c r="B191" t="s">
        <v>823</v>
      </c>
      <c r="C191" t="s">
        <v>882</v>
      </c>
      <c r="D191" t="str">
        <f>VLOOKUP(VALUE(MID(C191,1,8)),Producto!$A$1:$C$499,3,FALSE)</f>
        <v>Chamarra sport</v>
      </c>
      <c r="E191" t="str">
        <f>VLOOKUP(_xlfn.NUMBERVALUE(MID(C191,9,2)),'Datos 2'!$Q$3:$R$22,2,FALSE)</f>
        <v>Azul</v>
      </c>
      <c r="F191" t="str">
        <f>VLOOKUP(_xlfn.NUMBERVALUE(MID(C191,11,2)),'Datos 2'!$U$3:$V$11,2,)</f>
        <v>S</v>
      </c>
      <c r="G191">
        <v>9</v>
      </c>
    </row>
    <row r="192" spans="1:7">
      <c r="A192" s="14">
        <v>43948</v>
      </c>
      <c r="B192" t="s">
        <v>823</v>
      </c>
      <c r="C192" t="s">
        <v>877</v>
      </c>
      <c r="D192" t="str">
        <f>VLOOKUP(VALUE(MID(C192,1,8)),Producto!$A$1:$C$499,3,FALSE)</f>
        <v>Chamarra sport</v>
      </c>
      <c r="E192" t="str">
        <f>VLOOKUP(_xlfn.NUMBERVALUE(MID(C192,9,2)),'Datos 2'!$Q$3:$R$22,2,FALSE)</f>
        <v>Rojo</v>
      </c>
      <c r="F192" t="str">
        <f>VLOOKUP(_xlfn.NUMBERVALUE(MID(C192,11,2)),'Datos 2'!$U$3:$V$11,2,)</f>
        <v>M</v>
      </c>
      <c r="G192">
        <v>10</v>
      </c>
    </row>
    <row r="193" spans="1:7">
      <c r="A193" s="14">
        <v>44105</v>
      </c>
      <c r="B193" t="s">
        <v>823</v>
      </c>
      <c r="C193" t="s">
        <v>859</v>
      </c>
      <c r="D193" t="str">
        <f>VLOOKUP(VALUE(MID(C193,1,8)),Producto!$A$1:$C$499,3,FALSE)</f>
        <v>Pantalón mezclilla</v>
      </c>
      <c r="E193" t="str">
        <f>VLOOKUP(_xlfn.NUMBERVALUE(MID(C193,9,2)),'Datos 2'!$Q$3:$R$22,2,FALSE)</f>
        <v>Blanco</v>
      </c>
      <c r="F193" t="str">
        <f>VLOOKUP(_xlfn.NUMBERVALUE(MID(C193,11,2)),'Datos 2'!$U$3:$V$11,2,)</f>
        <v>XL</v>
      </c>
      <c r="G193">
        <v>6</v>
      </c>
    </row>
    <row r="194" spans="1:7">
      <c r="A194" s="14">
        <v>43943</v>
      </c>
      <c r="B194" t="s">
        <v>823</v>
      </c>
      <c r="C194" t="s">
        <v>851</v>
      </c>
      <c r="D194" t="str">
        <f>VLOOKUP(VALUE(MID(C194,1,8)),Producto!$A$1:$C$499,3,FALSE)</f>
        <v>Pantalón mezclilla</v>
      </c>
      <c r="E194" t="str">
        <f>VLOOKUP(_xlfn.NUMBERVALUE(MID(C194,9,2)),'Datos 2'!$Q$3:$R$22,2,FALSE)</f>
        <v>Azul</v>
      </c>
      <c r="F194" t="str">
        <f>VLOOKUP(_xlfn.NUMBERVALUE(MID(C194,11,2)),'Datos 2'!$U$3:$V$11,2,)</f>
        <v>XL</v>
      </c>
      <c r="G194">
        <v>2</v>
      </c>
    </row>
    <row r="195" spans="1:7">
      <c r="A195" s="14">
        <v>43945</v>
      </c>
      <c r="B195" t="s">
        <v>823</v>
      </c>
      <c r="C195" t="s">
        <v>865</v>
      </c>
      <c r="D195" t="str">
        <f>VLOOKUP(VALUE(MID(C195,1,8)),Producto!$A$1:$C$499,3,FALSE)</f>
        <v>Pantalón baggie</v>
      </c>
      <c r="E195" t="str">
        <f>VLOOKUP(_xlfn.NUMBERVALUE(MID(C195,9,2)),'Datos 2'!$Q$3:$R$22,2,FALSE)</f>
        <v>Negro</v>
      </c>
      <c r="F195" t="str">
        <f>VLOOKUP(_xlfn.NUMBERVALUE(MID(C195,11,2)),'Datos 2'!$U$3:$V$11,2,)</f>
        <v>M</v>
      </c>
      <c r="G195">
        <v>7</v>
      </c>
    </row>
    <row r="196" spans="1:7">
      <c r="A196" s="14">
        <v>44117</v>
      </c>
      <c r="B196" t="s">
        <v>823</v>
      </c>
      <c r="C196" t="s">
        <v>842</v>
      </c>
      <c r="D196" t="str">
        <f>VLOOKUP(VALUE(MID(C196,1,8)),Producto!$A$1:$C$499,3,FALSE)</f>
        <v>Camisa manga corta</v>
      </c>
      <c r="E196" t="str">
        <f>VLOOKUP(_xlfn.NUMBERVALUE(MID(C196,9,2)),'Datos 2'!$Q$3:$R$22,2,FALSE)</f>
        <v>Blanco</v>
      </c>
      <c r="F196" t="str">
        <f>VLOOKUP(_xlfn.NUMBERVALUE(MID(C196,11,2)),'Datos 2'!$U$3:$V$11,2,)</f>
        <v>S</v>
      </c>
      <c r="G196">
        <v>9</v>
      </c>
    </row>
    <row r="197" spans="1:7">
      <c r="A197" s="14">
        <v>44033</v>
      </c>
      <c r="B197" t="s">
        <v>823</v>
      </c>
      <c r="C197" t="s">
        <v>830</v>
      </c>
      <c r="D197" t="str">
        <f>VLOOKUP(VALUE(MID(C197,1,8)),Producto!$A$1:$C$499,3,FALSE)</f>
        <v>Camisa manga larga</v>
      </c>
      <c r="E197" t="str">
        <f>VLOOKUP(_xlfn.NUMBERVALUE(MID(C197,9,2)),'Datos 2'!$Q$3:$R$22,2,FALSE)</f>
        <v>Blanco</v>
      </c>
      <c r="F197" t="str">
        <f>VLOOKUP(_xlfn.NUMBERVALUE(MID(C197,11,2)),'Datos 2'!$U$3:$V$11,2,)</f>
        <v>S</v>
      </c>
      <c r="G197">
        <v>4</v>
      </c>
    </row>
    <row r="198" spans="1:7">
      <c r="A198" s="14">
        <v>43845</v>
      </c>
      <c r="B198" t="s">
        <v>823</v>
      </c>
      <c r="C198" t="s">
        <v>868</v>
      </c>
      <c r="D198" t="str">
        <f>VLOOKUP(VALUE(MID(C198,1,8)),Producto!$A$1:$C$499,3,FALSE)</f>
        <v>Pantalón baggie</v>
      </c>
      <c r="E198" t="str">
        <f>VLOOKUP(_xlfn.NUMBERVALUE(MID(C198,9,2)),'Datos 2'!$Q$3:$R$22,2,FALSE)</f>
        <v>Off white</v>
      </c>
      <c r="F198" t="str">
        <f>VLOOKUP(_xlfn.NUMBERVALUE(MID(C198,11,2)),'Datos 2'!$U$3:$V$11,2,)</f>
        <v>L</v>
      </c>
      <c r="G198">
        <v>5</v>
      </c>
    </row>
    <row r="199" spans="1:7">
      <c r="A199" s="14">
        <v>43885</v>
      </c>
      <c r="B199" t="s">
        <v>823</v>
      </c>
      <c r="C199" t="s">
        <v>859</v>
      </c>
      <c r="D199" t="str">
        <f>VLOOKUP(VALUE(MID(C199,1,8)),Producto!$A$1:$C$499,3,FALSE)</f>
        <v>Pantalón mezclilla</v>
      </c>
      <c r="E199" t="str">
        <f>VLOOKUP(_xlfn.NUMBERVALUE(MID(C199,9,2)),'Datos 2'!$Q$3:$R$22,2,FALSE)</f>
        <v>Blanco</v>
      </c>
      <c r="F199" t="str">
        <f>VLOOKUP(_xlfn.NUMBERVALUE(MID(C199,11,2)),'Datos 2'!$U$3:$V$11,2,)</f>
        <v>XL</v>
      </c>
      <c r="G199">
        <v>1</v>
      </c>
    </row>
    <row r="200" spans="1:7">
      <c r="A200" s="14">
        <v>43919</v>
      </c>
      <c r="B200" t="s">
        <v>823</v>
      </c>
      <c r="C200" t="s">
        <v>846</v>
      </c>
      <c r="D200" t="str">
        <f>VLOOKUP(VALUE(MID(C200,1,8)),Producto!$A$1:$C$499,3,FALSE)</f>
        <v>Camisa manga corta</v>
      </c>
      <c r="E200" t="str">
        <f>VLOOKUP(_xlfn.NUMBERVALUE(MID(C200,9,2)),'Datos 2'!$Q$3:$R$22,2,FALSE)</f>
        <v>Estampado animal</v>
      </c>
      <c r="F200" t="str">
        <f>VLOOKUP(_xlfn.NUMBERVALUE(MID(C200,11,2)),'Datos 2'!$U$3:$V$11,2,)</f>
        <v>S</v>
      </c>
      <c r="G200">
        <v>9</v>
      </c>
    </row>
    <row r="201" spans="1:7">
      <c r="A201" s="14">
        <v>43957</v>
      </c>
      <c r="B201" t="s">
        <v>823</v>
      </c>
      <c r="C201" t="s">
        <v>873</v>
      </c>
      <c r="D201" t="str">
        <f>VLOOKUP(VALUE(MID(C201,1,8)),Producto!$A$1:$C$499,3,FALSE)</f>
        <v>Pantalón baggie</v>
      </c>
      <c r="E201" t="str">
        <f>VLOOKUP(_xlfn.NUMBERVALUE(MID(C201,9,2)),'Datos 2'!$Q$3:$R$22,2,FALSE)</f>
        <v>Café</v>
      </c>
      <c r="F201" t="str">
        <f>VLOOKUP(_xlfn.NUMBERVALUE(MID(C201,11,2)),'Datos 2'!$U$3:$V$11,2,)</f>
        <v>M</v>
      </c>
      <c r="G201">
        <v>5</v>
      </c>
    </row>
    <row r="202" spans="1:7">
      <c r="A202" s="14">
        <v>44077</v>
      </c>
      <c r="B202" t="s">
        <v>823</v>
      </c>
      <c r="C202" t="s">
        <v>881</v>
      </c>
      <c r="D202" t="str">
        <f>VLOOKUP(VALUE(MID(C202,1,8)),Producto!$A$1:$C$499,3,FALSE)</f>
        <v>Chamarra sport</v>
      </c>
      <c r="E202" t="str">
        <f>VLOOKUP(_xlfn.NUMBERVALUE(MID(C202,9,2)),'Datos 2'!$Q$3:$R$22,2,FALSE)</f>
        <v>Azul</v>
      </c>
      <c r="F202" t="str">
        <f>VLOOKUP(_xlfn.NUMBERVALUE(MID(C202,11,2)),'Datos 2'!$U$3:$V$11,2,)</f>
        <v>M</v>
      </c>
      <c r="G202">
        <v>7</v>
      </c>
    </row>
    <row r="203" spans="1:7">
      <c r="A203" s="14">
        <v>43867</v>
      </c>
      <c r="B203" t="s">
        <v>823</v>
      </c>
      <c r="C203" t="s">
        <v>854</v>
      </c>
      <c r="D203" t="str">
        <f>VLOOKUP(VALUE(MID(C203,1,8)),Producto!$A$1:$C$499,3,FALSE)</f>
        <v>Pantalón mezclilla</v>
      </c>
      <c r="E203" t="str">
        <f>VLOOKUP(_xlfn.NUMBERVALUE(MID(C203,9,2)),'Datos 2'!$Q$3:$R$22,2,FALSE)</f>
        <v>Azul</v>
      </c>
      <c r="F203" t="str">
        <f>VLOOKUP(_xlfn.NUMBERVALUE(MID(C203,11,2)),'Datos 2'!$U$3:$V$11,2,)</f>
        <v>S</v>
      </c>
      <c r="G203">
        <v>8</v>
      </c>
    </row>
    <row r="204" spans="1:7">
      <c r="A204" s="14">
        <v>43970</v>
      </c>
      <c r="B204" t="s">
        <v>823</v>
      </c>
      <c r="C204" t="s">
        <v>884</v>
      </c>
      <c r="D204" t="str">
        <f>VLOOKUP(VALUE(MID(C204,1,8)),Producto!$A$1:$C$499,3,FALSE)</f>
        <v>Chamarra sport</v>
      </c>
      <c r="E204" t="str">
        <f>VLOOKUP(_xlfn.NUMBERVALUE(MID(C204,9,2)),'Datos 2'!$Q$3:$R$22,2,FALSE)</f>
        <v>Negro</v>
      </c>
      <c r="F204" t="str">
        <f>VLOOKUP(_xlfn.NUMBERVALUE(MID(C204,11,2)),'Datos 2'!$U$3:$V$11,2,)</f>
        <v>L</v>
      </c>
      <c r="G204">
        <v>10</v>
      </c>
    </row>
    <row r="205" spans="1:7">
      <c r="A205" s="14">
        <v>43970</v>
      </c>
      <c r="B205" t="s">
        <v>823</v>
      </c>
      <c r="C205" t="s">
        <v>887</v>
      </c>
      <c r="D205" t="str">
        <f>VLOOKUP(VALUE(MID(C205,1,8)),Producto!$A$1:$C$499,3,FALSE)</f>
        <v>Chamarra sport</v>
      </c>
      <c r="E205" t="str">
        <f>VLOOKUP(_xlfn.NUMBERVALUE(MID(C205,9,2)),'Datos 2'!$Q$3:$R$22,2,FALSE)</f>
        <v>Off white</v>
      </c>
      <c r="F205" t="str">
        <f>VLOOKUP(_xlfn.NUMBERVALUE(MID(C205,11,2)),'Datos 2'!$U$3:$V$11,2,)</f>
        <v>XL</v>
      </c>
      <c r="G205">
        <v>4</v>
      </c>
    </row>
    <row r="206" spans="1:7">
      <c r="A206" s="14">
        <v>44093</v>
      </c>
      <c r="B206" t="s">
        <v>823</v>
      </c>
      <c r="C206" t="s">
        <v>889</v>
      </c>
      <c r="D206" t="str">
        <f>VLOOKUP(VALUE(MID(C206,1,8)),Producto!$A$1:$C$499,3,FALSE)</f>
        <v>Chamarra sport</v>
      </c>
      <c r="E206" t="str">
        <f>VLOOKUP(_xlfn.NUMBERVALUE(MID(C206,9,2)),'Datos 2'!$Q$3:$R$22,2,FALSE)</f>
        <v>Off white</v>
      </c>
      <c r="F206" t="str">
        <f>VLOOKUP(_xlfn.NUMBERVALUE(MID(C206,11,2)),'Datos 2'!$U$3:$V$11,2,)</f>
        <v>M</v>
      </c>
      <c r="G206">
        <v>6</v>
      </c>
    </row>
    <row r="207" spans="1:7">
      <c r="A207" s="14">
        <v>43991</v>
      </c>
      <c r="B207" t="s">
        <v>823</v>
      </c>
      <c r="C207" t="s">
        <v>863</v>
      </c>
      <c r="D207" t="str">
        <f>VLOOKUP(VALUE(MID(C207,1,8)),Producto!$A$1:$C$499,3,FALSE)</f>
        <v>Pantalón baggie</v>
      </c>
      <c r="E207" t="str">
        <f>VLOOKUP(_xlfn.NUMBERVALUE(MID(C207,9,2)),'Datos 2'!$Q$3:$R$22,2,FALSE)</f>
        <v>Negro</v>
      </c>
      <c r="F207" t="str">
        <f>VLOOKUP(_xlfn.NUMBERVALUE(MID(C207,11,2)),'Datos 2'!$U$3:$V$11,2,)</f>
        <v>XL</v>
      </c>
      <c r="G207">
        <v>10</v>
      </c>
    </row>
    <row r="208" spans="1:7">
      <c r="A208" s="14">
        <v>44054</v>
      </c>
      <c r="B208" t="s">
        <v>823</v>
      </c>
      <c r="C208" t="s">
        <v>874</v>
      </c>
      <c r="D208" t="str">
        <f>VLOOKUP(VALUE(MID(C208,1,8)),Producto!$A$1:$C$499,3,FALSE)</f>
        <v>Pantalón baggie</v>
      </c>
      <c r="E208" t="str">
        <f>VLOOKUP(_xlfn.NUMBERVALUE(MID(C208,9,2)),'Datos 2'!$Q$3:$R$22,2,FALSE)</f>
        <v>Café</v>
      </c>
      <c r="F208" t="str">
        <f>VLOOKUP(_xlfn.NUMBERVALUE(MID(C208,11,2)),'Datos 2'!$U$3:$V$11,2,)</f>
        <v>S</v>
      </c>
      <c r="G208">
        <v>9</v>
      </c>
    </row>
    <row r="209" spans="1:7">
      <c r="A209" s="14">
        <v>44074</v>
      </c>
      <c r="B209" t="s">
        <v>823</v>
      </c>
      <c r="C209" t="s">
        <v>870</v>
      </c>
      <c r="D209" t="str">
        <f>VLOOKUP(VALUE(MID(C209,1,8)),Producto!$A$1:$C$499,3,FALSE)</f>
        <v>Pantalón baggie</v>
      </c>
      <c r="E209" t="str">
        <f>VLOOKUP(_xlfn.NUMBERVALUE(MID(C209,9,2)),'Datos 2'!$Q$3:$R$22,2,FALSE)</f>
        <v>Off white</v>
      </c>
      <c r="F209" t="str">
        <f>VLOOKUP(_xlfn.NUMBERVALUE(MID(C209,11,2)),'Datos 2'!$U$3:$V$11,2,)</f>
        <v>S</v>
      </c>
      <c r="G209">
        <v>9</v>
      </c>
    </row>
    <row r="210" spans="1:7">
      <c r="A210" s="14">
        <v>43955</v>
      </c>
      <c r="B210" t="s">
        <v>823</v>
      </c>
      <c r="C210" t="s">
        <v>837</v>
      </c>
      <c r="D210" t="str">
        <f>VLOOKUP(VALUE(MID(C210,1,8)),Producto!$A$1:$C$499,3,FALSE)</f>
        <v>Camisa manga larga</v>
      </c>
      <c r="E210" t="str">
        <f>VLOOKUP(_xlfn.NUMBERVALUE(MID(C210,9,2)),'Datos 2'!$Q$3:$R$22,2,FALSE)</f>
        <v>Negro</v>
      </c>
      <c r="F210" t="str">
        <f>VLOOKUP(_xlfn.NUMBERVALUE(MID(C210,11,2)),'Datos 2'!$U$3:$V$11,2,)</f>
        <v>M</v>
      </c>
      <c r="G210">
        <v>8</v>
      </c>
    </row>
    <row r="211" spans="1:7">
      <c r="A211" s="14">
        <v>43953</v>
      </c>
      <c r="B211" t="s">
        <v>823</v>
      </c>
      <c r="C211" t="s">
        <v>881</v>
      </c>
      <c r="D211" t="str">
        <f>VLOOKUP(VALUE(MID(C211,1,8)),Producto!$A$1:$C$499,3,FALSE)</f>
        <v>Chamarra sport</v>
      </c>
      <c r="E211" t="str">
        <f>VLOOKUP(_xlfn.NUMBERVALUE(MID(C211,9,2)),'Datos 2'!$Q$3:$R$22,2,FALSE)</f>
        <v>Azul</v>
      </c>
      <c r="F211" t="str">
        <f>VLOOKUP(_xlfn.NUMBERVALUE(MID(C211,11,2)),'Datos 2'!$U$3:$V$11,2,)</f>
        <v>M</v>
      </c>
      <c r="G211">
        <v>4</v>
      </c>
    </row>
    <row r="212" spans="1:7">
      <c r="A212" s="14">
        <v>44019</v>
      </c>
      <c r="B212" t="s">
        <v>823</v>
      </c>
      <c r="C212" t="s">
        <v>867</v>
      </c>
      <c r="D212" t="str">
        <f>VLOOKUP(VALUE(MID(C212,1,8)),Producto!$A$1:$C$499,3,FALSE)</f>
        <v>Pantalón baggie</v>
      </c>
      <c r="E212" t="str">
        <f>VLOOKUP(_xlfn.NUMBERVALUE(MID(C212,9,2)),'Datos 2'!$Q$3:$R$22,2,FALSE)</f>
        <v>Off white</v>
      </c>
      <c r="F212" t="str">
        <f>VLOOKUP(_xlfn.NUMBERVALUE(MID(C212,11,2)),'Datos 2'!$U$3:$V$11,2,)</f>
        <v>XL</v>
      </c>
      <c r="G212">
        <v>3</v>
      </c>
    </row>
    <row r="213" spans="1:7">
      <c r="A213" s="14">
        <v>44020</v>
      </c>
      <c r="B213" t="s">
        <v>823</v>
      </c>
      <c r="C213" t="s">
        <v>862</v>
      </c>
      <c r="D213" t="str">
        <f>VLOOKUP(VALUE(MID(C213,1,8)),Producto!$A$1:$C$499,3,FALSE)</f>
        <v>Pantalón mezclilla</v>
      </c>
      <c r="E213" t="str">
        <f>VLOOKUP(_xlfn.NUMBERVALUE(MID(C213,9,2)),'Datos 2'!$Q$3:$R$22,2,FALSE)</f>
        <v>Blanco</v>
      </c>
      <c r="F213" t="str">
        <f>VLOOKUP(_xlfn.NUMBERVALUE(MID(C213,11,2)),'Datos 2'!$U$3:$V$11,2,)</f>
        <v>S</v>
      </c>
      <c r="G213">
        <v>4</v>
      </c>
    </row>
    <row r="214" spans="1:7">
      <c r="A214" s="14">
        <v>44156</v>
      </c>
      <c r="B214" t="s">
        <v>823</v>
      </c>
      <c r="C214" t="s">
        <v>828</v>
      </c>
      <c r="D214" t="str">
        <f>VLOOKUP(VALUE(MID(C214,1,8)),Producto!$A$1:$C$499,3,FALSE)</f>
        <v>Camisa manga larga</v>
      </c>
      <c r="E214" t="str">
        <f>VLOOKUP(_xlfn.NUMBERVALUE(MID(C214,9,2)),'Datos 2'!$Q$3:$R$22,2,FALSE)</f>
        <v>Blanco</v>
      </c>
      <c r="F214" t="str">
        <f>VLOOKUP(_xlfn.NUMBERVALUE(MID(C214,11,2)),'Datos 2'!$U$3:$V$11,2,)</f>
        <v>L</v>
      </c>
      <c r="G214">
        <v>5</v>
      </c>
    </row>
    <row r="215" spans="1:7">
      <c r="A215" s="14">
        <v>44083</v>
      </c>
      <c r="B215" t="s">
        <v>823</v>
      </c>
      <c r="C215" t="s">
        <v>833</v>
      </c>
      <c r="D215" t="str">
        <f>VLOOKUP(VALUE(MID(C215,1,8)),Producto!$A$1:$C$499,3,FALSE)</f>
        <v>Camisa manga larga</v>
      </c>
      <c r="E215" t="str">
        <f>VLOOKUP(_xlfn.NUMBERVALUE(MID(C215,9,2)),'Datos 2'!$Q$3:$R$22,2,FALSE)</f>
        <v>Off white</v>
      </c>
      <c r="F215" t="str">
        <f>VLOOKUP(_xlfn.NUMBERVALUE(MID(C215,11,2)),'Datos 2'!$U$3:$V$11,2,)</f>
        <v>M</v>
      </c>
      <c r="G215">
        <v>8</v>
      </c>
    </row>
    <row r="216" spans="1:7">
      <c r="A216" s="14">
        <v>44171</v>
      </c>
      <c r="B216" t="s">
        <v>823</v>
      </c>
      <c r="C216" t="s">
        <v>837</v>
      </c>
      <c r="D216" t="str">
        <f>VLOOKUP(VALUE(MID(C216,1,8)),Producto!$A$1:$C$499,3,FALSE)</f>
        <v>Camisa manga larga</v>
      </c>
      <c r="E216" t="str">
        <f>VLOOKUP(_xlfn.NUMBERVALUE(MID(C216,9,2)),'Datos 2'!$Q$3:$R$22,2,FALSE)</f>
        <v>Negro</v>
      </c>
      <c r="F216" t="str">
        <f>VLOOKUP(_xlfn.NUMBERVALUE(MID(C216,11,2)),'Datos 2'!$U$3:$V$11,2,)</f>
        <v>M</v>
      </c>
      <c r="G216">
        <v>10</v>
      </c>
    </row>
    <row r="217" spans="1:7">
      <c r="A217" s="14">
        <v>43832</v>
      </c>
      <c r="B217" t="s">
        <v>823</v>
      </c>
      <c r="C217" t="s">
        <v>831</v>
      </c>
      <c r="D217" t="str">
        <f>VLOOKUP(VALUE(MID(C217,1,8)),Producto!$A$1:$C$499,3,FALSE)</f>
        <v>Camisa manga larga</v>
      </c>
      <c r="E217" t="str">
        <f>VLOOKUP(_xlfn.NUMBERVALUE(MID(C217,9,2)),'Datos 2'!$Q$3:$R$22,2,FALSE)</f>
        <v>Off white</v>
      </c>
      <c r="F217" t="str">
        <f>VLOOKUP(_xlfn.NUMBERVALUE(MID(C217,11,2)),'Datos 2'!$U$3:$V$11,2,)</f>
        <v>XL</v>
      </c>
      <c r="G217">
        <v>9</v>
      </c>
    </row>
    <row r="218" spans="1:7">
      <c r="A218" s="14">
        <v>43894</v>
      </c>
      <c r="B218" t="s">
        <v>823</v>
      </c>
      <c r="C218" t="s">
        <v>885</v>
      </c>
      <c r="D218" t="str">
        <f>VLOOKUP(VALUE(MID(C218,1,8)),Producto!$A$1:$C$499,3,FALSE)</f>
        <v>Chamarra sport</v>
      </c>
      <c r="E218" t="str">
        <f>VLOOKUP(_xlfn.NUMBERVALUE(MID(C218,9,2)),'Datos 2'!$Q$3:$R$22,2,FALSE)</f>
        <v>Negro</v>
      </c>
      <c r="F218" t="str">
        <f>VLOOKUP(_xlfn.NUMBERVALUE(MID(C218,11,2)),'Datos 2'!$U$3:$V$11,2,)</f>
        <v>M</v>
      </c>
      <c r="G218">
        <v>2</v>
      </c>
    </row>
    <row r="219" spans="1:7">
      <c r="A219" s="14">
        <v>44008</v>
      </c>
      <c r="B219" t="s">
        <v>823</v>
      </c>
      <c r="C219" t="s">
        <v>882</v>
      </c>
      <c r="D219" t="str">
        <f>VLOOKUP(VALUE(MID(C219,1,8)),Producto!$A$1:$C$499,3,FALSE)</f>
        <v>Chamarra sport</v>
      </c>
      <c r="E219" t="str">
        <f>VLOOKUP(_xlfn.NUMBERVALUE(MID(C219,9,2)),'Datos 2'!$Q$3:$R$22,2,FALSE)</f>
        <v>Azul</v>
      </c>
      <c r="F219" t="str">
        <f>VLOOKUP(_xlfn.NUMBERVALUE(MID(C219,11,2)),'Datos 2'!$U$3:$V$11,2,)</f>
        <v>S</v>
      </c>
      <c r="G219">
        <v>9</v>
      </c>
    </row>
    <row r="220" spans="1:7">
      <c r="A220" s="14">
        <v>44084</v>
      </c>
      <c r="B220" t="s">
        <v>823</v>
      </c>
      <c r="C220" t="s">
        <v>849</v>
      </c>
      <c r="D220" t="str">
        <f>VLOOKUP(VALUE(MID(C220,1,8)),Producto!$A$1:$C$499,3,FALSE)</f>
        <v>Playera</v>
      </c>
      <c r="E220" t="str">
        <f>VLOOKUP(_xlfn.NUMBERVALUE(MID(C220,9,2)),'Datos 2'!$Q$3:$R$22,2,FALSE)</f>
        <v>Estampado abstracto</v>
      </c>
      <c r="F220" t="str">
        <f>VLOOKUP(_xlfn.NUMBERVALUE(MID(C220,11,2)),'Datos 2'!$U$3:$V$11,2,)</f>
        <v>Unitalla</v>
      </c>
      <c r="G220">
        <v>2</v>
      </c>
    </row>
    <row r="221" spans="1:7">
      <c r="A221" s="14">
        <v>43920</v>
      </c>
      <c r="B221" t="s">
        <v>823</v>
      </c>
      <c r="C221" t="s">
        <v>872</v>
      </c>
      <c r="D221" t="str">
        <f>VLOOKUP(VALUE(MID(C221,1,8)),Producto!$A$1:$C$499,3,FALSE)</f>
        <v>Pantalón baggie</v>
      </c>
      <c r="E221" t="str">
        <f>VLOOKUP(_xlfn.NUMBERVALUE(MID(C221,9,2)),'Datos 2'!$Q$3:$R$22,2,FALSE)</f>
        <v>Café</v>
      </c>
      <c r="F221" t="str">
        <f>VLOOKUP(_xlfn.NUMBERVALUE(MID(C221,11,2)),'Datos 2'!$U$3:$V$11,2,)</f>
        <v>L</v>
      </c>
      <c r="G221">
        <v>3</v>
      </c>
    </row>
    <row r="222" spans="1:7">
      <c r="A222" s="14">
        <v>44083</v>
      </c>
      <c r="B222" t="s">
        <v>823</v>
      </c>
      <c r="C222" t="s">
        <v>833</v>
      </c>
      <c r="D222" t="str">
        <f>VLOOKUP(VALUE(MID(C222,1,8)),Producto!$A$1:$C$499,3,FALSE)</f>
        <v>Camisa manga larga</v>
      </c>
      <c r="E222" t="str">
        <f>VLOOKUP(_xlfn.NUMBERVALUE(MID(C222,9,2)),'Datos 2'!$Q$3:$R$22,2,FALSE)</f>
        <v>Off white</v>
      </c>
      <c r="F222" t="str">
        <f>VLOOKUP(_xlfn.NUMBERVALUE(MID(C222,11,2)),'Datos 2'!$U$3:$V$11,2,)</f>
        <v>M</v>
      </c>
      <c r="G222">
        <v>9</v>
      </c>
    </row>
    <row r="223" spans="1:7">
      <c r="A223" s="14">
        <v>43831</v>
      </c>
      <c r="B223" t="s">
        <v>823</v>
      </c>
      <c r="C223" t="s">
        <v>876</v>
      </c>
      <c r="D223" t="str">
        <f>VLOOKUP(VALUE(MID(C223,1,8)),Producto!$A$1:$C$499,3,FALSE)</f>
        <v>Chamarra sport</v>
      </c>
      <c r="E223" t="str">
        <f>VLOOKUP(_xlfn.NUMBERVALUE(MID(C223,9,2)),'Datos 2'!$Q$3:$R$22,2,FALSE)</f>
        <v>Rojo</v>
      </c>
      <c r="F223" t="str">
        <f>VLOOKUP(_xlfn.NUMBERVALUE(MID(C223,11,2)),'Datos 2'!$U$3:$V$11,2,)</f>
        <v>L</v>
      </c>
      <c r="G223">
        <v>5</v>
      </c>
    </row>
    <row r="224" spans="1:7">
      <c r="A224" s="14">
        <v>43968</v>
      </c>
      <c r="B224" t="s">
        <v>823</v>
      </c>
      <c r="C224" t="s">
        <v>856</v>
      </c>
      <c r="D224" t="str">
        <f>VLOOKUP(VALUE(MID(C224,1,8)),Producto!$A$1:$C$499,3,FALSE)</f>
        <v>Pantalón mezclilla</v>
      </c>
      <c r="E224" t="str">
        <f>VLOOKUP(_xlfn.NUMBERVALUE(MID(C224,9,2)),'Datos 2'!$Q$3:$R$22,2,FALSE)</f>
        <v>Negro</v>
      </c>
      <c r="F224" t="str">
        <f>VLOOKUP(_xlfn.NUMBERVALUE(MID(C224,11,2)),'Datos 2'!$U$3:$V$11,2,)</f>
        <v>L</v>
      </c>
      <c r="G224">
        <v>6</v>
      </c>
    </row>
    <row r="225" spans="1:7">
      <c r="A225" s="14">
        <v>44010</v>
      </c>
      <c r="B225" t="s">
        <v>823</v>
      </c>
      <c r="C225" t="s">
        <v>829</v>
      </c>
      <c r="D225" t="str">
        <f>VLOOKUP(VALUE(MID(C225,1,8)),Producto!$A$1:$C$499,3,FALSE)</f>
        <v>Camisa manga larga</v>
      </c>
      <c r="E225" t="str">
        <f>VLOOKUP(_xlfn.NUMBERVALUE(MID(C225,9,2)),'Datos 2'!$Q$3:$R$22,2,FALSE)</f>
        <v>Blanco</v>
      </c>
      <c r="F225" t="str">
        <f>VLOOKUP(_xlfn.NUMBERVALUE(MID(C225,11,2)),'Datos 2'!$U$3:$V$11,2,)</f>
        <v>M</v>
      </c>
      <c r="G225">
        <v>9</v>
      </c>
    </row>
    <row r="226" spans="1:7">
      <c r="A226" s="14">
        <v>44077</v>
      </c>
      <c r="B226" t="s">
        <v>823</v>
      </c>
      <c r="C226" t="s">
        <v>842</v>
      </c>
      <c r="D226" t="str">
        <f>VLOOKUP(VALUE(MID(C226,1,8)),Producto!$A$1:$C$499,3,FALSE)</f>
        <v>Camisa manga corta</v>
      </c>
      <c r="E226" t="str">
        <f>VLOOKUP(_xlfn.NUMBERVALUE(MID(C226,9,2)),'Datos 2'!$Q$3:$R$22,2,FALSE)</f>
        <v>Blanco</v>
      </c>
      <c r="F226" t="str">
        <f>VLOOKUP(_xlfn.NUMBERVALUE(MID(C226,11,2)),'Datos 2'!$U$3:$V$11,2,)</f>
        <v>S</v>
      </c>
      <c r="G226">
        <v>1</v>
      </c>
    </row>
    <row r="227" spans="1:7">
      <c r="A227" s="14">
        <v>44098</v>
      </c>
      <c r="B227" t="s">
        <v>823</v>
      </c>
      <c r="C227" t="s">
        <v>829</v>
      </c>
      <c r="D227" t="str">
        <f>VLOOKUP(VALUE(MID(C227,1,8)),Producto!$A$1:$C$499,3,FALSE)</f>
        <v>Camisa manga larga</v>
      </c>
      <c r="E227" t="str">
        <f>VLOOKUP(_xlfn.NUMBERVALUE(MID(C227,9,2)),'Datos 2'!$Q$3:$R$22,2,FALSE)</f>
        <v>Blanco</v>
      </c>
      <c r="F227" t="str">
        <f>VLOOKUP(_xlfn.NUMBERVALUE(MID(C227,11,2)),'Datos 2'!$U$3:$V$11,2,)</f>
        <v>M</v>
      </c>
      <c r="G227">
        <v>3</v>
      </c>
    </row>
    <row r="228" spans="1:7">
      <c r="A228" s="14">
        <v>43862</v>
      </c>
      <c r="B228" t="s">
        <v>823</v>
      </c>
      <c r="C228" t="s">
        <v>879</v>
      </c>
      <c r="D228" t="str">
        <f>VLOOKUP(VALUE(MID(C228,1,8)),Producto!$A$1:$C$499,3,FALSE)</f>
        <v>Chamarra sport</v>
      </c>
      <c r="E228" t="str">
        <f>VLOOKUP(_xlfn.NUMBERVALUE(MID(C228,9,2)),'Datos 2'!$Q$3:$R$22,2,FALSE)</f>
        <v>Azul</v>
      </c>
      <c r="F228" t="str">
        <f>VLOOKUP(_xlfn.NUMBERVALUE(MID(C228,11,2)),'Datos 2'!$U$3:$V$11,2,)</f>
        <v>XL</v>
      </c>
      <c r="G228">
        <v>5</v>
      </c>
    </row>
    <row r="229" spans="1:7">
      <c r="A229" s="14">
        <v>44156</v>
      </c>
      <c r="B229" t="s">
        <v>823</v>
      </c>
      <c r="C229" t="s">
        <v>828</v>
      </c>
      <c r="D229" t="str">
        <f>VLOOKUP(VALUE(MID(C229,1,8)),Producto!$A$1:$C$499,3,FALSE)</f>
        <v>Camisa manga larga</v>
      </c>
      <c r="E229" t="str">
        <f>VLOOKUP(_xlfn.NUMBERVALUE(MID(C229,9,2)),'Datos 2'!$Q$3:$R$22,2,FALSE)</f>
        <v>Blanco</v>
      </c>
      <c r="F229" t="str">
        <f>VLOOKUP(_xlfn.NUMBERVALUE(MID(C229,11,2)),'Datos 2'!$U$3:$V$11,2,)</f>
        <v>L</v>
      </c>
      <c r="G229">
        <v>3</v>
      </c>
    </row>
    <row r="230" spans="1:7">
      <c r="A230" s="14">
        <v>43946</v>
      </c>
      <c r="B230" t="s">
        <v>823</v>
      </c>
      <c r="C230" t="s">
        <v>843</v>
      </c>
      <c r="D230" t="str">
        <f>VLOOKUP(VALUE(MID(C230,1,8)),Producto!$A$1:$C$499,3,FALSE)</f>
        <v>Camisa manga corta</v>
      </c>
      <c r="E230" t="str">
        <f>VLOOKUP(_xlfn.NUMBERVALUE(MID(C230,9,2)),'Datos 2'!$Q$3:$R$22,2,FALSE)</f>
        <v>Estampado animal</v>
      </c>
      <c r="F230" t="str">
        <f>VLOOKUP(_xlfn.NUMBERVALUE(MID(C230,11,2)),'Datos 2'!$U$3:$V$11,2,)</f>
        <v>XL</v>
      </c>
      <c r="G230">
        <v>8</v>
      </c>
    </row>
    <row r="231" spans="1:7">
      <c r="A231" s="14">
        <v>44130</v>
      </c>
      <c r="B231" t="s">
        <v>823</v>
      </c>
      <c r="C231" t="s">
        <v>837</v>
      </c>
      <c r="D231" t="str">
        <f>VLOOKUP(VALUE(MID(C231,1,8)),Producto!$A$1:$C$499,3,FALSE)</f>
        <v>Camisa manga larga</v>
      </c>
      <c r="E231" t="str">
        <f>VLOOKUP(_xlfn.NUMBERVALUE(MID(C231,9,2)),'Datos 2'!$Q$3:$R$22,2,FALSE)</f>
        <v>Negro</v>
      </c>
      <c r="F231" t="str">
        <f>VLOOKUP(_xlfn.NUMBERVALUE(MID(C231,11,2)),'Datos 2'!$U$3:$V$11,2,)</f>
        <v>M</v>
      </c>
      <c r="G231">
        <v>3</v>
      </c>
    </row>
    <row r="232" spans="1:7">
      <c r="A232" s="14">
        <v>44074</v>
      </c>
      <c r="B232" t="s">
        <v>823</v>
      </c>
      <c r="C232" t="s">
        <v>872</v>
      </c>
      <c r="D232" t="str">
        <f>VLOOKUP(VALUE(MID(C232,1,8)),Producto!$A$1:$C$499,3,FALSE)</f>
        <v>Pantalón baggie</v>
      </c>
      <c r="E232" t="str">
        <f>VLOOKUP(_xlfn.NUMBERVALUE(MID(C232,9,2)),'Datos 2'!$Q$3:$R$22,2,FALSE)</f>
        <v>Café</v>
      </c>
      <c r="F232" t="str">
        <f>VLOOKUP(_xlfn.NUMBERVALUE(MID(C232,11,2)),'Datos 2'!$U$3:$V$11,2,)</f>
        <v>L</v>
      </c>
      <c r="G232">
        <v>6</v>
      </c>
    </row>
    <row r="233" spans="1:7">
      <c r="A233" s="14">
        <v>44112</v>
      </c>
      <c r="B233" t="s">
        <v>823</v>
      </c>
      <c r="C233" t="s">
        <v>871</v>
      </c>
      <c r="D233" t="str">
        <f>VLOOKUP(VALUE(MID(C233,1,8)),Producto!$A$1:$C$499,3,FALSE)</f>
        <v>Pantalón baggie</v>
      </c>
      <c r="E233" t="str">
        <f>VLOOKUP(_xlfn.NUMBERVALUE(MID(C233,9,2)),'Datos 2'!$Q$3:$R$22,2,FALSE)</f>
        <v>Café</v>
      </c>
      <c r="F233" t="str">
        <f>VLOOKUP(_xlfn.NUMBERVALUE(MID(C233,11,2)),'Datos 2'!$U$3:$V$11,2,)</f>
        <v>XL</v>
      </c>
      <c r="G233">
        <v>7</v>
      </c>
    </row>
    <row r="234" spans="1:7">
      <c r="A234" s="14">
        <v>43861</v>
      </c>
      <c r="B234" t="s">
        <v>823</v>
      </c>
      <c r="C234" t="s">
        <v>843</v>
      </c>
      <c r="D234" t="str">
        <f>VLOOKUP(VALUE(MID(C234,1,8)),Producto!$A$1:$C$499,3,FALSE)</f>
        <v>Camisa manga corta</v>
      </c>
      <c r="E234" t="str">
        <f>VLOOKUP(_xlfn.NUMBERVALUE(MID(C234,9,2)),'Datos 2'!$Q$3:$R$22,2,FALSE)</f>
        <v>Estampado animal</v>
      </c>
      <c r="F234" t="str">
        <f>VLOOKUP(_xlfn.NUMBERVALUE(MID(C234,11,2)),'Datos 2'!$U$3:$V$11,2,)</f>
        <v>XL</v>
      </c>
      <c r="G234">
        <v>4</v>
      </c>
    </row>
    <row r="235" spans="1:7">
      <c r="A235" s="14">
        <v>43904</v>
      </c>
      <c r="B235" t="s">
        <v>823</v>
      </c>
      <c r="C235" t="s">
        <v>878</v>
      </c>
      <c r="D235" t="str">
        <f>VLOOKUP(VALUE(MID(C235,1,8)),Producto!$A$1:$C$499,3,FALSE)</f>
        <v>Chamarra sport</v>
      </c>
      <c r="E235" t="str">
        <f>VLOOKUP(_xlfn.NUMBERVALUE(MID(C235,9,2)),'Datos 2'!$Q$3:$R$22,2,FALSE)</f>
        <v>Rojo</v>
      </c>
      <c r="F235" t="str">
        <f>VLOOKUP(_xlfn.NUMBERVALUE(MID(C235,11,2)),'Datos 2'!$U$3:$V$11,2,)</f>
        <v>S</v>
      </c>
      <c r="G235">
        <v>4</v>
      </c>
    </row>
    <row r="236" spans="1:7">
      <c r="A236" s="14">
        <v>44018</v>
      </c>
      <c r="B236" t="s">
        <v>823</v>
      </c>
      <c r="C236" t="s">
        <v>841</v>
      </c>
      <c r="D236" t="str">
        <f>VLOOKUP(VALUE(MID(C236,1,8)),Producto!$A$1:$C$499,3,FALSE)</f>
        <v>Camisa manga corta</v>
      </c>
      <c r="E236" t="str">
        <f>VLOOKUP(_xlfn.NUMBERVALUE(MID(C236,9,2)),'Datos 2'!$Q$3:$R$22,2,FALSE)</f>
        <v>Blanco</v>
      </c>
      <c r="F236" t="str">
        <f>VLOOKUP(_xlfn.NUMBERVALUE(MID(C236,11,2)),'Datos 2'!$U$3:$V$11,2,)</f>
        <v>M</v>
      </c>
      <c r="G236">
        <v>7</v>
      </c>
    </row>
    <row r="237" spans="1:7">
      <c r="A237" s="14">
        <v>44077</v>
      </c>
      <c r="B237" t="s">
        <v>823</v>
      </c>
      <c r="C237" t="s">
        <v>873</v>
      </c>
      <c r="D237" t="str">
        <f>VLOOKUP(VALUE(MID(C237,1,8)),Producto!$A$1:$C$499,3,FALSE)</f>
        <v>Pantalón baggie</v>
      </c>
      <c r="E237" t="str">
        <f>VLOOKUP(_xlfn.NUMBERVALUE(MID(C237,9,2)),'Datos 2'!$Q$3:$R$22,2,FALSE)</f>
        <v>Café</v>
      </c>
      <c r="F237" t="str">
        <f>VLOOKUP(_xlfn.NUMBERVALUE(MID(C237,11,2)),'Datos 2'!$U$3:$V$11,2,)</f>
        <v>M</v>
      </c>
      <c r="G237">
        <v>9</v>
      </c>
    </row>
    <row r="238" spans="1:7">
      <c r="A238" s="14">
        <v>44021</v>
      </c>
      <c r="B238" t="s">
        <v>823</v>
      </c>
      <c r="C238" t="s">
        <v>853</v>
      </c>
      <c r="D238" t="str">
        <f>VLOOKUP(VALUE(MID(C238,1,8)),Producto!$A$1:$C$499,3,FALSE)</f>
        <v>Pantalón mezclilla</v>
      </c>
      <c r="E238" t="str">
        <f>VLOOKUP(_xlfn.NUMBERVALUE(MID(C238,9,2)),'Datos 2'!$Q$3:$R$22,2,FALSE)</f>
        <v>Azul</v>
      </c>
      <c r="F238" t="str">
        <f>VLOOKUP(_xlfn.NUMBERVALUE(MID(C238,11,2)),'Datos 2'!$U$3:$V$11,2,)</f>
        <v>M</v>
      </c>
      <c r="G238">
        <v>8</v>
      </c>
    </row>
    <row r="239" spans="1:7">
      <c r="A239" s="14">
        <v>44003</v>
      </c>
      <c r="B239" t="s">
        <v>823</v>
      </c>
      <c r="C239" t="s">
        <v>890</v>
      </c>
      <c r="D239" t="str">
        <f>VLOOKUP(VALUE(MID(C239,1,8)),Producto!$A$1:$C$499,3,FALSE)</f>
        <v>Chamarra sport</v>
      </c>
      <c r="E239" t="str">
        <f>VLOOKUP(_xlfn.NUMBERVALUE(MID(C239,9,2)),'Datos 2'!$Q$3:$R$22,2,FALSE)</f>
        <v>Off white</v>
      </c>
      <c r="F239" t="str">
        <f>VLOOKUP(_xlfn.NUMBERVALUE(MID(C239,11,2)),'Datos 2'!$U$3:$V$11,2,)</f>
        <v>S</v>
      </c>
      <c r="G239">
        <v>1</v>
      </c>
    </row>
    <row r="240" spans="1:7">
      <c r="A240" s="14">
        <v>44183</v>
      </c>
      <c r="B240" t="s">
        <v>823</v>
      </c>
      <c r="C240" t="s">
        <v>830</v>
      </c>
      <c r="D240" t="str">
        <f>VLOOKUP(VALUE(MID(C240,1,8)),Producto!$A$1:$C$499,3,FALSE)</f>
        <v>Camisa manga larga</v>
      </c>
      <c r="E240" t="str">
        <f>VLOOKUP(_xlfn.NUMBERVALUE(MID(C240,9,2)),'Datos 2'!$Q$3:$R$22,2,FALSE)</f>
        <v>Blanco</v>
      </c>
      <c r="F240" t="str">
        <f>VLOOKUP(_xlfn.NUMBERVALUE(MID(C240,11,2)),'Datos 2'!$U$3:$V$11,2,)</f>
        <v>S</v>
      </c>
      <c r="G240">
        <v>4</v>
      </c>
    </row>
    <row r="241" spans="1:7">
      <c r="A241" s="14">
        <v>43900</v>
      </c>
      <c r="B241" t="s">
        <v>823</v>
      </c>
      <c r="C241" t="s">
        <v>861</v>
      </c>
      <c r="D241" t="str">
        <f>VLOOKUP(VALUE(MID(C241,1,8)),Producto!$A$1:$C$499,3,FALSE)</f>
        <v>Pantalón mezclilla</v>
      </c>
      <c r="E241" t="str">
        <f>VLOOKUP(_xlfn.NUMBERVALUE(MID(C241,9,2)),'Datos 2'!$Q$3:$R$22,2,FALSE)</f>
        <v>Blanco</v>
      </c>
      <c r="F241" t="str">
        <f>VLOOKUP(_xlfn.NUMBERVALUE(MID(C241,11,2)),'Datos 2'!$U$3:$V$11,2,)</f>
        <v>M</v>
      </c>
      <c r="G241">
        <v>8</v>
      </c>
    </row>
    <row r="242" spans="1:7">
      <c r="A242" s="14">
        <v>44049</v>
      </c>
      <c r="B242" t="s">
        <v>823</v>
      </c>
      <c r="C242" t="s">
        <v>837</v>
      </c>
      <c r="D242" t="str">
        <f>VLOOKUP(VALUE(MID(C242,1,8)),Producto!$A$1:$C$499,3,FALSE)</f>
        <v>Camisa manga larga</v>
      </c>
      <c r="E242" t="str">
        <f>VLOOKUP(_xlfn.NUMBERVALUE(MID(C242,9,2)),'Datos 2'!$Q$3:$R$22,2,FALSE)</f>
        <v>Negro</v>
      </c>
      <c r="F242" t="str">
        <f>VLOOKUP(_xlfn.NUMBERVALUE(MID(C242,11,2)),'Datos 2'!$U$3:$V$11,2,)</f>
        <v>M</v>
      </c>
      <c r="G242">
        <v>5</v>
      </c>
    </row>
    <row r="243" spans="1:7">
      <c r="A243" s="14">
        <v>43934</v>
      </c>
      <c r="B243" t="s">
        <v>823</v>
      </c>
      <c r="C243" t="s">
        <v>865</v>
      </c>
      <c r="D243" t="str">
        <f>VLOOKUP(VALUE(MID(C243,1,8)),Producto!$A$1:$C$499,3,FALSE)</f>
        <v>Pantalón baggie</v>
      </c>
      <c r="E243" t="str">
        <f>VLOOKUP(_xlfn.NUMBERVALUE(MID(C243,9,2)),'Datos 2'!$Q$3:$R$22,2,FALSE)</f>
        <v>Negro</v>
      </c>
      <c r="F243" t="str">
        <f>VLOOKUP(_xlfn.NUMBERVALUE(MID(C243,11,2)),'Datos 2'!$U$3:$V$11,2,)</f>
        <v>M</v>
      </c>
      <c r="G243">
        <v>7</v>
      </c>
    </row>
    <row r="244" spans="1:7">
      <c r="A244" s="14">
        <v>43958</v>
      </c>
      <c r="B244" t="s">
        <v>823</v>
      </c>
      <c r="C244" t="s">
        <v>828</v>
      </c>
      <c r="D244" t="str">
        <f>VLOOKUP(VALUE(MID(C244,1,8)),Producto!$A$1:$C$499,3,FALSE)</f>
        <v>Camisa manga larga</v>
      </c>
      <c r="E244" t="str">
        <f>VLOOKUP(_xlfn.NUMBERVALUE(MID(C244,9,2)),'Datos 2'!$Q$3:$R$22,2,FALSE)</f>
        <v>Blanco</v>
      </c>
      <c r="F244" t="str">
        <f>VLOOKUP(_xlfn.NUMBERVALUE(MID(C244,11,2)),'Datos 2'!$U$3:$V$11,2,)</f>
        <v>L</v>
      </c>
      <c r="G244">
        <v>9</v>
      </c>
    </row>
    <row r="245" spans="1:7">
      <c r="A245" s="14">
        <v>43910</v>
      </c>
      <c r="B245" t="s">
        <v>823</v>
      </c>
      <c r="C245" t="s">
        <v>849</v>
      </c>
      <c r="D245" t="str">
        <f>VLOOKUP(VALUE(MID(C245,1,8)),Producto!$A$1:$C$499,3,FALSE)</f>
        <v>Playera</v>
      </c>
      <c r="E245" t="str">
        <f>VLOOKUP(_xlfn.NUMBERVALUE(MID(C245,9,2)),'Datos 2'!$Q$3:$R$22,2,FALSE)</f>
        <v>Estampado abstracto</v>
      </c>
      <c r="F245" t="str">
        <f>VLOOKUP(_xlfn.NUMBERVALUE(MID(C245,11,2)),'Datos 2'!$U$3:$V$11,2,)</f>
        <v>Unitalla</v>
      </c>
      <c r="G245">
        <v>6</v>
      </c>
    </row>
    <row r="246" spans="1:7">
      <c r="A246" s="14">
        <v>43940</v>
      </c>
      <c r="B246" t="s">
        <v>823</v>
      </c>
      <c r="C246" t="s">
        <v>833</v>
      </c>
      <c r="D246" t="str">
        <f>VLOOKUP(VALUE(MID(C246,1,8)),Producto!$A$1:$C$499,3,FALSE)</f>
        <v>Camisa manga larga</v>
      </c>
      <c r="E246" t="str">
        <f>VLOOKUP(_xlfn.NUMBERVALUE(MID(C246,9,2)),'Datos 2'!$Q$3:$R$22,2,FALSE)</f>
        <v>Off white</v>
      </c>
      <c r="F246" t="str">
        <f>VLOOKUP(_xlfn.NUMBERVALUE(MID(C246,11,2)),'Datos 2'!$U$3:$V$11,2,)</f>
        <v>M</v>
      </c>
      <c r="G246">
        <v>1</v>
      </c>
    </row>
    <row r="247" spans="1:7">
      <c r="A247" s="14">
        <v>44177</v>
      </c>
      <c r="B247" t="s">
        <v>823</v>
      </c>
      <c r="C247" t="s">
        <v>887</v>
      </c>
      <c r="D247" t="str">
        <f>VLOOKUP(VALUE(MID(C247,1,8)),Producto!$A$1:$C$499,3,FALSE)</f>
        <v>Chamarra sport</v>
      </c>
      <c r="E247" t="str">
        <f>VLOOKUP(_xlfn.NUMBERVALUE(MID(C247,9,2)),'Datos 2'!$Q$3:$R$22,2,FALSE)</f>
        <v>Off white</v>
      </c>
      <c r="F247" t="str">
        <f>VLOOKUP(_xlfn.NUMBERVALUE(MID(C247,11,2)),'Datos 2'!$U$3:$V$11,2,)</f>
        <v>XL</v>
      </c>
      <c r="G247">
        <v>1</v>
      </c>
    </row>
    <row r="248" spans="1:7">
      <c r="A248" s="14">
        <v>44148</v>
      </c>
      <c r="B248" t="s">
        <v>823</v>
      </c>
      <c r="C248" t="s">
        <v>861</v>
      </c>
      <c r="D248" t="str">
        <f>VLOOKUP(VALUE(MID(C248,1,8)),Producto!$A$1:$C$499,3,FALSE)</f>
        <v>Pantalón mezclilla</v>
      </c>
      <c r="E248" t="str">
        <f>VLOOKUP(_xlfn.NUMBERVALUE(MID(C248,9,2)),'Datos 2'!$Q$3:$R$22,2,FALSE)</f>
        <v>Blanco</v>
      </c>
      <c r="F248" t="str">
        <f>VLOOKUP(_xlfn.NUMBERVALUE(MID(C248,11,2)),'Datos 2'!$U$3:$V$11,2,)</f>
        <v>M</v>
      </c>
      <c r="G248">
        <v>8</v>
      </c>
    </row>
    <row r="249" spans="1:7">
      <c r="A249" s="14">
        <v>43918</v>
      </c>
      <c r="B249" t="s">
        <v>823</v>
      </c>
      <c r="C249" t="s">
        <v>845</v>
      </c>
      <c r="D249" t="str">
        <f>VLOOKUP(VALUE(MID(C249,1,8)),Producto!$A$1:$C$499,3,FALSE)</f>
        <v>Camisa manga corta</v>
      </c>
      <c r="E249" t="str">
        <f>VLOOKUP(_xlfn.NUMBERVALUE(MID(C249,9,2)),'Datos 2'!$Q$3:$R$22,2,FALSE)</f>
        <v>Estampado animal</v>
      </c>
      <c r="F249" t="str">
        <f>VLOOKUP(_xlfn.NUMBERVALUE(MID(C249,11,2)),'Datos 2'!$U$3:$V$11,2,)</f>
        <v>M</v>
      </c>
      <c r="G249">
        <v>1</v>
      </c>
    </row>
    <row r="250" spans="1:7">
      <c r="A250" s="14">
        <v>44128</v>
      </c>
      <c r="B250" t="s">
        <v>823</v>
      </c>
      <c r="C250" t="s">
        <v>827</v>
      </c>
      <c r="D250" t="str">
        <f>VLOOKUP(VALUE(MID(C250,1,8)),Producto!$A$1:$C$499,3,FALSE)</f>
        <v>Camisa manga larga</v>
      </c>
      <c r="E250" t="str">
        <f>VLOOKUP(_xlfn.NUMBERVALUE(MID(C250,9,2)),'Datos 2'!$Q$3:$R$22,2,FALSE)</f>
        <v>Blanco</v>
      </c>
      <c r="F250" t="str">
        <f>VLOOKUP(_xlfn.NUMBERVALUE(MID(C250,11,2)),'Datos 2'!$U$3:$V$11,2,)</f>
        <v>XL</v>
      </c>
      <c r="G250">
        <v>2</v>
      </c>
    </row>
    <row r="251" spans="1:7">
      <c r="A251" s="14">
        <v>43890</v>
      </c>
      <c r="B251" t="s">
        <v>823</v>
      </c>
      <c r="C251" t="s">
        <v>884</v>
      </c>
      <c r="D251" t="str">
        <f>VLOOKUP(VALUE(MID(C251,1,8)),Producto!$A$1:$C$499,3,FALSE)</f>
        <v>Chamarra sport</v>
      </c>
      <c r="E251" t="str">
        <f>VLOOKUP(_xlfn.NUMBERVALUE(MID(C251,9,2)),'Datos 2'!$Q$3:$R$22,2,FALSE)</f>
        <v>Negro</v>
      </c>
      <c r="F251" t="str">
        <f>VLOOKUP(_xlfn.NUMBERVALUE(MID(C251,11,2)),'Datos 2'!$U$3:$V$11,2,)</f>
        <v>L</v>
      </c>
      <c r="G251">
        <v>4</v>
      </c>
    </row>
    <row r="252" spans="1:7">
      <c r="A252" s="14">
        <v>44160</v>
      </c>
      <c r="B252" t="s">
        <v>823</v>
      </c>
      <c r="C252" t="s">
        <v>886</v>
      </c>
      <c r="D252" t="str">
        <f>VLOOKUP(VALUE(MID(C252,1,8)),Producto!$A$1:$C$499,3,FALSE)</f>
        <v>Chamarra sport</v>
      </c>
      <c r="E252" t="str">
        <f>VLOOKUP(_xlfn.NUMBERVALUE(MID(C252,9,2)),'Datos 2'!$Q$3:$R$22,2,FALSE)</f>
        <v>Negro</v>
      </c>
      <c r="F252" t="str">
        <f>VLOOKUP(_xlfn.NUMBERVALUE(MID(C252,11,2)),'Datos 2'!$U$3:$V$11,2,)</f>
        <v>S</v>
      </c>
      <c r="G252">
        <v>2</v>
      </c>
    </row>
    <row r="253" spans="1:7">
      <c r="A253" s="14">
        <v>44046</v>
      </c>
      <c r="B253" t="s">
        <v>823</v>
      </c>
      <c r="C253" t="s">
        <v>867</v>
      </c>
      <c r="D253" t="str">
        <f>VLOOKUP(VALUE(MID(C253,1,8)),Producto!$A$1:$C$499,3,FALSE)</f>
        <v>Pantalón baggie</v>
      </c>
      <c r="E253" t="str">
        <f>VLOOKUP(_xlfn.NUMBERVALUE(MID(C253,9,2)),'Datos 2'!$Q$3:$R$22,2,FALSE)</f>
        <v>Off white</v>
      </c>
      <c r="F253" t="str">
        <f>VLOOKUP(_xlfn.NUMBERVALUE(MID(C253,11,2)),'Datos 2'!$U$3:$V$11,2,)</f>
        <v>XL</v>
      </c>
      <c r="G253">
        <v>5</v>
      </c>
    </row>
    <row r="254" spans="1:7">
      <c r="A254" s="14">
        <v>44149</v>
      </c>
      <c r="B254" t="s">
        <v>823</v>
      </c>
      <c r="C254" t="s">
        <v>863</v>
      </c>
      <c r="D254" t="str">
        <f>VLOOKUP(VALUE(MID(C254,1,8)),Producto!$A$1:$C$499,3,FALSE)</f>
        <v>Pantalón baggie</v>
      </c>
      <c r="E254" t="str">
        <f>VLOOKUP(_xlfn.NUMBERVALUE(MID(C254,9,2)),'Datos 2'!$Q$3:$R$22,2,FALSE)</f>
        <v>Negro</v>
      </c>
      <c r="F254" t="str">
        <f>VLOOKUP(_xlfn.NUMBERVALUE(MID(C254,11,2)),'Datos 2'!$U$3:$V$11,2,)</f>
        <v>XL</v>
      </c>
      <c r="G254">
        <v>9</v>
      </c>
    </row>
    <row r="255" spans="1:7">
      <c r="A255" s="14">
        <v>43884</v>
      </c>
      <c r="B255" t="s">
        <v>823</v>
      </c>
      <c r="C255" t="s">
        <v>852</v>
      </c>
      <c r="D255" t="str">
        <f>VLOOKUP(VALUE(MID(C255,1,8)),Producto!$A$1:$C$499,3,FALSE)</f>
        <v>Pantalón mezclilla</v>
      </c>
      <c r="E255" t="str">
        <f>VLOOKUP(_xlfn.NUMBERVALUE(MID(C255,9,2)),'Datos 2'!$Q$3:$R$22,2,FALSE)</f>
        <v>Azul</v>
      </c>
      <c r="F255" t="str">
        <f>VLOOKUP(_xlfn.NUMBERVALUE(MID(C255,11,2)),'Datos 2'!$U$3:$V$11,2,)</f>
        <v>L</v>
      </c>
      <c r="G255">
        <v>2</v>
      </c>
    </row>
    <row r="256" spans="1:7">
      <c r="A256" s="14">
        <v>43961</v>
      </c>
      <c r="B256" t="s">
        <v>823</v>
      </c>
      <c r="C256" t="s">
        <v>872</v>
      </c>
      <c r="D256" t="str">
        <f>VLOOKUP(VALUE(MID(C256,1,8)),Producto!$A$1:$C$499,3,FALSE)</f>
        <v>Pantalón baggie</v>
      </c>
      <c r="E256" t="str">
        <f>VLOOKUP(_xlfn.NUMBERVALUE(MID(C256,9,2)),'Datos 2'!$Q$3:$R$22,2,FALSE)</f>
        <v>Café</v>
      </c>
      <c r="F256" t="str">
        <f>VLOOKUP(_xlfn.NUMBERVALUE(MID(C256,11,2)),'Datos 2'!$U$3:$V$11,2,)</f>
        <v>L</v>
      </c>
      <c r="G256">
        <v>4</v>
      </c>
    </row>
    <row r="257" spans="1:7">
      <c r="A257" s="14">
        <v>44014</v>
      </c>
      <c r="B257" t="s">
        <v>823</v>
      </c>
      <c r="C257" t="s">
        <v>869</v>
      </c>
      <c r="D257" t="str">
        <f>VLOOKUP(VALUE(MID(C257,1,8)),Producto!$A$1:$C$499,3,FALSE)</f>
        <v>Pantalón baggie</v>
      </c>
      <c r="E257" t="str">
        <f>VLOOKUP(_xlfn.NUMBERVALUE(MID(C257,9,2)),'Datos 2'!$Q$3:$R$22,2,FALSE)</f>
        <v>Off white</v>
      </c>
      <c r="F257" t="str">
        <f>VLOOKUP(_xlfn.NUMBERVALUE(MID(C257,11,2)),'Datos 2'!$U$3:$V$11,2,)</f>
        <v>M</v>
      </c>
      <c r="G257">
        <v>9</v>
      </c>
    </row>
    <row r="258" spans="1:7">
      <c r="A258" s="14">
        <v>43977</v>
      </c>
      <c r="B258" t="s">
        <v>823</v>
      </c>
      <c r="C258" t="s">
        <v>864</v>
      </c>
      <c r="D258" t="str">
        <f>VLOOKUP(VALUE(MID(C258,1,8)),Producto!$A$1:$C$499,3,FALSE)</f>
        <v>Pantalón baggie</v>
      </c>
      <c r="E258" t="str">
        <f>VLOOKUP(_xlfn.NUMBERVALUE(MID(C258,9,2)),'Datos 2'!$Q$3:$R$22,2,FALSE)</f>
        <v>Negro</v>
      </c>
      <c r="F258" t="str">
        <f>VLOOKUP(_xlfn.NUMBERVALUE(MID(C258,11,2)),'Datos 2'!$U$3:$V$11,2,)</f>
        <v>L</v>
      </c>
      <c r="G258">
        <v>8</v>
      </c>
    </row>
    <row r="259" spans="1:7">
      <c r="A259" s="14">
        <v>43842</v>
      </c>
      <c r="B259" t="s">
        <v>823</v>
      </c>
      <c r="C259" t="s">
        <v>840</v>
      </c>
      <c r="D259" t="str">
        <f>VLOOKUP(VALUE(MID(C259,1,8)),Producto!$A$1:$C$499,3,FALSE)</f>
        <v>Camisa manga corta</v>
      </c>
      <c r="E259" t="str">
        <f>VLOOKUP(_xlfn.NUMBERVALUE(MID(C259,9,2)),'Datos 2'!$Q$3:$R$22,2,FALSE)</f>
        <v>Blanco</v>
      </c>
      <c r="F259" t="str">
        <f>VLOOKUP(_xlfn.NUMBERVALUE(MID(C259,11,2)),'Datos 2'!$U$3:$V$11,2,)</f>
        <v>L</v>
      </c>
      <c r="G259">
        <v>4</v>
      </c>
    </row>
    <row r="260" spans="1:7">
      <c r="A260" s="14">
        <v>44004</v>
      </c>
      <c r="B260" t="s">
        <v>823</v>
      </c>
      <c r="C260" t="s">
        <v>888</v>
      </c>
      <c r="D260" t="str">
        <f>VLOOKUP(VALUE(MID(C260,1,8)),Producto!$A$1:$C$499,3,FALSE)</f>
        <v>Chamarra sport</v>
      </c>
      <c r="E260" t="str">
        <f>VLOOKUP(_xlfn.NUMBERVALUE(MID(C260,9,2)),'Datos 2'!$Q$3:$R$22,2,FALSE)</f>
        <v>Off white</v>
      </c>
      <c r="F260" t="str">
        <f>VLOOKUP(_xlfn.NUMBERVALUE(MID(C260,11,2)),'Datos 2'!$U$3:$V$11,2,)</f>
        <v>L</v>
      </c>
      <c r="G260">
        <v>5</v>
      </c>
    </row>
    <row r="261" spans="1:7">
      <c r="A261" s="14">
        <v>44051</v>
      </c>
      <c r="B261" t="s">
        <v>823</v>
      </c>
      <c r="C261" t="s">
        <v>836</v>
      </c>
      <c r="D261" t="str">
        <f>VLOOKUP(VALUE(MID(C261,1,8)),Producto!$A$1:$C$499,3,FALSE)</f>
        <v>Camisa manga larga</v>
      </c>
      <c r="E261" t="str">
        <f>VLOOKUP(_xlfn.NUMBERVALUE(MID(C261,9,2)),'Datos 2'!$Q$3:$R$22,2,FALSE)</f>
        <v>Negro</v>
      </c>
      <c r="F261" t="str">
        <f>VLOOKUP(_xlfn.NUMBERVALUE(MID(C261,11,2)),'Datos 2'!$U$3:$V$11,2,)</f>
        <v>L</v>
      </c>
      <c r="G261">
        <v>5</v>
      </c>
    </row>
    <row r="262" spans="1:7">
      <c r="A262" s="14">
        <v>43920</v>
      </c>
      <c r="B262" t="s">
        <v>823</v>
      </c>
      <c r="C262" t="s">
        <v>850</v>
      </c>
      <c r="D262" t="str">
        <f>VLOOKUP(VALUE(MID(C262,1,8)),Producto!$A$1:$C$499,3,FALSE)</f>
        <v>Playera</v>
      </c>
      <c r="E262" t="str">
        <f>VLOOKUP(_xlfn.NUMBERVALUE(MID(C262,9,2)),'Datos 2'!$Q$3:$R$22,2,FALSE)</f>
        <v>Con texto</v>
      </c>
      <c r="F262" t="str">
        <f>VLOOKUP(_xlfn.NUMBERVALUE(MID(C262,11,2)),'Datos 2'!$U$3:$V$11,2,)</f>
        <v>Unitalla</v>
      </c>
      <c r="G262">
        <v>6</v>
      </c>
    </row>
    <row r="263" spans="1:7">
      <c r="A263" s="14">
        <v>44012</v>
      </c>
      <c r="B263" t="s">
        <v>823</v>
      </c>
      <c r="C263" t="s">
        <v>844</v>
      </c>
      <c r="D263" t="str">
        <f>VLOOKUP(VALUE(MID(C263,1,8)),Producto!$A$1:$C$499,3,FALSE)</f>
        <v>Camisa manga corta</v>
      </c>
      <c r="E263" t="str">
        <f>VLOOKUP(_xlfn.NUMBERVALUE(MID(C263,9,2)),'Datos 2'!$Q$3:$R$22,2,FALSE)</f>
        <v>Estampado animal</v>
      </c>
      <c r="F263" t="str">
        <f>VLOOKUP(_xlfn.NUMBERVALUE(MID(C263,11,2)),'Datos 2'!$U$3:$V$11,2,)</f>
        <v>L</v>
      </c>
      <c r="G263">
        <v>8</v>
      </c>
    </row>
    <row r="264" spans="1:7">
      <c r="A264" s="14">
        <v>44191</v>
      </c>
      <c r="B264" t="s">
        <v>823</v>
      </c>
      <c r="C264" t="s">
        <v>858</v>
      </c>
      <c r="D264" t="str">
        <f>VLOOKUP(VALUE(MID(C264,1,8)),Producto!$A$1:$C$499,3,FALSE)</f>
        <v>Pantalón mezclilla</v>
      </c>
      <c r="E264" t="str">
        <f>VLOOKUP(_xlfn.NUMBERVALUE(MID(C264,9,2)),'Datos 2'!$Q$3:$R$22,2,FALSE)</f>
        <v>Negro</v>
      </c>
      <c r="F264" t="str">
        <f>VLOOKUP(_xlfn.NUMBERVALUE(MID(C264,11,2)),'Datos 2'!$U$3:$V$11,2,)</f>
        <v>S</v>
      </c>
      <c r="G264">
        <v>10</v>
      </c>
    </row>
    <row r="265" spans="1:7">
      <c r="A265" s="14">
        <v>44074</v>
      </c>
      <c r="B265" t="s">
        <v>823</v>
      </c>
      <c r="C265" t="s">
        <v>877</v>
      </c>
      <c r="D265" t="str">
        <f>VLOOKUP(VALUE(MID(C265,1,8)),Producto!$A$1:$C$499,3,FALSE)</f>
        <v>Chamarra sport</v>
      </c>
      <c r="E265" t="str">
        <f>VLOOKUP(_xlfn.NUMBERVALUE(MID(C265,9,2)),'Datos 2'!$Q$3:$R$22,2,FALSE)</f>
        <v>Rojo</v>
      </c>
      <c r="F265" t="str">
        <f>VLOOKUP(_xlfn.NUMBERVALUE(MID(C265,11,2)),'Datos 2'!$U$3:$V$11,2,)</f>
        <v>M</v>
      </c>
      <c r="G265">
        <v>9</v>
      </c>
    </row>
    <row r="266" spans="1:7">
      <c r="A266" s="14">
        <v>44014</v>
      </c>
      <c r="B266" t="s">
        <v>823</v>
      </c>
      <c r="C266" t="s">
        <v>835</v>
      </c>
      <c r="D266" t="str">
        <f>VLOOKUP(VALUE(MID(C266,1,8)),Producto!$A$1:$C$499,3,FALSE)</f>
        <v>Camisa manga larga</v>
      </c>
      <c r="E266" t="str">
        <f>VLOOKUP(_xlfn.NUMBERVALUE(MID(C266,9,2)),'Datos 2'!$Q$3:$R$22,2,FALSE)</f>
        <v>Negro</v>
      </c>
      <c r="F266" t="str">
        <f>VLOOKUP(_xlfn.NUMBERVALUE(MID(C266,11,2)),'Datos 2'!$U$3:$V$11,2,)</f>
        <v>XL</v>
      </c>
      <c r="G266">
        <v>1</v>
      </c>
    </row>
    <row r="267" spans="1:7">
      <c r="A267" s="14">
        <v>44033</v>
      </c>
      <c r="B267" t="s">
        <v>823</v>
      </c>
      <c r="C267" t="s">
        <v>860</v>
      </c>
      <c r="D267" t="str">
        <f>VLOOKUP(VALUE(MID(C267,1,8)),Producto!$A$1:$C$499,3,FALSE)</f>
        <v>Pantalón mezclilla</v>
      </c>
      <c r="E267" t="str">
        <f>VLOOKUP(_xlfn.NUMBERVALUE(MID(C267,9,2)),'Datos 2'!$Q$3:$R$22,2,FALSE)</f>
        <v>Blanco</v>
      </c>
      <c r="F267" t="str">
        <f>VLOOKUP(_xlfn.NUMBERVALUE(MID(C267,11,2)),'Datos 2'!$U$3:$V$11,2,)</f>
        <v>L</v>
      </c>
      <c r="G267">
        <v>3</v>
      </c>
    </row>
    <row r="268" spans="1:7">
      <c r="A268" s="14">
        <v>43884</v>
      </c>
      <c r="B268" t="s">
        <v>823</v>
      </c>
      <c r="C268" t="s">
        <v>843</v>
      </c>
      <c r="D268" t="str">
        <f>VLOOKUP(VALUE(MID(C268,1,8)),Producto!$A$1:$C$499,3,FALSE)</f>
        <v>Camisa manga corta</v>
      </c>
      <c r="E268" t="str">
        <f>VLOOKUP(_xlfn.NUMBERVALUE(MID(C268,9,2)),'Datos 2'!$Q$3:$R$22,2,FALSE)</f>
        <v>Estampado animal</v>
      </c>
      <c r="F268" t="str">
        <f>VLOOKUP(_xlfn.NUMBERVALUE(MID(C268,11,2)),'Datos 2'!$U$3:$V$11,2,)</f>
        <v>XL</v>
      </c>
      <c r="G268">
        <v>1</v>
      </c>
    </row>
    <row r="269" spans="1:7">
      <c r="A269" s="14">
        <v>44157</v>
      </c>
      <c r="B269" t="s">
        <v>823</v>
      </c>
      <c r="C269" t="s">
        <v>847</v>
      </c>
      <c r="D269" t="str">
        <f>VLOOKUP(VALUE(MID(C269,1,8)),Producto!$A$1:$C$499,3,FALSE)</f>
        <v>Playera</v>
      </c>
      <c r="E269" t="str">
        <f>VLOOKUP(_xlfn.NUMBERVALUE(MID(C269,9,2)),'Datos 2'!$Q$3:$R$22,2,FALSE)</f>
        <v>Negro</v>
      </c>
      <c r="F269" t="str">
        <f>VLOOKUP(_xlfn.NUMBERVALUE(MID(C269,11,2)),'Datos 2'!$U$3:$V$11,2,)</f>
        <v>Unitalla</v>
      </c>
      <c r="G269">
        <v>4</v>
      </c>
    </row>
    <row r="270" spans="1:7">
      <c r="A270" s="14">
        <v>44048</v>
      </c>
      <c r="B270" t="s">
        <v>823</v>
      </c>
      <c r="C270" t="s">
        <v>876</v>
      </c>
      <c r="D270" t="str">
        <f>VLOOKUP(VALUE(MID(C270,1,8)),Producto!$A$1:$C$499,3,FALSE)</f>
        <v>Chamarra sport</v>
      </c>
      <c r="E270" t="str">
        <f>VLOOKUP(_xlfn.NUMBERVALUE(MID(C270,9,2)),'Datos 2'!$Q$3:$R$22,2,FALSE)</f>
        <v>Rojo</v>
      </c>
      <c r="F270" t="str">
        <f>VLOOKUP(_xlfn.NUMBERVALUE(MID(C270,11,2)),'Datos 2'!$U$3:$V$11,2,)</f>
        <v>L</v>
      </c>
      <c r="G270">
        <v>3</v>
      </c>
    </row>
    <row r="271" spans="1:7">
      <c r="A271" s="14">
        <v>43944</v>
      </c>
      <c r="B271" t="s">
        <v>823</v>
      </c>
      <c r="C271" t="s">
        <v>861</v>
      </c>
      <c r="D271" t="str">
        <f>VLOOKUP(VALUE(MID(C271,1,8)),Producto!$A$1:$C$499,3,FALSE)</f>
        <v>Pantalón mezclilla</v>
      </c>
      <c r="E271" t="str">
        <f>VLOOKUP(_xlfn.NUMBERVALUE(MID(C271,9,2)),'Datos 2'!$Q$3:$R$22,2,FALSE)</f>
        <v>Blanco</v>
      </c>
      <c r="F271" t="str">
        <f>VLOOKUP(_xlfn.NUMBERVALUE(MID(C271,11,2)),'Datos 2'!$U$3:$V$11,2,)</f>
        <v>M</v>
      </c>
      <c r="G271">
        <v>6</v>
      </c>
    </row>
    <row r="272" spans="1:7">
      <c r="A272" s="14">
        <v>44179</v>
      </c>
      <c r="B272" t="s">
        <v>823</v>
      </c>
      <c r="C272" t="s">
        <v>882</v>
      </c>
      <c r="D272" t="str">
        <f>VLOOKUP(VALUE(MID(C272,1,8)),Producto!$A$1:$C$499,3,FALSE)</f>
        <v>Chamarra sport</v>
      </c>
      <c r="E272" t="str">
        <f>VLOOKUP(_xlfn.NUMBERVALUE(MID(C272,9,2)),'Datos 2'!$Q$3:$R$22,2,FALSE)</f>
        <v>Azul</v>
      </c>
      <c r="F272" t="str">
        <f>VLOOKUP(_xlfn.NUMBERVALUE(MID(C272,11,2)),'Datos 2'!$U$3:$V$11,2,)</f>
        <v>S</v>
      </c>
      <c r="G272">
        <v>4</v>
      </c>
    </row>
    <row r="273" spans="1:7">
      <c r="A273" s="14">
        <v>43952</v>
      </c>
      <c r="B273" t="s">
        <v>823</v>
      </c>
      <c r="C273" t="s">
        <v>886</v>
      </c>
      <c r="D273" t="str">
        <f>VLOOKUP(VALUE(MID(C273,1,8)),Producto!$A$1:$C$499,3,FALSE)</f>
        <v>Chamarra sport</v>
      </c>
      <c r="E273" t="str">
        <f>VLOOKUP(_xlfn.NUMBERVALUE(MID(C273,9,2)),'Datos 2'!$Q$3:$R$22,2,FALSE)</f>
        <v>Negro</v>
      </c>
      <c r="F273" t="str">
        <f>VLOOKUP(_xlfn.NUMBERVALUE(MID(C273,11,2)),'Datos 2'!$U$3:$V$11,2,)</f>
        <v>S</v>
      </c>
      <c r="G273">
        <v>9</v>
      </c>
    </row>
    <row r="274" spans="1:7">
      <c r="A274" s="14">
        <v>43960</v>
      </c>
      <c r="B274" t="s">
        <v>823</v>
      </c>
      <c r="C274" t="s">
        <v>837</v>
      </c>
      <c r="D274" t="str">
        <f>VLOOKUP(VALUE(MID(C274,1,8)),Producto!$A$1:$C$499,3,FALSE)</f>
        <v>Camisa manga larga</v>
      </c>
      <c r="E274" t="str">
        <f>VLOOKUP(_xlfn.NUMBERVALUE(MID(C274,9,2)),'Datos 2'!$Q$3:$R$22,2,FALSE)</f>
        <v>Negro</v>
      </c>
      <c r="F274" t="str">
        <f>VLOOKUP(_xlfn.NUMBERVALUE(MID(C274,11,2)),'Datos 2'!$U$3:$V$11,2,)</f>
        <v>M</v>
      </c>
      <c r="G274">
        <v>5</v>
      </c>
    </row>
    <row r="275" spans="1:7">
      <c r="A275" s="14">
        <v>44022</v>
      </c>
      <c r="B275" t="s">
        <v>823</v>
      </c>
      <c r="C275" t="s">
        <v>876</v>
      </c>
      <c r="D275" t="str">
        <f>VLOOKUP(VALUE(MID(C275,1,8)),Producto!$A$1:$C$499,3,FALSE)</f>
        <v>Chamarra sport</v>
      </c>
      <c r="E275" t="str">
        <f>VLOOKUP(_xlfn.NUMBERVALUE(MID(C275,9,2)),'Datos 2'!$Q$3:$R$22,2,FALSE)</f>
        <v>Rojo</v>
      </c>
      <c r="F275" t="str">
        <f>VLOOKUP(_xlfn.NUMBERVALUE(MID(C275,11,2)),'Datos 2'!$U$3:$V$11,2,)</f>
        <v>L</v>
      </c>
      <c r="G275">
        <v>1</v>
      </c>
    </row>
    <row r="276" spans="1:7">
      <c r="A276" s="14">
        <v>43926</v>
      </c>
      <c r="B276" t="s">
        <v>823</v>
      </c>
      <c r="C276" t="s">
        <v>886</v>
      </c>
      <c r="D276" t="str">
        <f>VLOOKUP(VALUE(MID(C276,1,8)),Producto!$A$1:$C$499,3,FALSE)</f>
        <v>Chamarra sport</v>
      </c>
      <c r="E276" t="str">
        <f>VLOOKUP(_xlfn.NUMBERVALUE(MID(C276,9,2)),'Datos 2'!$Q$3:$R$22,2,FALSE)</f>
        <v>Negro</v>
      </c>
      <c r="F276" t="str">
        <f>VLOOKUP(_xlfn.NUMBERVALUE(MID(C276,11,2)),'Datos 2'!$U$3:$V$11,2,)</f>
        <v>S</v>
      </c>
      <c r="G276">
        <v>9</v>
      </c>
    </row>
    <row r="277" spans="1:7">
      <c r="A277" s="14">
        <v>43929</v>
      </c>
      <c r="B277" t="s">
        <v>823</v>
      </c>
      <c r="C277" t="s">
        <v>889</v>
      </c>
      <c r="D277" t="str">
        <f>VLOOKUP(VALUE(MID(C277,1,8)),Producto!$A$1:$C$499,3,FALSE)</f>
        <v>Chamarra sport</v>
      </c>
      <c r="E277" t="str">
        <f>VLOOKUP(_xlfn.NUMBERVALUE(MID(C277,9,2)),'Datos 2'!$Q$3:$R$22,2,FALSE)</f>
        <v>Off white</v>
      </c>
      <c r="F277" t="str">
        <f>VLOOKUP(_xlfn.NUMBERVALUE(MID(C277,11,2)),'Datos 2'!$U$3:$V$11,2,)</f>
        <v>M</v>
      </c>
      <c r="G277">
        <v>6</v>
      </c>
    </row>
    <row r="278" spans="1:7">
      <c r="A278" s="14">
        <v>43966</v>
      </c>
      <c r="B278" t="s">
        <v>823</v>
      </c>
      <c r="C278" t="s">
        <v>829</v>
      </c>
      <c r="D278" t="str">
        <f>VLOOKUP(VALUE(MID(C278,1,8)),Producto!$A$1:$C$499,3,FALSE)</f>
        <v>Camisa manga larga</v>
      </c>
      <c r="E278" t="str">
        <f>VLOOKUP(_xlfn.NUMBERVALUE(MID(C278,9,2)),'Datos 2'!$Q$3:$R$22,2,FALSE)</f>
        <v>Blanco</v>
      </c>
      <c r="F278" t="str">
        <f>VLOOKUP(_xlfn.NUMBERVALUE(MID(C278,11,2)),'Datos 2'!$U$3:$V$11,2,)</f>
        <v>M</v>
      </c>
      <c r="G278">
        <v>8</v>
      </c>
    </row>
    <row r="279" spans="1:7">
      <c r="A279" s="14">
        <v>43980</v>
      </c>
      <c r="B279" t="s">
        <v>823</v>
      </c>
      <c r="C279" t="s">
        <v>856</v>
      </c>
      <c r="D279" t="str">
        <f>VLOOKUP(VALUE(MID(C279,1,8)),Producto!$A$1:$C$499,3,FALSE)</f>
        <v>Pantalón mezclilla</v>
      </c>
      <c r="E279" t="str">
        <f>VLOOKUP(_xlfn.NUMBERVALUE(MID(C279,9,2)),'Datos 2'!$Q$3:$R$22,2,FALSE)</f>
        <v>Negro</v>
      </c>
      <c r="F279" t="str">
        <f>VLOOKUP(_xlfn.NUMBERVALUE(MID(C279,11,2)),'Datos 2'!$U$3:$V$11,2,)</f>
        <v>L</v>
      </c>
      <c r="G279">
        <v>1</v>
      </c>
    </row>
    <row r="280" spans="1:7">
      <c r="A280" s="14">
        <v>43917</v>
      </c>
      <c r="B280" t="s">
        <v>823</v>
      </c>
      <c r="C280" t="s">
        <v>828</v>
      </c>
      <c r="D280" t="str">
        <f>VLOOKUP(VALUE(MID(C280,1,8)),Producto!$A$1:$C$499,3,FALSE)</f>
        <v>Camisa manga larga</v>
      </c>
      <c r="E280" t="str">
        <f>VLOOKUP(_xlfn.NUMBERVALUE(MID(C280,9,2)),'Datos 2'!$Q$3:$R$22,2,FALSE)</f>
        <v>Blanco</v>
      </c>
      <c r="F280" t="str">
        <f>VLOOKUP(_xlfn.NUMBERVALUE(MID(C280,11,2)),'Datos 2'!$U$3:$V$11,2,)</f>
        <v>L</v>
      </c>
      <c r="G280">
        <v>7</v>
      </c>
    </row>
    <row r="281" spans="1:7">
      <c r="A281" s="14">
        <v>43978</v>
      </c>
      <c r="B281" t="s">
        <v>823</v>
      </c>
      <c r="C281" t="s">
        <v>851</v>
      </c>
      <c r="D281" t="str">
        <f>VLOOKUP(VALUE(MID(C281,1,8)),Producto!$A$1:$C$499,3,FALSE)</f>
        <v>Pantalón mezclilla</v>
      </c>
      <c r="E281" t="str">
        <f>VLOOKUP(_xlfn.NUMBERVALUE(MID(C281,9,2)),'Datos 2'!$Q$3:$R$22,2,FALSE)</f>
        <v>Azul</v>
      </c>
      <c r="F281" t="str">
        <f>VLOOKUP(_xlfn.NUMBERVALUE(MID(C281,11,2)),'Datos 2'!$U$3:$V$11,2,)</f>
        <v>XL</v>
      </c>
      <c r="G281">
        <v>6</v>
      </c>
    </row>
    <row r="282" spans="1:7">
      <c r="A282" s="14">
        <v>44169</v>
      </c>
      <c r="B282" t="s">
        <v>823</v>
      </c>
      <c r="C282" t="s">
        <v>863</v>
      </c>
      <c r="D282" t="str">
        <f>VLOOKUP(VALUE(MID(C282,1,8)),Producto!$A$1:$C$499,3,FALSE)</f>
        <v>Pantalón baggie</v>
      </c>
      <c r="E282" t="str">
        <f>VLOOKUP(_xlfn.NUMBERVALUE(MID(C282,9,2)),'Datos 2'!$Q$3:$R$22,2,FALSE)</f>
        <v>Negro</v>
      </c>
      <c r="F282" t="str">
        <f>VLOOKUP(_xlfn.NUMBERVALUE(MID(C282,11,2)),'Datos 2'!$U$3:$V$11,2,)</f>
        <v>XL</v>
      </c>
      <c r="G282">
        <v>5</v>
      </c>
    </row>
    <row r="283" spans="1:7">
      <c r="A283" s="14">
        <v>43977</v>
      </c>
      <c r="B283" t="s">
        <v>823</v>
      </c>
      <c r="C283" t="s">
        <v>834</v>
      </c>
      <c r="D283" t="str">
        <f>VLOOKUP(VALUE(MID(C283,1,8)),Producto!$A$1:$C$499,3,FALSE)</f>
        <v>Camisa manga larga</v>
      </c>
      <c r="E283" t="str">
        <f>VLOOKUP(_xlfn.NUMBERVALUE(MID(C283,9,2)),'Datos 2'!$Q$3:$R$22,2,FALSE)</f>
        <v>Off white</v>
      </c>
      <c r="F283" t="str">
        <f>VLOOKUP(_xlfn.NUMBERVALUE(MID(C283,11,2)),'Datos 2'!$U$3:$V$11,2,)</f>
        <v>S</v>
      </c>
      <c r="G283">
        <v>2</v>
      </c>
    </row>
    <row r="284" spans="1:7">
      <c r="A284" s="14">
        <v>43857</v>
      </c>
      <c r="B284" t="s">
        <v>823</v>
      </c>
      <c r="C284" t="s">
        <v>830</v>
      </c>
      <c r="D284" t="str">
        <f>VLOOKUP(VALUE(MID(C284,1,8)),Producto!$A$1:$C$499,3,FALSE)</f>
        <v>Camisa manga larga</v>
      </c>
      <c r="E284" t="str">
        <f>VLOOKUP(_xlfn.NUMBERVALUE(MID(C284,9,2)),'Datos 2'!$Q$3:$R$22,2,FALSE)</f>
        <v>Blanco</v>
      </c>
      <c r="F284" t="str">
        <f>VLOOKUP(_xlfn.NUMBERVALUE(MID(C284,11,2)),'Datos 2'!$U$3:$V$11,2,)</f>
        <v>S</v>
      </c>
      <c r="G284">
        <v>7</v>
      </c>
    </row>
    <row r="285" spans="1:7">
      <c r="A285" s="14">
        <v>43925</v>
      </c>
      <c r="B285" t="s">
        <v>823</v>
      </c>
      <c r="C285" t="s">
        <v>832</v>
      </c>
      <c r="D285" t="str">
        <f>VLOOKUP(VALUE(MID(C285,1,8)),Producto!$A$1:$C$499,3,FALSE)</f>
        <v>Camisa manga larga</v>
      </c>
      <c r="E285" t="str">
        <f>VLOOKUP(_xlfn.NUMBERVALUE(MID(C285,9,2)),'Datos 2'!$Q$3:$R$22,2,FALSE)</f>
        <v>Off white</v>
      </c>
      <c r="F285" t="str">
        <f>VLOOKUP(_xlfn.NUMBERVALUE(MID(C285,11,2)),'Datos 2'!$U$3:$V$11,2,)</f>
        <v>L</v>
      </c>
      <c r="G285">
        <v>8</v>
      </c>
    </row>
    <row r="286" spans="1:7">
      <c r="A286" s="14">
        <v>44071</v>
      </c>
      <c r="B286" t="s">
        <v>823</v>
      </c>
      <c r="C286" t="s">
        <v>850</v>
      </c>
      <c r="D286" t="str">
        <f>VLOOKUP(VALUE(MID(C286,1,8)),Producto!$A$1:$C$499,3,FALSE)</f>
        <v>Playera</v>
      </c>
      <c r="E286" t="str">
        <f>VLOOKUP(_xlfn.NUMBERVALUE(MID(C286,9,2)),'Datos 2'!$Q$3:$R$22,2,FALSE)</f>
        <v>Con texto</v>
      </c>
      <c r="F286" t="str">
        <f>VLOOKUP(_xlfn.NUMBERVALUE(MID(C286,11,2)),'Datos 2'!$U$3:$V$11,2,)</f>
        <v>Unitalla</v>
      </c>
      <c r="G286">
        <v>9</v>
      </c>
    </row>
    <row r="287" spans="1:7">
      <c r="A287" s="14">
        <v>44025</v>
      </c>
      <c r="B287" t="s">
        <v>823</v>
      </c>
      <c r="C287" t="s">
        <v>871</v>
      </c>
      <c r="D287" t="str">
        <f>VLOOKUP(VALUE(MID(C287,1,8)),Producto!$A$1:$C$499,3,FALSE)</f>
        <v>Pantalón baggie</v>
      </c>
      <c r="E287" t="str">
        <f>VLOOKUP(_xlfn.NUMBERVALUE(MID(C287,9,2)),'Datos 2'!$Q$3:$R$22,2,FALSE)</f>
        <v>Café</v>
      </c>
      <c r="F287" t="str">
        <f>VLOOKUP(_xlfn.NUMBERVALUE(MID(C287,11,2)),'Datos 2'!$U$3:$V$11,2,)</f>
        <v>XL</v>
      </c>
      <c r="G287">
        <v>3</v>
      </c>
    </row>
    <row r="288" spans="1:7">
      <c r="A288" s="14">
        <v>43840</v>
      </c>
      <c r="B288" t="s">
        <v>823</v>
      </c>
      <c r="C288" t="s">
        <v>835</v>
      </c>
      <c r="D288" t="str">
        <f>VLOOKUP(VALUE(MID(C288,1,8)),Producto!$A$1:$C$499,3,FALSE)</f>
        <v>Camisa manga larga</v>
      </c>
      <c r="E288" t="str">
        <f>VLOOKUP(_xlfn.NUMBERVALUE(MID(C288,9,2)),'Datos 2'!$Q$3:$R$22,2,FALSE)</f>
        <v>Negro</v>
      </c>
      <c r="F288" t="str">
        <f>VLOOKUP(_xlfn.NUMBERVALUE(MID(C288,11,2)),'Datos 2'!$U$3:$V$11,2,)</f>
        <v>XL</v>
      </c>
      <c r="G288">
        <v>3</v>
      </c>
    </row>
    <row r="289" spans="1:7">
      <c r="A289" s="14">
        <v>44185</v>
      </c>
      <c r="B289" t="s">
        <v>823</v>
      </c>
      <c r="C289" t="s">
        <v>866</v>
      </c>
      <c r="D289" t="str">
        <f>VLOOKUP(VALUE(MID(C289,1,8)),Producto!$A$1:$C$499,3,FALSE)</f>
        <v>Pantalón baggie</v>
      </c>
      <c r="E289" t="str">
        <f>VLOOKUP(_xlfn.NUMBERVALUE(MID(C289,9,2)),'Datos 2'!$Q$3:$R$22,2,FALSE)</f>
        <v>Negro</v>
      </c>
      <c r="F289" t="str">
        <f>VLOOKUP(_xlfn.NUMBERVALUE(MID(C289,11,2)),'Datos 2'!$U$3:$V$11,2,)</f>
        <v>S</v>
      </c>
      <c r="G289">
        <v>6</v>
      </c>
    </row>
    <row r="290" spans="1:7">
      <c r="A290" s="14">
        <v>44049</v>
      </c>
      <c r="B290" t="s">
        <v>823</v>
      </c>
      <c r="C290" t="s">
        <v>883</v>
      </c>
      <c r="D290" t="str">
        <f>VLOOKUP(VALUE(MID(C290,1,8)),Producto!$A$1:$C$499,3,FALSE)</f>
        <v>Chamarra sport</v>
      </c>
      <c r="E290" t="str">
        <f>VLOOKUP(_xlfn.NUMBERVALUE(MID(C290,9,2)),'Datos 2'!$Q$3:$R$22,2,FALSE)</f>
        <v>Negro</v>
      </c>
      <c r="F290" t="str">
        <f>VLOOKUP(_xlfn.NUMBERVALUE(MID(C290,11,2)),'Datos 2'!$U$3:$V$11,2,)</f>
        <v>XL</v>
      </c>
      <c r="G290">
        <v>2</v>
      </c>
    </row>
    <row r="291" spans="1:7">
      <c r="A291" s="14">
        <v>43915</v>
      </c>
      <c r="B291" t="s">
        <v>823</v>
      </c>
      <c r="C291" t="s">
        <v>866</v>
      </c>
      <c r="D291" t="str">
        <f>VLOOKUP(VALUE(MID(C291,1,8)),Producto!$A$1:$C$499,3,FALSE)</f>
        <v>Pantalón baggie</v>
      </c>
      <c r="E291" t="str">
        <f>VLOOKUP(_xlfn.NUMBERVALUE(MID(C291,9,2)),'Datos 2'!$Q$3:$R$22,2,FALSE)</f>
        <v>Negro</v>
      </c>
      <c r="F291" t="str">
        <f>VLOOKUP(_xlfn.NUMBERVALUE(MID(C291,11,2)),'Datos 2'!$U$3:$V$11,2,)</f>
        <v>S</v>
      </c>
      <c r="G291">
        <v>6</v>
      </c>
    </row>
    <row r="292" spans="1:7">
      <c r="A292" s="14">
        <v>43981</v>
      </c>
      <c r="B292" t="s">
        <v>823</v>
      </c>
      <c r="C292" t="s">
        <v>875</v>
      </c>
      <c r="D292" t="str">
        <f>VLOOKUP(VALUE(MID(C292,1,8)),Producto!$A$1:$C$499,3,FALSE)</f>
        <v>Chamarra sport</v>
      </c>
      <c r="E292" t="str">
        <f>VLOOKUP(_xlfn.NUMBERVALUE(MID(C292,9,2)),'Datos 2'!$Q$3:$R$22,2,FALSE)</f>
        <v>Rojo</v>
      </c>
      <c r="F292" t="str">
        <f>VLOOKUP(_xlfn.NUMBERVALUE(MID(C292,11,2)),'Datos 2'!$U$3:$V$11,2,)</f>
        <v>XL</v>
      </c>
      <c r="G292">
        <v>3</v>
      </c>
    </row>
    <row r="293" spans="1:7">
      <c r="A293" s="14">
        <v>43866</v>
      </c>
      <c r="B293" t="s">
        <v>823</v>
      </c>
      <c r="C293" t="s">
        <v>850</v>
      </c>
      <c r="D293" t="str">
        <f>VLOOKUP(VALUE(MID(C293,1,8)),Producto!$A$1:$C$499,3,FALSE)</f>
        <v>Playera</v>
      </c>
      <c r="E293" t="str">
        <f>VLOOKUP(_xlfn.NUMBERVALUE(MID(C293,9,2)),'Datos 2'!$Q$3:$R$22,2,FALSE)</f>
        <v>Con texto</v>
      </c>
      <c r="F293" t="str">
        <f>VLOOKUP(_xlfn.NUMBERVALUE(MID(C293,11,2)),'Datos 2'!$U$3:$V$11,2,)</f>
        <v>Unitalla</v>
      </c>
      <c r="G293">
        <v>9</v>
      </c>
    </row>
    <row r="294" spans="1:7">
      <c r="A294" s="14">
        <v>44112</v>
      </c>
      <c r="B294" t="s">
        <v>823</v>
      </c>
      <c r="C294" t="s">
        <v>842</v>
      </c>
      <c r="D294" t="str">
        <f>VLOOKUP(VALUE(MID(C294,1,8)),Producto!$A$1:$C$499,3,FALSE)</f>
        <v>Camisa manga corta</v>
      </c>
      <c r="E294" t="str">
        <f>VLOOKUP(_xlfn.NUMBERVALUE(MID(C294,9,2)),'Datos 2'!$Q$3:$R$22,2,FALSE)</f>
        <v>Blanco</v>
      </c>
      <c r="F294" t="str">
        <f>VLOOKUP(_xlfn.NUMBERVALUE(MID(C294,11,2)),'Datos 2'!$U$3:$V$11,2,)</f>
        <v>S</v>
      </c>
      <c r="G294">
        <v>9</v>
      </c>
    </row>
    <row r="295" spans="1:7">
      <c r="A295" s="14">
        <v>43985</v>
      </c>
      <c r="B295" t="s">
        <v>823</v>
      </c>
      <c r="C295" t="s">
        <v>886</v>
      </c>
      <c r="D295" t="str">
        <f>VLOOKUP(VALUE(MID(C295,1,8)),Producto!$A$1:$C$499,3,FALSE)</f>
        <v>Chamarra sport</v>
      </c>
      <c r="E295" t="str">
        <f>VLOOKUP(_xlfn.NUMBERVALUE(MID(C295,9,2)),'Datos 2'!$Q$3:$R$22,2,FALSE)</f>
        <v>Negro</v>
      </c>
      <c r="F295" t="str">
        <f>VLOOKUP(_xlfn.NUMBERVALUE(MID(C295,11,2)),'Datos 2'!$U$3:$V$11,2,)</f>
        <v>S</v>
      </c>
      <c r="G295">
        <v>3</v>
      </c>
    </row>
    <row r="296" spans="1:7">
      <c r="A296" s="14">
        <v>44005</v>
      </c>
      <c r="B296" t="s">
        <v>823</v>
      </c>
      <c r="C296" t="s">
        <v>863</v>
      </c>
      <c r="D296" t="str">
        <f>VLOOKUP(VALUE(MID(C296,1,8)),Producto!$A$1:$C$499,3,FALSE)</f>
        <v>Pantalón baggie</v>
      </c>
      <c r="E296" t="str">
        <f>VLOOKUP(_xlfn.NUMBERVALUE(MID(C296,9,2)),'Datos 2'!$Q$3:$R$22,2,FALSE)</f>
        <v>Negro</v>
      </c>
      <c r="F296" t="str">
        <f>VLOOKUP(_xlfn.NUMBERVALUE(MID(C296,11,2)),'Datos 2'!$U$3:$V$11,2,)</f>
        <v>XL</v>
      </c>
      <c r="G296">
        <v>7</v>
      </c>
    </row>
    <row r="297" spans="1:7">
      <c r="A297" s="14">
        <v>43857</v>
      </c>
      <c r="B297" t="s">
        <v>823</v>
      </c>
      <c r="C297" t="s">
        <v>867</v>
      </c>
      <c r="D297" t="str">
        <f>VLOOKUP(VALUE(MID(C297,1,8)),Producto!$A$1:$C$499,3,FALSE)</f>
        <v>Pantalón baggie</v>
      </c>
      <c r="E297" t="str">
        <f>VLOOKUP(_xlfn.NUMBERVALUE(MID(C297,9,2)),'Datos 2'!$Q$3:$R$22,2,FALSE)</f>
        <v>Off white</v>
      </c>
      <c r="F297" t="str">
        <f>VLOOKUP(_xlfn.NUMBERVALUE(MID(C297,11,2)),'Datos 2'!$U$3:$V$11,2,)</f>
        <v>XL</v>
      </c>
      <c r="G297">
        <v>1</v>
      </c>
    </row>
    <row r="298" spans="1:7">
      <c r="A298" s="14">
        <v>43948</v>
      </c>
      <c r="B298" t="s">
        <v>823</v>
      </c>
      <c r="C298" t="s">
        <v>849</v>
      </c>
      <c r="D298" t="str">
        <f>VLOOKUP(VALUE(MID(C298,1,8)),Producto!$A$1:$C$499,3,FALSE)</f>
        <v>Playera</v>
      </c>
      <c r="E298" t="str">
        <f>VLOOKUP(_xlfn.NUMBERVALUE(MID(C298,9,2)),'Datos 2'!$Q$3:$R$22,2,FALSE)</f>
        <v>Estampado abstracto</v>
      </c>
      <c r="F298" t="str">
        <f>VLOOKUP(_xlfn.NUMBERVALUE(MID(C298,11,2)),'Datos 2'!$U$3:$V$11,2,)</f>
        <v>Unitalla</v>
      </c>
      <c r="G298">
        <v>8</v>
      </c>
    </row>
    <row r="299" spans="1:7">
      <c r="A299" s="14">
        <v>43983</v>
      </c>
      <c r="B299" t="s">
        <v>823</v>
      </c>
      <c r="C299" t="s">
        <v>846</v>
      </c>
      <c r="D299" t="str">
        <f>VLOOKUP(VALUE(MID(C299,1,8)),Producto!$A$1:$C$499,3,FALSE)</f>
        <v>Camisa manga corta</v>
      </c>
      <c r="E299" t="str">
        <f>VLOOKUP(_xlfn.NUMBERVALUE(MID(C299,9,2)),'Datos 2'!$Q$3:$R$22,2,FALSE)</f>
        <v>Estampado animal</v>
      </c>
      <c r="F299" t="str">
        <f>VLOOKUP(_xlfn.NUMBERVALUE(MID(C299,11,2)),'Datos 2'!$U$3:$V$11,2,)</f>
        <v>S</v>
      </c>
      <c r="G299">
        <v>9</v>
      </c>
    </row>
    <row r="300" spans="1:7">
      <c r="A300" s="14">
        <v>44191</v>
      </c>
      <c r="B300" t="s">
        <v>823</v>
      </c>
      <c r="C300" t="s">
        <v>847</v>
      </c>
      <c r="D300" t="str">
        <f>VLOOKUP(VALUE(MID(C300,1,8)),Producto!$A$1:$C$499,3,FALSE)</f>
        <v>Playera</v>
      </c>
      <c r="E300" t="str">
        <f>VLOOKUP(_xlfn.NUMBERVALUE(MID(C300,9,2)),'Datos 2'!$Q$3:$R$22,2,FALSE)</f>
        <v>Negro</v>
      </c>
      <c r="F300" t="str">
        <f>VLOOKUP(_xlfn.NUMBERVALUE(MID(C300,11,2)),'Datos 2'!$U$3:$V$11,2,)</f>
        <v>Unitalla</v>
      </c>
      <c r="G300">
        <v>3</v>
      </c>
    </row>
    <row r="301" spans="1:7">
      <c r="A301" s="14">
        <v>43868</v>
      </c>
      <c r="B301" t="s">
        <v>823</v>
      </c>
      <c r="C301" t="s">
        <v>844</v>
      </c>
      <c r="D301" t="str">
        <f>VLOOKUP(VALUE(MID(C301,1,8)),Producto!$A$1:$C$499,3,FALSE)</f>
        <v>Camisa manga corta</v>
      </c>
      <c r="E301" t="str">
        <f>VLOOKUP(_xlfn.NUMBERVALUE(MID(C301,9,2)),'Datos 2'!$Q$3:$R$22,2,FALSE)</f>
        <v>Estampado animal</v>
      </c>
      <c r="F301" t="str">
        <f>VLOOKUP(_xlfn.NUMBERVALUE(MID(C301,11,2)),'Datos 2'!$U$3:$V$11,2,)</f>
        <v>L</v>
      </c>
      <c r="G301">
        <v>10</v>
      </c>
    </row>
    <row r="302" spans="1:7">
      <c r="A302" s="14">
        <v>44093</v>
      </c>
      <c r="B302" t="s">
        <v>823</v>
      </c>
      <c r="C302" t="s">
        <v>828</v>
      </c>
      <c r="D302" t="str">
        <f>VLOOKUP(VALUE(MID(C302,1,8)),Producto!$A$1:$C$499,3,FALSE)</f>
        <v>Camisa manga larga</v>
      </c>
      <c r="E302" t="str">
        <f>VLOOKUP(_xlfn.NUMBERVALUE(MID(C302,9,2)),'Datos 2'!$Q$3:$R$22,2,FALSE)</f>
        <v>Blanco</v>
      </c>
      <c r="F302" t="str">
        <f>VLOOKUP(_xlfn.NUMBERVALUE(MID(C302,11,2)),'Datos 2'!$U$3:$V$11,2,)</f>
        <v>L</v>
      </c>
      <c r="G302">
        <v>3</v>
      </c>
    </row>
    <row r="303" spans="1:7">
      <c r="A303" s="14">
        <v>43919</v>
      </c>
      <c r="B303" t="s">
        <v>823</v>
      </c>
      <c r="C303" t="s">
        <v>844</v>
      </c>
      <c r="D303" t="str">
        <f>VLOOKUP(VALUE(MID(C303,1,8)),Producto!$A$1:$C$499,3,FALSE)</f>
        <v>Camisa manga corta</v>
      </c>
      <c r="E303" t="str">
        <f>VLOOKUP(_xlfn.NUMBERVALUE(MID(C303,9,2)),'Datos 2'!$Q$3:$R$22,2,FALSE)</f>
        <v>Estampado animal</v>
      </c>
      <c r="F303" t="str">
        <f>VLOOKUP(_xlfn.NUMBERVALUE(MID(C303,11,2)),'Datos 2'!$U$3:$V$11,2,)</f>
        <v>L</v>
      </c>
      <c r="G303">
        <v>8</v>
      </c>
    </row>
    <row r="304" spans="1:7">
      <c r="A304" s="14">
        <v>44024</v>
      </c>
      <c r="B304" t="s">
        <v>823</v>
      </c>
      <c r="C304" t="s">
        <v>856</v>
      </c>
      <c r="D304" t="str">
        <f>VLOOKUP(VALUE(MID(C304,1,8)),Producto!$A$1:$C$499,3,FALSE)</f>
        <v>Pantalón mezclilla</v>
      </c>
      <c r="E304" t="str">
        <f>VLOOKUP(_xlfn.NUMBERVALUE(MID(C304,9,2)),'Datos 2'!$Q$3:$R$22,2,FALSE)</f>
        <v>Negro</v>
      </c>
      <c r="F304" t="str">
        <f>VLOOKUP(_xlfn.NUMBERVALUE(MID(C304,11,2)),'Datos 2'!$U$3:$V$11,2,)</f>
        <v>L</v>
      </c>
      <c r="G304">
        <v>8</v>
      </c>
    </row>
    <row r="305" spans="1:7">
      <c r="A305" s="14">
        <v>44174</v>
      </c>
      <c r="B305" t="s">
        <v>823</v>
      </c>
      <c r="C305" t="s">
        <v>851</v>
      </c>
      <c r="D305" t="str">
        <f>VLOOKUP(VALUE(MID(C305,1,8)),Producto!$A$1:$C$499,3,FALSE)</f>
        <v>Pantalón mezclilla</v>
      </c>
      <c r="E305" t="str">
        <f>VLOOKUP(_xlfn.NUMBERVALUE(MID(C305,9,2)),'Datos 2'!$Q$3:$R$22,2,FALSE)</f>
        <v>Azul</v>
      </c>
      <c r="F305" t="str">
        <f>VLOOKUP(_xlfn.NUMBERVALUE(MID(C305,11,2)),'Datos 2'!$U$3:$V$11,2,)</f>
        <v>XL</v>
      </c>
      <c r="G305">
        <v>1</v>
      </c>
    </row>
    <row r="306" spans="1:7">
      <c r="A306" s="14">
        <v>43875</v>
      </c>
      <c r="B306" t="s">
        <v>823</v>
      </c>
      <c r="C306" t="s">
        <v>835</v>
      </c>
      <c r="D306" t="str">
        <f>VLOOKUP(VALUE(MID(C306,1,8)),Producto!$A$1:$C$499,3,FALSE)</f>
        <v>Camisa manga larga</v>
      </c>
      <c r="E306" t="str">
        <f>VLOOKUP(_xlfn.NUMBERVALUE(MID(C306,9,2)),'Datos 2'!$Q$3:$R$22,2,FALSE)</f>
        <v>Negro</v>
      </c>
      <c r="F306" t="str">
        <f>VLOOKUP(_xlfn.NUMBERVALUE(MID(C306,11,2)),'Datos 2'!$U$3:$V$11,2,)</f>
        <v>XL</v>
      </c>
      <c r="G306">
        <v>8</v>
      </c>
    </row>
    <row r="307" spans="1:7">
      <c r="A307" s="14">
        <v>43903</v>
      </c>
      <c r="B307" t="s">
        <v>823</v>
      </c>
      <c r="C307" t="s">
        <v>844</v>
      </c>
      <c r="D307" t="str">
        <f>VLOOKUP(VALUE(MID(C307,1,8)),Producto!$A$1:$C$499,3,FALSE)</f>
        <v>Camisa manga corta</v>
      </c>
      <c r="E307" t="str">
        <f>VLOOKUP(_xlfn.NUMBERVALUE(MID(C307,9,2)),'Datos 2'!$Q$3:$R$22,2,FALSE)</f>
        <v>Estampado animal</v>
      </c>
      <c r="F307" t="str">
        <f>VLOOKUP(_xlfn.NUMBERVALUE(MID(C307,11,2)),'Datos 2'!$U$3:$V$11,2,)</f>
        <v>L</v>
      </c>
      <c r="G307">
        <v>10</v>
      </c>
    </row>
    <row r="308" spans="1:7">
      <c r="A308" s="14">
        <v>43931</v>
      </c>
      <c r="B308" t="s">
        <v>823</v>
      </c>
      <c r="C308" t="s">
        <v>828</v>
      </c>
      <c r="D308" t="str">
        <f>VLOOKUP(VALUE(MID(C308,1,8)),Producto!$A$1:$C$499,3,FALSE)</f>
        <v>Camisa manga larga</v>
      </c>
      <c r="E308" t="str">
        <f>VLOOKUP(_xlfn.NUMBERVALUE(MID(C308,9,2)),'Datos 2'!$Q$3:$R$22,2,FALSE)</f>
        <v>Blanco</v>
      </c>
      <c r="F308" t="str">
        <f>VLOOKUP(_xlfn.NUMBERVALUE(MID(C308,11,2)),'Datos 2'!$U$3:$V$11,2,)</f>
        <v>L</v>
      </c>
      <c r="G308">
        <v>3</v>
      </c>
    </row>
    <row r="309" spans="1:7">
      <c r="A309" s="14">
        <v>44031</v>
      </c>
      <c r="B309" t="s">
        <v>823</v>
      </c>
      <c r="C309" t="s">
        <v>841</v>
      </c>
      <c r="D309" t="str">
        <f>VLOOKUP(VALUE(MID(C309,1,8)),Producto!$A$1:$C$499,3,FALSE)</f>
        <v>Camisa manga corta</v>
      </c>
      <c r="E309" t="str">
        <f>VLOOKUP(_xlfn.NUMBERVALUE(MID(C309,9,2)),'Datos 2'!$Q$3:$R$22,2,FALSE)</f>
        <v>Blanco</v>
      </c>
      <c r="F309" t="str">
        <f>VLOOKUP(_xlfn.NUMBERVALUE(MID(C309,11,2)),'Datos 2'!$U$3:$V$11,2,)</f>
        <v>M</v>
      </c>
      <c r="G309">
        <v>1</v>
      </c>
    </row>
    <row r="310" spans="1:7">
      <c r="A310" s="14">
        <v>43934</v>
      </c>
      <c r="B310" t="s">
        <v>823</v>
      </c>
      <c r="C310" t="s">
        <v>883</v>
      </c>
      <c r="D310" t="str">
        <f>VLOOKUP(VALUE(MID(C310,1,8)),Producto!$A$1:$C$499,3,FALSE)</f>
        <v>Chamarra sport</v>
      </c>
      <c r="E310" t="str">
        <f>VLOOKUP(_xlfn.NUMBERVALUE(MID(C310,9,2)),'Datos 2'!$Q$3:$R$22,2,FALSE)</f>
        <v>Negro</v>
      </c>
      <c r="F310" t="str">
        <f>VLOOKUP(_xlfn.NUMBERVALUE(MID(C310,11,2)),'Datos 2'!$U$3:$V$11,2,)</f>
        <v>XL</v>
      </c>
      <c r="G310">
        <v>6</v>
      </c>
    </row>
    <row r="311" spans="1:7">
      <c r="A311" s="14">
        <v>44082</v>
      </c>
      <c r="B311" t="s">
        <v>823</v>
      </c>
      <c r="C311" t="s">
        <v>845</v>
      </c>
      <c r="D311" t="str">
        <f>VLOOKUP(VALUE(MID(C311,1,8)),Producto!$A$1:$C$499,3,FALSE)</f>
        <v>Camisa manga corta</v>
      </c>
      <c r="E311" t="str">
        <f>VLOOKUP(_xlfn.NUMBERVALUE(MID(C311,9,2)),'Datos 2'!$Q$3:$R$22,2,FALSE)</f>
        <v>Estampado animal</v>
      </c>
      <c r="F311" t="str">
        <f>VLOOKUP(_xlfn.NUMBERVALUE(MID(C311,11,2)),'Datos 2'!$U$3:$V$11,2,)</f>
        <v>M</v>
      </c>
      <c r="G311">
        <v>5</v>
      </c>
    </row>
    <row r="312" spans="1:7">
      <c r="A312" s="14">
        <v>44060</v>
      </c>
      <c r="B312" t="s">
        <v>823</v>
      </c>
      <c r="C312" t="s">
        <v>835</v>
      </c>
      <c r="D312" t="str">
        <f>VLOOKUP(VALUE(MID(C312,1,8)),Producto!$A$1:$C$499,3,FALSE)</f>
        <v>Camisa manga larga</v>
      </c>
      <c r="E312" t="str">
        <f>VLOOKUP(_xlfn.NUMBERVALUE(MID(C312,9,2)),'Datos 2'!$Q$3:$R$22,2,FALSE)</f>
        <v>Negro</v>
      </c>
      <c r="F312" t="str">
        <f>VLOOKUP(_xlfn.NUMBERVALUE(MID(C312,11,2)),'Datos 2'!$U$3:$V$11,2,)</f>
        <v>XL</v>
      </c>
      <c r="G312">
        <v>1</v>
      </c>
    </row>
    <row r="313" spans="1:7">
      <c r="A313" s="14">
        <v>44181</v>
      </c>
      <c r="B313" t="s">
        <v>823</v>
      </c>
      <c r="C313" t="s">
        <v>840</v>
      </c>
      <c r="D313" t="str">
        <f>VLOOKUP(VALUE(MID(C313,1,8)),Producto!$A$1:$C$499,3,FALSE)</f>
        <v>Camisa manga corta</v>
      </c>
      <c r="E313" t="str">
        <f>VLOOKUP(_xlfn.NUMBERVALUE(MID(C313,9,2)),'Datos 2'!$Q$3:$R$22,2,FALSE)</f>
        <v>Blanco</v>
      </c>
      <c r="F313" t="str">
        <f>VLOOKUP(_xlfn.NUMBERVALUE(MID(C313,11,2)),'Datos 2'!$U$3:$V$11,2,)</f>
        <v>L</v>
      </c>
      <c r="G313">
        <v>6</v>
      </c>
    </row>
    <row r="314" spans="1:7">
      <c r="A314" s="14">
        <v>43869</v>
      </c>
      <c r="B314" t="s">
        <v>823</v>
      </c>
      <c r="C314" t="s">
        <v>840</v>
      </c>
      <c r="D314" t="str">
        <f>VLOOKUP(VALUE(MID(C314,1,8)),Producto!$A$1:$C$499,3,FALSE)</f>
        <v>Camisa manga corta</v>
      </c>
      <c r="E314" t="str">
        <f>VLOOKUP(_xlfn.NUMBERVALUE(MID(C314,9,2)),'Datos 2'!$Q$3:$R$22,2,FALSE)</f>
        <v>Blanco</v>
      </c>
      <c r="F314" t="str">
        <f>VLOOKUP(_xlfn.NUMBERVALUE(MID(C314,11,2)),'Datos 2'!$U$3:$V$11,2,)</f>
        <v>L</v>
      </c>
      <c r="G314">
        <v>5</v>
      </c>
    </row>
    <row r="315" spans="1:7">
      <c r="A315" s="14">
        <v>43953</v>
      </c>
      <c r="B315" t="s">
        <v>823</v>
      </c>
      <c r="C315" t="s">
        <v>857</v>
      </c>
      <c r="D315" t="str">
        <f>VLOOKUP(VALUE(MID(C315,1,8)),Producto!$A$1:$C$499,3,FALSE)</f>
        <v>Pantalón mezclilla</v>
      </c>
      <c r="E315" t="str">
        <f>VLOOKUP(_xlfn.NUMBERVALUE(MID(C315,9,2)),'Datos 2'!$Q$3:$R$22,2,FALSE)</f>
        <v>Negro</v>
      </c>
      <c r="F315" t="str">
        <f>VLOOKUP(_xlfn.NUMBERVALUE(MID(C315,11,2)),'Datos 2'!$U$3:$V$11,2,)</f>
        <v>M</v>
      </c>
      <c r="G315">
        <v>6</v>
      </c>
    </row>
    <row r="316" spans="1:7">
      <c r="A316" s="14">
        <v>43974</v>
      </c>
      <c r="B316" t="s">
        <v>823</v>
      </c>
      <c r="C316" t="s">
        <v>838</v>
      </c>
      <c r="D316" t="str">
        <f>VLOOKUP(VALUE(MID(C316,1,8)),Producto!$A$1:$C$499,3,FALSE)</f>
        <v>Camisa manga larga</v>
      </c>
      <c r="E316" t="str">
        <f>VLOOKUP(_xlfn.NUMBERVALUE(MID(C316,9,2)),'Datos 2'!$Q$3:$R$22,2,FALSE)</f>
        <v>Negro</v>
      </c>
      <c r="F316" t="str">
        <f>VLOOKUP(_xlfn.NUMBERVALUE(MID(C316,11,2)),'Datos 2'!$U$3:$V$11,2,)</f>
        <v>S</v>
      </c>
      <c r="G316">
        <v>6</v>
      </c>
    </row>
    <row r="317" spans="1:7">
      <c r="A317" s="14">
        <v>44178</v>
      </c>
      <c r="B317" t="s">
        <v>823</v>
      </c>
      <c r="C317" t="s">
        <v>848</v>
      </c>
      <c r="D317" t="str">
        <f>VLOOKUP(VALUE(MID(C317,1,8)),Producto!$A$1:$C$499,3,FALSE)</f>
        <v>Playera</v>
      </c>
      <c r="E317" t="str">
        <f>VLOOKUP(_xlfn.NUMBERVALUE(MID(C317,9,2)),'Datos 2'!$Q$3:$R$22,2,FALSE)</f>
        <v>Gris</v>
      </c>
      <c r="F317" t="str">
        <f>VLOOKUP(_xlfn.NUMBERVALUE(MID(C317,11,2)),'Datos 2'!$U$3:$V$11,2,)</f>
        <v>Unitalla</v>
      </c>
      <c r="G317">
        <v>2</v>
      </c>
    </row>
    <row r="318" spans="1:7">
      <c r="A318" s="14">
        <v>44158</v>
      </c>
      <c r="B318" t="s">
        <v>823</v>
      </c>
      <c r="C318" t="s">
        <v>848</v>
      </c>
      <c r="D318" t="str">
        <f>VLOOKUP(VALUE(MID(C318,1,8)),Producto!$A$1:$C$499,3,FALSE)</f>
        <v>Playera</v>
      </c>
      <c r="E318" t="str">
        <f>VLOOKUP(_xlfn.NUMBERVALUE(MID(C318,9,2)),'Datos 2'!$Q$3:$R$22,2,FALSE)</f>
        <v>Gris</v>
      </c>
      <c r="F318" t="str">
        <f>VLOOKUP(_xlfn.NUMBERVALUE(MID(C318,11,2)),'Datos 2'!$U$3:$V$11,2,)</f>
        <v>Unitalla</v>
      </c>
      <c r="G318">
        <v>1</v>
      </c>
    </row>
    <row r="319" spans="1:7">
      <c r="A319" s="14">
        <v>43955</v>
      </c>
      <c r="B319" t="s">
        <v>823</v>
      </c>
      <c r="C319" t="s">
        <v>833</v>
      </c>
      <c r="D319" t="str">
        <f>VLOOKUP(VALUE(MID(C319,1,8)),Producto!$A$1:$C$499,3,FALSE)</f>
        <v>Camisa manga larga</v>
      </c>
      <c r="E319" t="str">
        <f>VLOOKUP(_xlfn.NUMBERVALUE(MID(C319,9,2)),'Datos 2'!$Q$3:$R$22,2,FALSE)</f>
        <v>Off white</v>
      </c>
      <c r="F319" t="str">
        <f>VLOOKUP(_xlfn.NUMBERVALUE(MID(C319,11,2)),'Datos 2'!$U$3:$V$11,2,)</f>
        <v>M</v>
      </c>
      <c r="G319">
        <v>9</v>
      </c>
    </row>
    <row r="320" spans="1:7">
      <c r="A320" s="14">
        <v>44102</v>
      </c>
      <c r="B320" t="s">
        <v>823</v>
      </c>
      <c r="C320" t="s">
        <v>839</v>
      </c>
      <c r="D320" t="str">
        <f>VLOOKUP(VALUE(MID(C320,1,8)),Producto!$A$1:$C$499,3,FALSE)</f>
        <v>Camisa manga corta</v>
      </c>
      <c r="E320" t="str">
        <f>VLOOKUP(_xlfn.NUMBERVALUE(MID(C320,9,2)),'Datos 2'!$Q$3:$R$22,2,FALSE)</f>
        <v>Blanco</v>
      </c>
      <c r="F320" t="str">
        <f>VLOOKUP(_xlfn.NUMBERVALUE(MID(C320,11,2)),'Datos 2'!$U$3:$V$11,2,)</f>
        <v>XL</v>
      </c>
      <c r="G320">
        <v>9</v>
      </c>
    </row>
    <row r="321" spans="1:7">
      <c r="A321" s="14">
        <v>43995</v>
      </c>
      <c r="B321" t="s">
        <v>823</v>
      </c>
      <c r="C321" t="s">
        <v>843</v>
      </c>
      <c r="D321" t="str">
        <f>VLOOKUP(VALUE(MID(C321,1,8)),Producto!$A$1:$C$499,3,FALSE)</f>
        <v>Camisa manga corta</v>
      </c>
      <c r="E321" t="str">
        <f>VLOOKUP(_xlfn.NUMBERVALUE(MID(C321,9,2)),'Datos 2'!$Q$3:$R$22,2,FALSE)</f>
        <v>Estampado animal</v>
      </c>
      <c r="F321" t="str">
        <f>VLOOKUP(_xlfn.NUMBERVALUE(MID(C321,11,2)),'Datos 2'!$U$3:$V$11,2,)</f>
        <v>XL</v>
      </c>
      <c r="G321">
        <v>1</v>
      </c>
    </row>
    <row r="322" spans="1:7">
      <c r="A322" s="14">
        <v>43899</v>
      </c>
      <c r="B322" t="s">
        <v>823</v>
      </c>
      <c r="C322" t="s">
        <v>877</v>
      </c>
      <c r="D322" t="str">
        <f>VLOOKUP(VALUE(MID(C322,1,8)),Producto!$A$1:$C$499,3,FALSE)</f>
        <v>Chamarra sport</v>
      </c>
      <c r="E322" t="str">
        <f>VLOOKUP(_xlfn.NUMBERVALUE(MID(C322,9,2)),'Datos 2'!$Q$3:$R$22,2,FALSE)</f>
        <v>Rojo</v>
      </c>
      <c r="F322" t="str">
        <f>VLOOKUP(_xlfn.NUMBERVALUE(MID(C322,11,2)),'Datos 2'!$U$3:$V$11,2,)</f>
        <v>M</v>
      </c>
      <c r="G322">
        <v>1</v>
      </c>
    </row>
    <row r="323" spans="1:7">
      <c r="A323" s="14">
        <v>43866</v>
      </c>
      <c r="B323" t="s">
        <v>823</v>
      </c>
      <c r="C323" t="s">
        <v>868</v>
      </c>
      <c r="D323" t="str">
        <f>VLOOKUP(VALUE(MID(C323,1,8)),Producto!$A$1:$C$499,3,FALSE)</f>
        <v>Pantalón baggie</v>
      </c>
      <c r="E323" t="str">
        <f>VLOOKUP(_xlfn.NUMBERVALUE(MID(C323,9,2)),'Datos 2'!$Q$3:$R$22,2,FALSE)</f>
        <v>Off white</v>
      </c>
      <c r="F323" t="str">
        <f>VLOOKUP(_xlfn.NUMBERVALUE(MID(C323,11,2)),'Datos 2'!$U$3:$V$11,2,)</f>
        <v>L</v>
      </c>
      <c r="G323">
        <v>2</v>
      </c>
    </row>
    <row r="324" spans="1:7">
      <c r="A324" s="14">
        <v>43957</v>
      </c>
      <c r="B324" t="s">
        <v>823</v>
      </c>
      <c r="C324" t="s">
        <v>834</v>
      </c>
      <c r="D324" t="str">
        <f>VLOOKUP(VALUE(MID(C324,1,8)),Producto!$A$1:$C$499,3,FALSE)</f>
        <v>Camisa manga larga</v>
      </c>
      <c r="E324" t="str">
        <f>VLOOKUP(_xlfn.NUMBERVALUE(MID(C324,9,2)),'Datos 2'!$Q$3:$R$22,2,FALSE)</f>
        <v>Off white</v>
      </c>
      <c r="F324" t="str">
        <f>VLOOKUP(_xlfn.NUMBERVALUE(MID(C324,11,2)),'Datos 2'!$U$3:$V$11,2,)</f>
        <v>S</v>
      </c>
      <c r="G324">
        <v>4</v>
      </c>
    </row>
    <row r="325" spans="1:7">
      <c r="A325" s="14">
        <v>44037</v>
      </c>
      <c r="B325" t="s">
        <v>823</v>
      </c>
      <c r="C325" t="s">
        <v>835</v>
      </c>
      <c r="D325" t="str">
        <f>VLOOKUP(VALUE(MID(C325,1,8)),Producto!$A$1:$C$499,3,FALSE)</f>
        <v>Camisa manga larga</v>
      </c>
      <c r="E325" t="str">
        <f>VLOOKUP(_xlfn.NUMBERVALUE(MID(C325,9,2)),'Datos 2'!$Q$3:$R$22,2,FALSE)</f>
        <v>Negro</v>
      </c>
      <c r="F325" t="str">
        <f>VLOOKUP(_xlfn.NUMBERVALUE(MID(C325,11,2)),'Datos 2'!$U$3:$V$11,2,)</f>
        <v>XL</v>
      </c>
      <c r="G325">
        <v>4</v>
      </c>
    </row>
    <row r="326" spans="1:7">
      <c r="A326" s="14">
        <v>43933</v>
      </c>
      <c r="B326" t="s">
        <v>823</v>
      </c>
      <c r="C326" t="s">
        <v>832</v>
      </c>
      <c r="D326" t="str">
        <f>VLOOKUP(VALUE(MID(C326,1,8)),Producto!$A$1:$C$499,3,FALSE)</f>
        <v>Camisa manga larga</v>
      </c>
      <c r="E326" t="str">
        <f>VLOOKUP(_xlfn.NUMBERVALUE(MID(C326,9,2)),'Datos 2'!$Q$3:$R$22,2,FALSE)</f>
        <v>Off white</v>
      </c>
      <c r="F326" t="str">
        <f>VLOOKUP(_xlfn.NUMBERVALUE(MID(C326,11,2)),'Datos 2'!$U$3:$V$11,2,)</f>
        <v>L</v>
      </c>
      <c r="G326">
        <v>7</v>
      </c>
    </row>
    <row r="327" spans="1:7">
      <c r="A327" s="14">
        <v>43852</v>
      </c>
      <c r="B327" t="s">
        <v>823</v>
      </c>
      <c r="C327" t="s">
        <v>864</v>
      </c>
      <c r="D327" t="str">
        <f>VLOOKUP(VALUE(MID(C327,1,8)),Producto!$A$1:$C$499,3,FALSE)</f>
        <v>Pantalón baggie</v>
      </c>
      <c r="E327" t="str">
        <f>VLOOKUP(_xlfn.NUMBERVALUE(MID(C327,9,2)),'Datos 2'!$Q$3:$R$22,2,FALSE)</f>
        <v>Negro</v>
      </c>
      <c r="F327" t="str">
        <f>VLOOKUP(_xlfn.NUMBERVALUE(MID(C327,11,2)),'Datos 2'!$U$3:$V$11,2,)</f>
        <v>L</v>
      </c>
      <c r="G327">
        <v>10</v>
      </c>
    </row>
    <row r="328" spans="1:7">
      <c r="A328" s="14">
        <v>44140</v>
      </c>
      <c r="B328" t="s">
        <v>823</v>
      </c>
      <c r="C328" t="s">
        <v>883</v>
      </c>
      <c r="D328" t="str">
        <f>VLOOKUP(VALUE(MID(C328,1,8)),Producto!$A$1:$C$499,3,FALSE)</f>
        <v>Chamarra sport</v>
      </c>
      <c r="E328" t="str">
        <f>VLOOKUP(_xlfn.NUMBERVALUE(MID(C328,9,2)),'Datos 2'!$Q$3:$R$22,2,FALSE)</f>
        <v>Negro</v>
      </c>
      <c r="F328" t="str">
        <f>VLOOKUP(_xlfn.NUMBERVALUE(MID(C328,11,2)),'Datos 2'!$U$3:$V$11,2,)</f>
        <v>XL</v>
      </c>
      <c r="G328">
        <v>8</v>
      </c>
    </row>
    <row r="329" spans="1:7">
      <c r="A329" s="14">
        <v>43915</v>
      </c>
      <c r="B329" t="s">
        <v>823</v>
      </c>
      <c r="C329" t="s">
        <v>865</v>
      </c>
      <c r="D329" t="str">
        <f>VLOOKUP(VALUE(MID(C329,1,8)),Producto!$A$1:$C$499,3,FALSE)</f>
        <v>Pantalón baggie</v>
      </c>
      <c r="E329" t="str">
        <f>VLOOKUP(_xlfn.NUMBERVALUE(MID(C329,9,2)),'Datos 2'!$Q$3:$R$22,2,FALSE)</f>
        <v>Negro</v>
      </c>
      <c r="F329" t="str">
        <f>VLOOKUP(_xlfn.NUMBERVALUE(MID(C329,11,2)),'Datos 2'!$U$3:$V$11,2,)</f>
        <v>M</v>
      </c>
      <c r="G329">
        <v>8</v>
      </c>
    </row>
    <row r="330" spans="1:7">
      <c r="A330" s="14">
        <v>44007</v>
      </c>
      <c r="B330" t="s">
        <v>823</v>
      </c>
      <c r="C330" t="s">
        <v>828</v>
      </c>
      <c r="D330" t="str">
        <f>VLOOKUP(VALUE(MID(C330,1,8)),Producto!$A$1:$C$499,3,FALSE)</f>
        <v>Camisa manga larga</v>
      </c>
      <c r="E330" t="str">
        <f>VLOOKUP(_xlfn.NUMBERVALUE(MID(C330,9,2)),'Datos 2'!$Q$3:$R$22,2,FALSE)</f>
        <v>Blanco</v>
      </c>
      <c r="F330" t="str">
        <f>VLOOKUP(_xlfn.NUMBERVALUE(MID(C330,11,2)),'Datos 2'!$U$3:$V$11,2,)</f>
        <v>L</v>
      </c>
      <c r="G330">
        <v>4</v>
      </c>
    </row>
    <row r="331" spans="1:7">
      <c r="A331" s="14">
        <v>43864</v>
      </c>
      <c r="B331" t="s">
        <v>823</v>
      </c>
      <c r="C331" t="s">
        <v>876</v>
      </c>
      <c r="D331" t="str">
        <f>VLOOKUP(VALUE(MID(C331,1,8)),Producto!$A$1:$C$499,3,FALSE)</f>
        <v>Chamarra sport</v>
      </c>
      <c r="E331" t="str">
        <f>VLOOKUP(_xlfn.NUMBERVALUE(MID(C331,9,2)),'Datos 2'!$Q$3:$R$22,2,FALSE)</f>
        <v>Rojo</v>
      </c>
      <c r="F331" t="str">
        <f>VLOOKUP(_xlfn.NUMBERVALUE(MID(C331,11,2)),'Datos 2'!$U$3:$V$11,2,)</f>
        <v>L</v>
      </c>
      <c r="G331">
        <v>1</v>
      </c>
    </row>
    <row r="332" spans="1:7">
      <c r="A332" s="14">
        <v>43983</v>
      </c>
      <c r="B332" t="s">
        <v>823</v>
      </c>
      <c r="C332" t="s">
        <v>837</v>
      </c>
      <c r="D332" t="str">
        <f>VLOOKUP(VALUE(MID(C332,1,8)),Producto!$A$1:$C$499,3,FALSE)</f>
        <v>Camisa manga larga</v>
      </c>
      <c r="E332" t="str">
        <f>VLOOKUP(_xlfn.NUMBERVALUE(MID(C332,9,2)),'Datos 2'!$Q$3:$R$22,2,FALSE)</f>
        <v>Negro</v>
      </c>
      <c r="F332" t="str">
        <f>VLOOKUP(_xlfn.NUMBERVALUE(MID(C332,11,2)),'Datos 2'!$U$3:$V$11,2,)</f>
        <v>M</v>
      </c>
      <c r="G332">
        <v>10</v>
      </c>
    </row>
    <row r="333" spans="1:7">
      <c r="A333" s="14">
        <v>44189</v>
      </c>
      <c r="B333" t="s">
        <v>823</v>
      </c>
      <c r="C333" t="s">
        <v>882</v>
      </c>
      <c r="D333" t="str">
        <f>VLOOKUP(VALUE(MID(C333,1,8)),Producto!$A$1:$C$499,3,FALSE)</f>
        <v>Chamarra sport</v>
      </c>
      <c r="E333" t="str">
        <f>VLOOKUP(_xlfn.NUMBERVALUE(MID(C333,9,2)),'Datos 2'!$Q$3:$R$22,2,FALSE)</f>
        <v>Azul</v>
      </c>
      <c r="F333" t="str">
        <f>VLOOKUP(_xlfn.NUMBERVALUE(MID(C333,11,2)),'Datos 2'!$U$3:$V$11,2,)</f>
        <v>S</v>
      </c>
      <c r="G333">
        <v>10</v>
      </c>
    </row>
    <row r="334" spans="1:7">
      <c r="A334" s="14">
        <v>44133</v>
      </c>
      <c r="B334" t="s">
        <v>823</v>
      </c>
      <c r="C334" t="s">
        <v>866</v>
      </c>
      <c r="D334" t="str">
        <f>VLOOKUP(VALUE(MID(C334,1,8)),Producto!$A$1:$C$499,3,FALSE)</f>
        <v>Pantalón baggie</v>
      </c>
      <c r="E334" t="str">
        <f>VLOOKUP(_xlfn.NUMBERVALUE(MID(C334,9,2)),'Datos 2'!$Q$3:$R$22,2,FALSE)</f>
        <v>Negro</v>
      </c>
      <c r="F334" t="str">
        <f>VLOOKUP(_xlfn.NUMBERVALUE(MID(C334,11,2)),'Datos 2'!$U$3:$V$11,2,)</f>
        <v>S</v>
      </c>
      <c r="G334">
        <v>8</v>
      </c>
    </row>
    <row r="335" spans="1:7">
      <c r="A335" s="14">
        <v>44143</v>
      </c>
      <c r="B335" t="s">
        <v>823</v>
      </c>
      <c r="C335" t="s">
        <v>860</v>
      </c>
      <c r="D335" t="str">
        <f>VLOOKUP(VALUE(MID(C335,1,8)),Producto!$A$1:$C$499,3,FALSE)</f>
        <v>Pantalón mezclilla</v>
      </c>
      <c r="E335" t="str">
        <f>VLOOKUP(_xlfn.NUMBERVALUE(MID(C335,9,2)),'Datos 2'!$Q$3:$R$22,2,FALSE)</f>
        <v>Blanco</v>
      </c>
      <c r="F335" t="str">
        <f>VLOOKUP(_xlfn.NUMBERVALUE(MID(C335,11,2)),'Datos 2'!$U$3:$V$11,2,)</f>
        <v>L</v>
      </c>
      <c r="G335">
        <v>3</v>
      </c>
    </row>
    <row r="336" spans="1:7">
      <c r="A336" s="14">
        <v>44019</v>
      </c>
      <c r="B336" t="s">
        <v>823</v>
      </c>
      <c r="C336" t="s">
        <v>865</v>
      </c>
      <c r="D336" t="str">
        <f>VLOOKUP(VALUE(MID(C336,1,8)),Producto!$A$1:$C$499,3,FALSE)</f>
        <v>Pantalón baggie</v>
      </c>
      <c r="E336" t="str">
        <f>VLOOKUP(_xlfn.NUMBERVALUE(MID(C336,9,2)),'Datos 2'!$Q$3:$R$22,2,FALSE)</f>
        <v>Negro</v>
      </c>
      <c r="F336" t="str">
        <f>VLOOKUP(_xlfn.NUMBERVALUE(MID(C336,11,2)),'Datos 2'!$U$3:$V$11,2,)</f>
        <v>M</v>
      </c>
      <c r="G336">
        <v>10</v>
      </c>
    </row>
    <row r="337" spans="1:7">
      <c r="A337" s="14">
        <v>43879</v>
      </c>
      <c r="B337" t="s">
        <v>823</v>
      </c>
      <c r="C337" t="s">
        <v>889</v>
      </c>
      <c r="D337" t="str">
        <f>VLOOKUP(VALUE(MID(C337,1,8)),Producto!$A$1:$C$499,3,FALSE)</f>
        <v>Chamarra sport</v>
      </c>
      <c r="E337" t="str">
        <f>VLOOKUP(_xlfn.NUMBERVALUE(MID(C337,9,2)),'Datos 2'!$Q$3:$R$22,2,FALSE)</f>
        <v>Off white</v>
      </c>
      <c r="F337" t="str">
        <f>VLOOKUP(_xlfn.NUMBERVALUE(MID(C337,11,2)),'Datos 2'!$U$3:$V$11,2,)</f>
        <v>M</v>
      </c>
      <c r="G337">
        <v>5</v>
      </c>
    </row>
    <row r="338" spans="1:7">
      <c r="A338" s="14">
        <v>43880</v>
      </c>
      <c r="B338" t="s">
        <v>823</v>
      </c>
      <c r="C338" t="s">
        <v>869</v>
      </c>
      <c r="D338" t="str">
        <f>VLOOKUP(VALUE(MID(C338,1,8)),Producto!$A$1:$C$499,3,FALSE)</f>
        <v>Pantalón baggie</v>
      </c>
      <c r="E338" t="str">
        <f>VLOOKUP(_xlfn.NUMBERVALUE(MID(C338,9,2)),'Datos 2'!$Q$3:$R$22,2,FALSE)</f>
        <v>Off white</v>
      </c>
      <c r="F338" t="str">
        <f>VLOOKUP(_xlfn.NUMBERVALUE(MID(C338,11,2)),'Datos 2'!$U$3:$V$11,2,)</f>
        <v>M</v>
      </c>
      <c r="G338">
        <v>6</v>
      </c>
    </row>
    <row r="339" spans="1:7">
      <c r="A339" s="14">
        <v>44143</v>
      </c>
      <c r="B339" t="s">
        <v>823</v>
      </c>
      <c r="C339" t="s">
        <v>872</v>
      </c>
      <c r="D339" t="str">
        <f>VLOOKUP(VALUE(MID(C339,1,8)),Producto!$A$1:$C$499,3,FALSE)</f>
        <v>Pantalón baggie</v>
      </c>
      <c r="E339" t="str">
        <f>VLOOKUP(_xlfn.NUMBERVALUE(MID(C339,9,2)),'Datos 2'!$Q$3:$R$22,2,FALSE)</f>
        <v>Café</v>
      </c>
      <c r="F339" t="str">
        <f>VLOOKUP(_xlfn.NUMBERVALUE(MID(C339,11,2)),'Datos 2'!$U$3:$V$11,2,)</f>
        <v>L</v>
      </c>
      <c r="G339">
        <v>10</v>
      </c>
    </row>
    <row r="340" spans="1:7">
      <c r="A340" s="14">
        <v>43915</v>
      </c>
      <c r="B340" t="s">
        <v>823</v>
      </c>
      <c r="C340" t="s">
        <v>883</v>
      </c>
      <c r="D340" t="str">
        <f>VLOOKUP(VALUE(MID(C340,1,8)),Producto!$A$1:$C$499,3,FALSE)</f>
        <v>Chamarra sport</v>
      </c>
      <c r="E340" t="str">
        <f>VLOOKUP(_xlfn.NUMBERVALUE(MID(C340,9,2)),'Datos 2'!$Q$3:$R$22,2,FALSE)</f>
        <v>Negro</v>
      </c>
      <c r="F340" t="str">
        <f>VLOOKUP(_xlfn.NUMBERVALUE(MID(C340,11,2)),'Datos 2'!$U$3:$V$11,2,)</f>
        <v>XL</v>
      </c>
      <c r="G340">
        <v>10</v>
      </c>
    </row>
    <row r="341" spans="1:7">
      <c r="A341" s="14">
        <v>44142</v>
      </c>
      <c r="B341" t="s">
        <v>823</v>
      </c>
      <c r="C341" t="s">
        <v>887</v>
      </c>
      <c r="D341" t="str">
        <f>VLOOKUP(VALUE(MID(C341,1,8)),Producto!$A$1:$C$499,3,FALSE)</f>
        <v>Chamarra sport</v>
      </c>
      <c r="E341" t="str">
        <f>VLOOKUP(_xlfn.NUMBERVALUE(MID(C341,9,2)),'Datos 2'!$Q$3:$R$22,2,FALSE)</f>
        <v>Off white</v>
      </c>
      <c r="F341" t="str">
        <f>VLOOKUP(_xlfn.NUMBERVALUE(MID(C341,11,2)),'Datos 2'!$U$3:$V$11,2,)</f>
        <v>XL</v>
      </c>
      <c r="G341">
        <v>6</v>
      </c>
    </row>
    <row r="342" spans="1:7">
      <c r="A342" s="14">
        <v>43996</v>
      </c>
      <c r="B342" t="s">
        <v>823</v>
      </c>
      <c r="C342" t="s">
        <v>844</v>
      </c>
      <c r="D342" t="str">
        <f>VLOOKUP(VALUE(MID(C342,1,8)),Producto!$A$1:$C$499,3,FALSE)</f>
        <v>Camisa manga corta</v>
      </c>
      <c r="E342" t="str">
        <f>VLOOKUP(_xlfn.NUMBERVALUE(MID(C342,9,2)),'Datos 2'!$Q$3:$R$22,2,FALSE)</f>
        <v>Estampado animal</v>
      </c>
      <c r="F342" t="str">
        <f>VLOOKUP(_xlfn.NUMBERVALUE(MID(C342,11,2)),'Datos 2'!$U$3:$V$11,2,)</f>
        <v>L</v>
      </c>
      <c r="G342">
        <v>8</v>
      </c>
    </row>
    <row r="343" spans="1:7">
      <c r="A343" s="14">
        <v>44080</v>
      </c>
      <c r="B343" t="s">
        <v>823</v>
      </c>
      <c r="C343" t="s">
        <v>869</v>
      </c>
      <c r="D343" t="str">
        <f>VLOOKUP(VALUE(MID(C343,1,8)),Producto!$A$1:$C$499,3,FALSE)</f>
        <v>Pantalón baggie</v>
      </c>
      <c r="E343" t="str">
        <f>VLOOKUP(_xlfn.NUMBERVALUE(MID(C343,9,2)),'Datos 2'!$Q$3:$R$22,2,FALSE)</f>
        <v>Off white</v>
      </c>
      <c r="F343" t="str">
        <f>VLOOKUP(_xlfn.NUMBERVALUE(MID(C343,11,2)),'Datos 2'!$U$3:$V$11,2,)</f>
        <v>M</v>
      </c>
      <c r="G343">
        <v>1</v>
      </c>
    </row>
    <row r="344" spans="1:7">
      <c r="A344" s="14">
        <v>44130</v>
      </c>
      <c r="B344" t="s">
        <v>823</v>
      </c>
      <c r="C344" t="s">
        <v>870</v>
      </c>
      <c r="D344" t="str">
        <f>VLOOKUP(VALUE(MID(C344,1,8)),Producto!$A$1:$C$499,3,FALSE)</f>
        <v>Pantalón baggie</v>
      </c>
      <c r="E344" t="str">
        <f>VLOOKUP(_xlfn.NUMBERVALUE(MID(C344,9,2)),'Datos 2'!$Q$3:$R$22,2,FALSE)</f>
        <v>Off white</v>
      </c>
      <c r="F344" t="str">
        <f>VLOOKUP(_xlfn.NUMBERVALUE(MID(C344,11,2)),'Datos 2'!$U$3:$V$11,2,)</f>
        <v>S</v>
      </c>
      <c r="G344">
        <v>6</v>
      </c>
    </row>
    <row r="345" spans="1:7">
      <c r="A345" s="14">
        <v>43865</v>
      </c>
      <c r="B345" t="s">
        <v>823</v>
      </c>
      <c r="C345" t="s">
        <v>850</v>
      </c>
      <c r="D345" t="str">
        <f>VLOOKUP(VALUE(MID(C345,1,8)),Producto!$A$1:$C$499,3,FALSE)</f>
        <v>Playera</v>
      </c>
      <c r="E345" t="str">
        <f>VLOOKUP(_xlfn.NUMBERVALUE(MID(C345,9,2)),'Datos 2'!$Q$3:$R$22,2,FALSE)</f>
        <v>Con texto</v>
      </c>
      <c r="F345" t="str">
        <f>VLOOKUP(_xlfn.NUMBERVALUE(MID(C345,11,2)),'Datos 2'!$U$3:$V$11,2,)</f>
        <v>Unitalla</v>
      </c>
      <c r="G345">
        <v>8</v>
      </c>
    </row>
    <row r="346" spans="1:7">
      <c r="A346" s="14">
        <v>43996</v>
      </c>
      <c r="B346" t="s">
        <v>823</v>
      </c>
      <c r="C346" t="s">
        <v>882</v>
      </c>
      <c r="D346" t="str">
        <f>VLOOKUP(VALUE(MID(C346,1,8)),Producto!$A$1:$C$499,3,FALSE)</f>
        <v>Chamarra sport</v>
      </c>
      <c r="E346" t="str">
        <f>VLOOKUP(_xlfn.NUMBERVALUE(MID(C346,9,2)),'Datos 2'!$Q$3:$R$22,2,FALSE)</f>
        <v>Azul</v>
      </c>
      <c r="F346" t="str">
        <f>VLOOKUP(_xlfn.NUMBERVALUE(MID(C346,11,2)),'Datos 2'!$U$3:$V$11,2,)</f>
        <v>S</v>
      </c>
      <c r="G346">
        <v>2</v>
      </c>
    </row>
    <row r="347" spans="1:7">
      <c r="A347" s="14">
        <v>43975</v>
      </c>
      <c r="B347" t="s">
        <v>823</v>
      </c>
      <c r="C347" t="s">
        <v>855</v>
      </c>
      <c r="D347" t="str">
        <f>VLOOKUP(VALUE(MID(C347,1,8)),Producto!$A$1:$C$499,3,FALSE)</f>
        <v>Pantalón mezclilla</v>
      </c>
      <c r="E347" t="str">
        <f>VLOOKUP(_xlfn.NUMBERVALUE(MID(C347,9,2)),'Datos 2'!$Q$3:$R$22,2,FALSE)</f>
        <v>Negro</v>
      </c>
      <c r="F347" t="str">
        <f>VLOOKUP(_xlfn.NUMBERVALUE(MID(C347,11,2)),'Datos 2'!$U$3:$V$11,2,)</f>
        <v>XL</v>
      </c>
      <c r="G347">
        <v>8</v>
      </c>
    </row>
    <row r="348" spans="1:7">
      <c r="A348" s="14">
        <v>44152</v>
      </c>
      <c r="B348" t="s">
        <v>823</v>
      </c>
      <c r="C348" t="s">
        <v>885</v>
      </c>
      <c r="D348" t="str">
        <f>VLOOKUP(VALUE(MID(C348,1,8)),Producto!$A$1:$C$499,3,FALSE)</f>
        <v>Chamarra sport</v>
      </c>
      <c r="E348" t="str">
        <f>VLOOKUP(_xlfn.NUMBERVALUE(MID(C348,9,2)),'Datos 2'!$Q$3:$R$22,2,FALSE)</f>
        <v>Negro</v>
      </c>
      <c r="F348" t="str">
        <f>VLOOKUP(_xlfn.NUMBERVALUE(MID(C348,11,2)),'Datos 2'!$U$3:$V$11,2,)</f>
        <v>M</v>
      </c>
      <c r="G348">
        <v>10</v>
      </c>
    </row>
    <row r="349" spans="1:7">
      <c r="A349" s="14">
        <v>43832</v>
      </c>
      <c r="B349" t="s">
        <v>823</v>
      </c>
      <c r="C349" t="s">
        <v>889</v>
      </c>
      <c r="D349" t="str">
        <f>VLOOKUP(VALUE(MID(C349,1,8)),Producto!$A$1:$C$499,3,FALSE)</f>
        <v>Chamarra sport</v>
      </c>
      <c r="E349" t="str">
        <f>VLOOKUP(_xlfn.NUMBERVALUE(MID(C349,9,2)),'Datos 2'!$Q$3:$R$22,2,FALSE)</f>
        <v>Off white</v>
      </c>
      <c r="F349" t="str">
        <f>VLOOKUP(_xlfn.NUMBERVALUE(MID(C349,11,2)),'Datos 2'!$U$3:$V$11,2,)</f>
        <v>M</v>
      </c>
      <c r="G349">
        <v>9</v>
      </c>
    </row>
    <row r="350" spans="1:7">
      <c r="A350" s="14">
        <v>44070</v>
      </c>
      <c r="B350" t="s">
        <v>823</v>
      </c>
      <c r="C350" t="s">
        <v>832</v>
      </c>
      <c r="D350" t="str">
        <f>VLOOKUP(VALUE(MID(C350,1,8)),Producto!$A$1:$C$499,3,FALSE)</f>
        <v>Camisa manga larga</v>
      </c>
      <c r="E350" t="str">
        <f>VLOOKUP(_xlfn.NUMBERVALUE(MID(C350,9,2)),'Datos 2'!$Q$3:$R$22,2,FALSE)</f>
        <v>Off white</v>
      </c>
      <c r="F350" t="str">
        <f>VLOOKUP(_xlfn.NUMBERVALUE(MID(C350,11,2)),'Datos 2'!$U$3:$V$11,2,)</f>
        <v>L</v>
      </c>
      <c r="G350">
        <v>7</v>
      </c>
    </row>
    <row r="351" spans="1:7">
      <c r="A351" s="14">
        <v>44122</v>
      </c>
      <c r="B351" t="s">
        <v>823</v>
      </c>
      <c r="C351" t="s">
        <v>868</v>
      </c>
      <c r="D351" t="str">
        <f>VLOOKUP(VALUE(MID(C351,1,8)),Producto!$A$1:$C$499,3,FALSE)</f>
        <v>Pantalón baggie</v>
      </c>
      <c r="E351" t="str">
        <f>VLOOKUP(_xlfn.NUMBERVALUE(MID(C351,9,2)),'Datos 2'!$Q$3:$R$22,2,FALSE)</f>
        <v>Off white</v>
      </c>
      <c r="F351" t="str">
        <f>VLOOKUP(_xlfn.NUMBERVALUE(MID(C351,11,2)),'Datos 2'!$U$3:$V$11,2,)</f>
        <v>L</v>
      </c>
      <c r="G351">
        <v>10</v>
      </c>
    </row>
    <row r="352" spans="1:7">
      <c r="A352" s="14">
        <v>44115</v>
      </c>
      <c r="B352" t="s">
        <v>823</v>
      </c>
      <c r="C352" t="s">
        <v>864</v>
      </c>
      <c r="D352" t="str">
        <f>VLOOKUP(VALUE(MID(C352,1,8)),Producto!$A$1:$C$499,3,FALSE)</f>
        <v>Pantalón baggie</v>
      </c>
      <c r="E352" t="str">
        <f>VLOOKUP(_xlfn.NUMBERVALUE(MID(C352,9,2)),'Datos 2'!$Q$3:$R$22,2,FALSE)</f>
        <v>Negro</v>
      </c>
      <c r="F352" t="str">
        <f>VLOOKUP(_xlfn.NUMBERVALUE(MID(C352,11,2)),'Datos 2'!$U$3:$V$11,2,)</f>
        <v>L</v>
      </c>
      <c r="G352">
        <v>9</v>
      </c>
    </row>
    <row r="353" spans="1:7">
      <c r="A353" s="14">
        <v>44014</v>
      </c>
      <c r="B353" t="s">
        <v>823</v>
      </c>
      <c r="C353" t="s">
        <v>872</v>
      </c>
      <c r="D353" t="str">
        <f>VLOOKUP(VALUE(MID(C353,1,8)),Producto!$A$1:$C$499,3,FALSE)</f>
        <v>Pantalón baggie</v>
      </c>
      <c r="E353" t="str">
        <f>VLOOKUP(_xlfn.NUMBERVALUE(MID(C353,9,2)),'Datos 2'!$Q$3:$R$22,2,FALSE)</f>
        <v>Café</v>
      </c>
      <c r="F353" t="str">
        <f>VLOOKUP(_xlfn.NUMBERVALUE(MID(C353,11,2)),'Datos 2'!$U$3:$V$11,2,)</f>
        <v>L</v>
      </c>
      <c r="G353">
        <v>1</v>
      </c>
    </row>
    <row r="354" spans="1:7">
      <c r="A354" s="14">
        <v>44047</v>
      </c>
      <c r="B354" t="s">
        <v>823</v>
      </c>
      <c r="C354" t="s">
        <v>849</v>
      </c>
      <c r="D354" t="str">
        <f>VLOOKUP(VALUE(MID(C354,1,8)),Producto!$A$1:$C$499,3,FALSE)</f>
        <v>Playera</v>
      </c>
      <c r="E354" t="str">
        <f>VLOOKUP(_xlfn.NUMBERVALUE(MID(C354,9,2)),'Datos 2'!$Q$3:$R$22,2,FALSE)</f>
        <v>Estampado abstracto</v>
      </c>
      <c r="F354" t="str">
        <f>VLOOKUP(_xlfn.NUMBERVALUE(MID(C354,11,2)),'Datos 2'!$U$3:$V$11,2,)</f>
        <v>Unitalla</v>
      </c>
      <c r="G354">
        <v>3</v>
      </c>
    </row>
    <row r="355" spans="1:7">
      <c r="A355" s="14">
        <v>44169</v>
      </c>
      <c r="B355" t="s">
        <v>823</v>
      </c>
      <c r="C355" t="s">
        <v>831</v>
      </c>
      <c r="D355" t="str">
        <f>VLOOKUP(VALUE(MID(C355,1,8)),Producto!$A$1:$C$499,3,FALSE)</f>
        <v>Camisa manga larga</v>
      </c>
      <c r="E355" t="str">
        <f>VLOOKUP(_xlfn.NUMBERVALUE(MID(C355,9,2)),'Datos 2'!$Q$3:$R$22,2,FALSE)</f>
        <v>Off white</v>
      </c>
      <c r="F355" t="str">
        <f>VLOOKUP(_xlfn.NUMBERVALUE(MID(C355,11,2)),'Datos 2'!$U$3:$V$11,2,)</f>
        <v>XL</v>
      </c>
      <c r="G355">
        <v>1</v>
      </c>
    </row>
    <row r="356" spans="1:7">
      <c r="A356" s="14">
        <v>43869</v>
      </c>
      <c r="B356" t="s">
        <v>823</v>
      </c>
      <c r="C356" t="s">
        <v>883</v>
      </c>
      <c r="D356" t="str">
        <f>VLOOKUP(VALUE(MID(C356,1,8)),Producto!$A$1:$C$499,3,FALSE)</f>
        <v>Chamarra sport</v>
      </c>
      <c r="E356" t="str">
        <f>VLOOKUP(_xlfn.NUMBERVALUE(MID(C356,9,2)),'Datos 2'!$Q$3:$R$22,2,FALSE)</f>
        <v>Negro</v>
      </c>
      <c r="F356" t="str">
        <f>VLOOKUP(_xlfn.NUMBERVALUE(MID(C356,11,2)),'Datos 2'!$U$3:$V$11,2,)</f>
        <v>XL</v>
      </c>
      <c r="G356">
        <v>9</v>
      </c>
    </row>
    <row r="357" spans="1:7">
      <c r="A357" s="14">
        <v>43971</v>
      </c>
      <c r="B357" t="s">
        <v>823</v>
      </c>
      <c r="C357" t="s">
        <v>884</v>
      </c>
      <c r="D357" t="str">
        <f>VLOOKUP(VALUE(MID(C357,1,8)),Producto!$A$1:$C$499,3,FALSE)</f>
        <v>Chamarra sport</v>
      </c>
      <c r="E357" t="str">
        <f>VLOOKUP(_xlfn.NUMBERVALUE(MID(C357,9,2)),'Datos 2'!$Q$3:$R$22,2,FALSE)</f>
        <v>Negro</v>
      </c>
      <c r="F357" t="str">
        <f>VLOOKUP(_xlfn.NUMBERVALUE(MID(C357,11,2)),'Datos 2'!$U$3:$V$11,2,)</f>
        <v>L</v>
      </c>
      <c r="G357">
        <v>5</v>
      </c>
    </row>
    <row r="358" spans="1:7">
      <c r="A358" s="14">
        <v>44008</v>
      </c>
      <c r="B358" t="s">
        <v>823</v>
      </c>
      <c r="C358" t="s">
        <v>841</v>
      </c>
      <c r="D358" t="str">
        <f>VLOOKUP(VALUE(MID(C358,1,8)),Producto!$A$1:$C$499,3,FALSE)</f>
        <v>Camisa manga corta</v>
      </c>
      <c r="E358" t="str">
        <f>VLOOKUP(_xlfn.NUMBERVALUE(MID(C358,9,2)),'Datos 2'!$Q$3:$R$22,2,FALSE)</f>
        <v>Blanco</v>
      </c>
      <c r="F358" t="str">
        <f>VLOOKUP(_xlfn.NUMBERVALUE(MID(C358,11,2)),'Datos 2'!$U$3:$V$11,2,)</f>
        <v>M</v>
      </c>
      <c r="G358">
        <v>2</v>
      </c>
    </row>
    <row r="359" spans="1:7">
      <c r="A359" s="14">
        <v>44079</v>
      </c>
      <c r="B359" t="s">
        <v>823</v>
      </c>
      <c r="C359" t="s">
        <v>848</v>
      </c>
      <c r="D359" t="str">
        <f>VLOOKUP(VALUE(MID(C359,1,8)),Producto!$A$1:$C$499,3,FALSE)</f>
        <v>Playera</v>
      </c>
      <c r="E359" t="str">
        <f>VLOOKUP(_xlfn.NUMBERVALUE(MID(C359,9,2)),'Datos 2'!$Q$3:$R$22,2,FALSE)</f>
        <v>Gris</v>
      </c>
      <c r="F359" t="str">
        <f>VLOOKUP(_xlfn.NUMBERVALUE(MID(C359,11,2)),'Datos 2'!$U$3:$V$11,2,)</f>
        <v>Unitalla</v>
      </c>
      <c r="G359">
        <v>3</v>
      </c>
    </row>
    <row r="360" spans="1:7">
      <c r="A360" s="14">
        <v>44016</v>
      </c>
      <c r="B360" t="s">
        <v>823</v>
      </c>
      <c r="C360" t="s">
        <v>877</v>
      </c>
      <c r="D360" t="str">
        <f>VLOOKUP(VALUE(MID(C360,1,8)),Producto!$A$1:$C$499,3,FALSE)</f>
        <v>Chamarra sport</v>
      </c>
      <c r="E360" t="str">
        <f>VLOOKUP(_xlfn.NUMBERVALUE(MID(C360,9,2)),'Datos 2'!$Q$3:$R$22,2,FALSE)</f>
        <v>Rojo</v>
      </c>
      <c r="F360" t="str">
        <f>VLOOKUP(_xlfn.NUMBERVALUE(MID(C360,11,2)),'Datos 2'!$U$3:$V$11,2,)</f>
        <v>M</v>
      </c>
      <c r="G360">
        <v>6</v>
      </c>
    </row>
    <row r="361" spans="1:7">
      <c r="A361" s="14">
        <v>44049</v>
      </c>
      <c r="B361" t="s">
        <v>823</v>
      </c>
      <c r="C361" t="s">
        <v>865</v>
      </c>
      <c r="D361" t="str">
        <f>VLOOKUP(VALUE(MID(C361,1,8)),Producto!$A$1:$C$499,3,FALSE)</f>
        <v>Pantalón baggie</v>
      </c>
      <c r="E361" t="str">
        <f>VLOOKUP(_xlfn.NUMBERVALUE(MID(C361,9,2)),'Datos 2'!$Q$3:$R$22,2,FALSE)</f>
        <v>Negro</v>
      </c>
      <c r="F361" t="str">
        <f>VLOOKUP(_xlfn.NUMBERVALUE(MID(C361,11,2)),'Datos 2'!$U$3:$V$11,2,)</f>
        <v>M</v>
      </c>
      <c r="G361">
        <v>7</v>
      </c>
    </row>
    <row r="362" spans="1:7">
      <c r="A362" s="14">
        <v>44013</v>
      </c>
      <c r="B362" t="s">
        <v>823</v>
      </c>
      <c r="C362" t="s">
        <v>844</v>
      </c>
      <c r="D362" t="str">
        <f>VLOOKUP(VALUE(MID(C362,1,8)),Producto!$A$1:$C$499,3,FALSE)</f>
        <v>Camisa manga corta</v>
      </c>
      <c r="E362" t="str">
        <f>VLOOKUP(_xlfn.NUMBERVALUE(MID(C362,9,2)),'Datos 2'!$Q$3:$R$22,2,FALSE)</f>
        <v>Estampado animal</v>
      </c>
      <c r="F362" t="str">
        <f>VLOOKUP(_xlfn.NUMBERVALUE(MID(C362,11,2)),'Datos 2'!$U$3:$V$11,2,)</f>
        <v>L</v>
      </c>
      <c r="G362">
        <v>3</v>
      </c>
    </row>
    <row r="363" spans="1:7">
      <c r="A363" s="14">
        <v>43893</v>
      </c>
      <c r="B363" t="s">
        <v>823</v>
      </c>
      <c r="C363" t="s">
        <v>890</v>
      </c>
      <c r="D363" t="str">
        <f>VLOOKUP(VALUE(MID(C363,1,8)),Producto!$A$1:$C$499,3,FALSE)</f>
        <v>Chamarra sport</v>
      </c>
      <c r="E363" t="str">
        <f>VLOOKUP(_xlfn.NUMBERVALUE(MID(C363,9,2)),'Datos 2'!$Q$3:$R$22,2,FALSE)</f>
        <v>Off white</v>
      </c>
      <c r="F363" t="str">
        <f>VLOOKUP(_xlfn.NUMBERVALUE(MID(C363,11,2)),'Datos 2'!$U$3:$V$11,2,)</f>
        <v>S</v>
      </c>
      <c r="G363">
        <v>6</v>
      </c>
    </row>
    <row r="364" spans="1:7">
      <c r="A364" s="14">
        <v>43898</v>
      </c>
      <c r="B364" t="s">
        <v>823</v>
      </c>
      <c r="C364" t="s">
        <v>844</v>
      </c>
      <c r="D364" t="str">
        <f>VLOOKUP(VALUE(MID(C364,1,8)),Producto!$A$1:$C$499,3,FALSE)</f>
        <v>Camisa manga corta</v>
      </c>
      <c r="E364" t="str">
        <f>VLOOKUP(_xlfn.NUMBERVALUE(MID(C364,9,2)),'Datos 2'!$Q$3:$R$22,2,FALSE)</f>
        <v>Estampado animal</v>
      </c>
      <c r="F364" t="str">
        <f>VLOOKUP(_xlfn.NUMBERVALUE(MID(C364,11,2)),'Datos 2'!$U$3:$V$11,2,)</f>
        <v>L</v>
      </c>
      <c r="G364">
        <v>6</v>
      </c>
    </row>
    <row r="365" spans="1:7">
      <c r="A365" s="14">
        <v>44142</v>
      </c>
      <c r="B365" t="s">
        <v>823</v>
      </c>
      <c r="C365" t="s">
        <v>858</v>
      </c>
      <c r="D365" t="str">
        <f>VLOOKUP(VALUE(MID(C365,1,8)),Producto!$A$1:$C$499,3,FALSE)</f>
        <v>Pantalón mezclilla</v>
      </c>
      <c r="E365" t="str">
        <f>VLOOKUP(_xlfn.NUMBERVALUE(MID(C365,9,2)),'Datos 2'!$Q$3:$R$22,2,FALSE)</f>
        <v>Negro</v>
      </c>
      <c r="F365" t="str">
        <f>VLOOKUP(_xlfn.NUMBERVALUE(MID(C365,11,2)),'Datos 2'!$U$3:$V$11,2,)</f>
        <v>S</v>
      </c>
      <c r="G365">
        <v>9</v>
      </c>
    </row>
    <row r="366" spans="1:7">
      <c r="A366" s="14">
        <v>44125</v>
      </c>
      <c r="B366" t="s">
        <v>823</v>
      </c>
      <c r="C366" t="s">
        <v>867</v>
      </c>
      <c r="D366" t="str">
        <f>VLOOKUP(VALUE(MID(C366,1,8)),Producto!$A$1:$C$499,3,FALSE)</f>
        <v>Pantalón baggie</v>
      </c>
      <c r="E366" t="str">
        <f>VLOOKUP(_xlfn.NUMBERVALUE(MID(C366,9,2)),'Datos 2'!$Q$3:$R$22,2,FALSE)</f>
        <v>Off white</v>
      </c>
      <c r="F366" t="str">
        <f>VLOOKUP(_xlfn.NUMBERVALUE(MID(C366,11,2)),'Datos 2'!$U$3:$V$11,2,)</f>
        <v>XL</v>
      </c>
      <c r="G366">
        <v>9</v>
      </c>
    </row>
    <row r="367" spans="1:7">
      <c r="A367" s="14">
        <v>43995</v>
      </c>
      <c r="B367" t="s">
        <v>823</v>
      </c>
      <c r="C367" t="s">
        <v>876</v>
      </c>
      <c r="D367" t="str">
        <f>VLOOKUP(VALUE(MID(C367,1,8)),Producto!$A$1:$C$499,3,FALSE)</f>
        <v>Chamarra sport</v>
      </c>
      <c r="E367" t="str">
        <f>VLOOKUP(_xlfn.NUMBERVALUE(MID(C367,9,2)),'Datos 2'!$Q$3:$R$22,2,FALSE)</f>
        <v>Rojo</v>
      </c>
      <c r="F367" t="str">
        <f>VLOOKUP(_xlfn.NUMBERVALUE(MID(C367,11,2)),'Datos 2'!$U$3:$V$11,2,)</f>
        <v>L</v>
      </c>
      <c r="G367">
        <v>3</v>
      </c>
    </row>
    <row r="368" spans="1:7">
      <c r="A368" s="14">
        <v>43952</v>
      </c>
      <c r="B368" t="s">
        <v>823</v>
      </c>
      <c r="C368" t="s">
        <v>867</v>
      </c>
      <c r="D368" t="str">
        <f>VLOOKUP(VALUE(MID(C368,1,8)),Producto!$A$1:$C$499,3,FALSE)</f>
        <v>Pantalón baggie</v>
      </c>
      <c r="E368" t="str">
        <f>VLOOKUP(_xlfn.NUMBERVALUE(MID(C368,9,2)),'Datos 2'!$Q$3:$R$22,2,FALSE)</f>
        <v>Off white</v>
      </c>
      <c r="F368" t="str">
        <f>VLOOKUP(_xlfn.NUMBERVALUE(MID(C368,11,2)),'Datos 2'!$U$3:$V$11,2,)</f>
        <v>XL</v>
      </c>
      <c r="G368">
        <v>7</v>
      </c>
    </row>
    <row r="369" spans="1:7">
      <c r="A369" s="14">
        <v>44027</v>
      </c>
      <c r="B369" t="s">
        <v>823</v>
      </c>
      <c r="C369" t="s">
        <v>864</v>
      </c>
      <c r="D369" t="str">
        <f>VLOOKUP(VALUE(MID(C369,1,8)),Producto!$A$1:$C$499,3,FALSE)</f>
        <v>Pantalón baggie</v>
      </c>
      <c r="E369" t="str">
        <f>VLOOKUP(_xlfn.NUMBERVALUE(MID(C369,9,2)),'Datos 2'!$Q$3:$R$22,2,FALSE)</f>
        <v>Negro</v>
      </c>
      <c r="F369" t="str">
        <f>VLOOKUP(_xlfn.NUMBERVALUE(MID(C369,11,2)),'Datos 2'!$U$3:$V$11,2,)</f>
        <v>L</v>
      </c>
      <c r="G369">
        <v>2</v>
      </c>
    </row>
    <row r="370" spans="1:7">
      <c r="A370" s="14">
        <v>44101</v>
      </c>
      <c r="B370" t="s">
        <v>823</v>
      </c>
      <c r="C370" t="s">
        <v>871</v>
      </c>
      <c r="D370" t="str">
        <f>VLOOKUP(VALUE(MID(C370,1,8)),Producto!$A$1:$C$499,3,FALSE)</f>
        <v>Pantalón baggie</v>
      </c>
      <c r="E370" t="str">
        <f>VLOOKUP(_xlfn.NUMBERVALUE(MID(C370,9,2)),'Datos 2'!$Q$3:$R$22,2,FALSE)</f>
        <v>Café</v>
      </c>
      <c r="F370" t="str">
        <f>VLOOKUP(_xlfn.NUMBERVALUE(MID(C370,11,2)),'Datos 2'!$U$3:$V$11,2,)</f>
        <v>XL</v>
      </c>
      <c r="G370">
        <v>8</v>
      </c>
    </row>
    <row r="371" spans="1:7">
      <c r="A371" s="14">
        <v>44163</v>
      </c>
      <c r="B371" t="s">
        <v>823</v>
      </c>
      <c r="C371" t="s">
        <v>838</v>
      </c>
      <c r="D371" t="str">
        <f>VLOOKUP(VALUE(MID(C371,1,8)),Producto!$A$1:$C$499,3,FALSE)</f>
        <v>Camisa manga larga</v>
      </c>
      <c r="E371" t="str">
        <f>VLOOKUP(_xlfn.NUMBERVALUE(MID(C371,9,2)),'Datos 2'!$Q$3:$R$22,2,FALSE)</f>
        <v>Negro</v>
      </c>
      <c r="F371" t="str">
        <f>VLOOKUP(_xlfn.NUMBERVALUE(MID(C371,11,2)),'Datos 2'!$U$3:$V$11,2,)</f>
        <v>S</v>
      </c>
      <c r="G371">
        <v>8</v>
      </c>
    </row>
    <row r="372" spans="1:7">
      <c r="A372" s="14">
        <v>44018</v>
      </c>
      <c r="B372" t="s">
        <v>823</v>
      </c>
      <c r="C372" t="s">
        <v>872</v>
      </c>
      <c r="D372" t="str">
        <f>VLOOKUP(VALUE(MID(C372,1,8)),Producto!$A$1:$C$499,3,FALSE)</f>
        <v>Pantalón baggie</v>
      </c>
      <c r="E372" t="str">
        <f>VLOOKUP(_xlfn.NUMBERVALUE(MID(C372,9,2)),'Datos 2'!$Q$3:$R$22,2,FALSE)</f>
        <v>Café</v>
      </c>
      <c r="F372" t="str">
        <f>VLOOKUP(_xlfn.NUMBERVALUE(MID(C372,11,2)),'Datos 2'!$U$3:$V$11,2,)</f>
        <v>L</v>
      </c>
      <c r="G372">
        <v>5</v>
      </c>
    </row>
    <row r="373" spans="1:7">
      <c r="A373" s="14">
        <v>44004</v>
      </c>
      <c r="B373" t="s">
        <v>823</v>
      </c>
      <c r="C373" t="s">
        <v>880</v>
      </c>
      <c r="D373" t="str">
        <f>VLOOKUP(VALUE(MID(C373,1,8)),Producto!$A$1:$C$499,3,FALSE)</f>
        <v>Chamarra sport</v>
      </c>
      <c r="E373" t="str">
        <f>VLOOKUP(_xlfn.NUMBERVALUE(MID(C373,9,2)),'Datos 2'!$Q$3:$R$22,2,FALSE)</f>
        <v>Azul</v>
      </c>
      <c r="F373" t="str">
        <f>VLOOKUP(_xlfn.NUMBERVALUE(MID(C373,11,2)),'Datos 2'!$U$3:$V$11,2,)</f>
        <v>L</v>
      </c>
      <c r="G373">
        <v>8</v>
      </c>
    </row>
    <row r="374" spans="1:7">
      <c r="A374" s="14">
        <v>43916</v>
      </c>
      <c r="B374" t="s">
        <v>823</v>
      </c>
      <c r="C374" t="s">
        <v>883</v>
      </c>
      <c r="D374" t="str">
        <f>VLOOKUP(VALUE(MID(C374,1,8)),Producto!$A$1:$C$499,3,FALSE)</f>
        <v>Chamarra sport</v>
      </c>
      <c r="E374" t="str">
        <f>VLOOKUP(_xlfn.NUMBERVALUE(MID(C374,9,2)),'Datos 2'!$Q$3:$R$22,2,FALSE)</f>
        <v>Negro</v>
      </c>
      <c r="F374" t="str">
        <f>VLOOKUP(_xlfn.NUMBERVALUE(MID(C374,11,2)),'Datos 2'!$U$3:$V$11,2,)</f>
        <v>XL</v>
      </c>
      <c r="G374">
        <v>2</v>
      </c>
    </row>
    <row r="375" spans="1:7">
      <c r="A375" s="14">
        <v>44127</v>
      </c>
      <c r="B375" t="s">
        <v>823</v>
      </c>
      <c r="C375" t="s">
        <v>848</v>
      </c>
      <c r="D375" t="str">
        <f>VLOOKUP(VALUE(MID(C375,1,8)),Producto!$A$1:$C$499,3,FALSE)</f>
        <v>Playera</v>
      </c>
      <c r="E375" t="str">
        <f>VLOOKUP(_xlfn.NUMBERVALUE(MID(C375,9,2)),'Datos 2'!$Q$3:$R$22,2,FALSE)</f>
        <v>Gris</v>
      </c>
      <c r="F375" t="str">
        <f>VLOOKUP(_xlfn.NUMBERVALUE(MID(C375,11,2)),'Datos 2'!$U$3:$V$11,2,)</f>
        <v>Unitalla</v>
      </c>
      <c r="G375">
        <v>9</v>
      </c>
    </row>
    <row r="376" spans="1:7">
      <c r="A376" s="14">
        <v>44175</v>
      </c>
      <c r="B376" t="s">
        <v>823</v>
      </c>
      <c r="C376" t="s">
        <v>888</v>
      </c>
      <c r="D376" t="str">
        <f>VLOOKUP(VALUE(MID(C376,1,8)),Producto!$A$1:$C$499,3,FALSE)</f>
        <v>Chamarra sport</v>
      </c>
      <c r="E376" t="str">
        <f>VLOOKUP(_xlfn.NUMBERVALUE(MID(C376,9,2)),'Datos 2'!$Q$3:$R$22,2,FALSE)</f>
        <v>Off white</v>
      </c>
      <c r="F376" t="str">
        <f>VLOOKUP(_xlfn.NUMBERVALUE(MID(C376,11,2)),'Datos 2'!$U$3:$V$11,2,)</f>
        <v>L</v>
      </c>
      <c r="G376">
        <v>9</v>
      </c>
    </row>
    <row r="377" spans="1:7">
      <c r="A377" s="14">
        <v>44095</v>
      </c>
      <c r="B377" t="s">
        <v>823</v>
      </c>
      <c r="C377" t="s">
        <v>869</v>
      </c>
      <c r="D377" t="str">
        <f>VLOOKUP(VALUE(MID(C377,1,8)),Producto!$A$1:$C$499,3,FALSE)</f>
        <v>Pantalón baggie</v>
      </c>
      <c r="E377" t="str">
        <f>VLOOKUP(_xlfn.NUMBERVALUE(MID(C377,9,2)),'Datos 2'!$Q$3:$R$22,2,FALSE)</f>
        <v>Off white</v>
      </c>
      <c r="F377" t="str">
        <f>VLOOKUP(_xlfn.NUMBERVALUE(MID(C377,11,2)),'Datos 2'!$U$3:$V$11,2,)</f>
        <v>M</v>
      </c>
      <c r="G377">
        <v>2</v>
      </c>
    </row>
    <row r="378" spans="1:7">
      <c r="A378" s="14">
        <v>43995</v>
      </c>
      <c r="B378" t="s">
        <v>823</v>
      </c>
      <c r="C378" t="s">
        <v>836</v>
      </c>
      <c r="D378" t="str">
        <f>VLOOKUP(VALUE(MID(C378,1,8)),Producto!$A$1:$C$499,3,FALSE)</f>
        <v>Camisa manga larga</v>
      </c>
      <c r="E378" t="str">
        <f>VLOOKUP(_xlfn.NUMBERVALUE(MID(C378,9,2)),'Datos 2'!$Q$3:$R$22,2,FALSE)</f>
        <v>Negro</v>
      </c>
      <c r="F378" t="str">
        <f>VLOOKUP(_xlfn.NUMBERVALUE(MID(C378,11,2)),'Datos 2'!$U$3:$V$11,2,)</f>
        <v>L</v>
      </c>
      <c r="G378">
        <v>3</v>
      </c>
    </row>
    <row r="379" spans="1:7">
      <c r="A379" s="14">
        <v>44085</v>
      </c>
      <c r="B379" t="s">
        <v>823</v>
      </c>
      <c r="C379" t="s">
        <v>858</v>
      </c>
      <c r="D379" t="str">
        <f>VLOOKUP(VALUE(MID(C379,1,8)),Producto!$A$1:$C$499,3,FALSE)</f>
        <v>Pantalón mezclilla</v>
      </c>
      <c r="E379" t="str">
        <f>VLOOKUP(_xlfn.NUMBERVALUE(MID(C379,9,2)),'Datos 2'!$Q$3:$R$22,2,FALSE)</f>
        <v>Negro</v>
      </c>
      <c r="F379" t="str">
        <f>VLOOKUP(_xlfn.NUMBERVALUE(MID(C379,11,2)),'Datos 2'!$U$3:$V$11,2,)</f>
        <v>S</v>
      </c>
      <c r="G379">
        <v>2</v>
      </c>
    </row>
    <row r="380" spans="1:7">
      <c r="A380" s="14">
        <v>44159</v>
      </c>
      <c r="B380" t="s">
        <v>823</v>
      </c>
      <c r="C380" t="s">
        <v>829</v>
      </c>
      <c r="D380" t="str">
        <f>VLOOKUP(VALUE(MID(C380,1,8)),Producto!$A$1:$C$499,3,FALSE)</f>
        <v>Camisa manga larga</v>
      </c>
      <c r="E380" t="str">
        <f>VLOOKUP(_xlfn.NUMBERVALUE(MID(C380,9,2)),'Datos 2'!$Q$3:$R$22,2,FALSE)</f>
        <v>Blanco</v>
      </c>
      <c r="F380" t="str">
        <f>VLOOKUP(_xlfn.NUMBERVALUE(MID(C380,11,2)),'Datos 2'!$U$3:$V$11,2,)</f>
        <v>M</v>
      </c>
      <c r="G380">
        <v>10</v>
      </c>
    </row>
    <row r="381" spans="1:7">
      <c r="A381" s="14">
        <v>43977</v>
      </c>
      <c r="B381" t="s">
        <v>823</v>
      </c>
      <c r="C381" t="s">
        <v>831</v>
      </c>
      <c r="D381" t="str">
        <f>VLOOKUP(VALUE(MID(C381,1,8)),Producto!$A$1:$C$499,3,FALSE)</f>
        <v>Camisa manga larga</v>
      </c>
      <c r="E381" t="str">
        <f>VLOOKUP(_xlfn.NUMBERVALUE(MID(C381,9,2)),'Datos 2'!$Q$3:$R$22,2,FALSE)</f>
        <v>Off white</v>
      </c>
      <c r="F381" t="str">
        <f>VLOOKUP(_xlfn.NUMBERVALUE(MID(C381,11,2)),'Datos 2'!$U$3:$V$11,2,)</f>
        <v>XL</v>
      </c>
      <c r="G381">
        <v>2</v>
      </c>
    </row>
    <row r="382" spans="1:7">
      <c r="A382" s="14">
        <v>43953</v>
      </c>
      <c r="B382" t="s">
        <v>823</v>
      </c>
      <c r="C382" t="s">
        <v>872</v>
      </c>
      <c r="D382" t="str">
        <f>VLOOKUP(VALUE(MID(C382,1,8)),Producto!$A$1:$C$499,3,FALSE)</f>
        <v>Pantalón baggie</v>
      </c>
      <c r="E382" t="str">
        <f>VLOOKUP(_xlfn.NUMBERVALUE(MID(C382,9,2)),'Datos 2'!$Q$3:$R$22,2,FALSE)</f>
        <v>Café</v>
      </c>
      <c r="F382" t="str">
        <f>VLOOKUP(_xlfn.NUMBERVALUE(MID(C382,11,2)),'Datos 2'!$U$3:$V$11,2,)</f>
        <v>L</v>
      </c>
      <c r="G382">
        <v>3</v>
      </c>
    </row>
    <row r="383" spans="1:7">
      <c r="A383" s="14">
        <v>44124</v>
      </c>
      <c r="B383" t="s">
        <v>823</v>
      </c>
      <c r="C383" t="s">
        <v>849</v>
      </c>
      <c r="D383" t="str">
        <f>VLOOKUP(VALUE(MID(C383,1,8)),Producto!$A$1:$C$499,3,FALSE)</f>
        <v>Playera</v>
      </c>
      <c r="E383" t="str">
        <f>VLOOKUP(_xlfn.NUMBERVALUE(MID(C383,9,2)),'Datos 2'!$Q$3:$R$22,2,FALSE)</f>
        <v>Estampado abstracto</v>
      </c>
      <c r="F383" t="str">
        <f>VLOOKUP(_xlfn.NUMBERVALUE(MID(C383,11,2)),'Datos 2'!$U$3:$V$11,2,)</f>
        <v>Unitalla</v>
      </c>
      <c r="G383">
        <v>8</v>
      </c>
    </row>
    <row r="384" spans="1:7">
      <c r="A384" s="14">
        <v>44077</v>
      </c>
      <c r="B384" t="s">
        <v>823</v>
      </c>
      <c r="C384" t="s">
        <v>849</v>
      </c>
      <c r="D384" t="str">
        <f>VLOOKUP(VALUE(MID(C384,1,8)),Producto!$A$1:$C$499,3,FALSE)</f>
        <v>Playera</v>
      </c>
      <c r="E384" t="str">
        <f>VLOOKUP(_xlfn.NUMBERVALUE(MID(C384,9,2)),'Datos 2'!$Q$3:$R$22,2,FALSE)</f>
        <v>Estampado abstracto</v>
      </c>
      <c r="F384" t="str">
        <f>VLOOKUP(_xlfn.NUMBERVALUE(MID(C384,11,2)),'Datos 2'!$U$3:$V$11,2,)</f>
        <v>Unitalla</v>
      </c>
      <c r="G384">
        <v>6</v>
      </c>
    </row>
    <row r="385" spans="1:7">
      <c r="A385" s="14">
        <v>44109</v>
      </c>
      <c r="B385" t="s">
        <v>823</v>
      </c>
      <c r="C385" t="s">
        <v>883</v>
      </c>
      <c r="D385" t="str">
        <f>VLOOKUP(VALUE(MID(C385,1,8)),Producto!$A$1:$C$499,3,FALSE)</f>
        <v>Chamarra sport</v>
      </c>
      <c r="E385" t="str">
        <f>VLOOKUP(_xlfn.NUMBERVALUE(MID(C385,9,2)),'Datos 2'!$Q$3:$R$22,2,FALSE)</f>
        <v>Negro</v>
      </c>
      <c r="F385" t="str">
        <f>VLOOKUP(_xlfn.NUMBERVALUE(MID(C385,11,2)),'Datos 2'!$U$3:$V$11,2,)</f>
        <v>XL</v>
      </c>
      <c r="G385">
        <v>1</v>
      </c>
    </row>
    <row r="386" spans="1:7">
      <c r="A386" s="14">
        <v>44153</v>
      </c>
      <c r="B386" t="s">
        <v>823</v>
      </c>
      <c r="C386" t="s">
        <v>840</v>
      </c>
      <c r="D386" t="str">
        <f>VLOOKUP(VALUE(MID(C386,1,8)),Producto!$A$1:$C$499,3,FALSE)</f>
        <v>Camisa manga corta</v>
      </c>
      <c r="E386" t="str">
        <f>VLOOKUP(_xlfn.NUMBERVALUE(MID(C386,9,2)),'Datos 2'!$Q$3:$R$22,2,FALSE)</f>
        <v>Blanco</v>
      </c>
      <c r="F386" t="str">
        <f>VLOOKUP(_xlfn.NUMBERVALUE(MID(C386,11,2)),'Datos 2'!$U$3:$V$11,2,)</f>
        <v>L</v>
      </c>
      <c r="G386">
        <v>1</v>
      </c>
    </row>
    <row r="387" spans="1:7">
      <c r="A387" s="14">
        <v>44007</v>
      </c>
      <c r="B387" t="s">
        <v>823</v>
      </c>
      <c r="C387" t="s">
        <v>844</v>
      </c>
      <c r="D387" t="str">
        <f>VLOOKUP(VALUE(MID(C387,1,8)),Producto!$A$1:$C$499,3,FALSE)</f>
        <v>Camisa manga corta</v>
      </c>
      <c r="E387" t="str">
        <f>VLOOKUP(_xlfn.NUMBERVALUE(MID(C387,9,2)),'Datos 2'!$Q$3:$R$22,2,FALSE)</f>
        <v>Estampado animal</v>
      </c>
      <c r="F387" t="str">
        <f>VLOOKUP(_xlfn.NUMBERVALUE(MID(C387,11,2)),'Datos 2'!$U$3:$V$11,2,)</f>
        <v>L</v>
      </c>
      <c r="G387">
        <v>6</v>
      </c>
    </row>
    <row r="388" spans="1:7">
      <c r="A388" s="14">
        <v>43839</v>
      </c>
      <c r="B388" t="s">
        <v>823</v>
      </c>
      <c r="C388" t="s">
        <v>881</v>
      </c>
      <c r="D388" t="str">
        <f>VLOOKUP(VALUE(MID(C388,1,8)),Producto!$A$1:$C$499,3,FALSE)</f>
        <v>Chamarra sport</v>
      </c>
      <c r="E388" t="str">
        <f>VLOOKUP(_xlfn.NUMBERVALUE(MID(C388,9,2)),'Datos 2'!$Q$3:$R$22,2,FALSE)</f>
        <v>Azul</v>
      </c>
      <c r="F388" t="str">
        <f>VLOOKUP(_xlfn.NUMBERVALUE(MID(C388,11,2)),'Datos 2'!$U$3:$V$11,2,)</f>
        <v>M</v>
      </c>
      <c r="G388">
        <v>9</v>
      </c>
    </row>
    <row r="389" spans="1:7">
      <c r="A389" s="14">
        <v>43837</v>
      </c>
      <c r="B389" t="s">
        <v>823</v>
      </c>
      <c r="C389" t="s">
        <v>876</v>
      </c>
      <c r="D389" t="str">
        <f>VLOOKUP(VALUE(MID(C389,1,8)),Producto!$A$1:$C$499,3,FALSE)</f>
        <v>Chamarra sport</v>
      </c>
      <c r="E389" t="str">
        <f>VLOOKUP(_xlfn.NUMBERVALUE(MID(C389,9,2)),'Datos 2'!$Q$3:$R$22,2,FALSE)</f>
        <v>Rojo</v>
      </c>
      <c r="F389" t="str">
        <f>VLOOKUP(_xlfn.NUMBERVALUE(MID(C389,11,2)),'Datos 2'!$U$3:$V$11,2,)</f>
        <v>L</v>
      </c>
      <c r="G389">
        <v>5</v>
      </c>
    </row>
    <row r="390" spans="1:7">
      <c r="A390" s="14">
        <v>43841</v>
      </c>
      <c r="B390" t="s">
        <v>823</v>
      </c>
      <c r="C390" t="s">
        <v>840</v>
      </c>
      <c r="D390" t="str">
        <f>VLOOKUP(VALUE(MID(C390,1,8)),Producto!$A$1:$C$499,3,FALSE)</f>
        <v>Camisa manga corta</v>
      </c>
      <c r="E390" t="str">
        <f>VLOOKUP(_xlfn.NUMBERVALUE(MID(C390,9,2)),'Datos 2'!$Q$3:$R$22,2,FALSE)</f>
        <v>Blanco</v>
      </c>
      <c r="F390" t="str">
        <f>VLOOKUP(_xlfn.NUMBERVALUE(MID(C390,11,2)),'Datos 2'!$U$3:$V$11,2,)</f>
        <v>L</v>
      </c>
      <c r="G390">
        <v>8</v>
      </c>
    </row>
    <row r="391" spans="1:7">
      <c r="A391" s="14">
        <v>44087</v>
      </c>
      <c r="B391" t="s">
        <v>823</v>
      </c>
      <c r="C391" t="s">
        <v>866</v>
      </c>
      <c r="D391" t="str">
        <f>VLOOKUP(VALUE(MID(C391,1,8)),Producto!$A$1:$C$499,3,FALSE)</f>
        <v>Pantalón baggie</v>
      </c>
      <c r="E391" t="str">
        <f>VLOOKUP(_xlfn.NUMBERVALUE(MID(C391,9,2)),'Datos 2'!$Q$3:$R$22,2,FALSE)</f>
        <v>Negro</v>
      </c>
      <c r="F391" t="str">
        <f>VLOOKUP(_xlfn.NUMBERVALUE(MID(C391,11,2)),'Datos 2'!$U$3:$V$11,2,)</f>
        <v>S</v>
      </c>
      <c r="G391">
        <v>8</v>
      </c>
    </row>
    <row r="392" spans="1:7">
      <c r="A392" s="14">
        <v>44003</v>
      </c>
      <c r="B392" t="s">
        <v>823</v>
      </c>
      <c r="C392" t="s">
        <v>858</v>
      </c>
      <c r="D392" t="str">
        <f>VLOOKUP(VALUE(MID(C392,1,8)),Producto!$A$1:$C$499,3,FALSE)</f>
        <v>Pantalón mezclilla</v>
      </c>
      <c r="E392" t="str">
        <f>VLOOKUP(_xlfn.NUMBERVALUE(MID(C392,9,2)),'Datos 2'!$Q$3:$R$22,2,FALSE)</f>
        <v>Negro</v>
      </c>
      <c r="F392" t="str">
        <f>VLOOKUP(_xlfn.NUMBERVALUE(MID(C392,11,2)),'Datos 2'!$U$3:$V$11,2,)</f>
        <v>S</v>
      </c>
      <c r="G392">
        <v>5</v>
      </c>
    </row>
    <row r="393" spans="1:7">
      <c r="A393" s="14">
        <v>43899</v>
      </c>
      <c r="B393" t="s">
        <v>823</v>
      </c>
      <c r="C393" t="s">
        <v>884</v>
      </c>
      <c r="D393" t="str">
        <f>VLOOKUP(VALUE(MID(C393,1,8)),Producto!$A$1:$C$499,3,FALSE)</f>
        <v>Chamarra sport</v>
      </c>
      <c r="E393" t="str">
        <f>VLOOKUP(_xlfn.NUMBERVALUE(MID(C393,9,2)),'Datos 2'!$Q$3:$R$22,2,FALSE)</f>
        <v>Negro</v>
      </c>
      <c r="F393" t="str">
        <f>VLOOKUP(_xlfn.NUMBERVALUE(MID(C393,11,2)),'Datos 2'!$U$3:$V$11,2,)</f>
        <v>L</v>
      </c>
      <c r="G393">
        <v>4</v>
      </c>
    </row>
    <row r="394" spans="1:7">
      <c r="A394" s="14">
        <v>43907</v>
      </c>
      <c r="B394" t="s">
        <v>823</v>
      </c>
      <c r="C394" t="s">
        <v>828</v>
      </c>
      <c r="D394" t="str">
        <f>VLOOKUP(VALUE(MID(C394,1,8)),Producto!$A$1:$C$499,3,FALSE)</f>
        <v>Camisa manga larga</v>
      </c>
      <c r="E394" t="str">
        <f>VLOOKUP(_xlfn.NUMBERVALUE(MID(C394,9,2)),'Datos 2'!$Q$3:$R$22,2,FALSE)</f>
        <v>Blanco</v>
      </c>
      <c r="F394" t="str">
        <f>VLOOKUP(_xlfn.NUMBERVALUE(MID(C394,11,2)),'Datos 2'!$U$3:$V$11,2,)</f>
        <v>L</v>
      </c>
      <c r="G394">
        <v>8</v>
      </c>
    </row>
    <row r="395" spans="1:7">
      <c r="A395" s="14">
        <v>43966</v>
      </c>
      <c r="B395" t="s">
        <v>823</v>
      </c>
      <c r="C395" t="s">
        <v>862</v>
      </c>
      <c r="D395" t="str">
        <f>VLOOKUP(VALUE(MID(C395,1,8)),Producto!$A$1:$C$499,3,FALSE)</f>
        <v>Pantalón mezclilla</v>
      </c>
      <c r="E395" t="str">
        <f>VLOOKUP(_xlfn.NUMBERVALUE(MID(C395,9,2)),'Datos 2'!$Q$3:$R$22,2,FALSE)</f>
        <v>Blanco</v>
      </c>
      <c r="F395" t="str">
        <f>VLOOKUP(_xlfn.NUMBERVALUE(MID(C395,11,2)),'Datos 2'!$U$3:$V$11,2,)</f>
        <v>S</v>
      </c>
      <c r="G395">
        <v>1</v>
      </c>
    </row>
    <row r="396" spans="1:7">
      <c r="A396" s="14">
        <v>43984</v>
      </c>
      <c r="B396" t="s">
        <v>823</v>
      </c>
      <c r="C396" t="s">
        <v>873</v>
      </c>
      <c r="D396" t="str">
        <f>VLOOKUP(VALUE(MID(C396,1,8)),Producto!$A$1:$C$499,3,FALSE)</f>
        <v>Pantalón baggie</v>
      </c>
      <c r="E396" t="str">
        <f>VLOOKUP(_xlfn.NUMBERVALUE(MID(C396,9,2)),'Datos 2'!$Q$3:$R$22,2,FALSE)</f>
        <v>Café</v>
      </c>
      <c r="F396" t="str">
        <f>VLOOKUP(_xlfn.NUMBERVALUE(MID(C396,11,2)),'Datos 2'!$U$3:$V$11,2,)</f>
        <v>M</v>
      </c>
      <c r="G396">
        <v>1</v>
      </c>
    </row>
    <row r="397" spans="1:7">
      <c r="A397" s="14">
        <v>43933</v>
      </c>
      <c r="B397" t="s">
        <v>823</v>
      </c>
      <c r="C397" t="s">
        <v>843</v>
      </c>
      <c r="D397" t="str">
        <f>VLOOKUP(VALUE(MID(C397,1,8)),Producto!$A$1:$C$499,3,FALSE)</f>
        <v>Camisa manga corta</v>
      </c>
      <c r="E397" t="str">
        <f>VLOOKUP(_xlfn.NUMBERVALUE(MID(C397,9,2)),'Datos 2'!$Q$3:$R$22,2,FALSE)</f>
        <v>Estampado animal</v>
      </c>
      <c r="F397" t="str">
        <f>VLOOKUP(_xlfn.NUMBERVALUE(MID(C397,11,2)),'Datos 2'!$U$3:$V$11,2,)</f>
        <v>XL</v>
      </c>
      <c r="G397">
        <v>1</v>
      </c>
    </row>
    <row r="398" spans="1:7">
      <c r="A398" s="14">
        <v>43984</v>
      </c>
      <c r="B398" t="s">
        <v>823</v>
      </c>
      <c r="C398" t="s">
        <v>862</v>
      </c>
      <c r="D398" t="str">
        <f>VLOOKUP(VALUE(MID(C398,1,8)),Producto!$A$1:$C$499,3,FALSE)</f>
        <v>Pantalón mezclilla</v>
      </c>
      <c r="E398" t="str">
        <f>VLOOKUP(_xlfn.NUMBERVALUE(MID(C398,9,2)),'Datos 2'!$Q$3:$R$22,2,FALSE)</f>
        <v>Blanco</v>
      </c>
      <c r="F398" t="str">
        <f>VLOOKUP(_xlfn.NUMBERVALUE(MID(C398,11,2)),'Datos 2'!$U$3:$V$11,2,)</f>
        <v>S</v>
      </c>
      <c r="G398">
        <v>10</v>
      </c>
    </row>
    <row r="399" spans="1:7">
      <c r="A399" s="14">
        <v>44136</v>
      </c>
      <c r="B399" t="s">
        <v>823</v>
      </c>
      <c r="C399" t="s">
        <v>882</v>
      </c>
      <c r="D399" t="str">
        <f>VLOOKUP(VALUE(MID(C399,1,8)),Producto!$A$1:$C$499,3,FALSE)</f>
        <v>Chamarra sport</v>
      </c>
      <c r="E399" t="str">
        <f>VLOOKUP(_xlfn.NUMBERVALUE(MID(C399,9,2)),'Datos 2'!$Q$3:$R$22,2,FALSE)</f>
        <v>Azul</v>
      </c>
      <c r="F399" t="str">
        <f>VLOOKUP(_xlfn.NUMBERVALUE(MID(C399,11,2)),'Datos 2'!$U$3:$V$11,2,)</f>
        <v>S</v>
      </c>
      <c r="G399">
        <v>3</v>
      </c>
    </row>
    <row r="400" spans="1:7">
      <c r="A400" s="14">
        <v>44111</v>
      </c>
      <c r="B400" t="s">
        <v>823</v>
      </c>
      <c r="C400" t="s">
        <v>888</v>
      </c>
      <c r="D400" t="str">
        <f>VLOOKUP(VALUE(MID(C400,1,8)),Producto!$A$1:$C$499,3,FALSE)</f>
        <v>Chamarra sport</v>
      </c>
      <c r="E400" t="str">
        <f>VLOOKUP(_xlfn.NUMBERVALUE(MID(C400,9,2)),'Datos 2'!$Q$3:$R$22,2,FALSE)</f>
        <v>Off white</v>
      </c>
      <c r="F400" t="str">
        <f>VLOOKUP(_xlfn.NUMBERVALUE(MID(C400,11,2)),'Datos 2'!$U$3:$V$11,2,)</f>
        <v>L</v>
      </c>
      <c r="G400">
        <v>7</v>
      </c>
    </row>
    <row r="401" spans="1:7">
      <c r="A401" s="14">
        <v>43839</v>
      </c>
      <c r="B401" t="s">
        <v>823</v>
      </c>
      <c r="C401" t="s">
        <v>879</v>
      </c>
      <c r="D401" t="str">
        <f>VLOOKUP(VALUE(MID(C401,1,8)),Producto!$A$1:$C$499,3,FALSE)</f>
        <v>Chamarra sport</v>
      </c>
      <c r="E401" t="str">
        <f>VLOOKUP(_xlfn.NUMBERVALUE(MID(C401,9,2)),'Datos 2'!$Q$3:$R$22,2,FALSE)</f>
        <v>Azul</v>
      </c>
      <c r="F401" t="str">
        <f>VLOOKUP(_xlfn.NUMBERVALUE(MID(C401,11,2)),'Datos 2'!$U$3:$V$11,2,)</f>
        <v>XL</v>
      </c>
      <c r="G401">
        <v>5</v>
      </c>
    </row>
    <row r="402" spans="1:7">
      <c r="A402" s="14">
        <v>44025</v>
      </c>
      <c r="B402" t="s">
        <v>823</v>
      </c>
      <c r="C402" t="s">
        <v>836</v>
      </c>
      <c r="D402" t="str">
        <f>VLOOKUP(VALUE(MID(C402,1,8)),Producto!$A$1:$C$499,3,FALSE)</f>
        <v>Camisa manga larga</v>
      </c>
      <c r="E402" t="str">
        <f>VLOOKUP(_xlfn.NUMBERVALUE(MID(C402,9,2)),'Datos 2'!$Q$3:$R$22,2,FALSE)</f>
        <v>Negro</v>
      </c>
      <c r="F402" t="str">
        <f>VLOOKUP(_xlfn.NUMBERVALUE(MID(C402,11,2)),'Datos 2'!$U$3:$V$11,2,)</f>
        <v>L</v>
      </c>
      <c r="G402">
        <v>8</v>
      </c>
    </row>
    <row r="403" spans="1:7">
      <c r="A403" s="14">
        <v>44148</v>
      </c>
      <c r="B403" t="s">
        <v>823</v>
      </c>
      <c r="C403" t="s">
        <v>836</v>
      </c>
      <c r="D403" t="str">
        <f>VLOOKUP(VALUE(MID(C403,1,8)),Producto!$A$1:$C$499,3,FALSE)</f>
        <v>Camisa manga larga</v>
      </c>
      <c r="E403" t="str">
        <f>VLOOKUP(_xlfn.NUMBERVALUE(MID(C403,9,2)),'Datos 2'!$Q$3:$R$22,2,FALSE)</f>
        <v>Negro</v>
      </c>
      <c r="F403" t="str">
        <f>VLOOKUP(_xlfn.NUMBERVALUE(MID(C403,11,2)),'Datos 2'!$U$3:$V$11,2,)</f>
        <v>L</v>
      </c>
      <c r="G403">
        <v>7</v>
      </c>
    </row>
    <row r="404" spans="1:7">
      <c r="A404" s="14">
        <v>43950</v>
      </c>
      <c r="B404" t="s">
        <v>823</v>
      </c>
      <c r="C404" t="s">
        <v>850</v>
      </c>
      <c r="D404" t="str">
        <f>VLOOKUP(VALUE(MID(C404,1,8)),Producto!$A$1:$C$499,3,FALSE)</f>
        <v>Playera</v>
      </c>
      <c r="E404" t="str">
        <f>VLOOKUP(_xlfn.NUMBERVALUE(MID(C404,9,2)),'Datos 2'!$Q$3:$R$22,2,FALSE)</f>
        <v>Con texto</v>
      </c>
      <c r="F404" t="str">
        <f>VLOOKUP(_xlfn.NUMBERVALUE(MID(C404,11,2)),'Datos 2'!$U$3:$V$11,2,)</f>
        <v>Unitalla</v>
      </c>
      <c r="G404">
        <v>2</v>
      </c>
    </row>
    <row r="405" spans="1:7">
      <c r="A405" s="14">
        <v>44086</v>
      </c>
      <c r="B405" t="s">
        <v>823</v>
      </c>
      <c r="C405" t="s">
        <v>836</v>
      </c>
      <c r="D405" t="str">
        <f>VLOOKUP(VALUE(MID(C405,1,8)),Producto!$A$1:$C$499,3,FALSE)</f>
        <v>Camisa manga larga</v>
      </c>
      <c r="E405" t="str">
        <f>VLOOKUP(_xlfn.NUMBERVALUE(MID(C405,9,2)),'Datos 2'!$Q$3:$R$22,2,FALSE)</f>
        <v>Negro</v>
      </c>
      <c r="F405" t="str">
        <f>VLOOKUP(_xlfn.NUMBERVALUE(MID(C405,11,2)),'Datos 2'!$U$3:$V$11,2,)</f>
        <v>L</v>
      </c>
      <c r="G405">
        <v>2</v>
      </c>
    </row>
    <row r="406" spans="1:7">
      <c r="A406" s="14">
        <v>43856</v>
      </c>
      <c r="B406" t="s">
        <v>823</v>
      </c>
      <c r="C406" t="s">
        <v>844</v>
      </c>
      <c r="D406" t="str">
        <f>VLOOKUP(VALUE(MID(C406,1,8)),Producto!$A$1:$C$499,3,FALSE)</f>
        <v>Camisa manga corta</v>
      </c>
      <c r="E406" t="str">
        <f>VLOOKUP(_xlfn.NUMBERVALUE(MID(C406,9,2)),'Datos 2'!$Q$3:$R$22,2,FALSE)</f>
        <v>Estampado animal</v>
      </c>
      <c r="F406" t="str">
        <f>VLOOKUP(_xlfn.NUMBERVALUE(MID(C406,11,2)),'Datos 2'!$U$3:$V$11,2,)</f>
        <v>L</v>
      </c>
      <c r="G406">
        <v>8</v>
      </c>
    </row>
    <row r="407" spans="1:7">
      <c r="A407" s="14">
        <v>43942</v>
      </c>
      <c r="B407" t="s">
        <v>823</v>
      </c>
      <c r="C407" t="s">
        <v>828</v>
      </c>
      <c r="D407" t="str">
        <f>VLOOKUP(VALUE(MID(C407,1,8)),Producto!$A$1:$C$499,3,FALSE)</f>
        <v>Camisa manga larga</v>
      </c>
      <c r="E407" t="str">
        <f>VLOOKUP(_xlfn.NUMBERVALUE(MID(C407,9,2)),'Datos 2'!$Q$3:$R$22,2,FALSE)</f>
        <v>Blanco</v>
      </c>
      <c r="F407" t="str">
        <f>VLOOKUP(_xlfn.NUMBERVALUE(MID(C407,11,2)),'Datos 2'!$U$3:$V$11,2,)</f>
        <v>L</v>
      </c>
      <c r="G407">
        <v>1</v>
      </c>
    </row>
    <row r="408" spans="1:7">
      <c r="A408" s="14">
        <v>43903</v>
      </c>
      <c r="B408" t="s">
        <v>823</v>
      </c>
      <c r="C408" t="s">
        <v>875</v>
      </c>
      <c r="D408" t="str">
        <f>VLOOKUP(VALUE(MID(C408,1,8)),Producto!$A$1:$C$499,3,FALSE)</f>
        <v>Chamarra sport</v>
      </c>
      <c r="E408" t="str">
        <f>VLOOKUP(_xlfn.NUMBERVALUE(MID(C408,9,2)),'Datos 2'!$Q$3:$R$22,2,FALSE)</f>
        <v>Rojo</v>
      </c>
      <c r="F408" t="str">
        <f>VLOOKUP(_xlfn.NUMBERVALUE(MID(C408,11,2)),'Datos 2'!$U$3:$V$11,2,)</f>
        <v>XL</v>
      </c>
      <c r="G408">
        <v>10</v>
      </c>
    </row>
    <row r="409" spans="1:7">
      <c r="A409" s="14">
        <v>43925</v>
      </c>
      <c r="B409" t="s">
        <v>823</v>
      </c>
      <c r="C409" t="s">
        <v>857</v>
      </c>
      <c r="D409" t="str">
        <f>VLOOKUP(VALUE(MID(C409,1,8)),Producto!$A$1:$C$499,3,FALSE)</f>
        <v>Pantalón mezclilla</v>
      </c>
      <c r="E409" t="str">
        <f>VLOOKUP(_xlfn.NUMBERVALUE(MID(C409,9,2)),'Datos 2'!$Q$3:$R$22,2,FALSE)</f>
        <v>Negro</v>
      </c>
      <c r="F409" t="str">
        <f>VLOOKUP(_xlfn.NUMBERVALUE(MID(C409,11,2)),'Datos 2'!$U$3:$V$11,2,)</f>
        <v>M</v>
      </c>
      <c r="G409">
        <v>2</v>
      </c>
    </row>
    <row r="410" spans="1:7">
      <c r="A410" s="14">
        <v>43862</v>
      </c>
      <c r="B410" t="s">
        <v>823</v>
      </c>
      <c r="C410" t="s">
        <v>864</v>
      </c>
      <c r="D410" t="str">
        <f>VLOOKUP(VALUE(MID(C410,1,8)),Producto!$A$1:$C$499,3,FALSE)</f>
        <v>Pantalón baggie</v>
      </c>
      <c r="E410" t="str">
        <f>VLOOKUP(_xlfn.NUMBERVALUE(MID(C410,9,2)),'Datos 2'!$Q$3:$R$22,2,FALSE)</f>
        <v>Negro</v>
      </c>
      <c r="F410" t="str">
        <f>VLOOKUP(_xlfn.NUMBERVALUE(MID(C410,11,2)),'Datos 2'!$U$3:$V$11,2,)</f>
        <v>L</v>
      </c>
      <c r="G410">
        <v>1</v>
      </c>
    </row>
    <row r="411" spans="1:7">
      <c r="A411" s="14">
        <v>43908</v>
      </c>
      <c r="B411" t="s">
        <v>823</v>
      </c>
      <c r="C411" t="s">
        <v>852</v>
      </c>
      <c r="D411" t="str">
        <f>VLOOKUP(VALUE(MID(C411,1,8)),Producto!$A$1:$C$499,3,FALSE)</f>
        <v>Pantalón mezclilla</v>
      </c>
      <c r="E411" t="str">
        <f>VLOOKUP(_xlfn.NUMBERVALUE(MID(C411,9,2)),'Datos 2'!$Q$3:$R$22,2,FALSE)</f>
        <v>Azul</v>
      </c>
      <c r="F411" t="str">
        <f>VLOOKUP(_xlfn.NUMBERVALUE(MID(C411,11,2)),'Datos 2'!$U$3:$V$11,2,)</f>
        <v>L</v>
      </c>
      <c r="G411">
        <v>5</v>
      </c>
    </row>
    <row r="412" spans="1:7">
      <c r="A412" s="14">
        <v>44036</v>
      </c>
      <c r="B412" t="s">
        <v>823</v>
      </c>
      <c r="C412" t="s">
        <v>882</v>
      </c>
      <c r="D412" t="str">
        <f>VLOOKUP(VALUE(MID(C412,1,8)),Producto!$A$1:$C$499,3,FALSE)</f>
        <v>Chamarra sport</v>
      </c>
      <c r="E412" t="str">
        <f>VLOOKUP(_xlfn.NUMBERVALUE(MID(C412,9,2)),'Datos 2'!$Q$3:$R$22,2,FALSE)</f>
        <v>Azul</v>
      </c>
      <c r="F412" t="str">
        <f>VLOOKUP(_xlfn.NUMBERVALUE(MID(C412,11,2)),'Datos 2'!$U$3:$V$11,2,)</f>
        <v>S</v>
      </c>
      <c r="G412">
        <v>9</v>
      </c>
    </row>
    <row r="413" spans="1:7">
      <c r="A413" s="14">
        <v>44129</v>
      </c>
      <c r="B413" t="s">
        <v>823</v>
      </c>
      <c r="C413" t="s">
        <v>835</v>
      </c>
      <c r="D413" t="str">
        <f>VLOOKUP(VALUE(MID(C413,1,8)),Producto!$A$1:$C$499,3,FALSE)</f>
        <v>Camisa manga larga</v>
      </c>
      <c r="E413" t="str">
        <f>VLOOKUP(_xlfn.NUMBERVALUE(MID(C413,9,2)),'Datos 2'!$Q$3:$R$22,2,FALSE)</f>
        <v>Negro</v>
      </c>
      <c r="F413" t="str">
        <f>VLOOKUP(_xlfn.NUMBERVALUE(MID(C413,11,2)),'Datos 2'!$U$3:$V$11,2,)</f>
        <v>XL</v>
      </c>
      <c r="G413">
        <v>4</v>
      </c>
    </row>
    <row r="414" spans="1:7">
      <c r="A414" s="14">
        <v>44187</v>
      </c>
      <c r="B414" t="s">
        <v>823</v>
      </c>
      <c r="C414" t="s">
        <v>886</v>
      </c>
      <c r="D414" t="str">
        <f>VLOOKUP(VALUE(MID(C414,1,8)),Producto!$A$1:$C$499,3,FALSE)</f>
        <v>Chamarra sport</v>
      </c>
      <c r="E414" t="str">
        <f>VLOOKUP(_xlfn.NUMBERVALUE(MID(C414,9,2)),'Datos 2'!$Q$3:$R$22,2,FALSE)</f>
        <v>Negro</v>
      </c>
      <c r="F414" t="str">
        <f>VLOOKUP(_xlfn.NUMBERVALUE(MID(C414,11,2)),'Datos 2'!$U$3:$V$11,2,)</f>
        <v>S</v>
      </c>
      <c r="G414">
        <v>10</v>
      </c>
    </row>
    <row r="415" spans="1:7">
      <c r="A415" s="14">
        <v>44084</v>
      </c>
      <c r="B415" t="s">
        <v>823</v>
      </c>
      <c r="C415" t="s">
        <v>843</v>
      </c>
      <c r="D415" t="str">
        <f>VLOOKUP(VALUE(MID(C415,1,8)),Producto!$A$1:$C$499,3,FALSE)</f>
        <v>Camisa manga corta</v>
      </c>
      <c r="E415" t="str">
        <f>VLOOKUP(_xlfn.NUMBERVALUE(MID(C415,9,2)),'Datos 2'!$Q$3:$R$22,2,FALSE)</f>
        <v>Estampado animal</v>
      </c>
      <c r="F415" t="str">
        <f>VLOOKUP(_xlfn.NUMBERVALUE(MID(C415,11,2)),'Datos 2'!$U$3:$V$11,2,)</f>
        <v>XL</v>
      </c>
      <c r="G415">
        <v>2</v>
      </c>
    </row>
    <row r="416" spans="1:7">
      <c r="A416" s="14">
        <v>44035</v>
      </c>
      <c r="B416" t="s">
        <v>823</v>
      </c>
      <c r="C416" t="s">
        <v>859</v>
      </c>
      <c r="D416" t="str">
        <f>VLOOKUP(VALUE(MID(C416,1,8)),Producto!$A$1:$C$499,3,FALSE)</f>
        <v>Pantalón mezclilla</v>
      </c>
      <c r="E416" t="str">
        <f>VLOOKUP(_xlfn.NUMBERVALUE(MID(C416,9,2)),'Datos 2'!$Q$3:$R$22,2,FALSE)</f>
        <v>Blanco</v>
      </c>
      <c r="F416" t="str">
        <f>VLOOKUP(_xlfn.NUMBERVALUE(MID(C416,11,2)),'Datos 2'!$U$3:$V$11,2,)</f>
        <v>XL</v>
      </c>
      <c r="G416">
        <v>5</v>
      </c>
    </row>
    <row r="417" spans="1:7">
      <c r="A417" s="14">
        <v>44029</v>
      </c>
      <c r="B417" t="s">
        <v>823</v>
      </c>
      <c r="C417" t="s">
        <v>889</v>
      </c>
      <c r="D417" t="str">
        <f>VLOOKUP(VALUE(MID(C417,1,8)),Producto!$A$1:$C$499,3,FALSE)</f>
        <v>Chamarra sport</v>
      </c>
      <c r="E417" t="str">
        <f>VLOOKUP(_xlfn.NUMBERVALUE(MID(C417,9,2)),'Datos 2'!$Q$3:$R$22,2,FALSE)</f>
        <v>Off white</v>
      </c>
      <c r="F417" t="str">
        <f>VLOOKUP(_xlfn.NUMBERVALUE(MID(C417,11,2)),'Datos 2'!$U$3:$V$11,2,)</f>
        <v>M</v>
      </c>
      <c r="G417">
        <v>3</v>
      </c>
    </row>
    <row r="418" spans="1:7">
      <c r="A418" s="14">
        <v>44029</v>
      </c>
      <c r="B418" t="s">
        <v>823</v>
      </c>
      <c r="C418" t="s">
        <v>835</v>
      </c>
      <c r="D418" t="str">
        <f>VLOOKUP(VALUE(MID(C418,1,8)),Producto!$A$1:$C$499,3,FALSE)</f>
        <v>Camisa manga larga</v>
      </c>
      <c r="E418" t="str">
        <f>VLOOKUP(_xlfn.NUMBERVALUE(MID(C418,9,2)),'Datos 2'!$Q$3:$R$22,2,FALSE)</f>
        <v>Negro</v>
      </c>
      <c r="F418" t="str">
        <f>VLOOKUP(_xlfn.NUMBERVALUE(MID(C418,11,2)),'Datos 2'!$U$3:$V$11,2,)</f>
        <v>XL</v>
      </c>
      <c r="G418">
        <v>3</v>
      </c>
    </row>
    <row r="419" spans="1:7">
      <c r="A419" s="14">
        <v>44002</v>
      </c>
      <c r="B419" t="s">
        <v>823</v>
      </c>
      <c r="C419" t="s">
        <v>838</v>
      </c>
      <c r="D419" t="str">
        <f>VLOOKUP(VALUE(MID(C419,1,8)),Producto!$A$1:$C$499,3,FALSE)</f>
        <v>Camisa manga larga</v>
      </c>
      <c r="E419" t="str">
        <f>VLOOKUP(_xlfn.NUMBERVALUE(MID(C419,9,2)),'Datos 2'!$Q$3:$R$22,2,FALSE)</f>
        <v>Negro</v>
      </c>
      <c r="F419" t="str">
        <f>VLOOKUP(_xlfn.NUMBERVALUE(MID(C419,11,2)),'Datos 2'!$U$3:$V$11,2,)</f>
        <v>S</v>
      </c>
      <c r="G419">
        <v>7</v>
      </c>
    </row>
    <row r="420" spans="1:7">
      <c r="A420" s="14">
        <v>44171</v>
      </c>
      <c r="B420" t="s">
        <v>823</v>
      </c>
      <c r="C420" t="s">
        <v>879</v>
      </c>
      <c r="D420" t="str">
        <f>VLOOKUP(VALUE(MID(C420,1,8)),Producto!$A$1:$C$499,3,FALSE)</f>
        <v>Chamarra sport</v>
      </c>
      <c r="E420" t="str">
        <f>VLOOKUP(_xlfn.NUMBERVALUE(MID(C420,9,2)),'Datos 2'!$Q$3:$R$22,2,FALSE)</f>
        <v>Azul</v>
      </c>
      <c r="F420" t="str">
        <f>VLOOKUP(_xlfn.NUMBERVALUE(MID(C420,11,2)),'Datos 2'!$U$3:$V$11,2,)</f>
        <v>XL</v>
      </c>
      <c r="G420">
        <v>8</v>
      </c>
    </row>
    <row r="421" spans="1:7">
      <c r="A421" s="14">
        <v>43952</v>
      </c>
      <c r="B421" t="s">
        <v>823</v>
      </c>
      <c r="C421" t="s">
        <v>862</v>
      </c>
      <c r="D421" t="str">
        <f>VLOOKUP(VALUE(MID(C421,1,8)),Producto!$A$1:$C$499,3,FALSE)</f>
        <v>Pantalón mezclilla</v>
      </c>
      <c r="E421" t="str">
        <f>VLOOKUP(_xlfn.NUMBERVALUE(MID(C421,9,2)),'Datos 2'!$Q$3:$R$22,2,FALSE)</f>
        <v>Blanco</v>
      </c>
      <c r="F421" t="str">
        <f>VLOOKUP(_xlfn.NUMBERVALUE(MID(C421,11,2)),'Datos 2'!$U$3:$V$11,2,)</f>
        <v>S</v>
      </c>
      <c r="G421">
        <v>2</v>
      </c>
    </row>
    <row r="422" spans="1:7">
      <c r="A422" s="14">
        <v>43881</v>
      </c>
      <c r="B422" t="s">
        <v>823</v>
      </c>
      <c r="C422" t="s">
        <v>881</v>
      </c>
      <c r="D422" t="str">
        <f>VLOOKUP(VALUE(MID(C422,1,8)),Producto!$A$1:$C$499,3,FALSE)</f>
        <v>Chamarra sport</v>
      </c>
      <c r="E422" t="str">
        <f>VLOOKUP(_xlfn.NUMBERVALUE(MID(C422,9,2)),'Datos 2'!$Q$3:$R$22,2,FALSE)</f>
        <v>Azul</v>
      </c>
      <c r="F422" t="str">
        <f>VLOOKUP(_xlfn.NUMBERVALUE(MID(C422,11,2)),'Datos 2'!$U$3:$V$11,2,)</f>
        <v>M</v>
      </c>
      <c r="G422">
        <v>6</v>
      </c>
    </row>
    <row r="423" spans="1:7">
      <c r="A423" s="14">
        <v>44142</v>
      </c>
      <c r="B423" t="s">
        <v>823</v>
      </c>
      <c r="C423" t="s">
        <v>846</v>
      </c>
      <c r="D423" t="str">
        <f>VLOOKUP(VALUE(MID(C423,1,8)),Producto!$A$1:$C$499,3,FALSE)</f>
        <v>Camisa manga corta</v>
      </c>
      <c r="E423" t="str">
        <f>VLOOKUP(_xlfn.NUMBERVALUE(MID(C423,9,2)),'Datos 2'!$Q$3:$R$22,2,FALSE)</f>
        <v>Estampado animal</v>
      </c>
      <c r="F423" t="str">
        <f>VLOOKUP(_xlfn.NUMBERVALUE(MID(C423,11,2)),'Datos 2'!$U$3:$V$11,2,)</f>
        <v>S</v>
      </c>
      <c r="G423">
        <v>2</v>
      </c>
    </row>
    <row r="424" spans="1:7">
      <c r="A424" s="14">
        <v>43929</v>
      </c>
      <c r="B424" t="s">
        <v>823</v>
      </c>
      <c r="C424" t="s">
        <v>833</v>
      </c>
      <c r="D424" t="str">
        <f>VLOOKUP(VALUE(MID(C424,1,8)),Producto!$A$1:$C$499,3,FALSE)</f>
        <v>Camisa manga larga</v>
      </c>
      <c r="E424" t="str">
        <f>VLOOKUP(_xlfn.NUMBERVALUE(MID(C424,9,2)),'Datos 2'!$Q$3:$R$22,2,FALSE)</f>
        <v>Off white</v>
      </c>
      <c r="F424" t="str">
        <f>VLOOKUP(_xlfn.NUMBERVALUE(MID(C424,11,2)),'Datos 2'!$U$3:$V$11,2,)</f>
        <v>M</v>
      </c>
      <c r="G424">
        <v>10</v>
      </c>
    </row>
    <row r="425" spans="1:7">
      <c r="A425" s="14">
        <v>44184</v>
      </c>
      <c r="B425" t="s">
        <v>823</v>
      </c>
      <c r="C425" t="s">
        <v>888</v>
      </c>
      <c r="D425" t="str">
        <f>VLOOKUP(VALUE(MID(C425,1,8)),Producto!$A$1:$C$499,3,FALSE)</f>
        <v>Chamarra sport</v>
      </c>
      <c r="E425" t="str">
        <f>VLOOKUP(_xlfn.NUMBERVALUE(MID(C425,9,2)),'Datos 2'!$Q$3:$R$22,2,FALSE)</f>
        <v>Off white</v>
      </c>
      <c r="F425" t="str">
        <f>VLOOKUP(_xlfn.NUMBERVALUE(MID(C425,11,2)),'Datos 2'!$U$3:$V$11,2,)</f>
        <v>L</v>
      </c>
      <c r="G425">
        <v>2</v>
      </c>
    </row>
    <row r="426" spans="1:7">
      <c r="A426" s="14">
        <v>43914</v>
      </c>
      <c r="B426" t="s">
        <v>823</v>
      </c>
      <c r="C426" t="s">
        <v>839</v>
      </c>
      <c r="D426" t="str">
        <f>VLOOKUP(VALUE(MID(C426,1,8)),Producto!$A$1:$C$499,3,FALSE)</f>
        <v>Camisa manga corta</v>
      </c>
      <c r="E426" t="str">
        <f>VLOOKUP(_xlfn.NUMBERVALUE(MID(C426,9,2)),'Datos 2'!$Q$3:$R$22,2,FALSE)</f>
        <v>Blanco</v>
      </c>
      <c r="F426" t="str">
        <f>VLOOKUP(_xlfn.NUMBERVALUE(MID(C426,11,2)),'Datos 2'!$U$3:$V$11,2,)</f>
        <v>XL</v>
      </c>
      <c r="G426">
        <v>1</v>
      </c>
    </row>
    <row r="427" spans="1:7">
      <c r="A427" s="14">
        <v>43907</v>
      </c>
      <c r="B427" t="s">
        <v>823</v>
      </c>
      <c r="C427" t="s">
        <v>838</v>
      </c>
      <c r="D427" t="str">
        <f>VLOOKUP(VALUE(MID(C427,1,8)),Producto!$A$1:$C$499,3,FALSE)</f>
        <v>Camisa manga larga</v>
      </c>
      <c r="E427" t="str">
        <f>VLOOKUP(_xlfn.NUMBERVALUE(MID(C427,9,2)),'Datos 2'!$Q$3:$R$22,2,FALSE)</f>
        <v>Negro</v>
      </c>
      <c r="F427" t="str">
        <f>VLOOKUP(_xlfn.NUMBERVALUE(MID(C427,11,2)),'Datos 2'!$U$3:$V$11,2,)</f>
        <v>S</v>
      </c>
      <c r="G427">
        <v>9</v>
      </c>
    </row>
    <row r="428" spans="1:7">
      <c r="A428" s="14">
        <v>43932</v>
      </c>
      <c r="B428" t="s">
        <v>823</v>
      </c>
      <c r="C428" t="s">
        <v>837</v>
      </c>
      <c r="D428" t="str">
        <f>VLOOKUP(VALUE(MID(C428,1,8)),Producto!$A$1:$C$499,3,FALSE)</f>
        <v>Camisa manga larga</v>
      </c>
      <c r="E428" t="str">
        <f>VLOOKUP(_xlfn.NUMBERVALUE(MID(C428,9,2)),'Datos 2'!$Q$3:$R$22,2,FALSE)</f>
        <v>Negro</v>
      </c>
      <c r="F428" t="str">
        <f>VLOOKUP(_xlfn.NUMBERVALUE(MID(C428,11,2)),'Datos 2'!$U$3:$V$11,2,)</f>
        <v>M</v>
      </c>
      <c r="G428">
        <v>4</v>
      </c>
    </row>
    <row r="429" spans="1:7">
      <c r="A429" s="14">
        <v>44011</v>
      </c>
      <c r="B429" t="s">
        <v>823</v>
      </c>
      <c r="C429" t="s">
        <v>857</v>
      </c>
      <c r="D429" t="str">
        <f>VLOOKUP(VALUE(MID(C429,1,8)),Producto!$A$1:$C$499,3,FALSE)</f>
        <v>Pantalón mezclilla</v>
      </c>
      <c r="E429" t="str">
        <f>VLOOKUP(_xlfn.NUMBERVALUE(MID(C429,9,2)),'Datos 2'!$Q$3:$R$22,2,FALSE)</f>
        <v>Negro</v>
      </c>
      <c r="F429" t="str">
        <f>VLOOKUP(_xlfn.NUMBERVALUE(MID(C429,11,2)),'Datos 2'!$U$3:$V$11,2,)</f>
        <v>M</v>
      </c>
      <c r="G429">
        <v>9</v>
      </c>
    </row>
    <row r="430" spans="1:7">
      <c r="A430" s="14">
        <v>44159</v>
      </c>
      <c r="B430" t="s">
        <v>823</v>
      </c>
      <c r="C430" t="s">
        <v>882</v>
      </c>
      <c r="D430" t="str">
        <f>VLOOKUP(VALUE(MID(C430,1,8)),Producto!$A$1:$C$499,3,FALSE)</f>
        <v>Chamarra sport</v>
      </c>
      <c r="E430" t="str">
        <f>VLOOKUP(_xlfn.NUMBERVALUE(MID(C430,9,2)),'Datos 2'!$Q$3:$R$22,2,FALSE)</f>
        <v>Azul</v>
      </c>
      <c r="F430" t="str">
        <f>VLOOKUP(_xlfn.NUMBERVALUE(MID(C430,11,2)),'Datos 2'!$U$3:$V$11,2,)</f>
        <v>S</v>
      </c>
      <c r="G430">
        <v>5</v>
      </c>
    </row>
    <row r="431" spans="1:7">
      <c r="A431" s="14">
        <v>44049</v>
      </c>
      <c r="B431" t="s">
        <v>823</v>
      </c>
      <c r="C431" t="s">
        <v>841</v>
      </c>
      <c r="D431" t="str">
        <f>VLOOKUP(VALUE(MID(C431,1,8)),Producto!$A$1:$C$499,3,FALSE)</f>
        <v>Camisa manga corta</v>
      </c>
      <c r="E431" t="str">
        <f>VLOOKUP(_xlfn.NUMBERVALUE(MID(C431,9,2)),'Datos 2'!$Q$3:$R$22,2,FALSE)</f>
        <v>Blanco</v>
      </c>
      <c r="F431" t="str">
        <f>VLOOKUP(_xlfn.NUMBERVALUE(MID(C431,11,2)),'Datos 2'!$U$3:$V$11,2,)</f>
        <v>M</v>
      </c>
      <c r="G431">
        <v>1</v>
      </c>
    </row>
    <row r="432" spans="1:7">
      <c r="A432" s="14">
        <v>43875</v>
      </c>
      <c r="B432" t="s">
        <v>823</v>
      </c>
      <c r="C432" t="s">
        <v>848</v>
      </c>
      <c r="D432" t="str">
        <f>VLOOKUP(VALUE(MID(C432,1,8)),Producto!$A$1:$C$499,3,FALSE)</f>
        <v>Playera</v>
      </c>
      <c r="E432" t="str">
        <f>VLOOKUP(_xlfn.NUMBERVALUE(MID(C432,9,2)),'Datos 2'!$Q$3:$R$22,2,FALSE)</f>
        <v>Gris</v>
      </c>
      <c r="F432" t="str">
        <f>VLOOKUP(_xlfn.NUMBERVALUE(MID(C432,11,2)),'Datos 2'!$U$3:$V$11,2,)</f>
        <v>Unitalla</v>
      </c>
      <c r="G432">
        <v>8</v>
      </c>
    </row>
    <row r="433" spans="1:7">
      <c r="A433" s="14">
        <v>43952</v>
      </c>
      <c r="B433" t="s">
        <v>823</v>
      </c>
      <c r="C433" t="s">
        <v>858</v>
      </c>
      <c r="D433" t="str">
        <f>VLOOKUP(VALUE(MID(C433,1,8)),Producto!$A$1:$C$499,3,FALSE)</f>
        <v>Pantalón mezclilla</v>
      </c>
      <c r="E433" t="str">
        <f>VLOOKUP(_xlfn.NUMBERVALUE(MID(C433,9,2)),'Datos 2'!$Q$3:$R$22,2,FALSE)</f>
        <v>Negro</v>
      </c>
      <c r="F433" t="str">
        <f>VLOOKUP(_xlfn.NUMBERVALUE(MID(C433,11,2)),'Datos 2'!$U$3:$V$11,2,)</f>
        <v>S</v>
      </c>
      <c r="G433">
        <v>7</v>
      </c>
    </row>
    <row r="434" spans="1:7">
      <c r="A434" s="14">
        <v>44059</v>
      </c>
      <c r="B434" t="s">
        <v>823</v>
      </c>
      <c r="C434" t="s">
        <v>836</v>
      </c>
      <c r="D434" t="str">
        <f>VLOOKUP(VALUE(MID(C434,1,8)),Producto!$A$1:$C$499,3,FALSE)</f>
        <v>Camisa manga larga</v>
      </c>
      <c r="E434" t="str">
        <f>VLOOKUP(_xlfn.NUMBERVALUE(MID(C434,9,2)),'Datos 2'!$Q$3:$R$22,2,FALSE)</f>
        <v>Negro</v>
      </c>
      <c r="F434" t="str">
        <f>VLOOKUP(_xlfn.NUMBERVALUE(MID(C434,11,2)),'Datos 2'!$U$3:$V$11,2,)</f>
        <v>L</v>
      </c>
      <c r="G434">
        <v>10</v>
      </c>
    </row>
    <row r="435" spans="1:7">
      <c r="A435" s="14">
        <v>43901</v>
      </c>
      <c r="B435" t="s">
        <v>823</v>
      </c>
      <c r="C435" t="s">
        <v>860</v>
      </c>
      <c r="D435" t="str">
        <f>VLOOKUP(VALUE(MID(C435,1,8)),Producto!$A$1:$C$499,3,FALSE)</f>
        <v>Pantalón mezclilla</v>
      </c>
      <c r="E435" t="str">
        <f>VLOOKUP(_xlfn.NUMBERVALUE(MID(C435,9,2)),'Datos 2'!$Q$3:$R$22,2,FALSE)</f>
        <v>Blanco</v>
      </c>
      <c r="F435" t="str">
        <f>VLOOKUP(_xlfn.NUMBERVALUE(MID(C435,11,2)),'Datos 2'!$U$3:$V$11,2,)</f>
        <v>L</v>
      </c>
      <c r="G435">
        <v>2</v>
      </c>
    </row>
    <row r="436" spans="1:7">
      <c r="A436" s="14">
        <v>44154</v>
      </c>
      <c r="B436" t="s">
        <v>823</v>
      </c>
      <c r="C436" t="s">
        <v>837</v>
      </c>
      <c r="D436" t="str">
        <f>VLOOKUP(VALUE(MID(C436,1,8)),Producto!$A$1:$C$499,3,FALSE)</f>
        <v>Camisa manga larga</v>
      </c>
      <c r="E436" t="str">
        <f>VLOOKUP(_xlfn.NUMBERVALUE(MID(C436,9,2)),'Datos 2'!$Q$3:$R$22,2,FALSE)</f>
        <v>Negro</v>
      </c>
      <c r="F436" t="str">
        <f>VLOOKUP(_xlfn.NUMBERVALUE(MID(C436,11,2)),'Datos 2'!$U$3:$V$11,2,)</f>
        <v>M</v>
      </c>
      <c r="G436">
        <v>2</v>
      </c>
    </row>
    <row r="437" spans="1:7">
      <c r="A437" s="14">
        <v>44183</v>
      </c>
      <c r="B437" t="s">
        <v>823</v>
      </c>
      <c r="C437" t="s">
        <v>858</v>
      </c>
      <c r="D437" t="str">
        <f>VLOOKUP(VALUE(MID(C437,1,8)),Producto!$A$1:$C$499,3,FALSE)</f>
        <v>Pantalón mezclilla</v>
      </c>
      <c r="E437" t="str">
        <f>VLOOKUP(_xlfn.NUMBERVALUE(MID(C437,9,2)),'Datos 2'!$Q$3:$R$22,2,FALSE)</f>
        <v>Negro</v>
      </c>
      <c r="F437" t="str">
        <f>VLOOKUP(_xlfn.NUMBERVALUE(MID(C437,11,2)),'Datos 2'!$U$3:$V$11,2,)</f>
        <v>S</v>
      </c>
      <c r="G437">
        <v>10</v>
      </c>
    </row>
    <row r="438" spans="1:7">
      <c r="A438" s="14">
        <v>44135</v>
      </c>
      <c r="B438" t="s">
        <v>823</v>
      </c>
      <c r="C438" t="s">
        <v>881</v>
      </c>
      <c r="D438" t="str">
        <f>VLOOKUP(VALUE(MID(C438,1,8)),Producto!$A$1:$C$499,3,FALSE)</f>
        <v>Chamarra sport</v>
      </c>
      <c r="E438" t="str">
        <f>VLOOKUP(_xlfn.NUMBERVALUE(MID(C438,9,2)),'Datos 2'!$Q$3:$R$22,2,FALSE)</f>
        <v>Azul</v>
      </c>
      <c r="F438" t="str">
        <f>VLOOKUP(_xlfn.NUMBERVALUE(MID(C438,11,2)),'Datos 2'!$U$3:$V$11,2,)</f>
        <v>M</v>
      </c>
      <c r="G438">
        <v>6</v>
      </c>
    </row>
    <row r="439" spans="1:7">
      <c r="A439" s="14">
        <v>43978</v>
      </c>
      <c r="B439" t="s">
        <v>823</v>
      </c>
      <c r="C439" t="s">
        <v>867</v>
      </c>
      <c r="D439" t="str">
        <f>VLOOKUP(VALUE(MID(C439,1,8)),Producto!$A$1:$C$499,3,FALSE)</f>
        <v>Pantalón baggie</v>
      </c>
      <c r="E439" t="str">
        <f>VLOOKUP(_xlfn.NUMBERVALUE(MID(C439,9,2)),'Datos 2'!$Q$3:$R$22,2,FALSE)</f>
        <v>Off white</v>
      </c>
      <c r="F439" t="str">
        <f>VLOOKUP(_xlfn.NUMBERVALUE(MID(C439,11,2)),'Datos 2'!$U$3:$V$11,2,)</f>
        <v>XL</v>
      </c>
      <c r="G439">
        <v>9</v>
      </c>
    </row>
    <row r="440" spans="1:7">
      <c r="A440" s="14">
        <v>43851</v>
      </c>
      <c r="B440" t="s">
        <v>823</v>
      </c>
      <c r="C440" t="s">
        <v>890</v>
      </c>
      <c r="D440" t="str">
        <f>VLOOKUP(VALUE(MID(C440,1,8)),Producto!$A$1:$C$499,3,FALSE)</f>
        <v>Chamarra sport</v>
      </c>
      <c r="E440" t="str">
        <f>VLOOKUP(_xlfn.NUMBERVALUE(MID(C440,9,2)),'Datos 2'!$Q$3:$R$22,2,FALSE)</f>
        <v>Off white</v>
      </c>
      <c r="F440" t="str">
        <f>VLOOKUP(_xlfn.NUMBERVALUE(MID(C440,11,2)),'Datos 2'!$U$3:$V$11,2,)</f>
        <v>S</v>
      </c>
      <c r="G440">
        <v>2</v>
      </c>
    </row>
    <row r="441" spans="1:7">
      <c r="A441" s="14">
        <v>44142</v>
      </c>
      <c r="B441" t="s">
        <v>823</v>
      </c>
      <c r="C441" t="s">
        <v>867</v>
      </c>
      <c r="D441" t="str">
        <f>VLOOKUP(VALUE(MID(C441,1,8)),Producto!$A$1:$C$499,3,FALSE)</f>
        <v>Pantalón baggie</v>
      </c>
      <c r="E441" t="str">
        <f>VLOOKUP(_xlfn.NUMBERVALUE(MID(C441,9,2)),'Datos 2'!$Q$3:$R$22,2,FALSE)</f>
        <v>Off white</v>
      </c>
      <c r="F441" t="str">
        <f>VLOOKUP(_xlfn.NUMBERVALUE(MID(C441,11,2)),'Datos 2'!$U$3:$V$11,2,)</f>
        <v>XL</v>
      </c>
      <c r="G441">
        <v>2</v>
      </c>
    </row>
    <row r="442" spans="1:7">
      <c r="A442" s="14">
        <v>43968</v>
      </c>
      <c r="B442" t="s">
        <v>823</v>
      </c>
      <c r="C442" t="s">
        <v>879</v>
      </c>
      <c r="D442" t="str">
        <f>VLOOKUP(VALUE(MID(C442,1,8)),Producto!$A$1:$C$499,3,FALSE)</f>
        <v>Chamarra sport</v>
      </c>
      <c r="E442" t="str">
        <f>VLOOKUP(_xlfn.NUMBERVALUE(MID(C442,9,2)),'Datos 2'!$Q$3:$R$22,2,FALSE)</f>
        <v>Azul</v>
      </c>
      <c r="F442" t="str">
        <f>VLOOKUP(_xlfn.NUMBERVALUE(MID(C442,11,2)),'Datos 2'!$U$3:$V$11,2,)</f>
        <v>XL</v>
      </c>
      <c r="G442">
        <v>5</v>
      </c>
    </row>
    <row r="443" spans="1:7">
      <c r="A443" s="14">
        <v>44062</v>
      </c>
      <c r="B443" t="s">
        <v>823</v>
      </c>
      <c r="C443" t="s">
        <v>878</v>
      </c>
      <c r="D443" t="str">
        <f>VLOOKUP(VALUE(MID(C443,1,8)),Producto!$A$1:$C$499,3,FALSE)</f>
        <v>Chamarra sport</v>
      </c>
      <c r="E443" t="str">
        <f>VLOOKUP(_xlfn.NUMBERVALUE(MID(C443,9,2)),'Datos 2'!$Q$3:$R$22,2,FALSE)</f>
        <v>Rojo</v>
      </c>
      <c r="F443" t="str">
        <f>VLOOKUP(_xlfn.NUMBERVALUE(MID(C443,11,2)),'Datos 2'!$U$3:$V$11,2,)</f>
        <v>S</v>
      </c>
      <c r="G443">
        <v>2</v>
      </c>
    </row>
    <row r="444" spans="1:7">
      <c r="A444" s="14">
        <v>44051</v>
      </c>
      <c r="B444" t="s">
        <v>823</v>
      </c>
      <c r="C444" t="s">
        <v>848</v>
      </c>
      <c r="D444" t="str">
        <f>VLOOKUP(VALUE(MID(C444,1,8)),Producto!$A$1:$C$499,3,FALSE)</f>
        <v>Playera</v>
      </c>
      <c r="E444" t="str">
        <f>VLOOKUP(_xlfn.NUMBERVALUE(MID(C444,9,2)),'Datos 2'!$Q$3:$R$22,2,FALSE)</f>
        <v>Gris</v>
      </c>
      <c r="F444" t="str">
        <f>VLOOKUP(_xlfn.NUMBERVALUE(MID(C444,11,2)),'Datos 2'!$U$3:$V$11,2,)</f>
        <v>Unitalla</v>
      </c>
      <c r="G444">
        <v>10</v>
      </c>
    </row>
    <row r="445" spans="1:7">
      <c r="A445" s="14">
        <v>44087</v>
      </c>
      <c r="B445" t="s">
        <v>823</v>
      </c>
      <c r="C445" t="s">
        <v>849</v>
      </c>
      <c r="D445" t="str">
        <f>VLOOKUP(VALUE(MID(C445,1,8)),Producto!$A$1:$C$499,3,FALSE)</f>
        <v>Playera</v>
      </c>
      <c r="E445" t="str">
        <f>VLOOKUP(_xlfn.NUMBERVALUE(MID(C445,9,2)),'Datos 2'!$Q$3:$R$22,2,FALSE)</f>
        <v>Estampado abstracto</v>
      </c>
      <c r="F445" t="str">
        <f>VLOOKUP(_xlfn.NUMBERVALUE(MID(C445,11,2)),'Datos 2'!$U$3:$V$11,2,)</f>
        <v>Unitalla</v>
      </c>
      <c r="G445">
        <v>3</v>
      </c>
    </row>
    <row r="446" spans="1:7">
      <c r="A446" s="14">
        <v>43933</v>
      </c>
      <c r="B446" t="s">
        <v>823</v>
      </c>
      <c r="C446" t="s">
        <v>885</v>
      </c>
      <c r="D446" t="str">
        <f>VLOOKUP(VALUE(MID(C446,1,8)),Producto!$A$1:$C$499,3,FALSE)</f>
        <v>Chamarra sport</v>
      </c>
      <c r="E446" t="str">
        <f>VLOOKUP(_xlfn.NUMBERVALUE(MID(C446,9,2)),'Datos 2'!$Q$3:$R$22,2,FALSE)</f>
        <v>Negro</v>
      </c>
      <c r="F446" t="str">
        <f>VLOOKUP(_xlfn.NUMBERVALUE(MID(C446,11,2)),'Datos 2'!$U$3:$V$11,2,)</f>
        <v>M</v>
      </c>
      <c r="G446">
        <v>6</v>
      </c>
    </row>
    <row r="447" spans="1:7">
      <c r="A447" s="14">
        <v>43887</v>
      </c>
      <c r="B447" t="s">
        <v>823</v>
      </c>
      <c r="C447" t="s">
        <v>847</v>
      </c>
      <c r="D447" t="str">
        <f>VLOOKUP(VALUE(MID(C447,1,8)),Producto!$A$1:$C$499,3,FALSE)</f>
        <v>Playera</v>
      </c>
      <c r="E447" t="str">
        <f>VLOOKUP(_xlfn.NUMBERVALUE(MID(C447,9,2)),'Datos 2'!$Q$3:$R$22,2,FALSE)</f>
        <v>Negro</v>
      </c>
      <c r="F447" t="str">
        <f>VLOOKUP(_xlfn.NUMBERVALUE(MID(C447,11,2)),'Datos 2'!$U$3:$V$11,2,)</f>
        <v>Unitalla</v>
      </c>
      <c r="G447">
        <v>8</v>
      </c>
    </row>
    <row r="448" spans="1:7">
      <c r="A448" s="14">
        <v>44190</v>
      </c>
      <c r="B448" t="s">
        <v>823</v>
      </c>
      <c r="C448" t="s">
        <v>855</v>
      </c>
      <c r="D448" t="str">
        <f>VLOOKUP(VALUE(MID(C448,1,8)),Producto!$A$1:$C$499,3,FALSE)</f>
        <v>Pantalón mezclilla</v>
      </c>
      <c r="E448" t="str">
        <f>VLOOKUP(_xlfn.NUMBERVALUE(MID(C448,9,2)),'Datos 2'!$Q$3:$R$22,2,FALSE)</f>
        <v>Negro</v>
      </c>
      <c r="F448" t="str">
        <f>VLOOKUP(_xlfn.NUMBERVALUE(MID(C448,11,2)),'Datos 2'!$U$3:$V$11,2,)</f>
        <v>XL</v>
      </c>
      <c r="G448">
        <v>9</v>
      </c>
    </row>
    <row r="449" spans="1:7">
      <c r="A449" s="14">
        <v>44016</v>
      </c>
      <c r="B449" t="s">
        <v>823</v>
      </c>
      <c r="C449" t="s">
        <v>864</v>
      </c>
      <c r="D449" t="str">
        <f>VLOOKUP(VALUE(MID(C449,1,8)),Producto!$A$1:$C$499,3,FALSE)</f>
        <v>Pantalón baggie</v>
      </c>
      <c r="E449" t="str">
        <f>VLOOKUP(_xlfn.NUMBERVALUE(MID(C449,9,2)),'Datos 2'!$Q$3:$R$22,2,FALSE)</f>
        <v>Negro</v>
      </c>
      <c r="F449" t="str">
        <f>VLOOKUP(_xlfn.NUMBERVALUE(MID(C449,11,2)),'Datos 2'!$U$3:$V$11,2,)</f>
        <v>L</v>
      </c>
      <c r="G449">
        <v>4</v>
      </c>
    </row>
    <row r="450" spans="1:7">
      <c r="A450" s="14">
        <v>44184</v>
      </c>
      <c r="B450" t="s">
        <v>823</v>
      </c>
      <c r="C450" t="s">
        <v>834</v>
      </c>
      <c r="D450" t="str">
        <f>VLOOKUP(VALUE(MID(C450,1,8)),Producto!$A$1:$C$499,3,FALSE)</f>
        <v>Camisa manga larga</v>
      </c>
      <c r="E450" t="str">
        <f>VLOOKUP(_xlfn.NUMBERVALUE(MID(C450,9,2)),'Datos 2'!$Q$3:$R$22,2,FALSE)</f>
        <v>Off white</v>
      </c>
      <c r="F450" t="str">
        <f>VLOOKUP(_xlfn.NUMBERVALUE(MID(C450,11,2)),'Datos 2'!$U$3:$V$11,2,)</f>
        <v>S</v>
      </c>
      <c r="G450">
        <v>9</v>
      </c>
    </row>
    <row r="451" spans="1:7">
      <c r="A451" s="14">
        <v>43934</v>
      </c>
      <c r="B451" t="s">
        <v>823</v>
      </c>
      <c r="C451" t="s">
        <v>879</v>
      </c>
      <c r="D451" t="str">
        <f>VLOOKUP(VALUE(MID(C451,1,8)),Producto!$A$1:$C$499,3,FALSE)</f>
        <v>Chamarra sport</v>
      </c>
      <c r="E451" t="str">
        <f>VLOOKUP(_xlfn.NUMBERVALUE(MID(C451,9,2)),'Datos 2'!$Q$3:$R$22,2,FALSE)</f>
        <v>Azul</v>
      </c>
      <c r="F451" t="str">
        <f>VLOOKUP(_xlfn.NUMBERVALUE(MID(C451,11,2)),'Datos 2'!$U$3:$V$11,2,)</f>
        <v>XL</v>
      </c>
      <c r="G451">
        <v>4</v>
      </c>
    </row>
    <row r="452" spans="1:7">
      <c r="A452" s="14">
        <v>44181</v>
      </c>
      <c r="B452" t="s">
        <v>823</v>
      </c>
      <c r="C452" t="s">
        <v>849</v>
      </c>
      <c r="D452" t="str">
        <f>VLOOKUP(VALUE(MID(C452,1,8)),Producto!$A$1:$C$499,3,FALSE)</f>
        <v>Playera</v>
      </c>
      <c r="E452" t="str">
        <f>VLOOKUP(_xlfn.NUMBERVALUE(MID(C452,9,2)),'Datos 2'!$Q$3:$R$22,2,FALSE)</f>
        <v>Estampado abstracto</v>
      </c>
      <c r="F452" t="str">
        <f>VLOOKUP(_xlfn.NUMBERVALUE(MID(C452,11,2)),'Datos 2'!$U$3:$V$11,2,)</f>
        <v>Unitalla</v>
      </c>
      <c r="G452">
        <v>2</v>
      </c>
    </row>
    <row r="453" spans="1:7">
      <c r="A453" s="14">
        <v>43940</v>
      </c>
      <c r="B453" t="s">
        <v>823</v>
      </c>
      <c r="C453" t="s">
        <v>872</v>
      </c>
      <c r="D453" t="str">
        <f>VLOOKUP(VALUE(MID(C453,1,8)),Producto!$A$1:$C$499,3,FALSE)</f>
        <v>Pantalón baggie</v>
      </c>
      <c r="E453" t="str">
        <f>VLOOKUP(_xlfn.NUMBERVALUE(MID(C453,9,2)),'Datos 2'!$Q$3:$R$22,2,FALSE)</f>
        <v>Café</v>
      </c>
      <c r="F453" t="str">
        <f>VLOOKUP(_xlfn.NUMBERVALUE(MID(C453,11,2)),'Datos 2'!$U$3:$V$11,2,)</f>
        <v>L</v>
      </c>
      <c r="G453">
        <v>1</v>
      </c>
    </row>
    <row r="454" spans="1:7">
      <c r="A454" s="14">
        <v>43833</v>
      </c>
      <c r="B454" t="s">
        <v>823</v>
      </c>
      <c r="C454" t="s">
        <v>878</v>
      </c>
      <c r="D454" t="str">
        <f>VLOOKUP(VALUE(MID(C454,1,8)),Producto!$A$1:$C$499,3,FALSE)</f>
        <v>Chamarra sport</v>
      </c>
      <c r="E454" t="str">
        <f>VLOOKUP(_xlfn.NUMBERVALUE(MID(C454,9,2)),'Datos 2'!$Q$3:$R$22,2,FALSE)</f>
        <v>Rojo</v>
      </c>
      <c r="F454" t="str">
        <f>VLOOKUP(_xlfn.NUMBERVALUE(MID(C454,11,2)),'Datos 2'!$U$3:$V$11,2,)</f>
        <v>S</v>
      </c>
      <c r="G454">
        <v>10</v>
      </c>
    </row>
    <row r="455" spans="1:7">
      <c r="A455" s="14">
        <v>43930</v>
      </c>
      <c r="B455" t="s">
        <v>823</v>
      </c>
      <c r="C455" t="s">
        <v>877</v>
      </c>
      <c r="D455" t="str">
        <f>VLOOKUP(VALUE(MID(C455,1,8)),Producto!$A$1:$C$499,3,FALSE)</f>
        <v>Chamarra sport</v>
      </c>
      <c r="E455" t="str">
        <f>VLOOKUP(_xlfn.NUMBERVALUE(MID(C455,9,2)),'Datos 2'!$Q$3:$R$22,2,FALSE)</f>
        <v>Rojo</v>
      </c>
      <c r="F455" t="str">
        <f>VLOOKUP(_xlfn.NUMBERVALUE(MID(C455,11,2)),'Datos 2'!$U$3:$V$11,2,)</f>
        <v>M</v>
      </c>
      <c r="G455">
        <v>8</v>
      </c>
    </row>
    <row r="456" spans="1:7">
      <c r="A456" s="14">
        <v>43946</v>
      </c>
      <c r="B456" t="s">
        <v>823</v>
      </c>
      <c r="C456" t="s">
        <v>830</v>
      </c>
      <c r="D456" t="str">
        <f>VLOOKUP(VALUE(MID(C456,1,8)),Producto!$A$1:$C$499,3,FALSE)</f>
        <v>Camisa manga larga</v>
      </c>
      <c r="E456" t="str">
        <f>VLOOKUP(_xlfn.NUMBERVALUE(MID(C456,9,2)),'Datos 2'!$Q$3:$R$22,2,FALSE)</f>
        <v>Blanco</v>
      </c>
      <c r="F456" t="str">
        <f>VLOOKUP(_xlfn.NUMBERVALUE(MID(C456,11,2)),'Datos 2'!$U$3:$V$11,2,)</f>
        <v>S</v>
      </c>
      <c r="G456">
        <v>4</v>
      </c>
    </row>
    <row r="457" spans="1:7">
      <c r="A457" s="14">
        <v>44173</v>
      </c>
      <c r="B457" t="s">
        <v>823</v>
      </c>
      <c r="C457" t="s">
        <v>840</v>
      </c>
      <c r="D457" t="str">
        <f>VLOOKUP(VALUE(MID(C457,1,8)),Producto!$A$1:$C$499,3,FALSE)</f>
        <v>Camisa manga corta</v>
      </c>
      <c r="E457" t="str">
        <f>VLOOKUP(_xlfn.NUMBERVALUE(MID(C457,9,2)),'Datos 2'!$Q$3:$R$22,2,FALSE)</f>
        <v>Blanco</v>
      </c>
      <c r="F457" t="str">
        <f>VLOOKUP(_xlfn.NUMBERVALUE(MID(C457,11,2)),'Datos 2'!$U$3:$V$11,2,)</f>
        <v>L</v>
      </c>
      <c r="G457">
        <v>8</v>
      </c>
    </row>
    <row r="458" spans="1:7">
      <c r="A458" s="14">
        <v>44098</v>
      </c>
      <c r="B458" t="s">
        <v>823</v>
      </c>
      <c r="C458" t="s">
        <v>890</v>
      </c>
      <c r="D458" t="str">
        <f>VLOOKUP(VALUE(MID(C458,1,8)),Producto!$A$1:$C$499,3,FALSE)</f>
        <v>Chamarra sport</v>
      </c>
      <c r="E458" t="str">
        <f>VLOOKUP(_xlfn.NUMBERVALUE(MID(C458,9,2)),'Datos 2'!$Q$3:$R$22,2,FALSE)</f>
        <v>Off white</v>
      </c>
      <c r="F458" t="str">
        <f>VLOOKUP(_xlfn.NUMBERVALUE(MID(C458,11,2)),'Datos 2'!$U$3:$V$11,2,)</f>
        <v>S</v>
      </c>
      <c r="G458">
        <v>2</v>
      </c>
    </row>
    <row r="459" spans="1:7">
      <c r="A459" s="14">
        <v>43932</v>
      </c>
      <c r="B459" t="s">
        <v>823</v>
      </c>
      <c r="C459" t="s">
        <v>836</v>
      </c>
      <c r="D459" t="str">
        <f>VLOOKUP(VALUE(MID(C459,1,8)),Producto!$A$1:$C$499,3,FALSE)</f>
        <v>Camisa manga larga</v>
      </c>
      <c r="E459" t="str">
        <f>VLOOKUP(_xlfn.NUMBERVALUE(MID(C459,9,2)),'Datos 2'!$Q$3:$R$22,2,FALSE)</f>
        <v>Negro</v>
      </c>
      <c r="F459" t="str">
        <f>VLOOKUP(_xlfn.NUMBERVALUE(MID(C459,11,2)),'Datos 2'!$U$3:$V$11,2,)</f>
        <v>L</v>
      </c>
      <c r="G459">
        <v>7</v>
      </c>
    </row>
    <row r="460" spans="1:7">
      <c r="A460" s="14">
        <v>44159</v>
      </c>
      <c r="B460" t="s">
        <v>823</v>
      </c>
      <c r="C460" t="s">
        <v>839</v>
      </c>
      <c r="D460" t="str">
        <f>VLOOKUP(VALUE(MID(C460,1,8)),Producto!$A$1:$C$499,3,FALSE)</f>
        <v>Camisa manga corta</v>
      </c>
      <c r="E460" t="str">
        <f>VLOOKUP(_xlfn.NUMBERVALUE(MID(C460,9,2)),'Datos 2'!$Q$3:$R$22,2,FALSE)</f>
        <v>Blanco</v>
      </c>
      <c r="F460" t="str">
        <f>VLOOKUP(_xlfn.NUMBERVALUE(MID(C460,11,2)),'Datos 2'!$U$3:$V$11,2,)</f>
        <v>XL</v>
      </c>
      <c r="G460">
        <v>10</v>
      </c>
    </row>
    <row r="461" spans="1:7">
      <c r="A461" s="14">
        <v>43890</v>
      </c>
      <c r="B461" t="s">
        <v>823</v>
      </c>
      <c r="C461" t="s">
        <v>837</v>
      </c>
      <c r="D461" t="str">
        <f>VLOOKUP(VALUE(MID(C461,1,8)),Producto!$A$1:$C$499,3,FALSE)</f>
        <v>Camisa manga larga</v>
      </c>
      <c r="E461" t="str">
        <f>VLOOKUP(_xlfn.NUMBERVALUE(MID(C461,9,2)),'Datos 2'!$Q$3:$R$22,2,FALSE)</f>
        <v>Negro</v>
      </c>
      <c r="F461" t="str">
        <f>VLOOKUP(_xlfn.NUMBERVALUE(MID(C461,11,2)),'Datos 2'!$U$3:$V$11,2,)</f>
        <v>M</v>
      </c>
      <c r="G461">
        <v>6</v>
      </c>
    </row>
    <row r="462" spans="1:7">
      <c r="A462" s="14">
        <v>43940</v>
      </c>
      <c r="B462" t="s">
        <v>823</v>
      </c>
      <c r="C462" t="s">
        <v>868</v>
      </c>
      <c r="D462" t="str">
        <f>VLOOKUP(VALUE(MID(C462,1,8)),Producto!$A$1:$C$499,3,FALSE)</f>
        <v>Pantalón baggie</v>
      </c>
      <c r="E462" t="str">
        <f>VLOOKUP(_xlfn.NUMBERVALUE(MID(C462,9,2)),'Datos 2'!$Q$3:$R$22,2,FALSE)</f>
        <v>Off white</v>
      </c>
      <c r="F462" t="str">
        <f>VLOOKUP(_xlfn.NUMBERVALUE(MID(C462,11,2)),'Datos 2'!$U$3:$V$11,2,)</f>
        <v>L</v>
      </c>
      <c r="G462">
        <v>10</v>
      </c>
    </row>
    <row r="463" spans="1:7">
      <c r="A463" s="14">
        <v>43933</v>
      </c>
      <c r="B463" t="s">
        <v>823</v>
      </c>
      <c r="C463" t="s">
        <v>861</v>
      </c>
      <c r="D463" t="str">
        <f>VLOOKUP(VALUE(MID(C463,1,8)),Producto!$A$1:$C$499,3,FALSE)</f>
        <v>Pantalón mezclilla</v>
      </c>
      <c r="E463" t="str">
        <f>VLOOKUP(_xlfn.NUMBERVALUE(MID(C463,9,2)),'Datos 2'!$Q$3:$R$22,2,FALSE)</f>
        <v>Blanco</v>
      </c>
      <c r="F463" t="str">
        <f>VLOOKUP(_xlfn.NUMBERVALUE(MID(C463,11,2)),'Datos 2'!$U$3:$V$11,2,)</f>
        <v>M</v>
      </c>
      <c r="G463">
        <v>10</v>
      </c>
    </row>
    <row r="464" spans="1:7">
      <c r="A464" s="14">
        <v>44005</v>
      </c>
      <c r="B464" t="s">
        <v>823</v>
      </c>
      <c r="C464" t="s">
        <v>842</v>
      </c>
      <c r="D464" t="str">
        <f>VLOOKUP(VALUE(MID(C464,1,8)),Producto!$A$1:$C$499,3,FALSE)</f>
        <v>Camisa manga corta</v>
      </c>
      <c r="E464" t="str">
        <f>VLOOKUP(_xlfn.NUMBERVALUE(MID(C464,9,2)),'Datos 2'!$Q$3:$R$22,2,FALSE)</f>
        <v>Blanco</v>
      </c>
      <c r="F464" t="str">
        <f>VLOOKUP(_xlfn.NUMBERVALUE(MID(C464,11,2)),'Datos 2'!$U$3:$V$11,2,)</f>
        <v>S</v>
      </c>
      <c r="G464">
        <v>6</v>
      </c>
    </row>
    <row r="465" spans="1:7">
      <c r="A465" s="14">
        <v>44147</v>
      </c>
      <c r="B465" t="s">
        <v>823</v>
      </c>
      <c r="C465" t="s">
        <v>840</v>
      </c>
      <c r="D465" t="str">
        <f>VLOOKUP(VALUE(MID(C465,1,8)),Producto!$A$1:$C$499,3,FALSE)</f>
        <v>Camisa manga corta</v>
      </c>
      <c r="E465" t="str">
        <f>VLOOKUP(_xlfn.NUMBERVALUE(MID(C465,9,2)),'Datos 2'!$Q$3:$R$22,2,FALSE)</f>
        <v>Blanco</v>
      </c>
      <c r="F465" t="str">
        <f>VLOOKUP(_xlfn.NUMBERVALUE(MID(C465,11,2)),'Datos 2'!$U$3:$V$11,2,)</f>
        <v>L</v>
      </c>
      <c r="G465">
        <v>2</v>
      </c>
    </row>
    <row r="466" spans="1:7">
      <c r="A466" s="14">
        <v>43918</v>
      </c>
      <c r="B466" t="s">
        <v>823</v>
      </c>
      <c r="C466" t="s">
        <v>839</v>
      </c>
      <c r="D466" t="str">
        <f>VLOOKUP(VALUE(MID(C466,1,8)),Producto!$A$1:$C$499,3,FALSE)</f>
        <v>Camisa manga corta</v>
      </c>
      <c r="E466" t="str">
        <f>VLOOKUP(_xlfn.NUMBERVALUE(MID(C466,9,2)),'Datos 2'!$Q$3:$R$22,2,FALSE)</f>
        <v>Blanco</v>
      </c>
      <c r="F466" t="str">
        <f>VLOOKUP(_xlfn.NUMBERVALUE(MID(C466,11,2)),'Datos 2'!$U$3:$V$11,2,)</f>
        <v>XL</v>
      </c>
      <c r="G466">
        <v>2</v>
      </c>
    </row>
    <row r="467" spans="1:7">
      <c r="A467" s="14">
        <v>44106</v>
      </c>
      <c r="B467" t="s">
        <v>823</v>
      </c>
      <c r="C467" t="s">
        <v>827</v>
      </c>
      <c r="D467" t="str">
        <f>VLOOKUP(VALUE(MID(C467,1,8)),Producto!$A$1:$C$499,3,FALSE)</f>
        <v>Camisa manga larga</v>
      </c>
      <c r="E467" t="str">
        <f>VLOOKUP(_xlfn.NUMBERVALUE(MID(C467,9,2)),'Datos 2'!$Q$3:$R$22,2,FALSE)</f>
        <v>Blanco</v>
      </c>
      <c r="F467" t="str">
        <f>VLOOKUP(_xlfn.NUMBERVALUE(MID(C467,11,2)),'Datos 2'!$U$3:$V$11,2,)</f>
        <v>XL</v>
      </c>
      <c r="G467">
        <v>5</v>
      </c>
    </row>
    <row r="468" spans="1:7">
      <c r="A468" s="14">
        <v>44085</v>
      </c>
      <c r="B468" t="s">
        <v>823</v>
      </c>
      <c r="C468" t="s">
        <v>842</v>
      </c>
      <c r="D468" t="str">
        <f>VLOOKUP(VALUE(MID(C468,1,8)),Producto!$A$1:$C$499,3,FALSE)</f>
        <v>Camisa manga corta</v>
      </c>
      <c r="E468" t="str">
        <f>VLOOKUP(_xlfn.NUMBERVALUE(MID(C468,9,2)),'Datos 2'!$Q$3:$R$22,2,FALSE)</f>
        <v>Blanco</v>
      </c>
      <c r="F468" t="str">
        <f>VLOOKUP(_xlfn.NUMBERVALUE(MID(C468,11,2)),'Datos 2'!$U$3:$V$11,2,)</f>
        <v>S</v>
      </c>
      <c r="G468">
        <v>5</v>
      </c>
    </row>
    <row r="469" spans="1:7">
      <c r="A469" s="14">
        <v>44001</v>
      </c>
      <c r="B469" t="s">
        <v>823</v>
      </c>
      <c r="C469" t="s">
        <v>836</v>
      </c>
      <c r="D469" t="str">
        <f>VLOOKUP(VALUE(MID(C469,1,8)),Producto!$A$1:$C$499,3,FALSE)</f>
        <v>Camisa manga larga</v>
      </c>
      <c r="E469" t="str">
        <f>VLOOKUP(_xlfn.NUMBERVALUE(MID(C469,9,2)),'Datos 2'!$Q$3:$R$22,2,FALSE)</f>
        <v>Negro</v>
      </c>
      <c r="F469" t="str">
        <f>VLOOKUP(_xlfn.NUMBERVALUE(MID(C469,11,2)),'Datos 2'!$U$3:$V$11,2,)</f>
        <v>L</v>
      </c>
      <c r="G469">
        <v>7</v>
      </c>
    </row>
    <row r="470" spans="1:7">
      <c r="A470" s="14">
        <v>43884</v>
      </c>
      <c r="B470" t="s">
        <v>823</v>
      </c>
      <c r="C470" t="s">
        <v>859</v>
      </c>
      <c r="D470" t="str">
        <f>VLOOKUP(VALUE(MID(C470,1,8)),Producto!$A$1:$C$499,3,FALSE)</f>
        <v>Pantalón mezclilla</v>
      </c>
      <c r="E470" t="str">
        <f>VLOOKUP(_xlfn.NUMBERVALUE(MID(C470,9,2)),'Datos 2'!$Q$3:$R$22,2,FALSE)</f>
        <v>Blanco</v>
      </c>
      <c r="F470" t="str">
        <f>VLOOKUP(_xlfn.NUMBERVALUE(MID(C470,11,2)),'Datos 2'!$U$3:$V$11,2,)</f>
        <v>XL</v>
      </c>
      <c r="G470">
        <v>9</v>
      </c>
    </row>
    <row r="471" spans="1:7">
      <c r="A471" s="14">
        <v>44123</v>
      </c>
      <c r="B471" t="s">
        <v>823</v>
      </c>
      <c r="C471" t="s">
        <v>869</v>
      </c>
      <c r="D471" t="str">
        <f>VLOOKUP(VALUE(MID(C471,1,8)),Producto!$A$1:$C$499,3,FALSE)</f>
        <v>Pantalón baggie</v>
      </c>
      <c r="E471" t="str">
        <f>VLOOKUP(_xlfn.NUMBERVALUE(MID(C471,9,2)),'Datos 2'!$Q$3:$R$22,2,FALSE)</f>
        <v>Off white</v>
      </c>
      <c r="F471" t="str">
        <f>VLOOKUP(_xlfn.NUMBERVALUE(MID(C471,11,2)),'Datos 2'!$U$3:$V$11,2,)</f>
        <v>M</v>
      </c>
      <c r="G471">
        <v>6</v>
      </c>
    </row>
    <row r="472" spans="1:7">
      <c r="A472" s="14">
        <v>44150</v>
      </c>
      <c r="B472" t="s">
        <v>823</v>
      </c>
      <c r="C472" t="s">
        <v>837</v>
      </c>
      <c r="D472" t="str">
        <f>VLOOKUP(VALUE(MID(C472,1,8)),Producto!$A$1:$C$499,3,FALSE)</f>
        <v>Camisa manga larga</v>
      </c>
      <c r="E472" t="str">
        <f>VLOOKUP(_xlfn.NUMBERVALUE(MID(C472,9,2)),'Datos 2'!$Q$3:$R$22,2,FALSE)</f>
        <v>Negro</v>
      </c>
      <c r="F472" t="str">
        <f>VLOOKUP(_xlfn.NUMBERVALUE(MID(C472,11,2)),'Datos 2'!$U$3:$V$11,2,)</f>
        <v>M</v>
      </c>
      <c r="G472">
        <v>4</v>
      </c>
    </row>
    <row r="473" spans="1:7">
      <c r="A473" s="14">
        <v>43991</v>
      </c>
      <c r="B473" t="s">
        <v>823</v>
      </c>
      <c r="C473" t="s">
        <v>883</v>
      </c>
      <c r="D473" t="str">
        <f>VLOOKUP(VALUE(MID(C473,1,8)),Producto!$A$1:$C$499,3,FALSE)</f>
        <v>Chamarra sport</v>
      </c>
      <c r="E473" t="str">
        <f>VLOOKUP(_xlfn.NUMBERVALUE(MID(C473,9,2)),'Datos 2'!$Q$3:$R$22,2,FALSE)</f>
        <v>Negro</v>
      </c>
      <c r="F473" t="str">
        <f>VLOOKUP(_xlfn.NUMBERVALUE(MID(C473,11,2)),'Datos 2'!$U$3:$V$11,2,)</f>
        <v>XL</v>
      </c>
      <c r="G473">
        <v>3</v>
      </c>
    </row>
    <row r="474" spans="1:7">
      <c r="A474" s="14">
        <v>43849</v>
      </c>
      <c r="B474" t="s">
        <v>823</v>
      </c>
      <c r="C474" t="s">
        <v>845</v>
      </c>
      <c r="D474" t="str">
        <f>VLOOKUP(VALUE(MID(C474,1,8)),Producto!$A$1:$C$499,3,FALSE)</f>
        <v>Camisa manga corta</v>
      </c>
      <c r="E474" t="str">
        <f>VLOOKUP(_xlfn.NUMBERVALUE(MID(C474,9,2)),'Datos 2'!$Q$3:$R$22,2,FALSE)</f>
        <v>Estampado animal</v>
      </c>
      <c r="F474" t="str">
        <f>VLOOKUP(_xlfn.NUMBERVALUE(MID(C474,11,2)),'Datos 2'!$U$3:$V$11,2,)</f>
        <v>M</v>
      </c>
      <c r="G474">
        <v>10</v>
      </c>
    </row>
    <row r="475" spans="1:7">
      <c r="A475" s="14">
        <v>43849</v>
      </c>
      <c r="B475" t="s">
        <v>823</v>
      </c>
      <c r="C475" t="s">
        <v>846</v>
      </c>
      <c r="D475" t="str">
        <f>VLOOKUP(VALUE(MID(C475,1,8)),Producto!$A$1:$C$499,3,FALSE)</f>
        <v>Camisa manga corta</v>
      </c>
      <c r="E475" t="str">
        <f>VLOOKUP(_xlfn.NUMBERVALUE(MID(C475,9,2)),'Datos 2'!$Q$3:$R$22,2,FALSE)</f>
        <v>Estampado animal</v>
      </c>
      <c r="F475" t="str">
        <f>VLOOKUP(_xlfn.NUMBERVALUE(MID(C475,11,2)),'Datos 2'!$U$3:$V$11,2,)</f>
        <v>S</v>
      </c>
      <c r="G475">
        <v>9</v>
      </c>
    </row>
    <row r="476" spans="1:7">
      <c r="A476" s="14">
        <v>43851</v>
      </c>
      <c r="B476" t="s">
        <v>823</v>
      </c>
      <c r="C476" t="s">
        <v>852</v>
      </c>
      <c r="D476" t="str">
        <f>VLOOKUP(VALUE(MID(C476,1,8)),Producto!$A$1:$C$499,3,FALSE)</f>
        <v>Pantalón mezclilla</v>
      </c>
      <c r="E476" t="str">
        <f>VLOOKUP(_xlfn.NUMBERVALUE(MID(C476,9,2)),'Datos 2'!$Q$3:$R$22,2,FALSE)</f>
        <v>Azul</v>
      </c>
      <c r="F476" t="str">
        <f>VLOOKUP(_xlfn.NUMBERVALUE(MID(C476,11,2)),'Datos 2'!$U$3:$V$11,2,)</f>
        <v>L</v>
      </c>
      <c r="G476">
        <v>4</v>
      </c>
    </row>
    <row r="477" spans="1:7">
      <c r="A477" s="14">
        <v>44114</v>
      </c>
      <c r="B477" t="s">
        <v>823</v>
      </c>
      <c r="C477" t="s">
        <v>884</v>
      </c>
      <c r="D477" t="str">
        <f>VLOOKUP(VALUE(MID(C477,1,8)),Producto!$A$1:$C$499,3,FALSE)</f>
        <v>Chamarra sport</v>
      </c>
      <c r="E477" t="str">
        <f>VLOOKUP(_xlfn.NUMBERVALUE(MID(C477,9,2)),'Datos 2'!$Q$3:$R$22,2,FALSE)</f>
        <v>Negro</v>
      </c>
      <c r="F477" t="str">
        <f>VLOOKUP(_xlfn.NUMBERVALUE(MID(C477,11,2)),'Datos 2'!$U$3:$V$11,2,)</f>
        <v>L</v>
      </c>
      <c r="G477">
        <v>3</v>
      </c>
    </row>
    <row r="478" spans="1:7">
      <c r="A478" s="14">
        <v>43931</v>
      </c>
      <c r="B478" t="s">
        <v>823</v>
      </c>
      <c r="C478" t="s">
        <v>844</v>
      </c>
      <c r="D478" t="str">
        <f>VLOOKUP(VALUE(MID(C478,1,8)),Producto!$A$1:$C$499,3,FALSE)</f>
        <v>Camisa manga corta</v>
      </c>
      <c r="E478" t="str">
        <f>VLOOKUP(_xlfn.NUMBERVALUE(MID(C478,9,2)),'Datos 2'!$Q$3:$R$22,2,FALSE)</f>
        <v>Estampado animal</v>
      </c>
      <c r="F478" t="str">
        <f>VLOOKUP(_xlfn.NUMBERVALUE(MID(C478,11,2)),'Datos 2'!$U$3:$V$11,2,)</f>
        <v>L</v>
      </c>
      <c r="G478">
        <v>3</v>
      </c>
    </row>
    <row r="479" spans="1:7">
      <c r="A479" s="14">
        <v>44190</v>
      </c>
      <c r="B479" t="s">
        <v>823</v>
      </c>
      <c r="C479" t="s">
        <v>833</v>
      </c>
      <c r="D479" t="str">
        <f>VLOOKUP(VALUE(MID(C479,1,8)),Producto!$A$1:$C$499,3,FALSE)</f>
        <v>Camisa manga larga</v>
      </c>
      <c r="E479" t="str">
        <f>VLOOKUP(_xlfn.NUMBERVALUE(MID(C479,9,2)),'Datos 2'!$Q$3:$R$22,2,FALSE)</f>
        <v>Off white</v>
      </c>
      <c r="F479" t="str">
        <f>VLOOKUP(_xlfn.NUMBERVALUE(MID(C479,11,2)),'Datos 2'!$U$3:$V$11,2,)</f>
        <v>M</v>
      </c>
      <c r="G479">
        <v>6</v>
      </c>
    </row>
    <row r="480" spans="1:7">
      <c r="A480" s="14">
        <v>43866</v>
      </c>
      <c r="B480" t="s">
        <v>823</v>
      </c>
      <c r="C480" t="s">
        <v>840</v>
      </c>
      <c r="D480" t="str">
        <f>VLOOKUP(VALUE(MID(C480,1,8)),Producto!$A$1:$C$499,3,FALSE)</f>
        <v>Camisa manga corta</v>
      </c>
      <c r="E480" t="str">
        <f>VLOOKUP(_xlfn.NUMBERVALUE(MID(C480,9,2)),'Datos 2'!$Q$3:$R$22,2,FALSE)</f>
        <v>Blanco</v>
      </c>
      <c r="F480" t="str">
        <f>VLOOKUP(_xlfn.NUMBERVALUE(MID(C480,11,2)),'Datos 2'!$U$3:$V$11,2,)</f>
        <v>L</v>
      </c>
      <c r="G480">
        <v>4</v>
      </c>
    </row>
    <row r="481" spans="1:7">
      <c r="A481" s="14">
        <v>43832</v>
      </c>
      <c r="B481" t="s">
        <v>823</v>
      </c>
      <c r="C481" t="s">
        <v>881</v>
      </c>
      <c r="D481" t="str">
        <f>VLOOKUP(VALUE(MID(C481,1,8)),Producto!$A$1:$C$499,3,FALSE)</f>
        <v>Chamarra sport</v>
      </c>
      <c r="E481" t="str">
        <f>VLOOKUP(_xlfn.NUMBERVALUE(MID(C481,9,2)),'Datos 2'!$Q$3:$R$22,2,FALSE)</f>
        <v>Azul</v>
      </c>
      <c r="F481" t="str">
        <f>VLOOKUP(_xlfn.NUMBERVALUE(MID(C481,11,2)),'Datos 2'!$U$3:$V$11,2,)</f>
        <v>M</v>
      </c>
      <c r="G481">
        <v>3</v>
      </c>
    </row>
    <row r="482" spans="1:7">
      <c r="A482" s="14">
        <v>43919</v>
      </c>
      <c r="B482" t="s">
        <v>823</v>
      </c>
      <c r="C482" t="s">
        <v>846</v>
      </c>
      <c r="D482" t="str">
        <f>VLOOKUP(VALUE(MID(C482,1,8)),Producto!$A$1:$C$499,3,FALSE)</f>
        <v>Camisa manga corta</v>
      </c>
      <c r="E482" t="str">
        <f>VLOOKUP(_xlfn.NUMBERVALUE(MID(C482,9,2)),'Datos 2'!$Q$3:$R$22,2,FALSE)</f>
        <v>Estampado animal</v>
      </c>
      <c r="F482" t="str">
        <f>VLOOKUP(_xlfn.NUMBERVALUE(MID(C482,11,2)),'Datos 2'!$U$3:$V$11,2,)</f>
        <v>S</v>
      </c>
      <c r="G482">
        <v>8</v>
      </c>
    </row>
    <row r="483" spans="1:7">
      <c r="A483" s="14">
        <v>44189</v>
      </c>
      <c r="B483" t="s">
        <v>823</v>
      </c>
      <c r="C483" t="s">
        <v>859</v>
      </c>
      <c r="D483" t="str">
        <f>VLOOKUP(VALUE(MID(C483,1,8)),Producto!$A$1:$C$499,3,FALSE)</f>
        <v>Pantalón mezclilla</v>
      </c>
      <c r="E483" t="str">
        <f>VLOOKUP(_xlfn.NUMBERVALUE(MID(C483,9,2)),'Datos 2'!$Q$3:$R$22,2,FALSE)</f>
        <v>Blanco</v>
      </c>
      <c r="F483" t="str">
        <f>VLOOKUP(_xlfn.NUMBERVALUE(MID(C483,11,2)),'Datos 2'!$U$3:$V$11,2,)</f>
        <v>XL</v>
      </c>
      <c r="G483">
        <v>1</v>
      </c>
    </row>
    <row r="484" spans="1:7">
      <c r="A484" s="14">
        <v>43992</v>
      </c>
      <c r="B484" t="s">
        <v>823</v>
      </c>
      <c r="C484" t="s">
        <v>884</v>
      </c>
      <c r="D484" t="str">
        <f>VLOOKUP(VALUE(MID(C484,1,8)),Producto!$A$1:$C$499,3,FALSE)</f>
        <v>Chamarra sport</v>
      </c>
      <c r="E484" t="str">
        <f>VLOOKUP(_xlfn.NUMBERVALUE(MID(C484,9,2)),'Datos 2'!$Q$3:$R$22,2,FALSE)</f>
        <v>Negro</v>
      </c>
      <c r="F484" t="str">
        <f>VLOOKUP(_xlfn.NUMBERVALUE(MID(C484,11,2)),'Datos 2'!$U$3:$V$11,2,)</f>
        <v>L</v>
      </c>
      <c r="G484">
        <v>5</v>
      </c>
    </row>
    <row r="485" spans="1:7">
      <c r="A485" s="14">
        <v>44092</v>
      </c>
      <c r="B485" t="s">
        <v>823</v>
      </c>
      <c r="C485" t="s">
        <v>836</v>
      </c>
      <c r="D485" t="str">
        <f>VLOOKUP(VALUE(MID(C485,1,8)),Producto!$A$1:$C$499,3,FALSE)</f>
        <v>Camisa manga larga</v>
      </c>
      <c r="E485" t="str">
        <f>VLOOKUP(_xlfn.NUMBERVALUE(MID(C485,9,2)),'Datos 2'!$Q$3:$R$22,2,FALSE)</f>
        <v>Negro</v>
      </c>
      <c r="F485" t="str">
        <f>VLOOKUP(_xlfn.NUMBERVALUE(MID(C485,11,2)),'Datos 2'!$U$3:$V$11,2,)</f>
        <v>L</v>
      </c>
      <c r="G485">
        <v>4</v>
      </c>
    </row>
    <row r="486" spans="1:7">
      <c r="A486" s="14">
        <v>44132</v>
      </c>
      <c r="B486" t="s">
        <v>823</v>
      </c>
      <c r="C486" t="s">
        <v>836</v>
      </c>
      <c r="D486" t="str">
        <f>VLOOKUP(VALUE(MID(C486,1,8)),Producto!$A$1:$C$499,3,FALSE)</f>
        <v>Camisa manga larga</v>
      </c>
      <c r="E486" t="str">
        <f>VLOOKUP(_xlfn.NUMBERVALUE(MID(C486,9,2)),'Datos 2'!$Q$3:$R$22,2,FALSE)</f>
        <v>Negro</v>
      </c>
      <c r="F486" t="str">
        <f>VLOOKUP(_xlfn.NUMBERVALUE(MID(C486,11,2)),'Datos 2'!$U$3:$V$11,2,)</f>
        <v>L</v>
      </c>
      <c r="G486">
        <v>5</v>
      </c>
    </row>
    <row r="487" spans="1:7">
      <c r="A487" s="14">
        <v>43969</v>
      </c>
      <c r="B487" t="s">
        <v>823</v>
      </c>
      <c r="C487" t="s">
        <v>854</v>
      </c>
      <c r="D487" t="str">
        <f>VLOOKUP(VALUE(MID(C487,1,8)),Producto!$A$1:$C$499,3,FALSE)</f>
        <v>Pantalón mezclilla</v>
      </c>
      <c r="E487" t="str">
        <f>VLOOKUP(_xlfn.NUMBERVALUE(MID(C487,9,2)),'Datos 2'!$Q$3:$R$22,2,FALSE)</f>
        <v>Azul</v>
      </c>
      <c r="F487" t="str">
        <f>VLOOKUP(_xlfn.NUMBERVALUE(MID(C487,11,2)),'Datos 2'!$U$3:$V$11,2,)</f>
        <v>S</v>
      </c>
      <c r="G487">
        <v>5</v>
      </c>
    </row>
    <row r="488" spans="1:7">
      <c r="A488" s="14">
        <v>44060</v>
      </c>
      <c r="B488" t="s">
        <v>823</v>
      </c>
      <c r="C488" t="s">
        <v>855</v>
      </c>
      <c r="D488" t="str">
        <f>VLOOKUP(VALUE(MID(C488,1,8)),Producto!$A$1:$C$499,3,FALSE)</f>
        <v>Pantalón mezclilla</v>
      </c>
      <c r="E488" t="str">
        <f>VLOOKUP(_xlfn.NUMBERVALUE(MID(C488,9,2)),'Datos 2'!$Q$3:$R$22,2,FALSE)</f>
        <v>Negro</v>
      </c>
      <c r="F488" t="str">
        <f>VLOOKUP(_xlfn.NUMBERVALUE(MID(C488,11,2)),'Datos 2'!$U$3:$V$11,2,)</f>
        <v>XL</v>
      </c>
      <c r="G488">
        <v>7</v>
      </c>
    </row>
    <row r="489" spans="1:7">
      <c r="A489" s="14">
        <v>44148</v>
      </c>
      <c r="B489" t="s">
        <v>823</v>
      </c>
      <c r="C489" t="s">
        <v>831</v>
      </c>
      <c r="D489" t="str">
        <f>VLOOKUP(VALUE(MID(C489,1,8)),Producto!$A$1:$C$499,3,FALSE)</f>
        <v>Camisa manga larga</v>
      </c>
      <c r="E489" t="str">
        <f>VLOOKUP(_xlfn.NUMBERVALUE(MID(C489,9,2)),'Datos 2'!$Q$3:$R$22,2,FALSE)</f>
        <v>Off white</v>
      </c>
      <c r="F489" t="str">
        <f>VLOOKUP(_xlfn.NUMBERVALUE(MID(C489,11,2)),'Datos 2'!$U$3:$V$11,2,)</f>
        <v>XL</v>
      </c>
      <c r="G489">
        <v>6</v>
      </c>
    </row>
    <row r="490" spans="1:7">
      <c r="A490" s="14">
        <v>44147</v>
      </c>
      <c r="B490" t="s">
        <v>823</v>
      </c>
      <c r="C490" t="s">
        <v>841</v>
      </c>
      <c r="D490" t="str">
        <f>VLOOKUP(VALUE(MID(C490,1,8)),Producto!$A$1:$C$499,3,FALSE)</f>
        <v>Camisa manga corta</v>
      </c>
      <c r="E490" t="str">
        <f>VLOOKUP(_xlfn.NUMBERVALUE(MID(C490,9,2)),'Datos 2'!$Q$3:$R$22,2,FALSE)</f>
        <v>Blanco</v>
      </c>
      <c r="F490" t="str">
        <f>VLOOKUP(_xlfn.NUMBERVALUE(MID(C490,11,2)),'Datos 2'!$U$3:$V$11,2,)</f>
        <v>M</v>
      </c>
      <c r="G490">
        <v>9</v>
      </c>
    </row>
    <row r="491" spans="1:7">
      <c r="A491" s="14">
        <v>43835</v>
      </c>
      <c r="B491" t="s">
        <v>823</v>
      </c>
      <c r="C491" t="s">
        <v>864</v>
      </c>
      <c r="D491" t="str">
        <f>VLOOKUP(VALUE(MID(C491,1,8)),Producto!$A$1:$C$499,3,FALSE)</f>
        <v>Pantalón baggie</v>
      </c>
      <c r="E491" t="str">
        <f>VLOOKUP(_xlfn.NUMBERVALUE(MID(C491,9,2)),'Datos 2'!$Q$3:$R$22,2,FALSE)</f>
        <v>Negro</v>
      </c>
      <c r="F491" t="str">
        <f>VLOOKUP(_xlfn.NUMBERVALUE(MID(C491,11,2)),'Datos 2'!$U$3:$V$11,2,)</f>
        <v>L</v>
      </c>
      <c r="G491">
        <v>8</v>
      </c>
    </row>
    <row r="492" spans="1:7">
      <c r="A492" s="14">
        <v>44078</v>
      </c>
      <c r="B492" t="s">
        <v>823</v>
      </c>
      <c r="C492" t="s">
        <v>880</v>
      </c>
      <c r="D492" t="str">
        <f>VLOOKUP(VALUE(MID(C492,1,8)),Producto!$A$1:$C$499,3,FALSE)</f>
        <v>Chamarra sport</v>
      </c>
      <c r="E492" t="str">
        <f>VLOOKUP(_xlfn.NUMBERVALUE(MID(C492,9,2)),'Datos 2'!$Q$3:$R$22,2,FALSE)</f>
        <v>Azul</v>
      </c>
      <c r="F492" t="str">
        <f>VLOOKUP(_xlfn.NUMBERVALUE(MID(C492,11,2)),'Datos 2'!$U$3:$V$11,2,)</f>
        <v>L</v>
      </c>
      <c r="G492">
        <v>6</v>
      </c>
    </row>
    <row r="493" spans="1:7">
      <c r="A493" s="14">
        <v>44073</v>
      </c>
      <c r="B493" t="s">
        <v>823</v>
      </c>
      <c r="C493" t="s">
        <v>840</v>
      </c>
      <c r="D493" t="str">
        <f>VLOOKUP(VALUE(MID(C493,1,8)),Producto!$A$1:$C$499,3,FALSE)</f>
        <v>Camisa manga corta</v>
      </c>
      <c r="E493" t="str">
        <f>VLOOKUP(_xlfn.NUMBERVALUE(MID(C493,9,2)),'Datos 2'!$Q$3:$R$22,2,FALSE)</f>
        <v>Blanco</v>
      </c>
      <c r="F493" t="str">
        <f>VLOOKUP(_xlfn.NUMBERVALUE(MID(C493,11,2)),'Datos 2'!$U$3:$V$11,2,)</f>
        <v>L</v>
      </c>
      <c r="G493">
        <v>8</v>
      </c>
    </row>
    <row r="494" spans="1:7">
      <c r="A494" s="14">
        <v>43987</v>
      </c>
      <c r="B494" t="s">
        <v>823</v>
      </c>
      <c r="C494" t="s">
        <v>885</v>
      </c>
      <c r="D494" t="str">
        <f>VLOOKUP(VALUE(MID(C494,1,8)),Producto!$A$1:$C$499,3,FALSE)</f>
        <v>Chamarra sport</v>
      </c>
      <c r="E494" t="str">
        <f>VLOOKUP(_xlfn.NUMBERVALUE(MID(C494,9,2)),'Datos 2'!$Q$3:$R$22,2,FALSE)</f>
        <v>Negro</v>
      </c>
      <c r="F494" t="str">
        <f>VLOOKUP(_xlfn.NUMBERVALUE(MID(C494,11,2)),'Datos 2'!$U$3:$V$11,2,)</f>
        <v>M</v>
      </c>
      <c r="G494">
        <v>5</v>
      </c>
    </row>
    <row r="495" spans="1:7">
      <c r="A495" s="14">
        <v>43908</v>
      </c>
      <c r="B495" t="s">
        <v>823</v>
      </c>
      <c r="C495" t="s">
        <v>865</v>
      </c>
      <c r="D495" t="str">
        <f>VLOOKUP(VALUE(MID(C495,1,8)),Producto!$A$1:$C$499,3,FALSE)</f>
        <v>Pantalón baggie</v>
      </c>
      <c r="E495" t="str">
        <f>VLOOKUP(_xlfn.NUMBERVALUE(MID(C495,9,2)),'Datos 2'!$Q$3:$R$22,2,FALSE)</f>
        <v>Negro</v>
      </c>
      <c r="F495" t="str">
        <f>VLOOKUP(_xlfn.NUMBERVALUE(MID(C495,11,2)),'Datos 2'!$U$3:$V$11,2,)</f>
        <v>M</v>
      </c>
      <c r="G495">
        <v>8</v>
      </c>
    </row>
    <row r="496" spans="1:7">
      <c r="A496" s="14">
        <v>44152</v>
      </c>
      <c r="B496" t="s">
        <v>823</v>
      </c>
      <c r="C496" t="s">
        <v>835</v>
      </c>
      <c r="D496" t="str">
        <f>VLOOKUP(VALUE(MID(C496,1,8)),Producto!$A$1:$C$499,3,FALSE)</f>
        <v>Camisa manga larga</v>
      </c>
      <c r="E496" t="str">
        <f>VLOOKUP(_xlfn.NUMBERVALUE(MID(C496,9,2)),'Datos 2'!$Q$3:$R$22,2,FALSE)</f>
        <v>Negro</v>
      </c>
      <c r="F496" t="str">
        <f>VLOOKUP(_xlfn.NUMBERVALUE(MID(C496,11,2)),'Datos 2'!$U$3:$V$11,2,)</f>
        <v>XL</v>
      </c>
      <c r="G496">
        <v>10</v>
      </c>
    </row>
    <row r="497" spans="1:7">
      <c r="A497" s="14">
        <v>43912</v>
      </c>
      <c r="B497" t="s">
        <v>823</v>
      </c>
      <c r="C497" t="s">
        <v>866</v>
      </c>
      <c r="D497" t="str">
        <f>VLOOKUP(VALUE(MID(C497,1,8)),Producto!$A$1:$C$499,3,FALSE)</f>
        <v>Pantalón baggie</v>
      </c>
      <c r="E497" t="str">
        <f>VLOOKUP(_xlfn.NUMBERVALUE(MID(C497,9,2)),'Datos 2'!$Q$3:$R$22,2,FALSE)</f>
        <v>Negro</v>
      </c>
      <c r="F497" t="str">
        <f>VLOOKUP(_xlfn.NUMBERVALUE(MID(C497,11,2)),'Datos 2'!$U$3:$V$11,2,)</f>
        <v>S</v>
      </c>
      <c r="G497">
        <v>9</v>
      </c>
    </row>
    <row r="498" spans="1:7">
      <c r="A498" s="14">
        <v>43971</v>
      </c>
      <c r="B498" t="s">
        <v>823</v>
      </c>
      <c r="C498" t="s">
        <v>874</v>
      </c>
      <c r="D498" t="str">
        <f>VLOOKUP(VALUE(MID(C498,1,8)),Producto!$A$1:$C$499,3,FALSE)</f>
        <v>Pantalón baggie</v>
      </c>
      <c r="E498" t="str">
        <f>VLOOKUP(_xlfn.NUMBERVALUE(MID(C498,9,2)),'Datos 2'!$Q$3:$R$22,2,FALSE)</f>
        <v>Café</v>
      </c>
      <c r="F498" t="str">
        <f>VLOOKUP(_xlfn.NUMBERVALUE(MID(C498,11,2)),'Datos 2'!$U$3:$V$11,2,)</f>
        <v>S</v>
      </c>
      <c r="G498">
        <v>9</v>
      </c>
    </row>
    <row r="499" spans="1:7">
      <c r="A499" s="14">
        <v>44069</v>
      </c>
      <c r="B499" t="s">
        <v>823</v>
      </c>
      <c r="C499" t="s">
        <v>852</v>
      </c>
      <c r="D499" t="str">
        <f>VLOOKUP(VALUE(MID(C499,1,8)),Producto!$A$1:$C$499,3,FALSE)</f>
        <v>Pantalón mezclilla</v>
      </c>
      <c r="E499" t="str">
        <f>VLOOKUP(_xlfn.NUMBERVALUE(MID(C499,9,2)),'Datos 2'!$Q$3:$R$22,2,FALSE)</f>
        <v>Azul</v>
      </c>
      <c r="F499" t="str">
        <f>VLOOKUP(_xlfn.NUMBERVALUE(MID(C499,11,2)),'Datos 2'!$U$3:$V$11,2,)</f>
        <v>L</v>
      </c>
      <c r="G499">
        <v>9</v>
      </c>
    </row>
    <row r="500" spans="1:7">
      <c r="A500" s="14">
        <v>44138</v>
      </c>
      <c r="B500" t="s">
        <v>823</v>
      </c>
      <c r="C500" t="s">
        <v>850</v>
      </c>
      <c r="D500" t="str">
        <f>VLOOKUP(VALUE(MID(C500,1,8)),Producto!$A$1:$C$499,3,FALSE)</f>
        <v>Playera</v>
      </c>
      <c r="E500" t="str">
        <f>VLOOKUP(_xlfn.NUMBERVALUE(MID(C500,9,2)),'Datos 2'!$Q$3:$R$22,2,FALSE)</f>
        <v>Con texto</v>
      </c>
      <c r="F500" t="str">
        <f>VLOOKUP(_xlfn.NUMBERVALUE(MID(C500,11,2)),'Datos 2'!$U$3:$V$11,2,)</f>
        <v>Unitalla</v>
      </c>
      <c r="G500">
        <v>3</v>
      </c>
    </row>
    <row r="501" spans="1:7">
      <c r="A501" s="14">
        <v>44133</v>
      </c>
      <c r="B501" t="s">
        <v>823</v>
      </c>
      <c r="C501" t="s">
        <v>871</v>
      </c>
      <c r="D501" t="str">
        <f>VLOOKUP(VALUE(MID(C501,1,8)),Producto!$A$1:$C$499,3,FALSE)</f>
        <v>Pantalón baggie</v>
      </c>
      <c r="E501" t="str">
        <f>VLOOKUP(_xlfn.NUMBERVALUE(MID(C501,9,2)),'Datos 2'!$Q$3:$R$22,2,FALSE)</f>
        <v>Café</v>
      </c>
      <c r="F501" t="str">
        <f>VLOOKUP(_xlfn.NUMBERVALUE(MID(C501,11,2)),'Datos 2'!$U$3:$V$11,2,)</f>
        <v>XL</v>
      </c>
      <c r="G501">
        <v>1</v>
      </c>
    </row>
    <row r="502" spans="1:7">
      <c r="A502" s="14">
        <v>44160</v>
      </c>
      <c r="B502" t="s">
        <v>823</v>
      </c>
      <c r="C502" t="s">
        <v>882</v>
      </c>
      <c r="D502" t="str">
        <f>VLOOKUP(VALUE(MID(C502,1,8)),Producto!$A$1:$C$499,3,FALSE)</f>
        <v>Chamarra sport</v>
      </c>
      <c r="E502" t="str">
        <f>VLOOKUP(_xlfn.NUMBERVALUE(MID(C502,9,2)),'Datos 2'!$Q$3:$R$22,2,FALSE)</f>
        <v>Azul</v>
      </c>
      <c r="F502" t="str">
        <f>VLOOKUP(_xlfn.NUMBERVALUE(MID(C502,11,2)),'Datos 2'!$U$3:$V$11,2,)</f>
        <v>S</v>
      </c>
      <c r="G502">
        <v>6</v>
      </c>
    </row>
    <row r="503" spans="1:7">
      <c r="A503" s="14">
        <v>44102</v>
      </c>
      <c r="B503" t="s">
        <v>823</v>
      </c>
      <c r="C503" t="s">
        <v>861</v>
      </c>
      <c r="D503" t="str">
        <f>VLOOKUP(VALUE(MID(C503,1,8)),Producto!$A$1:$C$499,3,FALSE)</f>
        <v>Pantalón mezclilla</v>
      </c>
      <c r="E503" t="str">
        <f>VLOOKUP(_xlfn.NUMBERVALUE(MID(C503,9,2)),'Datos 2'!$Q$3:$R$22,2,FALSE)</f>
        <v>Blanco</v>
      </c>
      <c r="F503" t="str">
        <f>VLOOKUP(_xlfn.NUMBERVALUE(MID(C503,11,2)),'Datos 2'!$U$3:$V$11,2,)</f>
        <v>M</v>
      </c>
      <c r="G503">
        <v>2</v>
      </c>
    </row>
    <row r="504" spans="1:7">
      <c r="A504" s="14">
        <v>43891</v>
      </c>
      <c r="B504" t="s">
        <v>823</v>
      </c>
      <c r="C504" t="s">
        <v>844</v>
      </c>
      <c r="D504" t="str">
        <f>VLOOKUP(VALUE(MID(C504,1,8)),Producto!$A$1:$C$499,3,FALSE)</f>
        <v>Camisa manga corta</v>
      </c>
      <c r="E504" t="str">
        <f>VLOOKUP(_xlfn.NUMBERVALUE(MID(C504,9,2)),'Datos 2'!$Q$3:$R$22,2,FALSE)</f>
        <v>Estampado animal</v>
      </c>
      <c r="F504" t="str">
        <f>VLOOKUP(_xlfn.NUMBERVALUE(MID(C504,11,2)),'Datos 2'!$U$3:$V$11,2,)</f>
        <v>L</v>
      </c>
      <c r="G504">
        <v>9</v>
      </c>
    </row>
    <row r="505" spans="1:7">
      <c r="A505" s="14">
        <v>44095</v>
      </c>
      <c r="B505" t="s">
        <v>823</v>
      </c>
      <c r="C505" t="s">
        <v>852</v>
      </c>
      <c r="D505" t="str">
        <f>VLOOKUP(VALUE(MID(C505,1,8)),Producto!$A$1:$C$499,3,FALSE)</f>
        <v>Pantalón mezclilla</v>
      </c>
      <c r="E505" t="str">
        <f>VLOOKUP(_xlfn.NUMBERVALUE(MID(C505,9,2)),'Datos 2'!$Q$3:$R$22,2,FALSE)</f>
        <v>Azul</v>
      </c>
      <c r="F505" t="str">
        <f>VLOOKUP(_xlfn.NUMBERVALUE(MID(C505,11,2)),'Datos 2'!$U$3:$V$11,2,)</f>
        <v>L</v>
      </c>
      <c r="G505">
        <v>8</v>
      </c>
    </row>
    <row r="506" spans="1:7">
      <c r="A506" s="14">
        <v>44137</v>
      </c>
      <c r="B506" t="s">
        <v>823</v>
      </c>
      <c r="C506" t="s">
        <v>890</v>
      </c>
      <c r="D506" t="str">
        <f>VLOOKUP(VALUE(MID(C506,1,8)),Producto!$A$1:$C$499,3,FALSE)</f>
        <v>Chamarra sport</v>
      </c>
      <c r="E506" t="str">
        <f>VLOOKUP(_xlfn.NUMBERVALUE(MID(C506,9,2)),'Datos 2'!$Q$3:$R$22,2,FALSE)</f>
        <v>Off white</v>
      </c>
      <c r="F506" t="str">
        <f>VLOOKUP(_xlfn.NUMBERVALUE(MID(C506,11,2)),'Datos 2'!$U$3:$V$11,2,)</f>
        <v>S</v>
      </c>
      <c r="G506">
        <v>5</v>
      </c>
    </row>
    <row r="507" spans="1:7">
      <c r="A507" s="14">
        <v>44046</v>
      </c>
      <c r="B507" t="s">
        <v>823</v>
      </c>
      <c r="C507" t="s">
        <v>890</v>
      </c>
      <c r="D507" t="str">
        <f>VLOOKUP(VALUE(MID(C507,1,8)),Producto!$A$1:$C$499,3,FALSE)</f>
        <v>Chamarra sport</v>
      </c>
      <c r="E507" t="str">
        <f>VLOOKUP(_xlfn.NUMBERVALUE(MID(C507,9,2)),'Datos 2'!$Q$3:$R$22,2,FALSE)</f>
        <v>Off white</v>
      </c>
      <c r="F507" t="str">
        <f>VLOOKUP(_xlfn.NUMBERVALUE(MID(C507,11,2)),'Datos 2'!$U$3:$V$11,2,)</f>
        <v>S</v>
      </c>
      <c r="G507">
        <v>8</v>
      </c>
    </row>
    <row r="508" spans="1:7">
      <c r="A508" s="14">
        <v>43910</v>
      </c>
      <c r="B508" t="s">
        <v>823</v>
      </c>
      <c r="C508" t="s">
        <v>864</v>
      </c>
      <c r="D508" t="str">
        <f>VLOOKUP(VALUE(MID(C508,1,8)),Producto!$A$1:$C$499,3,FALSE)</f>
        <v>Pantalón baggie</v>
      </c>
      <c r="E508" t="str">
        <f>VLOOKUP(_xlfn.NUMBERVALUE(MID(C508,9,2)),'Datos 2'!$Q$3:$R$22,2,FALSE)</f>
        <v>Negro</v>
      </c>
      <c r="F508" t="str">
        <f>VLOOKUP(_xlfn.NUMBERVALUE(MID(C508,11,2)),'Datos 2'!$U$3:$V$11,2,)</f>
        <v>L</v>
      </c>
      <c r="G508">
        <v>4</v>
      </c>
    </row>
    <row r="509" spans="1:7">
      <c r="A509" s="14">
        <v>43926</v>
      </c>
      <c r="B509" t="s">
        <v>823</v>
      </c>
      <c r="C509" t="s">
        <v>889</v>
      </c>
      <c r="D509" t="str">
        <f>VLOOKUP(VALUE(MID(C509,1,8)),Producto!$A$1:$C$499,3,FALSE)</f>
        <v>Chamarra sport</v>
      </c>
      <c r="E509" t="str">
        <f>VLOOKUP(_xlfn.NUMBERVALUE(MID(C509,9,2)),'Datos 2'!$Q$3:$R$22,2,FALSE)</f>
        <v>Off white</v>
      </c>
      <c r="F509" t="str">
        <f>VLOOKUP(_xlfn.NUMBERVALUE(MID(C509,11,2)),'Datos 2'!$U$3:$V$11,2,)</f>
        <v>M</v>
      </c>
      <c r="G509">
        <v>1</v>
      </c>
    </row>
    <row r="510" spans="1:7">
      <c r="A510" s="14">
        <v>44109</v>
      </c>
      <c r="B510" t="s">
        <v>823</v>
      </c>
      <c r="C510" t="s">
        <v>837</v>
      </c>
      <c r="D510" t="str">
        <f>VLOOKUP(VALUE(MID(C510,1,8)),Producto!$A$1:$C$499,3,FALSE)</f>
        <v>Camisa manga larga</v>
      </c>
      <c r="E510" t="str">
        <f>VLOOKUP(_xlfn.NUMBERVALUE(MID(C510,9,2)),'Datos 2'!$Q$3:$R$22,2,FALSE)</f>
        <v>Negro</v>
      </c>
      <c r="F510" t="str">
        <f>VLOOKUP(_xlfn.NUMBERVALUE(MID(C510,11,2)),'Datos 2'!$U$3:$V$11,2,)</f>
        <v>M</v>
      </c>
      <c r="G510">
        <v>10</v>
      </c>
    </row>
    <row r="511" spans="1:7">
      <c r="A511" s="14">
        <v>44129</v>
      </c>
      <c r="B511" t="s">
        <v>823</v>
      </c>
      <c r="C511" t="s">
        <v>884</v>
      </c>
      <c r="D511" t="str">
        <f>VLOOKUP(VALUE(MID(C511,1,8)),Producto!$A$1:$C$499,3,FALSE)</f>
        <v>Chamarra sport</v>
      </c>
      <c r="E511" t="str">
        <f>VLOOKUP(_xlfn.NUMBERVALUE(MID(C511,9,2)),'Datos 2'!$Q$3:$R$22,2,FALSE)</f>
        <v>Negro</v>
      </c>
      <c r="F511" t="str">
        <f>VLOOKUP(_xlfn.NUMBERVALUE(MID(C511,11,2)),'Datos 2'!$U$3:$V$11,2,)</f>
        <v>L</v>
      </c>
      <c r="G511">
        <v>4</v>
      </c>
    </row>
    <row r="512" spans="1:7">
      <c r="A512" s="14">
        <v>44102</v>
      </c>
      <c r="B512" t="s">
        <v>823</v>
      </c>
      <c r="C512" t="s">
        <v>835</v>
      </c>
      <c r="D512" t="str">
        <f>VLOOKUP(VALUE(MID(C512,1,8)),Producto!$A$1:$C$499,3,FALSE)</f>
        <v>Camisa manga larga</v>
      </c>
      <c r="E512" t="str">
        <f>VLOOKUP(_xlfn.NUMBERVALUE(MID(C512,9,2)),'Datos 2'!$Q$3:$R$22,2,FALSE)</f>
        <v>Negro</v>
      </c>
      <c r="F512" t="str">
        <f>VLOOKUP(_xlfn.NUMBERVALUE(MID(C512,11,2)),'Datos 2'!$U$3:$V$11,2,)</f>
        <v>XL</v>
      </c>
      <c r="G512">
        <v>2</v>
      </c>
    </row>
    <row r="513" spans="1:7">
      <c r="A513" s="14">
        <v>43977</v>
      </c>
      <c r="B513" t="s">
        <v>823</v>
      </c>
      <c r="C513" t="s">
        <v>854</v>
      </c>
      <c r="D513" t="str">
        <f>VLOOKUP(VALUE(MID(C513,1,8)),Producto!$A$1:$C$499,3,FALSE)</f>
        <v>Pantalón mezclilla</v>
      </c>
      <c r="E513" t="str">
        <f>VLOOKUP(_xlfn.NUMBERVALUE(MID(C513,9,2)),'Datos 2'!$Q$3:$R$22,2,FALSE)</f>
        <v>Azul</v>
      </c>
      <c r="F513" t="str">
        <f>VLOOKUP(_xlfn.NUMBERVALUE(MID(C513,11,2)),'Datos 2'!$U$3:$V$11,2,)</f>
        <v>S</v>
      </c>
      <c r="G513">
        <v>7</v>
      </c>
    </row>
    <row r="514" spans="1:7">
      <c r="A514" s="14">
        <v>44016</v>
      </c>
      <c r="B514" t="s">
        <v>823</v>
      </c>
      <c r="C514" t="s">
        <v>852</v>
      </c>
      <c r="D514" t="str">
        <f>VLOOKUP(VALUE(MID(C514,1,8)),Producto!$A$1:$C$499,3,FALSE)</f>
        <v>Pantalón mezclilla</v>
      </c>
      <c r="E514" t="str">
        <f>VLOOKUP(_xlfn.NUMBERVALUE(MID(C514,9,2)),'Datos 2'!$Q$3:$R$22,2,FALSE)</f>
        <v>Azul</v>
      </c>
      <c r="F514" t="str">
        <f>VLOOKUP(_xlfn.NUMBERVALUE(MID(C514,11,2)),'Datos 2'!$U$3:$V$11,2,)</f>
        <v>L</v>
      </c>
      <c r="G514">
        <v>6</v>
      </c>
    </row>
    <row r="515" spans="1:7">
      <c r="A515" s="14">
        <v>44039</v>
      </c>
      <c r="B515" t="s">
        <v>823</v>
      </c>
      <c r="C515" t="s">
        <v>833</v>
      </c>
      <c r="D515" t="str">
        <f>VLOOKUP(VALUE(MID(C515,1,8)),Producto!$A$1:$C$499,3,FALSE)</f>
        <v>Camisa manga larga</v>
      </c>
      <c r="E515" t="str">
        <f>VLOOKUP(_xlfn.NUMBERVALUE(MID(C515,9,2)),'Datos 2'!$Q$3:$R$22,2,FALSE)</f>
        <v>Off white</v>
      </c>
      <c r="F515" t="str">
        <f>VLOOKUP(_xlfn.NUMBERVALUE(MID(C515,11,2)),'Datos 2'!$U$3:$V$11,2,)</f>
        <v>M</v>
      </c>
      <c r="G515">
        <v>6</v>
      </c>
    </row>
    <row r="516" spans="1:7">
      <c r="A516" s="14">
        <v>43923</v>
      </c>
      <c r="B516" t="s">
        <v>823</v>
      </c>
      <c r="C516" t="s">
        <v>833</v>
      </c>
      <c r="D516" t="str">
        <f>VLOOKUP(VALUE(MID(C516,1,8)),Producto!$A$1:$C$499,3,FALSE)</f>
        <v>Camisa manga larga</v>
      </c>
      <c r="E516" t="str">
        <f>VLOOKUP(_xlfn.NUMBERVALUE(MID(C516,9,2)),'Datos 2'!$Q$3:$R$22,2,FALSE)</f>
        <v>Off white</v>
      </c>
      <c r="F516" t="str">
        <f>VLOOKUP(_xlfn.NUMBERVALUE(MID(C516,11,2)),'Datos 2'!$U$3:$V$11,2,)</f>
        <v>M</v>
      </c>
      <c r="G516">
        <v>8</v>
      </c>
    </row>
    <row r="517" spans="1:7">
      <c r="A517" s="14">
        <v>44067</v>
      </c>
      <c r="B517" t="s">
        <v>823</v>
      </c>
      <c r="C517" t="s">
        <v>854</v>
      </c>
      <c r="D517" t="str">
        <f>VLOOKUP(VALUE(MID(C517,1,8)),Producto!$A$1:$C$499,3,FALSE)</f>
        <v>Pantalón mezclilla</v>
      </c>
      <c r="E517" t="str">
        <f>VLOOKUP(_xlfn.NUMBERVALUE(MID(C517,9,2)),'Datos 2'!$Q$3:$R$22,2,FALSE)</f>
        <v>Azul</v>
      </c>
      <c r="F517" t="str">
        <f>VLOOKUP(_xlfn.NUMBERVALUE(MID(C517,11,2)),'Datos 2'!$U$3:$V$11,2,)</f>
        <v>S</v>
      </c>
      <c r="G517">
        <v>4</v>
      </c>
    </row>
    <row r="518" spans="1:7">
      <c r="A518" s="14">
        <v>44102</v>
      </c>
      <c r="B518" t="s">
        <v>823</v>
      </c>
      <c r="C518" t="s">
        <v>888</v>
      </c>
      <c r="D518" t="str">
        <f>VLOOKUP(VALUE(MID(C518,1,8)),Producto!$A$1:$C$499,3,FALSE)</f>
        <v>Chamarra sport</v>
      </c>
      <c r="E518" t="str">
        <f>VLOOKUP(_xlfn.NUMBERVALUE(MID(C518,9,2)),'Datos 2'!$Q$3:$R$22,2,FALSE)</f>
        <v>Off white</v>
      </c>
      <c r="F518" t="str">
        <f>VLOOKUP(_xlfn.NUMBERVALUE(MID(C518,11,2)),'Datos 2'!$U$3:$V$11,2,)</f>
        <v>L</v>
      </c>
      <c r="G518">
        <v>1</v>
      </c>
    </row>
    <row r="519" spans="1:7">
      <c r="A519" s="14">
        <v>43930</v>
      </c>
      <c r="B519" t="s">
        <v>823</v>
      </c>
      <c r="C519" t="s">
        <v>880</v>
      </c>
      <c r="D519" t="str">
        <f>VLOOKUP(VALUE(MID(C519,1,8)),Producto!$A$1:$C$499,3,FALSE)</f>
        <v>Chamarra sport</v>
      </c>
      <c r="E519" t="str">
        <f>VLOOKUP(_xlfn.NUMBERVALUE(MID(C519,9,2)),'Datos 2'!$Q$3:$R$22,2,FALSE)</f>
        <v>Azul</v>
      </c>
      <c r="F519" t="str">
        <f>VLOOKUP(_xlfn.NUMBERVALUE(MID(C519,11,2)),'Datos 2'!$U$3:$V$11,2,)</f>
        <v>L</v>
      </c>
      <c r="G519">
        <v>3</v>
      </c>
    </row>
    <row r="520" spans="1:7">
      <c r="A520" s="14">
        <v>44041</v>
      </c>
      <c r="B520" t="s">
        <v>823</v>
      </c>
      <c r="C520" t="s">
        <v>871</v>
      </c>
      <c r="D520" t="str">
        <f>VLOOKUP(VALUE(MID(C520,1,8)),Producto!$A$1:$C$499,3,FALSE)</f>
        <v>Pantalón baggie</v>
      </c>
      <c r="E520" t="str">
        <f>VLOOKUP(_xlfn.NUMBERVALUE(MID(C520,9,2)),'Datos 2'!$Q$3:$R$22,2,FALSE)</f>
        <v>Café</v>
      </c>
      <c r="F520" t="str">
        <f>VLOOKUP(_xlfn.NUMBERVALUE(MID(C520,11,2)),'Datos 2'!$U$3:$V$11,2,)</f>
        <v>XL</v>
      </c>
      <c r="G520">
        <v>7</v>
      </c>
    </row>
    <row r="521" spans="1:7">
      <c r="A521" s="14">
        <v>44168</v>
      </c>
      <c r="B521" t="s">
        <v>823</v>
      </c>
      <c r="C521" t="s">
        <v>847</v>
      </c>
      <c r="D521" t="str">
        <f>VLOOKUP(VALUE(MID(C521,1,8)),Producto!$A$1:$C$499,3,FALSE)</f>
        <v>Playera</v>
      </c>
      <c r="E521" t="str">
        <f>VLOOKUP(_xlfn.NUMBERVALUE(MID(C521,9,2)),'Datos 2'!$Q$3:$R$22,2,FALSE)</f>
        <v>Negro</v>
      </c>
      <c r="F521" t="str">
        <f>VLOOKUP(_xlfn.NUMBERVALUE(MID(C521,11,2)),'Datos 2'!$U$3:$V$11,2,)</f>
        <v>Unitalla</v>
      </c>
      <c r="G521">
        <v>6</v>
      </c>
    </row>
    <row r="522" spans="1:7">
      <c r="A522" s="14">
        <v>44184</v>
      </c>
      <c r="B522" t="s">
        <v>823</v>
      </c>
      <c r="C522" t="s">
        <v>881</v>
      </c>
      <c r="D522" t="str">
        <f>VLOOKUP(VALUE(MID(C522,1,8)),Producto!$A$1:$C$499,3,FALSE)</f>
        <v>Chamarra sport</v>
      </c>
      <c r="E522" t="str">
        <f>VLOOKUP(_xlfn.NUMBERVALUE(MID(C522,9,2)),'Datos 2'!$Q$3:$R$22,2,FALSE)</f>
        <v>Azul</v>
      </c>
      <c r="F522" t="str">
        <f>VLOOKUP(_xlfn.NUMBERVALUE(MID(C522,11,2)),'Datos 2'!$U$3:$V$11,2,)</f>
        <v>M</v>
      </c>
      <c r="G522">
        <v>3</v>
      </c>
    </row>
    <row r="523" spans="1:7">
      <c r="A523" s="14">
        <v>44100</v>
      </c>
      <c r="B523" t="s">
        <v>823</v>
      </c>
      <c r="C523" t="s">
        <v>834</v>
      </c>
      <c r="D523" t="str">
        <f>VLOOKUP(VALUE(MID(C523,1,8)),Producto!$A$1:$C$499,3,FALSE)</f>
        <v>Camisa manga larga</v>
      </c>
      <c r="E523" t="str">
        <f>VLOOKUP(_xlfn.NUMBERVALUE(MID(C523,9,2)),'Datos 2'!$Q$3:$R$22,2,FALSE)</f>
        <v>Off white</v>
      </c>
      <c r="F523" t="str">
        <f>VLOOKUP(_xlfn.NUMBERVALUE(MID(C523,11,2)),'Datos 2'!$U$3:$V$11,2,)</f>
        <v>S</v>
      </c>
      <c r="G523">
        <v>9</v>
      </c>
    </row>
    <row r="524" spans="1:7">
      <c r="A524" s="14">
        <v>43910</v>
      </c>
      <c r="B524" t="s">
        <v>823</v>
      </c>
      <c r="C524" t="s">
        <v>886</v>
      </c>
      <c r="D524" t="str">
        <f>VLOOKUP(VALUE(MID(C524,1,8)),Producto!$A$1:$C$499,3,FALSE)</f>
        <v>Chamarra sport</v>
      </c>
      <c r="E524" t="str">
        <f>VLOOKUP(_xlfn.NUMBERVALUE(MID(C524,9,2)),'Datos 2'!$Q$3:$R$22,2,FALSE)</f>
        <v>Negro</v>
      </c>
      <c r="F524" t="str">
        <f>VLOOKUP(_xlfn.NUMBERVALUE(MID(C524,11,2)),'Datos 2'!$U$3:$V$11,2,)</f>
        <v>S</v>
      </c>
      <c r="G524">
        <v>8</v>
      </c>
    </row>
    <row r="525" spans="1:7">
      <c r="A525" s="14">
        <v>44185</v>
      </c>
      <c r="B525" t="s">
        <v>823</v>
      </c>
      <c r="C525" t="s">
        <v>869</v>
      </c>
      <c r="D525" t="str">
        <f>VLOOKUP(VALUE(MID(C525,1,8)),Producto!$A$1:$C$499,3,FALSE)</f>
        <v>Pantalón baggie</v>
      </c>
      <c r="E525" t="str">
        <f>VLOOKUP(_xlfn.NUMBERVALUE(MID(C525,9,2)),'Datos 2'!$Q$3:$R$22,2,FALSE)</f>
        <v>Off white</v>
      </c>
      <c r="F525" t="str">
        <f>VLOOKUP(_xlfn.NUMBERVALUE(MID(C525,11,2)),'Datos 2'!$U$3:$V$11,2,)</f>
        <v>M</v>
      </c>
      <c r="G525">
        <v>6</v>
      </c>
    </row>
    <row r="526" spans="1:7">
      <c r="A526" s="14">
        <v>43975</v>
      </c>
      <c r="B526" t="s">
        <v>823</v>
      </c>
      <c r="C526" t="s">
        <v>858</v>
      </c>
      <c r="D526" t="str">
        <f>VLOOKUP(VALUE(MID(C526,1,8)),Producto!$A$1:$C$499,3,FALSE)</f>
        <v>Pantalón mezclilla</v>
      </c>
      <c r="E526" t="str">
        <f>VLOOKUP(_xlfn.NUMBERVALUE(MID(C526,9,2)),'Datos 2'!$Q$3:$R$22,2,FALSE)</f>
        <v>Negro</v>
      </c>
      <c r="F526" t="str">
        <f>VLOOKUP(_xlfn.NUMBERVALUE(MID(C526,11,2)),'Datos 2'!$U$3:$V$11,2,)</f>
        <v>S</v>
      </c>
      <c r="G526">
        <v>5</v>
      </c>
    </row>
    <row r="527" spans="1:7">
      <c r="A527" s="14">
        <v>43949</v>
      </c>
      <c r="B527" t="s">
        <v>823</v>
      </c>
      <c r="C527" t="s">
        <v>841</v>
      </c>
      <c r="D527" t="str">
        <f>VLOOKUP(VALUE(MID(C527,1,8)),Producto!$A$1:$C$499,3,FALSE)</f>
        <v>Camisa manga corta</v>
      </c>
      <c r="E527" t="str">
        <f>VLOOKUP(_xlfn.NUMBERVALUE(MID(C527,9,2)),'Datos 2'!$Q$3:$R$22,2,FALSE)</f>
        <v>Blanco</v>
      </c>
      <c r="F527" t="str">
        <f>VLOOKUP(_xlfn.NUMBERVALUE(MID(C527,11,2)),'Datos 2'!$U$3:$V$11,2,)</f>
        <v>M</v>
      </c>
      <c r="G527">
        <v>8</v>
      </c>
    </row>
    <row r="528" spans="1:7">
      <c r="A528" s="14">
        <v>43921</v>
      </c>
      <c r="B528" t="s">
        <v>823</v>
      </c>
      <c r="C528" t="s">
        <v>849</v>
      </c>
      <c r="D528" t="str">
        <f>VLOOKUP(VALUE(MID(C528,1,8)),Producto!$A$1:$C$499,3,FALSE)</f>
        <v>Playera</v>
      </c>
      <c r="E528" t="str">
        <f>VLOOKUP(_xlfn.NUMBERVALUE(MID(C528,9,2)),'Datos 2'!$Q$3:$R$22,2,FALSE)</f>
        <v>Estampado abstracto</v>
      </c>
      <c r="F528" t="str">
        <f>VLOOKUP(_xlfn.NUMBERVALUE(MID(C528,11,2)),'Datos 2'!$U$3:$V$11,2,)</f>
        <v>Unitalla</v>
      </c>
      <c r="G528">
        <v>5</v>
      </c>
    </row>
    <row r="529" spans="1:7">
      <c r="A529" s="14">
        <v>43845</v>
      </c>
      <c r="B529" t="s">
        <v>823</v>
      </c>
      <c r="C529" t="s">
        <v>876</v>
      </c>
      <c r="D529" t="str">
        <f>VLOOKUP(VALUE(MID(C529,1,8)),Producto!$A$1:$C$499,3,FALSE)</f>
        <v>Chamarra sport</v>
      </c>
      <c r="E529" t="str">
        <f>VLOOKUP(_xlfn.NUMBERVALUE(MID(C529,9,2)),'Datos 2'!$Q$3:$R$22,2,FALSE)</f>
        <v>Rojo</v>
      </c>
      <c r="F529" t="str">
        <f>VLOOKUP(_xlfn.NUMBERVALUE(MID(C529,11,2)),'Datos 2'!$U$3:$V$11,2,)</f>
        <v>L</v>
      </c>
      <c r="G529">
        <v>3</v>
      </c>
    </row>
    <row r="530" spans="1:7">
      <c r="A530" s="14">
        <v>44120</v>
      </c>
      <c r="B530" t="s">
        <v>823</v>
      </c>
      <c r="C530" t="s">
        <v>840</v>
      </c>
      <c r="D530" t="str">
        <f>VLOOKUP(VALUE(MID(C530,1,8)),Producto!$A$1:$C$499,3,FALSE)</f>
        <v>Camisa manga corta</v>
      </c>
      <c r="E530" t="str">
        <f>VLOOKUP(_xlfn.NUMBERVALUE(MID(C530,9,2)),'Datos 2'!$Q$3:$R$22,2,FALSE)</f>
        <v>Blanco</v>
      </c>
      <c r="F530" t="str">
        <f>VLOOKUP(_xlfn.NUMBERVALUE(MID(C530,11,2)),'Datos 2'!$U$3:$V$11,2,)</f>
        <v>L</v>
      </c>
      <c r="G530">
        <v>3</v>
      </c>
    </row>
    <row r="531" spans="1:7">
      <c r="A531" s="14">
        <v>44024</v>
      </c>
      <c r="B531" t="s">
        <v>823</v>
      </c>
      <c r="C531" t="s">
        <v>844</v>
      </c>
      <c r="D531" t="str">
        <f>VLOOKUP(VALUE(MID(C531,1,8)),Producto!$A$1:$C$499,3,FALSE)</f>
        <v>Camisa manga corta</v>
      </c>
      <c r="E531" t="str">
        <f>VLOOKUP(_xlfn.NUMBERVALUE(MID(C531,9,2)),'Datos 2'!$Q$3:$R$22,2,FALSE)</f>
        <v>Estampado animal</v>
      </c>
      <c r="F531" t="str">
        <f>VLOOKUP(_xlfn.NUMBERVALUE(MID(C531,11,2)),'Datos 2'!$U$3:$V$11,2,)</f>
        <v>L</v>
      </c>
      <c r="G531">
        <v>9</v>
      </c>
    </row>
    <row r="532" spans="1:7">
      <c r="A532" s="14">
        <v>44012</v>
      </c>
      <c r="B532" t="s">
        <v>823</v>
      </c>
      <c r="C532" t="s">
        <v>848</v>
      </c>
      <c r="D532" t="str">
        <f>VLOOKUP(VALUE(MID(C532,1,8)),Producto!$A$1:$C$499,3,FALSE)</f>
        <v>Playera</v>
      </c>
      <c r="E532" t="str">
        <f>VLOOKUP(_xlfn.NUMBERVALUE(MID(C532,9,2)),'Datos 2'!$Q$3:$R$22,2,FALSE)</f>
        <v>Gris</v>
      </c>
      <c r="F532" t="str">
        <f>VLOOKUP(_xlfn.NUMBERVALUE(MID(C532,11,2)),'Datos 2'!$U$3:$V$11,2,)</f>
        <v>Unitalla</v>
      </c>
      <c r="G532">
        <v>1</v>
      </c>
    </row>
    <row r="533" spans="1:7">
      <c r="A533" s="14">
        <v>44044</v>
      </c>
      <c r="B533" t="s">
        <v>823</v>
      </c>
      <c r="C533" t="s">
        <v>841</v>
      </c>
      <c r="D533" t="str">
        <f>VLOOKUP(VALUE(MID(C533,1,8)),Producto!$A$1:$C$499,3,FALSE)</f>
        <v>Camisa manga corta</v>
      </c>
      <c r="E533" t="str">
        <f>VLOOKUP(_xlfn.NUMBERVALUE(MID(C533,9,2)),'Datos 2'!$Q$3:$R$22,2,FALSE)</f>
        <v>Blanco</v>
      </c>
      <c r="F533" t="str">
        <f>VLOOKUP(_xlfn.NUMBERVALUE(MID(C533,11,2)),'Datos 2'!$U$3:$V$11,2,)</f>
        <v>M</v>
      </c>
      <c r="G533">
        <v>3</v>
      </c>
    </row>
    <row r="534" spans="1:7">
      <c r="A534" s="14">
        <v>43909</v>
      </c>
      <c r="B534" t="s">
        <v>823</v>
      </c>
      <c r="C534" t="s">
        <v>832</v>
      </c>
      <c r="D534" t="str">
        <f>VLOOKUP(VALUE(MID(C534,1,8)),Producto!$A$1:$C$499,3,FALSE)</f>
        <v>Camisa manga larga</v>
      </c>
      <c r="E534" t="str">
        <f>VLOOKUP(_xlfn.NUMBERVALUE(MID(C534,9,2)),'Datos 2'!$Q$3:$R$22,2,FALSE)</f>
        <v>Off white</v>
      </c>
      <c r="F534" t="str">
        <f>VLOOKUP(_xlfn.NUMBERVALUE(MID(C534,11,2)),'Datos 2'!$U$3:$V$11,2,)</f>
        <v>L</v>
      </c>
      <c r="G534">
        <v>7</v>
      </c>
    </row>
    <row r="535" spans="1:7">
      <c r="A535" s="14">
        <v>43888</v>
      </c>
      <c r="B535" t="s">
        <v>823</v>
      </c>
      <c r="C535" t="s">
        <v>863</v>
      </c>
      <c r="D535" t="str">
        <f>VLOOKUP(VALUE(MID(C535,1,8)),Producto!$A$1:$C$499,3,FALSE)</f>
        <v>Pantalón baggie</v>
      </c>
      <c r="E535" t="str">
        <f>VLOOKUP(_xlfn.NUMBERVALUE(MID(C535,9,2)),'Datos 2'!$Q$3:$R$22,2,FALSE)</f>
        <v>Negro</v>
      </c>
      <c r="F535" t="str">
        <f>VLOOKUP(_xlfn.NUMBERVALUE(MID(C535,11,2)),'Datos 2'!$U$3:$V$11,2,)</f>
        <v>XL</v>
      </c>
      <c r="G535">
        <v>6</v>
      </c>
    </row>
    <row r="536" spans="1:7">
      <c r="A536" s="14">
        <v>44157</v>
      </c>
      <c r="B536" t="s">
        <v>823</v>
      </c>
      <c r="C536" t="s">
        <v>873</v>
      </c>
      <c r="D536" t="str">
        <f>VLOOKUP(VALUE(MID(C536,1,8)),Producto!$A$1:$C$499,3,FALSE)</f>
        <v>Pantalón baggie</v>
      </c>
      <c r="E536" t="str">
        <f>VLOOKUP(_xlfn.NUMBERVALUE(MID(C536,9,2)),'Datos 2'!$Q$3:$R$22,2,FALSE)</f>
        <v>Café</v>
      </c>
      <c r="F536" t="str">
        <f>VLOOKUP(_xlfn.NUMBERVALUE(MID(C536,11,2)),'Datos 2'!$U$3:$V$11,2,)</f>
        <v>M</v>
      </c>
      <c r="G536">
        <v>4</v>
      </c>
    </row>
    <row r="537" spans="1:7">
      <c r="A537" s="14">
        <v>44167</v>
      </c>
      <c r="B537" t="s">
        <v>823</v>
      </c>
      <c r="C537" t="s">
        <v>878</v>
      </c>
      <c r="D537" t="str">
        <f>VLOOKUP(VALUE(MID(C537,1,8)),Producto!$A$1:$C$499,3,FALSE)</f>
        <v>Chamarra sport</v>
      </c>
      <c r="E537" t="str">
        <f>VLOOKUP(_xlfn.NUMBERVALUE(MID(C537,9,2)),'Datos 2'!$Q$3:$R$22,2,FALSE)</f>
        <v>Rojo</v>
      </c>
      <c r="F537" t="str">
        <f>VLOOKUP(_xlfn.NUMBERVALUE(MID(C537,11,2)),'Datos 2'!$U$3:$V$11,2,)</f>
        <v>S</v>
      </c>
      <c r="G537">
        <v>4</v>
      </c>
    </row>
    <row r="538" spans="1:7">
      <c r="A538" s="14">
        <v>43983</v>
      </c>
      <c r="B538" t="s">
        <v>823</v>
      </c>
      <c r="C538" t="s">
        <v>830</v>
      </c>
      <c r="D538" t="str">
        <f>VLOOKUP(VALUE(MID(C538,1,8)),Producto!$A$1:$C$499,3,FALSE)</f>
        <v>Camisa manga larga</v>
      </c>
      <c r="E538" t="str">
        <f>VLOOKUP(_xlfn.NUMBERVALUE(MID(C538,9,2)),'Datos 2'!$Q$3:$R$22,2,FALSE)</f>
        <v>Blanco</v>
      </c>
      <c r="F538" t="str">
        <f>VLOOKUP(_xlfn.NUMBERVALUE(MID(C538,11,2)),'Datos 2'!$U$3:$V$11,2,)</f>
        <v>S</v>
      </c>
      <c r="G538">
        <v>10</v>
      </c>
    </row>
    <row r="539" spans="1:7">
      <c r="A539" s="14">
        <v>44186</v>
      </c>
      <c r="B539" t="s">
        <v>823</v>
      </c>
      <c r="C539" t="s">
        <v>878</v>
      </c>
      <c r="D539" t="str">
        <f>VLOOKUP(VALUE(MID(C539,1,8)),Producto!$A$1:$C$499,3,FALSE)</f>
        <v>Chamarra sport</v>
      </c>
      <c r="E539" t="str">
        <f>VLOOKUP(_xlfn.NUMBERVALUE(MID(C539,9,2)),'Datos 2'!$Q$3:$R$22,2,FALSE)</f>
        <v>Rojo</v>
      </c>
      <c r="F539" t="str">
        <f>VLOOKUP(_xlfn.NUMBERVALUE(MID(C539,11,2)),'Datos 2'!$U$3:$V$11,2,)</f>
        <v>S</v>
      </c>
      <c r="G539">
        <v>8</v>
      </c>
    </row>
    <row r="540" spans="1:7">
      <c r="A540" s="14">
        <v>43840</v>
      </c>
      <c r="B540" t="s">
        <v>823</v>
      </c>
      <c r="C540" t="s">
        <v>872</v>
      </c>
      <c r="D540" t="str">
        <f>VLOOKUP(VALUE(MID(C540,1,8)),Producto!$A$1:$C$499,3,FALSE)</f>
        <v>Pantalón baggie</v>
      </c>
      <c r="E540" t="str">
        <f>VLOOKUP(_xlfn.NUMBERVALUE(MID(C540,9,2)),'Datos 2'!$Q$3:$R$22,2,FALSE)</f>
        <v>Café</v>
      </c>
      <c r="F540" t="str">
        <f>VLOOKUP(_xlfn.NUMBERVALUE(MID(C540,11,2)),'Datos 2'!$U$3:$V$11,2,)</f>
        <v>L</v>
      </c>
      <c r="G540">
        <v>4</v>
      </c>
    </row>
    <row r="541" spans="1:7">
      <c r="A541" s="14">
        <v>43838</v>
      </c>
      <c r="B541" t="s">
        <v>823</v>
      </c>
      <c r="C541" t="s">
        <v>887</v>
      </c>
      <c r="D541" t="str">
        <f>VLOOKUP(VALUE(MID(C541,1,8)),Producto!$A$1:$C$499,3,FALSE)</f>
        <v>Chamarra sport</v>
      </c>
      <c r="E541" t="str">
        <f>VLOOKUP(_xlfn.NUMBERVALUE(MID(C541,9,2)),'Datos 2'!$Q$3:$R$22,2,FALSE)</f>
        <v>Off white</v>
      </c>
      <c r="F541" t="str">
        <f>VLOOKUP(_xlfn.NUMBERVALUE(MID(C541,11,2)),'Datos 2'!$U$3:$V$11,2,)</f>
        <v>XL</v>
      </c>
      <c r="G541">
        <v>4</v>
      </c>
    </row>
    <row r="542" spans="1:7">
      <c r="A542" s="14">
        <v>43973</v>
      </c>
      <c r="B542" t="s">
        <v>823</v>
      </c>
      <c r="C542" t="s">
        <v>851</v>
      </c>
      <c r="D542" t="str">
        <f>VLOOKUP(VALUE(MID(C542,1,8)),Producto!$A$1:$C$499,3,FALSE)</f>
        <v>Pantalón mezclilla</v>
      </c>
      <c r="E542" t="str">
        <f>VLOOKUP(_xlfn.NUMBERVALUE(MID(C542,9,2)),'Datos 2'!$Q$3:$R$22,2,FALSE)</f>
        <v>Azul</v>
      </c>
      <c r="F542" t="str">
        <f>VLOOKUP(_xlfn.NUMBERVALUE(MID(C542,11,2)),'Datos 2'!$U$3:$V$11,2,)</f>
        <v>XL</v>
      </c>
      <c r="G542">
        <v>10</v>
      </c>
    </row>
    <row r="543" spans="1:7">
      <c r="A543" s="14">
        <v>43902</v>
      </c>
      <c r="B543" t="s">
        <v>823</v>
      </c>
      <c r="C543" t="s">
        <v>854</v>
      </c>
      <c r="D543" t="str">
        <f>VLOOKUP(VALUE(MID(C543,1,8)),Producto!$A$1:$C$499,3,FALSE)</f>
        <v>Pantalón mezclilla</v>
      </c>
      <c r="E543" t="str">
        <f>VLOOKUP(_xlfn.NUMBERVALUE(MID(C543,9,2)),'Datos 2'!$Q$3:$R$22,2,FALSE)</f>
        <v>Azul</v>
      </c>
      <c r="F543" t="str">
        <f>VLOOKUP(_xlfn.NUMBERVALUE(MID(C543,11,2)),'Datos 2'!$U$3:$V$11,2,)</f>
        <v>S</v>
      </c>
      <c r="G543">
        <v>2</v>
      </c>
    </row>
    <row r="544" spans="1:7">
      <c r="A544" s="14">
        <v>43944</v>
      </c>
      <c r="B544" t="s">
        <v>823</v>
      </c>
      <c r="C544" t="s">
        <v>829</v>
      </c>
      <c r="D544" t="str">
        <f>VLOOKUP(VALUE(MID(C544,1,8)),Producto!$A$1:$C$499,3,FALSE)</f>
        <v>Camisa manga larga</v>
      </c>
      <c r="E544" t="str">
        <f>VLOOKUP(_xlfn.NUMBERVALUE(MID(C544,9,2)),'Datos 2'!$Q$3:$R$22,2,FALSE)</f>
        <v>Blanco</v>
      </c>
      <c r="F544" t="str">
        <f>VLOOKUP(_xlfn.NUMBERVALUE(MID(C544,11,2)),'Datos 2'!$U$3:$V$11,2,)</f>
        <v>M</v>
      </c>
      <c r="G544">
        <v>8</v>
      </c>
    </row>
    <row r="545" spans="1:7">
      <c r="A545" s="14">
        <v>43921</v>
      </c>
      <c r="B545" t="s">
        <v>823</v>
      </c>
      <c r="C545" t="s">
        <v>856</v>
      </c>
      <c r="D545" t="str">
        <f>VLOOKUP(VALUE(MID(C545,1,8)),Producto!$A$1:$C$499,3,FALSE)</f>
        <v>Pantalón mezclilla</v>
      </c>
      <c r="E545" t="str">
        <f>VLOOKUP(_xlfn.NUMBERVALUE(MID(C545,9,2)),'Datos 2'!$Q$3:$R$22,2,FALSE)</f>
        <v>Negro</v>
      </c>
      <c r="F545" t="str">
        <f>VLOOKUP(_xlfn.NUMBERVALUE(MID(C545,11,2)),'Datos 2'!$U$3:$V$11,2,)</f>
        <v>L</v>
      </c>
      <c r="G545">
        <v>7</v>
      </c>
    </row>
    <row r="546" spans="1:7">
      <c r="A546" s="14">
        <v>43959</v>
      </c>
      <c r="B546" t="s">
        <v>823</v>
      </c>
      <c r="C546" t="s">
        <v>849</v>
      </c>
      <c r="D546" t="str">
        <f>VLOOKUP(VALUE(MID(C546,1,8)),Producto!$A$1:$C$499,3,FALSE)</f>
        <v>Playera</v>
      </c>
      <c r="E546" t="str">
        <f>VLOOKUP(_xlfn.NUMBERVALUE(MID(C546,9,2)),'Datos 2'!$Q$3:$R$22,2,FALSE)</f>
        <v>Estampado abstracto</v>
      </c>
      <c r="F546" t="str">
        <f>VLOOKUP(_xlfn.NUMBERVALUE(MID(C546,11,2)),'Datos 2'!$U$3:$V$11,2,)</f>
        <v>Unitalla</v>
      </c>
      <c r="G546">
        <v>3</v>
      </c>
    </row>
    <row r="547" spans="1:7">
      <c r="A547" s="14">
        <v>43987</v>
      </c>
      <c r="B547" t="s">
        <v>823</v>
      </c>
      <c r="C547" t="s">
        <v>884</v>
      </c>
      <c r="D547" t="str">
        <f>VLOOKUP(VALUE(MID(C547,1,8)),Producto!$A$1:$C$499,3,FALSE)</f>
        <v>Chamarra sport</v>
      </c>
      <c r="E547" t="str">
        <f>VLOOKUP(_xlfn.NUMBERVALUE(MID(C547,9,2)),'Datos 2'!$Q$3:$R$22,2,FALSE)</f>
        <v>Negro</v>
      </c>
      <c r="F547" t="str">
        <f>VLOOKUP(_xlfn.NUMBERVALUE(MID(C547,11,2)),'Datos 2'!$U$3:$V$11,2,)</f>
        <v>L</v>
      </c>
      <c r="G547">
        <v>10</v>
      </c>
    </row>
    <row r="548" spans="1:7">
      <c r="A548" s="14">
        <v>44108</v>
      </c>
      <c r="B548" t="s">
        <v>823</v>
      </c>
      <c r="C548" t="s">
        <v>865</v>
      </c>
      <c r="D548" t="str">
        <f>VLOOKUP(VALUE(MID(C548,1,8)),Producto!$A$1:$C$499,3,FALSE)</f>
        <v>Pantalón baggie</v>
      </c>
      <c r="E548" t="str">
        <f>VLOOKUP(_xlfn.NUMBERVALUE(MID(C548,9,2)),'Datos 2'!$Q$3:$R$22,2,FALSE)</f>
        <v>Negro</v>
      </c>
      <c r="F548" t="str">
        <f>VLOOKUP(_xlfn.NUMBERVALUE(MID(C548,11,2)),'Datos 2'!$U$3:$V$11,2,)</f>
        <v>M</v>
      </c>
      <c r="G548">
        <v>3</v>
      </c>
    </row>
    <row r="549" spans="1:7">
      <c r="A549" s="14">
        <v>43881</v>
      </c>
      <c r="B549" t="s">
        <v>823</v>
      </c>
      <c r="C549" t="s">
        <v>886</v>
      </c>
      <c r="D549" t="str">
        <f>VLOOKUP(VALUE(MID(C549,1,8)),Producto!$A$1:$C$499,3,FALSE)</f>
        <v>Chamarra sport</v>
      </c>
      <c r="E549" t="str">
        <f>VLOOKUP(_xlfn.NUMBERVALUE(MID(C549,9,2)),'Datos 2'!$Q$3:$R$22,2,FALSE)</f>
        <v>Negro</v>
      </c>
      <c r="F549" t="str">
        <f>VLOOKUP(_xlfn.NUMBERVALUE(MID(C549,11,2)),'Datos 2'!$U$3:$V$11,2,)</f>
        <v>S</v>
      </c>
      <c r="G549">
        <v>4</v>
      </c>
    </row>
    <row r="550" spans="1:7">
      <c r="A550" s="14">
        <v>44170</v>
      </c>
      <c r="B550" t="s">
        <v>823</v>
      </c>
      <c r="C550" t="s">
        <v>833</v>
      </c>
      <c r="D550" t="str">
        <f>VLOOKUP(VALUE(MID(C550,1,8)),Producto!$A$1:$C$499,3,FALSE)</f>
        <v>Camisa manga larga</v>
      </c>
      <c r="E550" t="str">
        <f>VLOOKUP(_xlfn.NUMBERVALUE(MID(C550,9,2)),'Datos 2'!$Q$3:$R$22,2,FALSE)</f>
        <v>Off white</v>
      </c>
      <c r="F550" t="str">
        <f>VLOOKUP(_xlfn.NUMBERVALUE(MID(C550,11,2)),'Datos 2'!$U$3:$V$11,2,)</f>
        <v>M</v>
      </c>
      <c r="G550">
        <v>7</v>
      </c>
    </row>
    <row r="551" spans="1:7">
      <c r="A551" s="14">
        <v>44133</v>
      </c>
      <c r="B551" t="s">
        <v>823</v>
      </c>
      <c r="C551" t="s">
        <v>858</v>
      </c>
      <c r="D551" t="str">
        <f>VLOOKUP(VALUE(MID(C551,1,8)),Producto!$A$1:$C$499,3,FALSE)</f>
        <v>Pantalón mezclilla</v>
      </c>
      <c r="E551" t="str">
        <f>VLOOKUP(_xlfn.NUMBERVALUE(MID(C551,9,2)),'Datos 2'!$Q$3:$R$22,2,FALSE)</f>
        <v>Negro</v>
      </c>
      <c r="F551" t="str">
        <f>VLOOKUP(_xlfn.NUMBERVALUE(MID(C551,11,2)),'Datos 2'!$U$3:$V$11,2,)</f>
        <v>S</v>
      </c>
      <c r="G551">
        <v>6</v>
      </c>
    </row>
    <row r="552" spans="1:7">
      <c r="A552" s="14">
        <v>44056</v>
      </c>
      <c r="B552" t="s">
        <v>823</v>
      </c>
      <c r="C552" t="s">
        <v>874</v>
      </c>
      <c r="D552" t="str">
        <f>VLOOKUP(VALUE(MID(C552,1,8)),Producto!$A$1:$C$499,3,FALSE)</f>
        <v>Pantalón baggie</v>
      </c>
      <c r="E552" t="str">
        <f>VLOOKUP(_xlfn.NUMBERVALUE(MID(C552,9,2)),'Datos 2'!$Q$3:$R$22,2,FALSE)</f>
        <v>Café</v>
      </c>
      <c r="F552" t="str">
        <f>VLOOKUP(_xlfn.NUMBERVALUE(MID(C552,11,2)),'Datos 2'!$U$3:$V$11,2,)</f>
        <v>S</v>
      </c>
      <c r="G552">
        <v>8</v>
      </c>
    </row>
    <row r="553" spans="1:7">
      <c r="A553" s="14">
        <v>44056</v>
      </c>
      <c r="B553" t="s">
        <v>823</v>
      </c>
      <c r="C553" t="s">
        <v>837</v>
      </c>
      <c r="D553" t="str">
        <f>VLOOKUP(VALUE(MID(C553,1,8)),Producto!$A$1:$C$499,3,FALSE)</f>
        <v>Camisa manga larga</v>
      </c>
      <c r="E553" t="str">
        <f>VLOOKUP(_xlfn.NUMBERVALUE(MID(C553,9,2)),'Datos 2'!$Q$3:$R$22,2,FALSE)</f>
        <v>Negro</v>
      </c>
      <c r="F553" t="str">
        <f>VLOOKUP(_xlfn.NUMBERVALUE(MID(C553,11,2)),'Datos 2'!$U$3:$V$11,2,)</f>
        <v>M</v>
      </c>
      <c r="G553">
        <v>7</v>
      </c>
    </row>
    <row r="554" spans="1:7">
      <c r="A554" s="14">
        <v>43973</v>
      </c>
      <c r="B554" t="s">
        <v>823</v>
      </c>
      <c r="C554" t="s">
        <v>885</v>
      </c>
      <c r="D554" t="str">
        <f>VLOOKUP(VALUE(MID(C554,1,8)),Producto!$A$1:$C$499,3,FALSE)</f>
        <v>Chamarra sport</v>
      </c>
      <c r="E554" t="str">
        <f>VLOOKUP(_xlfn.NUMBERVALUE(MID(C554,9,2)),'Datos 2'!$Q$3:$R$22,2,FALSE)</f>
        <v>Negro</v>
      </c>
      <c r="F554" t="str">
        <f>VLOOKUP(_xlfn.NUMBERVALUE(MID(C554,11,2)),'Datos 2'!$U$3:$V$11,2,)</f>
        <v>M</v>
      </c>
      <c r="G554">
        <v>2</v>
      </c>
    </row>
    <row r="555" spans="1:7">
      <c r="A555" s="14">
        <v>44072</v>
      </c>
      <c r="B555" t="s">
        <v>823</v>
      </c>
      <c r="C555" t="s">
        <v>848</v>
      </c>
      <c r="D555" t="str">
        <f>VLOOKUP(VALUE(MID(C555,1,8)),Producto!$A$1:$C$499,3,FALSE)</f>
        <v>Playera</v>
      </c>
      <c r="E555" t="str">
        <f>VLOOKUP(_xlfn.NUMBERVALUE(MID(C555,9,2)),'Datos 2'!$Q$3:$R$22,2,FALSE)</f>
        <v>Gris</v>
      </c>
      <c r="F555" t="str">
        <f>VLOOKUP(_xlfn.NUMBERVALUE(MID(C555,11,2)),'Datos 2'!$U$3:$V$11,2,)</f>
        <v>Unitalla</v>
      </c>
      <c r="G555">
        <v>6</v>
      </c>
    </row>
    <row r="556" spans="1:7">
      <c r="A556" s="14">
        <v>44184</v>
      </c>
      <c r="B556" t="s">
        <v>823</v>
      </c>
      <c r="C556" t="s">
        <v>848</v>
      </c>
      <c r="D556" t="str">
        <f>VLOOKUP(VALUE(MID(C556,1,8)),Producto!$A$1:$C$499,3,FALSE)</f>
        <v>Playera</v>
      </c>
      <c r="E556" t="str">
        <f>VLOOKUP(_xlfn.NUMBERVALUE(MID(C556,9,2)),'Datos 2'!$Q$3:$R$22,2,FALSE)</f>
        <v>Gris</v>
      </c>
      <c r="F556" t="str">
        <f>VLOOKUP(_xlfn.NUMBERVALUE(MID(C556,11,2)),'Datos 2'!$U$3:$V$11,2,)</f>
        <v>Unitalla</v>
      </c>
      <c r="G556">
        <v>3</v>
      </c>
    </row>
    <row r="557" spans="1:7">
      <c r="A557" s="14">
        <v>43996</v>
      </c>
      <c r="B557" t="s">
        <v>823</v>
      </c>
      <c r="C557" t="s">
        <v>877</v>
      </c>
      <c r="D557" t="str">
        <f>VLOOKUP(VALUE(MID(C557,1,8)),Producto!$A$1:$C$499,3,FALSE)</f>
        <v>Chamarra sport</v>
      </c>
      <c r="E557" t="str">
        <f>VLOOKUP(_xlfn.NUMBERVALUE(MID(C557,9,2)),'Datos 2'!$Q$3:$R$22,2,FALSE)</f>
        <v>Rojo</v>
      </c>
      <c r="F557" t="str">
        <f>VLOOKUP(_xlfn.NUMBERVALUE(MID(C557,11,2)),'Datos 2'!$U$3:$V$11,2,)</f>
        <v>M</v>
      </c>
      <c r="G557">
        <v>1</v>
      </c>
    </row>
    <row r="558" spans="1:7">
      <c r="A558" s="14">
        <v>43840</v>
      </c>
      <c r="B558" t="s">
        <v>823</v>
      </c>
      <c r="C558" t="s">
        <v>877</v>
      </c>
      <c r="D558" t="str">
        <f>VLOOKUP(VALUE(MID(C558,1,8)),Producto!$A$1:$C$499,3,FALSE)</f>
        <v>Chamarra sport</v>
      </c>
      <c r="E558" t="str">
        <f>VLOOKUP(_xlfn.NUMBERVALUE(MID(C558,9,2)),'Datos 2'!$Q$3:$R$22,2,FALSE)</f>
        <v>Rojo</v>
      </c>
      <c r="F558" t="str">
        <f>VLOOKUP(_xlfn.NUMBERVALUE(MID(C558,11,2)),'Datos 2'!$U$3:$V$11,2,)</f>
        <v>M</v>
      </c>
      <c r="G558">
        <v>1</v>
      </c>
    </row>
    <row r="559" spans="1:7">
      <c r="A559" s="14">
        <v>44003</v>
      </c>
      <c r="B559" t="s">
        <v>823</v>
      </c>
      <c r="C559" t="s">
        <v>858</v>
      </c>
      <c r="D559" t="str">
        <f>VLOOKUP(VALUE(MID(C559,1,8)),Producto!$A$1:$C$499,3,FALSE)</f>
        <v>Pantalón mezclilla</v>
      </c>
      <c r="E559" t="str">
        <f>VLOOKUP(_xlfn.NUMBERVALUE(MID(C559,9,2)),'Datos 2'!$Q$3:$R$22,2,FALSE)</f>
        <v>Negro</v>
      </c>
      <c r="F559" t="str">
        <f>VLOOKUP(_xlfn.NUMBERVALUE(MID(C559,11,2)),'Datos 2'!$U$3:$V$11,2,)</f>
        <v>S</v>
      </c>
      <c r="G559">
        <v>3</v>
      </c>
    </row>
    <row r="560" spans="1:7">
      <c r="A560" s="14">
        <v>43970</v>
      </c>
      <c r="B560" t="s">
        <v>823</v>
      </c>
      <c r="C560" t="s">
        <v>832</v>
      </c>
      <c r="D560" t="str">
        <f>VLOOKUP(VALUE(MID(C560,1,8)),Producto!$A$1:$C$499,3,FALSE)</f>
        <v>Camisa manga larga</v>
      </c>
      <c r="E560" t="str">
        <f>VLOOKUP(_xlfn.NUMBERVALUE(MID(C560,9,2)),'Datos 2'!$Q$3:$R$22,2,FALSE)</f>
        <v>Off white</v>
      </c>
      <c r="F560" t="str">
        <f>VLOOKUP(_xlfn.NUMBERVALUE(MID(C560,11,2)),'Datos 2'!$U$3:$V$11,2,)</f>
        <v>L</v>
      </c>
      <c r="G560">
        <v>2</v>
      </c>
    </row>
    <row r="561" spans="1:7">
      <c r="A561" s="14">
        <v>43928</v>
      </c>
      <c r="B561" t="s">
        <v>823</v>
      </c>
      <c r="C561" t="s">
        <v>856</v>
      </c>
      <c r="D561" t="str">
        <f>VLOOKUP(VALUE(MID(C561,1,8)),Producto!$A$1:$C$499,3,FALSE)</f>
        <v>Pantalón mezclilla</v>
      </c>
      <c r="E561" t="str">
        <f>VLOOKUP(_xlfn.NUMBERVALUE(MID(C561,9,2)),'Datos 2'!$Q$3:$R$22,2,FALSE)</f>
        <v>Negro</v>
      </c>
      <c r="F561" t="str">
        <f>VLOOKUP(_xlfn.NUMBERVALUE(MID(C561,11,2)),'Datos 2'!$U$3:$V$11,2,)</f>
        <v>L</v>
      </c>
      <c r="G561">
        <v>3</v>
      </c>
    </row>
    <row r="562" spans="1:7">
      <c r="A562" s="14">
        <v>44016</v>
      </c>
      <c r="B562" t="s">
        <v>823</v>
      </c>
      <c r="C562" t="s">
        <v>831</v>
      </c>
      <c r="D562" t="str">
        <f>VLOOKUP(VALUE(MID(C562,1,8)),Producto!$A$1:$C$499,3,FALSE)</f>
        <v>Camisa manga larga</v>
      </c>
      <c r="E562" t="str">
        <f>VLOOKUP(_xlfn.NUMBERVALUE(MID(C562,9,2)),'Datos 2'!$Q$3:$R$22,2,FALSE)</f>
        <v>Off white</v>
      </c>
      <c r="F562" t="str">
        <f>VLOOKUP(_xlfn.NUMBERVALUE(MID(C562,11,2)),'Datos 2'!$U$3:$V$11,2,)</f>
        <v>XL</v>
      </c>
      <c r="G562">
        <v>1</v>
      </c>
    </row>
    <row r="563" spans="1:7">
      <c r="A563" s="14">
        <v>44062</v>
      </c>
      <c r="B563" t="s">
        <v>823</v>
      </c>
      <c r="C563" t="s">
        <v>845</v>
      </c>
      <c r="D563" t="str">
        <f>VLOOKUP(VALUE(MID(C563,1,8)),Producto!$A$1:$C$499,3,FALSE)</f>
        <v>Camisa manga corta</v>
      </c>
      <c r="E563" t="str">
        <f>VLOOKUP(_xlfn.NUMBERVALUE(MID(C563,9,2)),'Datos 2'!$Q$3:$R$22,2,FALSE)</f>
        <v>Estampado animal</v>
      </c>
      <c r="F563" t="str">
        <f>VLOOKUP(_xlfn.NUMBERVALUE(MID(C563,11,2)),'Datos 2'!$U$3:$V$11,2,)</f>
        <v>M</v>
      </c>
      <c r="G563">
        <v>2</v>
      </c>
    </row>
    <row r="564" spans="1:7">
      <c r="A564" s="14">
        <v>43887</v>
      </c>
      <c r="B564" t="s">
        <v>823</v>
      </c>
      <c r="C564" t="s">
        <v>866</v>
      </c>
      <c r="D564" t="str">
        <f>VLOOKUP(VALUE(MID(C564,1,8)),Producto!$A$1:$C$499,3,FALSE)</f>
        <v>Pantalón baggie</v>
      </c>
      <c r="E564" t="str">
        <f>VLOOKUP(_xlfn.NUMBERVALUE(MID(C564,9,2)),'Datos 2'!$Q$3:$R$22,2,FALSE)</f>
        <v>Negro</v>
      </c>
      <c r="F564" t="str">
        <f>VLOOKUP(_xlfn.NUMBERVALUE(MID(C564,11,2)),'Datos 2'!$U$3:$V$11,2,)</f>
        <v>S</v>
      </c>
      <c r="G564">
        <v>4</v>
      </c>
    </row>
    <row r="565" spans="1:7">
      <c r="A565" s="14">
        <v>44025</v>
      </c>
      <c r="B565" t="s">
        <v>823</v>
      </c>
      <c r="C565" t="s">
        <v>849</v>
      </c>
      <c r="D565" t="str">
        <f>VLOOKUP(VALUE(MID(C565,1,8)),Producto!$A$1:$C$499,3,FALSE)</f>
        <v>Playera</v>
      </c>
      <c r="E565" t="str">
        <f>VLOOKUP(_xlfn.NUMBERVALUE(MID(C565,9,2)),'Datos 2'!$Q$3:$R$22,2,FALSE)</f>
        <v>Estampado abstracto</v>
      </c>
      <c r="F565" t="str">
        <f>VLOOKUP(_xlfn.NUMBERVALUE(MID(C565,11,2)),'Datos 2'!$U$3:$V$11,2,)</f>
        <v>Unitalla</v>
      </c>
      <c r="G565">
        <v>6</v>
      </c>
    </row>
    <row r="566" spans="1:7">
      <c r="A566" s="14">
        <v>44177</v>
      </c>
      <c r="B566" t="s">
        <v>823</v>
      </c>
      <c r="C566" t="s">
        <v>859</v>
      </c>
      <c r="D566" t="str">
        <f>VLOOKUP(VALUE(MID(C566,1,8)),Producto!$A$1:$C$499,3,FALSE)</f>
        <v>Pantalón mezclilla</v>
      </c>
      <c r="E566" t="str">
        <f>VLOOKUP(_xlfn.NUMBERVALUE(MID(C566,9,2)),'Datos 2'!$Q$3:$R$22,2,FALSE)</f>
        <v>Blanco</v>
      </c>
      <c r="F566" t="str">
        <f>VLOOKUP(_xlfn.NUMBERVALUE(MID(C566,11,2)),'Datos 2'!$U$3:$V$11,2,)</f>
        <v>XL</v>
      </c>
      <c r="G566">
        <v>6</v>
      </c>
    </row>
    <row r="567" spans="1:7">
      <c r="A567" s="14">
        <v>44182</v>
      </c>
      <c r="B567" t="s">
        <v>823</v>
      </c>
      <c r="C567" t="s">
        <v>845</v>
      </c>
      <c r="D567" t="str">
        <f>VLOOKUP(VALUE(MID(C567,1,8)),Producto!$A$1:$C$499,3,FALSE)</f>
        <v>Camisa manga corta</v>
      </c>
      <c r="E567" t="str">
        <f>VLOOKUP(_xlfn.NUMBERVALUE(MID(C567,9,2)),'Datos 2'!$Q$3:$R$22,2,FALSE)</f>
        <v>Estampado animal</v>
      </c>
      <c r="F567" t="str">
        <f>VLOOKUP(_xlfn.NUMBERVALUE(MID(C567,11,2)),'Datos 2'!$U$3:$V$11,2,)</f>
        <v>M</v>
      </c>
      <c r="G567">
        <v>1</v>
      </c>
    </row>
    <row r="568" spans="1:7">
      <c r="A568" s="14">
        <v>43960</v>
      </c>
      <c r="B568" t="s">
        <v>823</v>
      </c>
      <c r="C568" t="s">
        <v>879</v>
      </c>
      <c r="D568" t="str">
        <f>VLOOKUP(VALUE(MID(C568,1,8)),Producto!$A$1:$C$499,3,FALSE)</f>
        <v>Chamarra sport</v>
      </c>
      <c r="E568" t="str">
        <f>VLOOKUP(_xlfn.NUMBERVALUE(MID(C568,9,2)),'Datos 2'!$Q$3:$R$22,2,FALSE)</f>
        <v>Azul</v>
      </c>
      <c r="F568" t="str">
        <f>VLOOKUP(_xlfn.NUMBERVALUE(MID(C568,11,2)),'Datos 2'!$U$3:$V$11,2,)</f>
        <v>XL</v>
      </c>
      <c r="G568">
        <v>3</v>
      </c>
    </row>
    <row r="569" spans="1:7">
      <c r="A569" s="14">
        <v>43943</v>
      </c>
      <c r="B569" t="s">
        <v>823</v>
      </c>
      <c r="C569" t="s">
        <v>846</v>
      </c>
      <c r="D569" t="str">
        <f>VLOOKUP(VALUE(MID(C569,1,8)),Producto!$A$1:$C$499,3,FALSE)</f>
        <v>Camisa manga corta</v>
      </c>
      <c r="E569" t="str">
        <f>VLOOKUP(_xlfn.NUMBERVALUE(MID(C569,9,2)),'Datos 2'!$Q$3:$R$22,2,FALSE)</f>
        <v>Estampado animal</v>
      </c>
      <c r="F569" t="str">
        <f>VLOOKUP(_xlfn.NUMBERVALUE(MID(C569,11,2)),'Datos 2'!$U$3:$V$11,2,)</f>
        <v>S</v>
      </c>
      <c r="G569">
        <v>2</v>
      </c>
    </row>
    <row r="570" spans="1:7">
      <c r="A570" s="14">
        <v>44058</v>
      </c>
      <c r="B570" t="s">
        <v>823</v>
      </c>
      <c r="C570" t="s">
        <v>837</v>
      </c>
      <c r="D570" t="str">
        <f>VLOOKUP(VALUE(MID(C570,1,8)),Producto!$A$1:$C$499,3,FALSE)</f>
        <v>Camisa manga larga</v>
      </c>
      <c r="E570" t="str">
        <f>VLOOKUP(_xlfn.NUMBERVALUE(MID(C570,9,2)),'Datos 2'!$Q$3:$R$22,2,FALSE)</f>
        <v>Negro</v>
      </c>
      <c r="F570" t="str">
        <f>VLOOKUP(_xlfn.NUMBERVALUE(MID(C570,11,2)),'Datos 2'!$U$3:$V$11,2,)</f>
        <v>M</v>
      </c>
      <c r="G570">
        <v>7</v>
      </c>
    </row>
    <row r="571" spans="1:7">
      <c r="A571" s="14">
        <v>43970</v>
      </c>
      <c r="B571" t="s">
        <v>823</v>
      </c>
      <c r="C571" t="s">
        <v>858</v>
      </c>
      <c r="D571" t="str">
        <f>VLOOKUP(VALUE(MID(C571,1,8)),Producto!$A$1:$C$499,3,FALSE)</f>
        <v>Pantalón mezclilla</v>
      </c>
      <c r="E571" t="str">
        <f>VLOOKUP(_xlfn.NUMBERVALUE(MID(C571,9,2)),'Datos 2'!$Q$3:$R$22,2,FALSE)</f>
        <v>Negro</v>
      </c>
      <c r="F571" t="str">
        <f>VLOOKUP(_xlfn.NUMBERVALUE(MID(C571,11,2)),'Datos 2'!$U$3:$V$11,2,)</f>
        <v>S</v>
      </c>
      <c r="G571">
        <v>7</v>
      </c>
    </row>
    <row r="572" spans="1:7">
      <c r="A572" s="14">
        <v>43942</v>
      </c>
      <c r="B572" t="s">
        <v>823</v>
      </c>
      <c r="C572" t="s">
        <v>879</v>
      </c>
      <c r="D572" t="str">
        <f>VLOOKUP(VALUE(MID(C572,1,8)),Producto!$A$1:$C$499,3,FALSE)</f>
        <v>Chamarra sport</v>
      </c>
      <c r="E572" t="str">
        <f>VLOOKUP(_xlfn.NUMBERVALUE(MID(C572,9,2)),'Datos 2'!$Q$3:$R$22,2,FALSE)</f>
        <v>Azul</v>
      </c>
      <c r="F572" t="str">
        <f>VLOOKUP(_xlfn.NUMBERVALUE(MID(C572,11,2)),'Datos 2'!$U$3:$V$11,2,)</f>
        <v>XL</v>
      </c>
      <c r="G572">
        <v>5</v>
      </c>
    </row>
    <row r="573" spans="1:7">
      <c r="A573" s="14">
        <v>44046</v>
      </c>
      <c r="B573" t="s">
        <v>823</v>
      </c>
      <c r="C573" t="s">
        <v>837</v>
      </c>
      <c r="D573" t="str">
        <f>VLOOKUP(VALUE(MID(C573,1,8)),Producto!$A$1:$C$499,3,FALSE)</f>
        <v>Camisa manga larga</v>
      </c>
      <c r="E573" t="str">
        <f>VLOOKUP(_xlfn.NUMBERVALUE(MID(C573,9,2)),'Datos 2'!$Q$3:$R$22,2,FALSE)</f>
        <v>Negro</v>
      </c>
      <c r="F573" t="str">
        <f>VLOOKUP(_xlfn.NUMBERVALUE(MID(C573,11,2)),'Datos 2'!$U$3:$V$11,2,)</f>
        <v>M</v>
      </c>
      <c r="G573">
        <v>10</v>
      </c>
    </row>
    <row r="574" spans="1:7">
      <c r="A574" s="14">
        <v>44190</v>
      </c>
      <c r="B574" t="s">
        <v>823</v>
      </c>
      <c r="C574" t="s">
        <v>850</v>
      </c>
      <c r="D574" t="str">
        <f>VLOOKUP(VALUE(MID(C574,1,8)),Producto!$A$1:$C$499,3,FALSE)</f>
        <v>Playera</v>
      </c>
      <c r="E574" t="str">
        <f>VLOOKUP(_xlfn.NUMBERVALUE(MID(C574,9,2)),'Datos 2'!$Q$3:$R$22,2,FALSE)</f>
        <v>Con texto</v>
      </c>
      <c r="F574" t="str">
        <f>VLOOKUP(_xlfn.NUMBERVALUE(MID(C574,11,2)),'Datos 2'!$U$3:$V$11,2,)</f>
        <v>Unitalla</v>
      </c>
      <c r="G574">
        <v>2</v>
      </c>
    </row>
    <row r="575" spans="1:7">
      <c r="A575" s="14">
        <v>43956</v>
      </c>
      <c r="B575" t="s">
        <v>823</v>
      </c>
      <c r="C575" t="s">
        <v>847</v>
      </c>
      <c r="D575" t="str">
        <f>VLOOKUP(VALUE(MID(C575,1,8)),Producto!$A$1:$C$499,3,FALSE)</f>
        <v>Playera</v>
      </c>
      <c r="E575" t="str">
        <f>VLOOKUP(_xlfn.NUMBERVALUE(MID(C575,9,2)),'Datos 2'!$Q$3:$R$22,2,FALSE)</f>
        <v>Negro</v>
      </c>
      <c r="F575" t="str">
        <f>VLOOKUP(_xlfn.NUMBERVALUE(MID(C575,11,2)),'Datos 2'!$U$3:$V$11,2,)</f>
        <v>Unitalla</v>
      </c>
      <c r="G575">
        <v>9</v>
      </c>
    </row>
    <row r="576" spans="1:7">
      <c r="A576" s="14">
        <v>44127</v>
      </c>
      <c r="B576" t="s">
        <v>823</v>
      </c>
      <c r="C576" t="s">
        <v>838</v>
      </c>
      <c r="D576" t="str">
        <f>VLOOKUP(VALUE(MID(C576,1,8)),Producto!$A$1:$C$499,3,FALSE)</f>
        <v>Camisa manga larga</v>
      </c>
      <c r="E576" t="str">
        <f>VLOOKUP(_xlfn.NUMBERVALUE(MID(C576,9,2)),'Datos 2'!$Q$3:$R$22,2,FALSE)</f>
        <v>Negro</v>
      </c>
      <c r="F576" t="str">
        <f>VLOOKUP(_xlfn.NUMBERVALUE(MID(C576,11,2)),'Datos 2'!$U$3:$V$11,2,)</f>
        <v>S</v>
      </c>
      <c r="G576">
        <v>3</v>
      </c>
    </row>
    <row r="577" spans="1:7">
      <c r="A577" s="14">
        <v>44074</v>
      </c>
      <c r="B577" t="s">
        <v>823</v>
      </c>
      <c r="C577" t="s">
        <v>844</v>
      </c>
      <c r="D577" t="str">
        <f>VLOOKUP(VALUE(MID(C577,1,8)),Producto!$A$1:$C$499,3,FALSE)</f>
        <v>Camisa manga corta</v>
      </c>
      <c r="E577" t="str">
        <f>VLOOKUP(_xlfn.NUMBERVALUE(MID(C577,9,2)),'Datos 2'!$Q$3:$R$22,2,FALSE)</f>
        <v>Estampado animal</v>
      </c>
      <c r="F577" t="str">
        <f>VLOOKUP(_xlfn.NUMBERVALUE(MID(C577,11,2)),'Datos 2'!$U$3:$V$11,2,)</f>
        <v>L</v>
      </c>
      <c r="G577">
        <v>3</v>
      </c>
    </row>
    <row r="578" spans="1:7">
      <c r="A578" s="14">
        <v>44096</v>
      </c>
      <c r="B578" t="s">
        <v>823</v>
      </c>
      <c r="C578" t="s">
        <v>849</v>
      </c>
      <c r="D578" t="str">
        <f>VLOOKUP(VALUE(MID(C578,1,8)),Producto!$A$1:$C$499,3,FALSE)</f>
        <v>Playera</v>
      </c>
      <c r="E578" t="str">
        <f>VLOOKUP(_xlfn.NUMBERVALUE(MID(C578,9,2)),'Datos 2'!$Q$3:$R$22,2,FALSE)</f>
        <v>Estampado abstracto</v>
      </c>
      <c r="F578" t="str">
        <f>VLOOKUP(_xlfn.NUMBERVALUE(MID(C578,11,2)),'Datos 2'!$U$3:$V$11,2,)</f>
        <v>Unitalla</v>
      </c>
      <c r="G578">
        <v>1</v>
      </c>
    </row>
    <row r="579" spans="1:7">
      <c r="A579" s="14">
        <v>44176</v>
      </c>
      <c r="B579" t="s">
        <v>823</v>
      </c>
      <c r="C579" t="s">
        <v>872</v>
      </c>
      <c r="D579" t="str">
        <f>VLOOKUP(VALUE(MID(C579,1,8)),Producto!$A$1:$C$499,3,FALSE)</f>
        <v>Pantalón baggie</v>
      </c>
      <c r="E579" t="str">
        <f>VLOOKUP(_xlfn.NUMBERVALUE(MID(C579,9,2)),'Datos 2'!$Q$3:$R$22,2,FALSE)</f>
        <v>Café</v>
      </c>
      <c r="F579" t="str">
        <f>VLOOKUP(_xlfn.NUMBERVALUE(MID(C579,11,2)),'Datos 2'!$U$3:$V$11,2,)</f>
        <v>L</v>
      </c>
      <c r="G579">
        <v>2</v>
      </c>
    </row>
    <row r="580" spans="1:7">
      <c r="A580" s="14">
        <v>43841</v>
      </c>
      <c r="B580" t="s">
        <v>823</v>
      </c>
      <c r="C580" t="s">
        <v>883</v>
      </c>
      <c r="D580" t="str">
        <f>VLOOKUP(VALUE(MID(C580,1,8)),Producto!$A$1:$C$499,3,FALSE)</f>
        <v>Chamarra sport</v>
      </c>
      <c r="E580" t="str">
        <f>VLOOKUP(_xlfn.NUMBERVALUE(MID(C580,9,2)),'Datos 2'!$Q$3:$R$22,2,FALSE)</f>
        <v>Negro</v>
      </c>
      <c r="F580" t="str">
        <f>VLOOKUP(_xlfn.NUMBERVALUE(MID(C580,11,2)),'Datos 2'!$U$3:$V$11,2,)</f>
        <v>XL</v>
      </c>
      <c r="G580">
        <v>4</v>
      </c>
    </row>
    <row r="581" spans="1:7">
      <c r="A581" s="14">
        <v>44056</v>
      </c>
      <c r="B581" t="s">
        <v>823</v>
      </c>
      <c r="C581" t="s">
        <v>842</v>
      </c>
      <c r="D581" t="str">
        <f>VLOOKUP(VALUE(MID(C581,1,8)),Producto!$A$1:$C$499,3,FALSE)</f>
        <v>Camisa manga corta</v>
      </c>
      <c r="E581" t="str">
        <f>VLOOKUP(_xlfn.NUMBERVALUE(MID(C581,9,2)),'Datos 2'!$Q$3:$R$22,2,FALSE)</f>
        <v>Blanco</v>
      </c>
      <c r="F581" t="str">
        <f>VLOOKUP(_xlfn.NUMBERVALUE(MID(C581,11,2)),'Datos 2'!$U$3:$V$11,2,)</f>
        <v>S</v>
      </c>
      <c r="G581">
        <v>4</v>
      </c>
    </row>
    <row r="582" spans="1:7">
      <c r="A582" s="14">
        <v>44149</v>
      </c>
      <c r="B582" t="s">
        <v>823</v>
      </c>
      <c r="C582" t="s">
        <v>835</v>
      </c>
      <c r="D582" t="str">
        <f>VLOOKUP(VALUE(MID(C582,1,8)),Producto!$A$1:$C$499,3,FALSE)</f>
        <v>Camisa manga larga</v>
      </c>
      <c r="E582" t="str">
        <f>VLOOKUP(_xlfn.NUMBERVALUE(MID(C582,9,2)),'Datos 2'!$Q$3:$R$22,2,FALSE)</f>
        <v>Negro</v>
      </c>
      <c r="F582" t="str">
        <f>VLOOKUP(_xlfn.NUMBERVALUE(MID(C582,11,2)),'Datos 2'!$U$3:$V$11,2,)</f>
        <v>XL</v>
      </c>
      <c r="G582">
        <v>9</v>
      </c>
    </row>
    <row r="583" spans="1:7">
      <c r="A583" s="14">
        <v>43930</v>
      </c>
      <c r="B583" t="s">
        <v>823</v>
      </c>
      <c r="C583" t="s">
        <v>872</v>
      </c>
      <c r="D583" t="str">
        <f>VLOOKUP(VALUE(MID(C583,1,8)),Producto!$A$1:$C$499,3,FALSE)</f>
        <v>Pantalón baggie</v>
      </c>
      <c r="E583" t="str">
        <f>VLOOKUP(_xlfn.NUMBERVALUE(MID(C583,9,2)),'Datos 2'!$Q$3:$R$22,2,FALSE)</f>
        <v>Café</v>
      </c>
      <c r="F583" t="str">
        <f>VLOOKUP(_xlfn.NUMBERVALUE(MID(C583,11,2)),'Datos 2'!$U$3:$V$11,2,)</f>
        <v>L</v>
      </c>
      <c r="G583">
        <v>6</v>
      </c>
    </row>
    <row r="584" spans="1:7">
      <c r="A584" s="14">
        <v>44040</v>
      </c>
      <c r="B584" t="s">
        <v>823</v>
      </c>
      <c r="C584" t="s">
        <v>839</v>
      </c>
      <c r="D584" t="str">
        <f>VLOOKUP(VALUE(MID(C584,1,8)),Producto!$A$1:$C$499,3,FALSE)</f>
        <v>Camisa manga corta</v>
      </c>
      <c r="E584" t="str">
        <f>VLOOKUP(_xlfn.NUMBERVALUE(MID(C584,9,2)),'Datos 2'!$Q$3:$R$22,2,FALSE)</f>
        <v>Blanco</v>
      </c>
      <c r="F584" t="str">
        <f>VLOOKUP(_xlfn.NUMBERVALUE(MID(C584,11,2)),'Datos 2'!$U$3:$V$11,2,)</f>
        <v>XL</v>
      </c>
      <c r="G584">
        <v>10</v>
      </c>
    </row>
    <row r="585" spans="1:7">
      <c r="A585" s="14">
        <v>43944</v>
      </c>
      <c r="B585" t="s">
        <v>823</v>
      </c>
      <c r="C585" t="s">
        <v>886</v>
      </c>
      <c r="D585" t="str">
        <f>VLOOKUP(VALUE(MID(C585,1,8)),Producto!$A$1:$C$499,3,FALSE)</f>
        <v>Chamarra sport</v>
      </c>
      <c r="E585" t="str">
        <f>VLOOKUP(_xlfn.NUMBERVALUE(MID(C585,9,2)),'Datos 2'!$Q$3:$R$22,2,FALSE)</f>
        <v>Negro</v>
      </c>
      <c r="F585" t="str">
        <f>VLOOKUP(_xlfn.NUMBERVALUE(MID(C585,11,2)),'Datos 2'!$U$3:$V$11,2,)</f>
        <v>S</v>
      </c>
      <c r="G585">
        <v>1</v>
      </c>
    </row>
    <row r="586" spans="1:7">
      <c r="A586" s="14">
        <v>44082</v>
      </c>
      <c r="B586" t="s">
        <v>823</v>
      </c>
      <c r="C586" t="s">
        <v>882</v>
      </c>
      <c r="D586" t="str">
        <f>VLOOKUP(VALUE(MID(C586,1,8)),Producto!$A$1:$C$499,3,FALSE)</f>
        <v>Chamarra sport</v>
      </c>
      <c r="E586" t="str">
        <f>VLOOKUP(_xlfn.NUMBERVALUE(MID(C586,9,2)),'Datos 2'!$Q$3:$R$22,2,FALSE)</f>
        <v>Azul</v>
      </c>
      <c r="F586" t="str">
        <f>VLOOKUP(_xlfn.NUMBERVALUE(MID(C586,11,2)),'Datos 2'!$U$3:$V$11,2,)</f>
        <v>S</v>
      </c>
      <c r="G586">
        <v>8</v>
      </c>
    </row>
    <row r="587" spans="1:7">
      <c r="A587" s="14">
        <v>43995</v>
      </c>
      <c r="B587" t="s">
        <v>823</v>
      </c>
      <c r="C587" t="s">
        <v>856</v>
      </c>
      <c r="D587" t="str">
        <f>VLOOKUP(VALUE(MID(C587,1,8)),Producto!$A$1:$C$499,3,FALSE)</f>
        <v>Pantalón mezclilla</v>
      </c>
      <c r="E587" t="str">
        <f>VLOOKUP(_xlfn.NUMBERVALUE(MID(C587,9,2)),'Datos 2'!$Q$3:$R$22,2,FALSE)</f>
        <v>Negro</v>
      </c>
      <c r="F587" t="str">
        <f>VLOOKUP(_xlfn.NUMBERVALUE(MID(C587,11,2)),'Datos 2'!$U$3:$V$11,2,)</f>
        <v>L</v>
      </c>
      <c r="G587">
        <v>9</v>
      </c>
    </row>
    <row r="588" spans="1:7">
      <c r="A588" s="14">
        <v>44055</v>
      </c>
      <c r="B588" t="s">
        <v>823</v>
      </c>
      <c r="C588" t="s">
        <v>839</v>
      </c>
      <c r="D588" t="str">
        <f>VLOOKUP(VALUE(MID(C588,1,8)),Producto!$A$1:$C$499,3,FALSE)</f>
        <v>Camisa manga corta</v>
      </c>
      <c r="E588" t="str">
        <f>VLOOKUP(_xlfn.NUMBERVALUE(MID(C588,9,2)),'Datos 2'!$Q$3:$R$22,2,FALSE)</f>
        <v>Blanco</v>
      </c>
      <c r="F588" t="str">
        <f>VLOOKUP(_xlfn.NUMBERVALUE(MID(C588,11,2)),'Datos 2'!$U$3:$V$11,2,)</f>
        <v>XL</v>
      </c>
      <c r="G588">
        <v>9</v>
      </c>
    </row>
    <row r="589" spans="1:7">
      <c r="A589" s="14">
        <v>44149</v>
      </c>
      <c r="B589" t="s">
        <v>823</v>
      </c>
      <c r="C589" t="s">
        <v>875</v>
      </c>
      <c r="D589" t="str">
        <f>VLOOKUP(VALUE(MID(C589,1,8)),Producto!$A$1:$C$499,3,FALSE)</f>
        <v>Chamarra sport</v>
      </c>
      <c r="E589" t="str">
        <f>VLOOKUP(_xlfn.NUMBERVALUE(MID(C589,9,2)),'Datos 2'!$Q$3:$R$22,2,FALSE)</f>
        <v>Rojo</v>
      </c>
      <c r="F589" t="str">
        <f>VLOOKUP(_xlfn.NUMBERVALUE(MID(C589,11,2)),'Datos 2'!$U$3:$V$11,2,)</f>
        <v>XL</v>
      </c>
      <c r="G589">
        <v>10</v>
      </c>
    </row>
    <row r="590" spans="1:7">
      <c r="A590" s="14">
        <v>44135</v>
      </c>
      <c r="B590" t="s">
        <v>823</v>
      </c>
      <c r="C590" t="s">
        <v>883</v>
      </c>
      <c r="D590" t="str">
        <f>VLOOKUP(VALUE(MID(C590,1,8)),Producto!$A$1:$C$499,3,FALSE)</f>
        <v>Chamarra sport</v>
      </c>
      <c r="E590" t="str">
        <f>VLOOKUP(_xlfn.NUMBERVALUE(MID(C590,9,2)),'Datos 2'!$Q$3:$R$22,2,FALSE)</f>
        <v>Negro</v>
      </c>
      <c r="F590" t="str">
        <f>VLOOKUP(_xlfn.NUMBERVALUE(MID(C590,11,2)),'Datos 2'!$U$3:$V$11,2,)</f>
        <v>XL</v>
      </c>
      <c r="G590">
        <v>2</v>
      </c>
    </row>
    <row r="591" spans="1:7">
      <c r="A591" s="14">
        <v>44071</v>
      </c>
      <c r="B591" t="s">
        <v>823</v>
      </c>
      <c r="C591" t="s">
        <v>856</v>
      </c>
      <c r="D591" t="str">
        <f>VLOOKUP(VALUE(MID(C591,1,8)),Producto!$A$1:$C$499,3,FALSE)</f>
        <v>Pantalón mezclilla</v>
      </c>
      <c r="E591" t="str">
        <f>VLOOKUP(_xlfn.NUMBERVALUE(MID(C591,9,2)),'Datos 2'!$Q$3:$R$22,2,FALSE)</f>
        <v>Negro</v>
      </c>
      <c r="F591" t="str">
        <f>VLOOKUP(_xlfn.NUMBERVALUE(MID(C591,11,2)),'Datos 2'!$U$3:$V$11,2,)</f>
        <v>L</v>
      </c>
      <c r="G591">
        <v>6</v>
      </c>
    </row>
    <row r="592" spans="1:7">
      <c r="A592" s="14">
        <v>43831</v>
      </c>
      <c r="B592" t="s">
        <v>823</v>
      </c>
      <c r="C592" t="s">
        <v>854</v>
      </c>
      <c r="D592" t="str">
        <f>VLOOKUP(VALUE(MID(C592,1,8)),Producto!$A$1:$C$499,3,FALSE)</f>
        <v>Pantalón mezclilla</v>
      </c>
      <c r="E592" t="str">
        <f>VLOOKUP(_xlfn.NUMBERVALUE(MID(C592,9,2)),'Datos 2'!$Q$3:$R$22,2,FALSE)</f>
        <v>Azul</v>
      </c>
      <c r="F592" t="str">
        <f>VLOOKUP(_xlfn.NUMBERVALUE(MID(C592,11,2)),'Datos 2'!$U$3:$V$11,2,)</f>
        <v>S</v>
      </c>
      <c r="G592">
        <v>9</v>
      </c>
    </row>
    <row r="593" spans="1:7">
      <c r="A593" s="14">
        <v>43885</v>
      </c>
      <c r="B593" t="s">
        <v>823</v>
      </c>
      <c r="C593" t="s">
        <v>854</v>
      </c>
      <c r="D593" t="str">
        <f>VLOOKUP(VALUE(MID(C593,1,8)),Producto!$A$1:$C$499,3,FALSE)</f>
        <v>Pantalón mezclilla</v>
      </c>
      <c r="E593" t="str">
        <f>VLOOKUP(_xlfn.NUMBERVALUE(MID(C593,9,2)),'Datos 2'!$Q$3:$R$22,2,FALSE)</f>
        <v>Azul</v>
      </c>
      <c r="F593" t="str">
        <f>VLOOKUP(_xlfn.NUMBERVALUE(MID(C593,11,2)),'Datos 2'!$U$3:$V$11,2,)</f>
        <v>S</v>
      </c>
      <c r="G593">
        <v>7</v>
      </c>
    </row>
    <row r="594" spans="1:7">
      <c r="A594" s="14">
        <v>44077</v>
      </c>
      <c r="B594" t="s">
        <v>823</v>
      </c>
      <c r="C594" t="s">
        <v>862</v>
      </c>
      <c r="D594" t="str">
        <f>VLOOKUP(VALUE(MID(C594,1,8)),Producto!$A$1:$C$499,3,FALSE)</f>
        <v>Pantalón mezclilla</v>
      </c>
      <c r="E594" t="str">
        <f>VLOOKUP(_xlfn.NUMBERVALUE(MID(C594,9,2)),'Datos 2'!$Q$3:$R$22,2,FALSE)</f>
        <v>Blanco</v>
      </c>
      <c r="F594" t="str">
        <f>VLOOKUP(_xlfn.NUMBERVALUE(MID(C594,11,2)),'Datos 2'!$U$3:$V$11,2,)</f>
        <v>S</v>
      </c>
      <c r="G594">
        <v>7</v>
      </c>
    </row>
    <row r="595" spans="1:7">
      <c r="A595" s="14">
        <v>43890</v>
      </c>
      <c r="B595" t="s">
        <v>823</v>
      </c>
      <c r="C595" t="s">
        <v>867</v>
      </c>
      <c r="D595" t="str">
        <f>VLOOKUP(VALUE(MID(C595,1,8)),Producto!$A$1:$C$499,3,FALSE)</f>
        <v>Pantalón baggie</v>
      </c>
      <c r="E595" t="str">
        <f>VLOOKUP(_xlfn.NUMBERVALUE(MID(C595,9,2)),'Datos 2'!$Q$3:$R$22,2,FALSE)</f>
        <v>Off white</v>
      </c>
      <c r="F595" t="str">
        <f>VLOOKUP(_xlfn.NUMBERVALUE(MID(C595,11,2)),'Datos 2'!$U$3:$V$11,2,)</f>
        <v>XL</v>
      </c>
      <c r="G595">
        <v>10</v>
      </c>
    </row>
    <row r="596" spans="1:7">
      <c r="A596" s="14">
        <v>44192</v>
      </c>
      <c r="B596" t="s">
        <v>823</v>
      </c>
      <c r="C596" t="s">
        <v>853</v>
      </c>
      <c r="D596" t="str">
        <f>VLOOKUP(VALUE(MID(C596,1,8)),Producto!$A$1:$C$499,3,FALSE)</f>
        <v>Pantalón mezclilla</v>
      </c>
      <c r="E596" t="str">
        <f>VLOOKUP(_xlfn.NUMBERVALUE(MID(C596,9,2)),'Datos 2'!$Q$3:$R$22,2,FALSE)</f>
        <v>Azul</v>
      </c>
      <c r="F596" t="str">
        <f>VLOOKUP(_xlfn.NUMBERVALUE(MID(C596,11,2)),'Datos 2'!$U$3:$V$11,2,)</f>
        <v>M</v>
      </c>
      <c r="G596">
        <v>10</v>
      </c>
    </row>
    <row r="597" spans="1:7">
      <c r="A597" s="14">
        <v>44135</v>
      </c>
      <c r="B597" t="s">
        <v>823</v>
      </c>
      <c r="C597" t="s">
        <v>873</v>
      </c>
      <c r="D597" t="str">
        <f>VLOOKUP(VALUE(MID(C597,1,8)),Producto!$A$1:$C$499,3,FALSE)</f>
        <v>Pantalón baggie</v>
      </c>
      <c r="E597" t="str">
        <f>VLOOKUP(_xlfn.NUMBERVALUE(MID(C597,9,2)),'Datos 2'!$Q$3:$R$22,2,FALSE)</f>
        <v>Café</v>
      </c>
      <c r="F597" t="str">
        <f>VLOOKUP(_xlfn.NUMBERVALUE(MID(C597,11,2)),'Datos 2'!$U$3:$V$11,2,)</f>
        <v>M</v>
      </c>
      <c r="G597">
        <v>6</v>
      </c>
    </row>
    <row r="598" spans="1:7">
      <c r="A598" s="14">
        <v>44159</v>
      </c>
      <c r="B598" t="s">
        <v>823</v>
      </c>
      <c r="C598" t="s">
        <v>845</v>
      </c>
      <c r="D598" t="str">
        <f>VLOOKUP(VALUE(MID(C598,1,8)),Producto!$A$1:$C$499,3,FALSE)</f>
        <v>Camisa manga corta</v>
      </c>
      <c r="E598" t="str">
        <f>VLOOKUP(_xlfn.NUMBERVALUE(MID(C598,9,2)),'Datos 2'!$Q$3:$R$22,2,FALSE)</f>
        <v>Estampado animal</v>
      </c>
      <c r="F598" t="str">
        <f>VLOOKUP(_xlfn.NUMBERVALUE(MID(C598,11,2)),'Datos 2'!$U$3:$V$11,2,)</f>
        <v>M</v>
      </c>
      <c r="G598">
        <v>8</v>
      </c>
    </row>
    <row r="599" spans="1:7">
      <c r="A599" s="14">
        <v>43868</v>
      </c>
      <c r="B599" t="s">
        <v>823</v>
      </c>
      <c r="C599" t="s">
        <v>871</v>
      </c>
      <c r="D599" t="str">
        <f>VLOOKUP(VALUE(MID(C599,1,8)),Producto!$A$1:$C$499,3,FALSE)</f>
        <v>Pantalón baggie</v>
      </c>
      <c r="E599" t="str">
        <f>VLOOKUP(_xlfn.NUMBERVALUE(MID(C599,9,2)),'Datos 2'!$Q$3:$R$22,2,FALSE)</f>
        <v>Café</v>
      </c>
      <c r="F599" t="str">
        <f>VLOOKUP(_xlfn.NUMBERVALUE(MID(C599,11,2)),'Datos 2'!$U$3:$V$11,2,)</f>
        <v>XL</v>
      </c>
      <c r="G599">
        <v>5</v>
      </c>
    </row>
    <row r="600" spans="1:7">
      <c r="A600" s="14">
        <v>43839</v>
      </c>
      <c r="B600" t="s">
        <v>823</v>
      </c>
      <c r="C600" t="s">
        <v>858</v>
      </c>
      <c r="D600" t="str">
        <f>VLOOKUP(VALUE(MID(C600,1,8)),Producto!$A$1:$C$499,3,FALSE)</f>
        <v>Pantalón mezclilla</v>
      </c>
      <c r="E600" t="str">
        <f>VLOOKUP(_xlfn.NUMBERVALUE(MID(C600,9,2)),'Datos 2'!$Q$3:$R$22,2,FALSE)</f>
        <v>Negro</v>
      </c>
      <c r="F600" t="str">
        <f>VLOOKUP(_xlfn.NUMBERVALUE(MID(C600,11,2)),'Datos 2'!$U$3:$V$11,2,)</f>
        <v>S</v>
      </c>
      <c r="G600">
        <v>3</v>
      </c>
    </row>
    <row r="601" spans="1:7">
      <c r="A601" s="14">
        <v>44067</v>
      </c>
      <c r="B601" t="s">
        <v>823</v>
      </c>
      <c r="C601" t="s">
        <v>840</v>
      </c>
      <c r="D601" t="str">
        <f>VLOOKUP(VALUE(MID(C601,1,8)),Producto!$A$1:$C$499,3,FALSE)</f>
        <v>Camisa manga corta</v>
      </c>
      <c r="E601" t="str">
        <f>VLOOKUP(_xlfn.NUMBERVALUE(MID(C601,9,2)),'Datos 2'!$Q$3:$R$22,2,FALSE)</f>
        <v>Blanco</v>
      </c>
      <c r="F601" t="str">
        <f>VLOOKUP(_xlfn.NUMBERVALUE(MID(C601,11,2)),'Datos 2'!$U$3:$V$11,2,)</f>
        <v>L</v>
      </c>
      <c r="G601">
        <v>3</v>
      </c>
    </row>
    <row r="602" spans="1:7">
      <c r="A602" s="14">
        <v>44119</v>
      </c>
      <c r="B602" t="s">
        <v>823</v>
      </c>
      <c r="C602" t="s">
        <v>885</v>
      </c>
      <c r="D602" t="str">
        <f>VLOOKUP(VALUE(MID(C602,1,8)),Producto!$A$1:$C$499,3,FALSE)</f>
        <v>Chamarra sport</v>
      </c>
      <c r="E602" t="str">
        <f>VLOOKUP(_xlfn.NUMBERVALUE(MID(C602,9,2)),'Datos 2'!$Q$3:$R$22,2,FALSE)</f>
        <v>Negro</v>
      </c>
      <c r="F602" t="str">
        <f>VLOOKUP(_xlfn.NUMBERVALUE(MID(C602,11,2)),'Datos 2'!$U$3:$V$11,2,)</f>
        <v>M</v>
      </c>
      <c r="G602">
        <v>6</v>
      </c>
    </row>
    <row r="603" spans="1:7">
      <c r="A603" s="14">
        <v>43951</v>
      </c>
      <c r="B603" t="s">
        <v>823</v>
      </c>
      <c r="C603" t="s">
        <v>847</v>
      </c>
      <c r="D603" t="str">
        <f>VLOOKUP(VALUE(MID(C603,1,8)),Producto!$A$1:$C$499,3,FALSE)</f>
        <v>Playera</v>
      </c>
      <c r="E603" t="str">
        <f>VLOOKUP(_xlfn.NUMBERVALUE(MID(C603,9,2)),'Datos 2'!$Q$3:$R$22,2,FALSE)</f>
        <v>Negro</v>
      </c>
      <c r="F603" t="str">
        <f>VLOOKUP(_xlfn.NUMBERVALUE(MID(C603,11,2)),'Datos 2'!$U$3:$V$11,2,)</f>
        <v>Unitalla</v>
      </c>
      <c r="G603">
        <v>9</v>
      </c>
    </row>
    <row r="604" spans="1:7">
      <c r="A604" s="14">
        <v>44090</v>
      </c>
      <c r="B604" t="s">
        <v>823</v>
      </c>
      <c r="C604" t="s">
        <v>886</v>
      </c>
      <c r="D604" t="str">
        <f>VLOOKUP(VALUE(MID(C604,1,8)),Producto!$A$1:$C$499,3,FALSE)</f>
        <v>Chamarra sport</v>
      </c>
      <c r="E604" t="str">
        <f>VLOOKUP(_xlfn.NUMBERVALUE(MID(C604,9,2)),'Datos 2'!$Q$3:$R$22,2,FALSE)</f>
        <v>Negro</v>
      </c>
      <c r="F604" t="str">
        <f>VLOOKUP(_xlfn.NUMBERVALUE(MID(C604,11,2)),'Datos 2'!$U$3:$V$11,2,)</f>
        <v>S</v>
      </c>
      <c r="G604">
        <v>9</v>
      </c>
    </row>
    <row r="605" spans="1:7">
      <c r="A605" s="14">
        <v>43997</v>
      </c>
      <c r="B605" t="s">
        <v>823</v>
      </c>
      <c r="C605" t="s">
        <v>886</v>
      </c>
      <c r="D605" t="str">
        <f>VLOOKUP(VALUE(MID(C605,1,8)),Producto!$A$1:$C$499,3,FALSE)</f>
        <v>Chamarra sport</v>
      </c>
      <c r="E605" t="str">
        <f>VLOOKUP(_xlfn.NUMBERVALUE(MID(C605,9,2)),'Datos 2'!$Q$3:$R$22,2,FALSE)</f>
        <v>Negro</v>
      </c>
      <c r="F605" t="str">
        <f>VLOOKUP(_xlfn.NUMBERVALUE(MID(C605,11,2)),'Datos 2'!$U$3:$V$11,2,)</f>
        <v>S</v>
      </c>
      <c r="G605">
        <v>6</v>
      </c>
    </row>
    <row r="606" spans="1:7">
      <c r="A606" s="14">
        <v>44093</v>
      </c>
      <c r="B606" t="s">
        <v>823</v>
      </c>
      <c r="C606" t="s">
        <v>875</v>
      </c>
      <c r="D606" t="str">
        <f>VLOOKUP(VALUE(MID(C606,1,8)),Producto!$A$1:$C$499,3,FALSE)</f>
        <v>Chamarra sport</v>
      </c>
      <c r="E606" t="str">
        <f>VLOOKUP(_xlfn.NUMBERVALUE(MID(C606,9,2)),'Datos 2'!$Q$3:$R$22,2,FALSE)</f>
        <v>Rojo</v>
      </c>
      <c r="F606" t="str">
        <f>VLOOKUP(_xlfn.NUMBERVALUE(MID(C606,11,2)),'Datos 2'!$U$3:$V$11,2,)</f>
        <v>XL</v>
      </c>
      <c r="G606">
        <v>7</v>
      </c>
    </row>
    <row r="607" spans="1:7">
      <c r="A607" s="14">
        <v>44016</v>
      </c>
      <c r="B607" t="s">
        <v>823</v>
      </c>
      <c r="C607" t="s">
        <v>872</v>
      </c>
      <c r="D607" t="str">
        <f>VLOOKUP(VALUE(MID(C607,1,8)),Producto!$A$1:$C$499,3,FALSE)</f>
        <v>Pantalón baggie</v>
      </c>
      <c r="E607" t="str">
        <f>VLOOKUP(_xlfn.NUMBERVALUE(MID(C607,9,2)),'Datos 2'!$Q$3:$R$22,2,FALSE)</f>
        <v>Café</v>
      </c>
      <c r="F607" t="str">
        <f>VLOOKUP(_xlfn.NUMBERVALUE(MID(C607,11,2)),'Datos 2'!$U$3:$V$11,2,)</f>
        <v>L</v>
      </c>
      <c r="G607">
        <v>9</v>
      </c>
    </row>
    <row r="608" spans="1:7">
      <c r="A608" s="14">
        <v>43872</v>
      </c>
      <c r="B608" t="s">
        <v>823</v>
      </c>
      <c r="C608" t="s">
        <v>833</v>
      </c>
      <c r="D608" t="str">
        <f>VLOOKUP(VALUE(MID(C608,1,8)),Producto!$A$1:$C$499,3,FALSE)</f>
        <v>Camisa manga larga</v>
      </c>
      <c r="E608" t="str">
        <f>VLOOKUP(_xlfn.NUMBERVALUE(MID(C608,9,2)),'Datos 2'!$Q$3:$R$22,2,FALSE)</f>
        <v>Off white</v>
      </c>
      <c r="F608" t="str">
        <f>VLOOKUP(_xlfn.NUMBERVALUE(MID(C608,11,2)),'Datos 2'!$U$3:$V$11,2,)</f>
        <v>M</v>
      </c>
      <c r="G608">
        <v>5</v>
      </c>
    </row>
    <row r="609" spans="1:7">
      <c r="A609" s="14">
        <v>43908</v>
      </c>
      <c r="B609" t="s">
        <v>823</v>
      </c>
      <c r="C609" t="s">
        <v>839</v>
      </c>
      <c r="D609" t="str">
        <f>VLOOKUP(VALUE(MID(C609,1,8)),Producto!$A$1:$C$499,3,FALSE)</f>
        <v>Camisa manga corta</v>
      </c>
      <c r="E609" t="str">
        <f>VLOOKUP(_xlfn.NUMBERVALUE(MID(C609,9,2)),'Datos 2'!$Q$3:$R$22,2,FALSE)</f>
        <v>Blanco</v>
      </c>
      <c r="F609" t="str">
        <f>VLOOKUP(_xlfn.NUMBERVALUE(MID(C609,11,2)),'Datos 2'!$U$3:$V$11,2,)</f>
        <v>XL</v>
      </c>
      <c r="G609">
        <v>9</v>
      </c>
    </row>
    <row r="610" spans="1:7">
      <c r="A610" s="14">
        <v>44159</v>
      </c>
      <c r="B610" t="s">
        <v>823</v>
      </c>
      <c r="C610" t="s">
        <v>845</v>
      </c>
      <c r="D610" t="str">
        <f>VLOOKUP(VALUE(MID(C610,1,8)),Producto!$A$1:$C$499,3,FALSE)</f>
        <v>Camisa manga corta</v>
      </c>
      <c r="E610" t="str">
        <f>VLOOKUP(_xlfn.NUMBERVALUE(MID(C610,9,2)),'Datos 2'!$Q$3:$R$22,2,FALSE)</f>
        <v>Estampado animal</v>
      </c>
      <c r="F610" t="str">
        <f>VLOOKUP(_xlfn.NUMBERVALUE(MID(C610,11,2)),'Datos 2'!$U$3:$V$11,2,)</f>
        <v>M</v>
      </c>
      <c r="G610">
        <v>10</v>
      </c>
    </row>
    <row r="611" spans="1:7">
      <c r="A611" s="14">
        <v>43896</v>
      </c>
      <c r="B611" t="s">
        <v>823</v>
      </c>
      <c r="C611" t="s">
        <v>829</v>
      </c>
      <c r="D611" t="str">
        <f>VLOOKUP(VALUE(MID(C611,1,8)),Producto!$A$1:$C$499,3,FALSE)</f>
        <v>Camisa manga larga</v>
      </c>
      <c r="E611" t="str">
        <f>VLOOKUP(_xlfn.NUMBERVALUE(MID(C611,9,2)),'Datos 2'!$Q$3:$R$22,2,FALSE)</f>
        <v>Blanco</v>
      </c>
      <c r="F611" t="str">
        <f>VLOOKUP(_xlfn.NUMBERVALUE(MID(C611,11,2)),'Datos 2'!$U$3:$V$11,2,)</f>
        <v>M</v>
      </c>
      <c r="G611">
        <v>7</v>
      </c>
    </row>
    <row r="612" spans="1:7">
      <c r="A612" s="14">
        <v>44005</v>
      </c>
      <c r="B612" t="s">
        <v>823</v>
      </c>
      <c r="C612" t="s">
        <v>889</v>
      </c>
      <c r="D612" t="str">
        <f>VLOOKUP(VALUE(MID(C612,1,8)),Producto!$A$1:$C$499,3,FALSE)</f>
        <v>Chamarra sport</v>
      </c>
      <c r="E612" t="str">
        <f>VLOOKUP(_xlfn.NUMBERVALUE(MID(C612,9,2)),'Datos 2'!$Q$3:$R$22,2,FALSE)</f>
        <v>Off white</v>
      </c>
      <c r="F612" t="str">
        <f>VLOOKUP(_xlfn.NUMBERVALUE(MID(C612,11,2)),'Datos 2'!$U$3:$V$11,2,)</f>
        <v>M</v>
      </c>
      <c r="G612">
        <v>10</v>
      </c>
    </row>
    <row r="613" spans="1:7">
      <c r="A613" s="14">
        <v>43994</v>
      </c>
      <c r="B613" t="s">
        <v>823</v>
      </c>
      <c r="C613" t="s">
        <v>835</v>
      </c>
      <c r="D613" t="str">
        <f>VLOOKUP(VALUE(MID(C613,1,8)),Producto!$A$1:$C$499,3,FALSE)</f>
        <v>Camisa manga larga</v>
      </c>
      <c r="E613" t="str">
        <f>VLOOKUP(_xlfn.NUMBERVALUE(MID(C613,9,2)),'Datos 2'!$Q$3:$R$22,2,FALSE)</f>
        <v>Negro</v>
      </c>
      <c r="F613" t="str">
        <f>VLOOKUP(_xlfn.NUMBERVALUE(MID(C613,11,2)),'Datos 2'!$U$3:$V$11,2,)</f>
        <v>XL</v>
      </c>
      <c r="G613">
        <v>9</v>
      </c>
    </row>
    <row r="614" spans="1:7">
      <c r="A614" s="14">
        <v>44069</v>
      </c>
      <c r="B614" t="s">
        <v>823</v>
      </c>
      <c r="C614" t="s">
        <v>875</v>
      </c>
      <c r="D614" t="str">
        <f>VLOOKUP(VALUE(MID(C614,1,8)),Producto!$A$1:$C$499,3,FALSE)</f>
        <v>Chamarra sport</v>
      </c>
      <c r="E614" t="str">
        <f>VLOOKUP(_xlfn.NUMBERVALUE(MID(C614,9,2)),'Datos 2'!$Q$3:$R$22,2,FALSE)</f>
        <v>Rojo</v>
      </c>
      <c r="F614" t="str">
        <f>VLOOKUP(_xlfn.NUMBERVALUE(MID(C614,11,2)),'Datos 2'!$U$3:$V$11,2,)</f>
        <v>XL</v>
      </c>
      <c r="G614">
        <v>2</v>
      </c>
    </row>
    <row r="615" spans="1:7">
      <c r="A615" s="14">
        <v>43869</v>
      </c>
      <c r="B615" t="s">
        <v>823</v>
      </c>
      <c r="C615" t="s">
        <v>880</v>
      </c>
      <c r="D615" t="str">
        <f>VLOOKUP(VALUE(MID(C615,1,8)),Producto!$A$1:$C$499,3,FALSE)</f>
        <v>Chamarra sport</v>
      </c>
      <c r="E615" t="str">
        <f>VLOOKUP(_xlfn.NUMBERVALUE(MID(C615,9,2)),'Datos 2'!$Q$3:$R$22,2,FALSE)</f>
        <v>Azul</v>
      </c>
      <c r="F615" t="str">
        <f>VLOOKUP(_xlfn.NUMBERVALUE(MID(C615,11,2)),'Datos 2'!$U$3:$V$11,2,)</f>
        <v>L</v>
      </c>
      <c r="G615">
        <v>6</v>
      </c>
    </row>
    <row r="616" spans="1:7">
      <c r="A616" s="14">
        <v>44102</v>
      </c>
      <c r="B616" t="s">
        <v>823</v>
      </c>
      <c r="C616" t="s">
        <v>856</v>
      </c>
      <c r="D616" t="str">
        <f>VLOOKUP(VALUE(MID(C616,1,8)),Producto!$A$1:$C$499,3,FALSE)</f>
        <v>Pantalón mezclilla</v>
      </c>
      <c r="E616" t="str">
        <f>VLOOKUP(_xlfn.NUMBERVALUE(MID(C616,9,2)),'Datos 2'!$Q$3:$R$22,2,FALSE)</f>
        <v>Negro</v>
      </c>
      <c r="F616" t="str">
        <f>VLOOKUP(_xlfn.NUMBERVALUE(MID(C616,11,2)),'Datos 2'!$U$3:$V$11,2,)</f>
        <v>L</v>
      </c>
      <c r="G616">
        <v>4</v>
      </c>
    </row>
    <row r="617" spans="1:7">
      <c r="A617" s="14">
        <v>44000</v>
      </c>
      <c r="B617" t="s">
        <v>823</v>
      </c>
      <c r="C617" t="s">
        <v>857</v>
      </c>
      <c r="D617" t="str">
        <f>VLOOKUP(VALUE(MID(C617,1,8)),Producto!$A$1:$C$499,3,FALSE)</f>
        <v>Pantalón mezclilla</v>
      </c>
      <c r="E617" t="str">
        <f>VLOOKUP(_xlfn.NUMBERVALUE(MID(C617,9,2)),'Datos 2'!$Q$3:$R$22,2,FALSE)</f>
        <v>Negro</v>
      </c>
      <c r="F617" t="str">
        <f>VLOOKUP(_xlfn.NUMBERVALUE(MID(C617,11,2)),'Datos 2'!$U$3:$V$11,2,)</f>
        <v>M</v>
      </c>
      <c r="G617">
        <v>2</v>
      </c>
    </row>
    <row r="618" spans="1:7">
      <c r="A618" s="14">
        <v>44164</v>
      </c>
      <c r="B618" t="s">
        <v>823</v>
      </c>
      <c r="C618" t="s">
        <v>827</v>
      </c>
      <c r="D618" t="str">
        <f>VLOOKUP(VALUE(MID(C618,1,8)),Producto!$A$1:$C$499,3,FALSE)</f>
        <v>Camisa manga larga</v>
      </c>
      <c r="E618" t="str">
        <f>VLOOKUP(_xlfn.NUMBERVALUE(MID(C618,9,2)),'Datos 2'!$Q$3:$R$22,2,FALSE)</f>
        <v>Blanco</v>
      </c>
      <c r="F618" t="str">
        <f>VLOOKUP(_xlfn.NUMBERVALUE(MID(C618,11,2)),'Datos 2'!$U$3:$V$11,2,)</f>
        <v>XL</v>
      </c>
      <c r="G618">
        <v>6</v>
      </c>
    </row>
    <row r="619" spans="1:7">
      <c r="A619" s="14">
        <v>44163</v>
      </c>
      <c r="B619" t="s">
        <v>823</v>
      </c>
      <c r="C619" t="s">
        <v>860</v>
      </c>
      <c r="D619" t="str">
        <f>VLOOKUP(VALUE(MID(C619,1,8)),Producto!$A$1:$C$499,3,FALSE)</f>
        <v>Pantalón mezclilla</v>
      </c>
      <c r="E619" t="str">
        <f>VLOOKUP(_xlfn.NUMBERVALUE(MID(C619,9,2)),'Datos 2'!$Q$3:$R$22,2,FALSE)</f>
        <v>Blanco</v>
      </c>
      <c r="F619" t="str">
        <f>VLOOKUP(_xlfn.NUMBERVALUE(MID(C619,11,2)),'Datos 2'!$U$3:$V$11,2,)</f>
        <v>L</v>
      </c>
      <c r="G619">
        <v>5</v>
      </c>
    </row>
    <row r="620" spans="1:7">
      <c r="A620" s="14">
        <v>44143</v>
      </c>
      <c r="B620" t="s">
        <v>823</v>
      </c>
      <c r="C620" t="s">
        <v>854</v>
      </c>
      <c r="D620" t="str">
        <f>VLOOKUP(VALUE(MID(C620,1,8)),Producto!$A$1:$C$499,3,FALSE)</f>
        <v>Pantalón mezclilla</v>
      </c>
      <c r="E620" t="str">
        <f>VLOOKUP(_xlfn.NUMBERVALUE(MID(C620,9,2)),'Datos 2'!$Q$3:$R$22,2,FALSE)</f>
        <v>Azul</v>
      </c>
      <c r="F620" t="str">
        <f>VLOOKUP(_xlfn.NUMBERVALUE(MID(C620,11,2)),'Datos 2'!$U$3:$V$11,2,)</f>
        <v>S</v>
      </c>
      <c r="G620">
        <v>8</v>
      </c>
    </row>
    <row r="621" spans="1:7">
      <c r="A621" s="14">
        <v>44030</v>
      </c>
      <c r="B621" t="s">
        <v>823</v>
      </c>
      <c r="C621" t="s">
        <v>888</v>
      </c>
      <c r="D621" t="str">
        <f>VLOOKUP(VALUE(MID(C621,1,8)),Producto!$A$1:$C$499,3,FALSE)</f>
        <v>Chamarra sport</v>
      </c>
      <c r="E621" t="str">
        <f>VLOOKUP(_xlfn.NUMBERVALUE(MID(C621,9,2)),'Datos 2'!$Q$3:$R$22,2,FALSE)</f>
        <v>Off white</v>
      </c>
      <c r="F621" t="str">
        <f>VLOOKUP(_xlfn.NUMBERVALUE(MID(C621,11,2)),'Datos 2'!$U$3:$V$11,2,)</f>
        <v>L</v>
      </c>
      <c r="G621">
        <v>1</v>
      </c>
    </row>
    <row r="622" spans="1:7">
      <c r="A622" s="14">
        <v>43843</v>
      </c>
      <c r="B622" t="s">
        <v>823</v>
      </c>
      <c r="C622" t="s">
        <v>851</v>
      </c>
      <c r="D622" t="str">
        <f>VLOOKUP(VALUE(MID(C622,1,8)),Producto!$A$1:$C$499,3,FALSE)</f>
        <v>Pantalón mezclilla</v>
      </c>
      <c r="E622" t="str">
        <f>VLOOKUP(_xlfn.NUMBERVALUE(MID(C622,9,2)),'Datos 2'!$Q$3:$R$22,2,FALSE)</f>
        <v>Azul</v>
      </c>
      <c r="F622" t="str">
        <f>VLOOKUP(_xlfn.NUMBERVALUE(MID(C622,11,2)),'Datos 2'!$U$3:$V$11,2,)</f>
        <v>XL</v>
      </c>
      <c r="G622">
        <v>8</v>
      </c>
    </row>
    <row r="623" spans="1:7">
      <c r="A623" s="14">
        <v>44111</v>
      </c>
      <c r="B623" t="s">
        <v>823</v>
      </c>
      <c r="C623" t="s">
        <v>860</v>
      </c>
      <c r="D623" t="str">
        <f>VLOOKUP(VALUE(MID(C623,1,8)),Producto!$A$1:$C$499,3,FALSE)</f>
        <v>Pantalón mezclilla</v>
      </c>
      <c r="E623" t="str">
        <f>VLOOKUP(_xlfn.NUMBERVALUE(MID(C623,9,2)),'Datos 2'!$Q$3:$R$22,2,FALSE)</f>
        <v>Blanco</v>
      </c>
      <c r="F623" t="str">
        <f>VLOOKUP(_xlfn.NUMBERVALUE(MID(C623,11,2)),'Datos 2'!$U$3:$V$11,2,)</f>
        <v>L</v>
      </c>
      <c r="G623">
        <v>10</v>
      </c>
    </row>
    <row r="624" spans="1:7">
      <c r="A624" s="14">
        <v>44177</v>
      </c>
      <c r="B624" t="s">
        <v>823</v>
      </c>
      <c r="C624" t="s">
        <v>849</v>
      </c>
      <c r="D624" t="str">
        <f>VLOOKUP(VALUE(MID(C624,1,8)),Producto!$A$1:$C$499,3,FALSE)</f>
        <v>Playera</v>
      </c>
      <c r="E624" t="str">
        <f>VLOOKUP(_xlfn.NUMBERVALUE(MID(C624,9,2)),'Datos 2'!$Q$3:$R$22,2,FALSE)</f>
        <v>Estampado abstracto</v>
      </c>
      <c r="F624" t="str">
        <f>VLOOKUP(_xlfn.NUMBERVALUE(MID(C624,11,2)),'Datos 2'!$U$3:$V$11,2,)</f>
        <v>Unitalla</v>
      </c>
      <c r="G624">
        <v>1</v>
      </c>
    </row>
    <row r="625" spans="1:7">
      <c r="A625" s="14">
        <v>44153</v>
      </c>
      <c r="B625" t="s">
        <v>823</v>
      </c>
      <c r="C625" t="s">
        <v>828</v>
      </c>
      <c r="D625" t="str">
        <f>VLOOKUP(VALUE(MID(C625,1,8)),Producto!$A$1:$C$499,3,FALSE)</f>
        <v>Camisa manga larga</v>
      </c>
      <c r="E625" t="str">
        <f>VLOOKUP(_xlfn.NUMBERVALUE(MID(C625,9,2)),'Datos 2'!$Q$3:$R$22,2,FALSE)</f>
        <v>Blanco</v>
      </c>
      <c r="F625" t="str">
        <f>VLOOKUP(_xlfn.NUMBERVALUE(MID(C625,11,2)),'Datos 2'!$U$3:$V$11,2,)</f>
        <v>L</v>
      </c>
      <c r="G625">
        <v>2</v>
      </c>
    </row>
    <row r="626" spans="1:7">
      <c r="A626" s="14">
        <v>43959</v>
      </c>
      <c r="B626" t="s">
        <v>823</v>
      </c>
      <c r="C626" t="s">
        <v>850</v>
      </c>
      <c r="D626" t="str">
        <f>VLOOKUP(VALUE(MID(C626,1,8)),Producto!$A$1:$C$499,3,FALSE)</f>
        <v>Playera</v>
      </c>
      <c r="E626" t="str">
        <f>VLOOKUP(_xlfn.NUMBERVALUE(MID(C626,9,2)),'Datos 2'!$Q$3:$R$22,2,FALSE)</f>
        <v>Con texto</v>
      </c>
      <c r="F626" t="str">
        <f>VLOOKUP(_xlfn.NUMBERVALUE(MID(C626,11,2)),'Datos 2'!$U$3:$V$11,2,)</f>
        <v>Unitalla</v>
      </c>
      <c r="G626">
        <v>7</v>
      </c>
    </row>
    <row r="627" spans="1:7">
      <c r="A627" s="14">
        <v>43884</v>
      </c>
      <c r="B627" t="s">
        <v>823</v>
      </c>
      <c r="C627" t="s">
        <v>835</v>
      </c>
      <c r="D627" t="str">
        <f>VLOOKUP(VALUE(MID(C627,1,8)),Producto!$A$1:$C$499,3,FALSE)</f>
        <v>Camisa manga larga</v>
      </c>
      <c r="E627" t="str">
        <f>VLOOKUP(_xlfn.NUMBERVALUE(MID(C627,9,2)),'Datos 2'!$Q$3:$R$22,2,FALSE)</f>
        <v>Negro</v>
      </c>
      <c r="F627" t="str">
        <f>VLOOKUP(_xlfn.NUMBERVALUE(MID(C627,11,2)),'Datos 2'!$U$3:$V$11,2,)</f>
        <v>XL</v>
      </c>
      <c r="G627">
        <v>8</v>
      </c>
    </row>
    <row r="628" spans="1:7">
      <c r="A628" s="14">
        <v>44190</v>
      </c>
      <c r="B628" t="s">
        <v>823</v>
      </c>
      <c r="C628" t="s">
        <v>847</v>
      </c>
      <c r="D628" t="str">
        <f>VLOOKUP(VALUE(MID(C628,1,8)),Producto!$A$1:$C$499,3,FALSE)</f>
        <v>Playera</v>
      </c>
      <c r="E628" t="str">
        <f>VLOOKUP(_xlfn.NUMBERVALUE(MID(C628,9,2)),'Datos 2'!$Q$3:$R$22,2,FALSE)</f>
        <v>Negro</v>
      </c>
      <c r="F628" t="str">
        <f>VLOOKUP(_xlfn.NUMBERVALUE(MID(C628,11,2)),'Datos 2'!$U$3:$V$11,2,)</f>
        <v>Unitalla</v>
      </c>
      <c r="G628">
        <v>9</v>
      </c>
    </row>
    <row r="629" spans="1:7">
      <c r="A629" s="14">
        <v>44056</v>
      </c>
      <c r="B629" t="s">
        <v>823</v>
      </c>
      <c r="C629" t="s">
        <v>834</v>
      </c>
      <c r="D629" t="str">
        <f>VLOOKUP(VALUE(MID(C629,1,8)),Producto!$A$1:$C$499,3,FALSE)</f>
        <v>Camisa manga larga</v>
      </c>
      <c r="E629" t="str">
        <f>VLOOKUP(_xlfn.NUMBERVALUE(MID(C629,9,2)),'Datos 2'!$Q$3:$R$22,2,FALSE)</f>
        <v>Off white</v>
      </c>
      <c r="F629" t="str">
        <f>VLOOKUP(_xlfn.NUMBERVALUE(MID(C629,11,2)),'Datos 2'!$U$3:$V$11,2,)</f>
        <v>S</v>
      </c>
      <c r="G629">
        <v>1</v>
      </c>
    </row>
    <row r="630" spans="1:7">
      <c r="A630" s="14">
        <v>43888</v>
      </c>
      <c r="B630" t="s">
        <v>823</v>
      </c>
      <c r="C630" t="s">
        <v>880</v>
      </c>
      <c r="D630" t="str">
        <f>VLOOKUP(VALUE(MID(C630,1,8)),Producto!$A$1:$C$499,3,FALSE)</f>
        <v>Chamarra sport</v>
      </c>
      <c r="E630" t="str">
        <f>VLOOKUP(_xlfn.NUMBERVALUE(MID(C630,9,2)),'Datos 2'!$Q$3:$R$22,2,FALSE)</f>
        <v>Azul</v>
      </c>
      <c r="F630" t="str">
        <f>VLOOKUP(_xlfn.NUMBERVALUE(MID(C630,11,2)),'Datos 2'!$U$3:$V$11,2,)</f>
        <v>L</v>
      </c>
      <c r="G630">
        <v>1</v>
      </c>
    </row>
    <row r="631" spans="1:7">
      <c r="A631" s="14">
        <v>44072</v>
      </c>
      <c r="B631" t="s">
        <v>823</v>
      </c>
      <c r="C631" t="s">
        <v>879</v>
      </c>
      <c r="D631" t="str">
        <f>VLOOKUP(VALUE(MID(C631,1,8)),Producto!$A$1:$C$499,3,FALSE)</f>
        <v>Chamarra sport</v>
      </c>
      <c r="E631" t="str">
        <f>VLOOKUP(_xlfn.NUMBERVALUE(MID(C631,9,2)),'Datos 2'!$Q$3:$R$22,2,FALSE)</f>
        <v>Azul</v>
      </c>
      <c r="F631" t="str">
        <f>VLOOKUP(_xlfn.NUMBERVALUE(MID(C631,11,2)),'Datos 2'!$U$3:$V$11,2,)</f>
        <v>XL</v>
      </c>
      <c r="G631">
        <v>5</v>
      </c>
    </row>
    <row r="632" spans="1:7">
      <c r="A632" s="14">
        <v>44097</v>
      </c>
      <c r="B632" t="s">
        <v>823</v>
      </c>
      <c r="C632" t="s">
        <v>883</v>
      </c>
      <c r="D632" t="str">
        <f>VLOOKUP(VALUE(MID(C632,1,8)),Producto!$A$1:$C$499,3,FALSE)</f>
        <v>Chamarra sport</v>
      </c>
      <c r="E632" t="str">
        <f>VLOOKUP(_xlfn.NUMBERVALUE(MID(C632,9,2)),'Datos 2'!$Q$3:$R$22,2,FALSE)</f>
        <v>Negro</v>
      </c>
      <c r="F632" t="str">
        <f>VLOOKUP(_xlfn.NUMBERVALUE(MID(C632,11,2)),'Datos 2'!$U$3:$V$11,2,)</f>
        <v>XL</v>
      </c>
      <c r="G632">
        <v>4</v>
      </c>
    </row>
    <row r="633" spans="1:7">
      <c r="A633" s="14">
        <v>43995</v>
      </c>
      <c r="B633" t="s">
        <v>823</v>
      </c>
      <c r="C633" t="s">
        <v>875</v>
      </c>
      <c r="D633" t="str">
        <f>VLOOKUP(VALUE(MID(C633,1,8)),Producto!$A$1:$C$499,3,FALSE)</f>
        <v>Chamarra sport</v>
      </c>
      <c r="E633" t="str">
        <f>VLOOKUP(_xlfn.NUMBERVALUE(MID(C633,9,2)),'Datos 2'!$Q$3:$R$22,2,FALSE)</f>
        <v>Rojo</v>
      </c>
      <c r="F633" t="str">
        <f>VLOOKUP(_xlfn.NUMBERVALUE(MID(C633,11,2)),'Datos 2'!$U$3:$V$11,2,)</f>
        <v>XL</v>
      </c>
      <c r="G633">
        <v>1</v>
      </c>
    </row>
    <row r="634" spans="1:7">
      <c r="A634" s="14">
        <v>43961</v>
      </c>
      <c r="B634" t="s">
        <v>823</v>
      </c>
      <c r="C634" t="s">
        <v>880</v>
      </c>
      <c r="D634" t="str">
        <f>VLOOKUP(VALUE(MID(C634,1,8)),Producto!$A$1:$C$499,3,FALSE)</f>
        <v>Chamarra sport</v>
      </c>
      <c r="E634" t="str">
        <f>VLOOKUP(_xlfn.NUMBERVALUE(MID(C634,9,2)),'Datos 2'!$Q$3:$R$22,2,FALSE)</f>
        <v>Azul</v>
      </c>
      <c r="F634" t="str">
        <f>VLOOKUP(_xlfn.NUMBERVALUE(MID(C634,11,2)),'Datos 2'!$U$3:$V$11,2,)</f>
        <v>L</v>
      </c>
      <c r="G634">
        <v>7</v>
      </c>
    </row>
    <row r="635" spans="1:7">
      <c r="A635" s="14">
        <v>44158</v>
      </c>
      <c r="B635" t="s">
        <v>823</v>
      </c>
      <c r="C635" t="s">
        <v>834</v>
      </c>
      <c r="D635" t="str">
        <f>VLOOKUP(VALUE(MID(C635,1,8)),Producto!$A$1:$C$499,3,FALSE)</f>
        <v>Camisa manga larga</v>
      </c>
      <c r="E635" t="str">
        <f>VLOOKUP(_xlfn.NUMBERVALUE(MID(C635,9,2)),'Datos 2'!$Q$3:$R$22,2,FALSE)</f>
        <v>Off white</v>
      </c>
      <c r="F635" t="str">
        <f>VLOOKUP(_xlfn.NUMBERVALUE(MID(C635,11,2)),'Datos 2'!$U$3:$V$11,2,)</f>
        <v>S</v>
      </c>
      <c r="G635">
        <v>8</v>
      </c>
    </row>
    <row r="636" spans="1:7">
      <c r="A636" s="14">
        <v>43966</v>
      </c>
      <c r="B636" t="s">
        <v>823</v>
      </c>
      <c r="C636" t="s">
        <v>862</v>
      </c>
      <c r="D636" t="str">
        <f>VLOOKUP(VALUE(MID(C636,1,8)),Producto!$A$1:$C$499,3,FALSE)</f>
        <v>Pantalón mezclilla</v>
      </c>
      <c r="E636" t="str">
        <f>VLOOKUP(_xlfn.NUMBERVALUE(MID(C636,9,2)),'Datos 2'!$Q$3:$R$22,2,FALSE)</f>
        <v>Blanco</v>
      </c>
      <c r="F636" t="str">
        <f>VLOOKUP(_xlfn.NUMBERVALUE(MID(C636,11,2)),'Datos 2'!$U$3:$V$11,2,)</f>
        <v>S</v>
      </c>
      <c r="G636">
        <v>8</v>
      </c>
    </row>
    <row r="637" spans="1:7">
      <c r="A637" s="14">
        <v>44116</v>
      </c>
      <c r="B637" t="s">
        <v>823</v>
      </c>
      <c r="C637" t="s">
        <v>830</v>
      </c>
      <c r="D637" t="str">
        <f>VLOOKUP(VALUE(MID(C637,1,8)),Producto!$A$1:$C$499,3,FALSE)</f>
        <v>Camisa manga larga</v>
      </c>
      <c r="E637" t="str">
        <f>VLOOKUP(_xlfn.NUMBERVALUE(MID(C637,9,2)),'Datos 2'!$Q$3:$R$22,2,FALSE)</f>
        <v>Blanco</v>
      </c>
      <c r="F637" t="str">
        <f>VLOOKUP(_xlfn.NUMBERVALUE(MID(C637,11,2)),'Datos 2'!$U$3:$V$11,2,)</f>
        <v>S</v>
      </c>
      <c r="G637">
        <v>7</v>
      </c>
    </row>
    <row r="638" spans="1:7">
      <c r="A638" s="14">
        <v>44029</v>
      </c>
      <c r="B638" t="s">
        <v>823</v>
      </c>
      <c r="C638" t="s">
        <v>885</v>
      </c>
      <c r="D638" t="str">
        <f>VLOOKUP(VALUE(MID(C638,1,8)),Producto!$A$1:$C$499,3,FALSE)</f>
        <v>Chamarra sport</v>
      </c>
      <c r="E638" t="str">
        <f>VLOOKUP(_xlfn.NUMBERVALUE(MID(C638,9,2)),'Datos 2'!$Q$3:$R$22,2,FALSE)</f>
        <v>Negro</v>
      </c>
      <c r="F638" t="str">
        <f>VLOOKUP(_xlfn.NUMBERVALUE(MID(C638,11,2)),'Datos 2'!$U$3:$V$11,2,)</f>
        <v>M</v>
      </c>
      <c r="G638">
        <v>7</v>
      </c>
    </row>
    <row r="639" spans="1:7">
      <c r="A639" s="14">
        <v>43967</v>
      </c>
      <c r="B639" t="s">
        <v>823</v>
      </c>
      <c r="C639" t="s">
        <v>862</v>
      </c>
      <c r="D639" t="str">
        <f>VLOOKUP(VALUE(MID(C639,1,8)),Producto!$A$1:$C$499,3,FALSE)</f>
        <v>Pantalón mezclilla</v>
      </c>
      <c r="E639" t="str">
        <f>VLOOKUP(_xlfn.NUMBERVALUE(MID(C639,9,2)),'Datos 2'!$Q$3:$R$22,2,FALSE)</f>
        <v>Blanco</v>
      </c>
      <c r="F639" t="str">
        <f>VLOOKUP(_xlfn.NUMBERVALUE(MID(C639,11,2)),'Datos 2'!$U$3:$V$11,2,)</f>
        <v>S</v>
      </c>
      <c r="G639">
        <v>2</v>
      </c>
    </row>
    <row r="640" spans="1:7">
      <c r="A640" s="14">
        <v>44068</v>
      </c>
      <c r="B640" t="s">
        <v>823</v>
      </c>
      <c r="C640" t="s">
        <v>849</v>
      </c>
      <c r="D640" t="str">
        <f>VLOOKUP(VALUE(MID(C640,1,8)),Producto!$A$1:$C$499,3,FALSE)</f>
        <v>Playera</v>
      </c>
      <c r="E640" t="str">
        <f>VLOOKUP(_xlfn.NUMBERVALUE(MID(C640,9,2)),'Datos 2'!$Q$3:$R$22,2,FALSE)</f>
        <v>Estampado abstracto</v>
      </c>
      <c r="F640" t="str">
        <f>VLOOKUP(_xlfn.NUMBERVALUE(MID(C640,11,2)),'Datos 2'!$U$3:$V$11,2,)</f>
        <v>Unitalla</v>
      </c>
      <c r="G640">
        <v>1</v>
      </c>
    </row>
    <row r="641" spans="1:7">
      <c r="A641" s="14">
        <v>43858</v>
      </c>
      <c r="B641" t="s">
        <v>823</v>
      </c>
      <c r="C641" t="s">
        <v>879</v>
      </c>
      <c r="D641" t="str">
        <f>VLOOKUP(VALUE(MID(C641,1,8)),Producto!$A$1:$C$499,3,FALSE)</f>
        <v>Chamarra sport</v>
      </c>
      <c r="E641" t="str">
        <f>VLOOKUP(_xlfn.NUMBERVALUE(MID(C641,9,2)),'Datos 2'!$Q$3:$R$22,2,FALSE)</f>
        <v>Azul</v>
      </c>
      <c r="F641" t="str">
        <f>VLOOKUP(_xlfn.NUMBERVALUE(MID(C641,11,2)),'Datos 2'!$U$3:$V$11,2,)</f>
        <v>XL</v>
      </c>
      <c r="G641">
        <v>5</v>
      </c>
    </row>
    <row r="642" spans="1:7">
      <c r="A642" s="14">
        <v>44164</v>
      </c>
      <c r="B642" t="s">
        <v>823</v>
      </c>
      <c r="C642" t="s">
        <v>852</v>
      </c>
      <c r="D642" t="str">
        <f>VLOOKUP(VALUE(MID(C642,1,8)),Producto!$A$1:$C$499,3,FALSE)</f>
        <v>Pantalón mezclilla</v>
      </c>
      <c r="E642" t="str">
        <f>VLOOKUP(_xlfn.NUMBERVALUE(MID(C642,9,2)),'Datos 2'!$Q$3:$R$22,2,FALSE)</f>
        <v>Azul</v>
      </c>
      <c r="F642" t="str">
        <f>VLOOKUP(_xlfn.NUMBERVALUE(MID(C642,11,2)),'Datos 2'!$U$3:$V$11,2,)</f>
        <v>L</v>
      </c>
      <c r="G642">
        <v>7</v>
      </c>
    </row>
    <row r="643" spans="1:7">
      <c r="A643" s="14">
        <v>44118</v>
      </c>
      <c r="B643" t="s">
        <v>823</v>
      </c>
      <c r="C643" t="s">
        <v>827</v>
      </c>
      <c r="D643" t="str">
        <f>VLOOKUP(VALUE(MID(C643,1,8)),Producto!$A$1:$C$499,3,FALSE)</f>
        <v>Camisa manga larga</v>
      </c>
      <c r="E643" t="str">
        <f>VLOOKUP(_xlfn.NUMBERVALUE(MID(C643,9,2)),'Datos 2'!$Q$3:$R$22,2,FALSE)</f>
        <v>Blanco</v>
      </c>
      <c r="F643" t="str">
        <f>VLOOKUP(_xlfn.NUMBERVALUE(MID(C643,11,2)),'Datos 2'!$U$3:$V$11,2,)</f>
        <v>XL</v>
      </c>
      <c r="G643">
        <v>3</v>
      </c>
    </row>
    <row r="644" spans="1:7">
      <c r="A644" s="14">
        <v>44002</v>
      </c>
      <c r="B644" t="s">
        <v>823</v>
      </c>
      <c r="C644" t="s">
        <v>884</v>
      </c>
      <c r="D644" t="str">
        <f>VLOOKUP(VALUE(MID(C644,1,8)),Producto!$A$1:$C$499,3,FALSE)</f>
        <v>Chamarra sport</v>
      </c>
      <c r="E644" t="str">
        <f>VLOOKUP(_xlfn.NUMBERVALUE(MID(C644,9,2)),'Datos 2'!$Q$3:$R$22,2,FALSE)</f>
        <v>Negro</v>
      </c>
      <c r="F644" t="str">
        <f>VLOOKUP(_xlfn.NUMBERVALUE(MID(C644,11,2)),'Datos 2'!$U$3:$V$11,2,)</f>
        <v>L</v>
      </c>
      <c r="G644">
        <v>2</v>
      </c>
    </row>
    <row r="645" spans="1:7">
      <c r="A645" s="14">
        <v>44182</v>
      </c>
      <c r="B645" t="s">
        <v>823</v>
      </c>
      <c r="C645" t="s">
        <v>841</v>
      </c>
      <c r="D645" t="str">
        <f>VLOOKUP(VALUE(MID(C645,1,8)),Producto!$A$1:$C$499,3,FALSE)</f>
        <v>Camisa manga corta</v>
      </c>
      <c r="E645" t="str">
        <f>VLOOKUP(_xlfn.NUMBERVALUE(MID(C645,9,2)),'Datos 2'!$Q$3:$R$22,2,FALSE)</f>
        <v>Blanco</v>
      </c>
      <c r="F645" t="str">
        <f>VLOOKUP(_xlfn.NUMBERVALUE(MID(C645,11,2)),'Datos 2'!$U$3:$V$11,2,)</f>
        <v>M</v>
      </c>
      <c r="G645">
        <v>4</v>
      </c>
    </row>
    <row r="646" spans="1:7">
      <c r="A646" s="14">
        <v>44160</v>
      </c>
      <c r="B646" t="s">
        <v>823</v>
      </c>
      <c r="C646" t="s">
        <v>828</v>
      </c>
      <c r="D646" t="str">
        <f>VLOOKUP(VALUE(MID(C646,1,8)),Producto!$A$1:$C$499,3,FALSE)</f>
        <v>Camisa manga larga</v>
      </c>
      <c r="E646" t="str">
        <f>VLOOKUP(_xlfn.NUMBERVALUE(MID(C646,9,2)),'Datos 2'!$Q$3:$R$22,2,FALSE)</f>
        <v>Blanco</v>
      </c>
      <c r="F646" t="str">
        <f>VLOOKUP(_xlfn.NUMBERVALUE(MID(C646,11,2)),'Datos 2'!$U$3:$V$11,2,)</f>
        <v>L</v>
      </c>
      <c r="G646">
        <v>5</v>
      </c>
    </row>
    <row r="647" spans="1:7">
      <c r="A647" s="14">
        <v>44116</v>
      </c>
      <c r="B647" t="s">
        <v>823</v>
      </c>
      <c r="C647" t="s">
        <v>866</v>
      </c>
      <c r="D647" t="str">
        <f>VLOOKUP(VALUE(MID(C647,1,8)),Producto!$A$1:$C$499,3,FALSE)</f>
        <v>Pantalón baggie</v>
      </c>
      <c r="E647" t="str">
        <f>VLOOKUP(_xlfn.NUMBERVALUE(MID(C647,9,2)),'Datos 2'!$Q$3:$R$22,2,FALSE)</f>
        <v>Negro</v>
      </c>
      <c r="F647" t="str">
        <f>VLOOKUP(_xlfn.NUMBERVALUE(MID(C647,11,2)),'Datos 2'!$U$3:$V$11,2,)</f>
        <v>S</v>
      </c>
      <c r="G647">
        <v>9</v>
      </c>
    </row>
    <row r="648" spans="1:7">
      <c r="A648" s="14">
        <v>44177</v>
      </c>
      <c r="B648" t="s">
        <v>823</v>
      </c>
      <c r="C648" t="s">
        <v>888</v>
      </c>
      <c r="D648" t="str">
        <f>VLOOKUP(VALUE(MID(C648,1,8)),Producto!$A$1:$C$499,3,FALSE)</f>
        <v>Chamarra sport</v>
      </c>
      <c r="E648" t="str">
        <f>VLOOKUP(_xlfn.NUMBERVALUE(MID(C648,9,2)),'Datos 2'!$Q$3:$R$22,2,FALSE)</f>
        <v>Off white</v>
      </c>
      <c r="F648" t="str">
        <f>VLOOKUP(_xlfn.NUMBERVALUE(MID(C648,11,2)),'Datos 2'!$U$3:$V$11,2,)</f>
        <v>L</v>
      </c>
      <c r="G648">
        <v>3</v>
      </c>
    </row>
    <row r="649" spans="1:7">
      <c r="A649" s="14">
        <v>44165</v>
      </c>
      <c r="B649" t="s">
        <v>823</v>
      </c>
      <c r="C649" t="s">
        <v>840</v>
      </c>
      <c r="D649" t="str">
        <f>VLOOKUP(VALUE(MID(C649,1,8)),Producto!$A$1:$C$499,3,FALSE)</f>
        <v>Camisa manga corta</v>
      </c>
      <c r="E649" t="str">
        <f>VLOOKUP(_xlfn.NUMBERVALUE(MID(C649,9,2)),'Datos 2'!$Q$3:$R$22,2,FALSE)</f>
        <v>Blanco</v>
      </c>
      <c r="F649" t="str">
        <f>VLOOKUP(_xlfn.NUMBERVALUE(MID(C649,11,2)),'Datos 2'!$U$3:$V$11,2,)</f>
        <v>L</v>
      </c>
      <c r="G649">
        <v>6</v>
      </c>
    </row>
    <row r="650" spans="1:7">
      <c r="A650" s="14">
        <v>44118</v>
      </c>
      <c r="B650" t="s">
        <v>823</v>
      </c>
      <c r="C650" t="s">
        <v>827</v>
      </c>
      <c r="D650" t="str">
        <f>VLOOKUP(VALUE(MID(C650,1,8)),Producto!$A$1:$C$499,3,FALSE)</f>
        <v>Camisa manga larga</v>
      </c>
      <c r="E650" t="str">
        <f>VLOOKUP(_xlfn.NUMBERVALUE(MID(C650,9,2)),'Datos 2'!$Q$3:$R$22,2,FALSE)</f>
        <v>Blanco</v>
      </c>
      <c r="F650" t="str">
        <f>VLOOKUP(_xlfn.NUMBERVALUE(MID(C650,11,2)),'Datos 2'!$U$3:$V$11,2,)</f>
        <v>XL</v>
      </c>
      <c r="G650">
        <v>7</v>
      </c>
    </row>
    <row r="651" spans="1:7">
      <c r="A651" s="14">
        <v>44026</v>
      </c>
      <c r="B651" t="s">
        <v>823</v>
      </c>
      <c r="C651" t="s">
        <v>858</v>
      </c>
      <c r="D651" t="str">
        <f>VLOOKUP(VALUE(MID(C651,1,8)),Producto!$A$1:$C$499,3,FALSE)</f>
        <v>Pantalón mezclilla</v>
      </c>
      <c r="E651" t="str">
        <f>VLOOKUP(_xlfn.NUMBERVALUE(MID(C651,9,2)),'Datos 2'!$Q$3:$R$22,2,FALSE)</f>
        <v>Negro</v>
      </c>
      <c r="F651" t="str">
        <f>VLOOKUP(_xlfn.NUMBERVALUE(MID(C651,11,2)),'Datos 2'!$U$3:$V$11,2,)</f>
        <v>S</v>
      </c>
      <c r="G651">
        <v>1</v>
      </c>
    </row>
    <row r="652" spans="1:7">
      <c r="A652" s="14">
        <v>44033</v>
      </c>
      <c r="B652" t="s">
        <v>823</v>
      </c>
      <c r="C652" t="s">
        <v>873</v>
      </c>
      <c r="D652" t="str">
        <f>VLOOKUP(VALUE(MID(C652,1,8)),Producto!$A$1:$C$499,3,FALSE)</f>
        <v>Pantalón baggie</v>
      </c>
      <c r="E652" t="str">
        <f>VLOOKUP(_xlfn.NUMBERVALUE(MID(C652,9,2)),'Datos 2'!$Q$3:$R$22,2,FALSE)</f>
        <v>Café</v>
      </c>
      <c r="F652" t="str">
        <f>VLOOKUP(_xlfn.NUMBERVALUE(MID(C652,11,2)),'Datos 2'!$U$3:$V$11,2,)</f>
        <v>M</v>
      </c>
      <c r="G652">
        <v>3</v>
      </c>
    </row>
    <row r="653" spans="1:7">
      <c r="A653" s="14">
        <v>43959</v>
      </c>
      <c r="B653" t="s">
        <v>823</v>
      </c>
      <c r="C653" t="s">
        <v>831</v>
      </c>
      <c r="D653" t="str">
        <f>VLOOKUP(VALUE(MID(C653,1,8)),Producto!$A$1:$C$499,3,FALSE)</f>
        <v>Camisa manga larga</v>
      </c>
      <c r="E653" t="str">
        <f>VLOOKUP(_xlfn.NUMBERVALUE(MID(C653,9,2)),'Datos 2'!$Q$3:$R$22,2,FALSE)</f>
        <v>Off white</v>
      </c>
      <c r="F653" t="str">
        <f>VLOOKUP(_xlfn.NUMBERVALUE(MID(C653,11,2)),'Datos 2'!$U$3:$V$11,2,)</f>
        <v>XL</v>
      </c>
      <c r="G653">
        <v>6</v>
      </c>
    </row>
    <row r="654" spans="1:7">
      <c r="A654" s="14">
        <v>43839</v>
      </c>
      <c r="B654" t="s">
        <v>823</v>
      </c>
      <c r="C654" t="s">
        <v>849</v>
      </c>
      <c r="D654" t="str">
        <f>VLOOKUP(VALUE(MID(C654,1,8)),Producto!$A$1:$C$499,3,FALSE)</f>
        <v>Playera</v>
      </c>
      <c r="E654" t="str">
        <f>VLOOKUP(_xlfn.NUMBERVALUE(MID(C654,9,2)),'Datos 2'!$Q$3:$R$22,2,FALSE)</f>
        <v>Estampado abstracto</v>
      </c>
      <c r="F654" t="str">
        <f>VLOOKUP(_xlfn.NUMBERVALUE(MID(C654,11,2)),'Datos 2'!$U$3:$V$11,2,)</f>
        <v>Unitalla</v>
      </c>
      <c r="G654">
        <v>8</v>
      </c>
    </row>
    <row r="655" spans="1:7">
      <c r="A655" s="14">
        <v>43879</v>
      </c>
      <c r="B655" t="s">
        <v>823</v>
      </c>
      <c r="C655" t="s">
        <v>849</v>
      </c>
      <c r="D655" t="str">
        <f>VLOOKUP(VALUE(MID(C655,1,8)),Producto!$A$1:$C$499,3,FALSE)</f>
        <v>Playera</v>
      </c>
      <c r="E655" t="str">
        <f>VLOOKUP(_xlfn.NUMBERVALUE(MID(C655,9,2)),'Datos 2'!$Q$3:$R$22,2,FALSE)</f>
        <v>Estampado abstracto</v>
      </c>
      <c r="F655" t="str">
        <f>VLOOKUP(_xlfn.NUMBERVALUE(MID(C655,11,2)),'Datos 2'!$U$3:$V$11,2,)</f>
        <v>Unitalla</v>
      </c>
      <c r="G655">
        <v>5</v>
      </c>
    </row>
    <row r="656" spans="1:7">
      <c r="A656" s="14">
        <v>44116</v>
      </c>
      <c r="B656" t="s">
        <v>823</v>
      </c>
      <c r="C656" t="s">
        <v>887</v>
      </c>
      <c r="D656" t="str">
        <f>VLOOKUP(VALUE(MID(C656,1,8)),Producto!$A$1:$C$499,3,FALSE)</f>
        <v>Chamarra sport</v>
      </c>
      <c r="E656" t="str">
        <f>VLOOKUP(_xlfn.NUMBERVALUE(MID(C656,9,2)),'Datos 2'!$Q$3:$R$22,2,FALSE)</f>
        <v>Off white</v>
      </c>
      <c r="F656" t="str">
        <f>VLOOKUP(_xlfn.NUMBERVALUE(MID(C656,11,2)),'Datos 2'!$U$3:$V$11,2,)</f>
        <v>XL</v>
      </c>
      <c r="G656">
        <v>3</v>
      </c>
    </row>
    <row r="657" spans="1:7">
      <c r="A657" s="14">
        <v>43883</v>
      </c>
      <c r="B657" t="s">
        <v>823</v>
      </c>
      <c r="C657" t="s">
        <v>866</v>
      </c>
      <c r="D657" t="str">
        <f>VLOOKUP(VALUE(MID(C657,1,8)),Producto!$A$1:$C$499,3,FALSE)</f>
        <v>Pantalón baggie</v>
      </c>
      <c r="E657" t="str">
        <f>VLOOKUP(_xlfn.NUMBERVALUE(MID(C657,9,2)),'Datos 2'!$Q$3:$R$22,2,FALSE)</f>
        <v>Negro</v>
      </c>
      <c r="F657" t="str">
        <f>VLOOKUP(_xlfn.NUMBERVALUE(MID(C657,11,2)),'Datos 2'!$U$3:$V$11,2,)</f>
        <v>S</v>
      </c>
      <c r="G657">
        <v>1</v>
      </c>
    </row>
    <row r="658" spans="1:7">
      <c r="A658" s="14">
        <v>44119</v>
      </c>
      <c r="B658" t="s">
        <v>823</v>
      </c>
      <c r="C658" t="s">
        <v>844</v>
      </c>
      <c r="D658" t="str">
        <f>VLOOKUP(VALUE(MID(C658,1,8)),Producto!$A$1:$C$499,3,FALSE)</f>
        <v>Camisa manga corta</v>
      </c>
      <c r="E658" t="str">
        <f>VLOOKUP(_xlfn.NUMBERVALUE(MID(C658,9,2)),'Datos 2'!$Q$3:$R$22,2,FALSE)</f>
        <v>Estampado animal</v>
      </c>
      <c r="F658" t="str">
        <f>VLOOKUP(_xlfn.NUMBERVALUE(MID(C658,11,2)),'Datos 2'!$U$3:$V$11,2,)</f>
        <v>L</v>
      </c>
      <c r="G658">
        <v>1</v>
      </c>
    </row>
    <row r="659" spans="1:7">
      <c r="A659" s="14">
        <v>43834</v>
      </c>
      <c r="B659" t="s">
        <v>823</v>
      </c>
      <c r="C659" t="s">
        <v>883</v>
      </c>
      <c r="D659" t="str">
        <f>VLOOKUP(VALUE(MID(C659,1,8)),Producto!$A$1:$C$499,3,FALSE)</f>
        <v>Chamarra sport</v>
      </c>
      <c r="E659" t="str">
        <f>VLOOKUP(_xlfn.NUMBERVALUE(MID(C659,9,2)),'Datos 2'!$Q$3:$R$22,2,FALSE)</f>
        <v>Negro</v>
      </c>
      <c r="F659" t="str">
        <f>VLOOKUP(_xlfn.NUMBERVALUE(MID(C659,11,2)),'Datos 2'!$U$3:$V$11,2,)</f>
        <v>XL</v>
      </c>
      <c r="G659">
        <v>2</v>
      </c>
    </row>
    <row r="660" spans="1:7">
      <c r="A660" s="14">
        <v>43871</v>
      </c>
      <c r="B660" t="s">
        <v>823</v>
      </c>
      <c r="C660" t="s">
        <v>862</v>
      </c>
      <c r="D660" t="str">
        <f>VLOOKUP(VALUE(MID(C660,1,8)),Producto!$A$1:$C$499,3,FALSE)</f>
        <v>Pantalón mezclilla</v>
      </c>
      <c r="E660" t="str">
        <f>VLOOKUP(_xlfn.NUMBERVALUE(MID(C660,9,2)),'Datos 2'!$Q$3:$R$22,2,FALSE)</f>
        <v>Blanco</v>
      </c>
      <c r="F660" t="str">
        <f>VLOOKUP(_xlfn.NUMBERVALUE(MID(C660,11,2)),'Datos 2'!$U$3:$V$11,2,)</f>
        <v>S</v>
      </c>
      <c r="G660">
        <v>2</v>
      </c>
    </row>
    <row r="661" spans="1:7">
      <c r="A661" s="14">
        <v>43929</v>
      </c>
      <c r="B661" t="s">
        <v>823</v>
      </c>
      <c r="C661" t="s">
        <v>849</v>
      </c>
      <c r="D661" t="str">
        <f>VLOOKUP(VALUE(MID(C661,1,8)),Producto!$A$1:$C$499,3,FALSE)</f>
        <v>Playera</v>
      </c>
      <c r="E661" t="str">
        <f>VLOOKUP(_xlfn.NUMBERVALUE(MID(C661,9,2)),'Datos 2'!$Q$3:$R$22,2,FALSE)</f>
        <v>Estampado abstracto</v>
      </c>
      <c r="F661" t="str">
        <f>VLOOKUP(_xlfn.NUMBERVALUE(MID(C661,11,2)),'Datos 2'!$U$3:$V$11,2,)</f>
        <v>Unitalla</v>
      </c>
      <c r="G661">
        <v>6</v>
      </c>
    </row>
    <row r="662" spans="1:7">
      <c r="A662" s="14">
        <v>44157</v>
      </c>
      <c r="B662" t="s">
        <v>823</v>
      </c>
      <c r="C662" t="s">
        <v>853</v>
      </c>
      <c r="D662" t="str">
        <f>VLOOKUP(VALUE(MID(C662,1,8)),Producto!$A$1:$C$499,3,FALSE)</f>
        <v>Pantalón mezclilla</v>
      </c>
      <c r="E662" t="str">
        <f>VLOOKUP(_xlfn.NUMBERVALUE(MID(C662,9,2)),'Datos 2'!$Q$3:$R$22,2,FALSE)</f>
        <v>Azul</v>
      </c>
      <c r="F662" t="str">
        <f>VLOOKUP(_xlfn.NUMBERVALUE(MID(C662,11,2)),'Datos 2'!$U$3:$V$11,2,)</f>
        <v>M</v>
      </c>
      <c r="G662">
        <v>6</v>
      </c>
    </row>
    <row r="663" spans="1:7">
      <c r="A663" s="14">
        <v>44124</v>
      </c>
      <c r="B663" t="s">
        <v>823</v>
      </c>
      <c r="C663" t="s">
        <v>852</v>
      </c>
      <c r="D663" t="str">
        <f>VLOOKUP(VALUE(MID(C663,1,8)),Producto!$A$1:$C$499,3,FALSE)</f>
        <v>Pantalón mezclilla</v>
      </c>
      <c r="E663" t="str">
        <f>VLOOKUP(_xlfn.NUMBERVALUE(MID(C663,9,2)),'Datos 2'!$Q$3:$R$22,2,FALSE)</f>
        <v>Azul</v>
      </c>
      <c r="F663" t="str">
        <f>VLOOKUP(_xlfn.NUMBERVALUE(MID(C663,11,2)),'Datos 2'!$U$3:$V$11,2,)</f>
        <v>L</v>
      </c>
      <c r="G663">
        <v>4</v>
      </c>
    </row>
    <row r="664" spans="1:7">
      <c r="A664" s="14">
        <v>44140</v>
      </c>
      <c r="B664" t="s">
        <v>823</v>
      </c>
      <c r="C664" t="s">
        <v>830</v>
      </c>
      <c r="D664" t="str">
        <f>VLOOKUP(VALUE(MID(C664,1,8)),Producto!$A$1:$C$499,3,FALSE)</f>
        <v>Camisa manga larga</v>
      </c>
      <c r="E664" t="str">
        <f>VLOOKUP(_xlfn.NUMBERVALUE(MID(C664,9,2)),'Datos 2'!$Q$3:$R$22,2,FALSE)</f>
        <v>Blanco</v>
      </c>
      <c r="F664" t="str">
        <f>VLOOKUP(_xlfn.NUMBERVALUE(MID(C664,11,2)),'Datos 2'!$U$3:$V$11,2,)</f>
        <v>S</v>
      </c>
      <c r="G664">
        <v>4</v>
      </c>
    </row>
    <row r="665" spans="1:7">
      <c r="A665" s="14">
        <v>44016</v>
      </c>
      <c r="B665" t="s">
        <v>823</v>
      </c>
      <c r="C665" t="s">
        <v>845</v>
      </c>
      <c r="D665" t="str">
        <f>VLOOKUP(VALUE(MID(C665,1,8)),Producto!$A$1:$C$499,3,FALSE)</f>
        <v>Camisa manga corta</v>
      </c>
      <c r="E665" t="str">
        <f>VLOOKUP(_xlfn.NUMBERVALUE(MID(C665,9,2)),'Datos 2'!$Q$3:$R$22,2,FALSE)</f>
        <v>Estampado animal</v>
      </c>
      <c r="F665" t="str">
        <f>VLOOKUP(_xlfn.NUMBERVALUE(MID(C665,11,2)),'Datos 2'!$U$3:$V$11,2,)</f>
        <v>M</v>
      </c>
      <c r="G665">
        <v>7</v>
      </c>
    </row>
    <row r="666" spans="1:7">
      <c r="A666" s="14">
        <v>43933</v>
      </c>
      <c r="B666" t="s">
        <v>823</v>
      </c>
      <c r="C666" t="s">
        <v>874</v>
      </c>
      <c r="D666" t="str">
        <f>VLOOKUP(VALUE(MID(C666,1,8)),Producto!$A$1:$C$499,3,FALSE)</f>
        <v>Pantalón baggie</v>
      </c>
      <c r="E666" t="str">
        <f>VLOOKUP(_xlfn.NUMBERVALUE(MID(C666,9,2)),'Datos 2'!$Q$3:$R$22,2,FALSE)</f>
        <v>Café</v>
      </c>
      <c r="F666" t="str">
        <f>VLOOKUP(_xlfn.NUMBERVALUE(MID(C666,11,2)),'Datos 2'!$U$3:$V$11,2,)</f>
        <v>S</v>
      </c>
      <c r="G666">
        <v>1</v>
      </c>
    </row>
    <row r="667" spans="1:7">
      <c r="A667" s="14">
        <v>44075</v>
      </c>
      <c r="B667" t="s">
        <v>823</v>
      </c>
      <c r="C667" t="s">
        <v>849</v>
      </c>
      <c r="D667" t="str">
        <f>VLOOKUP(VALUE(MID(C667,1,8)),Producto!$A$1:$C$499,3,FALSE)</f>
        <v>Playera</v>
      </c>
      <c r="E667" t="str">
        <f>VLOOKUP(_xlfn.NUMBERVALUE(MID(C667,9,2)),'Datos 2'!$Q$3:$R$22,2,FALSE)</f>
        <v>Estampado abstracto</v>
      </c>
      <c r="F667" t="str">
        <f>VLOOKUP(_xlfn.NUMBERVALUE(MID(C667,11,2)),'Datos 2'!$U$3:$V$11,2,)</f>
        <v>Unitalla</v>
      </c>
      <c r="G667">
        <v>6</v>
      </c>
    </row>
    <row r="668" spans="1:7">
      <c r="A668" s="14">
        <v>43989</v>
      </c>
      <c r="B668" t="s">
        <v>823</v>
      </c>
      <c r="C668" t="s">
        <v>875</v>
      </c>
      <c r="D668" t="str">
        <f>VLOOKUP(VALUE(MID(C668,1,8)),Producto!$A$1:$C$499,3,FALSE)</f>
        <v>Chamarra sport</v>
      </c>
      <c r="E668" t="str">
        <f>VLOOKUP(_xlfn.NUMBERVALUE(MID(C668,9,2)),'Datos 2'!$Q$3:$R$22,2,FALSE)</f>
        <v>Rojo</v>
      </c>
      <c r="F668" t="str">
        <f>VLOOKUP(_xlfn.NUMBERVALUE(MID(C668,11,2)),'Datos 2'!$U$3:$V$11,2,)</f>
        <v>XL</v>
      </c>
      <c r="G668">
        <v>4</v>
      </c>
    </row>
    <row r="669" spans="1:7">
      <c r="A669" s="14">
        <v>43853</v>
      </c>
      <c r="B669" t="s">
        <v>823</v>
      </c>
      <c r="C669" t="s">
        <v>848</v>
      </c>
      <c r="D669" t="str">
        <f>VLOOKUP(VALUE(MID(C669,1,8)),Producto!$A$1:$C$499,3,FALSE)</f>
        <v>Playera</v>
      </c>
      <c r="E669" t="str">
        <f>VLOOKUP(_xlfn.NUMBERVALUE(MID(C669,9,2)),'Datos 2'!$Q$3:$R$22,2,FALSE)</f>
        <v>Gris</v>
      </c>
      <c r="F669" t="str">
        <f>VLOOKUP(_xlfn.NUMBERVALUE(MID(C669,11,2)),'Datos 2'!$U$3:$V$11,2,)</f>
        <v>Unitalla</v>
      </c>
      <c r="G669">
        <v>1</v>
      </c>
    </row>
    <row r="670" spans="1:7">
      <c r="A670" s="14">
        <v>44143</v>
      </c>
      <c r="B670" t="s">
        <v>823</v>
      </c>
      <c r="C670" t="s">
        <v>854</v>
      </c>
      <c r="D670" t="str">
        <f>VLOOKUP(VALUE(MID(C670,1,8)),Producto!$A$1:$C$499,3,FALSE)</f>
        <v>Pantalón mezclilla</v>
      </c>
      <c r="E670" t="str">
        <f>VLOOKUP(_xlfn.NUMBERVALUE(MID(C670,9,2)),'Datos 2'!$Q$3:$R$22,2,FALSE)</f>
        <v>Azul</v>
      </c>
      <c r="F670" t="str">
        <f>VLOOKUP(_xlfn.NUMBERVALUE(MID(C670,11,2)),'Datos 2'!$U$3:$V$11,2,)</f>
        <v>S</v>
      </c>
      <c r="G670">
        <v>7</v>
      </c>
    </row>
    <row r="671" spans="1:7">
      <c r="A671" s="14">
        <v>43906</v>
      </c>
      <c r="B671" t="s">
        <v>823</v>
      </c>
      <c r="C671" t="s">
        <v>832</v>
      </c>
      <c r="D671" t="str">
        <f>VLOOKUP(VALUE(MID(C671,1,8)),Producto!$A$1:$C$499,3,FALSE)</f>
        <v>Camisa manga larga</v>
      </c>
      <c r="E671" t="str">
        <f>VLOOKUP(_xlfn.NUMBERVALUE(MID(C671,9,2)),'Datos 2'!$Q$3:$R$22,2,FALSE)</f>
        <v>Off white</v>
      </c>
      <c r="F671" t="str">
        <f>VLOOKUP(_xlfn.NUMBERVALUE(MID(C671,11,2)),'Datos 2'!$U$3:$V$11,2,)</f>
        <v>L</v>
      </c>
      <c r="G671">
        <v>1</v>
      </c>
    </row>
    <row r="672" spans="1:7">
      <c r="A672" s="14">
        <v>43963</v>
      </c>
      <c r="B672" t="s">
        <v>823</v>
      </c>
      <c r="C672" t="s">
        <v>879</v>
      </c>
      <c r="D672" t="str">
        <f>VLOOKUP(VALUE(MID(C672,1,8)),Producto!$A$1:$C$499,3,FALSE)</f>
        <v>Chamarra sport</v>
      </c>
      <c r="E672" t="str">
        <f>VLOOKUP(_xlfn.NUMBERVALUE(MID(C672,9,2)),'Datos 2'!$Q$3:$R$22,2,FALSE)</f>
        <v>Azul</v>
      </c>
      <c r="F672" t="str">
        <f>VLOOKUP(_xlfn.NUMBERVALUE(MID(C672,11,2)),'Datos 2'!$U$3:$V$11,2,)</f>
        <v>XL</v>
      </c>
      <c r="G672">
        <v>4</v>
      </c>
    </row>
    <row r="673" spans="1:7">
      <c r="A673" s="14">
        <v>44125</v>
      </c>
      <c r="B673" t="s">
        <v>823</v>
      </c>
      <c r="C673" t="s">
        <v>851</v>
      </c>
      <c r="D673" t="str">
        <f>VLOOKUP(VALUE(MID(C673,1,8)),Producto!$A$1:$C$499,3,FALSE)</f>
        <v>Pantalón mezclilla</v>
      </c>
      <c r="E673" t="str">
        <f>VLOOKUP(_xlfn.NUMBERVALUE(MID(C673,9,2)),'Datos 2'!$Q$3:$R$22,2,FALSE)</f>
        <v>Azul</v>
      </c>
      <c r="F673" t="str">
        <f>VLOOKUP(_xlfn.NUMBERVALUE(MID(C673,11,2)),'Datos 2'!$U$3:$V$11,2,)</f>
        <v>XL</v>
      </c>
      <c r="G673">
        <v>7</v>
      </c>
    </row>
    <row r="674" spans="1:7">
      <c r="A674" s="14">
        <v>44124</v>
      </c>
      <c r="B674" t="s">
        <v>823</v>
      </c>
      <c r="C674" t="s">
        <v>850</v>
      </c>
      <c r="D674" t="str">
        <f>VLOOKUP(VALUE(MID(C674,1,8)),Producto!$A$1:$C$499,3,FALSE)</f>
        <v>Playera</v>
      </c>
      <c r="E674" t="str">
        <f>VLOOKUP(_xlfn.NUMBERVALUE(MID(C674,9,2)),'Datos 2'!$Q$3:$R$22,2,FALSE)</f>
        <v>Con texto</v>
      </c>
      <c r="F674" t="str">
        <f>VLOOKUP(_xlfn.NUMBERVALUE(MID(C674,11,2)),'Datos 2'!$U$3:$V$11,2,)</f>
        <v>Unitalla</v>
      </c>
      <c r="G674">
        <v>2</v>
      </c>
    </row>
    <row r="675" spans="1:7">
      <c r="A675" s="14">
        <v>43848</v>
      </c>
      <c r="B675" t="s">
        <v>823</v>
      </c>
      <c r="C675" t="s">
        <v>827</v>
      </c>
      <c r="D675" t="str">
        <f>VLOOKUP(VALUE(MID(C675,1,8)),Producto!$A$1:$C$499,3,FALSE)</f>
        <v>Camisa manga larga</v>
      </c>
      <c r="E675" t="str">
        <f>VLOOKUP(_xlfn.NUMBERVALUE(MID(C675,9,2)),'Datos 2'!$Q$3:$R$22,2,FALSE)</f>
        <v>Blanco</v>
      </c>
      <c r="F675" t="str">
        <f>VLOOKUP(_xlfn.NUMBERVALUE(MID(C675,11,2)),'Datos 2'!$U$3:$V$11,2,)</f>
        <v>XL</v>
      </c>
      <c r="G675">
        <v>4</v>
      </c>
    </row>
    <row r="676" spans="1:7">
      <c r="A676" s="14">
        <v>44122</v>
      </c>
      <c r="B676" t="s">
        <v>823</v>
      </c>
      <c r="C676" t="s">
        <v>865</v>
      </c>
      <c r="D676" t="str">
        <f>VLOOKUP(VALUE(MID(C676,1,8)),Producto!$A$1:$C$499,3,FALSE)</f>
        <v>Pantalón baggie</v>
      </c>
      <c r="E676" t="str">
        <f>VLOOKUP(_xlfn.NUMBERVALUE(MID(C676,9,2)),'Datos 2'!$Q$3:$R$22,2,FALSE)</f>
        <v>Negro</v>
      </c>
      <c r="F676" t="str">
        <f>VLOOKUP(_xlfn.NUMBERVALUE(MID(C676,11,2)),'Datos 2'!$U$3:$V$11,2,)</f>
        <v>M</v>
      </c>
      <c r="G676">
        <v>4</v>
      </c>
    </row>
    <row r="677" spans="1:7">
      <c r="A677" s="14">
        <v>43838</v>
      </c>
      <c r="B677" t="s">
        <v>823</v>
      </c>
      <c r="C677" t="s">
        <v>869</v>
      </c>
      <c r="D677" t="str">
        <f>VLOOKUP(VALUE(MID(C677,1,8)),Producto!$A$1:$C$499,3,FALSE)</f>
        <v>Pantalón baggie</v>
      </c>
      <c r="E677" t="str">
        <f>VLOOKUP(_xlfn.NUMBERVALUE(MID(C677,9,2)),'Datos 2'!$Q$3:$R$22,2,FALSE)</f>
        <v>Off white</v>
      </c>
      <c r="F677" t="str">
        <f>VLOOKUP(_xlfn.NUMBERVALUE(MID(C677,11,2)),'Datos 2'!$U$3:$V$11,2,)</f>
        <v>M</v>
      </c>
      <c r="G677">
        <v>4</v>
      </c>
    </row>
    <row r="678" spans="1:7">
      <c r="A678" s="14">
        <v>43891</v>
      </c>
      <c r="B678" t="s">
        <v>823</v>
      </c>
      <c r="C678" t="s">
        <v>829</v>
      </c>
      <c r="D678" t="str">
        <f>VLOOKUP(VALUE(MID(C678,1,8)),Producto!$A$1:$C$499,3,FALSE)</f>
        <v>Camisa manga larga</v>
      </c>
      <c r="E678" t="str">
        <f>VLOOKUP(_xlfn.NUMBERVALUE(MID(C678,9,2)),'Datos 2'!$Q$3:$R$22,2,FALSE)</f>
        <v>Blanco</v>
      </c>
      <c r="F678" t="str">
        <f>VLOOKUP(_xlfn.NUMBERVALUE(MID(C678,11,2)),'Datos 2'!$U$3:$V$11,2,)</f>
        <v>M</v>
      </c>
      <c r="G678">
        <v>10</v>
      </c>
    </row>
    <row r="679" spans="1:7">
      <c r="A679" s="14">
        <v>44091</v>
      </c>
      <c r="B679" t="s">
        <v>823</v>
      </c>
      <c r="C679" t="s">
        <v>873</v>
      </c>
      <c r="D679" t="str">
        <f>VLOOKUP(VALUE(MID(C679,1,8)),Producto!$A$1:$C$499,3,FALSE)</f>
        <v>Pantalón baggie</v>
      </c>
      <c r="E679" t="str">
        <f>VLOOKUP(_xlfn.NUMBERVALUE(MID(C679,9,2)),'Datos 2'!$Q$3:$R$22,2,FALSE)</f>
        <v>Café</v>
      </c>
      <c r="F679" t="str">
        <f>VLOOKUP(_xlfn.NUMBERVALUE(MID(C679,11,2)),'Datos 2'!$U$3:$V$11,2,)</f>
        <v>M</v>
      </c>
      <c r="G679">
        <v>10</v>
      </c>
    </row>
    <row r="680" spans="1:7">
      <c r="A680" s="14">
        <v>43907</v>
      </c>
      <c r="B680" t="s">
        <v>823</v>
      </c>
      <c r="C680" t="s">
        <v>829</v>
      </c>
      <c r="D680" t="str">
        <f>VLOOKUP(VALUE(MID(C680,1,8)),Producto!$A$1:$C$499,3,FALSE)</f>
        <v>Camisa manga larga</v>
      </c>
      <c r="E680" t="str">
        <f>VLOOKUP(_xlfn.NUMBERVALUE(MID(C680,9,2)),'Datos 2'!$Q$3:$R$22,2,FALSE)</f>
        <v>Blanco</v>
      </c>
      <c r="F680" t="str">
        <f>VLOOKUP(_xlfn.NUMBERVALUE(MID(C680,11,2)),'Datos 2'!$U$3:$V$11,2,)</f>
        <v>M</v>
      </c>
      <c r="G680">
        <v>10</v>
      </c>
    </row>
    <row r="681" spans="1:7">
      <c r="A681" s="14">
        <v>43994</v>
      </c>
      <c r="B681" t="s">
        <v>823</v>
      </c>
      <c r="C681" t="s">
        <v>830</v>
      </c>
      <c r="D681" t="str">
        <f>VLOOKUP(VALUE(MID(C681,1,8)),Producto!$A$1:$C$499,3,FALSE)</f>
        <v>Camisa manga larga</v>
      </c>
      <c r="E681" t="str">
        <f>VLOOKUP(_xlfn.NUMBERVALUE(MID(C681,9,2)),'Datos 2'!$Q$3:$R$22,2,FALSE)</f>
        <v>Blanco</v>
      </c>
      <c r="F681" t="str">
        <f>VLOOKUP(_xlfn.NUMBERVALUE(MID(C681,11,2)),'Datos 2'!$U$3:$V$11,2,)</f>
        <v>S</v>
      </c>
      <c r="G681">
        <v>3</v>
      </c>
    </row>
    <row r="682" spans="1:7">
      <c r="A682" s="14">
        <v>44058</v>
      </c>
      <c r="B682" t="s">
        <v>823</v>
      </c>
      <c r="C682" t="s">
        <v>861</v>
      </c>
      <c r="D682" t="str">
        <f>VLOOKUP(VALUE(MID(C682,1,8)),Producto!$A$1:$C$499,3,FALSE)</f>
        <v>Pantalón mezclilla</v>
      </c>
      <c r="E682" t="str">
        <f>VLOOKUP(_xlfn.NUMBERVALUE(MID(C682,9,2)),'Datos 2'!$Q$3:$R$22,2,FALSE)</f>
        <v>Blanco</v>
      </c>
      <c r="F682" t="str">
        <f>VLOOKUP(_xlfn.NUMBERVALUE(MID(C682,11,2)),'Datos 2'!$U$3:$V$11,2,)</f>
        <v>M</v>
      </c>
      <c r="G682">
        <v>8</v>
      </c>
    </row>
    <row r="683" spans="1:7">
      <c r="A683" s="14">
        <v>44068</v>
      </c>
      <c r="B683" t="s">
        <v>823</v>
      </c>
      <c r="C683" t="s">
        <v>831</v>
      </c>
      <c r="D683" t="str">
        <f>VLOOKUP(VALUE(MID(C683,1,8)),Producto!$A$1:$C$499,3,FALSE)</f>
        <v>Camisa manga larga</v>
      </c>
      <c r="E683" t="str">
        <f>VLOOKUP(_xlfn.NUMBERVALUE(MID(C683,9,2)),'Datos 2'!$Q$3:$R$22,2,FALSE)</f>
        <v>Off white</v>
      </c>
      <c r="F683" t="str">
        <f>VLOOKUP(_xlfn.NUMBERVALUE(MID(C683,11,2)),'Datos 2'!$U$3:$V$11,2,)</f>
        <v>XL</v>
      </c>
      <c r="G683">
        <v>5</v>
      </c>
    </row>
    <row r="684" spans="1:7">
      <c r="A684" s="14">
        <v>43844</v>
      </c>
      <c r="B684" t="s">
        <v>823</v>
      </c>
      <c r="C684" t="s">
        <v>876</v>
      </c>
      <c r="D684" t="str">
        <f>VLOOKUP(VALUE(MID(C684,1,8)),Producto!$A$1:$C$499,3,FALSE)</f>
        <v>Chamarra sport</v>
      </c>
      <c r="E684" t="str">
        <f>VLOOKUP(_xlfn.NUMBERVALUE(MID(C684,9,2)),'Datos 2'!$Q$3:$R$22,2,FALSE)</f>
        <v>Rojo</v>
      </c>
      <c r="F684" t="str">
        <f>VLOOKUP(_xlfn.NUMBERVALUE(MID(C684,11,2)),'Datos 2'!$U$3:$V$11,2,)</f>
        <v>L</v>
      </c>
      <c r="G684">
        <v>6</v>
      </c>
    </row>
    <row r="685" spans="1:7">
      <c r="A685" s="14">
        <v>44132</v>
      </c>
      <c r="B685" t="s">
        <v>823</v>
      </c>
      <c r="C685" t="s">
        <v>871</v>
      </c>
      <c r="D685" t="str">
        <f>VLOOKUP(VALUE(MID(C685,1,8)),Producto!$A$1:$C$499,3,FALSE)</f>
        <v>Pantalón baggie</v>
      </c>
      <c r="E685" t="str">
        <f>VLOOKUP(_xlfn.NUMBERVALUE(MID(C685,9,2)),'Datos 2'!$Q$3:$R$22,2,FALSE)</f>
        <v>Café</v>
      </c>
      <c r="F685" t="str">
        <f>VLOOKUP(_xlfn.NUMBERVALUE(MID(C685,11,2)),'Datos 2'!$U$3:$V$11,2,)</f>
        <v>XL</v>
      </c>
      <c r="G685">
        <v>2</v>
      </c>
    </row>
    <row r="686" spans="1:7">
      <c r="A686" s="14">
        <v>44065</v>
      </c>
      <c r="B686" t="s">
        <v>823</v>
      </c>
      <c r="C686" t="s">
        <v>858</v>
      </c>
      <c r="D686" t="str">
        <f>VLOOKUP(VALUE(MID(C686,1,8)),Producto!$A$1:$C$499,3,FALSE)</f>
        <v>Pantalón mezclilla</v>
      </c>
      <c r="E686" t="str">
        <f>VLOOKUP(_xlfn.NUMBERVALUE(MID(C686,9,2)),'Datos 2'!$Q$3:$R$22,2,FALSE)</f>
        <v>Negro</v>
      </c>
      <c r="F686" t="str">
        <f>VLOOKUP(_xlfn.NUMBERVALUE(MID(C686,11,2)),'Datos 2'!$U$3:$V$11,2,)</f>
        <v>S</v>
      </c>
      <c r="G686">
        <v>7</v>
      </c>
    </row>
    <row r="687" spans="1:7">
      <c r="A687" s="14">
        <v>44010</v>
      </c>
      <c r="B687" t="s">
        <v>823</v>
      </c>
      <c r="C687" t="s">
        <v>848</v>
      </c>
      <c r="D687" t="str">
        <f>VLOOKUP(VALUE(MID(C687,1,8)),Producto!$A$1:$C$499,3,FALSE)</f>
        <v>Playera</v>
      </c>
      <c r="E687" t="str">
        <f>VLOOKUP(_xlfn.NUMBERVALUE(MID(C687,9,2)),'Datos 2'!$Q$3:$R$22,2,FALSE)</f>
        <v>Gris</v>
      </c>
      <c r="F687" t="str">
        <f>VLOOKUP(_xlfn.NUMBERVALUE(MID(C687,11,2)),'Datos 2'!$U$3:$V$11,2,)</f>
        <v>Unitalla</v>
      </c>
      <c r="G687">
        <v>2</v>
      </c>
    </row>
    <row r="688" spans="1:7">
      <c r="A688" s="14">
        <v>43895</v>
      </c>
      <c r="B688" t="s">
        <v>823</v>
      </c>
      <c r="C688" t="s">
        <v>846</v>
      </c>
      <c r="D688" t="str">
        <f>VLOOKUP(VALUE(MID(C688,1,8)),Producto!$A$1:$C$499,3,FALSE)</f>
        <v>Camisa manga corta</v>
      </c>
      <c r="E688" t="str">
        <f>VLOOKUP(_xlfn.NUMBERVALUE(MID(C688,9,2)),'Datos 2'!$Q$3:$R$22,2,FALSE)</f>
        <v>Estampado animal</v>
      </c>
      <c r="F688" t="str">
        <f>VLOOKUP(_xlfn.NUMBERVALUE(MID(C688,11,2)),'Datos 2'!$U$3:$V$11,2,)</f>
        <v>S</v>
      </c>
      <c r="G688">
        <v>6</v>
      </c>
    </row>
    <row r="689" spans="1:7">
      <c r="A689" s="14">
        <v>44173</v>
      </c>
      <c r="B689" t="s">
        <v>823</v>
      </c>
      <c r="C689" t="s">
        <v>871</v>
      </c>
      <c r="D689" t="str">
        <f>VLOOKUP(VALUE(MID(C689,1,8)),Producto!$A$1:$C$499,3,FALSE)</f>
        <v>Pantalón baggie</v>
      </c>
      <c r="E689" t="str">
        <f>VLOOKUP(_xlfn.NUMBERVALUE(MID(C689,9,2)),'Datos 2'!$Q$3:$R$22,2,FALSE)</f>
        <v>Café</v>
      </c>
      <c r="F689" t="str">
        <f>VLOOKUP(_xlfn.NUMBERVALUE(MID(C689,11,2)),'Datos 2'!$U$3:$V$11,2,)</f>
        <v>XL</v>
      </c>
      <c r="G689">
        <v>3</v>
      </c>
    </row>
    <row r="690" spans="1:7">
      <c r="A690" s="14">
        <v>44157</v>
      </c>
      <c r="B690" t="s">
        <v>823</v>
      </c>
      <c r="C690" t="s">
        <v>843</v>
      </c>
      <c r="D690" t="str">
        <f>VLOOKUP(VALUE(MID(C690,1,8)),Producto!$A$1:$C$499,3,FALSE)</f>
        <v>Camisa manga corta</v>
      </c>
      <c r="E690" t="str">
        <f>VLOOKUP(_xlfn.NUMBERVALUE(MID(C690,9,2)),'Datos 2'!$Q$3:$R$22,2,FALSE)</f>
        <v>Estampado animal</v>
      </c>
      <c r="F690" t="str">
        <f>VLOOKUP(_xlfn.NUMBERVALUE(MID(C690,11,2)),'Datos 2'!$U$3:$V$11,2,)</f>
        <v>XL</v>
      </c>
      <c r="G690">
        <v>3</v>
      </c>
    </row>
    <row r="691" spans="1:7">
      <c r="A691" s="14">
        <v>44057</v>
      </c>
      <c r="B691" t="s">
        <v>823</v>
      </c>
      <c r="C691" t="s">
        <v>838</v>
      </c>
      <c r="D691" t="str">
        <f>VLOOKUP(VALUE(MID(C691,1,8)),Producto!$A$1:$C$499,3,FALSE)</f>
        <v>Camisa manga larga</v>
      </c>
      <c r="E691" t="str">
        <f>VLOOKUP(_xlfn.NUMBERVALUE(MID(C691,9,2)),'Datos 2'!$Q$3:$R$22,2,FALSE)</f>
        <v>Negro</v>
      </c>
      <c r="F691" t="str">
        <f>VLOOKUP(_xlfn.NUMBERVALUE(MID(C691,11,2)),'Datos 2'!$U$3:$V$11,2,)</f>
        <v>S</v>
      </c>
      <c r="G691">
        <v>3</v>
      </c>
    </row>
    <row r="692" spans="1:7">
      <c r="A692" s="14">
        <v>43895</v>
      </c>
      <c r="B692" t="s">
        <v>823</v>
      </c>
      <c r="C692" t="s">
        <v>836</v>
      </c>
      <c r="D692" t="str">
        <f>VLOOKUP(VALUE(MID(C692,1,8)),Producto!$A$1:$C$499,3,FALSE)</f>
        <v>Camisa manga larga</v>
      </c>
      <c r="E692" t="str">
        <f>VLOOKUP(_xlfn.NUMBERVALUE(MID(C692,9,2)),'Datos 2'!$Q$3:$R$22,2,FALSE)</f>
        <v>Negro</v>
      </c>
      <c r="F692" t="str">
        <f>VLOOKUP(_xlfn.NUMBERVALUE(MID(C692,11,2)),'Datos 2'!$U$3:$V$11,2,)</f>
        <v>L</v>
      </c>
      <c r="G692">
        <v>2</v>
      </c>
    </row>
    <row r="693" spans="1:7">
      <c r="A693" s="14">
        <v>44150</v>
      </c>
      <c r="B693" t="s">
        <v>823</v>
      </c>
      <c r="C693" t="s">
        <v>877</v>
      </c>
      <c r="D693" t="str">
        <f>VLOOKUP(VALUE(MID(C693,1,8)),Producto!$A$1:$C$499,3,FALSE)</f>
        <v>Chamarra sport</v>
      </c>
      <c r="E693" t="str">
        <f>VLOOKUP(_xlfn.NUMBERVALUE(MID(C693,9,2)),'Datos 2'!$Q$3:$R$22,2,FALSE)</f>
        <v>Rojo</v>
      </c>
      <c r="F693" t="str">
        <f>VLOOKUP(_xlfn.NUMBERVALUE(MID(C693,11,2)),'Datos 2'!$U$3:$V$11,2,)</f>
        <v>M</v>
      </c>
      <c r="G693">
        <v>4</v>
      </c>
    </row>
    <row r="694" spans="1:7">
      <c r="A694" s="14">
        <v>44126</v>
      </c>
      <c r="B694" t="s">
        <v>823</v>
      </c>
      <c r="C694" t="s">
        <v>873</v>
      </c>
      <c r="D694" t="str">
        <f>VLOOKUP(VALUE(MID(C694,1,8)),Producto!$A$1:$C$499,3,FALSE)</f>
        <v>Pantalón baggie</v>
      </c>
      <c r="E694" t="str">
        <f>VLOOKUP(_xlfn.NUMBERVALUE(MID(C694,9,2)),'Datos 2'!$Q$3:$R$22,2,FALSE)</f>
        <v>Café</v>
      </c>
      <c r="F694" t="str">
        <f>VLOOKUP(_xlfn.NUMBERVALUE(MID(C694,11,2)),'Datos 2'!$U$3:$V$11,2,)</f>
        <v>M</v>
      </c>
      <c r="G694">
        <v>2</v>
      </c>
    </row>
    <row r="695" spans="1:7">
      <c r="A695" s="14">
        <v>43889</v>
      </c>
      <c r="B695" t="s">
        <v>823</v>
      </c>
      <c r="C695" t="s">
        <v>832</v>
      </c>
      <c r="D695" t="str">
        <f>VLOOKUP(VALUE(MID(C695,1,8)),Producto!$A$1:$C$499,3,FALSE)</f>
        <v>Camisa manga larga</v>
      </c>
      <c r="E695" t="str">
        <f>VLOOKUP(_xlfn.NUMBERVALUE(MID(C695,9,2)),'Datos 2'!$Q$3:$R$22,2,FALSE)</f>
        <v>Off white</v>
      </c>
      <c r="F695" t="str">
        <f>VLOOKUP(_xlfn.NUMBERVALUE(MID(C695,11,2)),'Datos 2'!$U$3:$V$11,2,)</f>
        <v>L</v>
      </c>
      <c r="G695">
        <v>9</v>
      </c>
    </row>
    <row r="696" spans="1:7">
      <c r="A696" s="14">
        <v>44083</v>
      </c>
      <c r="B696" t="s">
        <v>823</v>
      </c>
      <c r="C696" t="s">
        <v>831</v>
      </c>
      <c r="D696" t="str">
        <f>VLOOKUP(VALUE(MID(C696,1,8)),Producto!$A$1:$C$499,3,FALSE)</f>
        <v>Camisa manga larga</v>
      </c>
      <c r="E696" t="str">
        <f>VLOOKUP(_xlfn.NUMBERVALUE(MID(C696,9,2)),'Datos 2'!$Q$3:$R$22,2,FALSE)</f>
        <v>Off white</v>
      </c>
      <c r="F696" t="str">
        <f>VLOOKUP(_xlfn.NUMBERVALUE(MID(C696,11,2)),'Datos 2'!$U$3:$V$11,2,)</f>
        <v>XL</v>
      </c>
      <c r="G696">
        <v>7</v>
      </c>
    </row>
    <row r="697" spans="1:7">
      <c r="A697" s="14">
        <v>43932</v>
      </c>
      <c r="B697" t="s">
        <v>823</v>
      </c>
      <c r="C697" t="s">
        <v>871</v>
      </c>
      <c r="D697" t="str">
        <f>VLOOKUP(VALUE(MID(C697,1,8)),Producto!$A$1:$C$499,3,FALSE)</f>
        <v>Pantalón baggie</v>
      </c>
      <c r="E697" t="str">
        <f>VLOOKUP(_xlfn.NUMBERVALUE(MID(C697,9,2)),'Datos 2'!$Q$3:$R$22,2,FALSE)</f>
        <v>Café</v>
      </c>
      <c r="F697" t="str">
        <f>VLOOKUP(_xlfn.NUMBERVALUE(MID(C697,11,2)),'Datos 2'!$U$3:$V$11,2,)</f>
        <v>XL</v>
      </c>
      <c r="G697">
        <v>4</v>
      </c>
    </row>
    <row r="698" spans="1:7">
      <c r="A698" s="14">
        <v>44048</v>
      </c>
      <c r="B698" t="s">
        <v>823</v>
      </c>
      <c r="C698" t="s">
        <v>859</v>
      </c>
      <c r="D698" t="str">
        <f>VLOOKUP(VALUE(MID(C698,1,8)),Producto!$A$1:$C$499,3,FALSE)</f>
        <v>Pantalón mezclilla</v>
      </c>
      <c r="E698" t="str">
        <f>VLOOKUP(_xlfn.NUMBERVALUE(MID(C698,9,2)),'Datos 2'!$Q$3:$R$22,2,FALSE)</f>
        <v>Blanco</v>
      </c>
      <c r="F698" t="str">
        <f>VLOOKUP(_xlfn.NUMBERVALUE(MID(C698,11,2)),'Datos 2'!$U$3:$V$11,2,)</f>
        <v>XL</v>
      </c>
      <c r="G698">
        <v>9</v>
      </c>
    </row>
    <row r="699" spans="1:7">
      <c r="A699" s="14">
        <v>43896</v>
      </c>
      <c r="B699" t="s">
        <v>823</v>
      </c>
      <c r="C699" t="s">
        <v>843</v>
      </c>
      <c r="D699" t="str">
        <f>VLOOKUP(VALUE(MID(C699,1,8)),Producto!$A$1:$C$499,3,FALSE)</f>
        <v>Camisa manga corta</v>
      </c>
      <c r="E699" t="str">
        <f>VLOOKUP(_xlfn.NUMBERVALUE(MID(C699,9,2)),'Datos 2'!$Q$3:$R$22,2,FALSE)</f>
        <v>Estampado animal</v>
      </c>
      <c r="F699" t="str">
        <f>VLOOKUP(_xlfn.NUMBERVALUE(MID(C699,11,2)),'Datos 2'!$U$3:$V$11,2,)</f>
        <v>XL</v>
      </c>
      <c r="G699">
        <v>9</v>
      </c>
    </row>
    <row r="700" spans="1:7">
      <c r="A700" s="14">
        <v>44116</v>
      </c>
      <c r="B700" t="s">
        <v>823</v>
      </c>
      <c r="C700" t="s">
        <v>887</v>
      </c>
      <c r="D700" t="str">
        <f>VLOOKUP(VALUE(MID(C700,1,8)),Producto!$A$1:$C$499,3,FALSE)</f>
        <v>Chamarra sport</v>
      </c>
      <c r="E700" t="str">
        <f>VLOOKUP(_xlfn.NUMBERVALUE(MID(C700,9,2)),'Datos 2'!$Q$3:$R$22,2,FALSE)</f>
        <v>Off white</v>
      </c>
      <c r="F700" t="str">
        <f>VLOOKUP(_xlfn.NUMBERVALUE(MID(C700,11,2)),'Datos 2'!$U$3:$V$11,2,)</f>
        <v>XL</v>
      </c>
      <c r="G700">
        <v>10</v>
      </c>
    </row>
    <row r="701" spans="1:7">
      <c r="A701" s="14">
        <v>44061</v>
      </c>
      <c r="B701" t="s">
        <v>823</v>
      </c>
      <c r="C701" t="s">
        <v>827</v>
      </c>
      <c r="D701" t="str">
        <f>VLOOKUP(VALUE(MID(C701,1,8)),Producto!$A$1:$C$499,3,FALSE)</f>
        <v>Camisa manga larga</v>
      </c>
      <c r="E701" t="str">
        <f>VLOOKUP(_xlfn.NUMBERVALUE(MID(C701,9,2)),'Datos 2'!$Q$3:$R$22,2,FALSE)</f>
        <v>Blanco</v>
      </c>
      <c r="F701" t="str">
        <f>VLOOKUP(_xlfn.NUMBERVALUE(MID(C701,11,2)),'Datos 2'!$U$3:$V$11,2,)</f>
        <v>XL</v>
      </c>
      <c r="G701">
        <v>9</v>
      </c>
    </row>
    <row r="702" spans="1:7">
      <c r="A702" s="14">
        <v>44011</v>
      </c>
      <c r="B702" t="s">
        <v>823</v>
      </c>
      <c r="C702" t="s">
        <v>880</v>
      </c>
      <c r="D702" t="str">
        <f>VLOOKUP(VALUE(MID(C702,1,8)),Producto!$A$1:$C$499,3,FALSE)</f>
        <v>Chamarra sport</v>
      </c>
      <c r="E702" t="str">
        <f>VLOOKUP(_xlfn.NUMBERVALUE(MID(C702,9,2)),'Datos 2'!$Q$3:$R$22,2,FALSE)</f>
        <v>Azul</v>
      </c>
      <c r="F702" t="str">
        <f>VLOOKUP(_xlfn.NUMBERVALUE(MID(C702,11,2)),'Datos 2'!$U$3:$V$11,2,)</f>
        <v>L</v>
      </c>
      <c r="G702">
        <v>3</v>
      </c>
    </row>
    <row r="703" spans="1:7">
      <c r="A703" s="14">
        <v>44131</v>
      </c>
      <c r="B703" t="s">
        <v>823</v>
      </c>
      <c r="C703" t="s">
        <v>882</v>
      </c>
      <c r="D703" t="str">
        <f>VLOOKUP(VALUE(MID(C703,1,8)),Producto!$A$1:$C$499,3,FALSE)</f>
        <v>Chamarra sport</v>
      </c>
      <c r="E703" t="str">
        <f>VLOOKUP(_xlfn.NUMBERVALUE(MID(C703,9,2)),'Datos 2'!$Q$3:$R$22,2,FALSE)</f>
        <v>Azul</v>
      </c>
      <c r="F703" t="str">
        <f>VLOOKUP(_xlfn.NUMBERVALUE(MID(C703,11,2)),'Datos 2'!$U$3:$V$11,2,)</f>
        <v>S</v>
      </c>
      <c r="G703">
        <v>3</v>
      </c>
    </row>
    <row r="704" spans="1:7">
      <c r="A704" s="14">
        <v>43969</v>
      </c>
      <c r="B704" t="s">
        <v>823</v>
      </c>
      <c r="C704" t="s">
        <v>845</v>
      </c>
      <c r="D704" t="str">
        <f>VLOOKUP(VALUE(MID(C704,1,8)),Producto!$A$1:$C$499,3,FALSE)</f>
        <v>Camisa manga corta</v>
      </c>
      <c r="E704" t="str">
        <f>VLOOKUP(_xlfn.NUMBERVALUE(MID(C704,9,2)),'Datos 2'!$Q$3:$R$22,2,FALSE)</f>
        <v>Estampado animal</v>
      </c>
      <c r="F704" t="str">
        <f>VLOOKUP(_xlfn.NUMBERVALUE(MID(C704,11,2)),'Datos 2'!$U$3:$V$11,2,)</f>
        <v>M</v>
      </c>
      <c r="G704">
        <v>8</v>
      </c>
    </row>
    <row r="705" spans="1:7">
      <c r="A705" s="14">
        <v>44161</v>
      </c>
      <c r="B705" t="s">
        <v>823</v>
      </c>
      <c r="C705" t="s">
        <v>878</v>
      </c>
      <c r="D705" t="str">
        <f>VLOOKUP(VALUE(MID(C705,1,8)),Producto!$A$1:$C$499,3,FALSE)</f>
        <v>Chamarra sport</v>
      </c>
      <c r="E705" t="str">
        <f>VLOOKUP(_xlfn.NUMBERVALUE(MID(C705,9,2)),'Datos 2'!$Q$3:$R$22,2,FALSE)</f>
        <v>Rojo</v>
      </c>
      <c r="F705" t="str">
        <f>VLOOKUP(_xlfn.NUMBERVALUE(MID(C705,11,2)),'Datos 2'!$U$3:$V$11,2,)</f>
        <v>S</v>
      </c>
      <c r="G705">
        <v>1</v>
      </c>
    </row>
    <row r="706" spans="1:7">
      <c r="A706" s="14">
        <v>43934</v>
      </c>
      <c r="B706" t="s">
        <v>823</v>
      </c>
      <c r="C706" t="s">
        <v>856</v>
      </c>
      <c r="D706" t="str">
        <f>VLOOKUP(VALUE(MID(C706,1,8)),Producto!$A$1:$C$499,3,FALSE)</f>
        <v>Pantalón mezclilla</v>
      </c>
      <c r="E706" t="str">
        <f>VLOOKUP(_xlfn.NUMBERVALUE(MID(C706,9,2)),'Datos 2'!$Q$3:$R$22,2,FALSE)</f>
        <v>Negro</v>
      </c>
      <c r="F706" t="str">
        <f>VLOOKUP(_xlfn.NUMBERVALUE(MID(C706,11,2)),'Datos 2'!$U$3:$V$11,2,)</f>
        <v>L</v>
      </c>
      <c r="G706">
        <v>2</v>
      </c>
    </row>
    <row r="707" spans="1:7">
      <c r="A707" s="14">
        <v>44083</v>
      </c>
      <c r="B707" t="s">
        <v>823</v>
      </c>
      <c r="C707" t="s">
        <v>872</v>
      </c>
      <c r="D707" t="str">
        <f>VLOOKUP(VALUE(MID(C707,1,8)),Producto!$A$1:$C$499,3,FALSE)</f>
        <v>Pantalón baggie</v>
      </c>
      <c r="E707" t="str">
        <f>VLOOKUP(_xlfn.NUMBERVALUE(MID(C707,9,2)),'Datos 2'!$Q$3:$R$22,2,FALSE)</f>
        <v>Café</v>
      </c>
      <c r="F707" t="str">
        <f>VLOOKUP(_xlfn.NUMBERVALUE(MID(C707,11,2)),'Datos 2'!$U$3:$V$11,2,)</f>
        <v>L</v>
      </c>
      <c r="G707">
        <v>8</v>
      </c>
    </row>
    <row r="708" spans="1:7">
      <c r="A708" s="14">
        <v>44177</v>
      </c>
      <c r="B708" t="s">
        <v>823</v>
      </c>
      <c r="C708" t="s">
        <v>888</v>
      </c>
      <c r="D708" t="str">
        <f>VLOOKUP(VALUE(MID(C708,1,8)),Producto!$A$1:$C$499,3,FALSE)</f>
        <v>Chamarra sport</v>
      </c>
      <c r="E708" t="str">
        <f>VLOOKUP(_xlfn.NUMBERVALUE(MID(C708,9,2)),'Datos 2'!$Q$3:$R$22,2,FALSE)</f>
        <v>Off white</v>
      </c>
      <c r="F708" t="str">
        <f>VLOOKUP(_xlfn.NUMBERVALUE(MID(C708,11,2)),'Datos 2'!$U$3:$V$11,2,)</f>
        <v>L</v>
      </c>
      <c r="G708">
        <v>9</v>
      </c>
    </row>
    <row r="709" spans="1:7">
      <c r="A709" s="14">
        <v>44003</v>
      </c>
      <c r="B709" t="s">
        <v>823</v>
      </c>
      <c r="C709" t="s">
        <v>841</v>
      </c>
      <c r="D709" t="str">
        <f>VLOOKUP(VALUE(MID(C709,1,8)),Producto!$A$1:$C$499,3,FALSE)</f>
        <v>Camisa manga corta</v>
      </c>
      <c r="E709" t="str">
        <f>VLOOKUP(_xlfn.NUMBERVALUE(MID(C709,9,2)),'Datos 2'!$Q$3:$R$22,2,FALSE)</f>
        <v>Blanco</v>
      </c>
      <c r="F709" t="str">
        <f>VLOOKUP(_xlfn.NUMBERVALUE(MID(C709,11,2)),'Datos 2'!$U$3:$V$11,2,)</f>
        <v>M</v>
      </c>
      <c r="G709">
        <v>8</v>
      </c>
    </row>
    <row r="710" spans="1:7">
      <c r="A710" s="14">
        <v>44030</v>
      </c>
      <c r="B710" t="s">
        <v>823</v>
      </c>
      <c r="C710" t="s">
        <v>827</v>
      </c>
      <c r="D710" t="str">
        <f>VLOOKUP(VALUE(MID(C710,1,8)),Producto!$A$1:$C$499,3,FALSE)</f>
        <v>Camisa manga larga</v>
      </c>
      <c r="E710" t="str">
        <f>VLOOKUP(_xlfn.NUMBERVALUE(MID(C710,9,2)),'Datos 2'!$Q$3:$R$22,2,FALSE)</f>
        <v>Blanco</v>
      </c>
      <c r="F710" t="str">
        <f>VLOOKUP(_xlfn.NUMBERVALUE(MID(C710,11,2)),'Datos 2'!$U$3:$V$11,2,)</f>
        <v>XL</v>
      </c>
      <c r="G710">
        <v>4</v>
      </c>
    </row>
    <row r="711" spans="1:7">
      <c r="A711" s="14">
        <v>43884</v>
      </c>
      <c r="B711" t="s">
        <v>823</v>
      </c>
      <c r="C711" t="s">
        <v>880</v>
      </c>
      <c r="D711" t="str">
        <f>VLOOKUP(VALUE(MID(C711,1,8)),Producto!$A$1:$C$499,3,FALSE)</f>
        <v>Chamarra sport</v>
      </c>
      <c r="E711" t="str">
        <f>VLOOKUP(_xlfn.NUMBERVALUE(MID(C711,9,2)),'Datos 2'!$Q$3:$R$22,2,FALSE)</f>
        <v>Azul</v>
      </c>
      <c r="F711" t="str">
        <f>VLOOKUP(_xlfn.NUMBERVALUE(MID(C711,11,2)),'Datos 2'!$U$3:$V$11,2,)</f>
        <v>L</v>
      </c>
      <c r="G711">
        <v>6</v>
      </c>
    </row>
    <row r="712" spans="1:7">
      <c r="A712" s="14">
        <v>44177</v>
      </c>
      <c r="B712" t="s">
        <v>823</v>
      </c>
      <c r="C712" t="s">
        <v>873</v>
      </c>
      <c r="D712" t="str">
        <f>VLOOKUP(VALUE(MID(C712,1,8)),Producto!$A$1:$C$499,3,FALSE)</f>
        <v>Pantalón baggie</v>
      </c>
      <c r="E712" t="str">
        <f>VLOOKUP(_xlfn.NUMBERVALUE(MID(C712,9,2)),'Datos 2'!$Q$3:$R$22,2,FALSE)</f>
        <v>Café</v>
      </c>
      <c r="F712" t="str">
        <f>VLOOKUP(_xlfn.NUMBERVALUE(MID(C712,11,2)),'Datos 2'!$U$3:$V$11,2,)</f>
        <v>M</v>
      </c>
      <c r="G712">
        <v>10</v>
      </c>
    </row>
    <row r="713" spans="1:7">
      <c r="A713" s="14">
        <v>43854</v>
      </c>
      <c r="B713" t="s">
        <v>823</v>
      </c>
      <c r="C713" t="s">
        <v>831</v>
      </c>
      <c r="D713" t="str">
        <f>VLOOKUP(VALUE(MID(C713,1,8)),Producto!$A$1:$C$499,3,FALSE)</f>
        <v>Camisa manga larga</v>
      </c>
      <c r="E713" t="str">
        <f>VLOOKUP(_xlfn.NUMBERVALUE(MID(C713,9,2)),'Datos 2'!$Q$3:$R$22,2,FALSE)</f>
        <v>Off white</v>
      </c>
      <c r="F713" t="str">
        <f>VLOOKUP(_xlfn.NUMBERVALUE(MID(C713,11,2)),'Datos 2'!$U$3:$V$11,2,)</f>
        <v>XL</v>
      </c>
      <c r="G713">
        <v>4</v>
      </c>
    </row>
    <row r="714" spans="1:7">
      <c r="A714" s="14">
        <v>44092</v>
      </c>
      <c r="B714" t="s">
        <v>823</v>
      </c>
      <c r="C714" t="s">
        <v>889</v>
      </c>
      <c r="D714" t="str">
        <f>VLOOKUP(VALUE(MID(C714,1,8)),Producto!$A$1:$C$499,3,FALSE)</f>
        <v>Chamarra sport</v>
      </c>
      <c r="E714" t="str">
        <f>VLOOKUP(_xlfn.NUMBERVALUE(MID(C714,9,2)),'Datos 2'!$Q$3:$R$22,2,FALSE)</f>
        <v>Off white</v>
      </c>
      <c r="F714" t="str">
        <f>VLOOKUP(_xlfn.NUMBERVALUE(MID(C714,11,2)),'Datos 2'!$U$3:$V$11,2,)</f>
        <v>M</v>
      </c>
      <c r="G714">
        <v>8</v>
      </c>
    </row>
    <row r="715" spans="1:7">
      <c r="A715" s="14">
        <v>43858</v>
      </c>
      <c r="B715" t="s">
        <v>823</v>
      </c>
      <c r="C715" t="s">
        <v>888</v>
      </c>
      <c r="D715" t="str">
        <f>VLOOKUP(VALUE(MID(C715,1,8)),Producto!$A$1:$C$499,3,FALSE)</f>
        <v>Chamarra sport</v>
      </c>
      <c r="E715" t="str">
        <f>VLOOKUP(_xlfn.NUMBERVALUE(MID(C715,9,2)),'Datos 2'!$Q$3:$R$22,2,FALSE)</f>
        <v>Off white</v>
      </c>
      <c r="F715" t="str">
        <f>VLOOKUP(_xlfn.NUMBERVALUE(MID(C715,11,2)),'Datos 2'!$U$3:$V$11,2,)</f>
        <v>L</v>
      </c>
      <c r="G715">
        <v>3</v>
      </c>
    </row>
    <row r="716" spans="1:7">
      <c r="A716" s="14">
        <v>44123</v>
      </c>
      <c r="B716" t="s">
        <v>823</v>
      </c>
      <c r="C716" t="s">
        <v>857</v>
      </c>
      <c r="D716" t="str">
        <f>VLOOKUP(VALUE(MID(C716,1,8)),Producto!$A$1:$C$499,3,FALSE)</f>
        <v>Pantalón mezclilla</v>
      </c>
      <c r="E716" t="str">
        <f>VLOOKUP(_xlfn.NUMBERVALUE(MID(C716,9,2)),'Datos 2'!$Q$3:$R$22,2,FALSE)</f>
        <v>Negro</v>
      </c>
      <c r="F716" t="str">
        <f>VLOOKUP(_xlfn.NUMBERVALUE(MID(C716,11,2)),'Datos 2'!$U$3:$V$11,2,)</f>
        <v>M</v>
      </c>
      <c r="G716">
        <v>5</v>
      </c>
    </row>
    <row r="717" spans="1:7">
      <c r="A717" s="14">
        <v>44077</v>
      </c>
      <c r="B717" t="s">
        <v>823</v>
      </c>
      <c r="C717" t="s">
        <v>865</v>
      </c>
      <c r="D717" t="str">
        <f>VLOOKUP(VALUE(MID(C717,1,8)),Producto!$A$1:$C$499,3,FALSE)</f>
        <v>Pantalón baggie</v>
      </c>
      <c r="E717" t="str">
        <f>VLOOKUP(_xlfn.NUMBERVALUE(MID(C717,9,2)),'Datos 2'!$Q$3:$R$22,2,FALSE)</f>
        <v>Negro</v>
      </c>
      <c r="F717" t="str">
        <f>VLOOKUP(_xlfn.NUMBERVALUE(MID(C717,11,2)),'Datos 2'!$U$3:$V$11,2,)</f>
        <v>M</v>
      </c>
      <c r="G717">
        <v>9</v>
      </c>
    </row>
    <row r="718" spans="1:7">
      <c r="A718" s="14">
        <v>43848</v>
      </c>
      <c r="B718" t="s">
        <v>823</v>
      </c>
      <c r="C718" t="s">
        <v>865</v>
      </c>
      <c r="D718" t="str">
        <f>VLOOKUP(VALUE(MID(C718,1,8)),Producto!$A$1:$C$499,3,FALSE)</f>
        <v>Pantalón baggie</v>
      </c>
      <c r="E718" t="str">
        <f>VLOOKUP(_xlfn.NUMBERVALUE(MID(C718,9,2)),'Datos 2'!$Q$3:$R$22,2,FALSE)</f>
        <v>Negro</v>
      </c>
      <c r="F718" t="str">
        <f>VLOOKUP(_xlfn.NUMBERVALUE(MID(C718,11,2)),'Datos 2'!$U$3:$V$11,2,)</f>
        <v>M</v>
      </c>
      <c r="G718">
        <v>8</v>
      </c>
    </row>
    <row r="719" spans="1:7">
      <c r="A719" s="14">
        <v>43838</v>
      </c>
      <c r="B719" t="s">
        <v>823</v>
      </c>
      <c r="C719" t="s">
        <v>863</v>
      </c>
      <c r="D719" t="str">
        <f>VLOOKUP(VALUE(MID(C719,1,8)),Producto!$A$1:$C$499,3,FALSE)</f>
        <v>Pantalón baggie</v>
      </c>
      <c r="E719" t="str">
        <f>VLOOKUP(_xlfn.NUMBERVALUE(MID(C719,9,2)),'Datos 2'!$Q$3:$R$22,2,FALSE)</f>
        <v>Negro</v>
      </c>
      <c r="F719" t="str">
        <f>VLOOKUP(_xlfn.NUMBERVALUE(MID(C719,11,2)),'Datos 2'!$U$3:$V$11,2,)</f>
        <v>XL</v>
      </c>
      <c r="G719">
        <v>6</v>
      </c>
    </row>
    <row r="720" spans="1:7">
      <c r="A720" s="14">
        <v>44071</v>
      </c>
      <c r="B720" t="s">
        <v>823</v>
      </c>
      <c r="C720" t="s">
        <v>863</v>
      </c>
      <c r="D720" t="str">
        <f>VLOOKUP(VALUE(MID(C720,1,8)),Producto!$A$1:$C$499,3,FALSE)</f>
        <v>Pantalón baggie</v>
      </c>
      <c r="E720" t="str">
        <f>VLOOKUP(_xlfn.NUMBERVALUE(MID(C720,9,2)),'Datos 2'!$Q$3:$R$22,2,FALSE)</f>
        <v>Negro</v>
      </c>
      <c r="F720" t="str">
        <f>VLOOKUP(_xlfn.NUMBERVALUE(MID(C720,11,2)),'Datos 2'!$U$3:$V$11,2,)</f>
        <v>XL</v>
      </c>
      <c r="G720">
        <v>2</v>
      </c>
    </row>
    <row r="721" spans="1:7">
      <c r="A721" s="14">
        <v>44102</v>
      </c>
      <c r="B721" t="s">
        <v>823</v>
      </c>
      <c r="C721" t="s">
        <v>852</v>
      </c>
      <c r="D721" t="str">
        <f>VLOOKUP(VALUE(MID(C721,1,8)),Producto!$A$1:$C$499,3,FALSE)</f>
        <v>Pantalón mezclilla</v>
      </c>
      <c r="E721" t="str">
        <f>VLOOKUP(_xlfn.NUMBERVALUE(MID(C721,9,2)),'Datos 2'!$Q$3:$R$22,2,FALSE)</f>
        <v>Azul</v>
      </c>
      <c r="F721" t="str">
        <f>VLOOKUP(_xlfn.NUMBERVALUE(MID(C721,11,2)),'Datos 2'!$U$3:$V$11,2,)</f>
        <v>L</v>
      </c>
      <c r="G721">
        <v>6</v>
      </c>
    </row>
    <row r="722" spans="1:7">
      <c r="A722" s="14">
        <v>43866</v>
      </c>
      <c r="B722" t="s">
        <v>823</v>
      </c>
      <c r="C722" t="s">
        <v>854</v>
      </c>
      <c r="D722" t="str">
        <f>VLOOKUP(VALUE(MID(C722,1,8)),Producto!$A$1:$C$499,3,FALSE)</f>
        <v>Pantalón mezclilla</v>
      </c>
      <c r="E722" t="str">
        <f>VLOOKUP(_xlfn.NUMBERVALUE(MID(C722,9,2)),'Datos 2'!$Q$3:$R$22,2,FALSE)</f>
        <v>Azul</v>
      </c>
      <c r="F722" t="str">
        <f>VLOOKUP(_xlfn.NUMBERVALUE(MID(C722,11,2)),'Datos 2'!$U$3:$V$11,2,)</f>
        <v>S</v>
      </c>
      <c r="G722">
        <v>8</v>
      </c>
    </row>
    <row r="723" spans="1:7">
      <c r="A723" s="14">
        <v>44165</v>
      </c>
      <c r="B723" t="s">
        <v>823</v>
      </c>
      <c r="C723" t="s">
        <v>864</v>
      </c>
      <c r="D723" t="str">
        <f>VLOOKUP(VALUE(MID(C723,1,8)),Producto!$A$1:$C$499,3,FALSE)</f>
        <v>Pantalón baggie</v>
      </c>
      <c r="E723" t="str">
        <f>VLOOKUP(_xlfn.NUMBERVALUE(MID(C723,9,2)),'Datos 2'!$Q$3:$R$22,2,FALSE)</f>
        <v>Negro</v>
      </c>
      <c r="F723" t="str">
        <f>VLOOKUP(_xlfn.NUMBERVALUE(MID(C723,11,2)),'Datos 2'!$U$3:$V$11,2,)</f>
        <v>L</v>
      </c>
      <c r="G723">
        <v>10</v>
      </c>
    </row>
    <row r="724" spans="1:7">
      <c r="A724" s="14">
        <v>44137</v>
      </c>
      <c r="B724" t="s">
        <v>823</v>
      </c>
      <c r="C724" t="s">
        <v>839</v>
      </c>
      <c r="D724" t="str">
        <f>VLOOKUP(VALUE(MID(C724,1,8)),Producto!$A$1:$C$499,3,FALSE)</f>
        <v>Camisa manga corta</v>
      </c>
      <c r="E724" t="str">
        <f>VLOOKUP(_xlfn.NUMBERVALUE(MID(C724,9,2)),'Datos 2'!$Q$3:$R$22,2,FALSE)</f>
        <v>Blanco</v>
      </c>
      <c r="F724" t="str">
        <f>VLOOKUP(_xlfn.NUMBERVALUE(MID(C724,11,2)),'Datos 2'!$U$3:$V$11,2,)</f>
        <v>XL</v>
      </c>
      <c r="G724">
        <v>5</v>
      </c>
    </row>
    <row r="725" spans="1:7">
      <c r="A725" s="14">
        <v>44032</v>
      </c>
      <c r="B725" t="s">
        <v>823</v>
      </c>
      <c r="C725" t="s">
        <v>827</v>
      </c>
      <c r="D725" t="str">
        <f>VLOOKUP(VALUE(MID(C725,1,8)),Producto!$A$1:$C$499,3,FALSE)</f>
        <v>Camisa manga larga</v>
      </c>
      <c r="E725" t="str">
        <f>VLOOKUP(_xlfn.NUMBERVALUE(MID(C725,9,2)),'Datos 2'!$Q$3:$R$22,2,FALSE)</f>
        <v>Blanco</v>
      </c>
      <c r="F725" t="str">
        <f>VLOOKUP(_xlfn.NUMBERVALUE(MID(C725,11,2)),'Datos 2'!$U$3:$V$11,2,)</f>
        <v>XL</v>
      </c>
      <c r="G725">
        <v>6</v>
      </c>
    </row>
    <row r="726" spans="1:7">
      <c r="A726" s="14">
        <v>43997</v>
      </c>
      <c r="B726" t="s">
        <v>823</v>
      </c>
      <c r="C726" t="s">
        <v>880</v>
      </c>
      <c r="D726" t="str">
        <f>VLOOKUP(VALUE(MID(C726,1,8)),Producto!$A$1:$C$499,3,FALSE)</f>
        <v>Chamarra sport</v>
      </c>
      <c r="E726" t="str">
        <f>VLOOKUP(_xlfn.NUMBERVALUE(MID(C726,9,2)),'Datos 2'!$Q$3:$R$22,2,FALSE)</f>
        <v>Azul</v>
      </c>
      <c r="F726" t="str">
        <f>VLOOKUP(_xlfn.NUMBERVALUE(MID(C726,11,2)),'Datos 2'!$U$3:$V$11,2,)</f>
        <v>L</v>
      </c>
      <c r="G726">
        <v>6</v>
      </c>
    </row>
    <row r="727" spans="1:7">
      <c r="A727" s="14">
        <v>44152</v>
      </c>
      <c r="B727" t="s">
        <v>823</v>
      </c>
      <c r="C727" t="s">
        <v>877</v>
      </c>
      <c r="D727" t="str">
        <f>VLOOKUP(VALUE(MID(C727,1,8)),Producto!$A$1:$C$499,3,FALSE)</f>
        <v>Chamarra sport</v>
      </c>
      <c r="E727" t="str">
        <f>VLOOKUP(_xlfn.NUMBERVALUE(MID(C727,9,2)),'Datos 2'!$Q$3:$R$22,2,FALSE)</f>
        <v>Rojo</v>
      </c>
      <c r="F727" t="str">
        <f>VLOOKUP(_xlfn.NUMBERVALUE(MID(C727,11,2)),'Datos 2'!$U$3:$V$11,2,)</f>
        <v>M</v>
      </c>
      <c r="G727">
        <v>5</v>
      </c>
    </row>
    <row r="728" spans="1:7">
      <c r="A728" s="14">
        <v>43920</v>
      </c>
      <c r="B728" t="s">
        <v>823</v>
      </c>
      <c r="C728" t="s">
        <v>842</v>
      </c>
      <c r="D728" t="str">
        <f>VLOOKUP(VALUE(MID(C728,1,8)),Producto!$A$1:$C$499,3,FALSE)</f>
        <v>Camisa manga corta</v>
      </c>
      <c r="E728" t="str">
        <f>VLOOKUP(_xlfn.NUMBERVALUE(MID(C728,9,2)),'Datos 2'!$Q$3:$R$22,2,FALSE)</f>
        <v>Blanco</v>
      </c>
      <c r="F728" t="str">
        <f>VLOOKUP(_xlfn.NUMBERVALUE(MID(C728,11,2)),'Datos 2'!$U$3:$V$11,2,)</f>
        <v>S</v>
      </c>
      <c r="G728">
        <v>7</v>
      </c>
    </row>
    <row r="729" spans="1:7">
      <c r="A729" s="14">
        <v>44057</v>
      </c>
      <c r="B729" t="s">
        <v>823</v>
      </c>
      <c r="C729" t="s">
        <v>842</v>
      </c>
      <c r="D729" t="str">
        <f>VLOOKUP(VALUE(MID(C729,1,8)),Producto!$A$1:$C$499,3,FALSE)</f>
        <v>Camisa manga corta</v>
      </c>
      <c r="E729" t="str">
        <f>VLOOKUP(_xlfn.NUMBERVALUE(MID(C729,9,2)),'Datos 2'!$Q$3:$R$22,2,FALSE)</f>
        <v>Blanco</v>
      </c>
      <c r="F729" t="str">
        <f>VLOOKUP(_xlfn.NUMBERVALUE(MID(C729,11,2)),'Datos 2'!$U$3:$V$11,2,)</f>
        <v>S</v>
      </c>
      <c r="G729">
        <v>10</v>
      </c>
    </row>
    <row r="730" spans="1:7">
      <c r="A730" s="14">
        <v>44119</v>
      </c>
      <c r="B730" t="s">
        <v>823</v>
      </c>
      <c r="C730" t="s">
        <v>884</v>
      </c>
      <c r="D730" t="str">
        <f>VLOOKUP(VALUE(MID(C730,1,8)),Producto!$A$1:$C$499,3,FALSE)</f>
        <v>Chamarra sport</v>
      </c>
      <c r="E730" t="str">
        <f>VLOOKUP(_xlfn.NUMBERVALUE(MID(C730,9,2)),'Datos 2'!$Q$3:$R$22,2,FALSE)</f>
        <v>Negro</v>
      </c>
      <c r="F730" t="str">
        <f>VLOOKUP(_xlfn.NUMBERVALUE(MID(C730,11,2)),'Datos 2'!$U$3:$V$11,2,)</f>
        <v>L</v>
      </c>
      <c r="G730">
        <v>2</v>
      </c>
    </row>
    <row r="731" spans="1:7">
      <c r="A731" s="14">
        <v>43960</v>
      </c>
      <c r="B731" t="s">
        <v>823</v>
      </c>
      <c r="C731" t="s">
        <v>837</v>
      </c>
      <c r="D731" t="str">
        <f>VLOOKUP(VALUE(MID(C731,1,8)),Producto!$A$1:$C$499,3,FALSE)</f>
        <v>Camisa manga larga</v>
      </c>
      <c r="E731" t="str">
        <f>VLOOKUP(_xlfn.NUMBERVALUE(MID(C731,9,2)),'Datos 2'!$Q$3:$R$22,2,FALSE)</f>
        <v>Negro</v>
      </c>
      <c r="F731" t="str">
        <f>VLOOKUP(_xlfn.NUMBERVALUE(MID(C731,11,2)),'Datos 2'!$U$3:$V$11,2,)</f>
        <v>M</v>
      </c>
      <c r="G731">
        <v>6</v>
      </c>
    </row>
    <row r="732" spans="1:7">
      <c r="A732" s="14">
        <v>44003</v>
      </c>
      <c r="B732" t="s">
        <v>823</v>
      </c>
      <c r="C732" t="s">
        <v>828</v>
      </c>
      <c r="D732" t="str">
        <f>VLOOKUP(VALUE(MID(C732,1,8)),Producto!$A$1:$C$499,3,FALSE)</f>
        <v>Camisa manga larga</v>
      </c>
      <c r="E732" t="str">
        <f>VLOOKUP(_xlfn.NUMBERVALUE(MID(C732,9,2)),'Datos 2'!$Q$3:$R$22,2,FALSE)</f>
        <v>Blanco</v>
      </c>
      <c r="F732" t="str">
        <f>VLOOKUP(_xlfn.NUMBERVALUE(MID(C732,11,2)),'Datos 2'!$U$3:$V$11,2,)</f>
        <v>L</v>
      </c>
      <c r="G732">
        <v>9</v>
      </c>
    </row>
    <row r="733" spans="1:7">
      <c r="A733" s="14">
        <v>44159</v>
      </c>
      <c r="B733" t="s">
        <v>823</v>
      </c>
      <c r="C733" t="s">
        <v>875</v>
      </c>
      <c r="D733" t="str">
        <f>VLOOKUP(VALUE(MID(C733,1,8)),Producto!$A$1:$C$499,3,FALSE)</f>
        <v>Chamarra sport</v>
      </c>
      <c r="E733" t="str">
        <f>VLOOKUP(_xlfn.NUMBERVALUE(MID(C733,9,2)),'Datos 2'!$Q$3:$R$22,2,FALSE)</f>
        <v>Rojo</v>
      </c>
      <c r="F733" t="str">
        <f>VLOOKUP(_xlfn.NUMBERVALUE(MID(C733,11,2)),'Datos 2'!$U$3:$V$11,2,)</f>
        <v>XL</v>
      </c>
      <c r="G733">
        <v>6</v>
      </c>
    </row>
    <row r="734" spans="1:7">
      <c r="A734" s="14">
        <v>44101</v>
      </c>
      <c r="B734" t="s">
        <v>823</v>
      </c>
      <c r="C734" t="s">
        <v>853</v>
      </c>
      <c r="D734" t="str">
        <f>VLOOKUP(VALUE(MID(C734,1,8)),Producto!$A$1:$C$499,3,FALSE)</f>
        <v>Pantalón mezclilla</v>
      </c>
      <c r="E734" t="str">
        <f>VLOOKUP(_xlfn.NUMBERVALUE(MID(C734,9,2)),'Datos 2'!$Q$3:$R$22,2,FALSE)</f>
        <v>Azul</v>
      </c>
      <c r="F734" t="str">
        <f>VLOOKUP(_xlfn.NUMBERVALUE(MID(C734,11,2)),'Datos 2'!$U$3:$V$11,2,)</f>
        <v>M</v>
      </c>
      <c r="G734">
        <v>2</v>
      </c>
    </row>
    <row r="735" spans="1:7">
      <c r="A735" s="14">
        <v>43899</v>
      </c>
      <c r="B735" t="s">
        <v>823</v>
      </c>
      <c r="C735" t="s">
        <v>827</v>
      </c>
      <c r="D735" t="str">
        <f>VLOOKUP(VALUE(MID(C735,1,8)),Producto!$A$1:$C$499,3,FALSE)</f>
        <v>Camisa manga larga</v>
      </c>
      <c r="E735" t="str">
        <f>VLOOKUP(_xlfn.NUMBERVALUE(MID(C735,9,2)),'Datos 2'!$Q$3:$R$22,2,FALSE)</f>
        <v>Blanco</v>
      </c>
      <c r="F735" t="str">
        <f>VLOOKUP(_xlfn.NUMBERVALUE(MID(C735,11,2)),'Datos 2'!$U$3:$V$11,2,)</f>
        <v>XL</v>
      </c>
      <c r="G735">
        <v>3</v>
      </c>
    </row>
    <row r="736" spans="1:7">
      <c r="A736" s="14">
        <v>44157</v>
      </c>
      <c r="B736" t="s">
        <v>823</v>
      </c>
      <c r="C736" t="s">
        <v>881</v>
      </c>
      <c r="D736" t="str">
        <f>VLOOKUP(VALUE(MID(C736,1,8)),Producto!$A$1:$C$499,3,FALSE)</f>
        <v>Chamarra sport</v>
      </c>
      <c r="E736" t="str">
        <f>VLOOKUP(_xlfn.NUMBERVALUE(MID(C736,9,2)),'Datos 2'!$Q$3:$R$22,2,FALSE)</f>
        <v>Azul</v>
      </c>
      <c r="F736" t="str">
        <f>VLOOKUP(_xlfn.NUMBERVALUE(MID(C736,11,2)),'Datos 2'!$U$3:$V$11,2,)</f>
        <v>M</v>
      </c>
      <c r="G736">
        <v>3</v>
      </c>
    </row>
    <row r="737" spans="1:7">
      <c r="A737" s="14">
        <v>44103</v>
      </c>
      <c r="B737" t="s">
        <v>823</v>
      </c>
      <c r="C737" t="s">
        <v>872</v>
      </c>
      <c r="D737" t="str">
        <f>VLOOKUP(VALUE(MID(C737,1,8)),Producto!$A$1:$C$499,3,FALSE)</f>
        <v>Pantalón baggie</v>
      </c>
      <c r="E737" t="str">
        <f>VLOOKUP(_xlfn.NUMBERVALUE(MID(C737,9,2)),'Datos 2'!$Q$3:$R$22,2,FALSE)</f>
        <v>Café</v>
      </c>
      <c r="F737" t="str">
        <f>VLOOKUP(_xlfn.NUMBERVALUE(MID(C737,11,2)),'Datos 2'!$U$3:$V$11,2,)</f>
        <v>L</v>
      </c>
      <c r="G737">
        <v>6</v>
      </c>
    </row>
    <row r="738" spans="1:7">
      <c r="A738" s="14">
        <v>44131</v>
      </c>
      <c r="B738" t="s">
        <v>823</v>
      </c>
      <c r="C738" t="s">
        <v>855</v>
      </c>
      <c r="D738" t="str">
        <f>VLOOKUP(VALUE(MID(C738,1,8)),Producto!$A$1:$C$499,3,FALSE)</f>
        <v>Pantalón mezclilla</v>
      </c>
      <c r="E738" t="str">
        <f>VLOOKUP(_xlfn.NUMBERVALUE(MID(C738,9,2)),'Datos 2'!$Q$3:$R$22,2,FALSE)</f>
        <v>Negro</v>
      </c>
      <c r="F738" t="str">
        <f>VLOOKUP(_xlfn.NUMBERVALUE(MID(C738,11,2)),'Datos 2'!$U$3:$V$11,2,)</f>
        <v>XL</v>
      </c>
      <c r="G738">
        <v>3</v>
      </c>
    </row>
    <row r="739" spans="1:7">
      <c r="A739" s="14">
        <v>44102</v>
      </c>
      <c r="B739" t="s">
        <v>823</v>
      </c>
      <c r="C739" t="s">
        <v>865</v>
      </c>
      <c r="D739" t="str">
        <f>VLOOKUP(VALUE(MID(C739,1,8)),Producto!$A$1:$C$499,3,FALSE)</f>
        <v>Pantalón baggie</v>
      </c>
      <c r="E739" t="str">
        <f>VLOOKUP(_xlfn.NUMBERVALUE(MID(C739,9,2)),'Datos 2'!$Q$3:$R$22,2,FALSE)</f>
        <v>Negro</v>
      </c>
      <c r="F739" t="str">
        <f>VLOOKUP(_xlfn.NUMBERVALUE(MID(C739,11,2)),'Datos 2'!$U$3:$V$11,2,)</f>
        <v>M</v>
      </c>
      <c r="G739">
        <v>9</v>
      </c>
    </row>
    <row r="740" spans="1:7">
      <c r="A740" s="14">
        <v>44030</v>
      </c>
      <c r="B740" t="s">
        <v>823</v>
      </c>
      <c r="C740" t="s">
        <v>859</v>
      </c>
      <c r="D740" t="str">
        <f>VLOOKUP(VALUE(MID(C740,1,8)),Producto!$A$1:$C$499,3,FALSE)</f>
        <v>Pantalón mezclilla</v>
      </c>
      <c r="E740" t="str">
        <f>VLOOKUP(_xlfn.NUMBERVALUE(MID(C740,9,2)),'Datos 2'!$Q$3:$R$22,2,FALSE)</f>
        <v>Blanco</v>
      </c>
      <c r="F740" t="str">
        <f>VLOOKUP(_xlfn.NUMBERVALUE(MID(C740,11,2)),'Datos 2'!$U$3:$V$11,2,)</f>
        <v>XL</v>
      </c>
      <c r="G740">
        <v>8</v>
      </c>
    </row>
    <row r="741" spans="1:7">
      <c r="A741" s="14">
        <v>43852</v>
      </c>
      <c r="B741" t="s">
        <v>823</v>
      </c>
      <c r="C741" t="s">
        <v>866</v>
      </c>
      <c r="D741" t="str">
        <f>VLOOKUP(VALUE(MID(C741,1,8)),Producto!$A$1:$C$499,3,FALSE)</f>
        <v>Pantalón baggie</v>
      </c>
      <c r="E741" t="str">
        <f>VLOOKUP(_xlfn.NUMBERVALUE(MID(C741,9,2)),'Datos 2'!$Q$3:$R$22,2,FALSE)</f>
        <v>Negro</v>
      </c>
      <c r="F741" t="str">
        <f>VLOOKUP(_xlfn.NUMBERVALUE(MID(C741,11,2)),'Datos 2'!$U$3:$V$11,2,)</f>
        <v>S</v>
      </c>
      <c r="G741">
        <v>9</v>
      </c>
    </row>
    <row r="742" spans="1:7">
      <c r="A742" s="14">
        <v>44083</v>
      </c>
      <c r="B742" t="s">
        <v>823</v>
      </c>
      <c r="C742" t="s">
        <v>837</v>
      </c>
      <c r="D742" t="str">
        <f>VLOOKUP(VALUE(MID(C742,1,8)),Producto!$A$1:$C$499,3,FALSE)</f>
        <v>Camisa manga larga</v>
      </c>
      <c r="E742" t="str">
        <f>VLOOKUP(_xlfn.NUMBERVALUE(MID(C742,9,2)),'Datos 2'!$Q$3:$R$22,2,FALSE)</f>
        <v>Negro</v>
      </c>
      <c r="F742" t="str">
        <f>VLOOKUP(_xlfn.NUMBERVALUE(MID(C742,11,2)),'Datos 2'!$U$3:$V$11,2,)</f>
        <v>M</v>
      </c>
      <c r="G742">
        <v>10</v>
      </c>
    </row>
    <row r="743" spans="1:7">
      <c r="A743" s="14">
        <v>44039</v>
      </c>
      <c r="B743" t="s">
        <v>823</v>
      </c>
      <c r="C743" t="s">
        <v>855</v>
      </c>
      <c r="D743" t="str">
        <f>VLOOKUP(VALUE(MID(C743,1,8)),Producto!$A$1:$C$499,3,FALSE)</f>
        <v>Pantalón mezclilla</v>
      </c>
      <c r="E743" t="str">
        <f>VLOOKUP(_xlfn.NUMBERVALUE(MID(C743,9,2)),'Datos 2'!$Q$3:$R$22,2,FALSE)</f>
        <v>Negro</v>
      </c>
      <c r="F743" t="str">
        <f>VLOOKUP(_xlfn.NUMBERVALUE(MID(C743,11,2)),'Datos 2'!$U$3:$V$11,2,)</f>
        <v>XL</v>
      </c>
      <c r="G743">
        <v>1</v>
      </c>
    </row>
    <row r="744" spans="1:7">
      <c r="A744" s="14">
        <v>43990</v>
      </c>
      <c r="B744" t="s">
        <v>823</v>
      </c>
      <c r="C744" t="s">
        <v>882</v>
      </c>
      <c r="D744" t="str">
        <f>VLOOKUP(VALUE(MID(C744,1,8)),Producto!$A$1:$C$499,3,FALSE)</f>
        <v>Chamarra sport</v>
      </c>
      <c r="E744" t="str">
        <f>VLOOKUP(_xlfn.NUMBERVALUE(MID(C744,9,2)),'Datos 2'!$Q$3:$R$22,2,FALSE)</f>
        <v>Azul</v>
      </c>
      <c r="F744" t="str">
        <f>VLOOKUP(_xlfn.NUMBERVALUE(MID(C744,11,2)),'Datos 2'!$U$3:$V$11,2,)</f>
        <v>S</v>
      </c>
      <c r="G744">
        <v>3</v>
      </c>
    </row>
    <row r="745" spans="1:7">
      <c r="A745" s="14">
        <v>43880</v>
      </c>
      <c r="B745" t="s">
        <v>823</v>
      </c>
      <c r="C745" t="s">
        <v>842</v>
      </c>
      <c r="D745" t="str">
        <f>VLOOKUP(VALUE(MID(C745,1,8)),Producto!$A$1:$C$499,3,FALSE)</f>
        <v>Camisa manga corta</v>
      </c>
      <c r="E745" t="str">
        <f>VLOOKUP(_xlfn.NUMBERVALUE(MID(C745,9,2)),'Datos 2'!$Q$3:$R$22,2,FALSE)</f>
        <v>Blanco</v>
      </c>
      <c r="F745" t="str">
        <f>VLOOKUP(_xlfn.NUMBERVALUE(MID(C745,11,2)),'Datos 2'!$U$3:$V$11,2,)</f>
        <v>S</v>
      </c>
      <c r="G745">
        <v>9</v>
      </c>
    </row>
    <row r="746" spans="1:7">
      <c r="A746" s="14">
        <v>44120</v>
      </c>
      <c r="B746" t="s">
        <v>823</v>
      </c>
      <c r="C746" t="s">
        <v>857</v>
      </c>
      <c r="D746" t="str">
        <f>VLOOKUP(VALUE(MID(C746,1,8)),Producto!$A$1:$C$499,3,FALSE)</f>
        <v>Pantalón mezclilla</v>
      </c>
      <c r="E746" t="str">
        <f>VLOOKUP(_xlfn.NUMBERVALUE(MID(C746,9,2)),'Datos 2'!$Q$3:$R$22,2,FALSE)</f>
        <v>Negro</v>
      </c>
      <c r="F746" t="str">
        <f>VLOOKUP(_xlfn.NUMBERVALUE(MID(C746,11,2)),'Datos 2'!$U$3:$V$11,2,)</f>
        <v>M</v>
      </c>
      <c r="G746">
        <v>3</v>
      </c>
    </row>
    <row r="747" spans="1:7">
      <c r="A747" s="14">
        <v>44138</v>
      </c>
      <c r="B747" t="s">
        <v>823</v>
      </c>
      <c r="C747" t="s">
        <v>846</v>
      </c>
      <c r="D747" t="str">
        <f>VLOOKUP(VALUE(MID(C747,1,8)),Producto!$A$1:$C$499,3,FALSE)</f>
        <v>Camisa manga corta</v>
      </c>
      <c r="E747" t="str">
        <f>VLOOKUP(_xlfn.NUMBERVALUE(MID(C747,9,2)),'Datos 2'!$Q$3:$R$22,2,FALSE)</f>
        <v>Estampado animal</v>
      </c>
      <c r="F747" t="str">
        <f>VLOOKUP(_xlfn.NUMBERVALUE(MID(C747,11,2)),'Datos 2'!$U$3:$V$11,2,)</f>
        <v>S</v>
      </c>
      <c r="G747">
        <v>9</v>
      </c>
    </row>
    <row r="748" spans="1:7">
      <c r="A748" s="14">
        <v>43850</v>
      </c>
      <c r="B748" t="s">
        <v>823</v>
      </c>
      <c r="C748" t="s">
        <v>872</v>
      </c>
      <c r="D748" t="str">
        <f>VLOOKUP(VALUE(MID(C748,1,8)),Producto!$A$1:$C$499,3,FALSE)</f>
        <v>Pantalón baggie</v>
      </c>
      <c r="E748" t="str">
        <f>VLOOKUP(_xlfn.NUMBERVALUE(MID(C748,9,2)),'Datos 2'!$Q$3:$R$22,2,FALSE)</f>
        <v>Café</v>
      </c>
      <c r="F748" t="str">
        <f>VLOOKUP(_xlfn.NUMBERVALUE(MID(C748,11,2)),'Datos 2'!$U$3:$V$11,2,)</f>
        <v>L</v>
      </c>
      <c r="G748">
        <v>6</v>
      </c>
    </row>
    <row r="749" spans="1:7">
      <c r="A749" s="14">
        <v>44061</v>
      </c>
      <c r="B749" t="s">
        <v>823</v>
      </c>
      <c r="C749" t="s">
        <v>843</v>
      </c>
      <c r="D749" t="str">
        <f>VLOOKUP(VALUE(MID(C749,1,8)),Producto!$A$1:$C$499,3,FALSE)</f>
        <v>Camisa manga corta</v>
      </c>
      <c r="E749" t="str">
        <f>VLOOKUP(_xlfn.NUMBERVALUE(MID(C749,9,2)),'Datos 2'!$Q$3:$R$22,2,FALSE)</f>
        <v>Estampado animal</v>
      </c>
      <c r="F749" t="str">
        <f>VLOOKUP(_xlfn.NUMBERVALUE(MID(C749,11,2)),'Datos 2'!$U$3:$V$11,2,)</f>
        <v>XL</v>
      </c>
      <c r="G749">
        <v>7</v>
      </c>
    </row>
    <row r="750" spans="1:7">
      <c r="A750" s="14">
        <v>43889</v>
      </c>
      <c r="B750" t="s">
        <v>823</v>
      </c>
      <c r="C750" t="s">
        <v>838</v>
      </c>
      <c r="D750" t="str">
        <f>VLOOKUP(VALUE(MID(C750,1,8)),Producto!$A$1:$C$499,3,FALSE)</f>
        <v>Camisa manga larga</v>
      </c>
      <c r="E750" t="str">
        <f>VLOOKUP(_xlfn.NUMBERVALUE(MID(C750,9,2)),'Datos 2'!$Q$3:$R$22,2,FALSE)</f>
        <v>Negro</v>
      </c>
      <c r="F750" t="str">
        <f>VLOOKUP(_xlfn.NUMBERVALUE(MID(C750,11,2)),'Datos 2'!$U$3:$V$11,2,)</f>
        <v>S</v>
      </c>
      <c r="G750">
        <v>3</v>
      </c>
    </row>
    <row r="751" spans="1:7">
      <c r="A751" s="14">
        <v>44179</v>
      </c>
      <c r="B751" t="s">
        <v>823</v>
      </c>
      <c r="C751" t="s">
        <v>849</v>
      </c>
      <c r="D751" t="str">
        <f>VLOOKUP(VALUE(MID(C751,1,8)),Producto!$A$1:$C$499,3,FALSE)</f>
        <v>Playera</v>
      </c>
      <c r="E751" t="str">
        <f>VLOOKUP(_xlfn.NUMBERVALUE(MID(C751,9,2)),'Datos 2'!$Q$3:$R$22,2,FALSE)</f>
        <v>Estampado abstracto</v>
      </c>
      <c r="F751" t="str">
        <f>VLOOKUP(_xlfn.NUMBERVALUE(MID(C751,11,2)),'Datos 2'!$U$3:$V$11,2,)</f>
        <v>Unitalla</v>
      </c>
      <c r="G751">
        <v>6</v>
      </c>
    </row>
    <row r="752" spans="1:7">
      <c r="A752" s="14">
        <v>44029</v>
      </c>
      <c r="B752" t="s">
        <v>823</v>
      </c>
      <c r="C752" t="s">
        <v>860</v>
      </c>
      <c r="D752" t="str">
        <f>VLOOKUP(VALUE(MID(C752,1,8)),Producto!$A$1:$C$499,3,FALSE)</f>
        <v>Pantalón mezclilla</v>
      </c>
      <c r="E752" t="str">
        <f>VLOOKUP(_xlfn.NUMBERVALUE(MID(C752,9,2)),'Datos 2'!$Q$3:$R$22,2,FALSE)</f>
        <v>Blanco</v>
      </c>
      <c r="F752" t="str">
        <f>VLOOKUP(_xlfn.NUMBERVALUE(MID(C752,11,2)),'Datos 2'!$U$3:$V$11,2,)</f>
        <v>L</v>
      </c>
      <c r="G752">
        <v>8</v>
      </c>
    </row>
    <row r="753" spans="1:7">
      <c r="A753" s="14">
        <v>44107</v>
      </c>
      <c r="B753" t="s">
        <v>823</v>
      </c>
      <c r="C753" t="s">
        <v>854</v>
      </c>
      <c r="D753" t="str">
        <f>VLOOKUP(VALUE(MID(C753,1,8)),Producto!$A$1:$C$499,3,FALSE)</f>
        <v>Pantalón mezclilla</v>
      </c>
      <c r="E753" t="str">
        <f>VLOOKUP(_xlfn.NUMBERVALUE(MID(C753,9,2)),'Datos 2'!$Q$3:$R$22,2,FALSE)</f>
        <v>Azul</v>
      </c>
      <c r="F753" t="str">
        <f>VLOOKUP(_xlfn.NUMBERVALUE(MID(C753,11,2)),'Datos 2'!$U$3:$V$11,2,)</f>
        <v>S</v>
      </c>
      <c r="G753">
        <v>5</v>
      </c>
    </row>
    <row r="754" spans="1:7">
      <c r="A754" s="14">
        <v>43924</v>
      </c>
      <c r="B754" t="s">
        <v>823</v>
      </c>
      <c r="C754" t="s">
        <v>876</v>
      </c>
      <c r="D754" t="str">
        <f>VLOOKUP(VALUE(MID(C754,1,8)),Producto!$A$1:$C$499,3,FALSE)</f>
        <v>Chamarra sport</v>
      </c>
      <c r="E754" t="str">
        <f>VLOOKUP(_xlfn.NUMBERVALUE(MID(C754,9,2)),'Datos 2'!$Q$3:$R$22,2,FALSE)</f>
        <v>Rojo</v>
      </c>
      <c r="F754" t="str">
        <f>VLOOKUP(_xlfn.NUMBERVALUE(MID(C754,11,2)),'Datos 2'!$U$3:$V$11,2,)</f>
        <v>L</v>
      </c>
      <c r="G754">
        <v>6</v>
      </c>
    </row>
    <row r="755" spans="1:7">
      <c r="A755" s="14">
        <v>43858</v>
      </c>
      <c r="B755" t="s">
        <v>823</v>
      </c>
      <c r="C755" t="s">
        <v>875</v>
      </c>
      <c r="D755" t="str">
        <f>VLOOKUP(VALUE(MID(C755,1,8)),Producto!$A$1:$C$499,3,FALSE)</f>
        <v>Chamarra sport</v>
      </c>
      <c r="E755" t="str">
        <f>VLOOKUP(_xlfn.NUMBERVALUE(MID(C755,9,2)),'Datos 2'!$Q$3:$R$22,2,FALSE)</f>
        <v>Rojo</v>
      </c>
      <c r="F755" t="str">
        <f>VLOOKUP(_xlfn.NUMBERVALUE(MID(C755,11,2)),'Datos 2'!$U$3:$V$11,2,)</f>
        <v>XL</v>
      </c>
      <c r="G755">
        <v>8</v>
      </c>
    </row>
    <row r="756" spans="1:7">
      <c r="A756" s="14">
        <v>43846</v>
      </c>
      <c r="B756" t="s">
        <v>823</v>
      </c>
      <c r="C756" t="s">
        <v>849</v>
      </c>
      <c r="D756" t="str">
        <f>VLOOKUP(VALUE(MID(C756,1,8)),Producto!$A$1:$C$499,3,FALSE)</f>
        <v>Playera</v>
      </c>
      <c r="E756" t="str">
        <f>VLOOKUP(_xlfn.NUMBERVALUE(MID(C756,9,2)),'Datos 2'!$Q$3:$R$22,2,FALSE)</f>
        <v>Estampado abstracto</v>
      </c>
      <c r="F756" t="str">
        <f>VLOOKUP(_xlfn.NUMBERVALUE(MID(C756,11,2)),'Datos 2'!$U$3:$V$11,2,)</f>
        <v>Unitalla</v>
      </c>
      <c r="G756">
        <v>8</v>
      </c>
    </row>
    <row r="757" spans="1:7">
      <c r="A757" s="14">
        <v>43844</v>
      </c>
      <c r="B757" t="s">
        <v>823</v>
      </c>
      <c r="C757" t="s">
        <v>839</v>
      </c>
      <c r="D757" t="str">
        <f>VLOOKUP(VALUE(MID(C757,1,8)),Producto!$A$1:$C$499,3,FALSE)</f>
        <v>Camisa manga corta</v>
      </c>
      <c r="E757" t="str">
        <f>VLOOKUP(_xlfn.NUMBERVALUE(MID(C757,9,2)),'Datos 2'!$Q$3:$R$22,2,FALSE)</f>
        <v>Blanco</v>
      </c>
      <c r="F757" t="str">
        <f>VLOOKUP(_xlfn.NUMBERVALUE(MID(C757,11,2)),'Datos 2'!$U$3:$V$11,2,)</f>
        <v>XL</v>
      </c>
      <c r="G757">
        <v>9</v>
      </c>
    </row>
    <row r="758" spans="1:7">
      <c r="A758" s="14">
        <v>44084</v>
      </c>
      <c r="B758" t="s">
        <v>823</v>
      </c>
      <c r="C758" t="s">
        <v>876</v>
      </c>
      <c r="D758" t="str">
        <f>VLOOKUP(VALUE(MID(C758,1,8)),Producto!$A$1:$C$499,3,FALSE)</f>
        <v>Chamarra sport</v>
      </c>
      <c r="E758" t="str">
        <f>VLOOKUP(_xlfn.NUMBERVALUE(MID(C758,9,2)),'Datos 2'!$Q$3:$R$22,2,FALSE)</f>
        <v>Rojo</v>
      </c>
      <c r="F758" t="str">
        <f>VLOOKUP(_xlfn.NUMBERVALUE(MID(C758,11,2)),'Datos 2'!$U$3:$V$11,2,)</f>
        <v>L</v>
      </c>
      <c r="G758">
        <v>10</v>
      </c>
    </row>
    <row r="759" spans="1:7">
      <c r="A759" s="14">
        <v>43948</v>
      </c>
      <c r="B759" t="s">
        <v>823</v>
      </c>
      <c r="C759" t="s">
        <v>882</v>
      </c>
      <c r="D759" t="str">
        <f>VLOOKUP(VALUE(MID(C759,1,8)),Producto!$A$1:$C$499,3,FALSE)</f>
        <v>Chamarra sport</v>
      </c>
      <c r="E759" t="str">
        <f>VLOOKUP(_xlfn.NUMBERVALUE(MID(C759,9,2)),'Datos 2'!$Q$3:$R$22,2,FALSE)</f>
        <v>Azul</v>
      </c>
      <c r="F759" t="str">
        <f>VLOOKUP(_xlfn.NUMBERVALUE(MID(C759,11,2)),'Datos 2'!$U$3:$V$11,2,)</f>
        <v>S</v>
      </c>
      <c r="G759">
        <v>7</v>
      </c>
    </row>
    <row r="760" spans="1:7">
      <c r="A760" s="14">
        <v>44050</v>
      </c>
      <c r="B760" t="s">
        <v>823</v>
      </c>
      <c r="C760" t="s">
        <v>858</v>
      </c>
      <c r="D760" t="str">
        <f>VLOOKUP(VALUE(MID(C760,1,8)),Producto!$A$1:$C$499,3,FALSE)</f>
        <v>Pantalón mezclilla</v>
      </c>
      <c r="E760" t="str">
        <f>VLOOKUP(_xlfn.NUMBERVALUE(MID(C760,9,2)),'Datos 2'!$Q$3:$R$22,2,FALSE)</f>
        <v>Negro</v>
      </c>
      <c r="F760" t="str">
        <f>VLOOKUP(_xlfn.NUMBERVALUE(MID(C760,11,2)),'Datos 2'!$U$3:$V$11,2,)</f>
        <v>S</v>
      </c>
      <c r="G760">
        <v>5</v>
      </c>
    </row>
    <row r="761" spans="1:7">
      <c r="A761" s="14">
        <v>44131</v>
      </c>
      <c r="B761" t="s">
        <v>823</v>
      </c>
      <c r="C761" t="s">
        <v>866</v>
      </c>
      <c r="D761" t="str">
        <f>VLOOKUP(VALUE(MID(C761,1,8)),Producto!$A$1:$C$499,3,FALSE)</f>
        <v>Pantalón baggie</v>
      </c>
      <c r="E761" t="str">
        <f>VLOOKUP(_xlfn.NUMBERVALUE(MID(C761,9,2)),'Datos 2'!$Q$3:$R$22,2,FALSE)</f>
        <v>Negro</v>
      </c>
      <c r="F761" t="str">
        <f>VLOOKUP(_xlfn.NUMBERVALUE(MID(C761,11,2)),'Datos 2'!$U$3:$V$11,2,)</f>
        <v>S</v>
      </c>
      <c r="G761">
        <v>8</v>
      </c>
    </row>
    <row r="762" spans="1:7">
      <c r="A762" s="14">
        <v>43917</v>
      </c>
      <c r="B762" t="s">
        <v>823</v>
      </c>
      <c r="C762" t="s">
        <v>861</v>
      </c>
      <c r="D762" t="str">
        <f>VLOOKUP(VALUE(MID(C762,1,8)),Producto!$A$1:$C$499,3,FALSE)</f>
        <v>Pantalón mezclilla</v>
      </c>
      <c r="E762" t="str">
        <f>VLOOKUP(_xlfn.NUMBERVALUE(MID(C762,9,2)),'Datos 2'!$Q$3:$R$22,2,FALSE)</f>
        <v>Blanco</v>
      </c>
      <c r="F762" t="str">
        <f>VLOOKUP(_xlfn.NUMBERVALUE(MID(C762,11,2)),'Datos 2'!$U$3:$V$11,2,)</f>
        <v>M</v>
      </c>
      <c r="G762">
        <v>2</v>
      </c>
    </row>
    <row r="763" spans="1:7">
      <c r="A763" s="14">
        <v>43888</v>
      </c>
      <c r="B763" t="s">
        <v>823</v>
      </c>
      <c r="C763" t="s">
        <v>846</v>
      </c>
      <c r="D763" t="str">
        <f>VLOOKUP(VALUE(MID(C763,1,8)),Producto!$A$1:$C$499,3,FALSE)</f>
        <v>Camisa manga corta</v>
      </c>
      <c r="E763" t="str">
        <f>VLOOKUP(_xlfn.NUMBERVALUE(MID(C763,9,2)),'Datos 2'!$Q$3:$R$22,2,FALSE)</f>
        <v>Estampado animal</v>
      </c>
      <c r="F763" t="str">
        <f>VLOOKUP(_xlfn.NUMBERVALUE(MID(C763,11,2)),'Datos 2'!$U$3:$V$11,2,)</f>
        <v>S</v>
      </c>
      <c r="G763">
        <v>3</v>
      </c>
    </row>
    <row r="764" spans="1:7">
      <c r="A764" s="14">
        <v>43849</v>
      </c>
      <c r="B764" t="s">
        <v>823</v>
      </c>
      <c r="C764" t="s">
        <v>854</v>
      </c>
      <c r="D764" t="str">
        <f>VLOOKUP(VALUE(MID(C764,1,8)),Producto!$A$1:$C$499,3,FALSE)</f>
        <v>Pantalón mezclilla</v>
      </c>
      <c r="E764" t="str">
        <f>VLOOKUP(_xlfn.NUMBERVALUE(MID(C764,9,2)),'Datos 2'!$Q$3:$R$22,2,FALSE)</f>
        <v>Azul</v>
      </c>
      <c r="F764" t="str">
        <f>VLOOKUP(_xlfn.NUMBERVALUE(MID(C764,11,2)),'Datos 2'!$U$3:$V$11,2,)</f>
        <v>S</v>
      </c>
      <c r="G764">
        <v>6</v>
      </c>
    </row>
    <row r="765" spans="1:7">
      <c r="A765" s="14">
        <v>43929</v>
      </c>
      <c r="B765" t="s">
        <v>823</v>
      </c>
      <c r="C765" t="s">
        <v>854</v>
      </c>
      <c r="D765" t="str">
        <f>VLOOKUP(VALUE(MID(C765,1,8)),Producto!$A$1:$C$499,3,FALSE)</f>
        <v>Pantalón mezclilla</v>
      </c>
      <c r="E765" t="str">
        <f>VLOOKUP(_xlfn.NUMBERVALUE(MID(C765,9,2)),'Datos 2'!$Q$3:$R$22,2,FALSE)</f>
        <v>Azul</v>
      </c>
      <c r="F765" t="str">
        <f>VLOOKUP(_xlfn.NUMBERVALUE(MID(C765,11,2)),'Datos 2'!$U$3:$V$11,2,)</f>
        <v>S</v>
      </c>
      <c r="G765">
        <v>5</v>
      </c>
    </row>
    <row r="766" spans="1:7">
      <c r="A766" s="14">
        <v>44011</v>
      </c>
      <c r="B766" t="s">
        <v>823</v>
      </c>
      <c r="C766" t="s">
        <v>856</v>
      </c>
      <c r="D766" t="str">
        <f>VLOOKUP(VALUE(MID(C766,1,8)),Producto!$A$1:$C$499,3,FALSE)</f>
        <v>Pantalón mezclilla</v>
      </c>
      <c r="E766" t="str">
        <f>VLOOKUP(_xlfn.NUMBERVALUE(MID(C766,9,2)),'Datos 2'!$Q$3:$R$22,2,FALSE)</f>
        <v>Negro</v>
      </c>
      <c r="F766" t="str">
        <f>VLOOKUP(_xlfn.NUMBERVALUE(MID(C766,11,2)),'Datos 2'!$U$3:$V$11,2,)</f>
        <v>L</v>
      </c>
      <c r="G766">
        <v>9</v>
      </c>
    </row>
    <row r="767" spans="1:7">
      <c r="A767" s="14">
        <v>44123</v>
      </c>
      <c r="B767" t="s">
        <v>823</v>
      </c>
      <c r="C767" t="s">
        <v>881</v>
      </c>
      <c r="D767" t="str">
        <f>VLOOKUP(VALUE(MID(C767,1,8)),Producto!$A$1:$C$499,3,FALSE)</f>
        <v>Chamarra sport</v>
      </c>
      <c r="E767" t="str">
        <f>VLOOKUP(_xlfn.NUMBERVALUE(MID(C767,9,2)),'Datos 2'!$Q$3:$R$22,2,FALSE)</f>
        <v>Azul</v>
      </c>
      <c r="F767" t="str">
        <f>VLOOKUP(_xlfn.NUMBERVALUE(MID(C767,11,2)),'Datos 2'!$U$3:$V$11,2,)</f>
        <v>M</v>
      </c>
      <c r="G767">
        <v>9</v>
      </c>
    </row>
    <row r="768" spans="1:7">
      <c r="A768" s="14">
        <v>43918</v>
      </c>
      <c r="B768" t="s">
        <v>823</v>
      </c>
      <c r="C768" t="s">
        <v>842</v>
      </c>
      <c r="D768" t="str">
        <f>VLOOKUP(VALUE(MID(C768,1,8)),Producto!$A$1:$C$499,3,FALSE)</f>
        <v>Camisa manga corta</v>
      </c>
      <c r="E768" t="str">
        <f>VLOOKUP(_xlfn.NUMBERVALUE(MID(C768,9,2)),'Datos 2'!$Q$3:$R$22,2,FALSE)</f>
        <v>Blanco</v>
      </c>
      <c r="F768" t="str">
        <f>VLOOKUP(_xlfn.NUMBERVALUE(MID(C768,11,2)),'Datos 2'!$U$3:$V$11,2,)</f>
        <v>S</v>
      </c>
      <c r="G768">
        <v>5</v>
      </c>
    </row>
    <row r="769" spans="1:7">
      <c r="A769" s="14">
        <v>43832</v>
      </c>
      <c r="B769" t="s">
        <v>823</v>
      </c>
      <c r="C769" t="s">
        <v>838</v>
      </c>
      <c r="D769" t="str">
        <f>VLOOKUP(VALUE(MID(C769,1,8)),Producto!$A$1:$C$499,3,FALSE)</f>
        <v>Camisa manga larga</v>
      </c>
      <c r="E769" t="str">
        <f>VLOOKUP(_xlfn.NUMBERVALUE(MID(C769,9,2)),'Datos 2'!$Q$3:$R$22,2,FALSE)</f>
        <v>Negro</v>
      </c>
      <c r="F769" t="str">
        <f>VLOOKUP(_xlfn.NUMBERVALUE(MID(C769,11,2)),'Datos 2'!$U$3:$V$11,2,)</f>
        <v>S</v>
      </c>
      <c r="G769">
        <v>9</v>
      </c>
    </row>
    <row r="770" spans="1:7">
      <c r="A770" s="14">
        <v>44138</v>
      </c>
      <c r="B770" t="s">
        <v>823</v>
      </c>
      <c r="C770" t="s">
        <v>885</v>
      </c>
      <c r="D770" t="str">
        <f>VLOOKUP(VALUE(MID(C770,1,8)),Producto!$A$1:$C$499,3,FALSE)</f>
        <v>Chamarra sport</v>
      </c>
      <c r="E770" t="str">
        <f>VLOOKUP(_xlfn.NUMBERVALUE(MID(C770,9,2)),'Datos 2'!$Q$3:$R$22,2,FALSE)</f>
        <v>Negro</v>
      </c>
      <c r="F770" t="str">
        <f>VLOOKUP(_xlfn.NUMBERVALUE(MID(C770,11,2)),'Datos 2'!$U$3:$V$11,2,)</f>
        <v>M</v>
      </c>
      <c r="G770">
        <v>1</v>
      </c>
    </row>
    <row r="771" spans="1:7">
      <c r="A771" s="14">
        <v>43848</v>
      </c>
      <c r="B771" t="s">
        <v>823</v>
      </c>
      <c r="C771" t="s">
        <v>874</v>
      </c>
      <c r="D771" t="str">
        <f>VLOOKUP(VALUE(MID(C771,1,8)),Producto!$A$1:$C$499,3,FALSE)</f>
        <v>Pantalón baggie</v>
      </c>
      <c r="E771" t="str">
        <f>VLOOKUP(_xlfn.NUMBERVALUE(MID(C771,9,2)),'Datos 2'!$Q$3:$R$22,2,FALSE)</f>
        <v>Café</v>
      </c>
      <c r="F771" t="str">
        <f>VLOOKUP(_xlfn.NUMBERVALUE(MID(C771,11,2)),'Datos 2'!$U$3:$V$11,2,)</f>
        <v>S</v>
      </c>
      <c r="G771">
        <v>9</v>
      </c>
    </row>
    <row r="772" spans="1:7">
      <c r="A772" s="14">
        <v>44167</v>
      </c>
      <c r="B772" t="s">
        <v>823</v>
      </c>
      <c r="C772" t="s">
        <v>862</v>
      </c>
      <c r="D772" t="str">
        <f>VLOOKUP(VALUE(MID(C772,1,8)),Producto!$A$1:$C$499,3,FALSE)</f>
        <v>Pantalón mezclilla</v>
      </c>
      <c r="E772" t="str">
        <f>VLOOKUP(_xlfn.NUMBERVALUE(MID(C772,9,2)),'Datos 2'!$Q$3:$R$22,2,FALSE)</f>
        <v>Blanco</v>
      </c>
      <c r="F772" t="str">
        <f>VLOOKUP(_xlfn.NUMBERVALUE(MID(C772,11,2)),'Datos 2'!$U$3:$V$11,2,)</f>
        <v>S</v>
      </c>
      <c r="G772">
        <v>4</v>
      </c>
    </row>
    <row r="773" spans="1:7">
      <c r="A773" s="14">
        <v>44035</v>
      </c>
      <c r="B773" t="s">
        <v>823</v>
      </c>
      <c r="C773" t="s">
        <v>890</v>
      </c>
      <c r="D773" t="str">
        <f>VLOOKUP(VALUE(MID(C773,1,8)),Producto!$A$1:$C$499,3,FALSE)</f>
        <v>Chamarra sport</v>
      </c>
      <c r="E773" t="str">
        <f>VLOOKUP(_xlfn.NUMBERVALUE(MID(C773,9,2)),'Datos 2'!$Q$3:$R$22,2,FALSE)</f>
        <v>Off white</v>
      </c>
      <c r="F773" t="str">
        <f>VLOOKUP(_xlfn.NUMBERVALUE(MID(C773,11,2)),'Datos 2'!$U$3:$V$11,2,)</f>
        <v>S</v>
      </c>
      <c r="G773">
        <v>1</v>
      </c>
    </row>
    <row r="774" spans="1:7">
      <c r="A774" s="14">
        <v>44157</v>
      </c>
      <c r="B774" t="s">
        <v>823</v>
      </c>
      <c r="C774" t="s">
        <v>833</v>
      </c>
      <c r="D774" t="str">
        <f>VLOOKUP(VALUE(MID(C774,1,8)),Producto!$A$1:$C$499,3,FALSE)</f>
        <v>Camisa manga larga</v>
      </c>
      <c r="E774" t="str">
        <f>VLOOKUP(_xlfn.NUMBERVALUE(MID(C774,9,2)),'Datos 2'!$Q$3:$R$22,2,FALSE)</f>
        <v>Off white</v>
      </c>
      <c r="F774" t="str">
        <f>VLOOKUP(_xlfn.NUMBERVALUE(MID(C774,11,2)),'Datos 2'!$U$3:$V$11,2,)</f>
        <v>M</v>
      </c>
      <c r="G774">
        <v>1</v>
      </c>
    </row>
    <row r="775" spans="1:7">
      <c r="A775" s="14">
        <v>44191</v>
      </c>
      <c r="B775" t="s">
        <v>823</v>
      </c>
      <c r="C775" t="s">
        <v>873</v>
      </c>
      <c r="D775" t="str">
        <f>VLOOKUP(VALUE(MID(C775,1,8)),Producto!$A$1:$C$499,3,FALSE)</f>
        <v>Pantalón baggie</v>
      </c>
      <c r="E775" t="str">
        <f>VLOOKUP(_xlfn.NUMBERVALUE(MID(C775,9,2)),'Datos 2'!$Q$3:$R$22,2,FALSE)</f>
        <v>Café</v>
      </c>
      <c r="F775" t="str">
        <f>VLOOKUP(_xlfn.NUMBERVALUE(MID(C775,11,2)),'Datos 2'!$U$3:$V$11,2,)</f>
        <v>M</v>
      </c>
      <c r="G775">
        <v>1</v>
      </c>
    </row>
    <row r="776" spans="1:7">
      <c r="A776" s="14">
        <v>43910</v>
      </c>
      <c r="B776" t="s">
        <v>823</v>
      </c>
      <c r="C776" t="s">
        <v>860</v>
      </c>
      <c r="D776" t="str">
        <f>VLOOKUP(VALUE(MID(C776,1,8)),Producto!$A$1:$C$499,3,FALSE)</f>
        <v>Pantalón mezclilla</v>
      </c>
      <c r="E776" t="str">
        <f>VLOOKUP(_xlfn.NUMBERVALUE(MID(C776,9,2)),'Datos 2'!$Q$3:$R$22,2,FALSE)</f>
        <v>Blanco</v>
      </c>
      <c r="F776" t="str">
        <f>VLOOKUP(_xlfn.NUMBERVALUE(MID(C776,11,2)),'Datos 2'!$U$3:$V$11,2,)</f>
        <v>L</v>
      </c>
      <c r="G776">
        <v>6</v>
      </c>
    </row>
    <row r="777" spans="1:7">
      <c r="A777" s="14">
        <v>43939</v>
      </c>
      <c r="B777" t="s">
        <v>823</v>
      </c>
      <c r="C777" t="s">
        <v>888</v>
      </c>
      <c r="D777" t="str">
        <f>VLOOKUP(VALUE(MID(C777,1,8)),Producto!$A$1:$C$499,3,FALSE)</f>
        <v>Chamarra sport</v>
      </c>
      <c r="E777" t="str">
        <f>VLOOKUP(_xlfn.NUMBERVALUE(MID(C777,9,2)),'Datos 2'!$Q$3:$R$22,2,FALSE)</f>
        <v>Off white</v>
      </c>
      <c r="F777" t="str">
        <f>VLOOKUP(_xlfn.NUMBERVALUE(MID(C777,11,2)),'Datos 2'!$U$3:$V$11,2,)</f>
        <v>L</v>
      </c>
      <c r="G777">
        <v>5</v>
      </c>
    </row>
    <row r="778" spans="1:7">
      <c r="A778" s="14">
        <v>44143</v>
      </c>
      <c r="B778" t="s">
        <v>823</v>
      </c>
      <c r="C778" t="s">
        <v>831</v>
      </c>
      <c r="D778" t="str">
        <f>VLOOKUP(VALUE(MID(C778,1,8)),Producto!$A$1:$C$499,3,FALSE)</f>
        <v>Camisa manga larga</v>
      </c>
      <c r="E778" t="str">
        <f>VLOOKUP(_xlfn.NUMBERVALUE(MID(C778,9,2)),'Datos 2'!$Q$3:$R$22,2,FALSE)</f>
        <v>Off white</v>
      </c>
      <c r="F778" t="str">
        <f>VLOOKUP(_xlfn.NUMBERVALUE(MID(C778,11,2)),'Datos 2'!$U$3:$V$11,2,)</f>
        <v>XL</v>
      </c>
      <c r="G778">
        <v>4</v>
      </c>
    </row>
    <row r="779" spans="1:7">
      <c r="A779" s="14">
        <v>43963</v>
      </c>
      <c r="B779" t="s">
        <v>823</v>
      </c>
      <c r="C779" t="s">
        <v>866</v>
      </c>
      <c r="D779" t="str">
        <f>VLOOKUP(VALUE(MID(C779,1,8)),Producto!$A$1:$C$499,3,FALSE)</f>
        <v>Pantalón baggie</v>
      </c>
      <c r="E779" t="str">
        <f>VLOOKUP(_xlfn.NUMBERVALUE(MID(C779,9,2)),'Datos 2'!$Q$3:$R$22,2,FALSE)</f>
        <v>Negro</v>
      </c>
      <c r="F779" t="str">
        <f>VLOOKUP(_xlfn.NUMBERVALUE(MID(C779,11,2)),'Datos 2'!$U$3:$V$11,2,)</f>
        <v>S</v>
      </c>
      <c r="G779">
        <v>5</v>
      </c>
    </row>
    <row r="780" spans="1:7">
      <c r="A780" s="14">
        <v>44051</v>
      </c>
      <c r="B780" t="s">
        <v>823</v>
      </c>
      <c r="C780" t="s">
        <v>838</v>
      </c>
      <c r="D780" t="str">
        <f>VLOOKUP(VALUE(MID(C780,1,8)),Producto!$A$1:$C$499,3,FALSE)</f>
        <v>Camisa manga larga</v>
      </c>
      <c r="E780" t="str">
        <f>VLOOKUP(_xlfn.NUMBERVALUE(MID(C780,9,2)),'Datos 2'!$Q$3:$R$22,2,FALSE)</f>
        <v>Negro</v>
      </c>
      <c r="F780" t="str">
        <f>VLOOKUP(_xlfn.NUMBERVALUE(MID(C780,11,2)),'Datos 2'!$U$3:$V$11,2,)</f>
        <v>S</v>
      </c>
      <c r="G780">
        <v>3</v>
      </c>
    </row>
    <row r="781" spans="1:7">
      <c r="A781" s="14">
        <v>43994</v>
      </c>
      <c r="B781" t="s">
        <v>823</v>
      </c>
      <c r="C781" t="s">
        <v>883</v>
      </c>
      <c r="D781" t="str">
        <f>VLOOKUP(VALUE(MID(C781,1,8)),Producto!$A$1:$C$499,3,FALSE)</f>
        <v>Chamarra sport</v>
      </c>
      <c r="E781" t="str">
        <f>VLOOKUP(_xlfn.NUMBERVALUE(MID(C781,9,2)),'Datos 2'!$Q$3:$R$22,2,FALSE)</f>
        <v>Negro</v>
      </c>
      <c r="F781" t="str">
        <f>VLOOKUP(_xlfn.NUMBERVALUE(MID(C781,11,2)),'Datos 2'!$U$3:$V$11,2,)</f>
        <v>XL</v>
      </c>
      <c r="G781">
        <v>10</v>
      </c>
    </row>
    <row r="782" spans="1:7">
      <c r="A782" s="14">
        <v>44068</v>
      </c>
      <c r="B782" t="s">
        <v>823</v>
      </c>
      <c r="C782" t="s">
        <v>864</v>
      </c>
      <c r="D782" t="str">
        <f>VLOOKUP(VALUE(MID(C782,1,8)),Producto!$A$1:$C$499,3,FALSE)</f>
        <v>Pantalón baggie</v>
      </c>
      <c r="E782" t="str">
        <f>VLOOKUP(_xlfn.NUMBERVALUE(MID(C782,9,2)),'Datos 2'!$Q$3:$R$22,2,FALSE)</f>
        <v>Negro</v>
      </c>
      <c r="F782" t="str">
        <f>VLOOKUP(_xlfn.NUMBERVALUE(MID(C782,11,2)),'Datos 2'!$U$3:$V$11,2,)</f>
        <v>L</v>
      </c>
      <c r="G782">
        <v>8</v>
      </c>
    </row>
    <row r="783" spans="1:7">
      <c r="A783" s="14">
        <v>44016</v>
      </c>
      <c r="B783" t="s">
        <v>823</v>
      </c>
      <c r="C783" t="s">
        <v>883</v>
      </c>
      <c r="D783" t="str">
        <f>VLOOKUP(VALUE(MID(C783,1,8)),Producto!$A$1:$C$499,3,FALSE)</f>
        <v>Chamarra sport</v>
      </c>
      <c r="E783" t="str">
        <f>VLOOKUP(_xlfn.NUMBERVALUE(MID(C783,9,2)),'Datos 2'!$Q$3:$R$22,2,FALSE)</f>
        <v>Negro</v>
      </c>
      <c r="F783" t="str">
        <f>VLOOKUP(_xlfn.NUMBERVALUE(MID(C783,11,2)),'Datos 2'!$U$3:$V$11,2,)</f>
        <v>XL</v>
      </c>
      <c r="G783">
        <v>6</v>
      </c>
    </row>
    <row r="784" spans="1:7">
      <c r="A784" s="14">
        <v>44084</v>
      </c>
      <c r="B784" t="s">
        <v>823</v>
      </c>
      <c r="C784" t="s">
        <v>871</v>
      </c>
      <c r="D784" t="str">
        <f>VLOOKUP(VALUE(MID(C784,1,8)),Producto!$A$1:$C$499,3,FALSE)</f>
        <v>Pantalón baggie</v>
      </c>
      <c r="E784" t="str">
        <f>VLOOKUP(_xlfn.NUMBERVALUE(MID(C784,9,2)),'Datos 2'!$Q$3:$R$22,2,FALSE)</f>
        <v>Café</v>
      </c>
      <c r="F784" t="str">
        <f>VLOOKUP(_xlfn.NUMBERVALUE(MID(C784,11,2)),'Datos 2'!$U$3:$V$11,2,)</f>
        <v>XL</v>
      </c>
      <c r="G784">
        <v>10</v>
      </c>
    </row>
    <row r="785" spans="1:7">
      <c r="A785" s="14">
        <v>43860</v>
      </c>
      <c r="B785" t="s">
        <v>823</v>
      </c>
      <c r="C785" t="s">
        <v>860</v>
      </c>
      <c r="D785" t="str">
        <f>VLOOKUP(VALUE(MID(C785,1,8)),Producto!$A$1:$C$499,3,FALSE)</f>
        <v>Pantalón mezclilla</v>
      </c>
      <c r="E785" t="str">
        <f>VLOOKUP(_xlfn.NUMBERVALUE(MID(C785,9,2)),'Datos 2'!$Q$3:$R$22,2,FALSE)</f>
        <v>Blanco</v>
      </c>
      <c r="F785" t="str">
        <f>VLOOKUP(_xlfn.NUMBERVALUE(MID(C785,11,2)),'Datos 2'!$U$3:$V$11,2,)</f>
        <v>L</v>
      </c>
      <c r="G785">
        <v>6</v>
      </c>
    </row>
    <row r="786" spans="1:7">
      <c r="A786" s="14">
        <v>44010</v>
      </c>
      <c r="B786" t="s">
        <v>823</v>
      </c>
      <c r="C786" t="s">
        <v>885</v>
      </c>
      <c r="D786" t="str">
        <f>VLOOKUP(VALUE(MID(C786,1,8)),Producto!$A$1:$C$499,3,FALSE)</f>
        <v>Chamarra sport</v>
      </c>
      <c r="E786" t="str">
        <f>VLOOKUP(_xlfn.NUMBERVALUE(MID(C786,9,2)),'Datos 2'!$Q$3:$R$22,2,FALSE)</f>
        <v>Negro</v>
      </c>
      <c r="F786" t="str">
        <f>VLOOKUP(_xlfn.NUMBERVALUE(MID(C786,11,2)),'Datos 2'!$U$3:$V$11,2,)</f>
        <v>M</v>
      </c>
      <c r="G786">
        <v>2</v>
      </c>
    </row>
    <row r="787" spans="1:7">
      <c r="A787" s="14">
        <v>44181</v>
      </c>
      <c r="B787" t="s">
        <v>823</v>
      </c>
      <c r="C787" t="s">
        <v>836</v>
      </c>
      <c r="D787" t="str">
        <f>VLOOKUP(VALUE(MID(C787,1,8)),Producto!$A$1:$C$499,3,FALSE)</f>
        <v>Camisa manga larga</v>
      </c>
      <c r="E787" t="str">
        <f>VLOOKUP(_xlfn.NUMBERVALUE(MID(C787,9,2)),'Datos 2'!$Q$3:$R$22,2,FALSE)</f>
        <v>Negro</v>
      </c>
      <c r="F787" t="str">
        <f>VLOOKUP(_xlfn.NUMBERVALUE(MID(C787,11,2)),'Datos 2'!$U$3:$V$11,2,)</f>
        <v>L</v>
      </c>
      <c r="G787">
        <v>10</v>
      </c>
    </row>
    <row r="788" spans="1:7">
      <c r="A788" s="14">
        <v>43977</v>
      </c>
      <c r="B788" t="s">
        <v>823</v>
      </c>
      <c r="C788" t="s">
        <v>836</v>
      </c>
      <c r="D788" t="str">
        <f>VLOOKUP(VALUE(MID(C788,1,8)),Producto!$A$1:$C$499,3,FALSE)</f>
        <v>Camisa manga larga</v>
      </c>
      <c r="E788" t="str">
        <f>VLOOKUP(_xlfn.NUMBERVALUE(MID(C788,9,2)),'Datos 2'!$Q$3:$R$22,2,FALSE)</f>
        <v>Negro</v>
      </c>
      <c r="F788" t="str">
        <f>VLOOKUP(_xlfn.NUMBERVALUE(MID(C788,11,2)),'Datos 2'!$U$3:$V$11,2,)</f>
        <v>L</v>
      </c>
      <c r="G788">
        <v>7</v>
      </c>
    </row>
    <row r="789" spans="1:7">
      <c r="A789" s="14">
        <v>43887</v>
      </c>
      <c r="B789" t="s">
        <v>823</v>
      </c>
      <c r="C789" t="s">
        <v>829</v>
      </c>
      <c r="D789" t="str">
        <f>VLOOKUP(VALUE(MID(C789,1,8)),Producto!$A$1:$C$499,3,FALSE)</f>
        <v>Camisa manga larga</v>
      </c>
      <c r="E789" t="str">
        <f>VLOOKUP(_xlfn.NUMBERVALUE(MID(C789,9,2)),'Datos 2'!$Q$3:$R$22,2,FALSE)</f>
        <v>Blanco</v>
      </c>
      <c r="F789" t="str">
        <f>VLOOKUP(_xlfn.NUMBERVALUE(MID(C789,11,2)),'Datos 2'!$U$3:$V$11,2,)</f>
        <v>M</v>
      </c>
      <c r="G789">
        <v>7</v>
      </c>
    </row>
    <row r="790" spans="1:7">
      <c r="A790" s="14">
        <v>43924</v>
      </c>
      <c r="B790" t="s">
        <v>823</v>
      </c>
      <c r="C790" t="s">
        <v>885</v>
      </c>
      <c r="D790" t="str">
        <f>VLOOKUP(VALUE(MID(C790,1,8)),Producto!$A$1:$C$499,3,FALSE)</f>
        <v>Chamarra sport</v>
      </c>
      <c r="E790" t="str">
        <f>VLOOKUP(_xlfn.NUMBERVALUE(MID(C790,9,2)),'Datos 2'!$Q$3:$R$22,2,FALSE)</f>
        <v>Negro</v>
      </c>
      <c r="F790" t="str">
        <f>VLOOKUP(_xlfn.NUMBERVALUE(MID(C790,11,2)),'Datos 2'!$U$3:$V$11,2,)</f>
        <v>M</v>
      </c>
      <c r="G790">
        <v>7</v>
      </c>
    </row>
    <row r="791" spans="1:7">
      <c r="A791" s="14">
        <v>44146</v>
      </c>
      <c r="B791" t="s">
        <v>823</v>
      </c>
      <c r="C791" t="s">
        <v>844</v>
      </c>
      <c r="D791" t="str">
        <f>VLOOKUP(VALUE(MID(C791,1,8)),Producto!$A$1:$C$499,3,FALSE)</f>
        <v>Camisa manga corta</v>
      </c>
      <c r="E791" t="str">
        <f>VLOOKUP(_xlfn.NUMBERVALUE(MID(C791,9,2)),'Datos 2'!$Q$3:$R$22,2,FALSE)</f>
        <v>Estampado animal</v>
      </c>
      <c r="F791" t="str">
        <f>VLOOKUP(_xlfn.NUMBERVALUE(MID(C791,11,2)),'Datos 2'!$U$3:$V$11,2,)</f>
        <v>L</v>
      </c>
      <c r="G791">
        <v>1</v>
      </c>
    </row>
    <row r="792" spans="1:7">
      <c r="A792" s="14">
        <v>43854</v>
      </c>
      <c r="B792" t="s">
        <v>823</v>
      </c>
      <c r="C792" t="s">
        <v>866</v>
      </c>
      <c r="D792" t="str">
        <f>VLOOKUP(VALUE(MID(C792,1,8)),Producto!$A$1:$C$499,3,FALSE)</f>
        <v>Pantalón baggie</v>
      </c>
      <c r="E792" t="str">
        <f>VLOOKUP(_xlfn.NUMBERVALUE(MID(C792,9,2)),'Datos 2'!$Q$3:$R$22,2,FALSE)</f>
        <v>Negro</v>
      </c>
      <c r="F792" t="str">
        <f>VLOOKUP(_xlfn.NUMBERVALUE(MID(C792,11,2)),'Datos 2'!$U$3:$V$11,2,)</f>
        <v>S</v>
      </c>
      <c r="G792">
        <v>6</v>
      </c>
    </row>
    <row r="793" spans="1:7">
      <c r="A793" s="14">
        <v>44195</v>
      </c>
      <c r="B793" t="s">
        <v>823</v>
      </c>
      <c r="C793" t="s">
        <v>833</v>
      </c>
      <c r="D793" t="str">
        <f>VLOOKUP(VALUE(MID(C793,1,8)),Producto!$A$1:$C$499,3,FALSE)</f>
        <v>Camisa manga larga</v>
      </c>
      <c r="E793" t="str">
        <f>VLOOKUP(_xlfn.NUMBERVALUE(MID(C793,9,2)),'Datos 2'!$Q$3:$R$22,2,FALSE)</f>
        <v>Off white</v>
      </c>
      <c r="F793" t="str">
        <f>VLOOKUP(_xlfn.NUMBERVALUE(MID(C793,11,2)),'Datos 2'!$U$3:$V$11,2,)</f>
        <v>M</v>
      </c>
      <c r="G793">
        <v>9</v>
      </c>
    </row>
    <row r="794" spans="1:7">
      <c r="A794" s="14">
        <v>43909</v>
      </c>
      <c r="B794" t="s">
        <v>823</v>
      </c>
      <c r="C794" t="s">
        <v>873</v>
      </c>
      <c r="D794" t="str">
        <f>VLOOKUP(VALUE(MID(C794,1,8)),Producto!$A$1:$C$499,3,FALSE)</f>
        <v>Pantalón baggie</v>
      </c>
      <c r="E794" t="str">
        <f>VLOOKUP(_xlfn.NUMBERVALUE(MID(C794,9,2)),'Datos 2'!$Q$3:$R$22,2,FALSE)</f>
        <v>Café</v>
      </c>
      <c r="F794" t="str">
        <f>VLOOKUP(_xlfn.NUMBERVALUE(MID(C794,11,2)),'Datos 2'!$U$3:$V$11,2,)</f>
        <v>M</v>
      </c>
      <c r="G794">
        <v>4</v>
      </c>
    </row>
    <row r="795" spans="1:7">
      <c r="A795" s="14">
        <v>44058</v>
      </c>
      <c r="B795" t="s">
        <v>823</v>
      </c>
      <c r="C795" t="s">
        <v>856</v>
      </c>
      <c r="D795" t="str">
        <f>VLOOKUP(VALUE(MID(C795,1,8)),Producto!$A$1:$C$499,3,FALSE)</f>
        <v>Pantalón mezclilla</v>
      </c>
      <c r="E795" t="str">
        <f>VLOOKUP(_xlfn.NUMBERVALUE(MID(C795,9,2)),'Datos 2'!$Q$3:$R$22,2,FALSE)</f>
        <v>Negro</v>
      </c>
      <c r="F795" t="str">
        <f>VLOOKUP(_xlfn.NUMBERVALUE(MID(C795,11,2)),'Datos 2'!$U$3:$V$11,2,)</f>
        <v>L</v>
      </c>
      <c r="G795">
        <v>3</v>
      </c>
    </row>
    <row r="796" spans="1:7">
      <c r="A796" s="14">
        <v>44087</v>
      </c>
      <c r="B796" t="s">
        <v>823</v>
      </c>
      <c r="C796" t="s">
        <v>883</v>
      </c>
      <c r="D796" t="str">
        <f>VLOOKUP(VALUE(MID(C796,1,8)),Producto!$A$1:$C$499,3,FALSE)</f>
        <v>Chamarra sport</v>
      </c>
      <c r="E796" t="str">
        <f>VLOOKUP(_xlfn.NUMBERVALUE(MID(C796,9,2)),'Datos 2'!$Q$3:$R$22,2,FALSE)</f>
        <v>Negro</v>
      </c>
      <c r="F796" t="str">
        <f>VLOOKUP(_xlfn.NUMBERVALUE(MID(C796,11,2)),'Datos 2'!$U$3:$V$11,2,)</f>
        <v>XL</v>
      </c>
      <c r="G796">
        <v>1</v>
      </c>
    </row>
    <row r="797" spans="1:7">
      <c r="A797" s="14">
        <v>44164</v>
      </c>
      <c r="B797" t="s">
        <v>823</v>
      </c>
      <c r="C797" t="s">
        <v>878</v>
      </c>
      <c r="D797" t="str">
        <f>VLOOKUP(VALUE(MID(C797,1,8)),Producto!$A$1:$C$499,3,FALSE)</f>
        <v>Chamarra sport</v>
      </c>
      <c r="E797" t="str">
        <f>VLOOKUP(_xlfn.NUMBERVALUE(MID(C797,9,2)),'Datos 2'!$Q$3:$R$22,2,FALSE)</f>
        <v>Rojo</v>
      </c>
      <c r="F797" t="str">
        <f>VLOOKUP(_xlfn.NUMBERVALUE(MID(C797,11,2)),'Datos 2'!$U$3:$V$11,2,)</f>
        <v>S</v>
      </c>
      <c r="G797">
        <v>10</v>
      </c>
    </row>
    <row r="798" spans="1:7">
      <c r="A798" s="14">
        <v>43927</v>
      </c>
      <c r="B798" t="s">
        <v>823</v>
      </c>
      <c r="C798" t="s">
        <v>852</v>
      </c>
      <c r="D798" t="str">
        <f>VLOOKUP(VALUE(MID(C798,1,8)),Producto!$A$1:$C$499,3,FALSE)</f>
        <v>Pantalón mezclilla</v>
      </c>
      <c r="E798" t="str">
        <f>VLOOKUP(_xlfn.NUMBERVALUE(MID(C798,9,2)),'Datos 2'!$Q$3:$R$22,2,FALSE)</f>
        <v>Azul</v>
      </c>
      <c r="F798" t="str">
        <f>VLOOKUP(_xlfn.NUMBERVALUE(MID(C798,11,2)),'Datos 2'!$U$3:$V$11,2,)</f>
        <v>L</v>
      </c>
      <c r="G798">
        <v>4</v>
      </c>
    </row>
    <row r="799" spans="1:7">
      <c r="A799" s="14">
        <v>43911</v>
      </c>
      <c r="B799" t="s">
        <v>823</v>
      </c>
      <c r="C799" t="s">
        <v>833</v>
      </c>
      <c r="D799" t="str">
        <f>VLOOKUP(VALUE(MID(C799,1,8)),Producto!$A$1:$C$499,3,FALSE)</f>
        <v>Camisa manga larga</v>
      </c>
      <c r="E799" t="str">
        <f>VLOOKUP(_xlfn.NUMBERVALUE(MID(C799,9,2)),'Datos 2'!$Q$3:$R$22,2,FALSE)</f>
        <v>Off white</v>
      </c>
      <c r="F799" t="str">
        <f>VLOOKUP(_xlfn.NUMBERVALUE(MID(C799,11,2)),'Datos 2'!$U$3:$V$11,2,)</f>
        <v>M</v>
      </c>
      <c r="G799">
        <v>9</v>
      </c>
    </row>
    <row r="800" spans="1:7">
      <c r="A800" s="14">
        <v>44179</v>
      </c>
      <c r="B800" t="s">
        <v>823</v>
      </c>
      <c r="C800" t="s">
        <v>857</v>
      </c>
      <c r="D800" t="str">
        <f>VLOOKUP(VALUE(MID(C800,1,8)),Producto!$A$1:$C$499,3,FALSE)</f>
        <v>Pantalón mezclilla</v>
      </c>
      <c r="E800" t="str">
        <f>VLOOKUP(_xlfn.NUMBERVALUE(MID(C800,9,2)),'Datos 2'!$Q$3:$R$22,2,FALSE)</f>
        <v>Negro</v>
      </c>
      <c r="F800" t="str">
        <f>VLOOKUP(_xlfn.NUMBERVALUE(MID(C800,11,2)),'Datos 2'!$U$3:$V$11,2,)</f>
        <v>M</v>
      </c>
      <c r="G800">
        <v>1</v>
      </c>
    </row>
    <row r="801" spans="1:7">
      <c r="A801" s="14">
        <v>43970</v>
      </c>
      <c r="B801" t="s">
        <v>823</v>
      </c>
      <c r="C801" t="s">
        <v>875</v>
      </c>
      <c r="D801" t="str">
        <f>VLOOKUP(VALUE(MID(C801,1,8)),Producto!$A$1:$C$499,3,FALSE)</f>
        <v>Chamarra sport</v>
      </c>
      <c r="E801" t="str">
        <f>VLOOKUP(_xlfn.NUMBERVALUE(MID(C801,9,2)),'Datos 2'!$Q$3:$R$22,2,FALSE)</f>
        <v>Rojo</v>
      </c>
      <c r="F801" t="str">
        <f>VLOOKUP(_xlfn.NUMBERVALUE(MID(C801,11,2)),'Datos 2'!$U$3:$V$11,2,)</f>
        <v>XL</v>
      </c>
      <c r="G801">
        <v>9</v>
      </c>
    </row>
    <row r="802" spans="1:7">
      <c r="A802" s="14">
        <v>43849</v>
      </c>
      <c r="B802" t="s">
        <v>823</v>
      </c>
      <c r="C802" t="s">
        <v>873</v>
      </c>
      <c r="D802" t="str">
        <f>VLOOKUP(VALUE(MID(C802,1,8)),Producto!$A$1:$C$499,3,FALSE)</f>
        <v>Pantalón baggie</v>
      </c>
      <c r="E802" t="str">
        <f>VLOOKUP(_xlfn.NUMBERVALUE(MID(C802,9,2)),'Datos 2'!$Q$3:$R$22,2,FALSE)</f>
        <v>Café</v>
      </c>
      <c r="F802" t="str">
        <f>VLOOKUP(_xlfn.NUMBERVALUE(MID(C802,11,2)),'Datos 2'!$U$3:$V$11,2,)</f>
        <v>M</v>
      </c>
      <c r="G802">
        <v>4</v>
      </c>
    </row>
    <row r="803" spans="1:7">
      <c r="A803" s="14">
        <v>44130</v>
      </c>
      <c r="B803" t="s">
        <v>823</v>
      </c>
      <c r="C803" t="s">
        <v>836</v>
      </c>
      <c r="D803" t="str">
        <f>VLOOKUP(VALUE(MID(C803,1,8)),Producto!$A$1:$C$499,3,FALSE)</f>
        <v>Camisa manga larga</v>
      </c>
      <c r="E803" t="str">
        <f>VLOOKUP(_xlfn.NUMBERVALUE(MID(C803,9,2)),'Datos 2'!$Q$3:$R$22,2,FALSE)</f>
        <v>Negro</v>
      </c>
      <c r="F803" t="str">
        <f>VLOOKUP(_xlfn.NUMBERVALUE(MID(C803,11,2)),'Datos 2'!$U$3:$V$11,2,)</f>
        <v>L</v>
      </c>
      <c r="G803">
        <v>6</v>
      </c>
    </row>
    <row r="804" spans="1:7">
      <c r="A804" s="14">
        <v>44120</v>
      </c>
      <c r="B804" t="s">
        <v>823</v>
      </c>
      <c r="C804" t="s">
        <v>842</v>
      </c>
      <c r="D804" t="str">
        <f>VLOOKUP(VALUE(MID(C804,1,8)),Producto!$A$1:$C$499,3,FALSE)</f>
        <v>Camisa manga corta</v>
      </c>
      <c r="E804" t="str">
        <f>VLOOKUP(_xlfn.NUMBERVALUE(MID(C804,9,2)),'Datos 2'!$Q$3:$R$22,2,FALSE)</f>
        <v>Blanco</v>
      </c>
      <c r="F804" t="str">
        <f>VLOOKUP(_xlfn.NUMBERVALUE(MID(C804,11,2)),'Datos 2'!$U$3:$V$11,2,)</f>
        <v>S</v>
      </c>
      <c r="G804">
        <v>8</v>
      </c>
    </row>
    <row r="805" spans="1:7">
      <c r="A805" s="14">
        <v>44169</v>
      </c>
      <c r="B805" t="s">
        <v>823</v>
      </c>
      <c r="C805" t="s">
        <v>844</v>
      </c>
      <c r="D805" t="str">
        <f>VLOOKUP(VALUE(MID(C805,1,8)),Producto!$A$1:$C$499,3,FALSE)</f>
        <v>Camisa manga corta</v>
      </c>
      <c r="E805" t="str">
        <f>VLOOKUP(_xlfn.NUMBERVALUE(MID(C805,9,2)),'Datos 2'!$Q$3:$R$22,2,FALSE)</f>
        <v>Estampado animal</v>
      </c>
      <c r="F805" t="str">
        <f>VLOOKUP(_xlfn.NUMBERVALUE(MID(C805,11,2)),'Datos 2'!$U$3:$V$11,2,)</f>
        <v>L</v>
      </c>
      <c r="G805">
        <v>2</v>
      </c>
    </row>
    <row r="806" spans="1:7">
      <c r="A806" s="14">
        <v>43833</v>
      </c>
      <c r="B806" t="s">
        <v>823</v>
      </c>
      <c r="C806" t="s">
        <v>849</v>
      </c>
      <c r="D806" t="str">
        <f>VLOOKUP(VALUE(MID(C806,1,8)),Producto!$A$1:$C$499,3,FALSE)</f>
        <v>Playera</v>
      </c>
      <c r="E806" t="str">
        <f>VLOOKUP(_xlfn.NUMBERVALUE(MID(C806,9,2)),'Datos 2'!$Q$3:$R$22,2,FALSE)</f>
        <v>Estampado abstracto</v>
      </c>
      <c r="F806" t="str">
        <f>VLOOKUP(_xlfn.NUMBERVALUE(MID(C806,11,2)),'Datos 2'!$U$3:$V$11,2,)</f>
        <v>Unitalla</v>
      </c>
      <c r="G806">
        <v>2</v>
      </c>
    </row>
    <row r="807" spans="1:7">
      <c r="A807" s="14">
        <v>44011</v>
      </c>
      <c r="B807" t="s">
        <v>823</v>
      </c>
      <c r="C807" t="s">
        <v>872</v>
      </c>
      <c r="D807" t="str">
        <f>VLOOKUP(VALUE(MID(C807,1,8)),Producto!$A$1:$C$499,3,FALSE)</f>
        <v>Pantalón baggie</v>
      </c>
      <c r="E807" t="str">
        <f>VLOOKUP(_xlfn.NUMBERVALUE(MID(C807,9,2)),'Datos 2'!$Q$3:$R$22,2,FALSE)</f>
        <v>Café</v>
      </c>
      <c r="F807" t="str">
        <f>VLOOKUP(_xlfn.NUMBERVALUE(MID(C807,11,2)),'Datos 2'!$U$3:$V$11,2,)</f>
        <v>L</v>
      </c>
      <c r="G807">
        <v>6</v>
      </c>
    </row>
    <row r="808" spans="1:7">
      <c r="A808" s="14">
        <v>44077</v>
      </c>
      <c r="B808" t="s">
        <v>823</v>
      </c>
      <c r="C808" t="s">
        <v>849</v>
      </c>
      <c r="D808" t="str">
        <f>VLOOKUP(VALUE(MID(C808,1,8)),Producto!$A$1:$C$499,3,FALSE)</f>
        <v>Playera</v>
      </c>
      <c r="E808" t="str">
        <f>VLOOKUP(_xlfn.NUMBERVALUE(MID(C808,9,2)),'Datos 2'!$Q$3:$R$22,2,FALSE)</f>
        <v>Estampado abstracto</v>
      </c>
      <c r="F808" t="str">
        <f>VLOOKUP(_xlfn.NUMBERVALUE(MID(C808,11,2)),'Datos 2'!$U$3:$V$11,2,)</f>
        <v>Unitalla</v>
      </c>
      <c r="G808">
        <v>10</v>
      </c>
    </row>
    <row r="809" spans="1:7">
      <c r="A809" s="14">
        <v>43905</v>
      </c>
      <c r="B809" t="s">
        <v>823</v>
      </c>
      <c r="C809" t="s">
        <v>878</v>
      </c>
      <c r="D809" t="str">
        <f>VLOOKUP(VALUE(MID(C809,1,8)),Producto!$A$1:$C$499,3,FALSE)</f>
        <v>Chamarra sport</v>
      </c>
      <c r="E809" t="str">
        <f>VLOOKUP(_xlfn.NUMBERVALUE(MID(C809,9,2)),'Datos 2'!$Q$3:$R$22,2,FALSE)</f>
        <v>Rojo</v>
      </c>
      <c r="F809" t="str">
        <f>VLOOKUP(_xlfn.NUMBERVALUE(MID(C809,11,2)),'Datos 2'!$U$3:$V$11,2,)</f>
        <v>S</v>
      </c>
      <c r="G809">
        <v>4</v>
      </c>
    </row>
    <row r="810" spans="1:7">
      <c r="A810" s="14">
        <v>43876</v>
      </c>
      <c r="B810" t="s">
        <v>823</v>
      </c>
      <c r="C810" t="s">
        <v>834</v>
      </c>
      <c r="D810" t="str">
        <f>VLOOKUP(VALUE(MID(C810,1,8)),Producto!$A$1:$C$499,3,FALSE)</f>
        <v>Camisa manga larga</v>
      </c>
      <c r="E810" t="str">
        <f>VLOOKUP(_xlfn.NUMBERVALUE(MID(C810,9,2)),'Datos 2'!$Q$3:$R$22,2,FALSE)</f>
        <v>Off white</v>
      </c>
      <c r="F810" t="str">
        <f>VLOOKUP(_xlfn.NUMBERVALUE(MID(C810,11,2)),'Datos 2'!$U$3:$V$11,2,)</f>
        <v>S</v>
      </c>
      <c r="G810">
        <v>6</v>
      </c>
    </row>
    <row r="811" spans="1:7">
      <c r="A811" s="14">
        <v>43991</v>
      </c>
      <c r="B811" t="s">
        <v>823</v>
      </c>
      <c r="C811" t="s">
        <v>852</v>
      </c>
      <c r="D811" t="str">
        <f>VLOOKUP(VALUE(MID(C811,1,8)),Producto!$A$1:$C$499,3,FALSE)</f>
        <v>Pantalón mezclilla</v>
      </c>
      <c r="E811" t="str">
        <f>VLOOKUP(_xlfn.NUMBERVALUE(MID(C811,9,2)),'Datos 2'!$Q$3:$R$22,2,FALSE)</f>
        <v>Azul</v>
      </c>
      <c r="F811" t="str">
        <f>VLOOKUP(_xlfn.NUMBERVALUE(MID(C811,11,2)),'Datos 2'!$U$3:$V$11,2,)</f>
        <v>L</v>
      </c>
      <c r="G811">
        <v>6</v>
      </c>
    </row>
    <row r="812" spans="1:7">
      <c r="A812" s="14">
        <v>44148</v>
      </c>
      <c r="B812" t="s">
        <v>823</v>
      </c>
      <c r="C812" t="s">
        <v>827</v>
      </c>
      <c r="D812" t="str">
        <f>VLOOKUP(VALUE(MID(C812,1,8)),Producto!$A$1:$C$499,3,FALSE)</f>
        <v>Camisa manga larga</v>
      </c>
      <c r="E812" t="str">
        <f>VLOOKUP(_xlfn.NUMBERVALUE(MID(C812,9,2)),'Datos 2'!$Q$3:$R$22,2,FALSE)</f>
        <v>Blanco</v>
      </c>
      <c r="F812" t="str">
        <f>VLOOKUP(_xlfn.NUMBERVALUE(MID(C812,11,2)),'Datos 2'!$U$3:$V$11,2,)</f>
        <v>XL</v>
      </c>
      <c r="G812">
        <v>10</v>
      </c>
    </row>
    <row r="813" spans="1:7">
      <c r="A813" s="14">
        <v>44106</v>
      </c>
      <c r="B813" t="s">
        <v>823</v>
      </c>
      <c r="C813" t="s">
        <v>844</v>
      </c>
      <c r="D813" t="str">
        <f>VLOOKUP(VALUE(MID(C813,1,8)),Producto!$A$1:$C$499,3,FALSE)</f>
        <v>Camisa manga corta</v>
      </c>
      <c r="E813" t="str">
        <f>VLOOKUP(_xlfn.NUMBERVALUE(MID(C813,9,2)),'Datos 2'!$Q$3:$R$22,2,FALSE)</f>
        <v>Estampado animal</v>
      </c>
      <c r="F813" t="str">
        <f>VLOOKUP(_xlfn.NUMBERVALUE(MID(C813,11,2)),'Datos 2'!$U$3:$V$11,2,)</f>
        <v>L</v>
      </c>
      <c r="G813">
        <v>3</v>
      </c>
    </row>
    <row r="814" spans="1:7">
      <c r="A814" s="14">
        <v>44043</v>
      </c>
      <c r="B814" t="s">
        <v>823</v>
      </c>
      <c r="C814" t="s">
        <v>863</v>
      </c>
      <c r="D814" t="str">
        <f>VLOOKUP(VALUE(MID(C814,1,8)),Producto!$A$1:$C$499,3,FALSE)</f>
        <v>Pantalón baggie</v>
      </c>
      <c r="E814" t="str">
        <f>VLOOKUP(_xlfn.NUMBERVALUE(MID(C814,9,2)),'Datos 2'!$Q$3:$R$22,2,FALSE)</f>
        <v>Negro</v>
      </c>
      <c r="F814" t="str">
        <f>VLOOKUP(_xlfn.NUMBERVALUE(MID(C814,11,2)),'Datos 2'!$U$3:$V$11,2,)</f>
        <v>XL</v>
      </c>
      <c r="G814">
        <v>5</v>
      </c>
    </row>
    <row r="815" spans="1:7">
      <c r="A815" s="14">
        <v>43862</v>
      </c>
      <c r="B815" t="s">
        <v>823</v>
      </c>
      <c r="C815" t="s">
        <v>856</v>
      </c>
      <c r="D815" t="str">
        <f>VLOOKUP(VALUE(MID(C815,1,8)),Producto!$A$1:$C$499,3,FALSE)</f>
        <v>Pantalón mezclilla</v>
      </c>
      <c r="E815" t="str">
        <f>VLOOKUP(_xlfn.NUMBERVALUE(MID(C815,9,2)),'Datos 2'!$Q$3:$R$22,2,FALSE)</f>
        <v>Negro</v>
      </c>
      <c r="F815" t="str">
        <f>VLOOKUP(_xlfn.NUMBERVALUE(MID(C815,11,2)),'Datos 2'!$U$3:$V$11,2,)</f>
        <v>L</v>
      </c>
      <c r="G815">
        <v>4</v>
      </c>
    </row>
    <row r="816" spans="1:7">
      <c r="A816" s="14">
        <v>44021</v>
      </c>
      <c r="B816" t="s">
        <v>823</v>
      </c>
      <c r="C816" t="s">
        <v>888</v>
      </c>
      <c r="D816" t="str">
        <f>VLOOKUP(VALUE(MID(C816,1,8)),Producto!$A$1:$C$499,3,FALSE)</f>
        <v>Chamarra sport</v>
      </c>
      <c r="E816" t="str">
        <f>VLOOKUP(_xlfn.NUMBERVALUE(MID(C816,9,2)),'Datos 2'!$Q$3:$R$22,2,FALSE)</f>
        <v>Off white</v>
      </c>
      <c r="F816" t="str">
        <f>VLOOKUP(_xlfn.NUMBERVALUE(MID(C816,11,2)),'Datos 2'!$U$3:$V$11,2,)</f>
        <v>L</v>
      </c>
      <c r="G816">
        <v>8</v>
      </c>
    </row>
    <row r="817" spans="1:7">
      <c r="A817" s="14">
        <v>44050</v>
      </c>
      <c r="B817" t="s">
        <v>823</v>
      </c>
      <c r="C817" t="s">
        <v>831</v>
      </c>
      <c r="D817" t="str">
        <f>VLOOKUP(VALUE(MID(C817,1,8)),Producto!$A$1:$C$499,3,FALSE)</f>
        <v>Camisa manga larga</v>
      </c>
      <c r="E817" t="str">
        <f>VLOOKUP(_xlfn.NUMBERVALUE(MID(C817,9,2)),'Datos 2'!$Q$3:$R$22,2,FALSE)</f>
        <v>Off white</v>
      </c>
      <c r="F817" t="str">
        <f>VLOOKUP(_xlfn.NUMBERVALUE(MID(C817,11,2)),'Datos 2'!$U$3:$V$11,2,)</f>
        <v>XL</v>
      </c>
      <c r="G817">
        <v>6</v>
      </c>
    </row>
    <row r="818" spans="1:7">
      <c r="A818" s="14">
        <v>43991</v>
      </c>
      <c r="B818" t="s">
        <v>823</v>
      </c>
      <c r="C818" t="s">
        <v>860</v>
      </c>
      <c r="D818" t="str">
        <f>VLOOKUP(VALUE(MID(C818,1,8)),Producto!$A$1:$C$499,3,FALSE)</f>
        <v>Pantalón mezclilla</v>
      </c>
      <c r="E818" t="str">
        <f>VLOOKUP(_xlfn.NUMBERVALUE(MID(C818,9,2)),'Datos 2'!$Q$3:$R$22,2,FALSE)</f>
        <v>Blanco</v>
      </c>
      <c r="F818" t="str">
        <f>VLOOKUP(_xlfn.NUMBERVALUE(MID(C818,11,2)),'Datos 2'!$U$3:$V$11,2,)</f>
        <v>L</v>
      </c>
      <c r="G818">
        <v>7</v>
      </c>
    </row>
    <row r="819" spans="1:7">
      <c r="A819" s="14">
        <v>44001</v>
      </c>
      <c r="B819" t="s">
        <v>823</v>
      </c>
      <c r="C819" t="s">
        <v>861</v>
      </c>
      <c r="D819" t="str">
        <f>VLOOKUP(VALUE(MID(C819,1,8)),Producto!$A$1:$C$499,3,FALSE)</f>
        <v>Pantalón mezclilla</v>
      </c>
      <c r="E819" t="str">
        <f>VLOOKUP(_xlfn.NUMBERVALUE(MID(C819,9,2)),'Datos 2'!$Q$3:$R$22,2,FALSE)</f>
        <v>Blanco</v>
      </c>
      <c r="F819" t="str">
        <f>VLOOKUP(_xlfn.NUMBERVALUE(MID(C819,11,2)),'Datos 2'!$U$3:$V$11,2,)</f>
        <v>M</v>
      </c>
      <c r="G819">
        <v>2</v>
      </c>
    </row>
    <row r="820" spans="1:7">
      <c r="A820" s="14">
        <v>43896</v>
      </c>
      <c r="B820" t="s">
        <v>823</v>
      </c>
      <c r="C820" t="s">
        <v>848</v>
      </c>
      <c r="D820" t="str">
        <f>VLOOKUP(VALUE(MID(C820,1,8)),Producto!$A$1:$C$499,3,FALSE)</f>
        <v>Playera</v>
      </c>
      <c r="E820" t="str">
        <f>VLOOKUP(_xlfn.NUMBERVALUE(MID(C820,9,2)),'Datos 2'!$Q$3:$R$22,2,FALSE)</f>
        <v>Gris</v>
      </c>
      <c r="F820" t="str">
        <f>VLOOKUP(_xlfn.NUMBERVALUE(MID(C820,11,2)),'Datos 2'!$U$3:$V$11,2,)</f>
        <v>Unitalla</v>
      </c>
      <c r="G820">
        <v>1</v>
      </c>
    </row>
    <row r="821" spans="1:7">
      <c r="A821" s="14">
        <v>43965</v>
      </c>
      <c r="B821" t="s">
        <v>823</v>
      </c>
      <c r="C821" t="s">
        <v>848</v>
      </c>
      <c r="D821" t="str">
        <f>VLOOKUP(VALUE(MID(C821,1,8)),Producto!$A$1:$C$499,3,FALSE)</f>
        <v>Playera</v>
      </c>
      <c r="E821" t="str">
        <f>VLOOKUP(_xlfn.NUMBERVALUE(MID(C821,9,2)),'Datos 2'!$Q$3:$R$22,2,FALSE)</f>
        <v>Gris</v>
      </c>
      <c r="F821" t="str">
        <f>VLOOKUP(_xlfn.NUMBERVALUE(MID(C821,11,2)),'Datos 2'!$U$3:$V$11,2,)</f>
        <v>Unitalla</v>
      </c>
      <c r="G821">
        <v>8</v>
      </c>
    </row>
    <row r="822" spans="1:7">
      <c r="A822" s="14">
        <v>44028</v>
      </c>
      <c r="B822" t="s">
        <v>823</v>
      </c>
      <c r="C822" t="s">
        <v>843</v>
      </c>
      <c r="D822" t="str">
        <f>VLOOKUP(VALUE(MID(C822,1,8)),Producto!$A$1:$C$499,3,FALSE)</f>
        <v>Camisa manga corta</v>
      </c>
      <c r="E822" t="str">
        <f>VLOOKUP(_xlfn.NUMBERVALUE(MID(C822,9,2)),'Datos 2'!$Q$3:$R$22,2,FALSE)</f>
        <v>Estampado animal</v>
      </c>
      <c r="F822" t="str">
        <f>VLOOKUP(_xlfn.NUMBERVALUE(MID(C822,11,2)),'Datos 2'!$U$3:$V$11,2,)</f>
        <v>XL</v>
      </c>
      <c r="G822">
        <v>10</v>
      </c>
    </row>
    <row r="823" spans="1:7">
      <c r="A823" s="14">
        <v>44067</v>
      </c>
      <c r="B823" t="s">
        <v>823</v>
      </c>
      <c r="C823" t="s">
        <v>870</v>
      </c>
      <c r="D823" t="str">
        <f>VLOOKUP(VALUE(MID(C823,1,8)),Producto!$A$1:$C$499,3,FALSE)</f>
        <v>Pantalón baggie</v>
      </c>
      <c r="E823" t="str">
        <f>VLOOKUP(_xlfn.NUMBERVALUE(MID(C823,9,2)),'Datos 2'!$Q$3:$R$22,2,FALSE)</f>
        <v>Off white</v>
      </c>
      <c r="F823" t="str">
        <f>VLOOKUP(_xlfn.NUMBERVALUE(MID(C823,11,2)),'Datos 2'!$U$3:$V$11,2,)</f>
        <v>S</v>
      </c>
      <c r="G823">
        <v>2</v>
      </c>
    </row>
    <row r="824" spans="1:7">
      <c r="A824" s="14">
        <v>43958</v>
      </c>
      <c r="B824" t="s">
        <v>823</v>
      </c>
      <c r="C824" t="s">
        <v>832</v>
      </c>
      <c r="D824" t="str">
        <f>VLOOKUP(VALUE(MID(C824,1,8)),Producto!$A$1:$C$499,3,FALSE)</f>
        <v>Camisa manga larga</v>
      </c>
      <c r="E824" t="str">
        <f>VLOOKUP(_xlfn.NUMBERVALUE(MID(C824,9,2)),'Datos 2'!$Q$3:$R$22,2,FALSE)</f>
        <v>Off white</v>
      </c>
      <c r="F824" t="str">
        <f>VLOOKUP(_xlfn.NUMBERVALUE(MID(C824,11,2)),'Datos 2'!$U$3:$V$11,2,)</f>
        <v>L</v>
      </c>
      <c r="G824">
        <v>3</v>
      </c>
    </row>
    <row r="825" spans="1:7">
      <c r="A825" s="14">
        <v>44089</v>
      </c>
      <c r="B825" t="s">
        <v>823</v>
      </c>
      <c r="C825" t="s">
        <v>857</v>
      </c>
      <c r="D825" t="str">
        <f>VLOOKUP(VALUE(MID(C825,1,8)),Producto!$A$1:$C$499,3,FALSE)</f>
        <v>Pantalón mezclilla</v>
      </c>
      <c r="E825" t="str">
        <f>VLOOKUP(_xlfn.NUMBERVALUE(MID(C825,9,2)),'Datos 2'!$Q$3:$R$22,2,FALSE)</f>
        <v>Negro</v>
      </c>
      <c r="F825" t="str">
        <f>VLOOKUP(_xlfn.NUMBERVALUE(MID(C825,11,2)),'Datos 2'!$U$3:$V$11,2,)</f>
        <v>M</v>
      </c>
      <c r="G825">
        <v>2</v>
      </c>
    </row>
    <row r="826" spans="1:7">
      <c r="A826" s="14">
        <v>43838</v>
      </c>
      <c r="B826" t="s">
        <v>823</v>
      </c>
      <c r="C826" t="s">
        <v>831</v>
      </c>
      <c r="D826" t="str">
        <f>VLOOKUP(VALUE(MID(C826,1,8)),Producto!$A$1:$C$499,3,FALSE)</f>
        <v>Camisa manga larga</v>
      </c>
      <c r="E826" t="str">
        <f>VLOOKUP(_xlfn.NUMBERVALUE(MID(C826,9,2)),'Datos 2'!$Q$3:$R$22,2,FALSE)</f>
        <v>Off white</v>
      </c>
      <c r="F826" t="str">
        <f>VLOOKUP(_xlfn.NUMBERVALUE(MID(C826,11,2)),'Datos 2'!$U$3:$V$11,2,)</f>
        <v>XL</v>
      </c>
      <c r="G826">
        <v>2</v>
      </c>
    </row>
    <row r="827" spans="1:7">
      <c r="A827" s="14">
        <v>44054</v>
      </c>
      <c r="B827" t="s">
        <v>823</v>
      </c>
      <c r="C827" t="s">
        <v>864</v>
      </c>
      <c r="D827" t="str">
        <f>VLOOKUP(VALUE(MID(C827,1,8)),Producto!$A$1:$C$499,3,FALSE)</f>
        <v>Pantalón baggie</v>
      </c>
      <c r="E827" t="str">
        <f>VLOOKUP(_xlfn.NUMBERVALUE(MID(C827,9,2)),'Datos 2'!$Q$3:$R$22,2,FALSE)</f>
        <v>Negro</v>
      </c>
      <c r="F827" t="str">
        <f>VLOOKUP(_xlfn.NUMBERVALUE(MID(C827,11,2)),'Datos 2'!$U$3:$V$11,2,)</f>
        <v>L</v>
      </c>
      <c r="G827">
        <v>4</v>
      </c>
    </row>
    <row r="828" spans="1:7">
      <c r="A828" s="14">
        <v>43932</v>
      </c>
      <c r="B828" t="s">
        <v>823</v>
      </c>
      <c r="C828" t="s">
        <v>847</v>
      </c>
      <c r="D828" t="str">
        <f>VLOOKUP(VALUE(MID(C828,1,8)),Producto!$A$1:$C$499,3,FALSE)</f>
        <v>Playera</v>
      </c>
      <c r="E828" t="str">
        <f>VLOOKUP(_xlfn.NUMBERVALUE(MID(C828,9,2)),'Datos 2'!$Q$3:$R$22,2,FALSE)</f>
        <v>Negro</v>
      </c>
      <c r="F828" t="str">
        <f>VLOOKUP(_xlfn.NUMBERVALUE(MID(C828,11,2)),'Datos 2'!$U$3:$V$11,2,)</f>
        <v>Unitalla</v>
      </c>
      <c r="G828">
        <v>10</v>
      </c>
    </row>
    <row r="829" spans="1:7">
      <c r="A829" s="14">
        <v>43983</v>
      </c>
      <c r="B829" t="s">
        <v>823</v>
      </c>
      <c r="C829" t="s">
        <v>837</v>
      </c>
      <c r="D829" t="str">
        <f>VLOOKUP(VALUE(MID(C829,1,8)),Producto!$A$1:$C$499,3,FALSE)</f>
        <v>Camisa manga larga</v>
      </c>
      <c r="E829" t="str">
        <f>VLOOKUP(_xlfn.NUMBERVALUE(MID(C829,9,2)),'Datos 2'!$Q$3:$R$22,2,FALSE)</f>
        <v>Negro</v>
      </c>
      <c r="F829" t="str">
        <f>VLOOKUP(_xlfn.NUMBERVALUE(MID(C829,11,2)),'Datos 2'!$U$3:$V$11,2,)</f>
        <v>M</v>
      </c>
      <c r="G829">
        <v>6</v>
      </c>
    </row>
    <row r="830" spans="1:7">
      <c r="A830" s="14">
        <v>44181</v>
      </c>
      <c r="B830" t="s">
        <v>823</v>
      </c>
      <c r="C830" t="s">
        <v>884</v>
      </c>
      <c r="D830" t="str">
        <f>VLOOKUP(VALUE(MID(C830,1,8)),Producto!$A$1:$C$499,3,FALSE)</f>
        <v>Chamarra sport</v>
      </c>
      <c r="E830" t="str">
        <f>VLOOKUP(_xlfn.NUMBERVALUE(MID(C830,9,2)),'Datos 2'!$Q$3:$R$22,2,FALSE)</f>
        <v>Negro</v>
      </c>
      <c r="F830" t="str">
        <f>VLOOKUP(_xlfn.NUMBERVALUE(MID(C830,11,2)),'Datos 2'!$U$3:$V$11,2,)</f>
        <v>L</v>
      </c>
      <c r="G830">
        <v>5</v>
      </c>
    </row>
    <row r="831" spans="1:7">
      <c r="A831" s="14">
        <v>43964</v>
      </c>
      <c r="B831" t="s">
        <v>823</v>
      </c>
      <c r="C831" t="s">
        <v>885</v>
      </c>
      <c r="D831" t="str">
        <f>VLOOKUP(VALUE(MID(C831,1,8)),Producto!$A$1:$C$499,3,FALSE)</f>
        <v>Chamarra sport</v>
      </c>
      <c r="E831" t="str">
        <f>VLOOKUP(_xlfn.NUMBERVALUE(MID(C831,9,2)),'Datos 2'!$Q$3:$R$22,2,FALSE)</f>
        <v>Negro</v>
      </c>
      <c r="F831" t="str">
        <f>VLOOKUP(_xlfn.NUMBERVALUE(MID(C831,11,2)),'Datos 2'!$U$3:$V$11,2,)</f>
        <v>M</v>
      </c>
      <c r="G831">
        <v>1</v>
      </c>
    </row>
    <row r="832" spans="1:7">
      <c r="A832" s="14">
        <v>44171</v>
      </c>
      <c r="B832" t="s">
        <v>823</v>
      </c>
      <c r="C832" t="s">
        <v>871</v>
      </c>
      <c r="D832" t="str">
        <f>VLOOKUP(VALUE(MID(C832,1,8)),Producto!$A$1:$C$499,3,FALSE)</f>
        <v>Pantalón baggie</v>
      </c>
      <c r="E832" t="str">
        <f>VLOOKUP(_xlfn.NUMBERVALUE(MID(C832,9,2)),'Datos 2'!$Q$3:$R$22,2,FALSE)</f>
        <v>Café</v>
      </c>
      <c r="F832" t="str">
        <f>VLOOKUP(_xlfn.NUMBERVALUE(MID(C832,11,2)),'Datos 2'!$U$3:$V$11,2,)</f>
        <v>XL</v>
      </c>
      <c r="G832">
        <v>4</v>
      </c>
    </row>
    <row r="833" spans="1:7">
      <c r="A833" s="14">
        <v>44157</v>
      </c>
      <c r="B833" t="s">
        <v>823</v>
      </c>
      <c r="C833" t="s">
        <v>864</v>
      </c>
      <c r="D833" t="str">
        <f>VLOOKUP(VALUE(MID(C833,1,8)),Producto!$A$1:$C$499,3,FALSE)</f>
        <v>Pantalón baggie</v>
      </c>
      <c r="E833" t="str">
        <f>VLOOKUP(_xlfn.NUMBERVALUE(MID(C833,9,2)),'Datos 2'!$Q$3:$R$22,2,FALSE)</f>
        <v>Negro</v>
      </c>
      <c r="F833" t="str">
        <f>VLOOKUP(_xlfn.NUMBERVALUE(MID(C833,11,2)),'Datos 2'!$U$3:$V$11,2,)</f>
        <v>L</v>
      </c>
      <c r="G833">
        <v>4</v>
      </c>
    </row>
    <row r="834" spans="1:7">
      <c r="A834" s="14">
        <v>44145</v>
      </c>
      <c r="B834" t="s">
        <v>823</v>
      </c>
      <c r="C834" t="s">
        <v>870</v>
      </c>
      <c r="D834" t="str">
        <f>VLOOKUP(VALUE(MID(C834,1,8)),Producto!$A$1:$C$499,3,FALSE)</f>
        <v>Pantalón baggie</v>
      </c>
      <c r="E834" t="str">
        <f>VLOOKUP(_xlfn.NUMBERVALUE(MID(C834,9,2)),'Datos 2'!$Q$3:$R$22,2,FALSE)</f>
        <v>Off white</v>
      </c>
      <c r="F834" t="str">
        <f>VLOOKUP(_xlfn.NUMBERVALUE(MID(C834,11,2)),'Datos 2'!$U$3:$V$11,2,)</f>
        <v>S</v>
      </c>
      <c r="G834">
        <v>9</v>
      </c>
    </row>
    <row r="835" spans="1:7">
      <c r="A835" s="14">
        <v>43943</v>
      </c>
      <c r="B835" t="s">
        <v>823</v>
      </c>
      <c r="C835" t="s">
        <v>856</v>
      </c>
      <c r="D835" t="str">
        <f>VLOOKUP(VALUE(MID(C835,1,8)),Producto!$A$1:$C$499,3,FALSE)</f>
        <v>Pantalón mezclilla</v>
      </c>
      <c r="E835" t="str">
        <f>VLOOKUP(_xlfn.NUMBERVALUE(MID(C835,9,2)),'Datos 2'!$Q$3:$R$22,2,FALSE)</f>
        <v>Negro</v>
      </c>
      <c r="F835" t="str">
        <f>VLOOKUP(_xlfn.NUMBERVALUE(MID(C835,11,2)),'Datos 2'!$U$3:$V$11,2,)</f>
        <v>L</v>
      </c>
      <c r="G835">
        <v>2</v>
      </c>
    </row>
    <row r="836" spans="1:7">
      <c r="A836" s="14">
        <v>44086</v>
      </c>
      <c r="B836" t="s">
        <v>823</v>
      </c>
      <c r="C836" t="s">
        <v>859</v>
      </c>
      <c r="D836" t="str">
        <f>VLOOKUP(VALUE(MID(C836,1,8)),Producto!$A$1:$C$499,3,FALSE)</f>
        <v>Pantalón mezclilla</v>
      </c>
      <c r="E836" t="str">
        <f>VLOOKUP(_xlfn.NUMBERVALUE(MID(C836,9,2)),'Datos 2'!$Q$3:$R$22,2,FALSE)</f>
        <v>Blanco</v>
      </c>
      <c r="F836" t="str">
        <f>VLOOKUP(_xlfn.NUMBERVALUE(MID(C836,11,2)),'Datos 2'!$U$3:$V$11,2,)</f>
        <v>XL</v>
      </c>
      <c r="G836">
        <v>5</v>
      </c>
    </row>
    <row r="837" spans="1:7">
      <c r="A837" s="14">
        <v>44151</v>
      </c>
      <c r="B837" t="s">
        <v>823</v>
      </c>
      <c r="C837" t="s">
        <v>881</v>
      </c>
      <c r="D837" t="str">
        <f>VLOOKUP(VALUE(MID(C837,1,8)),Producto!$A$1:$C$499,3,FALSE)</f>
        <v>Chamarra sport</v>
      </c>
      <c r="E837" t="str">
        <f>VLOOKUP(_xlfn.NUMBERVALUE(MID(C837,9,2)),'Datos 2'!$Q$3:$R$22,2,FALSE)</f>
        <v>Azul</v>
      </c>
      <c r="F837" t="str">
        <f>VLOOKUP(_xlfn.NUMBERVALUE(MID(C837,11,2)),'Datos 2'!$U$3:$V$11,2,)</f>
        <v>M</v>
      </c>
      <c r="G837">
        <v>9</v>
      </c>
    </row>
    <row r="838" spans="1:7">
      <c r="A838" s="14">
        <v>43918</v>
      </c>
      <c r="B838" t="s">
        <v>823</v>
      </c>
      <c r="C838" t="s">
        <v>882</v>
      </c>
      <c r="D838" t="str">
        <f>VLOOKUP(VALUE(MID(C838,1,8)),Producto!$A$1:$C$499,3,FALSE)</f>
        <v>Chamarra sport</v>
      </c>
      <c r="E838" t="str">
        <f>VLOOKUP(_xlfn.NUMBERVALUE(MID(C838,9,2)),'Datos 2'!$Q$3:$R$22,2,FALSE)</f>
        <v>Azul</v>
      </c>
      <c r="F838" t="str">
        <f>VLOOKUP(_xlfn.NUMBERVALUE(MID(C838,11,2)),'Datos 2'!$U$3:$V$11,2,)</f>
        <v>S</v>
      </c>
      <c r="G838">
        <v>6</v>
      </c>
    </row>
    <row r="839" spans="1:7">
      <c r="A839" s="14">
        <v>43868</v>
      </c>
      <c r="B839" t="s">
        <v>823</v>
      </c>
      <c r="C839" t="s">
        <v>858</v>
      </c>
      <c r="D839" t="str">
        <f>VLOOKUP(VALUE(MID(C839,1,8)),Producto!$A$1:$C$499,3,FALSE)</f>
        <v>Pantalón mezclilla</v>
      </c>
      <c r="E839" t="str">
        <f>VLOOKUP(_xlfn.NUMBERVALUE(MID(C839,9,2)),'Datos 2'!$Q$3:$R$22,2,FALSE)</f>
        <v>Negro</v>
      </c>
      <c r="F839" t="str">
        <f>VLOOKUP(_xlfn.NUMBERVALUE(MID(C839,11,2)),'Datos 2'!$U$3:$V$11,2,)</f>
        <v>S</v>
      </c>
      <c r="G839">
        <v>7</v>
      </c>
    </row>
    <row r="840" spans="1:7">
      <c r="A840" s="14">
        <v>43982</v>
      </c>
      <c r="B840" t="s">
        <v>823</v>
      </c>
      <c r="C840" t="s">
        <v>869</v>
      </c>
      <c r="D840" t="str">
        <f>VLOOKUP(VALUE(MID(C840,1,8)),Producto!$A$1:$C$499,3,FALSE)</f>
        <v>Pantalón baggie</v>
      </c>
      <c r="E840" t="str">
        <f>VLOOKUP(_xlfn.NUMBERVALUE(MID(C840,9,2)),'Datos 2'!$Q$3:$R$22,2,FALSE)</f>
        <v>Off white</v>
      </c>
      <c r="F840" t="str">
        <f>VLOOKUP(_xlfn.NUMBERVALUE(MID(C840,11,2)),'Datos 2'!$U$3:$V$11,2,)</f>
        <v>M</v>
      </c>
      <c r="G840">
        <v>3</v>
      </c>
    </row>
    <row r="841" spans="1:7">
      <c r="A841" s="14">
        <v>44103</v>
      </c>
      <c r="B841" t="s">
        <v>823</v>
      </c>
      <c r="C841" t="s">
        <v>852</v>
      </c>
      <c r="D841" t="str">
        <f>VLOOKUP(VALUE(MID(C841,1,8)),Producto!$A$1:$C$499,3,FALSE)</f>
        <v>Pantalón mezclilla</v>
      </c>
      <c r="E841" t="str">
        <f>VLOOKUP(_xlfn.NUMBERVALUE(MID(C841,9,2)),'Datos 2'!$Q$3:$R$22,2,FALSE)</f>
        <v>Azul</v>
      </c>
      <c r="F841" t="str">
        <f>VLOOKUP(_xlfn.NUMBERVALUE(MID(C841,11,2)),'Datos 2'!$U$3:$V$11,2,)</f>
        <v>L</v>
      </c>
      <c r="G841">
        <v>6</v>
      </c>
    </row>
    <row r="842" spans="1:7">
      <c r="A842" s="14">
        <v>43910</v>
      </c>
      <c r="B842" t="s">
        <v>823</v>
      </c>
      <c r="C842" t="s">
        <v>853</v>
      </c>
      <c r="D842" t="str">
        <f>VLOOKUP(VALUE(MID(C842,1,8)),Producto!$A$1:$C$499,3,FALSE)</f>
        <v>Pantalón mezclilla</v>
      </c>
      <c r="E842" t="str">
        <f>VLOOKUP(_xlfn.NUMBERVALUE(MID(C842,9,2)),'Datos 2'!$Q$3:$R$22,2,FALSE)</f>
        <v>Azul</v>
      </c>
      <c r="F842" t="str">
        <f>VLOOKUP(_xlfn.NUMBERVALUE(MID(C842,11,2)),'Datos 2'!$U$3:$V$11,2,)</f>
        <v>M</v>
      </c>
      <c r="G842">
        <v>10</v>
      </c>
    </row>
    <row r="843" spans="1:7">
      <c r="A843" s="14">
        <v>43863</v>
      </c>
      <c r="B843" t="s">
        <v>823</v>
      </c>
      <c r="C843" t="s">
        <v>871</v>
      </c>
      <c r="D843" t="str">
        <f>VLOOKUP(VALUE(MID(C843,1,8)),Producto!$A$1:$C$499,3,FALSE)</f>
        <v>Pantalón baggie</v>
      </c>
      <c r="E843" t="str">
        <f>VLOOKUP(_xlfn.NUMBERVALUE(MID(C843,9,2)),'Datos 2'!$Q$3:$R$22,2,FALSE)</f>
        <v>Café</v>
      </c>
      <c r="F843" t="str">
        <f>VLOOKUP(_xlfn.NUMBERVALUE(MID(C843,11,2)),'Datos 2'!$U$3:$V$11,2,)</f>
        <v>XL</v>
      </c>
      <c r="G843">
        <v>7</v>
      </c>
    </row>
    <row r="844" spans="1:7">
      <c r="A844" s="14">
        <v>44125</v>
      </c>
      <c r="B844" t="s">
        <v>823</v>
      </c>
      <c r="C844" t="s">
        <v>854</v>
      </c>
      <c r="D844" t="str">
        <f>VLOOKUP(VALUE(MID(C844,1,8)),Producto!$A$1:$C$499,3,FALSE)</f>
        <v>Pantalón mezclilla</v>
      </c>
      <c r="E844" t="str">
        <f>VLOOKUP(_xlfn.NUMBERVALUE(MID(C844,9,2)),'Datos 2'!$Q$3:$R$22,2,FALSE)</f>
        <v>Azul</v>
      </c>
      <c r="F844" t="str">
        <f>VLOOKUP(_xlfn.NUMBERVALUE(MID(C844,11,2)),'Datos 2'!$U$3:$V$11,2,)</f>
        <v>S</v>
      </c>
      <c r="G844">
        <v>9</v>
      </c>
    </row>
    <row r="845" spans="1:7">
      <c r="A845" s="14">
        <v>44042</v>
      </c>
      <c r="B845" t="s">
        <v>823</v>
      </c>
      <c r="C845" t="s">
        <v>876</v>
      </c>
      <c r="D845" t="str">
        <f>VLOOKUP(VALUE(MID(C845,1,8)),Producto!$A$1:$C$499,3,FALSE)</f>
        <v>Chamarra sport</v>
      </c>
      <c r="E845" t="str">
        <f>VLOOKUP(_xlfn.NUMBERVALUE(MID(C845,9,2)),'Datos 2'!$Q$3:$R$22,2,FALSE)</f>
        <v>Rojo</v>
      </c>
      <c r="F845" t="str">
        <f>VLOOKUP(_xlfn.NUMBERVALUE(MID(C845,11,2)),'Datos 2'!$U$3:$V$11,2,)</f>
        <v>L</v>
      </c>
      <c r="G845">
        <v>6</v>
      </c>
    </row>
    <row r="846" spans="1:7">
      <c r="A846" s="14">
        <v>43912</v>
      </c>
      <c r="B846" t="s">
        <v>823</v>
      </c>
      <c r="C846" t="s">
        <v>874</v>
      </c>
      <c r="D846" t="str">
        <f>VLOOKUP(VALUE(MID(C846,1,8)),Producto!$A$1:$C$499,3,FALSE)</f>
        <v>Pantalón baggie</v>
      </c>
      <c r="E846" t="str">
        <f>VLOOKUP(_xlfn.NUMBERVALUE(MID(C846,9,2)),'Datos 2'!$Q$3:$R$22,2,FALSE)</f>
        <v>Café</v>
      </c>
      <c r="F846" t="str">
        <f>VLOOKUP(_xlfn.NUMBERVALUE(MID(C846,11,2)),'Datos 2'!$U$3:$V$11,2,)</f>
        <v>S</v>
      </c>
      <c r="G846">
        <v>2</v>
      </c>
    </row>
    <row r="847" spans="1:7">
      <c r="A847" s="14">
        <v>44063</v>
      </c>
      <c r="B847" t="s">
        <v>823</v>
      </c>
      <c r="C847" t="s">
        <v>870</v>
      </c>
      <c r="D847" t="str">
        <f>VLOOKUP(VALUE(MID(C847,1,8)),Producto!$A$1:$C$499,3,FALSE)</f>
        <v>Pantalón baggie</v>
      </c>
      <c r="E847" t="str">
        <f>VLOOKUP(_xlfn.NUMBERVALUE(MID(C847,9,2)),'Datos 2'!$Q$3:$R$22,2,FALSE)</f>
        <v>Off white</v>
      </c>
      <c r="F847" t="str">
        <f>VLOOKUP(_xlfn.NUMBERVALUE(MID(C847,11,2)),'Datos 2'!$U$3:$V$11,2,)</f>
        <v>S</v>
      </c>
      <c r="G847">
        <v>10</v>
      </c>
    </row>
    <row r="848" spans="1:7">
      <c r="A848" s="14">
        <v>43997</v>
      </c>
      <c r="B848" t="s">
        <v>823</v>
      </c>
      <c r="C848" t="s">
        <v>866</v>
      </c>
      <c r="D848" t="str">
        <f>VLOOKUP(VALUE(MID(C848,1,8)),Producto!$A$1:$C$499,3,FALSE)</f>
        <v>Pantalón baggie</v>
      </c>
      <c r="E848" t="str">
        <f>VLOOKUP(_xlfn.NUMBERVALUE(MID(C848,9,2)),'Datos 2'!$Q$3:$R$22,2,FALSE)</f>
        <v>Negro</v>
      </c>
      <c r="F848" t="str">
        <f>VLOOKUP(_xlfn.NUMBERVALUE(MID(C848,11,2)),'Datos 2'!$U$3:$V$11,2,)</f>
        <v>S</v>
      </c>
      <c r="G848">
        <v>3</v>
      </c>
    </row>
    <row r="849" spans="1:7">
      <c r="A849" s="14">
        <v>43973</v>
      </c>
      <c r="B849" t="s">
        <v>823</v>
      </c>
      <c r="C849" t="s">
        <v>882</v>
      </c>
      <c r="D849" t="str">
        <f>VLOOKUP(VALUE(MID(C849,1,8)),Producto!$A$1:$C$499,3,FALSE)</f>
        <v>Chamarra sport</v>
      </c>
      <c r="E849" t="str">
        <f>VLOOKUP(_xlfn.NUMBERVALUE(MID(C849,9,2)),'Datos 2'!$Q$3:$R$22,2,FALSE)</f>
        <v>Azul</v>
      </c>
      <c r="F849" t="str">
        <f>VLOOKUP(_xlfn.NUMBERVALUE(MID(C849,11,2)),'Datos 2'!$U$3:$V$11,2,)</f>
        <v>S</v>
      </c>
      <c r="G849">
        <v>6</v>
      </c>
    </row>
    <row r="850" spans="1:7">
      <c r="A850" s="14">
        <v>44069</v>
      </c>
      <c r="B850" t="s">
        <v>823</v>
      </c>
      <c r="C850" t="s">
        <v>874</v>
      </c>
      <c r="D850" t="str">
        <f>VLOOKUP(VALUE(MID(C850,1,8)),Producto!$A$1:$C$499,3,FALSE)</f>
        <v>Pantalón baggie</v>
      </c>
      <c r="E850" t="str">
        <f>VLOOKUP(_xlfn.NUMBERVALUE(MID(C850,9,2)),'Datos 2'!$Q$3:$R$22,2,FALSE)</f>
        <v>Café</v>
      </c>
      <c r="F850" t="str">
        <f>VLOOKUP(_xlfn.NUMBERVALUE(MID(C850,11,2)),'Datos 2'!$U$3:$V$11,2,)</f>
        <v>S</v>
      </c>
      <c r="G850">
        <v>2</v>
      </c>
    </row>
    <row r="851" spans="1:7">
      <c r="A851" s="14">
        <v>44076</v>
      </c>
      <c r="B851" t="s">
        <v>823</v>
      </c>
      <c r="C851" t="s">
        <v>866</v>
      </c>
      <c r="D851" t="str">
        <f>VLOOKUP(VALUE(MID(C851,1,8)),Producto!$A$1:$C$499,3,FALSE)</f>
        <v>Pantalón baggie</v>
      </c>
      <c r="E851" t="str">
        <f>VLOOKUP(_xlfn.NUMBERVALUE(MID(C851,9,2)),'Datos 2'!$Q$3:$R$22,2,FALSE)</f>
        <v>Negro</v>
      </c>
      <c r="F851" t="str">
        <f>VLOOKUP(_xlfn.NUMBERVALUE(MID(C851,11,2)),'Datos 2'!$U$3:$V$11,2,)</f>
        <v>S</v>
      </c>
      <c r="G851">
        <v>2</v>
      </c>
    </row>
    <row r="852" spans="1:7">
      <c r="A852" s="14">
        <v>44189</v>
      </c>
      <c r="B852" t="s">
        <v>823</v>
      </c>
      <c r="C852" t="s">
        <v>834</v>
      </c>
      <c r="D852" t="str">
        <f>VLOOKUP(VALUE(MID(C852,1,8)),Producto!$A$1:$C$499,3,FALSE)</f>
        <v>Camisa manga larga</v>
      </c>
      <c r="E852" t="str">
        <f>VLOOKUP(_xlfn.NUMBERVALUE(MID(C852,9,2)),'Datos 2'!$Q$3:$R$22,2,FALSE)</f>
        <v>Off white</v>
      </c>
      <c r="F852" t="str">
        <f>VLOOKUP(_xlfn.NUMBERVALUE(MID(C852,11,2)),'Datos 2'!$U$3:$V$11,2,)</f>
        <v>S</v>
      </c>
      <c r="G852">
        <v>5</v>
      </c>
    </row>
    <row r="853" spans="1:7">
      <c r="A853" s="14">
        <v>43871</v>
      </c>
      <c r="B853" t="s">
        <v>823</v>
      </c>
      <c r="C853" t="s">
        <v>866</v>
      </c>
      <c r="D853" t="str">
        <f>VLOOKUP(VALUE(MID(C853,1,8)),Producto!$A$1:$C$499,3,FALSE)</f>
        <v>Pantalón baggie</v>
      </c>
      <c r="E853" t="str">
        <f>VLOOKUP(_xlfn.NUMBERVALUE(MID(C853,9,2)),'Datos 2'!$Q$3:$R$22,2,FALSE)</f>
        <v>Negro</v>
      </c>
      <c r="F853" t="str">
        <f>VLOOKUP(_xlfn.NUMBERVALUE(MID(C853,11,2)),'Datos 2'!$U$3:$V$11,2,)</f>
        <v>S</v>
      </c>
      <c r="G853">
        <v>5</v>
      </c>
    </row>
    <row r="854" spans="1:7">
      <c r="A854" s="14">
        <v>43900</v>
      </c>
      <c r="B854" t="s">
        <v>823</v>
      </c>
      <c r="C854" t="s">
        <v>870</v>
      </c>
      <c r="D854" t="str">
        <f>VLOOKUP(VALUE(MID(C854,1,8)),Producto!$A$1:$C$499,3,FALSE)</f>
        <v>Pantalón baggie</v>
      </c>
      <c r="E854" t="str">
        <f>VLOOKUP(_xlfn.NUMBERVALUE(MID(C854,9,2)),'Datos 2'!$Q$3:$R$22,2,FALSE)</f>
        <v>Off white</v>
      </c>
      <c r="F854" t="str">
        <f>VLOOKUP(_xlfn.NUMBERVALUE(MID(C854,11,2)),'Datos 2'!$U$3:$V$11,2,)</f>
        <v>S</v>
      </c>
      <c r="G854">
        <v>6</v>
      </c>
    </row>
    <row r="855" spans="1:7">
      <c r="A855" s="14">
        <v>43834</v>
      </c>
      <c r="B855" t="s">
        <v>823</v>
      </c>
      <c r="C855" t="s">
        <v>848</v>
      </c>
      <c r="D855" t="str">
        <f>VLOOKUP(VALUE(MID(C855,1,8)),Producto!$A$1:$C$499,3,FALSE)</f>
        <v>Playera</v>
      </c>
      <c r="E855" t="str">
        <f>VLOOKUP(_xlfn.NUMBERVALUE(MID(C855,9,2)),'Datos 2'!$Q$3:$R$22,2,FALSE)</f>
        <v>Gris</v>
      </c>
      <c r="F855" t="str">
        <f>VLOOKUP(_xlfn.NUMBERVALUE(MID(C855,11,2)),'Datos 2'!$U$3:$V$11,2,)</f>
        <v>Unitalla</v>
      </c>
      <c r="G855">
        <v>5</v>
      </c>
    </row>
    <row r="856" spans="1:7">
      <c r="A856" s="14">
        <v>44007</v>
      </c>
      <c r="B856" t="s">
        <v>823</v>
      </c>
      <c r="C856" t="s">
        <v>850</v>
      </c>
      <c r="D856" t="str">
        <f>VLOOKUP(VALUE(MID(C856,1,8)),Producto!$A$1:$C$499,3,FALSE)</f>
        <v>Playera</v>
      </c>
      <c r="E856" t="str">
        <f>VLOOKUP(_xlfn.NUMBERVALUE(MID(C856,9,2)),'Datos 2'!$Q$3:$R$22,2,FALSE)</f>
        <v>Con texto</v>
      </c>
      <c r="F856" t="str">
        <f>VLOOKUP(_xlfn.NUMBERVALUE(MID(C856,11,2)),'Datos 2'!$U$3:$V$11,2,)</f>
        <v>Unitalla</v>
      </c>
      <c r="G856">
        <v>4</v>
      </c>
    </row>
    <row r="857" spans="1:7">
      <c r="A857" s="14">
        <v>44045</v>
      </c>
      <c r="B857" t="s">
        <v>823</v>
      </c>
      <c r="C857" t="s">
        <v>833</v>
      </c>
      <c r="D857" t="str">
        <f>VLOOKUP(VALUE(MID(C857,1,8)),Producto!$A$1:$C$499,3,FALSE)</f>
        <v>Camisa manga larga</v>
      </c>
      <c r="E857" t="str">
        <f>VLOOKUP(_xlfn.NUMBERVALUE(MID(C857,9,2)),'Datos 2'!$Q$3:$R$22,2,FALSE)</f>
        <v>Off white</v>
      </c>
      <c r="F857" t="str">
        <f>VLOOKUP(_xlfn.NUMBERVALUE(MID(C857,11,2)),'Datos 2'!$U$3:$V$11,2,)</f>
        <v>M</v>
      </c>
      <c r="G857">
        <v>10</v>
      </c>
    </row>
    <row r="858" spans="1:7">
      <c r="A858" s="14">
        <v>43835</v>
      </c>
      <c r="B858" t="s">
        <v>823</v>
      </c>
      <c r="C858" t="s">
        <v>866</v>
      </c>
      <c r="D858" t="str">
        <f>VLOOKUP(VALUE(MID(C858,1,8)),Producto!$A$1:$C$499,3,FALSE)</f>
        <v>Pantalón baggie</v>
      </c>
      <c r="E858" t="str">
        <f>VLOOKUP(_xlfn.NUMBERVALUE(MID(C858,9,2)),'Datos 2'!$Q$3:$R$22,2,FALSE)</f>
        <v>Negro</v>
      </c>
      <c r="F858" t="str">
        <f>VLOOKUP(_xlfn.NUMBERVALUE(MID(C858,11,2)),'Datos 2'!$U$3:$V$11,2,)</f>
        <v>S</v>
      </c>
      <c r="G858">
        <v>3</v>
      </c>
    </row>
    <row r="859" spans="1:7">
      <c r="A859" s="14">
        <v>44135</v>
      </c>
      <c r="B859" t="s">
        <v>823</v>
      </c>
      <c r="C859" t="s">
        <v>863</v>
      </c>
      <c r="D859" t="str">
        <f>VLOOKUP(VALUE(MID(C859,1,8)),Producto!$A$1:$C$499,3,FALSE)</f>
        <v>Pantalón baggie</v>
      </c>
      <c r="E859" t="str">
        <f>VLOOKUP(_xlfn.NUMBERVALUE(MID(C859,9,2)),'Datos 2'!$Q$3:$R$22,2,FALSE)</f>
        <v>Negro</v>
      </c>
      <c r="F859" t="str">
        <f>VLOOKUP(_xlfn.NUMBERVALUE(MID(C859,11,2)),'Datos 2'!$U$3:$V$11,2,)</f>
        <v>XL</v>
      </c>
      <c r="G859">
        <v>4</v>
      </c>
    </row>
    <row r="860" spans="1:7">
      <c r="A860" s="14">
        <v>43925</v>
      </c>
      <c r="B860" t="s">
        <v>823</v>
      </c>
      <c r="C860" t="s">
        <v>883</v>
      </c>
      <c r="D860" t="str">
        <f>VLOOKUP(VALUE(MID(C860,1,8)),Producto!$A$1:$C$499,3,FALSE)</f>
        <v>Chamarra sport</v>
      </c>
      <c r="E860" t="str">
        <f>VLOOKUP(_xlfn.NUMBERVALUE(MID(C860,9,2)),'Datos 2'!$Q$3:$R$22,2,FALSE)</f>
        <v>Negro</v>
      </c>
      <c r="F860" t="str">
        <f>VLOOKUP(_xlfn.NUMBERVALUE(MID(C860,11,2)),'Datos 2'!$U$3:$V$11,2,)</f>
        <v>XL</v>
      </c>
      <c r="G860">
        <v>5</v>
      </c>
    </row>
    <row r="861" spans="1:7">
      <c r="A861" s="14">
        <v>43887</v>
      </c>
      <c r="B861" t="s">
        <v>823</v>
      </c>
      <c r="C861" t="s">
        <v>849</v>
      </c>
      <c r="D861" t="str">
        <f>VLOOKUP(VALUE(MID(C861,1,8)),Producto!$A$1:$C$499,3,FALSE)</f>
        <v>Playera</v>
      </c>
      <c r="E861" t="str">
        <f>VLOOKUP(_xlfn.NUMBERVALUE(MID(C861,9,2)),'Datos 2'!$Q$3:$R$22,2,FALSE)</f>
        <v>Estampado abstracto</v>
      </c>
      <c r="F861" t="str">
        <f>VLOOKUP(_xlfn.NUMBERVALUE(MID(C861,11,2)),'Datos 2'!$U$3:$V$11,2,)</f>
        <v>Unitalla</v>
      </c>
      <c r="G861">
        <v>1</v>
      </c>
    </row>
    <row r="862" spans="1:7">
      <c r="A862" s="14">
        <v>43968</v>
      </c>
      <c r="B862" t="s">
        <v>823</v>
      </c>
      <c r="C862" t="s">
        <v>877</v>
      </c>
      <c r="D862" t="str">
        <f>VLOOKUP(VALUE(MID(C862,1,8)),Producto!$A$1:$C$499,3,FALSE)</f>
        <v>Chamarra sport</v>
      </c>
      <c r="E862" t="str">
        <f>VLOOKUP(_xlfn.NUMBERVALUE(MID(C862,9,2)),'Datos 2'!$Q$3:$R$22,2,FALSE)</f>
        <v>Rojo</v>
      </c>
      <c r="F862" t="str">
        <f>VLOOKUP(_xlfn.NUMBERVALUE(MID(C862,11,2)),'Datos 2'!$U$3:$V$11,2,)</f>
        <v>M</v>
      </c>
      <c r="G862">
        <v>6</v>
      </c>
    </row>
    <row r="863" spans="1:7">
      <c r="A863" s="14">
        <v>43876</v>
      </c>
      <c r="B863" t="s">
        <v>823</v>
      </c>
      <c r="C863" t="s">
        <v>851</v>
      </c>
      <c r="D863" t="str">
        <f>VLOOKUP(VALUE(MID(C863,1,8)),Producto!$A$1:$C$499,3,FALSE)</f>
        <v>Pantalón mezclilla</v>
      </c>
      <c r="E863" t="str">
        <f>VLOOKUP(_xlfn.NUMBERVALUE(MID(C863,9,2)),'Datos 2'!$Q$3:$R$22,2,FALSE)</f>
        <v>Azul</v>
      </c>
      <c r="F863" t="str">
        <f>VLOOKUP(_xlfn.NUMBERVALUE(MID(C863,11,2)),'Datos 2'!$U$3:$V$11,2,)</f>
        <v>XL</v>
      </c>
      <c r="G863">
        <v>4</v>
      </c>
    </row>
    <row r="864" spans="1:7">
      <c r="A864" s="14">
        <v>44015</v>
      </c>
      <c r="B864" t="s">
        <v>823</v>
      </c>
      <c r="C864" t="s">
        <v>875</v>
      </c>
      <c r="D864" t="str">
        <f>VLOOKUP(VALUE(MID(C864,1,8)),Producto!$A$1:$C$499,3,FALSE)</f>
        <v>Chamarra sport</v>
      </c>
      <c r="E864" t="str">
        <f>VLOOKUP(_xlfn.NUMBERVALUE(MID(C864,9,2)),'Datos 2'!$Q$3:$R$22,2,FALSE)</f>
        <v>Rojo</v>
      </c>
      <c r="F864" t="str">
        <f>VLOOKUP(_xlfn.NUMBERVALUE(MID(C864,11,2)),'Datos 2'!$U$3:$V$11,2,)</f>
        <v>XL</v>
      </c>
      <c r="G864">
        <v>5</v>
      </c>
    </row>
    <row r="865" spans="1:7">
      <c r="A865" s="14">
        <v>43860</v>
      </c>
      <c r="B865" t="s">
        <v>823</v>
      </c>
      <c r="C865" t="s">
        <v>865</v>
      </c>
      <c r="D865" t="str">
        <f>VLOOKUP(VALUE(MID(C865,1,8)),Producto!$A$1:$C$499,3,FALSE)</f>
        <v>Pantalón baggie</v>
      </c>
      <c r="E865" t="str">
        <f>VLOOKUP(_xlfn.NUMBERVALUE(MID(C865,9,2)),'Datos 2'!$Q$3:$R$22,2,FALSE)</f>
        <v>Negro</v>
      </c>
      <c r="F865" t="str">
        <f>VLOOKUP(_xlfn.NUMBERVALUE(MID(C865,11,2)),'Datos 2'!$U$3:$V$11,2,)</f>
        <v>M</v>
      </c>
      <c r="G865">
        <v>6</v>
      </c>
    </row>
    <row r="866" spans="1:7">
      <c r="A866" s="14">
        <v>43911</v>
      </c>
      <c r="B866" t="s">
        <v>823</v>
      </c>
      <c r="C866" t="s">
        <v>829</v>
      </c>
      <c r="D866" t="str">
        <f>VLOOKUP(VALUE(MID(C866,1,8)),Producto!$A$1:$C$499,3,FALSE)</f>
        <v>Camisa manga larga</v>
      </c>
      <c r="E866" t="str">
        <f>VLOOKUP(_xlfn.NUMBERVALUE(MID(C866,9,2)),'Datos 2'!$Q$3:$R$22,2,FALSE)</f>
        <v>Blanco</v>
      </c>
      <c r="F866" t="str">
        <f>VLOOKUP(_xlfn.NUMBERVALUE(MID(C866,11,2)),'Datos 2'!$U$3:$V$11,2,)</f>
        <v>M</v>
      </c>
      <c r="G866">
        <v>8</v>
      </c>
    </row>
    <row r="867" spans="1:7">
      <c r="A867" s="14">
        <v>44079</v>
      </c>
      <c r="B867" t="s">
        <v>823</v>
      </c>
      <c r="C867" t="s">
        <v>845</v>
      </c>
      <c r="D867" t="str">
        <f>VLOOKUP(VALUE(MID(C867,1,8)),Producto!$A$1:$C$499,3,FALSE)</f>
        <v>Camisa manga corta</v>
      </c>
      <c r="E867" t="str">
        <f>VLOOKUP(_xlfn.NUMBERVALUE(MID(C867,9,2)),'Datos 2'!$Q$3:$R$22,2,FALSE)</f>
        <v>Estampado animal</v>
      </c>
      <c r="F867" t="str">
        <f>VLOOKUP(_xlfn.NUMBERVALUE(MID(C867,11,2)),'Datos 2'!$U$3:$V$11,2,)</f>
        <v>M</v>
      </c>
      <c r="G867">
        <v>4</v>
      </c>
    </row>
    <row r="868" spans="1:7">
      <c r="A868" s="14">
        <v>44112</v>
      </c>
      <c r="B868" t="s">
        <v>823</v>
      </c>
      <c r="C868" t="s">
        <v>854</v>
      </c>
      <c r="D868" t="str">
        <f>VLOOKUP(VALUE(MID(C868,1,8)),Producto!$A$1:$C$499,3,FALSE)</f>
        <v>Pantalón mezclilla</v>
      </c>
      <c r="E868" t="str">
        <f>VLOOKUP(_xlfn.NUMBERVALUE(MID(C868,9,2)),'Datos 2'!$Q$3:$R$22,2,FALSE)</f>
        <v>Azul</v>
      </c>
      <c r="F868" t="str">
        <f>VLOOKUP(_xlfn.NUMBERVALUE(MID(C868,11,2)),'Datos 2'!$U$3:$V$11,2,)</f>
        <v>S</v>
      </c>
      <c r="G868">
        <v>4</v>
      </c>
    </row>
    <row r="869" spans="1:7">
      <c r="A869" s="14">
        <v>44194</v>
      </c>
      <c r="B869" t="s">
        <v>823</v>
      </c>
      <c r="C869" t="s">
        <v>871</v>
      </c>
      <c r="D869" t="str">
        <f>VLOOKUP(VALUE(MID(C869,1,8)),Producto!$A$1:$C$499,3,FALSE)</f>
        <v>Pantalón baggie</v>
      </c>
      <c r="E869" t="str">
        <f>VLOOKUP(_xlfn.NUMBERVALUE(MID(C869,9,2)),'Datos 2'!$Q$3:$R$22,2,FALSE)</f>
        <v>Café</v>
      </c>
      <c r="F869" t="str">
        <f>VLOOKUP(_xlfn.NUMBERVALUE(MID(C869,11,2)),'Datos 2'!$U$3:$V$11,2,)</f>
        <v>XL</v>
      </c>
      <c r="G869">
        <v>2</v>
      </c>
    </row>
    <row r="870" spans="1:7">
      <c r="A870" s="14">
        <v>44125</v>
      </c>
      <c r="B870" t="s">
        <v>823</v>
      </c>
      <c r="C870" t="s">
        <v>878</v>
      </c>
      <c r="D870" t="str">
        <f>VLOOKUP(VALUE(MID(C870,1,8)),Producto!$A$1:$C$499,3,FALSE)</f>
        <v>Chamarra sport</v>
      </c>
      <c r="E870" t="str">
        <f>VLOOKUP(_xlfn.NUMBERVALUE(MID(C870,9,2)),'Datos 2'!$Q$3:$R$22,2,FALSE)</f>
        <v>Rojo</v>
      </c>
      <c r="F870" t="str">
        <f>VLOOKUP(_xlfn.NUMBERVALUE(MID(C870,11,2)),'Datos 2'!$U$3:$V$11,2,)</f>
        <v>S</v>
      </c>
      <c r="G870">
        <v>4</v>
      </c>
    </row>
    <row r="871" spans="1:7">
      <c r="A871" s="14">
        <v>43969</v>
      </c>
      <c r="B871" t="s">
        <v>823</v>
      </c>
      <c r="C871" t="s">
        <v>889</v>
      </c>
      <c r="D871" t="str">
        <f>VLOOKUP(VALUE(MID(C871,1,8)),Producto!$A$1:$C$499,3,FALSE)</f>
        <v>Chamarra sport</v>
      </c>
      <c r="E871" t="str">
        <f>VLOOKUP(_xlfn.NUMBERVALUE(MID(C871,9,2)),'Datos 2'!$Q$3:$R$22,2,FALSE)</f>
        <v>Off white</v>
      </c>
      <c r="F871" t="str">
        <f>VLOOKUP(_xlfn.NUMBERVALUE(MID(C871,11,2)),'Datos 2'!$U$3:$V$11,2,)</f>
        <v>M</v>
      </c>
      <c r="G871">
        <v>1</v>
      </c>
    </row>
    <row r="872" spans="1:7">
      <c r="A872" s="14">
        <v>44011</v>
      </c>
      <c r="B872" t="s">
        <v>823</v>
      </c>
      <c r="C872" t="s">
        <v>857</v>
      </c>
      <c r="D872" t="str">
        <f>VLOOKUP(VALUE(MID(C872,1,8)),Producto!$A$1:$C$499,3,FALSE)</f>
        <v>Pantalón mezclilla</v>
      </c>
      <c r="E872" t="str">
        <f>VLOOKUP(_xlfn.NUMBERVALUE(MID(C872,9,2)),'Datos 2'!$Q$3:$R$22,2,FALSE)</f>
        <v>Negro</v>
      </c>
      <c r="F872" t="str">
        <f>VLOOKUP(_xlfn.NUMBERVALUE(MID(C872,11,2)),'Datos 2'!$U$3:$V$11,2,)</f>
        <v>M</v>
      </c>
      <c r="G872">
        <v>7</v>
      </c>
    </row>
    <row r="873" spans="1:7">
      <c r="A873" s="14">
        <v>44138</v>
      </c>
      <c r="B873" t="s">
        <v>823</v>
      </c>
      <c r="C873" t="s">
        <v>887</v>
      </c>
      <c r="D873" t="str">
        <f>VLOOKUP(VALUE(MID(C873,1,8)),Producto!$A$1:$C$499,3,FALSE)</f>
        <v>Chamarra sport</v>
      </c>
      <c r="E873" t="str">
        <f>VLOOKUP(_xlfn.NUMBERVALUE(MID(C873,9,2)),'Datos 2'!$Q$3:$R$22,2,FALSE)</f>
        <v>Off white</v>
      </c>
      <c r="F873" t="str">
        <f>VLOOKUP(_xlfn.NUMBERVALUE(MID(C873,11,2)),'Datos 2'!$U$3:$V$11,2,)</f>
        <v>XL</v>
      </c>
      <c r="G873">
        <v>1</v>
      </c>
    </row>
    <row r="874" spans="1:7">
      <c r="A874" s="14">
        <v>44034</v>
      </c>
      <c r="B874" t="s">
        <v>823</v>
      </c>
      <c r="C874" t="s">
        <v>846</v>
      </c>
      <c r="D874" t="str">
        <f>VLOOKUP(VALUE(MID(C874,1,8)),Producto!$A$1:$C$499,3,FALSE)</f>
        <v>Camisa manga corta</v>
      </c>
      <c r="E874" t="str">
        <f>VLOOKUP(_xlfn.NUMBERVALUE(MID(C874,9,2)),'Datos 2'!$Q$3:$R$22,2,FALSE)</f>
        <v>Estampado animal</v>
      </c>
      <c r="F874" t="str">
        <f>VLOOKUP(_xlfn.NUMBERVALUE(MID(C874,11,2)),'Datos 2'!$U$3:$V$11,2,)</f>
        <v>S</v>
      </c>
      <c r="G874">
        <v>4</v>
      </c>
    </row>
    <row r="875" spans="1:7">
      <c r="A875" s="14">
        <v>43870</v>
      </c>
      <c r="B875" t="s">
        <v>823</v>
      </c>
      <c r="C875" t="s">
        <v>861</v>
      </c>
      <c r="D875" t="str">
        <f>VLOOKUP(VALUE(MID(C875,1,8)),Producto!$A$1:$C$499,3,FALSE)</f>
        <v>Pantalón mezclilla</v>
      </c>
      <c r="E875" t="str">
        <f>VLOOKUP(_xlfn.NUMBERVALUE(MID(C875,9,2)),'Datos 2'!$Q$3:$R$22,2,FALSE)</f>
        <v>Blanco</v>
      </c>
      <c r="F875" t="str">
        <f>VLOOKUP(_xlfn.NUMBERVALUE(MID(C875,11,2)),'Datos 2'!$U$3:$V$11,2,)</f>
        <v>M</v>
      </c>
      <c r="G875">
        <v>2</v>
      </c>
    </row>
    <row r="876" spans="1:7">
      <c r="A876" s="14">
        <v>43868</v>
      </c>
      <c r="B876" t="s">
        <v>823</v>
      </c>
      <c r="C876" t="s">
        <v>837</v>
      </c>
      <c r="D876" t="str">
        <f>VLOOKUP(VALUE(MID(C876,1,8)),Producto!$A$1:$C$499,3,FALSE)</f>
        <v>Camisa manga larga</v>
      </c>
      <c r="E876" t="str">
        <f>VLOOKUP(_xlfn.NUMBERVALUE(MID(C876,9,2)),'Datos 2'!$Q$3:$R$22,2,FALSE)</f>
        <v>Negro</v>
      </c>
      <c r="F876" t="str">
        <f>VLOOKUP(_xlfn.NUMBERVALUE(MID(C876,11,2)),'Datos 2'!$U$3:$V$11,2,)</f>
        <v>M</v>
      </c>
      <c r="G876">
        <v>7</v>
      </c>
    </row>
    <row r="877" spans="1:7">
      <c r="A877" s="14">
        <v>44180</v>
      </c>
      <c r="B877" t="s">
        <v>823</v>
      </c>
      <c r="C877" t="s">
        <v>855</v>
      </c>
      <c r="D877" t="str">
        <f>VLOOKUP(VALUE(MID(C877,1,8)),Producto!$A$1:$C$499,3,FALSE)</f>
        <v>Pantalón mezclilla</v>
      </c>
      <c r="E877" t="str">
        <f>VLOOKUP(_xlfn.NUMBERVALUE(MID(C877,9,2)),'Datos 2'!$Q$3:$R$22,2,FALSE)</f>
        <v>Negro</v>
      </c>
      <c r="F877" t="str">
        <f>VLOOKUP(_xlfn.NUMBERVALUE(MID(C877,11,2)),'Datos 2'!$U$3:$V$11,2,)</f>
        <v>XL</v>
      </c>
      <c r="G877">
        <v>4</v>
      </c>
    </row>
    <row r="878" spans="1:7">
      <c r="A878" s="14">
        <v>43948</v>
      </c>
      <c r="B878" t="s">
        <v>823</v>
      </c>
      <c r="C878" t="s">
        <v>862</v>
      </c>
      <c r="D878" t="str">
        <f>VLOOKUP(VALUE(MID(C878,1,8)),Producto!$A$1:$C$499,3,FALSE)</f>
        <v>Pantalón mezclilla</v>
      </c>
      <c r="E878" t="str">
        <f>VLOOKUP(_xlfn.NUMBERVALUE(MID(C878,9,2)),'Datos 2'!$Q$3:$R$22,2,FALSE)</f>
        <v>Blanco</v>
      </c>
      <c r="F878" t="str">
        <f>VLOOKUP(_xlfn.NUMBERVALUE(MID(C878,11,2)),'Datos 2'!$U$3:$V$11,2,)</f>
        <v>S</v>
      </c>
      <c r="G878">
        <v>4</v>
      </c>
    </row>
    <row r="879" spans="1:7">
      <c r="A879" s="14">
        <v>44048</v>
      </c>
      <c r="B879" t="s">
        <v>823</v>
      </c>
      <c r="C879" t="s">
        <v>848</v>
      </c>
      <c r="D879" t="str">
        <f>VLOOKUP(VALUE(MID(C879,1,8)),Producto!$A$1:$C$499,3,FALSE)</f>
        <v>Playera</v>
      </c>
      <c r="E879" t="str">
        <f>VLOOKUP(_xlfn.NUMBERVALUE(MID(C879,9,2)),'Datos 2'!$Q$3:$R$22,2,FALSE)</f>
        <v>Gris</v>
      </c>
      <c r="F879" t="str">
        <f>VLOOKUP(_xlfn.NUMBERVALUE(MID(C879,11,2)),'Datos 2'!$U$3:$V$11,2,)</f>
        <v>Unitalla</v>
      </c>
      <c r="G879">
        <v>10</v>
      </c>
    </row>
    <row r="880" spans="1:7">
      <c r="A880" s="14">
        <v>43963</v>
      </c>
      <c r="B880" t="s">
        <v>823</v>
      </c>
      <c r="C880" t="s">
        <v>827</v>
      </c>
      <c r="D880" t="str">
        <f>VLOOKUP(VALUE(MID(C880,1,8)),Producto!$A$1:$C$499,3,FALSE)</f>
        <v>Camisa manga larga</v>
      </c>
      <c r="E880" t="str">
        <f>VLOOKUP(_xlfn.NUMBERVALUE(MID(C880,9,2)),'Datos 2'!$Q$3:$R$22,2,FALSE)</f>
        <v>Blanco</v>
      </c>
      <c r="F880" t="str">
        <f>VLOOKUP(_xlfn.NUMBERVALUE(MID(C880,11,2)),'Datos 2'!$U$3:$V$11,2,)</f>
        <v>XL</v>
      </c>
      <c r="G880">
        <v>7</v>
      </c>
    </row>
    <row r="881" spans="1:7">
      <c r="A881" s="14">
        <v>44070</v>
      </c>
      <c r="B881" t="s">
        <v>823</v>
      </c>
      <c r="C881" t="s">
        <v>872</v>
      </c>
      <c r="D881" t="str">
        <f>VLOOKUP(VALUE(MID(C881,1,8)),Producto!$A$1:$C$499,3,FALSE)</f>
        <v>Pantalón baggie</v>
      </c>
      <c r="E881" t="str">
        <f>VLOOKUP(_xlfn.NUMBERVALUE(MID(C881,9,2)),'Datos 2'!$Q$3:$R$22,2,FALSE)</f>
        <v>Café</v>
      </c>
      <c r="F881" t="str">
        <f>VLOOKUP(_xlfn.NUMBERVALUE(MID(C881,11,2)),'Datos 2'!$U$3:$V$11,2,)</f>
        <v>L</v>
      </c>
      <c r="G881">
        <v>1</v>
      </c>
    </row>
    <row r="882" spans="1:7">
      <c r="A882" s="14">
        <v>43863</v>
      </c>
      <c r="B882" t="s">
        <v>823</v>
      </c>
      <c r="C882" t="s">
        <v>857</v>
      </c>
      <c r="D882" t="str">
        <f>VLOOKUP(VALUE(MID(C882,1,8)),Producto!$A$1:$C$499,3,FALSE)</f>
        <v>Pantalón mezclilla</v>
      </c>
      <c r="E882" t="str">
        <f>VLOOKUP(_xlfn.NUMBERVALUE(MID(C882,9,2)),'Datos 2'!$Q$3:$R$22,2,FALSE)</f>
        <v>Negro</v>
      </c>
      <c r="F882" t="str">
        <f>VLOOKUP(_xlfn.NUMBERVALUE(MID(C882,11,2)),'Datos 2'!$U$3:$V$11,2,)</f>
        <v>M</v>
      </c>
      <c r="G882">
        <v>8</v>
      </c>
    </row>
    <row r="883" spans="1:7">
      <c r="A883" s="14">
        <v>43952</v>
      </c>
      <c r="B883" t="s">
        <v>823</v>
      </c>
      <c r="C883" t="s">
        <v>833</v>
      </c>
      <c r="D883" t="str">
        <f>VLOOKUP(VALUE(MID(C883,1,8)),Producto!$A$1:$C$499,3,FALSE)</f>
        <v>Camisa manga larga</v>
      </c>
      <c r="E883" t="str">
        <f>VLOOKUP(_xlfn.NUMBERVALUE(MID(C883,9,2)),'Datos 2'!$Q$3:$R$22,2,FALSE)</f>
        <v>Off white</v>
      </c>
      <c r="F883" t="str">
        <f>VLOOKUP(_xlfn.NUMBERVALUE(MID(C883,11,2)),'Datos 2'!$U$3:$V$11,2,)</f>
        <v>M</v>
      </c>
      <c r="G883">
        <v>1</v>
      </c>
    </row>
    <row r="884" spans="1:7">
      <c r="A884" s="14">
        <v>44084</v>
      </c>
      <c r="B884" t="s">
        <v>823</v>
      </c>
      <c r="C884" t="s">
        <v>874</v>
      </c>
      <c r="D884" t="str">
        <f>VLOOKUP(VALUE(MID(C884,1,8)),Producto!$A$1:$C$499,3,FALSE)</f>
        <v>Pantalón baggie</v>
      </c>
      <c r="E884" t="str">
        <f>VLOOKUP(_xlfn.NUMBERVALUE(MID(C884,9,2)),'Datos 2'!$Q$3:$R$22,2,FALSE)</f>
        <v>Café</v>
      </c>
      <c r="F884" t="str">
        <f>VLOOKUP(_xlfn.NUMBERVALUE(MID(C884,11,2)),'Datos 2'!$U$3:$V$11,2,)</f>
        <v>S</v>
      </c>
      <c r="G884">
        <v>8</v>
      </c>
    </row>
    <row r="885" spans="1:7">
      <c r="A885" s="14">
        <v>44074</v>
      </c>
      <c r="B885" t="s">
        <v>823</v>
      </c>
      <c r="C885" t="s">
        <v>872</v>
      </c>
      <c r="D885" t="str">
        <f>VLOOKUP(VALUE(MID(C885,1,8)),Producto!$A$1:$C$499,3,FALSE)</f>
        <v>Pantalón baggie</v>
      </c>
      <c r="E885" t="str">
        <f>VLOOKUP(_xlfn.NUMBERVALUE(MID(C885,9,2)),'Datos 2'!$Q$3:$R$22,2,FALSE)</f>
        <v>Café</v>
      </c>
      <c r="F885" t="str">
        <f>VLOOKUP(_xlfn.NUMBERVALUE(MID(C885,11,2)),'Datos 2'!$U$3:$V$11,2,)</f>
        <v>L</v>
      </c>
      <c r="G885">
        <v>2</v>
      </c>
    </row>
    <row r="886" spans="1:7">
      <c r="A886" s="14">
        <v>44097</v>
      </c>
      <c r="B886" t="s">
        <v>823</v>
      </c>
      <c r="C886" t="s">
        <v>829</v>
      </c>
      <c r="D886" t="str">
        <f>VLOOKUP(VALUE(MID(C886,1,8)),Producto!$A$1:$C$499,3,FALSE)</f>
        <v>Camisa manga larga</v>
      </c>
      <c r="E886" t="str">
        <f>VLOOKUP(_xlfn.NUMBERVALUE(MID(C886,9,2)),'Datos 2'!$Q$3:$R$22,2,FALSE)</f>
        <v>Blanco</v>
      </c>
      <c r="F886" t="str">
        <f>VLOOKUP(_xlfn.NUMBERVALUE(MID(C886,11,2)),'Datos 2'!$U$3:$V$11,2,)</f>
        <v>M</v>
      </c>
      <c r="G886">
        <v>4</v>
      </c>
    </row>
    <row r="887" spans="1:7">
      <c r="A887" s="14">
        <v>44122</v>
      </c>
      <c r="B887" t="s">
        <v>823</v>
      </c>
      <c r="C887" t="s">
        <v>850</v>
      </c>
      <c r="D887" t="str">
        <f>VLOOKUP(VALUE(MID(C887,1,8)),Producto!$A$1:$C$499,3,FALSE)</f>
        <v>Playera</v>
      </c>
      <c r="E887" t="str">
        <f>VLOOKUP(_xlfn.NUMBERVALUE(MID(C887,9,2)),'Datos 2'!$Q$3:$R$22,2,FALSE)</f>
        <v>Con texto</v>
      </c>
      <c r="F887" t="str">
        <f>VLOOKUP(_xlfn.NUMBERVALUE(MID(C887,11,2)),'Datos 2'!$U$3:$V$11,2,)</f>
        <v>Unitalla</v>
      </c>
      <c r="G887">
        <v>6</v>
      </c>
    </row>
    <row r="888" spans="1:7">
      <c r="A888" s="14">
        <v>43961</v>
      </c>
      <c r="B888" t="s">
        <v>823</v>
      </c>
      <c r="C888" t="s">
        <v>883</v>
      </c>
      <c r="D888" t="str">
        <f>VLOOKUP(VALUE(MID(C888,1,8)),Producto!$A$1:$C$499,3,FALSE)</f>
        <v>Chamarra sport</v>
      </c>
      <c r="E888" t="str">
        <f>VLOOKUP(_xlfn.NUMBERVALUE(MID(C888,9,2)),'Datos 2'!$Q$3:$R$22,2,FALSE)</f>
        <v>Negro</v>
      </c>
      <c r="F888" t="str">
        <f>VLOOKUP(_xlfn.NUMBERVALUE(MID(C888,11,2)),'Datos 2'!$U$3:$V$11,2,)</f>
        <v>XL</v>
      </c>
      <c r="G888">
        <v>2</v>
      </c>
    </row>
    <row r="889" spans="1:7">
      <c r="A889" s="14">
        <v>43903</v>
      </c>
      <c r="B889" t="s">
        <v>823</v>
      </c>
      <c r="C889" t="s">
        <v>833</v>
      </c>
      <c r="D889" t="str">
        <f>VLOOKUP(VALUE(MID(C889,1,8)),Producto!$A$1:$C$499,3,FALSE)</f>
        <v>Camisa manga larga</v>
      </c>
      <c r="E889" t="str">
        <f>VLOOKUP(_xlfn.NUMBERVALUE(MID(C889,9,2)),'Datos 2'!$Q$3:$R$22,2,FALSE)</f>
        <v>Off white</v>
      </c>
      <c r="F889" t="str">
        <f>VLOOKUP(_xlfn.NUMBERVALUE(MID(C889,11,2)),'Datos 2'!$U$3:$V$11,2,)</f>
        <v>M</v>
      </c>
      <c r="G889">
        <v>5</v>
      </c>
    </row>
    <row r="890" spans="1:7">
      <c r="A890" s="14">
        <v>44043</v>
      </c>
      <c r="B890" t="s">
        <v>823</v>
      </c>
      <c r="C890" t="s">
        <v>843</v>
      </c>
      <c r="D890" t="str">
        <f>VLOOKUP(VALUE(MID(C890,1,8)),Producto!$A$1:$C$499,3,FALSE)</f>
        <v>Camisa manga corta</v>
      </c>
      <c r="E890" t="str">
        <f>VLOOKUP(_xlfn.NUMBERVALUE(MID(C890,9,2)),'Datos 2'!$Q$3:$R$22,2,FALSE)</f>
        <v>Estampado animal</v>
      </c>
      <c r="F890" t="str">
        <f>VLOOKUP(_xlfn.NUMBERVALUE(MID(C890,11,2)),'Datos 2'!$U$3:$V$11,2,)</f>
        <v>XL</v>
      </c>
      <c r="G890">
        <v>10</v>
      </c>
    </row>
    <row r="891" spans="1:7">
      <c r="A891" s="14">
        <v>44005</v>
      </c>
      <c r="B891" t="s">
        <v>823</v>
      </c>
      <c r="C891" t="s">
        <v>887</v>
      </c>
      <c r="D891" t="str">
        <f>VLOOKUP(VALUE(MID(C891,1,8)),Producto!$A$1:$C$499,3,FALSE)</f>
        <v>Chamarra sport</v>
      </c>
      <c r="E891" t="str">
        <f>VLOOKUP(_xlfn.NUMBERVALUE(MID(C891,9,2)),'Datos 2'!$Q$3:$R$22,2,FALSE)</f>
        <v>Off white</v>
      </c>
      <c r="F891" t="str">
        <f>VLOOKUP(_xlfn.NUMBERVALUE(MID(C891,11,2)),'Datos 2'!$U$3:$V$11,2,)</f>
        <v>XL</v>
      </c>
      <c r="G891">
        <v>2</v>
      </c>
    </row>
    <row r="892" spans="1:7">
      <c r="A892" s="14">
        <v>44119</v>
      </c>
      <c r="B892" t="s">
        <v>823</v>
      </c>
      <c r="C892" t="s">
        <v>842</v>
      </c>
      <c r="D892" t="str">
        <f>VLOOKUP(VALUE(MID(C892,1,8)),Producto!$A$1:$C$499,3,FALSE)</f>
        <v>Camisa manga corta</v>
      </c>
      <c r="E892" t="str">
        <f>VLOOKUP(_xlfn.NUMBERVALUE(MID(C892,9,2)),'Datos 2'!$Q$3:$R$22,2,FALSE)</f>
        <v>Blanco</v>
      </c>
      <c r="F892" t="str">
        <f>VLOOKUP(_xlfn.NUMBERVALUE(MID(C892,11,2)),'Datos 2'!$U$3:$V$11,2,)</f>
        <v>S</v>
      </c>
      <c r="G892">
        <v>4</v>
      </c>
    </row>
    <row r="893" spans="1:7">
      <c r="A893" s="14">
        <v>43972</v>
      </c>
      <c r="B893" t="s">
        <v>823</v>
      </c>
      <c r="C893" t="s">
        <v>842</v>
      </c>
      <c r="D893" t="str">
        <f>VLOOKUP(VALUE(MID(C893,1,8)),Producto!$A$1:$C$499,3,FALSE)</f>
        <v>Camisa manga corta</v>
      </c>
      <c r="E893" t="str">
        <f>VLOOKUP(_xlfn.NUMBERVALUE(MID(C893,9,2)),'Datos 2'!$Q$3:$R$22,2,FALSE)</f>
        <v>Blanco</v>
      </c>
      <c r="F893" t="str">
        <f>VLOOKUP(_xlfn.NUMBERVALUE(MID(C893,11,2)),'Datos 2'!$U$3:$V$11,2,)</f>
        <v>S</v>
      </c>
      <c r="G893">
        <v>6</v>
      </c>
    </row>
    <row r="894" spans="1:7">
      <c r="A894" s="14">
        <v>43861</v>
      </c>
      <c r="B894" t="s">
        <v>823</v>
      </c>
      <c r="C894" t="s">
        <v>870</v>
      </c>
      <c r="D894" t="str">
        <f>VLOOKUP(VALUE(MID(C894,1,8)),Producto!$A$1:$C$499,3,FALSE)</f>
        <v>Pantalón baggie</v>
      </c>
      <c r="E894" t="str">
        <f>VLOOKUP(_xlfn.NUMBERVALUE(MID(C894,9,2)),'Datos 2'!$Q$3:$R$22,2,FALSE)</f>
        <v>Off white</v>
      </c>
      <c r="F894" t="str">
        <f>VLOOKUP(_xlfn.NUMBERVALUE(MID(C894,11,2)),'Datos 2'!$U$3:$V$11,2,)</f>
        <v>S</v>
      </c>
      <c r="G894">
        <v>10</v>
      </c>
    </row>
    <row r="895" spans="1:7">
      <c r="A895" s="14">
        <v>44195</v>
      </c>
      <c r="B895" t="s">
        <v>823</v>
      </c>
      <c r="C895" t="s">
        <v>856</v>
      </c>
      <c r="D895" t="str">
        <f>VLOOKUP(VALUE(MID(C895,1,8)),Producto!$A$1:$C$499,3,FALSE)</f>
        <v>Pantalón mezclilla</v>
      </c>
      <c r="E895" t="str">
        <f>VLOOKUP(_xlfn.NUMBERVALUE(MID(C895,9,2)),'Datos 2'!$Q$3:$R$22,2,FALSE)</f>
        <v>Negro</v>
      </c>
      <c r="F895" t="str">
        <f>VLOOKUP(_xlfn.NUMBERVALUE(MID(C895,11,2)),'Datos 2'!$U$3:$V$11,2,)</f>
        <v>L</v>
      </c>
      <c r="G895">
        <v>2</v>
      </c>
    </row>
    <row r="896" spans="1:7">
      <c r="A896" s="14">
        <v>43965</v>
      </c>
      <c r="B896" t="s">
        <v>823</v>
      </c>
      <c r="C896" t="s">
        <v>838</v>
      </c>
      <c r="D896" t="str">
        <f>VLOOKUP(VALUE(MID(C896,1,8)),Producto!$A$1:$C$499,3,FALSE)</f>
        <v>Camisa manga larga</v>
      </c>
      <c r="E896" t="str">
        <f>VLOOKUP(_xlfn.NUMBERVALUE(MID(C896,9,2)),'Datos 2'!$Q$3:$R$22,2,FALSE)</f>
        <v>Negro</v>
      </c>
      <c r="F896" t="str">
        <f>VLOOKUP(_xlfn.NUMBERVALUE(MID(C896,11,2)),'Datos 2'!$U$3:$V$11,2,)</f>
        <v>S</v>
      </c>
      <c r="G896">
        <v>9</v>
      </c>
    </row>
    <row r="897" spans="1:7">
      <c r="A897" s="14">
        <v>43967</v>
      </c>
      <c r="B897" t="s">
        <v>823</v>
      </c>
      <c r="C897" t="s">
        <v>858</v>
      </c>
      <c r="D897" t="str">
        <f>VLOOKUP(VALUE(MID(C897,1,8)),Producto!$A$1:$C$499,3,FALSE)</f>
        <v>Pantalón mezclilla</v>
      </c>
      <c r="E897" t="str">
        <f>VLOOKUP(_xlfn.NUMBERVALUE(MID(C897,9,2)),'Datos 2'!$Q$3:$R$22,2,FALSE)</f>
        <v>Negro</v>
      </c>
      <c r="F897" t="str">
        <f>VLOOKUP(_xlfn.NUMBERVALUE(MID(C897,11,2)),'Datos 2'!$U$3:$V$11,2,)</f>
        <v>S</v>
      </c>
      <c r="G897">
        <v>8</v>
      </c>
    </row>
    <row r="898" spans="1:7">
      <c r="A898" s="14">
        <v>43993</v>
      </c>
      <c r="B898" t="s">
        <v>823</v>
      </c>
      <c r="C898" t="s">
        <v>884</v>
      </c>
      <c r="D898" t="str">
        <f>VLOOKUP(VALUE(MID(C898,1,8)),Producto!$A$1:$C$499,3,FALSE)</f>
        <v>Chamarra sport</v>
      </c>
      <c r="E898" t="str">
        <f>VLOOKUP(_xlfn.NUMBERVALUE(MID(C898,9,2)),'Datos 2'!$Q$3:$R$22,2,FALSE)</f>
        <v>Negro</v>
      </c>
      <c r="F898" t="str">
        <f>VLOOKUP(_xlfn.NUMBERVALUE(MID(C898,11,2)),'Datos 2'!$U$3:$V$11,2,)</f>
        <v>L</v>
      </c>
      <c r="G898">
        <v>3</v>
      </c>
    </row>
    <row r="899" spans="1:7">
      <c r="A899" s="14">
        <v>44025</v>
      </c>
      <c r="B899" t="s">
        <v>823</v>
      </c>
      <c r="C899" t="s">
        <v>871</v>
      </c>
      <c r="D899" t="str">
        <f>VLOOKUP(VALUE(MID(C899,1,8)),Producto!$A$1:$C$499,3,FALSE)</f>
        <v>Pantalón baggie</v>
      </c>
      <c r="E899" t="str">
        <f>VLOOKUP(_xlfn.NUMBERVALUE(MID(C899,9,2)),'Datos 2'!$Q$3:$R$22,2,FALSE)</f>
        <v>Café</v>
      </c>
      <c r="F899" t="str">
        <f>VLOOKUP(_xlfn.NUMBERVALUE(MID(C899,11,2)),'Datos 2'!$U$3:$V$11,2,)</f>
        <v>XL</v>
      </c>
      <c r="G899">
        <v>5</v>
      </c>
    </row>
    <row r="900" spans="1:7">
      <c r="A900" s="14">
        <v>44140</v>
      </c>
      <c r="B900" t="s">
        <v>823</v>
      </c>
      <c r="C900" t="s">
        <v>871</v>
      </c>
      <c r="D900" t="str">
        <f>VLOOKUP(VALUE(MID(C900,1,8)),Producto!$A$1:$C$499,3,FALSE)</f>
        <v>Pantalón baggie</v>
      </c>
      <c r="E900" t="str">
        <f>VLOOKUP(_xlfn.NUMBERVALUE(MID(C900,9,2)),'Datos 2'!$Q$3:$R$22,2,FALSE)</f>
        <v>Café</v>
      </c>
      <c r="F900" t="str">
        <f>VLOOKUP(_xlfn.NUMBERVALUE(MID(C900,11,2)),'Datos 2'!$U$3:$V$11,2,)</f>
        <v>XL</v>
      </c>
      <c r="G900">
        <v>3</v>
      </c>
    </row>
    <row r="901" spans="1:7">
      <c r="A901" s="14">
        <v>44016</v>
      </c>
      <c r="B901" t="s">
        <v>823</v>
      </c>
      <c r="C901" t="s">
        <v>885</v>
      </c>
      <c r="D901" t="str">
        <f>VLOOKUP(VALUE(MID(C901,1,8)),Producto!$A$1:$C$499,3,FALSE)</f>
        <v>Chamarra sport</v>
      </c>
      <c r="E901" t="str">
        <f>VLOOKUP(_xlfn.NUMBERVALUE(MID(C901,9,2)),'Datos 2'!$Q$3:$R$22,2,FALSE)</f>
        <v>Negro</v>
      </c>
      <c r="F901" t="str">
        <f>VLOOKUP(_xlfn.NUMBERVALUE(MID(C901,11,2)),'Datos 2'!$U$3:$V$11,2,)</f>
        <v>M</v>
      </c>
      <c r="G901">
        <v>3</v>
      </c>
    </row>
    <row r="902" spans="1:7">
      <c r="A902" s="14">
        <v>43979</v>
      </c>
      <c r="B902" t="s">
        <v>823</v>
      </c>
      <c r="C902" t="s">
        <v>854</v>
      </c>
      <c r="D902" t="str">
        <f>VLOOKUP(VALUE(MID(C902,1,8)),Producto!$A$1:$C$499,3,FALSE)</f>
        <v>Pantalón mezclilla</v>
      </c>
      <c r="E902" t="str">
        <f>VLOOKUP(_xlfn.NUMBERVALUE(MID(C902,9,2)),'Datos 2'!$Q$3:$R$22,2,FALSE)</f>
        <v>Azul</v>
      </c>
      <c r="F902" t="str">
        <f>VLOOKUP(_xlfn.NUMBERVALUE(MID(C902,11,2)),'Datos 2'!$U$3:$V$11,2,)</f>
        <v>S</v>
      </c>
      <c r="G902">
        <v>6</v>
      </c>
    </row>
    <row r="903" spans="1:7">
      <c r="A903" s="14">
        <v>44072</v>
      </c>
      <c r="B903" t="s">
        <v>823</v>
      </c>
      <c r="C903" t="s">
        <v>842</v>
      </c>
      <c r="D903" t="str">
        <f>VLOOKUP(VALUE(MID(C903,1,8)),Producto!$A$1:$C$499,3,FALSE)</f>
        <v>Camisa manga corta</v>
      </c>
      <c r="E903" t="str">
        <f>VLOOKUP(_xlfn.NUMBERVALUE(MID(C903,9,2)),'Datos 2'!$Q$3:$R$22,2,FALSE)</f>
        <v>Blanco</v>
      </c>
      <c r="F903" t="str">
        <f>VLOOKUP(_xlfn.NUMBERVALUE(MID(C903,11,2)),'Datos 2'!$U$3:$V$11,2,)</f>
        <v>S</v>
      </c>
      <c r="G903">
        <v>3</v>
      </c>
    </row>
    <row r="904" spans="1:7">
      <c r="A904" s="14">
        <v>44029</v>
      </c>
      <c r="B904" t="s">
        <v>823</v>
      </c>
      <c r="C904" t="s">
        <v>862</v>
      </c>
      <c r="D904" t="str">
        <f>VLOOKUP(VALUE(MID(C904,1,8)),Producto!$A$1:$C$499,3,FALSE)</f>
        <v>Pantalón mezclilla</v>
      </c>
      <c r="E904" t="str">
        <f>VLOOKUP(_xlfn.NUMBERVALUE(MID(C904,9,2)),'Datos 2'!$Q$3:$R$22,2,FALSE)</f>
        <v>Blanco</v>
      </c>
      <c r="F904" t="str">
        <f>VLOOKUP(_xlfn.NUMBERVALUE(MID(C904,11,2)),'Datos 2'!$U$3:$V$11,2,)</f>
        <v>S</v>
      </c>
      <c r="G904">
        <v>9</v>
      </c>
    </row>
    <row r="905" spans="1:7">
      <c r="A905" s="14">
        <v>43838</v>
      </c>
      <c r="B905" t="s">
        <v>823</v>
      </c>
      <c r="C905" t="s">
        <v>835</v>
      </c>
      <c r="D905" t="str">
        <f>VLOOKUP(VALUE(MID(C905,1,8)),Producto!$A$1:$C$499,3,FALSE)</f>
        <v>Camisa manga larga</v>
      </c>
      <c r="E905" t="str">
        <f>VLOOKUP(_xlfn.NUMBERVALUE(MID(C905,9,2)),'Datos 2'!$Q$3:$R$22,2,FALSE)</f>
        <v>Negro</v>
      </c>
      <c r="F905" t="str">
        <f>VLOOKUP(_xlfn.NUMBERVALUE(MID(C905,11,2)),'Datos 2'!$U$3:$V$11,2,)</f>
        <v>XL</v>
      </c>
      <c r="G905">
        <v>1</v>
      </c>
    </row>
    <row r="906" spans="1:7">
      <c r="A906" s="14">
        <v>44151</v>
      </c>
      <c r="B906" t="s">
        <v>823</v>
      </c>
      <c r="C906" t="s">
        <v>847</v>
      </c>
      <c r="D906" t="str">
        <f>VLOOKUP(VALUE(MID(C906,1,8)),Producto!$A$1:$C$499,3,FALSE)</f>
        <v>Playera</v>
      </c>
      <c r="E906" t="str">
        <f>VLOOKUP(_xlfn.NUMBERVALUE(MID(C906,9,2)),'Datos 2'!$Q$3:$R$22,2,FALSE)</f>
        <v>Negro</v>
      </c>
      <c r="F906" t="str">
        <f>VLOOKUP(_xlfn.NUMBERVALUE(MID(C906,11,2)),'Datos 2'!$U$3:$V$11,2,)</f>
        <v>Unitalla</v>
      </c>
      <c r="G906">
        <v>6</v>
      </c>
    </row>
    <row r="907" spans="1:7">
      <c r="A907" s="14">
        <v>44030</v>
      </c>
      <c r="B907" t="s">
        <v>823</v>
      </c>
      <c r="C907" t="s">
        <v>880</v>
      </c>
      <c r="D907" t="str">
        <f>VLOOKUP(VALUE(MID(C907,1,8)),Producto!$A$1:$C$499,3,FALSE)</f>
        <v>Chamarra sport</v>
      </c>
      <c r="E907" t="str">
        <f>VLOOKUP(_xlfn.NUMBERVALUE(MID(C907,9,2)),'Datos 2'!$Q$3:$R$22,2,FALSE)</f>
        <v>Azul</v>
      </c>
      <c r="F907" t="str">
        <f>VLOOKUP(_xlfn.NUMBERVALUE(MID(C907,11,2)),'Datos 2'!$U$3:$V$11,2,)</f>
        <v>L</v>
      </c>
      <c r="G907">
        <v>8</v>
      </c>
    </row>
    <row r="908" spans="1:7">
      <c r="A908" s="14">
        <v>44056</v>
      </c>
      <c r="B908" t="s">
        <v>823</v>
      </c>
      <c r="C908" t="s">
        <v>834</v>
      </c>
      <c r="D908" t="str">
        <f>VLOOKUP(VALUE(MID(C908,1,8)),Producto!$A$1:$C$499,3,FALSE)</f>
        <v>Camisa manga larga</v>
      </c>
      <c r="E908" t="str">
        <f>VLOOKUP(_xlfn.NUMBERVALUE(MID(C908,9,2)),'Datos 2'!$Q$3:$R$22,2,FALSE)</f>
        <v>Off white</v>
      </c>
      <c r="F908" t="str">
        <f>VLOOKUP(_xlfn.NUMBERVALUE(MID(C908,11,2)),'Datos 2'!$U$3:$V$11,2,)</f>
        <v>S</v>
      </c>
      <c r="G908">
        <v>4</v>
      </c>
    </row>
    <row r="909" spans="1:7">
      <c r="A909" s="14">
        <v>44014</v>
      </c>
      <c r="B909" t="s">
        <v>823</v>
      </c>
      <c r="C909" t="s">
        <v>847</v>
      </c>
      <c r="D909" t="str">
        <f>VLOOKUP(VALUE(MID(C909,1,8)),Producto!$A$1:$C$499,3,FALSE)</f>
        <v>Playera</v>
      </c>
      <c r="E909" t="str">
        <f>VLOOKUP(_xlfn.NUMBERVALUE(MID(C909,9,2)),'Datos 2'!$Q$3:$R$22,2,FALSE)</f>
        <v>Negro</v>
      </c>
      <c r="F909" t="str">
        <f>VLOOKUP(_xlfn.NUMBERVALUE(MID(C909,11,2)),'Datos 2'!$U$3:$V$11,2,)</f>
        <v>Unitalla</v>
      </c>
      <c r="G909">
        <v>10</v>
      </c>
    </row>
    <row r="910" spans="1:7">
      <c r="A910" s="14">
        <v>44071</v>
      </c>
      <c r="B910" t="s">
        <v>823</v>
      </c>
      <c r="C910" t="s">
        <v>838</v>
      </c>
      <c r="D910" t="str">
        <f>VLOOKUP(VALUE(MID(C910,1,8)),Producto!$A$1:$C$499,3,FALSE)</f>
        <v>Camisa manga larga</v>
      </c>
      <c r="E910" t="str">
        <f>VLOOKUP(_xlfn.NUMBERVALUE(MID(C910,9,2)),'Datos 2'!$Q$3:$R$22,2,FALSE)</f>
        <v>Negro</v>
      </c>
      <c r="F910" t="str">
        <f>VLOOKUP(_xlfn.NUMBERVALUE(MID(C910,11,2)),'Datos 2'!$U$3:$V$11,2,)</f>
        <v>S</v>
      </c>
      <c r="G910">
        <v>1</v>
      </c>
    </row>
    <row r="911" spans="1:7">
      <c r="A911" s="14">
        <v>44026</v>
      </c>
      <c r="B911" t="s">
        <v>823</v>
      </c>
      <c r="C911" t="s">
        <v>861</v>
      </c>
      <c r="D911" t="str">
        <f>VLOOKUP(VALUE(MID(C911,1,8)),Producto!$A$1:$C$499,3,FALSE)</f>
        <v>Pantalón mezclilla</v>
      </c>
      <c r="E911" t="str">
        <f>VLOOKUP(_xlfn.NUMBERVALUE(MID(C911,9,2)),'Datos 2'!$Q$3:$R$22,2,FALSE)</f>
        <v>Blanco</v>
      </c>
      <c r="F911" t="str">
        <f>VLOOKUP(_xlfn.NUMBERVALUE(MID(C911,11,2)),'Datos 2'!$U$3:$V$11,2,)</f>
        <v>M</v>
      </c>
      <c r="G911">
        <v>2</v>
      </c>
    </row>
    <row r="912" spans="1:7">
      <c r="A912" s="14">
        <v>43956</v>
      </c>
      <c r="B912" t="s">
        <v>823</v>
      </c>
      <c r="C912" t="s">
        <v>838</v>
      </c>
      <c r="D912" t="str">
        <f>VLOOKUP(VALUE(MID(C912,1,8)),Producto!$A$1:$C$499,3,FALSE)</f>
        <v>Camisa manga larga</v>
      </c>
      <c r="E912" t="str">
        <f>VLOOKUP(_xlfn.NUMBERVALUE(MID(C912,9,2)),'Datos 2'!$Q$3:$R$22,2,FALSE)</f>
        <v>Negro</v>
      </c>
      <c r="F912" t="str">
        <f>VLOOKUP(_xlfn.NUMBERVALUE(MID(C912,11,2)),'Datos 2'!$U$3:$V$11,2,)</f>
        <v>S</v>
      </c>
      <c r="G912">
        <v>5</v>
      </c>
    </row>
    <row r="913" spans="1:7">
      <c r="A913" s="14">
        <v>44162</v>
      </c>
      <c r="B913" t="s">
        <v>823</v>
      </c>
      <c r="C913" t="s">
        <v>848</v>
      </c>
      <c r="D913" t="str">
        <f>VLOOKUP(VALUE(MID(C913,1,8)),Producto!$A$1:$C$499,3,FALSE)</f>
        <v>Playera</v>
      </c>
      <c r="E913" t="str">
        <f>VLOOKUP(_xlfn.NUMBERVALUE(MID(C913,9,2)),'Datos 2'!$Q$3:$R$22,2,FALSE)</f>
        <v>Gris</v>
      </c>
      <c r="F913" t="str">
        <f>VLOOKUP(_xlfn.NUMBERVALUE(MID(C913,11,2)),'Datos 2'!$U$3:$V$11,2,)</f>
        <v>Unitalla</v>
      </c>
      <c r="G913">
        <v>5</v>
      </c>
    </row>
    <row r="914" spans="1:7">
      <c r="A914" s="14">
        <v>44007</v>
      </c>
      <c r="B914" t="s">
        <v>823</v>
      </c>
      <c r="C914" t="s">
        <v>860</v>
      </c>
      <c r="D914" t="str">
        <f>VLOOKUP(VALUE(MID(C914,1,8)),Producto!$A$1:$C$499,3,FALSE)</f>
        <v>Pantalón mezclilla</v>
      </c>
      <c r="E914" t="str">
        <f>VLOOKUP(_xlfn.NUMBERVALUE(MID(C914,9,2)),'Datos 2'!$Q$3:$R$22,2,FALSE)</f>
        <v>Blanco</v>
      </c>
      <c r="F914" t="str">
        <f>VLOOKUP(_xlfn.NUMBERVALUE(MID(C914,11,2)),'Datos 2'!$U$3:$V$11,2,)</f>
        <v>L</v>
      </c>
      <c r="G914">
        <v>9</v>
      </c>
    </row>
    <row r="915" spans="1:7">
      <c r="A915" s="14">
        <v>44149</v>
      </c>
      <c r="B915" t="s">
        <v>823</v>
      </c>
      <c r="C915" t="s">
        <v>878</v>
      </c>
      <c r="D915" t="str">
        <f>VLOOKUP(VALUE(MID(C915,1,8)),Producto!$A$1:$C$499,3,FALSE)</f>
        <v>Chamarra sport</v>
      </c>
      <c r="E915" t="str">
        <f>VLOOKUP(_xlfn.NUMBERVALUE(MID(C915,9,2)),'Datos 2'!$Q$3:$R$22,2,FALSE)</f>
        <v>Rojo</v>
      </c>
      <c r="F915" t="str">
        <f>VLOOKUP(_xlfn.NUMBERVALUE(MID(C915,11,2)),'Datos 2'!$U$3:$V$11,2,)</f>
        <v>S</v>
      </c>
      <c r="G915">
        <v>9</v>
      </c>
    </row>
    <row r="916" spans="1:7">
      <c r="A916" s="14">
        <v>43895</v>
      </c>
      <c r="B916" t="s">
        <v>823</v>
      </c>
      <c r="C916" t="s">
        <v>839</v>
      </c>
      <c r="D916" t="str">
        <f>VLOOKUP(VALUE(MID(C916,1,8)),Producto!$A$1:$C$499,3,FALSE)</f>
        <v>Camisa manga corta</v>
      </c>
      <c r="E916" t="str">
        <f>VLOOKUP(_xlfn.NUMBERVALUE(MID(C916,9,2)),'Datos 2'!$Q$3:$R$22,2,FALSE)</f>
        <v>Blanco</v>
      </c>
      <c r="F916" t="str">
        <f>VLOOKUP(_xlfn.NUMBERVALUE(MID(C916,11,2)),'Datos 2'!$U$3:$V$11,2,)</f>
        <v>XL</v>
      </c>
      <c r="G916">
        <v>8</v>
      </c>
    </row>
    <row r="917" spans="1:7">
      <c r="A917" s="14">
        <v>43971</v>
      </c>
      <c r="B917" t="s">
        <v>823</v>
      </c>
      <c r="C917" t="s">
        <v>827</v>
      </c>
      <c r="D917" t="str">
        <f>VLOOKUP(VALUE(MID(C917,1,8)),Producto!$A$1:$C$499,3,FALSE)</f>
        <v>Camisa manga larga</v>
      </c>
      <c r="E917" t="str">
        <f>VLOOKUP(_xlfn.NUMBERVALUE(MID(C917,9,2)),'Datos 2'!$Q$3:$R$22,2,FALSE)</f>
        <v>Blanco</v>
      </c>
      <c r="F917" t="str">
        <f>VLOOKUP(_xlfn.NUMBERVALUE(MID(C917,11,2)),'Datos 2'!$U$3:$V$11,2,)</f>
        <v>XL</v>
      </c>
      <c r="G917">
        <v>3</v>
      </c>
    </row>
    <row r="918" spans="1:7">
      <c r="A918" s="14">
        <v>43960</v>
      </c>
      <c r="B918" t="s">
        <v>823</v>
      </c>
      <c r="C918" t="s">
        <v>864</v>
      </c>
      <c r="D918" t="str">
        <f>VLOOKUP(VALUE(MID(C918,1,8)),Producto!$A$1:$C$499,3,FALSE)</f>
        <v>Pantalón baggie</v>
      </c>
      <c r="E918" t="str">
        <f>VLOOKUP(_xlfn.NUMBERVALUE(MID(C918,9,2)),'Datos 2'!$Q$3:$R$22,2,FALSE)</f>
        <v>Negro</v>
      </c>
      <c r="F918" t="str">
        <f>VLOOKUP(_xlfn.NUMBERVALUE(MID(C918,11,2)),'Datos 2'!$U$3:$V$11,2,)</f>
        <v>L</v>
      </c>
      <c r="G918">
        <v>10</v>
      </c>
    </row>
    <row r="919" spans="1:7">
      <c r="A919" s="14">
        <v>43955</v>
      </c>
      <c r="B919" t="s">
        <v>823</v>
      </c>
      <c r="C919" t="s">
        <v>827</v>
      </c>
      <c r="D919" t="str">
        <f>VLOOKUP(VALUE(MID(C919,1,8)),Producto!$A$1:$C$499,3,FALSE)</f>
        <v>Camisa manga larga</v>
      </c>
      <c r="E919" t="str">
        <f>VLOOKUP(_xlfn.NUMBERVALUE(MID(C919,9,2)),'Datos 2'!$Q$3:$R$22,2,FALSE)</f>
        <v>Blanco</v>
      </c>
      <c r="F919" t="str">
        <f>VLOOKUP(_xlfn.NUMBERVALUE(MID(C919,11,2)),'Datos 2'!$U$3:$V$11,2,)</f>
        <v>XL</v>
      </c>
      <c r="G919">
        <v>9</v>
      </c>
    </row>
    <row r="920" spans="1:7">
      <c r="A920" s="14">
        <v>44186</v>
      </c>
      <c r="B920" t="s">
        <v>823</v>
      </c>
      <c r="C920" t="s">
        <v>873</v>
      </c>
      <c r="D920" t="str">
        <f>VLOOKUP(VALUE(MID(C920,1,8)),Producto!$A$1:$C$499,3,FALSE)</f>
        <v>Pantalón baggie</v>
      </c>
      <c r="E920" t="str">
        <f>VLOOKUP(_xlfn.NUMBERVALUE(MID(C920,9,2)),'Datos 2'!$Q$3:$R$22,2,FALSE)</f>
        <v>Café</v>
      </c>
      <c r="F920" t="str">
        <f>VLOOKUP(_xlfn.NUMBERVALUE(MID(C920,11,2)),'Datos 2'!$U$3:$V$11,2,)</f>
        <v>M</v>
      </c>
      <c r="G920">
        <v>6</v>
      </c>
    </row>
    <row r="921" spans="1:7">
      <c r="A921" s="14">
        <v>44163</v>
      </c>
      <c r="B921" t="s">
        <v>823</v>
      </c>
      <c r="C921" t="s">
        <v>836</v>
      </c>
      <c r="D921" t="str">
        <f>VLOOKUP(VALUE(MID(C921,1,8)),Producto!$A$1:$C$499,3,FALSE)</f>
        <v>Camisa manga larga</v>
      </c>
      <c r="E921" t="str">
        <f>VLOOKUP(_xlfn.NUMBERVALUE(MID(C921,9,2)),'Datos 2'!$Q$3:$R$22,2,FALSE)</f>
        <v>Negro</v>
      </c>
      <c r="F921" t="str">
        <f>VLOOKUP(_xlfn.NUMBERVALUE(MID(C921,11,2)),'Datos 2'!$U$3:$V$11,2,)</f>
        <v>L</v>
      </c>
      <c r="G921">
        <v>9</v>
      </c>
    </row>
    <row r="922" spans="1:7">
      <c r="A922" s="14">
        <v>43914</v>
      </c>
      <c r="B922" t="s">
        <v>823</v>
      </c>
      <c r="C922" t="s">
        <v>861</v>
      </c>
      <c r="D922" t="str">
        <f>VLOOKUP(VALUE(MID(C922,1,8)),Producto!$A$1:$C$499,3,FALSE)</f>
        <v>Pantalón mezclilla</v>
      </c>
      <c r="E922" t="str">
        <f>VLOOKUP(_xlfn.NUMBERVALUE(MID(C922,9,2)),'Datos 2'!$Q$3:$R$22,2,FALSE)</f>
        <v>Blanco</v>
      </c>
      <c r="F922" t="str">
        <f>VLOOKUP(_xlfn.NUMBERVALUE(MID(C922,11,2)),'Datos 2'!$U$3:$V$11,2,)</f>
        <v>M</v>
      </c>
      <c r="G922">
        <v>6</v>
      </c>
    </row>
    <row r="923" spans="1:7">
      <c r="A923" s="14">
        <v>44131</v>
      </c>
      <c r="B923" t="s">
        <v>823</v>
      </c>
      <c r="C923" t="s">
        <v>883</v>
      </c>
      <c r="D923" t="str">
        <f>VLOOKUP(VALUE(MID(C923,1,8)),Producto!$A$1:$C$499,3,FALSE)</f>
        <v>Chamarra sport</v>
      </c>
      <c r="E923" t="str">
        <f>VLOOKUP(_xlfn.NUMBERVALUE(MID(C923,9,2)),'Datos 2'!$Q$3:$R$22,2,FALSE)</f>
        <v>Negro</v>
      </c>
      <c r="F923" t="str">
        <f>VLOOKUP(_xlfn.NUMBERVALUE(MID(C923,11,2)),'Datos 2'!$U$3:$V$11,2,)</f>
        <v>XL</v>
      </c>
      <c r="G923">
        <v>3</v>
      </c>
    </row>
    <row r="924" spans="1:7">
      <c r="A924" s="14">
        <v>44057</v>
      </c>
      <c r="B924" t="s">
        <v>823</v>
      </c>
      <c r="C924" t="s">
        <v>833</v>
      </c>
      <c r="D924" t="str">
        <f>VLOOKUP(VALUE(MID(C924,1,8)),Producto!$A$1:$C$499,3,FALSE)</f>
        <v>Camisa manga larga</v>
      </c>
      <c r="E924" t="str">
        <f>VLOOKUP(_xlfn.NUMBERVALUE(MID(C924,9,2)),'Datos 2'!$Q$3:$R$22,2,FALSE)</f>
        <v>Off white</v>
      </c>
      <c r="F924" t="str">
        <f>VLOOKUP(_xlfn.NUMBERVALUE(MID(C924,11,2)),'Datos 2'!$U$3:$V$11,2,)</f>
        <v>M</v>
      </c>
      <c r="G924">
        <v>7</v>
      </c>
    </row>
    <row r="925" spans="1:7">
      <c r="A925" s="14">
        <v>44047</v>
      </c>
      <c r="B925" t="s">
        <v>823</v>
      </c>
      <c r="C925" t="s">
        <v>835</v>
      </c>
      <c r="D925" t="str">
        <f>VLOOKUP(VALUE(MID(C925,1,8)),Producto!$A$1:$C$499,3,FALSE)</f>
        <v>Camisa manga larga</v>
      </c>
      <c r="E925" t="str">
        <f>VLOOKUP(_xlfn.NUMBERVALUE(MID(C925,9,2)),'Datos 2'!$Q$3:$R$22,2,FALSE)</f>
        <v>Negro</v>
      </c>
      <c r="F925" t="str">
        <f>VLOOKUP(_xlfn.NUMBERVALUE(MID(C925,11,2)),'Datos 2'!$U$3:$V$11,2,)</f>
        <v>XL</v>
      </c>
      <c r="G925">
        <v>6</v>
      </c>
    </row>
    <row r="926" spans="1:7">
      <c r="A926" s="14">
        <v>44086</v>
      </c>
      <c r="B926" t="s">
        <v>823</v>
      </c>
      <c r="C926" t="s">
        <v>867</v>
      </c>
      <c r="D926" t="str">
        <f>VLOOKUP(VALUE(MID(C926,1,8)),Producto!$A$1:$C$499,3,FALSE)</f>
        <v>Pantalón baggie</v>
      </c>
      <c r="E926" t="str">
        <f>VLOOKUP(_xlfn.NUMBERVALUE(MID(C926,9,2)),'Datos 2'!$Q$3:$R$22,2,FALSE)</f>
        <v>Off white</v>
      </c>
      <c r="F926" t="str">
        <f>VLOOKUP(_xlfn.NUMBERVALUE(MID(C926,11,2)),'Datos 2'!$U$3:$V$11,2,)</f>
        <v>XL</v>
      </c>
      <c r="G926">
        <v>4</v>
      </c>
    </row>
    <row r="927" spans="1:7">
      <c r="A927" s="14">
        <v>43961</v>
      </c>
      <c r="B927" t="s">
        <v>823</v>
      </c>
      <c r="C927" t="s">
        <v>836</v>
      </c>
      <c r="D927" t="str">
        <f>VLOOKUP(VALUE(MID(C927,1,8)),Producto!$A$1:$C$499,3,FALSE)</f>
        <v>Camisa manga larga</v>
      </c>
      <c r="E927" t="str">
        <f>VLOOKUP(_xlfn.NUMBERVALUE(MID(C927,9,2)),'Datos 2'!$Q$3:$R$22,2,FALSE)</f>
        <v>Negro</v>
      </c>
      <c r="F927" t="str">
        <f>VLOOKUP(_xlfn.NUMBERVALUE(MID(C927,11,2)),'Datos 2'!$U$3:$V$11,2,)</f>
        <v>L</v>
      </c>
      <c r="G927">
        <v>10</v>
      </c>
    </row>
    <row r="928" spans="1:7">
      <c r="A928" s="14">
        <v>43948</v>
      </c>
      <c r="B928" t="s">
        <v>823</v>
      </c>
      <c r="C928" t="s">
        <v>865</v>
      </c>
      <c r="D928" t="str">
        <f>VLOOKUP(VALUE(MID(C928,1,8)),Producto!$A$1:$C$499,3,FALSE)</f>
        <v>Pantalón baggie</v>
      </c>
      <c r="E928" t="str">
        <f>VLOOKUP(_xlfn.NUMBERVALUE(MID(C928,9,2)),'Datos 2'!$Q$3:$R$22,2,FALSE)</f>
        <v>Negro</v>
      </c>
      <c r="F928" t="str">
        <f>VLOOKUP(_xlfn.NUMBERVALUE(MID(C928,11,2)),'Datos 2'!$U$3:$V$11,2,)</f>
        <v>M</v>
      </c>
      <c r="G928">
        <v>3</v>
      </c>
    </row>
    <row r="929" spans="1:7">
      <c r="A929" s="14">
        <v>44147</v>
      </c>
      <c r="B929" t="s">
        <v>823</v>
      </c>
      <c r="C929" t="s">
        <v>882</v>
      </c>
      <c r="D929" t="str">
        <f>VLOOKUP(VALUE(MID(C929,1,8)),Producto!$A$1:$C$499,3,FALSE)</f>
        <v>Chamarra sport</v>
      </c>
      <c r="E929" t="str">
        <f>VLOOKUP(_xlfn.NUMBERVALUE(MID(C929,9,2)),'Datos 2'!$Q$3:$R$22,2,FALSE)</f>
        <v>Azul</v>
      </c>
      <c r="F929" t="str">
        <f>VLOOKUP(_xlfn.NUMBERVALUE(MID(C929,11,2)),'Datos 2'!$U$3:$V$11,2,)</f>
        <v>S</v>
      </c>
      <c r="G929">
        <v>8</v>
      </c>
    </row>
    <row r="930" spans="1:7">
      <c r="A930" s="14">
        <v>44032</v>
      </c>
      <c r="B930" t="s">
        <v>823</v>
      </c>
      <c r="C930" t="s">
        <v>846</v>
      </c>
      <c r="D930" t="str">
        <f>VLOOKUP(VALUE(MID(C930,1,8)),Producto!$A$1:$C$499,3,FALSE)</f>
        <v>Camisa manga corta</v>
      </c>
      <c r="E930" t="str">
        <f>VLOOKUP(_xlfn.NUMBERVALUE(MID(C930,9,2)),'Datos 2'!$Q$3:$R$22,2,FALSE)</f>
        <v>Estampado animal</v>
      </c>
      <c r="F930" t="str">
        <f>VLOOKUP(_xlfn.NUMBERVALUE(MID(C930,11,2)),'Datos 2'!$U$3:$V$11,2,)</f>
        <v>S</v>
      </c>
      <c r="G930">
        <v>1</v>
      </c>
    </row>
    <row r="931" spans="1:7">
      <c r="A931" s="14">
        <v>43875</v>
      </c>
      <c r="B931" t="s">
        <v>823</v>
      </c>
      <c r="C931" t="s">
        <v>828</v>
      </c>
      <c r="D931" t="str">
        <f>VLOOKUP(VALUE(MID(C931,1,8)),Producto!$A$1:$C$499,3,FALSE)</f>
        <v>Camisa manga larga</v>
      </c>
      <c r="E931" t="str">
        <f>VLOOKUP(_xlfn.NUMBERVALUE(MID(C931,9,2)),'Datos 2'!$Q$3:$R$22,2,FALSE)</f>
        <v>Blanco</v>
      </c>
      <c r="F931" t="str">
        <f>VLOOKUP(_xlfn.NUMBERVALUE(MID(C931,11,2)),'Datos 2'!$U$3:$V$11,2,)</f>
        <v>L</v>
      </c>
      <c r="G931">
        <v>5</v>
      </c>
    </row>
    <row r="932" spans="1:7">
      <c r="A932" s="14">
        <v>43844</v>
      </c>
      <c r="B932" t="s">
        <v>823</v>
      </c>
      <c r="C932" t="s">
        <v>866</v>
      </c>
      <c r="D932" t="str">
        <f>VLOOKUP(VALUE(MID(C932,1,8)),Producto!$A$1:$C$499,3,FALSE)</f>
        <v>Pantalón baggie</v>
      </c>
      <c r="E932" t="str">
        <f>VLOOKUP(_xlfn.NUMBERVALUE(MID(C932,9,2)),'Datos 2'!$Q$3:$R$22,2,FALSE)</f>
        <v>Negro</v>
      </c>
      <c r="F932" t="str">
        <f>VLOOKUP(_xlfn.NUMBERVALUE(MID(C932,11,2)),'Datos 2'!$U$3:$V$11,2,)</f>
        <v>S</v>
      </c>
      <c r="G932">
        <v>10</v>
      </c>
    </row>
    <row r="933" spans="1:7">
      <c r="A933" s="14">
        <v>43994</v>
      </c>
      <c r="B933" t="s">
        <v>823</v>
      </c>
      <c r="C933" t="s">
        <v>841</v>
      </c>
      <c r="D933" t="str">
        <f>VLOOKUP(VALUE(MID(C933,1,8)),Producto!$A$1:$C$499,3,FALSE)</f>
        <v>Camisa manga corta</v>
      </c>
      <c r="E933" t="str">
        <f>VLOOKUP(_xlfn.NUMBERVALUE(MID(C933,9,2)),'Datos 2'!$Q$3:$R$22,2,FALSE)</f>
        <v>Blanco</v>
      </c>
      <c r="F933" t="str">
        <f>VLOOKUP(_xlfn.NUMBERVALUE(MID(C933,11,2)),'Datos 2'!$U$3:$V$11,2,)</f>
        <v>M</v>
      </c>
      <c r="G933">
        <v>1</v>
      </c>
    </row>
    <row r="934" spans="1:7">
      <c r="A934" s="14">
        <v>44046</v>
      </c>
      <c r="B934" t="s">
        <v>823</v>
      </c>
      <c r="C934" t="s">
        <v>867</v>
      </c>
      <c r="D934" t="str">
        <f>VLOOKUP(VALUE(MID(C934,1,8)),Producto!$A$1:$C$499,3,FALSE)</f>
        <v>Pantalón baggie</v>
      </c>
      <c r="E934" t="str">
        <f>VLOOKUP(_xlfn.NUMBERVALUE(MID(C934,9,2)),'Datos 2'!$Q$3:$R$22,2,FALSE)</f>
        <v>Off white</v>
      </c>
      <c r="F934" t="str">
        <f>VLOOKUP(_xlfn.NUMBERVALUE(MID(C934,11,2)),'Datos 2'!$U$3:$V$11,2,)</f>
        <v>XL</v>
      </c>
      <c r="G934">
        <v>8</v>
      </c>
    </row>
    <row r="935" spans="1:7">
      <c r="A935" s="14">
        <v>44159</v>
      </c>
      <c r="B935" t="s">
        <v>823</v>
      </c>
      <c r="C935" t="s">
        <v>839</v>
      </c>
      <c r="D935" t="str">
        <f>VLOOKUP(VALUE(MID(C935,1,8)),Producto!$A$1:$C$499,3,FALSE)</f>
        <v>Camisa manga corta</v>
      </c>
      <c r="E935" t="str">
        <f>VLOOKUP(_xlfn.NUMBERVALUE(MID(C935,9,2)),'Datos 2'!$Q$3:$R$22,2,FALSE)</f>
        <v>Blanco</v>
      </c>
      <c r="F935" t="str">
        <f>VLOOKUP(_xlfn.NUMBERVALUE(MID(C935,11,2)),'Datos 2'!$U$3:$V$11,2,)</f>
        <v>XL</v>
      </c>
      <c r="G935">
        <v>3</v>
      </c>
    </row>
    <row r="936" spans="1:7">
      <c r="A936" s="14">
        <v>43861</v>
      </c>
      <c r="B936" t="s">
        <v>823</v>
      </c>
      <c r="C936" t="s">
        <v>846</v>
      </c>
      <c r="D936" t="str">
        <f>VLOOKUP(VALUE(MID(C936,1,8)),Producto!$A$1:$C$499,3,FALSE)</f>
        <v>Camisa manga corta</v>
      </c>
      <c r="E936" t="str">
        <f>VLOOKUP(_xlfn.NUMBERVALUE(MID(C936,9,2)),'Datos 2'!$Q$3:$R$22,2,FALSE)</f>
        <v>Estampado animal</v>
      </c>
      <c r="F936" t="str">
        <f>VLOOKUP(_xlfn.NUMBERVALUE(MID(C936,11,2)),'Datos 2'!$U$3:$V$11,2,)</f>
        <v>S</v>
      </c>
      <c r="G936">
        <v>8</v>
      </c>
    </row>
    <row r="937" spans="1:7">
      <c r="A937" s="14">
        <v>44058</v>
      </c>
      <c r="B937" t="s">
        <v>823</v>
      </c>
      <c r="C937" t="s">
        <v>838</v>
      </c>
      <c r="D937" t="str">
        <f>VLOOKUP(VALUE(MID(C937,1,8)),Producto!$A$1:$C$499,3,FALSE)</f>
        <v>Camisa manga larga</v>
      </c>
      <c r="E937" t="str">
        <f>VLOOKUP(_xlfn.NUMBERVALUE(MID(C937,9,2)),'Datos 2'!$Q$3:$R$22,2,FALSE)</f>
        <v>Negro</v>
      </c>
      <c r="F937" t="str">
        <f>VLOOKUP(_xlfn.NUMBERVALUE(MID(C937,11,2)),'Datos 2'!$U$3:$V$11,2,)</f>
        <v>S</v>
      </c>
      <c r="G937">
        <v>8</v>
      </c>
    </row>
    <row r="938" spans="1:7">
      <c r="A938" s="14">
        <v>43932</v>
      </c>
      <c r="B938" t="s">
        <v>823</v>
      </c>
      <c r="C938" t="s">
        <v>861</v>
      </c>
      <c r="D938" t="str">
        <f>VLOOKUP(VALUE(MID(C938,1,8)),Producto!$A$1:$C$499,3,FALSE)</f>
        <v>Pantalón mezclilla</v>
      </c>
      <c r="E938" t="str">
        <f>VLOOKUP(_xlfn.NUMBERVALUE(MID(C938,9,2)),'Datos 2'!$Q$3:$R$22,2,FALSE)</f>
        <v>Blanco</v>
      </c>
      <c r="F938" t="str">
        <f>VLOOKUP(_xlfn.NUMBERVALUE(MID(C938,11,2)),'Datos 2'!$U$3:$V$11,2,)</f>
        <v>M</v>
      </c>
      <c r="G938">
        <v>1</v>
      </c>
    </row>
    <row r="939" spans="1:7">
      <c r="A939" s="14">
        <v>44075</v>
      </c>
      <c r="B939" t="s">
        <v>823</v>
      </c>
      <c r="C939" t="s">
        <v>829</v>
      </c>
      <c r="D939" t="str">
        <f>VLOOKUP(VALUE(MID(C939,1,8)),Producto!$A$1:$C$499,3,FALSE)</f>
        <v>Camisa manga larga</v>
      </c>
      <c r="E939" t="str">
        <f>VLOOKUP(_xlfn.NUMBERVALUE(MID(C939,9,2)),'Datos 2'!$Q$3:$R$22,2,FALSE)</f>
        <v>Blanco</v>
      </c>
      <c r="F939" t="str">
        <f>VLOOKUP(_xlfn.NUMBERVALUE(MID(C939,11,2)),'Datos 2'!$U$3:$V$11,2,)</f>
        <v>M</v>
      </c>
      <c r="G939">
        <v>5</v>
      </c>
    </row>
    <row r="940" spans="1:7">
      <c r="A940" s="14">
        <v>44174</v>
      </c>
      <c r="B940" t="s">
        <v>823</v>
      </c>
      <c r="C940" t="s">
        <v>830</v>
      </c>
      <c r="D940" t="str">
        <f>VLOOKUP(VALUE(MID(C940,1,8)),Producto!$A$1:$C$499,3,FALSE)</f>
        <v>Camisa manga larga</v>
      </c>
      <c r="E940" t="str">
        <f>VLOOKUP(_xlfn.NUMBERVALUE(MID(C940,9,2)),'Datos 2'!$Q$3:$R$22,2,FALSE)</f>
        <v>Blanco</v>
      </c>
      <c r="F940" t="str">
        <f>VLOOKUP(_xlfn.NUMBERVALUE(MID(C940,11,2)),'Datos 2'!$U$3:$V$11,2,)</f>
        <v>S</v>
      </c>
      <c r="G940">
        <v>6</v>
      </c>
    </row>
    <row r="941" spans="1:7">
      <c r="A941" s="14">
        <v>43897</v>
      </c>
      <c r="B941" t="s">
        <v>823</v>
      </c>
      <c r="C941" t="s">
        <v>880</v>
      </c>
      <c r="D941" t="str">
        <f>VLOOKUP(VALUE(MID(C941,1,8)),Producto!$A$1:$C$499,3,FALSE)</f>
        <v>Chamarra sport</v>
      </c>
      <c r="E941" t="str">
        <f>VLOOKUP(_xlfn.NUMBERVALUE(MID(C941,9,2)),'Datos 2'!$Q$3:$R$22,2,FALSE)</f>
        <v>Azul</v>
      </c>
      <c r="F941" t="str">
        <f>VLOOKUP(_xlfn.NUMBERVALUE(MID(C941,11,2)),'Datos 2'!$U$3:$V$11,2,)</f>
        <v>L</v>
      </c>
      <c r="G941">
        <v>7</v>
      </c>
    </row>
    <row r="942" spans="1:7">
      <c r="A942" s="14">
        <v>44102</v>
      </c>
      <c r="B942" t="s">
        <v>823</v>
      </c>
      <c r="C942" t="s">
        <v>869</v>
      </c>
      <c r="D942" t="str">
        <f>VLOOKUP(VALUE(MID(C942,1,8)),Producto!$A$1:$C$499,3,FALSE)</f>
        <v>Pantalón baggie</v>
      </c>
      <c r="E942" t="str">
        <f>VLOOKUP(_xlfn.NUMBERVALUE(MID(C942,9,2)),'Datos 2'!$Q$3:$R$22,2,FALSE)</f>
        <v>Off white</v>
      </c>
      <c r="F942" t="str">
        <f>VLOOKUP(_xlfn.NUMBERVALUE(MID(C942,11,2)),'Datos 2'!$U$3:$V$11,2,)</f>
        <v>M</v>
      </c>
      <c r="G942">
        <v>7</v>
      </c>
    </row>
    <row r="943" spans="1:7">
      <c r="A943" s="14">
        <v>43874</v>
      </c>
      <c r="B943" t="s">
        <v>823</v>
      </c>
      <c r="C943" t="s">
        <v>840</v>
      </c>
      <c r="D943" t="str">
        <f>VLOOKUP(VALUE(MID(C943,1,8)),Producto!$A$1:$C$499,3,FALSE)</f>
        <v>Camisa manga corta</v>
      </c>
      <c r="E943" t="str">
        <f>VLOOKUP(_xlfn.NUMBERVALUE(MID(C943,9,2)),'Datos 2'!$Q$3:$R$22,2,FALSE)</f>
        <v>Blanco</v>
      </c>
      <c r="F943" t="str">
        <f>VLOOKUP(_xlfn.NUMBERVALUE(MID(C943,11,2)),'Datos 2'!$U$3:$V$11,2,)</f>
        <v>L</v>
      </c>
      <c r="G943">
        <v>1</v>
      </c>
    </row>
    <row r="944" spans="1:7">
      <c r="A944" s="14">
        <v>43979</v>
      </c>
      <c r="B944" t="s">
        <v>823</v>
      </c>
      <c r="C944" t="s">
        <v>832</v>
      </c>
      <c r="D944" t="str">
        <f>VLOOKUP(VALUE(MID(C944,1,8)),Producto!$A$1:$C$499,3,FALSE)</f>
        <v>Camisa manga larga</v>
      </c>
      <c r="E944" t="str">
        <f>VLOOKUP(_xlfn.NUMBERVALUE(MID(C944,9,2)),'Datos 2'!$Q$3:$R$22,2,FALSE)</f>
        <v>Off white</v>
      </c>
      <c r="F944" t="str">
        <f>VLOOKUP(_xlfn.NUMBERVALUE(MID(C944,11,2)),'Datos 2'!$U$3:$V$11,2,)</f>
        <v>L</v>
      </c>
      <c r="G944">
        <v>1</v>
      </c>
    </row>
    <row r="945" spans="1:7">
      <c r="A945" s="14">
        <v>43913</v>
      </c>
      <c r="B945" t="s">
        <v>823</v>
      </c>
      <c r="C945" t="s">
        <v>831</v>
      </c>
      <c r="D945" t="str">
        <f>VLOOKUP(VALUE(MID(C945,1,8)),Producto!$A$1:$C$499,3,FALSE)</f>
        <v>Camisa manga larga</v>
      </c>
      <c r="E945" t="str">
        <f>VLOOKUP(_xlfn.NUMBERVALUE(MID(C945,9,2)),'Datos 2'!$Q$3:$R$22,2,FALSE)</f>
        <v>Off white</v>
      </c>
      <c r="F945" t="str">
        <f>VLOOKUP(_xlfn.NUMBERVALUE(MID(C945,11,2)),'Datos 2'!$U$3:$V$11,2,)</f>
        <v>XL</v>
      </c>
      <c r="G945">
        <v>7</v>
      </c>
    </row>
    <row r="946" spans="1:7">
      <c r="A946" s="14">
        <v>44190</v>
      </c>
      <c r="B946" t="s">
        <v>823</v>
      </c>
      <c r="C946" t="s">
        <v>880</v>
      </c>
      <c r="D946" t="str">
        <f>VLOOKUP(VALUE(MID(C946,1,8)),Producto!$A$1:$C$499,3,FALSE)</f>
        <v>Chamarra sport</v>
      </c>
      <c r="E946" t="str">
        <f>VLOOKUP(_xlfn.NUMBERVALUE(MID(C946,9,2)),'Datos 2'!$Q$3:$R$22,2,FALSE)</f>
        <v>Azul</v>
      </c>
      <c r="F946" t="str">
        <f>VLOOKUP(_xlfn.NUMBERVALUE(MID(C946,11,2)),'Datos 2'!$U$3:$V$11,2,)</f>
        <v>L</v>
      </c>
      <c r="G946">
        <v>6</v>
      </c>
    </row>
    <row r="947" spans="1:7">
      <c r="A947" s="14">
        <v>44159</v>
      </c>
      <c r="B947" t="s">
        <v>823</v>
      </c>
      <c r="C947" t="s">
        <v>846</v>
      </c>
      <c r="D947" t="str">
        <f>VLOOKUP(VALUE(MID(C947,1,8)),Producto!$A$1:$C$499,3,FALSE)</f>
        <v>Camisa manga corta</v>
      </c>
      <c r="E947" t="str">
        <f>VLOOKUP(_xlfn.NUMBERVALUE(MID(C947,9,2)),'Datos 2'!$Q$3:$R$22,2,FALSE)</f>
        <v>Estampado animal</v>
      </c>
      <c r="F947" t="str">
        <f>VLOOKUP(_xlfn.NUMBERVALUE(MID(C947,11,2)),'Datos 2'!$U$3:$V$11,2,)</f>
        <v>S</v>
      </c>
      <c r="G947">
        <v>4</v>
      </c>
    </row>
    <row r="948" spans="1:7">
      <c r="A948" s="14">
        <v>44100</v>
      </c>
      <c r="B948" t="s">
        <v>823</v>
      </c>
      <c r="C948" t="s">
        <v>888</v>
      </c>
      <c r="D948" t="str">
        <f>VLOOKUP(VALUE(MID(C948,1,8)),Producto!$A$1:$C$499,3,FALSE)</f>
        <v>Chamarra sport</v>
      </c>
      <c r="E948" t="str">
        <f>VLOOKUP(_xlfn.NUMBERVALUE(MID(C948,9,2)),'Datos 2'!$Q$3:$R$22,2,FALSE)</f>
        <v>Off white</v>
      </c>
      <c r="F948" t="str">
        <f>VLOOKUP(_xlfn.NUMBERVALUE(MID(C948,11,2)),'Datos 2'!$U$3:$V$11,2,)</f>
        <v>L</v>
      </c>
      <c r="G948">
        <v>1</v>
      </c>
    </row>
    <row r="949" spans="1:7">
      <c r="A949" s="14">
        <v>43914</v>
      </c>
      <c r="B949" t="s">
        <v>823</v>
      </c>
      <c r="C949" t="s">
        <v>835</v>
      </c>
      <c r="D949" t="str">
        <f>VLOOKUP(VALUE(MID(C949,1,8)),Producto!$A$1:$C$499,3,FALSE)</f>
        <v>Camisa manga larga</v>
      </c>
      <c r="E949" t="str">
        <f>VLOOKUP(_xlfn.NUMBERVALUE(MID(C949,9,2)),'Datos 2'!$Q$3:$R$22,2,FALSE)</f>
        <v>Negro</v>
      </c>
      <c r="F949" t="str">
        <f>VLOOKUP(_xlfn.NUMBERVALUE(MID(C949,11,2)),'Datos 2'!$U$3:$V$11,2,)</f>
        <v>XL</v>
      </c>
      <c r="G949">
        <v>1</v>
      </c>
    </row>
    <row r="950" spans="1:7">
      <c r="A950" s="14">
        <v>43927</v>
      </c>
      <c r="B950" t="s">
        <v>823</v>
      </c>
      <c r="C950" t="s">
        <v>853</v>
      </c>
      <c r="D950" t="str">
        <f>VLOOKUP(VALUE(MID(C950,1,8)),Producto!$A$1:$C$499,3,FALSE)</f>
        <v>Pantalón mezclilla</v>
      </c>
      <c r="E950" t="str">
        <f>VLOOKUP(_xlfn.NUMBERVALUE(MID(C950,9,2)),'Datos 2'!$Q$3:$R$22,2,FALSE)</f>
        <v>Azul</v>
      </c>
      <c r="F950" t="str">
        <f>VLOOKUP(_xlfn.NUMBERVALUE(MID(C950,11,2)),'Datos 2'!$U$3:$V$11,2,)</f>
        <v>M</v>
      </c>
      <c r="G950">
        <v>1</v>
      </c>
    </row>
    <row r="951" spans="1:7">
      <c r="A951" s="14">
        <v>44089</v>
      </c>
      <c r="B951" t="s">
        <v>823</v>
      </c>
      <c r="C951" t="s">
        <v>886</v>
      </c>
      <c r="D951" t="str">
        <f>VLOOKUP(VALUE(MID(C951,1,8)),Producto!$A$1:$C$499,3,FALSE)</f>
        <v>Chamarra sport</v>
      </c>
      <c r="E951" t="str">
        <f>VLOOKUP(_xlfn.NUMBERVALUE(MID(C951,9,2)),'Datos 2'!$Q$3:$R$22,2,FALSE)</f>
        <v>Negro</v>
      </c>
      <c r="F951" t="str">
        <f>VLOOKUP(_xlfn.NUMBERVALUE(MID(C951,11,2)),'Datos 2'!$U$3:$V$11,2,)</f>
        <v>S</v>
      </c>
      <c r="G951">
        <v>7</v>
      </c>
    </row>
    <row r="952" spans="1:7">
      <c r="A952" s="14">
        <v>43987</v>
      </c>
      <c r="B952" t="s">
        <v>823</v>
      </c>
      <c r="C952" t="s">
        <v>872</v>
      </c>
      <c r="D952" t="str">
        <f>VLOOKUP(VALUE(MID(C952,1,8)),Producto!$A$1:$C$499,3,FALSE)</f>
        <v>Pantalón baggie</v>
      </c>
      <c r="E952" t="str">
        <f>VLOOKUP(_xlfn.NUMBERVALUE(MID(C952,9,2)),'Datos 2'!$Q$3:$R$22,2,FALSE)</f>
        <v>Café</v>
      </c>
      <c r="F952" t="str">
        <f>VLOOKUP(_xlfn.NUMBERVALUE(MID(C952,11,2)),'Datos 2'!$U$3:$V$11,2,)</f>
        <v>L</v>
      </c>
      <c r="G952">
        <v>1</v>
      </c>
    </row>
    <row r="953" spans="1:7">
      <c r="A953" s="14">
        <v>44060</v>
      </c>
      <c r="B953" t="s">
        <v>823</v>
      </c>
      <c r="C953" t="s">
        <v>827</v>
      </c>
      <c r="D953" t="str">
        <f>VLOOKUP(VALUE(MID(C953,1,8)),Producto!$A$1:$C$499,3,FALSE)</f>
        <v>Camisa manga larga</v>
      </c>
      <c r="E953" t="str">
        <f>VLOOKUP(_xlfn.NUMBERVALUE(MID(C953,9,2)),'Datos 2'!$Q$3:$R$22,2,FALSE)</f>
        <v>Blanco</v>
      </c>
      <c r="F953" t="str">
        <f>VLOOKUP(_xlfn.NUMBERVALUE(MID(C953,11,2)),'Datos 2'!$U$3:$V$11,2,)</f>
        <v>XL</v>
      </c>
      <c r="G953">
        <v>10</v>
      </c>
    </row>
    <row r="954" spans="1:7">
      <c r="A954" s="14">
        <v>44186</v>
      </c>
      <c r="B954" t="s">
        <v>823</v>
      </c>
      <c r="C954" t="s">
        <v>884</v>
      </c>
      <c r="D954" t="str">
        <f>VLOOKUP(VALUE(MID(C954,1,8)),Producto!$A$1:$C$499,3,FALSE)</f>
        <v>Chamarra sport</v>
      </c>
      <c r="E954" t="str">
        <f>VLOOKUP(_xlfn.NUMBERVALUE(MID(C954,9,2)),'Datos 2'!$Q$3:$R$22,2,FALSE)</f>
        <v>Negro</v>
      </c>
      <c r="F954" t="str">
        <f>VLOOKUP(_xlfn.NUMBERVALUE(MID(C954,11,2)),'Datos 2'!$U$3:$V$11,2,)</f>
        <v>L</v>
      </c>
      <c r="G954">
        <v>4</v>
      </c>
    </row>
    <row r="955" spans="1:7">
      <c r="A955" s="14">
        <v>44193</v>
      </c>
      <c r="B955" t="s">
        <v>823</v>
      </c>
      <c r="C955" t="s">
        <v>839</v>
      </c>
      <c r="D955" t="str">
        <f>VLOOKUP(VALUE(MID(C955,1,8)),Producto!$A$1:$C$499,3,FALSE)</f>
        <v>Camisa manga corta</v>
      </c>
      <c r="E955" t="str">
        <f>VLOOKUP(_xlfn.NUMBERVALUE(MID(C955,9,2)),'Datos 2'!$Q$3:$R$22,2,FALSE)</f>
        <v>Blanco</v>
      </c>
      <c r="F955" t="str">
        <f>VLOOKUP(_xlfn.NUMBERVALUE(MID(C955,11,2)),'Datos 2'!$U$3:$V$11,2,)</f>
        <v>XL</v>
      </c>
      <c r="G955">
        <v>3</v>
      </c>
    </row>
    <row r="956" spans="1:7">
      <c r="A956" s="14">
        <v>44121</v>
      </c>
      <c r="B956" t="s">
        <v>823</v>
      </c>
      <c r="C956" t="s">
        <v>860</v>
      </c>
      <c r="D956" t="str">
        <f>VLOOKUP(VALUE(MID(C956,1,8)),Producto!$A$1:$C$499,3,FALSE)</f>
        <v>Pantalón mezclilla</v>
      </c>
      <c r="E956" t="str">
        <f>VLOOKUP(_xlfn.NUMBERVALUE(MID(C956,9,2)),'Datos 2'!$Q$3:$R$22,2,FALSE)</f>
        <v>Blanco</v>
      </c>
      <c r="F956" t="str">
        <f>VLOOKUP(_xlfn.NUMBERVALUE(MID(C956,11,2)),'Datos 2'!$U$3:$V$11,2,)</f>
        <v>L</v>
      </c>
      <c r="G956">
        <v>4</v>
      </c>
    </row>
    <row r="957" spans="1:7">
      <c r="A957" s="14">
        <v>44103</v>
      </c>
      <c r="B957" t="s">
        <v>823</v>
      </c>
      <c r="C957" t="s">
        <v>859</v>
      </c>
      <c r="D957" t="str">
        <f>VLOOKUP(VALUE(MID(C957,1,8)),Producto!$A$1:$C$499,3,FALSE)</f>
        <v>Pantalón mezclilla</v>
      </c>
      <c r="E957" t="str">
        <f>VLOOKUP(_xlfn.NUMBERVALUE(MID(C957,9,2)),'Datos 2'!$Q$3:$R$22,2,FALSE)</f>
        <v>Blanco</v>
      </c>
      <c r="F957" t="str">
        <f>VLOOKUP(_xlfn.NUMBERVALUE(MID(C957,11,2)),'Datos 2'!$U$3:$V$11,2,)</f>
        <v>XL</v>
      </c>
      <c r="G957">
        <v>4</v>
      </c>
    </row>
    <row r="958" spans="1:7">
      <c r="A958" s="14">
        <v>44124</v>
      </c>
      <c r="B958" t="s">
        <v>823</v>
      </c>
      <c r="C958" t="s">
        <v>837</v>
      </c>
      <c r="D958" t="str">
        <f>VLOOKUP(VALUE(MID(C958,1,8)),Producto!$A$1:$C$499,3,FALSE)</f>
        <v>Camisa manga larga</v>
      </c>
      <c r="E958" t="str">
        <f>VLOOKUP(_xlfn.NUMBERVALUE(MID(C958,9,2)),'Datos 2'!$Q$3:$R$22,2,FALSE)</f>
        <v>Negro</v>
      </c>
      <c r="F958" t="str">
        <f>VLOOKUP(_xlfn.NUMBERVALUE(MID(C958,11,2)),'Datos 2'!$U$3:$V$11,2,)</f>
        <v>M</v>
      </c>
      <c r="G958">
        <v>7</v>
      </c>
    </row>
    <row r="959" spans="1:7">
      <c r="A959" s="14">
        <v>43987</v>
      </c>
      <c r="B959" t="s">
        <v>823</v>
      </c>
      <c r="C959" t="s">
        <v>865</v>
      </c>
      <c r="D959" t="str">
        <f>VLOOKUP(VALUE(MID(C959,1,8)),Producto!$A$1:$C$499,3,FALSE)</f>
        <v>Pantalón baggie</v>
      </c>
      <c r="E959" t="str">
        <f>VLOOKUP(_xlfn.NUMBERVALUE(MID(C959,9,2)),'Datos 2'!$Q$3:$R$22,2,FALSE)</f>
        <v>Negro</v>
      </c>
      <c r="F959" t="str">
        <f>VLOOKUP(_xlfn.NUMBERVALUE(MID(C959,11,2)),'Datos 2'!$U$3:$V$11,2,)</f>
        <v>M</v>
      </c>
      <c r="G959">
        <v>4</v>
      </c>
    </row>
    <row r="960" spans="1:7">
      <c r="A960" s="14">
        <v>43905</v>
      </c>
      <c r="B960" t="s">
        <v>823</v>
      </c>
      <c r="C960" t="s">
        <v>834</v>
      </c>
      <c r="D960" t="str">
        <f>VLOOKUP(VALUE(MID(C960,1,8)),Producto!$A$1:$C$499,3,FALSE)</f>
        <v>Camisa manga larga</v>
      </c>
      <c r="E960" t="str">
        <f>VLOOKUP(_xlfn.NUMBERVALUE(MID(C960,9,2)),'Datos 2'!$Q$3:$R$22,2,FALSE)</f>
        <v>Off white</v>
      </c>
      <c r="F960" t="str">
        <f>VLOOKUP(_xlfn.NUMBERVALUE(MID(C960,11,2)),'Datos 2'!$U$3:$V$11,2,)</f>
        <v>S</v>
      </c>
      <c r="G960">
        <v>5</v>
      </c>
    </row>
    <row r="961" spans="1:7">
      <c r="A961" s="14">
        <v>43882</v>
      </c>
      <c r="B961" t="s">
        <v>823</v>
      </c>
      <c r="C961" t="s">
        <v>856</v>
      </c>
      <c r="D961" t="str">
        <f>VLOOKUP(VALUE(MID(C961,1,8)),Producto!$A$1:$C$499,3,FALSE)</f>
        <v>Pantalón mezclilla</v>
      </c>
      <c r="E961" t="str">
        <f>VLOOKUP(_xlfn.NUMBERVALUE(MID(C961,9,2)),'Datos 2'!$Q$3:$R$22,2,FALSE)</f>
        <v>Negro</v>
      </c>
      <c r="F961" t="str">
        <f>VLOOKUP(_xlfn.NUMBERVALUE(MID(C961,11,2)),'Datos 2'!$U$3:$V$11,2,)</f>
        <v>L</v>
      </c>
      <c r="G961">
        <v>1</v>
      </c>
    </row>
    <row r="962" spans="1:7">
      <c r="A962" s="14">
        <v>43835</v>
      </c>
      <c r="B962" t="s">
        <v>823</v>
      </c>
      <c r="C962" t="s">
        <v>834</v>
      </c>
      <c r="D962" t="str">
        <f>VLOOKUP(VALUE(MID(C962,1,8)),Producto!$A$1:$C$499,3,FALSE)</f>
        <v>Camisa manga larga</v>
      </c>
      <c r="E962" t="str">
        <f>VLOOKUP(_xlfn.NUMBERVALUE(MID(C962,9,2)),'Datos 2'!$Q$3:$R$22,2,FALSE)</f>
        <v>Off white</v>
      </c>
      <c r="F962" t="str">
        <f>VLOOKUP(_xlfn.NUMBERVALUE(MID(C962,11,2)),'Datos 2'!$U$3:$V$11,2,)</f>
        <v>S</v>
      </c>
      <c r="G962">
        <v>2</v>
      </c>
    </row>
    <row r="963" spans="1:7">
      <c r="A963" s="14">
        <v>44113</v>
      </c>
      <c r="B963" t="s">
        <v>823</v>
      </c>
      <c r="C963" t="s">
        <v>888</v>
      </c>
      <c r="D963" t="str">
        <f>VLOOKUP(VALUE(MID(C963,1,8)),Producto!$A$1:$C$499,3,FALSE)</f>
        <v>Chamarra sport</v>
      </c>
      <c r="E963" t="str">
        <f>VLOOKUP(_xlfn.NUMBERVALUE(MID(C963,9,2)),'Datos 2'!$Q$3:$R$22,2,FALSE)</f>
        <v>Off white</v>
      </c>
      <c r="F963" t="str">
        <f>VLOOKUP(_xlfn.NUMBERVALUE(MID(C963,11,2)),'Datos 2'!$U$3:$V$11,2,)</f>
        <v>L</v>
      </c>
      <c r="G963">
        <v>3</v>
      </c>
    </row>
    <row r="964" spans="1:7">
      <c r="A964" s="14">
        <v>44137</v>
      </c>
      <c r="B964" t="s">
        <v>823</v>
      </c>
      <c r="C964" t="s">
        <v>864</v>
      </c>
      <c r="D964" t="str">
        <f>VLOOKUP(VALUE(MID(C964,1,8)),Producto!$A$1:$C$499,3,FALSE)</f>
        <v>Pantalón baggie</v>
      </c>
      <c r="E964" t="str">
        <f>VLOOKUP(_xlfn.NUMBERVALUE(MID(C964,9,2)),'Datos 2'!$Q$3:$R$22,2,FALSE)</f>
        <v>Negro</v>
      </c>
      <c r="F964" t="str">
        <f>VLOOKUP(_xlfn.NUMBERVALUE(MID(C964,11,2)),'Datos 2'!$U$3:$V$11,2,)</f>
        <v>L</v>
      </c>
      <c r="G964">
        <v>2</v>
      </c>
    </row>
    <row r="965" spans="1:7">
      <c r="A965" s="14">
        <v>43887</v>
      </c>
      <c r="B965" t="s">
        <v>823</v>
      </c>
      <c r="C965" t="s">
        <v>863</v>
      </c>
      <c r="D965" t="str">
        <f>VLOOKUP(VALUE(MID(C965,1,8)),Producto!$A$1:$C$499,3,FALSE)</f>
        <v>Pantalón baggie</v>
      </c>
      <c r="E965" t="str">
        <f>VLOOKUP(_xlfn.NUMBERVALUE(MID(C965,9,2)),'Datos 2'!$Q$3:$R$22,2,FALSE)</f>
        <v>Negro</v>
      </c>
      <c r="F965" t="str">
        <f>VLOOKUP(_xlfn.NUMBERVALUE(MID(C965,11,2)),'Datos 2'!$U$3:$V$11,2,)</f>
        <v>XL</v>
      </c>
      <c r="G965">
        <v>10</v>
      </c>
    </row>
    <row r="966" spans="1:7">
      <c r="A966" s="14">
        <v>43918</v>
      </c>
      <c r="B966" t="s">
        <v>823</v>
      </c>
      <c r="C966" t="s">
        <v>866</v>
      </c>
      <c r="D966" t="str">
        <f>VLOOKUP(VALUE(MID(C966,1,8)),Producto!$A$1:$C$499,3,FALSE)</f>
        <v>Pantalón baggie</v>
      </c>
      <c r="E966" t="str">
        <f>VLOOKUP(_xlfn.NUMBERVALUE(MID(C966,9,2)),'Datos 2'!$Q$3:$R$22,2,FALSE)</f>
        <v>Negro</v>
      </c>
      <c r="F966" t="str">
        <f>VLOOKUP(_xlfn.NUMBERVALUE(MID(C966,11,2)),'Datos 2'!$U$3:$V$11,2,)</f>
        <v>S</v>
      </c>
      <c r="G966">
        <v>9</v>
      </c>
    </row>
    <row r="967" spans="1:7">
      <c r="A967" s="14">
        <v>43867</v>
      </c>
      <c r="B967" t="s">
        <v>823</v>
      </c>
      <c r="C967" t="s">
        <v>831</v>
      </c>
      <c r="D967" t="str">
        <f>VLOOKUP(VALUE(MID(C967,1,8)),Producto!$A$1:$C$499,3,FALSE)</f>
        <v>Camisa manga larga</v>
      </c>
      <c r="E967" t="str">
        <f>VLOOKUP(_xlfn.NUMBERVALUE(MID(C967,9,2)),'Datos 2'!$Q$3:$R$22,2,FALSE)</f>
        <v>Off white</v>
      </c>
      <c r="F967" t="str">
        <f>VLOOKUP(_xlfn.NUMBERVALUE(MID(C967,11,2)),'Datos 2'!$U$3:$V$11,2,)</f>
        <v>XL</v>
      </c>
      <c r="G967">
        <v>7</v>
      </c>
    </row>
    <row r="968" spans="1:7">
      <c r="A968" s="14">
        <v>43918</v>
      </c>
      <c r="B968" t="s">
        <v>823</v>
      </c>
      <c r="C968" t="s">
        <v>838</v>
      </c>
      <c r="D968" t="str">
        <f>VLOOKUP(VALUE(MID(C968,1,8)),Producto!$A$1:$C$499,3,FALSE)</f>
        <v>Camisa manga larga</v>
      </c>
      <c r="E968" t="str">
        <f>VLOOKUP(_xlfn.NUMBERVALUE(MID(C968,9,2)),'Datos 2'!$Q$3:$R$22,2,FALSE)</f>
        <v>Negro</v>
      </c>
      <c r="F968" t="str">
        <f>VLOOKUP(_xlfn.NUMBERVALUE(MID(C968,11,2)),'Datos 2'!$U$3:$V$11,2,)</f>
        <v>S</v>
      </c>
      <c r="G968">
        <v>2</v>
      </c>
    </row>
    <row r="969" spans="1:7">
      <c r="A969" s="14">
        <v>44025</v>
      </c>
      <c r="B969" t="s">
        <v>823</v>
      </c>
      <c r="C969" t="s">
        <v>885</v>
      </c>
      <c r="D969" t="str">
        <f>VLOOKUP(VALUE(MID(C969,1,8)),Producto!$A$1:$C$499,3,FALSE)</f>
        <v>Chamarra sport</v>
      </c>
      <c r="E969" t="str">
        <f>VLOOKUP(_xlfn.NUMBERVALUE(MID(C969,9,2)),'Datos 2'!$Q$3:$R$22,2,FALSE)</f>
        <v>Negro</v>
      </c>
      <c r="F969" t="str">
        <f>VLOOKUP(_xlfn.NUMBERVALUE(MID(C969,11,2)),'Datos 2'!$U$3:$V$11,2,)</f>
        <v>M</v>
      </c>
      <c r="G969">
        <v>1</v>
      </c>
    </row>
    <row r="970" spans="1:7">
      <c r="A970" s="14">
        <v>44031</v>
      </c>
      <c r="B970" t="s">
        <v>823</v>
      </c>
      <c r="C970" t="s">
        <v>889</v>
      </c>
      <c r="D970" t="str">
        <f>VLOOKUP(VALUE(MID(C970,1,8)),Producto!$A$1:$C$499,3,FALSE)</f>
        <v>Chamarra sport</v>
      </c>
      <c r="E970" t="str">
        <f>VLOOKUP(_xlfn.NUMBERVALUE(MID(C970,9,2)),'Datos 2'!$Q$3:$R$22,2,FALSE)</f>
        <v>Off white</v>
      </c>
      <c r="F970" t="str">
        <f>VLOOKUP(_xlfn.NUMBERVALUE(MID(C970,11,2)),'Datos 2'!$U$3:$V$11,2,)</f>
        <v>M</v>
      </c>
      <c r="G970">
        <v>2</v>
      </c>
    </row>
    <row r="971" spans="1:7">
      <c r="A971" s="14">
        <v>44096</v>
      </c>
      <c r="B971" t="s">
        <v>823</v>
      </c>
      <c r="C971" t="s">
        <v>844</v>
      </c>
      <c r="D971" t="str">
        <f>VLOOKUP(VALUE(MID(C971,1,8)),Producto!$A$1:$C$499,3,FALSE)</f>
        <v>Camisa manga corta</v>
      </c>
      <c r="E971" t="str">
        <f>VLOOKUP(_xlfn.NUMBERVALUE(MID(C971,9,2)),'Datos 2'!$Q$3:$R$22,2,FALSE)</f>
        <v>Estampado animal</v>
      </c>
      <c r="F971" t="str">
        <f>VLOOKUP(_xlfn.NUMBERVALUE(MID(C971,11,2)),'Datos 2'!$U$3:$V$11,2,)</f>
        <v>L</v>
      </c>
      <c r="G971">
        <v>7</v>
      </c>
    </row>
    <row r="972" spans="1:7">
      <c r="A972" s="14">
        <v>44043</v>
      </c>
      <c r="B972" t="s">
        <v>823</v>
      </c>
      <c r="C972" t="s">
        <v>888</v>
      </c>
      <c r="D972" t="str">
        <f>VLOOKUP(VALUE(MID(C972,1,8)),Producto!$A$1:$C$499,3,FALSE)</f>
        <v>Chamarra sport</v>
      </c>
      <c r="E972" t="str">
        <f>VLOOKUP(_xlfn.NUMBERVALUE(MID(C972,9,2)),'Datos 2'!$Q$3:$R$22,2,FALSE)</f>
        <v>Off white</v>
      </c>
      <c r="F972" t="str">
        <f>VLOOKUP(_xlfn.NUMBERVALUE(MID(C972,11,2)),'Datos 2'!$U$3:$V$11,2,)</f>
        <v>L</v>
      </c>
      <c r="G972">
        <v>10</v>
      </c>
    </row>
    <row r="973" spans="1:7">
      <c r="A973" s="14">
        <v>43853</v>
      </c>
      <c r="B973" t="s">
        <v>823</v>
      </c>
      <c r="C973" t="s">
        <v>873</v>
      </c>
      <c r="D973" t="str">
        <f>VLOOKUP(VALUE(MID(C973,1,8)),Producto!$A$1:$C$499,3,FALSE)</f>
        <v>Pantalón baggie</v>
      </c>
      <c r="E973" t="str">
        <f>VLOOKUP(_xlfn.NUMBERVALUE(MID(C973,9,2)),'Datos 2'!$Q$3:$R$22,2,FALSE)</f>
        <v>Café</v>
      </c>
      <c r="F973" t="str">
        <f>VLOOKUP(_xlfn.NUMBERVALUE(MID(C973,11,2)),'Datos 2'!$U$3:$V$11,2,)</f>
        <v>M</v>
      </c>
      <c r="G973">
        <v>9</v>
      </c>
    </row>
    <row r="974" spans="1:7">
      <c r="A974" s="14">
        <v>44057</v>
      </c>
      <c r="B974" t="s">
        <v>823</v>
      </c>
      <c r="C974" t="s">
        <v>876</v>
      </c>
      <c r="D974" t="str">
        <f>VLOOKUP(VALUE(MID(C974,1,8)),Producto!$A$1:$C$499,3,FALSE)</f>
        <v>Chamarra sport</v>
      </c>
      <c r="E974" t="str">
        <f>VLOOKUP(_xlfn.NUMBERVALUE(MID(C974,9,2)),'Datos 2'!$Q$3:$R$22,2,FALSE)</f>
        <v>Rojo</v>
      </c>
      <c r="F974" t="str">
        <f>VLOOKUP(_xlfn.NUMBERVALUE(MID(C974,11,2)),'Datos 2'!$U$3:$V$11,2,)</f>
        <v>L</v>
      </c>
      <c r="G974">
        <v>9</v>
      </c>
    </row>
    <row r="975" spans="1:7">
      <c r="A975" s="14">
        <v>44028</v>
      </c>
      <c r="B975" t="s">
        <v>823</v>
      </c>
      <c r="C975" t="s">
        <v>850</v>
      </c>
      <c r="D975" t="str">
        <f>VLOOKUP(VALUE(MID(C975,1,8)),Producto!$A$1:$C$499,3,FALSE)</f>
        <v>Playera</v>
      </c>
      <c r="E975" t="str">
        <f>VLOOKUP(_xlfn.NUMBERVALUE(MID(C975,9,2)),'Datos 2'!$Q$3:$R$22,2,FALSE)</f>
        <v>Con texto</v>
      </c>
      <c r="F975" t="str">
        <f>VLOOKUP(_xlfn.NUMBERVALUE(MID(C975,11,2)),'Datos 2'!$U$3:$V$11,2,)</f>
        <v>Unitalla</v>
      </c>
      <c r="G975">
        <v>8</v>
      </c>
    </row>
    <row r="976" spans="1:7">
      <c r="A976" s="14">
        <v>44174</v>
      </c>
      <c r="B976" t="s">
        <v>823</v>
      </c>
      <c r="C976" t="s">
        <v>844</v>
      </c>
      <c r="D976" t="str">
        <f>VLOOKUP(VALUE(MID(C976,1,8)),Producto!$A$1:$C$499,3,FALSE)</f>
        <v>Camisa manga corta</v>
      </c>
      <c r="E976" t="str">
        <f>VLOOKUP(_xlfn.NUMBERVALUE(MID(C976,9,2)),'Datos 2'!$Q$3:$R$22,2,FALSE)</f>
        <v>Estampado animal</v>
      </c>
      <c r="F976" t="str">
        <f>VLOOKUP(_xlfn.NUMBERVALUE(MID(C976,11,2)),'Datos 2'!$U$3:$V$11,2,)</f>
        <v>L</v>
      </c>
      <c r="G976">
        <v>7</v>
      </c>
    </row>
    <row r="977" spans="1:7">
      <c r="A977" s="14">
        <v>43943</v>
      </c>
      <c r="B977" t="s">
        <v>823</v>
      </c>
      <c r="C977" t="s">
        <v>873</v>
      </c>
      <c r="D977" t="str">
        <f>VLOOKUP(VALUE(MID(C977,1,8)),Producto!$A$1:$C$499,3,FALSE)</f>
        <v>Pantalón baggie</v>
      </c>
      <c r="E977" t="str">
        <f>VLOOKUP(_xlfn.NUMBERVALUE(MID(C977,9,2)),'Datos 2'!$Q$3:$R$22,2,FALSE)</f>
        <v>Café</v>
      </c>
      <c r="F977" t="str">
        <f>VLOOKUP(_xlfn.NUMBERVALUE(MID(C977,11,2)),'Datos 2'!$U$3:$V$11,2,)</f>
        <v>M</v>
      </c>
      <c r="G977">
        <v>9</v>
      </c>
    </row>
    <row r="978" spans="1:7">
      <c r="A978" s="14">
        <v>43917</v>
      </c>
      <c r="B978" t="s">
        <v>823</v>
      </c>
      <c r="C978" t="s">
        <v>874</v>
      </c>
      <c r="D978" t="str">
        <f>VLOOKUP(VALUE(MID(C978,1,8)),Producto!$A$1:$C$499,3,FALSE)</f>
        <v>Pantalón baggie</v>
      </c>
      <c r="E978" t="str">
        <f>VLOOKUP(_xlfn.NUMBERVALUE(MID(C978,9,2)),'Datos 2'!$Q$3:$R$22,2,FALSE)</f>
        <v>Café</v>
      </c>
      <c r="F978" t="str">
        <f>VLOOKUP(_xlfn.NUMBERVALUE(MID(C978,11,2)),'Datos 2'!$U$3:$V$11,2,)</f>
        <v>S</v>
      </c>
      <c r="G978">
        <v>2</v>
      </c>
    </row>
    <row r="979" spans="1:7">
      <c r="A979" s="14">
        <v>43886</v>
      </c>
      <c r="B979" t="s">
        <v>823</v>
      </c>
      <c r="C979" t="s">
        <v>881</v>
      </c>
      <c r="D979" t="str">
        <f>VLOOKUP(VALUE(MID(C979,1,8)),Producto!$A$1:$C$499,3,FALSE)</f>
        <v>Chamarra sport</v>
      </c>
      <c r="E979" t="str">
        <f>VLOOKUP(_xlfn.NUMBERVALUE(MID(C979,9,2)),'Datos 2'!$Q$3:$R$22,2,FALSE)</f>
        <v>Azul</v>
      </c>
      <c r="F979" t="str">
        <f>VLOOKUP(_xlfn.NUMBERVALUE(MID(C979,11,2)),'Datos 2'!$U$3:$V$11,2,)</f>
        <v>M</v>
      </c>
      <c r="G979">
        <v>10</v>
      </c>
    </row>
    <row r="980" spans="1:7">
      <c r="A980" s="14">
        <v>43910</v>
      </c>
      <c r="B980" t="s">
        <v>823</v>
      </c>
      <c r="C980" t="s">
        <v>837</v>
      </c>
      <c r="D980" t="str">
        <f>VLOOKUP(VALUE(MID(C980,1,8)),Producto!$A$1:$C$499,3,FALSE)</f>
        <v>Camisa manga larga</v>
      </c>
      <c r="E980" t="str">
        <f>VLOOKUP(_xlfn.NUMBERVALUE(MID(C980,9,2)),'Datos 2'!$Q$3:$R$22,2,FALSE)</f>
        <v>Negro</v>
      </c>
      <c r="F980" t="str">
        <f>VLOOKUP(_xlfn.NUMBERVALUE(MID(C980,11,2)),'Datos 2'!$U$3:$V$11,2,)</f>
        <v>M</v>
      </c>
      <c r="G980">
        <v>7</v>
      </c>
    </row>
    <row r="981" spans="1:7">
      <c r="A981" s="14">
        <v>43869</v>
      </c>
      <c r="B981" t="s">
        <v>823</v>
      </c>
      <c r="C981" t="s">
        <v>831</v>
      </c>
      <c r="D981" t="str">
        <f>VLOOKUP(VALUE(MID(C981,1,8)),Producto!$A$1:$C$499,3,FALSE)</f>
        <v>Camisa manga larga</v>
      </c>
      <c r="E981" t="str">
        <f>VLOOKUP(_xlfn.NUMBERVALUE(MID(C981,9,2)),'Datos 2'!$Q$3:$R$22,2,FALSE)</f>
        <v>Off white</v>
      </c>
      <c r="F981" t="str">
        <f>VLOOKUP(_xlfn.NUMBERVALUE(MID(C981,11,2)),'Datos 2'!$U$3:$V$11,2,)</f>
        <v>XL</v>
      </c>
      <c r="G981">
        <v>7</v>
      </c>
    </row>
    <row r="982" spans="1:7">
      <c r="A982" s="14">
        <v>43980</v>
      </c>
      <c r="B982" t="s">
        <v>823</v>
      </c>
      <c r="C982" t="s">
        <v>844</v>
      </c>
      <c r="D982" t="str">
        <f>VLOOKUP(VALUE(MID(C982,1,8)),Producto!$A$1:$C$499,3,FALSE)</f>
        <v>Camisa manga corta</v>
      </c>
      <c r="E982" t="str">
        <f>VLOOKUP(_xlfn.NUMBERVALUE(MID(C982,9,2)),'Datos 2'!$Q$3:$R$22,2,FALSE)</f>
        <v>Estampado animal</v>
      </c>
      <c r="F982" t="str">
        <f>VLOOKUP(_xlfn.NUMBERVALUE(MID(C982,11,2)),'Datos 2'!$U$3:$V$11,2,)</f>
        <v>L</v>
      </c>
      <c r="G982">
        <v>9</v>
      </c>
    </row>
    <row r="983" spans="1:7">
      <c r="A983" s="14">
        <v>44134</v>
      </c>
      <c r="B983" t="s">
        <v>823</v>
      </c>
      <c r="C983" t="s">
        <v>845</v>
      </c>
      <c r="D983" t="str">
        <f>VLOOKUP(VALUE(MID(C983,1,8)),Producto!$A$1:$C$499,3,FALSE)</f>
        <v>Camisa manga corta</v>
      </c>
      <c r="E983" t="str">
        <f>VLOOKUP(_xlfn.NUMBERVALUE(MID(C983,9,2)),'Datos 2'!$Q$3:$R$22,2,FALSE)</f>
        <v>Estampado animal</v>
      </c>
      <c r="F983" t="str">
        <f>VLOOKUP(_xlfn.NUMBERVALUE(MID(C983,11,2)),'Datos 2'!$U$3:$V$11,2,)</f>
        <v>M</v>
      </c>
      <c r="G983">
        <v>7</v>
      </c>
    </row>
    <row r="984" spans="1:7">
      <c r="A984" s="14">
        <v>44193</v>
      </c>
      <c r="B984" t="s">
        <v>823</v>
      </c>
      <c r="C984" t="s">
        <v>838</v>
      </c>
      <c r="D984" t="str">
        <f>VLOOKUP(VALUE(MID(C984,1,8)),Producto!$A$1:$C$499,3,FALSE)</f>
        <v>Camisa manga larga</v>
      </c>
      <c r="E984" t="str">
        <f>VLOOKUP(_xlfn.NUMBERVALUE(MID(C984,9,2)),'Datos 2'!$Q$3:$R$22,2,FALSE)</f>
        <v>Negro</v>
      </c>
      <c r="F984" t="str">
        <f>VLOOKUP(_xlfn.NUMBERVALUE(MID(C984,11,2)),'Datos 2'!$U$3:$V$11,2,)</f>
        <v>S</v>
      </c>
      <c r="G984">
        <v>7</v>
      </c>
    </row>
    <row r="985" spans="1:7">
      <c r="A985" s="14">
        <v>43832</v>
      </c>
      <c r="B985" t="s">
        <v>823</v>
      </c>
      <c r="C985" t="s">
        <v>861</v>
      </c>
      <c r="D985" t="str">
        <f>VLOOKUP(VALUE(MID(C985,1,8)),Producto!$A$1:$C$499,3,FALSE)</f>
        <v>Pantalón mezclilla</v>
      </c>
      <c r="E985" t="str">
        <f>VLOOKUP(_xlfn.NUMBERVALUE(MID(C985,9,2)),'Datos 2'!$Q$3:$R$22,2,FALSE)</f>
        <v>Blanco</v>
      </c>
      <c r="F985" t="str">
        <f>VLOOKUP(_xlfn.NUMBERVALUE(MID(C985,11,2)),'Datos 2'!$U$3:$V$11,2,)</f>
        <v>M</v>
      </c>
      <c r="G985">
        <v>4</v>
      </c>
    </row>
    <row r="986" spans="1:7">
      <c r="A986" s="14">
        <v>44074</v>
      </c>
      <c r="B986" t="s">
        <v>823</v>
      </c>
      <c r="C986" t="s">
        <v>866</v>
      </c>
      <c r="D986" t="str">
        <f>VLOOKUP(VALUE(MID(C986,1,8)),Producto!$A$1:$C$499,3,FALSE)</f>
        <v>Pantalón baggie</v>
      </c>
      <c r="E986" t="str">
        <f>VLOOKUP(_xlfn.NUMBERVALUE(MID(C986,9,2)),'Datos 2'!$Q$3:$R$22,2,FALSE)</f>
        <v>Negro</v>
      </c>
      <c r="F986" t="str">
        <f>VLOOKUP(_xlfn.NUMBERVALUE(MID(C986,11,2)),'Datos 2'!$U$3:$V$11,2,)</f>
        <v>S</v>
      </c>
      <c r="G986">
        <v>5</v>
      </c>
    </row>
    <row r="987" spans="1:7">
      <c r="A987" s="14">
        <v>44158</v>
      </c>
      <c r="B987" t="s">
        <v>823</v>
      </c>
      <c r="C987" t="s">
        <v>875</v>
      </c>
      <c r="D987" t="str">
        <f>VLOOKUP(VALUE(MID(C987,1,8)),Producto!$A$1:$C$499,3,FALSE)</f>
        <v>Chamarra sport</v>
      </c>
      <c r="E987" t="str">
        <f>VLOOKUP(_xlfn.NUMBERVALUE(MID(C987,9,2)),'Datos 2'!$Q$3:$R$22,2,FALSE)</f>
        <v>Rojo</v>
      </c>
      <c r="F987" t="str">
        <f>VLOOKUP(_xlfn.NUMBERVALUE(MID(C987,11,2)),'Datos 2'!$U$3:$V$11,2,)</f>
        <v>XL</v>
      </c>
      <c r="G987">
        <v>1</v>
      </c>
    </row>
    <row r="988" spans="1:7">
      <c r="A988" s="14">
        <v>43972</v>
      </c>
      <c r="B988" t="s">
        <v>823</v>
      </c>
      <c r="C988" t="s">
        <v>835</v>
      </c>
      <c r="D988" t="str">
        <f>VLOOKUP(VALUE(MID(C988,1,8)),Producto!$A$1:$C$499,3,FALSE)</f>
        <v>Camisa manga larga</v>
      </c>
      <c r="E988" t="str">
        <f>VLOOKUP(_xlfn.NUMBERVALUE(MID(C988,9,2)),'Datos 2'!$Q$3:$R$22,2,FALSE)</f>
        <v>Negro</v>
      </c>
      <c r="F988" t="str">
        <f>VLOOKUP(_xlfn.NUMBERVALUE(MID(C988,11,2)),'Datos 2'!$U$3:$V$11,2,)</f>
        <v>XL</v>
      </c>
      <c r="G988">
        <v>4</v>
      </c>
    </row>
    <row r="989" spans="1:7">
      <c r="A989" s="14">
        <v>43834</v>
      </c>
      <c r="B989" t="s">
        <v>823</v>
      </c>
      <c r="C989" t="s">
        <v>856</v>
      </c>
      <c r="D989" t="str">
        <f>VLOOKUP(VALUE(MID(C989,1,8)),Producto!$A$1:$C$499,3,FALSE)</f>
        <v>Pantalón mezclilla</v>
      </c>
      <c r="E989" t="str">
        <f>VLOOKUP(_xlfn.NUMBERVALUE(MID(C989,9,2)),'Datos 2'!$Q$3:$R$22,2,FALSE)</f>
        <v>Negro</v>
      </c>
      <c r="F989" t="str">
        <f>VLOOKUP(_xlfn.NUMBERVALUE(MID(C989,11,2)),'Datos 2'!$U$3:$V$11,2,)</f>
        <v>L</v>
      </c>
      <c r="G989">
        <v>10</v>
      </c>
    </row>
    <row r="990" spans="1:7">
      <c r="A990" s="14">
        <v>44131</v>
      </c>
      <c r="B990" t="s">
        <v>823</v>
      </c>
      <c r="C990" t="s">
        <v>827</v>
      </c>
      <c r="D990" t="str">
        <f>VLOOKUP(VALUE(MID(C990,1,8)),Producto!$A$1:$C$499,3,FALSE)</f>
        <v>Camisa manga larga</v>
      </c>
      <c r="E990" t="str">
        <f>VLOOKUP(_xlfn.NUMBERVALUE(MID(C990,9,2)),'Datos 2'!$Q$3:$R$22,2,FALSE)</f>
        <v>Blanco</v>
      </c>
      <c r="F990" t="str">
        <f>VLOOKUP(_xlfn.NUMBERVALUE(MID(C990,11,2)),'Datos 2'!$U$3:$V$11,2,)</f>
        <v>XL</v>
      </c>
      <c r="G990">
        <v>2</v>
      </c>
    </row>
    <row r="991" spans="1:7">
      <c r="A991" s="14">
        <v>44090</v>
      </c>
      <c r="B991" t="s">
        <v>823</v>
      </c>
      <c r="C991" t="s">
        <v>870</v>
      </c>
      <c r="D991" t="str">
        <f>VLOOKUP(VALUE(MID(C991,1,8)),Producto!$A$1:$C$499,3,FALSE)</f>
        <v>Pantalón baggie</v>
      </c>
      <c r="E991" t="str">
        <f>VLOOKUP(_xlfn.NUMBERVALUE(MID(C991,9,2)),'Datos 2'!$Q$3:$R$22,2,FALSE)</f>
        <v>Off white</v>
      </c>
      <c r="F991" t="str">
        <f>VLOOKUP(_xlfn.NUMBERVALUE(MID(C991,11,2)),'Datos 2'!$U$3:$V$11,2,)</f>
        <v>S</v>
      </c>
      <c r="G991">
        <v>6</v>
      </c>
    </row>
    <row r="992" spans="1:7">
      <c r="A992" s="14">
        <v>44053</v>
      </c>
      <c r="B992" t="s">
        <v>823</v>
      </c>
      <c r="C992" t="s">
        <v>827</v>
      </c>
      <c r="D992" t="str">
        <f>VLOOKUP(VALUE(MID(C992,1,8)),Producto!$A$1:$C$499,3,FALSE)</f>
        <v>Camisa manga larga</v>
      </c>
      <c r="E992" t="str">
        <f>VLOOKUP(_xlfn.NUMBERVALUE(MID(C992,9,2)),'Datos 2'!$Q$3:$R$22,2,FALSE)</f>
        <v>Blanco</v>
      </c>
      <c r="F992" t="str">
        <f>VLOOKUP(_xlfn.NUMBERVALUE(MID(C992,11,2)),'Datos 2'!$U$3:$V$11,2,)</f>
        <v>XL</v>
      </c>
      <c r="G992">
        <v>6</v>
      </c>
    </row>
    <row r="993" spans="1:7">
      <c r="A993" s="14">
        <v>44011</v>
      </c>
      <c r="B993" t="s">
        <v>823</v>
      </c>
      <c r="C993" t="s">
        <v>881</v>
      </c>
      <c r="D993" t="str">
        <f>VLOOKUP(VALUE(MID(C993,1,8)),Producto!$A$1:$C$499,3,FALSE)</f>
        <v>Chamarra sport</v>
      </c>
      <c r="E993" t="str">
        <f>VLOOKUP(_xlfn.NUMBERVALUE(MID(C993,9,2)),'Datos 2'!$Q$3:$R$22,2,FALSE)</f>
        <v>Azul</v>
      </c>
      <c r="F993" t="str">
        <f>VLOOKUP(_xlfn.NUMBERVALUE(MID(C993,11,2)),'Datos 2'!$U$3:$V$11,2,)</f>
        <v>M</v>
      </c>
      <c r="G993">
        <v>6</v>
      </c>
    </row>
    <row r="994" spans="1:7">
      <c r="A994" s="14">
        <v>44044</v>
      </c>
      <c r="B994" t="s">
        <v>823</v>
      </c>
      <c r="C994" t="s">
        <v>882</v>
      </c>
      <c r="D994" t="str">
        <f>VLOOKUP(VALUE(MID(C994,1,8)),Producto!$A$1:$C$499,3,FALSE)</f>
        <v>Chamarra sport</v>
      </c>
      <c r="E994" t="str">
        <f>VLOOKUP(_xlfn.NUMBERVALUE(MID(C994,9,2)),'Datos 2'!$Q$3:$R$22,2,FALSE)</f>
        <v>Azul</v>
      </c>
      <c r="F994" t="str">
        <f>VLOOKUP(_xlfn.NUMBERVALUE(MID(C994,11,2)),'Datos 2'!$U$3:$V$11,2,)</f>
        <v>S</v>
      </c>
      <c r="G994">
        <v>3</v>
      </c>
    </row>
    <row r="995" spans="1:7">
      <c r="A995" s="14">
        <v>43833</v>
      </c>
      <c r="B995" t="s">
        <v>823</v>
      </c>
      <c r="C995" t="s">
        <v>887</v>
      </c>
      <c r="D995" t="str">
        <f>VLOOKUP(VALUE(MID(C995,1,8)),Producto!$A$1:$C$499,3,FALSE)</f>
        <v>Chamarra sport</v>
      </c>
      <c r="E995" t="str">
        <f>VLOOKUP(_xlfn.NUMBERVALUE(MID(C995,9,2)),'Datos 2'!$Q$3:$R$22,2,FALSE)</f>
        <v>Off white</v>
      </c>
      <c r="F995" t="str">
        <f>VLOOKUP(_xlfn.NUMBERVALUE(MID(C995,11,2)),'Datos 2'!$U$3:$V$11,2,)</f>
        <v>XL</v>
      </c>
      <c r="G995">
        <v>5</v>
      </c>
    </row>
    <row r="996" spans="1:7">
      <c r="A996" s="14">
        <v>44156</v>
      </c>
      <c r="B996" t="s">
        <v>823</v>
      </c>
      <c r="C996" t="s">
        <v>865</v>
      </c>
      <c r="D996" t="str">
        <f>VLOOKUP(VALUE(MID(C996,1,8)),Producto!$A$1:$C$499,3,FALSE)</f>
        <v>Pantalón baggie</v>
      </c>
      <c r="E996" t="str">
        <f>VLOOKUP(_xlfn.NUMBERVALUE(MID(C996,9,2)),'Datos 2'!$Q$3:$R$22,2,FALSE)</f>
        <v>Negro</v>
      </c>
      <c r="F996" t="str">
        <f>VLOOKUP(_xlfn.NUMBERVALUE(MID(C996,11,2)),'Datos 2'!$U$3:$V$11,2,)</f>
        <v>M</v>
      </c>
      <c r="G996">
        <v>4</v>
      </c>
    </row>
    <row r="997" spans="1:7">
      <c r="A997" s="14">
        <v>44147</v>
      </c>
      <c r="B997" t="s">
        <v>823</v>
      </c>
      <c r="C997" t="s">
        <v>884</v>
      </c>
      <c r="D997" t="str">
        <f>VLOOKUP(VALUE(MID(C997,1,8)),Producto!$A$1:$C$499,3,FALSE)</f>
        <v>Chamarra sport</v>
      </c>
      <c r="E997" t="str">
        <f>VLOOKUP(_xlfn.NUMBERVALUE(MID(C997,9,2)),'Datos 2'!$Q$3:$R$22,2,FALSE)</f>
        <v>Negro</v>
      </c>
      <c r="F997" t="str">
        <f>VLOOKUP(_xlfn.NUMBERVALUE(MID(C997,11,2)),'Datos 2'!$U$3:$V$11,2,)</f>
        <v>L</v>
      </c>
      <c r="G997">
        <v>1</v>
      </c>
    </row>
    <row r="998" spans="1:7">
      <c r="A998" s="14">
        <v>44175</v>
      </c>
      <c r="B998" t="s">
        <v>823</v>
      </c>
      <c r="C998" t="s">
        <v>867</v>
      </c>
      <c r="D998" t="str">
        <f>VLOOKUP(VALUE(MID(C998,1,8)),Producto!$A$1:$C$499,3,FALSE)</f>
        <v>Pantalón baggie</v>
      </c>
      <c r="E998" t="str">
        <f>VLOOKUP(_xlfn.NUMBERVALUE(MID(C998,9,2)),'Datos 2'!$Q$3:$R$22,2,FALSE)</f>
        <v>Off white</v>
      </c>
      <c r="F998" t="str">
        <f>VLOOKUP(_xlfn.NUMBERVALUE(MID(C998,11,2)),'Datos 2'!$U$3:$V$11,2,)</f>
        <v>XL</v>
      </c>
      <c r="G998">
        <v>3</v>
      </c>
    </row>
    <row r="999" spans="1:7">
      <c r="A999" s="14">
        <v>44085</v>
      </c>
      <c r="B999" t="s">
        <v>823</v>
      </c>
      <c r="C999" t="s">
        <v>845</v>
      </c>
      <c r="D999" t="str">
        <f>VLOOKUP(VALUE(MID(C999,1,8)),Producto!$A$1:$C$499,3,FALSE)</f>
        <v>Camisa manga corta</v>
      </c>
      <c r="E999" t="str">
        <f>VLOOKUP(_xlfn.NUMBERVALUE(MID(C999,9,2)),'Datos 2'!$Q$3:$R$22,2,FALSE)</f>
        <v>Estampado animal</v>
      </c>
      <c r="F999" t="str">
        <f>VLOOKUP(_xlfn.NUMBERVALUE(MID(C999,11,2)),'Datos 2'!$U$3:$V$11,2,)</f>
        <v>M</v>
      </c>
      <c r="G999">
        <v>3</v>
      </c>
    </row>
    <row r="1000" spans="1:7">
      <c r="A1000" s="14">
        <v>44039</v>
      </c>
      <c r="B1000" t="s">
        <v>823</v>
      </c>
      <c r="C1000" t="s">
        <v>855</v>
      </c>
      <c r="D1000" t="str">
        <f>VLOOKUP(VALUE(MID(C1000,1,8)),Producto!$A$1:$C$499,3,FALSE)</f>
        <v>Pantalón mezclilla</v>
      </c>
      <c r="E1000" t="str">
        <f>VLOOKUP(_xlfn.NUMBERVALUE(MID(C1000,9,2)),'Datos 2'!$Q$3:$R$22,2,FALSE)</f>
        <v>Negro</v>
      </c>
      <c r="F1000" t="str">
        <f>VLOOKUP(_xlfn.NUMBERVALUE(MID(C1000,11,2)),'Datos 2'!$U$3:$V$11,2,)</f>
        <v>XL</v>
      </c>
      <c r="G1000">
        <v>9</v>
      </c>
    </row>
    <row r="1001" spans="1:7">
      <c r="A1001" s="14">
        <v>44191</v>
      </c>
      <c r="B1001" t="s">
        <v>823</v>
      </c>
      <c r="C1001" t="s">
        <v>872</v>
      </c>
      <c r="D1001" t="str">
        <f>VLOOKUP(VALUE(MID(C1001,1,8)),Producto!$A$1:$C$499,3,FALSE)</f>
        <v>Pantalón baggie</v>
      </c>
      <c r="E1001" t="str">
        <f>VLOOKUP(_xlfn.NUMBERVALUE(MID(C1001,9,2)),'Datos 2'!$Q$3:$R$22,2,FALSE)</f>
        <v>Café</v>
      </c>
      <c r="F1001" t="str">
        <f>VLOOKUP(_xlfn.NUMBERVALUE(MID(C1001,11,2)),'Datos 2'!$U$3:$V$11,2,)</f>
        <v>L</v>
      </c>
      <c r="G1001">
        <v>9</v>
      </c>
    </row>
    <row r="1002" spans="1:7">
      <c r="A1002" s="14">
        <v>43955</v>
      </c>
      <c r="B1002" t="s">
        <v>823</v>
      </c>
      <c r="C1002" t="s">
        <v>869</v>
      </c>
      <c r="D1002" t="str">
        <f>VLOOKUP(VALUE(MID(C1002,1,8)),Producto!$A$1:$C$499,3,FALSE)</f>
        <v>Pantalón baggie</v>
      </c>
      <c r="E1002" t="str">
        <f>VLOOKUP(_xlfn.NUMBERVALUE(MID(C1002,9,2)),'Datos 2'!$Q$3:$R$22,2,FALSE)</f>
        <v>Off white</v>
      </c>
      <c r="F1002" t="str">
        <f>VLOOKUP(_xlfn.NUMBERVALUE(MID(C1002,11,2)),'Datos 2'!$U$3:$V$11,2,)</f>
        <v>M</v>
      </c>
      <c r="G1002">
        <v>9</v>
      </c>
    </row>
    <row r="1003" spans="1:7">
      <c r="A1003" s="14">
        <v>43938</v>
      </c>
      <c r="B1003" t="s">
        <v>823</v>
      </c>
      <c r="C1003" t="s">
        <v>879</v>
      </c>
      <c r="D1003" t="str">
        <f>VLOOKUP(VALUE(MID(C1003,1,8)),Producto!$A$1:$C$499,3,FALSE)</f>
        <v>Chamarra sport</v>
      </c>
      <c r="E1003" t="str">
        <f>VLOOKUP(_xlfn.NUMBERVALUE(MID(C1003,9,2)),'Datos 2'!$Q$3:$R$22,2,FALSE)</f>
        <v>Azul</v>
      </c>
      <c r="F1003" t="str">
        <f>VLOOKUP(_xlfn.NUMBERVALUE(MID(C1003,11,2)),'Datos 2'!$U$3:$V$11,2,)</f>
        <v>XL</v>
      </c>
      <c r="G1003">
        <v>1</v>
      </c>
    </row>
    <row r="1004" spans="1:7">
      <c r="A1004" s="14">
        <v>43981</v>
      </c>
      <c r="B1004" t="s">
        <v>823</v>
      </c>
      <c r="C1004" t="s">
        <v>862</v>
      </c>
      <c r="D1004" t="str">
        <f>VLOOKUP(VALUE(MID(C1004,1,8)),Producto!$A$1:$C$499,3,FALSE)</f>
        <v>Pantalón mezclilla</v>
      </c>
      <c r="E1004" t="str">
        <f>VLOOKUP(_xlfn.NUMBERVALUE(MID(C1004,9,2)),'Datos 2'!$Q$3:$R$22,2,FALSE)</f>
        <v>Blanco</v>
      </c>
      <c r="F1004" t="str">
        <f>VLOOKUP(_xlfn.NUMBERVALUE(MID(C1004,11,2)),'Datos 2'!$U$3:$V$11,2,)</f>
        <v>S</v>
      </c>
      <c r="G1004">
        <v>10</v>
      </c>
    </row>
    <row r="1005" spans="1:7">
      <c r="A1005" s="14">
        <v>44179</v>
      </c>
      <c r="B1005" t="s">
        <v>823</v>
      </c>
      <c r="C1005" t="s">
        <v>868</v>
      </c>
      <c r="D1005" t="str">
        <f>VLOOKUP(VALUE(MID(C1005,1,8)),Producto!$A$1:$C$499,3,FALSE)</f>
        <v>Pantalón baggie</v>
      </c>
      <c r="E1005" t="str">
        <f>VLOOKUP(_xlfn.NUMBERVALUE(MID(C1005,9,2)),'Datos 2'!$Q$3:$R$22,2,FALSE)</f>
        <v>Off white</v>
      </c>
      <c r="F1005" t="str">
        <f>VLOOKUP(_xlfn.NUMBERVALUE(MID(C1005,11,2)),'Datos 2'!$U$3:$V$11,2,)</f>
        <v>L</v>
      </c>
      <c r="G1005">
        <v>10</v>
      </c>
    </row>
    <row r="1006" spans="1:7">
      <c r="A1006" s="14">
        <v>43998</v>
      </c>
      <c r="B1006" t="s">
        <v>823</v>
      </c>
      <c r="C1006" t="s">
        <v>837</v>
      </c>
      <c r="D1006" t="str">
        <f>VLOOKUP(VALUE(MID(C1006,1,8)),Producto!$A$1:$C$499,3,FALSE)</f>
        <v>Camisa manga larga</v>
      </c>
      <c r="E1006" t="str">
        <f>VLOOKUP(_xlfn.NUMBERVALUE(MID(C1006,9,2)),'Datos 2'!$Q$3:$R$22,2,FALSE)</f>
        <v>Negro</v>
      </c>
      <c r="F1006" t="str">
        <f>VLOOKUP(_xlfn.NUMBERVALUE(MID(C1006,11,2)),'Datos 2'!$U$3:$V$11,2,)</f>
        <v>M</v>
      </c>
      <c r="G1006">
        <v>4</v>
      </c>
    </row>
    <row r="1007" spans="1:7">
      <c r="A1007" s="14">
        <v>43848</v>
      </c>
      <c r="B1007" t="s">
        <v>823</v>
      </c>
      <c r="C1007" t="s">
        <v>889</v>
      </c>
      <c r="D1007" t="str">
        <f>VLOOKUP(VALUE(MID(C1007,1,8)),Producto!$A$1:$C$499,3,FALSE)</f>
        <v>Chamarra sport</v>
      </c>
      <c r="E1007" t="str">
        <f>VLOOKUP(_xlfn.NUMBERVALUE(MID(C1007,9,2)),'Datos 2'!$Q$3:$R$22,2,FALSE)</f>
        <v>Off white</v>
      </c>
      <c r="F1007" t="str">
        <f>VLOOKUP(_xlfn.NUMBERVALUE(MID(C1007,11,2)),'Datos 2'!$U$3:$V$11,2,)</f>
        <v>M</v>
      </c>
      <c r="G1007">
        <v>5</v>
      </c>
    </row>
    <row r="1008" spans="1:7">
      <c r="A1008" s="14">
        <v>44086</v>
      </c>
      <c r="B1008" t="s">
        <v>823</v>
      </c>
      <c r="C1008" t="s">
        <v>875</v>
      </c>
      <c r="D1008" t="str">
        <f>VLOOKUP(VALUE(MID(C1008,1,8)),Producto!$A$1:$C$499,3,FALSE)</f>
        <v>Chamarra sport</v>
      </c>
      <c r="E1008" t="str">
        <f>VLOOKUP(_xlfn.NUMBERVALUE(MID(C1008,9,2)),'Datos 2'!$Q$3:$R$22,2,FALSE)</f>
        <v>Rojo</v>
      </c>
      <c r="F1008" t="str">
        <f>VLOOKUP(_xlfn.NUMBERVALUE(MID(C1008,11,2)),'Datos 2'!$U$3:$V$11,2,)</f>
        <v>XL</v>
      </c>
      <c r="G1008">
        <v>4</v>
      </c>
    </row>
    <row r="1009" spans="1:7">
      <c r="A1009" s="14">
        <v>44104</v>
      </c>
      <c r="B1009" t="s">
        <v>823</v>
      </c>
      <c r="C1009" t="s">
        <v>842</v>
      </c>
      <c r="D1009" t="str">
        <f>VLOOKUP(VALUE(MID(C1009,1,8)),Producto!$A$1:$C$499,3,FALSE)</f>
        <v>Camisa manga corta</v>
      </c>
      <c r="E1009" t="str">
        <f>VLOOKUP(_xlfn.NUMBERVALUE(MID(C1009,9,2)),'Datos 2'!$Q$3:$R$22,2,FALSE)</f>
        <v>Blanco</v>
      </c>
      <c r="F1009" t="str">
        <f>VLOOKUP(_xlfn.NUMBERVALUE(MID(C1009,11,2)),'Datos 2'!$U$3:$V$11,2,)</f>
        <v>S</v>
      </c>
      <c r="G1009">
        <v>6</v>
      </c>
    </row>
    <row r="1010" spans="1:7">
      <c r="A1010" s="14">
        <v>44018</v>
      </c>
      <c r="B1010" t="s">
        <v>823</v>
      </c>
      <c r="C1010" t="s">
        <v>870</v>
      </c>
      <c r="D1010" t="str">
        <f>VLOOKUP(VALUE(MID(C1010,1,8)),Producto!$A$1:$C$499,3,FALSE)</f>
        <v>Pantalón baggie</v>
      </c>
      <c r="E1010" t="str">
        <f>VLOOKUP(_xlfn.NUMBERVALUE(MID(C1010,9,2)),'Datos 2'!$Q$3:$R$22,2,FALSE)</f>
        <v>Off white</v>
      </c>
      <c r="F1010" t="str">
        <f>VLOOKUP(_xlfn.NUMBERVALUE(MID(C1010,11,2)),'Datos 2'!$U$3:$V$11,2,)</f>
        <v>S</v>
      </c>
      <c r="G1010">
        <v>8</v>
      </c>
    </row>
    <row r="1011" spans="1:7">
      <c r="A1011" s="14">
        <v>43942</v>
      </c>
      <c r="B1011" t="s">
        <v>823</v>
      </c>
      <c r="C1011" t="s">
        <v>845</v>
      </c>
      <c r="D1011" t="str">
        <f>VLOOKUP(VALUE(MID(C1011,1,8)),Producto!$A$1:$C$499,3,FALSE)</f>
        <v>Camisa manga corta</v>
      </c>
      <c r="E1011" t="str">
        <f>VLOOKUP(_xlfn.NUMBERVALUE(MID(C1011,9,2)),'Datos 2'!$Q$3:$R$22,2,FALSE)</f>
        <v>Estampado animal</v>
      </c>
      <c r="F1011" t="str">
        <f>VLOOKUP(_xlfn.NUMBERVALUE(MID(C1011,11,2)),'Datos 2'!$U$3:$V$11,2,)</f>
        <v>M</v>
      </c>
      <c r="G1011">
        <v>1</v>
      </c>
    </row>
    <row r="1012" spans="1:7">
      <c r="A1012" s="14">
        <v>44184</v>
      </c>
      <c r="B1012" t="s">
        <v>823</v>
      </c>
      <c r="C1012" t="s">
        <v>855</v>
      </c>
      <c r="D1012" t="str">
        <f>VLOOKUP(VALUE(MID(C1012,1,8)),Producto!$A$1:$C$499,3,FALSE)</f>
        <v>Pantalón mezclilla</v>
      </c>
      <c r="E1012" t="str">
        <f>VLOOKUP(_xlfn.NUMBERVALUE(MID(C1012,9,2)),'Datos 2'!$Q$3:$R$22,2,FALSE)</f>
        <v>Negro</v>
      </c>
      <c r="F1012" t="str">
        <f>VLOOKUP(_xlfn.NUMBERVALUE(MID(C1012,11,2)),'Datos 2'!$U$3:$V$11,2,)</f>
        <v>XL</v>
      </c>
      <c r="G1012">
        <v>4</v>
      </c>
    </row>
    <row r="1013" spans="1:7">
      <c r="A1013" s="14">
        <v>43855</v>
      </c>
      <c r="B1013" t="s">
        <v>823</v>
      </c>
      <c r="C1013" t="s">
        <v>846</v>
      </c>
      <c r="D1013" t="str">
        <f>VLOOKUP(VALUE(MID(C1013,1,8)),Producto!$A$1:$C$499,3,FALSE)</f>
        <v>Camisa manga corta</v>
      </c>
      <c r="E1013" t="str">
        <f>VLOOKUP(_xlfn.NUMBERVALUE(MID(C1013,9,2)),'Datos 2'!$Q$3:$R$22,2,FALSE)</f>
        <v>Estampado animal</v>
      </c>
      <c r="F1013" t="str">
        <f>VLOOKUP(_xlfn.NUMBERVALUE(MID(C1013,11,2)),'Datos 2'!$U$3:$V$11,2,)</f>
        <v>S</v>
      </c>
      <c r="G1013">
        <v>4</v>
      </c>
    </row>
    <row r="1014" spans="1:7">
      <c r="A1014" s="14">
        <v>44093</v>
      </c>
      <c r="B1014" t="s">
        <v>823</v>
      </c>
      <c r="C1014" t="s">
        <v>884</v>
      </c>
      <c r="D1014" t="str">
        <f>VLOOKUP(VALUE(MID(C1014,1,8)),Producto!$A$1:$C$499,3,FALSE)</f>
        <v>Chamarra sport</v>
      </c>
      <c r="E1014" t="str">
        <f>VLOOKUP(_xlfn.NUMBERVALUE(MID(C1014,9,2)),'Datos 2'!$Q$3:$R$22,2,FALSE)</f>
        <v>Negro</v>
      </c>
      <c r="F1014" t="str">
        <f>VLOOKUP(_xlfn.NUMBERVALUE(MID(C1014,11,2)),'Datos 2'!$U$3:$V$11,2,)</f>
        <v>L</v>
      </c>
      <c r="G1014">
        <v>10</v>
      </c>
    </row>
    <row r="1015" spans="1:7">
      <c r="A1015" s="14">
        <v>43998</v>
      </c>
      <c r="B1015" t="s">
        <v>823</v>
      </c>
      <c r="C1015" t="s">
        <v>831</v>
      </c>
      <c r="D1015" t="str">
        <f>VLOOKUP(VALUE(MID(C1015,1,8)),Producto!$A$1:$C$499,3,FALSE)</f>
        <v>Camisa manga larga</v>
      </c>
      <c r="E1015" t="str">
        <f>VLOOKUP(_xlfn.NUMBERVALUE(MID(C1015,9,2)),'Datos 2'!$Q$3:$R$22,2,FALSE)</f>
        <v>Off white</v>
      </c>
      <c r="F1015" t="str">
        <f>VLOOKUP(_xlfn.NUMBERVALUE(MID(C1015,11,2)),'Datos 2'!$U$3:$V$11,2,)</f>
        <v>XL</v>
      </c>
      <c r="G1015">
        <v>9</v>
      </c>
    </row>
    <row r="1016" spans="1:7">
      <c r="A1016" s="14">
        <v>43943</v>
      </c>
      <c r="B1016" t="s">
        <v>823</v>
      </c>
      <c r="C1016" t="s">
        <v>871</v>
      </c>
      <c r="D1016" t="str">
        <f>VLOOKUP(VALUE(MID(C1016,1,8)),Producto!$A$1:$C$499,3,FALSE)</f>
        <v>Pantalón baggie</v>
      </c>
      <c r="E1016" t="str">
        <f>VLOOKUP(_xlfn.NUMBERVALUE(MID(C1016,9,2)),'Datos 2'!$Q$3:$R$22,2,FALSE)</f>
        <v>Café</v>
      </c>
      <c r="F1016" t="str">
        <f>VLOOKUP(_xlfn.NUMBERVALUE(MID(C1016,11,2)),'Datos 2'!$U$3:$V$11,2,)</f>
        <v>XL</v>
      </c>
      <c r="G1016">
        <v>4</v>
      </c>
    </row>
    <row r="1017" spans="1:7">
      <c r="A1017" s="14">
        <v>44188</v>
      </c>
      <c r="B1017" t="s">
        <v>823</v>
      </c>
      <c r="C1017" t="s">
        <v>867</v>
      </c>
      <c r="D1017" t="str">
        <f>VLOOKUP(VALUE(MID(C1017,1,8)),Producto!$A$1:$C$499,3,FALSE)</f>
        <v>Pantalón baggie</v>
      </c>
      <c r="E1017" t="str">
        <f>VLOOKUP(_xlfn.NUMBERVALUE(MID(C1017,9,2)),'Datos 2'!$Q$3:$R$22,2,FALSE)</f>
        <v>Off white</v>
      </c>
      <c r="F1017" t="str">
        <f>VLOOKUP(_xlfn.NUMBERVALUE(MID(C1017,11,2)),'Datos 2'!$U$3:$V$11,2,)</f>
        <v>XL</v>
      </c>
      <c r="G1017">
        <v>2</v>
      </c>
    </row>
    <row r="1018" spans="1:7">
      <c r="A1018" s="14">
        <v>43884</v>
      </c>
      <c r="B1018" t="s">
        <v>823</v>
      </c>
      <c r="C1018" t="s">
        <v>864</v>
      </c>
      <c r="D1018" t="str">
        <f>VLOOKUP(VALUE(MID(C1018,1,8)),Producto!$A$1:$C$499,3,FALSE)</f>
        <v>Pantalón baggie</v>
      </c>
      <c r="E1018" t="str">
        <f>VLOOKUP(_xlfn.NUMBERVALUE(MID(C1018,9,2)),'Datos 2'!$Q$3:$R$22,2,FALSE)</f>
        <v>Negro</v>
      </c>
      <c r="F1018" t="str">
        <f>VLOOKUP(_xlfn.NUMBERVALUE(MID(C1018,11,2)),'Datos 2'!$U$3:$V$11,2,)</f>
        <v>L</v>
      </c>
      <c r="G1018">
        <v>4</v>
      </c>
    </row>
    <row r="1019" spans="1:7">
      <c r="A1019" s="14">
        <v>44061</v>
      </c>
      <c r="B1019" t="s">
        <v>823</v>
      </c>
      <c r="C1019" t="s">
        <v>873</v>
      </c>
      <c r="D1019" t="str">
        <f>VLOOKUP(VALUE(MID(C1019,1,8)),Producto!$A$1:$C$499,3,FALSE)</f>
        <v>Pantalón baggie</v>
      </c>
      <c r="E1019" t="str">
        <f>VLOOKUP(_xlfn.NUMBERVALUE(MID(C1019,9,2)),'Datos 2'!$Q$3:$R$22,2,FALSE)</f>
        <v>Café</v>
      </c>
      <c r="F1019" t="str">
        <f>VLOOKUP(_xlfn.NUMBERVALUE(MID(C1019,11,2)),'Datos 2'!$U$3:$V$11,2,)</f>
        <v>M</v>
      </c>
      <c r="G1019">
        <v>4</v>
      </c>
    </row>
    <row r="1020" spans="1:7">
      <c r="A1020" s="14">
        <v>43974</v>
      </c>
      <c r="B1020" t="s">
        <v>823</v>
      </c>
      <c r="C1020" t="s">
        <v>828</v>
      </c>
      <c r="D1020" t="str">
        <f>VLOOKUP(VALUE(MID(C1020,1,8)),Producto!$A$1:$C$499,3,FALSE)</f>
        <v>Camisa manga larga</v>
      </c>
      <c r="E1020" t="str">
        <f>VLOOKUP(_xlfn.NUMBERVALUE(MID(C1020,9,2)),'Datos 2'!$Q$3:$R$22,2,FALSE)</f>
        <v>Blanco</v>
      </c>
      <c r="F1020" t="str">
        <f>VLOOKUP(_xlfn.NUMBERVALUE(MID(C1020,11,2)),'Datos 2'!$U$3:$V$11,2,)</f>
        <v>L</v>
      </c>
      <c r="G1020">
        <v>8</v>
      </c>
    </row>
    <row r="1021" spans="1:7">
      <c r="A1021" s="14">
        <v>43998</v>
      </c>
      <c r="B1021" t="s">
        <v>823</v>
      </c>
      <c r="C1021" t="s">
        <v>829</v>
      </c>
      <c r="D1021" t="str">
        <f>VLOOKUP(VALUE(MID(C1021,1,8)),Producto!$A$1:$C$499,3,FALSE)</f>
        <v>Camisa manga larga</v>
      </c>
      <c r="E1021" t="str">
        <f>VLOOKUP(_xlfn.NUMBERVALUE(MID(C1021,9,2)),'Datos 2'!$Q$3:$R$22,2,FALSE)</f>
        <v>Blanco</v>
      </c>
      <c r="F1021" t="str">
        <f>VLOOKUP(_xlfn.NUMBERVALUE(MID(C1021,11,2)),'Datos 2'!$U$3:$V$11,2,)</f>
        <v>M</v>
      </c>
      <c r="G1021">
        <v>8</v>
      </c>
    </row>
    <row r="1022" spans="1:7">
      <c r="A1022" s="14">
        <v>44084</v>
      </c>
      <c r="B1022" t="s">
        <v>823</v>
      </c>
      <c r="C1022" t="s">
        <v>884</v>
      </c>
      <c r="D1022" t="str">
        <f>VLOOKUP(VALUE(MID(C1022,1,8)),Producto!$A$1:$C$499,3,FALSE)</f>
        <v>Chamarra sport</v>
      </c>
      <c r="E1022" t="str">
        <f>VLOOKUP(_xlfn.NUMBERVALUE(MID(C1022,9,2)),'Datos 2'!$Q$3:$R$22,2,FALSE)</f>
        <v>Negro</v>
      </c>
      <c r="F1022" t="str">
        <f>VLOOKUP(_xlfn.NUMBERVALUE(MID(C1022,11,2)),'Datos 2'!$U$3:$V$11,2,)</f>
        <v>L</v>
      </c>
      <c r="G1022">
        <v>4</v>
      </c>
    </row>
    <row r="1023" spans="1:7">
      <c r="A1023" s="14">
        <v>44101</v>
      </c>
      <c r="B1023" t="s">
        <v>823</v>
      </c>
      <c r="C1023" t="s">
        <v>890</v>
      </c>
      <c r="D1023" t="str">
        <f>VLOOKUP(VALUE(MID(C1023,1,8)),Producto!$A$1:$C$499,3,FALSE)</f>
        <v>Chamarra sport</v>
      </c>
      <c r="E1023" t="str">
        <f>VLOOKUP(_xlfn.NUMBERVALUE(MID(C1023,9,2)),'Datos 2'!$Q$3:$R$22,2,FALSE)</f>
        <v>Off white</v>
      </c>
      <c r="F1023" t="str">
        <f>VLOOKUP(_xlfn.NUMBERVALUE(MID(C1023,11,2)),'Datos 2'!$U$3:$V$11,2,)</f>
        <v>S</v>
      </c>
      <c r="G1023">
        <v>5</v>
      </c>
    </row>
    <row r="1024" spans="1:7">
      <c r="A1024" s="14">
        <v>43868</v>
      </c>
      <c r="B1024" t="s">
        <v>823</v>
      </c>
      <c r="C1024" t="s">
        <v>847</v>
      </c>
      <c r="D1024" t="str">
        <f>VLOOKUP(VALUE(MID(C1024,1,8)),Producto!$A$1:$C$499,3,FALSE)</f>
        <v>Playera</v>
      </c>
      <c r="E1024" t="str">
        <f>VLOOKUP(_xlfn.NUMBERVALUE(MID(C1024,9,2)),'Datos 2'!$Q$3:$R$22,2,FALSE)</f>
        <v>Negro</v>
      </c>
      <c r="F1024" t="str">
        <f>VLOOKUP(_xlfn.NUMBERVALUE(MID(C1024,11,2)),'Datos 2'!$U$3:$V$11,2,)</f>
        <v>Unitalla</v>
      </c>
      <c r="G1024">
        <v>10</v>
      </c>
    </row>
    <row r="1025" spans="1:7">
      <c r="A1025" s="14">
        <v>43850</v>
      </c>
      <c r="B1025" t="s">
        <v>823</v>
      </c>
      <c r="C1025" t="s">
        <v>828</v>
      </c>
      <c r="D1025" t="str">
        <f>VLOOKUP(VALUE(MID(C1025,1,8)),Producto!$A$1:$C$499,3,FALSE)</f>
        <v>Camisa manga larga</v>
      </c>
      <c r="E1025" t="str">
        <f>VLOOKUP(_xlfn.NUMBERVALUE(MID(C1025,9,2)),'Datos 2'!$Q$3:$R$22,2,FALSE)</f>
        <v>Blanco</v>
      </c>
      <c r="F1025" t="str">
        <f>VLOOKUP(_xlfn.NUMBERVALUE(MID(C1025,11,2)),'Datos 2'!$U$3:$V$11,2,)</f>
        <v>L</v>
      </c>
      <c r="G1025">
        <v>6</v>
      </c>
    </row>
    <row r="1026" spans="1:7">
      <c r="A1026" s="14">
        <v>44165</v>
      </c>
      <c r="B1026" t="s">
        <v>823</v>
      </c>
      <c r="C1026" t="s">
        <v>856</v>
      </c>
      <c r="D1026" t="str">
        <f>VLOOKUP(VALUE(MID(C1026,1,8)),Producto!$A$1:$C$499,3,FALSE)</f>
        <v>Pantalón mezclilla</v>
      </c>
      <c r="E1026" t="str">
        <f>VLOOKUP(_xlfn.NUMBERVALUE(MID(C1026,9,2)),'Datos 2'!$Q$3:$R$22,2,FALSE)</f>
        <v>Negro</v>
      </c>
      <c r="F1026" t="str">
        <f>VLOOKUP(_xlfn.NUMBERVALUE(MID(C1026,11,2)),'Datos 2'!$U$3:$V$11,2,)</f>
        <v>L</v>
      </c>
      <c r="G1026">
        <v>7</v>
      </c>
    </row>
    <row r="1027" spans="1:7">
      <c r="A1027" s="14">
        <v>44112</v>
      </c>
      <c r="B1027" t="s">
        <v>823</v>
      </c>
      <c r="C1027" t="s">
        <v>880</v>
      </c>
      <c r="D1027" t="str">
        <f>VLOOKUP(VALUE(MID(C1027,1,8)),Producto!$A$1:$C$499,3,FALSE)</f>
        <v>Chamarra sport</v>
      </c>
      <c r="E1027" t="str">
        <f>VLOOKUP(_xlfn.NUMBERVALUE(MID(C1027,9,2)),'Datos 2'!$Q$3:$R$22,2,FALSE)</f>
        <v>Azul</v>
      </c>
      <c r="F1027" t="str">
        <f>VLOOKUP(_xlfn.NUMBERVALUE(MID(C1027,11,2)),'Datos 2'!$U$3:$V$11,2,)</f>
        <v>L</v>
      </c>
      <c r="G1027">
        <v>6</v>
      </c>
    </row>
    <row r="1028" spans="1:7">
      <c r="A1028" s="14">
        <v>44135</v>
      </c>
      <c r="B1028" t="s">
        <v>823</v>
      </c>
      <c r="C1028" t="s">
        <v>888</v>
      </c>
      <c r="D1028" t="str">
        <f>VLOOKUP(VALUE(MID(C1028,1,8)),Producto!$A$1:$C$499,3,FALSE)</f>
        <v>Chamarra sport</v>
      </c>
      <c r="E1028" t="str">
        <f>VLOOKUP(_xlfn.NUMBERVALUE(MID(C1028,9,2)),'Datos 2'!$Q$3:$R$22,2,FALSE)</f>
        <v>Off white</v>
      </c>
      <c r="F1028" t="str">
        <f>VLOOKUP(_xlfn.NUMBERVALUE(MID(C1028,11,2)),'Datos 2'!$U$3:$V$11,2,)</f>
        <v>L</v>
      </c>
      <c r="G1028">
        <v>3</v>
      </c>
    </row>
    <row r="1029" spans="1:7">
      <c r="A1029" s="14">
        <v>44070</v>
      </c>
      <c r="B1029" t="s">
        <v>823</v>
      </c>
      <c r="C1029" t="s">
        <v>881</v>
      </c>
      <c r="D1029" t="str">
        <f>VLOOKUP(VALUE(MID(C1029,1,8)),Producto!$A$1:$C$499,3,FALSE)</f>
        <v>Chamarra sport</v>
      </c>
      <c r="E1029" t="str">
        <f>VLOOKUP(_xlfn.NUMBERVALUE(MID(C1029,9,2)),'Datos 2'!$Q$3:$R$22,2,FALSE)</f>
        <v>Azul</v>
      </c>
      <c r="F1029" t="str">
        <f>VLOOKUP(_xlfn.NUMBERVALUE(MID(C1029,11,2)),'Datos 2'!$U$3:$V$11,2,)</f>
        <v>M</v>
      </c>
      <c r="G1029">
        <v>4</v>
      </c>
    </row>
    <row r="1030" spans="1:7">
      <c r="A1030" s="14">
        <v>43929</v>
      </c>
      <c r="B1030" t="s">
        <v>823</v>
      </c>
      <c r="C1030" t="s">
        <v>863</v>
      </c>
      <c r="D1030" t="str">
        <f>VLOOKUP(VALUE(MID(C1030,1,8)),Producto!$A$1:$C$499,3,FALSE)</f>
        <v>Pantalón baggie</v>
      </c>
      <c r="E1030" t="str">
        <f>VLOOKUP(_xlfn.NUMBERVALUE(MID(C1030,9,2)),'Datos 2'!$Q$3:$R$22,2,FALSE)</f>
        <v>Negro</v>
      </c>
      <c r="F1030" t="str">
        <f>VLOOKUP(_xlfn.NUMBERVALUE(MID(C1030,11,2)),'Datos 2'!$U$3:$V$11,2,)</f>
        <v>XL</v>
      </c>
      <c r="G1030">
        <v>7</v>
      </c>
    </row>
    <row r="1031" spans="1:7">
      <c r="A1031" s="14">
        <v>44025</v>
      </c>
      <c r="B1031" t="s">
        <v>823</v>
      </c>
      <c r="C1031" t="s">
        <v>876</v>
      </c>
      <c r="D1031" t="str">
        <f>VLOOKUP(VALUE(MID(C1031,1,8)),Producto!$A$1:$C$499,3,FALSE)</f>
        <v>Chamarra sport</v>
      </c>
      <c r="E1031" t="str">
        <f>VLOOKUP(_xlfn.NUMBERVALUE(MID(C1031,9,2)),'Datos 2'!$Q$3:$R$22,2,FALSE)</f>
        <v>Rojo</v>
      </c>
      <c r="F1031" t="str">
        <f>VLOOKUP(_xlfn.NUMBERVALUE(MID(C1031,11,2)),'Datos 2'!$U$3:$V$11,2,)</f>
        <v>L</v>
      </c>
      <c r="G1031">
        <v>4</v>
      </c>
    </row>
    <row r="1032" spans="1:7">
      <c r="A1032" s="14">
        <v>44040</v>
      </c>
      <c r="B1032" t="s">
        <v>823</v>
      </c>
      <c r="C1032" t="s">
        <v>878</v>
      </c>
      <c r="D1032" t="str">
        <f>VLOOKUP(VALUE(MID(C1032,1,8)),Producto!$A$1:$C$499,3,FALSE)</f>
        <v>Chamarra sport</v>
      </c>
      <c r="E1032" t="str">
        <f>VLOOKUP(_xlfn.NUMBERVALUE(MID(C1032,9,2)),'Datos 2'!$Q$3:$R$22,2,FALSE)</f>
        <v>Rojo</v>
      </c>
      <c r="F1032" t="str">
        <f>VLOOKUP(_xlfn.NUMBERVALUE(MID(C1032,11,2)),'Datos 2'!$U$3:$V$11,2,)</f>
        <v>S</v>
      </c>
      <c r="G1032">
        <v>10</v>
      </c>
    </row>
    <row r="1033" spans="1:7">
      <c r="A1033" s="14">
        <v>43989</v>
      </c>
      <c r="B1033" t="s">
        <v>823</v>
      </c>
      <c r="C1033" t="s">
        <v>861</v>
      </c>
      <c r="D1033" t="str">
        <f>VLOOKUP(VALUE(MID(C1033,1,8)),Producto!$A$1:$C$499,3,FALSE)</f>
        <v>Pantalón mezclilla</v>
      </c>
      <c r="E1033" t="str">
        <f>VLOOKUP(_xlfn.NUMBERVALUE(MID(C1033,9,2)),'Datos 2'!$Q$3:$R$22,2,FALSE)</f>
        <v>Blanco</v>
      </c>
      <c r="F1033" t="str">
        <f>VLOOKUP(_xlfn.NUMBERVALUE(MID(C1033,11,2)),'Datos 2'!$U$3:$V$11,2,)</f>
        <v>M</v>
      </c>
      <c r="G1033">
        <v>4</v>
      </c>
    </row>
    <row r="1034" spans="1:7">
      <c r="A1034" s="14">
        <v>44157</v>
      </c>
      <c r="B1034" t="s">
        <v>823</v>
      </c>
      <c r="C1034" t="s">
        <v>870</v>
      </c>
      <c r="D1034" t="str">
        <f>VLOOKUP(VALUE(MID(C1034,1,8)),Producto!$A$1:$C$499,3,FALSE)</f>
        <v>Pantalón baggie</v>
      </c>
      <c r="E1034" t="str">
        <f>VLOOKUP(_xlfn.NUMBERVALUE(MID(C1034,9,2)),'Datos 2'!$Q$3:$R$22,2,FALSE)</f>
        <v>Off white</v>
      </c>
      <c r="F1034" t="str">
        <f>VLOOKUP(_xlfn.NUMBERVALUE(MID(C1034,11,2)),'Datos 2'!$U$3:$V$11,2,)</f>
        <v>S</v>
      </c>
      <c r="G1034">
        <v>1</v>
      </c>
    </row>
    <row r="1035" spans="1:7">
      <c r="A1035" s="14">
        <v>43904</v>
      </c>
      <c r="B1035" t="s">
        <v>823</v>
      </c>
      <c r="C1035" t="s">
        <v>859</v>
      </c>
      <c r="D1035" t="str">
        <f>VLOOKUP(VALUE(MID(C1035,1,8)),Producto!$A$1:$C$499,3,FALSE)</f>
        <v>Pantalón mezclilla</v>
      </c>
      <c r="E1035" t="str">
        <f>VLOOKUP(_xlfn.NUMBERVALUE(MID(C1035,9,2)),'Datos 2'!$Q$3:$R$22,2,FALSE)</f>
        <v>Blanco</v>
      </c>
      <c r="F1035" t="str">
        <f>VLOOKUP(_xlfn.NUMBERVALUE(MID(C1035,11,2)),'Datos 2'!$U$3:$V$11,2,)</f>
        <v>XL</v>
      </c>
      <c r="G1035">
        <v>4</v>
      </c>
    </row>
    <row r="1036" spans="1:7">
      <c r="A1036" s="14">
        <v>43962</v>
      </c>
      <c r="B1036" t="s">
        <v>823</v>
      </c>
      <c r="C1036" t="s">
        <v>882</v>
      </c>
      <c r="D1036" t="str">
        <f>VLOOKUP(VALUE(MID(C1036,1,8)),Producto!$A$1:$C$499,3,FALSE)</f>
        <v>Chamarra sport</v>
      </c>
      <c r="E1036" t="str">
        <f>VLOOKUP(_xlfn.NUMBERVALUE(MID(C1036,9,2)),'Datos 2'!$Q$3:$R$22,2,FALSE)</f>
        <v>Azul</v>
      </c>
      <c r="F1036" t="str">
        <f>VLOOKUP(_xlfn.NUMBERVALUE(MID(C1036,11,2)),'Datos 2'!$U$3:$V$11,2,)</f>
        <v>S</v>
      </c>
      <c r="G1036">
        <v>3</v>
      </c>
    </row>
    <row r="1037" spans="1:7">
      <c r="A1037" s="14">
        <v>43875</v>
      </c>
      <c r="B1037" t="s">
        <v>823</v>
      </c>
      <c r="C1037" t="s">
        <v>890</v>
      </c>
      <c r="D1037" t="str">
        <f>VLOOKUP(VALUE(MID(C1037,1,8)),Producto!$A$1:$C$499,3,FALSE)</f>
        <v>Chamarra sport</v>
      </c>
      <c r="E1037" t="str">
        <f>VLOOKUP(_xlfn.NUMBERVALUE(MID(C1037,9,2)),'Datos 2'!$Q$3:$R$22,2,FALSE)</f>
        <v>Off white</v>
      </c>
      <c r="F1037" t="str">
        <f>VLOOKUP(_xlfn.NUMBERVALUE(MID(C1037,11,2)),'Datos 2'!$U$3:$V$11,2,)</f>
        <v>S</v>
      </c>
      <c r="G1037">
        <v>3</v>
      </c>
    </row>
    <row r="1038" spans="1:7">
      <c r="A1038" s="14">
        <v>44133</v>
      </c>
      <c r="B1038" t="s">
        <v>823</v>
      </c>
      <c r="C1038" t="s">
        <v>863</v>
      </c>
      <c r="D1038" t="str">
        <f>VLOOKUP(VALUE(MID(C1038,1,8)),Producto!$A$1:$C$499,3,FALSE)</f>
        <v>Pantalón baggie</v>
      </c>
      <c r="E1038" t="str">
        <f>VLOOKUP(_xlfn.NUMBERVALUE(MID(C1038,9,2)),'Datos 2'!$Q$3:$R$22,2,FALSE)</f>
        <v>Negro</v>
      </c>
      <c r="F1038" t="str">
        <f>VLOOKUP(_xlfn.NUMBERVALUE(MID(C1038,11,2)),'Datos 2'!$U$3:$V$11,2,)</f>
        <v>XL</v>
      </c>
      <c r="G1038">
        <v>9</v>
      </c>
    </row>
    <row r="1039" spans="1:7">
      <c r="A1039" s="14">
        <v>44075</v>
      </c>
      <c r="B1039" t="s">
        <v>823</v>
      </c>
      <c r="C1039" t="s">
        <v>871</v>
      </c>
      <c r="D1039" t="str">
        <f>VLOOKUP(VALUE(MID(C1039,1,8)),Producto!$A$1:$C$499,3,FALSE)</f>
        <v>Pantalón baggie</v>
      </c>
      <c r="E1039" t="str">
        <f>VLOOKUP(_xlfn.NUMBERVALUE(MID(C1039,9,2)),'Datos 2'!$Q$3:$R$22,2,FALSE)</f>
        <v>Café</v>
      </c>
      <c r="F1039" t="str">
        <f>VLOOKUP(_xlfn.NUMBERVALUE(MID(C1039,11,2)),'Datos 2'!$U$3:$V$11,2,)</f>
        <v>XL</v>
      </c>
      <c r="G1039">
        <v>6</v>
      </c>
    </row>
    <row r="1040" spans="1:7">
      <c r="A1040" s="14">
        <v>44193</v>
      </c>
      <c r="B1040" t="s">
        <v>823</v>
      </c>
      <c r="C1040" t="s">
        <v>884</v>
      </c>
      <c r="D1040" t="str">
        <f>VLOOKUP(VALUE(MID(C1040,1,8)),Producto!$A$1:$C$499,3,FALSE)</f>
        <v>Chamarra sport</v>
      </c>
      <c r="E1040" t="str">
        <f>VLOOKUP(_xlfn.NUMBERVALUE(MID(C1040,9,2)),'Datos 2'!$Q$3:$R$22,2,FALSE)</f>
        <v>Negro</v>
      </c>
      <c r="F1040" t="str">
        <f>VLOOKUP(_xlfn.NUMBERVALUE(MID(C1040,11,2)),'Datos 2'!$U$3:$V$11,2,)</f>
        <v>L</v>
      </c>
      <c r="G1040">
        <v>10</v>
      </c>
    </row>
    <row r="1041" spans="1:7">
      <c r="A1041" s="14">
        <v>43868</v>
      </c>
      <c r="B1041" t="s">
        <v>823</v>
      </c>
      <c r="C1041" t="s">
        <v>852</v>
      </c>
      <c r="D1041" t="str">
        <f>VLOOKUP(VALUE(MID(C1041,1,8)),Producto!$A$1:$C$499,3,FALSE)</f>
        <v>Pantalón mezclilla</v>
      </c>
      <c r="E1041" t="str">
        <f>VLOOKUP(_xlfn.NUMBERVALUE(MID(C1041,9,2)),'Datos 2'!$Q$3:$R$22,2,FALSE)</f>
        <v>Azul</v>
      </c>
      <c r="F1041" t="str">
        <f>VLOOKUP(_xlfn.NUMBERVALUE(MID(C1041,11,2)),'Datos 2'!$U$3:$V$11,2,)</f>
        <v>L</v>
      </c>
      <c r="G1041">
        <v>6</v>
      </c>
    </row>
    <row r="1042" spans="1:7">
      <c r="A1042" s="14">
        <v>44008</v>
      </c>
      <c r="B1042" t="s">
        <v>823</v>
      </c>
      <c r="C1042" t="s">
        <v>852</v>
      </c>
      <c r="D1042" t="str">
        <f>VLOOKUP(VALUE(MID(C1042,1,8)),Producto!$A$1:$C$499,3,FALSE)</f>
        <v>Pantalón mezclilla</v>
      </c>
      <c r="E1042" t="str">
        <f>VLOOKUP(_xlfn.NUMBERVALUE(MID(C1042,9,2)),'Datos 2'!$Q$3:$R$22,2,FALSE)</f>
        <v>Azul</v>
      </c>
      <c r="F1042" t="str">
        <f>VLOOKUP(_xlfn.NUMBERVALUE(MID(C1042,11,2)),'Datos 2'!$U$3:$V$11,2,)</f>
        <v>L</v>
      </c>
      <c r="G1042">
        <v>4</v>
      </c>
    </row>
    <row r="1043" spans="1:7">
      <c r="A1043" s="14">
        <v>44013</v>
      </c>
      <c r="B1043" t="s">
        <v>823</v>
      </c>
      <c r="C1043" t="s">
        <v>829</v>
      </c>
      <c r="D1043" t="str">
        <f>VLOOKUP(VALUE(MID(C1043,1,8)),Producto!$A$1:$C$499,3,FALSE)</f>
        <v>Camisa manga larga</v>
      </c>
      <c r="E1043" t="str">
        <f>VLOOKUP(_xlfn.NUMBERVALUE(MID(C1043,9,2)),'Datos 2'!$Q$3:$R$22,2,FALSE)</f>
        <v>Blanco</v>
      </c>
      <c r="F1043" t="str">
        <f>VLOOKUP(_xlfn.NUMBERVALUE(MID(C1043,11,2)),'Datos 2'!$U$3:$V$11,2,)</f>
        <v>M</v>
      </c>
      <c r="G1043">
        <v>3</v>
      </c>
    </row>
    <row r="1044" spans="1:7">
      <c r="A1044" s="14">
        <v>44114</v>
      </c>
      <c r="B1044" t="s">
        <v>823</v>
      </c>
      <c r="C1044" t="s">
        <v>882</v>
      </c>
      <c r="D1044" t="str">
        <f>VLOOKUP(VALUE(MID(C1044,1,8)),Producto!$A$1:$C$499,3,FALSE)</f>
        <v>Chamarra sport</v>
      </c>
      <c r="E1044" t="str">
        <f>VLOOKUP(_xlfn.NUMBERVALUE(MID(C1044,9,2)),'Datos 2'!$Q$3:$R$22,2,FALSE)</f>
        <v>Azul</v>
      </c>
      <c r="F1044" t="str">
        <f>VLOOKUP(_xlfn.NUMBERVALUE(MID(C1044,11,2)),'Datos 2'!$U$3:$V$11,2,)</f>
        <v>S</v>
      </c>
      <c r="G1044">
        <v>10</v>
      </c>
    </row>
    <row r="1045" spans="1:7">
      <c r="A1045" s="14">
        <v>43910</v>
      </c>
      <c r="B1045" t="s">
        <v>823</v>
      </c>
      <c r="C1045" t="s">
        <v>854</v>
      </c>
      <c r="D1045" t="str">
        <f>VLOOKUP(VALUE(MID(C1045,1,8)),Producto!$A$1:$C$499,3,FALSE)</f>
        <v>Pantalón mezclilla</v>
      </c>
      <c r="E1045" t="str">
        <f>VLOOKUP(_xlfn.NUMBERVALUE(MID(C1045,9,2)),'Datos 2'!$Q$3:$R$22,2,FALSE)</f>
        <v>Azul</v>
      </c>
      <c r="F1045" t="str">
        <f>VLOOKUP(_xlfn.NUMBERVALUE(MID(C1045,11,2)),'Datos 2'!$U$3:$V$11,2,)</f>
        <v>S</v>
      </c>
      <c r="G1045">
        <v>3</v>
      </c>
    </row>
    <row r="1046" spans="1:7">
      <c r="A1046" s="14">
        <v>44047</v>
      </c>
      <c r="B1046" t="s">
        <v>823</v>
      </c>
      <c r="C1046" t="s">
        <v>875</v>
      </c>
      <c r="D1046" t="str">
        <f>VLOOKUP(VALUE(MID(C1046,1,8)),Producto!$A$1:$C$499,3,FALSE)</f>
        <v>Chamarra sport</v>
      </c>
      <c r="E1046" t="str">
        <f>VLOOKUP(_xlfn.NUMBERVALUE(MID(C1046,9,2)),'Datos 2'!$Q$3:$R$22,2,FALSE)</f>
        <v>Rojo</v>
      </c>
      <c r="F1046" t="str">
        <f>VLOOKUP(_xlfn.NUMBERVALUE(MID(C1046,11,2)),'Datos 2'!$U$3:$V$11,2,)</f>
        <v>XL</v>
      </c>
      <c r="G1046">
        <v>7</v>
      </c>
    </row>
    <row r="1047" spans="1:7">
      <c r="A1047" s="14">
        <v>43893</v>
      </c>
      <c r="B1047" t="s">
        <v>823</v>
      </c>
      <c r="C1047" t="s">
        <v>855</v>
      </c>
      <c r="D1047" t="str">
        <f>VLOOKUP(VALUE(MID(C1047,1,8)),Producto!$A$1:$C$499,3,FALSE)</f>
        <v>Pantalón mezclilla</v>
      </c>
      <c r="E1047" t="str">
        <f>VLOOKUP(_xlfn.NUMBERVALUE(MID(C1047,9,2)),'Datos 2'!$Q$3:$R$22,2,FALSE)</f>
        <v>Negro</v>
      </c>
      <c r="F1047" t="str">
        <f>VLOOKUP(_xlfn.NUMBERVALUE(MID(C1047,11,2)),'Datos 2'!$U$3:$V$11,2,)</f>
        <v>XL</v>
      </c>
      <c r="G1047">
        <v>4</v>
      </c>
    </row>
    <row r="1048" spans="1:7">
      <c r="A1048" s="14">
        <v>43861</v>
      </c>
      <c r="B1048" t="s">
        <v>823</v>
      </c>
      <c r="C1048" t="s">
        <v>861</v>
      </c>
      <c r="D1048" t="str">
        <f>VLOOKUP(VALUE(MID(C1048,1,8)),Producto!$A$1:$C$499,3,FALSE)</f>
        <v>Pantalón mezclilla</v>
      </c>
      <c r="E1048" t="str">
        <f>VLOOKUP(_xlfn.NUMBERVALUE(MID(C1048,9,2)),'Datos 2'!$Q$3:$R$22,2,FALSE)</f>
        <v>Blanco</v>
      </c>
      <c r="F1048" t="str">
        <f>VLOOKUP(_xlfn.NUMBERVALUE(MID(C1048,11,2)),'Datos 2'!$U$3:$V$11,2,)</f>
        <v>M</v>
      </c>
      <c r="G1048">
        <v>5</v>
      </c>
    </row>
    <row r="1049" spans="1:7">
      <c r="A1049" s="14">
        <v>44142</v>
      </c>
      <c r="B1049" t="s">
        <v>823</v>
      </c>
      <c r="C1049" t="s">
        <v>867</v>
      </c>
      <c r="D1049" t="str">
        <f>VLOOKUP(VALUE(MID(C1049,1,8)),Producto!$A$1:$C$499,3,FALSE)</f>
        <v>Pantalón baggie</v>
      </c>
      <c r="E1049" t="str">
        <f>VLOOKUP(_xlfn.NUMBERVALUE(MID(C1049,9,2)),'Datos 2'!$Q$3:$R$22,2,FALSE)</f>
        <v>Off white</v>
      </c>
      <c r="F1049" t="str">
        <f>VLOOKUP(_xlfn.NUMBERVALUE(MID(C1049,11,2)),'Datos 2'!$U$3:$V$11,2,)</f>
        <v>XL</v>
      </c>
      <c r="G1049">
        <v>2</v>
      </c>
    </row>
    <row r="1050" spans="1:7">
      <c r="A1050" s="14">
        <v>43945</v>
      </c>
      <c r="B1050" t="s">
        <v>823</v>
      </c>
      <c r="C1050" t="s">
        <v>889</v>
      </c>
      <c r="D1050" t="str">
        <f>VLOOKUP(VALUE(MID(C1050,1,8)),Producto!$A$1:$C$499,3,FALSE)</f>
        <v>Chamarra sport</v>
      </c>
      <c r="E1050" t="str">
        <f>VLOOKUP(_xlfn.NUMBERVALUE(MID(C1050,9,2)),'Datos 2'!$Q$3:$R$22,2,FALSE)</f>
        <v>Off white</v>
      </c>
      <c r="F1050" t="str">
        <f>VLOOKUP(_xlfn.NUMBERVALUE(MID(C1050,11,2)),'Datos 2'!$U$3:$V$11,2,)</f>
        <v>M</v>
      </c>
      <c r="G1050">
        <v>9</v>
      </c>
    </row>
    <row r="1051" spans="1:7">
      <c r="A1051" s="14">
        <v>43849</v>
      </c>
      <c r="B1051" t="s">
        <v>823</v>
      </c>
      <c r="C1051" t="s">
        <v>843</v>
      </c>
      <c r="D1051" t="str">
        <f>VLOOKUP(VALUE(MID(C1051,1,8)),Producto!$A$1:$C$499,3,FALSE)</f>
        <v>Camisa manga corta</v>
      </c>
      <c r="E1051" t="str">
        <f>VLOOKUP(_xlfn.NUMBERVALUE(MID(C1051,9,2)),'Datos 2'!$Q$3:$R$22,2,FALSE)</f>
        <v>Estampado animal</v>
      </c>
      <c r="F1051" t="str">
        <f>VLOOKUP(_xlfn.NUMBERVALUE(MID(C1051,11,2)),'Datos 2'!$U$3:$V$11,2,)</f>
        <v>XL</v>
      </c>
      <c r="G1051">
        <v>2</v>
      </c>
    </row>
    <row r="1052" spans="1:7">
      <c r="A1052" s="14">
        <v>43854</v>
      </c>
      <c r="B1052" t="s">
        <v>823</v>
      </c>
      <c r="C1052" t="s">
        <v>863</v>
      </c>
      <c r="D1052" t="str">
        <f>VLOOKUP(VALUE(MID(C1052,1,8)),Producto!$A$1:$C$499,3,FALSE)</f>
        <v>Pantalón baggie</v>
      </c>
      <c r="E1052" t="str">
        <f>VLOOKUP(_xlfn.NUMBERVALUE(MID(C1052,9,2)),'Datos 2'!$Q$3:$R$22,2,FALSE)</f>
        <v>Negro</v>
      </c>
      <c r="F1052" t="str">
        <f>VLOOKUP(_xlfn.NUMBERVALUE(MID(C1052,11,2)),'Datos 2'!$U$3:$V$11,2,)</f>
        <v>XL</v>
      </c>
      <c r="G1052">
        <v>7</v>
      </c>
    </row>
    <row r="1053" spans="1:7">
      <c r="A1053" s="14">
        <v>43965</v>
      </c>
      <c r="B1053" t="s">
        <v>823</v>
      </c>
      <c r="C1053" t="s">
        <v>872</v>
      </c>
      <c r="D1053" t="str">
        <f>VLOOKUP(VALUE(MID(C1053,1,8)),Producto!$A$1:$C$499,3,FALSE)</f>
        <v>Pantalón baggie</v>
      </c>
      <c r="E1053" t="str">
        <f>VLOOKUP(_xlfn.NUMBERVALUE(MID(C1053,9,2)),'Datos 2'!$Q$3:$R$22,2,FALSE)</f>
        <v>Café</v>
      </c>
      <c r="F1053" t="str">
        <f>VLOOKUP(_xlfn.NUMBERVALUE(MID(C1053,11,2)),'Datos 2'!$U$3:$V$11,2,)</f>
        <v>L</v>
      </c>
      <c r="G1053">
        <v>1</v>
      </c>
    </row>
    <row r="1054" spans="1:7">
      <c r="A1054" s="14">
        <v>43993</v>
      </c>
      <c r="B1054" t="s">
        <v>823</v>
      </c>
      <c r="C1054" t="s">
        <v>835</v>
      </c>
      <c r="D1054" t="str">
        <f>VLOOKUP(VALUE(MID(C1054,1,8)),Producto!$A$1:$C$499,3,FALSE)</f>
        <v>Camisa manga larga</v>
      </c>
      <c r="E1054" t="str">
        <f>VLOOKUP(_xlfn.NUMBERVALUE(MID(C1054,9,2)),'Datos 2'!$Q$3:$R$22,2,FALSE)</f>
        <v>Negro</v>
      </c>
      <c r="F1054" t="str">
        <f>VLOOKUP(_xlfn.NUMBERVALUE(MID(C1054,11,2)),'Datos 2'!$U$3:$V$11,2,)</f>
        <v>XL</v>
      </c>
      <c r="G1054">
        <v>1</v>
      </c>
    </row>
    <row r="1055" spans="1:7">
      <c r="A1055" s="14">
        <v>44157</v>
      </c>
      <c r="B1055" t="s">
        <v>823</v>
      </c>
      <c r="C1055" t="s">
        <v>885</v>
      </c>
      <c r="D1055" t="str">
        <f>VLOOKUP(VALUE(MID(C1055,1,8)),Producto!$A$1:$C$499,3,FALSE)</f>
        <v>Chamarra sport</v>
      </c>
      <c r="E1055" t="str">
        <f>VLOOKUP(_xlfn.NUMBERVALUE(MID(C1055,9,2)),'Datos 2'!$Q$3:$R$22,2,FALSE)</f>
        <v>Negro</v>
      </c>
      <c r="F1055" t="str">
        <f>VLOOKUP(_xlfn.NUMBERVALUE(MID(C1055,11,2)),'Datos 2'!$U$3:$V$11,2,)</f>
        <v>M</v>
      </c>
      <c r="G1055">
        <v>2</v>
      </c>
    </row>
    <row r="1056" spans="1:7">
      <c r="A1056" s="14">
        <v>44006</v>
      </c>
      <c r="B1056" t="s">
        <v>823</v>
      </c>
      <c r="C1056" t="s">
        <v>874</v>
      </c>
      <c r="D1056" t="str">
        <f>VLOOKUP(VALUE(MID(C1056,1,8)),Producto!$A$1:$C$499,3,FALSE)</f>
        <v>Pantalón baggie</v>
      </c>
      <c r="E1056" t="str">
        <f>VLOOKUP(_xlfn.NUMBERVALUE(MID(C1056,9,2)),'Datos 2'!$Q$3:$R$22,2,FALSE)</f>
        <v>Café</v>
      </c>
      <c r="F1056" t="str">
        <f>VLOOKUP(_xlfn.NUMBERVALUE(MID(C1056,11,2)),'Datos 2'!$U$3:$V$11,2,)</f>
        <v>S</v>
      </c>
      <c r="G1056">
        <v>9</v>
      </c>
    </row>
    <row r="1057" spans="1:7">
      <c r="A1057" s="14">
        <v>43866</v>
      </c>
      <c r="B1057" t="s">
        <v>823</v>
      </c>
      <c r="C1057" t="s">
        <v>854</v>
      </c>
      <c r="D1057" t="str">
        <f>VLOOKUP(VALUE(MID(C1057,1,8)),Producto!$A$1:$C$499,3,FALSE)</f>
        <v>Pantalón mezclilla</v>
      </c>
      <c r="E1057" t="str">
        <f>VLOOKUP(_xlfn.NUMBERVALUE(MID(C1057,9,2)),'Datos 2'!$Q$3:$R$22,2,FALSE)</f>
        <v>Azul</v>
      </c>
      <c r="F1057" t="str">
        <f>VLOOKUP(_xlfn.NUMBERVALUE(MID(C1057,11,2)),'Datos 2'!$U$3:$V$11,2,)</f>
        <v>S</v>
      </c>
      <c r="G1057">
        <v>1</v>
      </c>
    </row>
    <row r="1058" spans="1:7">
      <c r="A1058" s="14">
        <v>44018</v>
      </c>
      <c r="B1058" t="s">
        <v>823</v>
      </c>
      <c r="C1058" t="s">
        <v>845</v>
      </c>
      <c r="D1058" t="str">
        <f>VLOOKUP(VALUE(MID(C1058,1,8)),Producto!$A$1:$C$499,3,FALSE)</f>
        <v>Camisa manga corta</v>
      </c>
      <c r="E1058" t="str">
        <f>VLOOKUP(_xlfn.NUMBERVALUE(MID(C1058,9,2)),'Datos 2'!$Q$3:$R$22,2,FALSE)</f>
        <v>Estampado animal</v>
      </c>
      <c r="F1058" t="str">
        <f>VLOOKUP(_xlfn.NUMBERVALUE(MID(C1058,11,2)),'Datos 2'!$U$3:$V$11,2,)</f>
        <v>M</v>
      </c>
      <c r="G1058">
        <v>6</v>
      </c>
    </row>
    <row r="1059" spans="1:7">
      <c r="A1059" s="14">
        <v>44133</v>
      </c>
      <c r="B1059" t="s">
        <v>823</v>
      </c>
      <c r="C1059" t="s">
        <v>829</v>
      </c>
      <c r="D1059" t="str">
        <f>VLOOKUP(VALUE(MID(C1059,1,8)),Producto!$A$1:$C$499,3,FALSE)</f>
        <v>Camisa manga larga</v>
      </c>
      <c r="E1059" t="str">
        <f>VLOOKUP(_xlfn.NUMBERVALUE(MID(C1059,9,2)),'Datos 2'!$Q$3:$R$22,2,FALSE)</f>
        <v>Blanco</v>
      </c>
      <c r="F1059" t="str">
        <f>VLOOKUP(_xlfn.NUMBERVALUE(MID(C1059,11,2)),'Datos 2'!$U$3:$V$11,2,)</f>
        <v>M</v>
      </c>
      <c r="G1059">
        <v>1</v>
      </c>
    </row>
    <row r="1060" spans="1:7">
      <c r="A1060" s="14">
        <v>44131</v>
      </c>
      <c r="B1060" t="s">
        <v>823</v>
      </c>
      <c r="C1060" t="s">
        <v>865</v>
      </c>
      <c r="D1060" t="str">
        <f>VLOOKUP(VALUE(MID(C1060,1,8)),Producto!$A$1:$C$499,3,FALSE)</f>
        <v>Pantalón baggie</v>
      </c>
      <c r="E1060" t="str">
        <f>VLOOKUP(_xlfn.NUMBERVALUE(MID(C1060,9,2)),'Datos 2'!$Q$3:$R$22,2,FALSE)</f>
        <v>Negro</v>
      </c>
      <c r="F1060" t="str">
        <f>VLOOKUP(_xlfn.NUMBERVALUE(MID(C1060,11,2)),'Datos 2'!$U$3:$V$11,2,)</f>
        <v>M</v>
      </c>
      <c r="G1060">
        <v>9</v>
      </c>
    </row>
    <row r="1061" spans="1:7">
      <c r="A1061" s="14">
        <v>44099</v>
      </c>
      <c r="B1061" t="s">
        <v>823</v>
      </c>
      <c r="C1061" t="s">
        <v>862</v>
      </c>
      <c r="D1061" t="str">
        <f>VLOOKUP(VALUE(MID(C1061,1,8)),Producto!$A$1:$C$499,3,FALSE)</f>
        <v>Pantalón mezclilla</v>
      </c>
      <c r="E1061" t="str">
        <f>VLOOKUP(_xlfn.NUMBERVALUE(MID(C1061,9,2)),'Datos 2'!$Q$3:$R$22,2,FALSE)</f>
        <v>Blanco</v>
      </c>
      <c r="F1061" t="str">
        <f>VLOOKUP(_xlfn.NUMBERVALUE(MID(C1061,11,2)),'Datos 2'!$U$3:$V$11,2,)</f>
        <v>S</v>
      </c>
      <c r="G1061">
        <v>9</v>
      </c>
    </row>
    <row r="1062" spans="1:7">
      <c r="A1062" s="14">
        <v>44187</v>
      </c>
      <c r="B1062" t="s">
        <v>823</v>
      </c>
      <c r="C1062" t="s">
        <v>889</v>
      </c>
      <c r="D1062" t="str">
        <f>VLOOKUP(VALUE(MID(C1062,1,8)),Producto!$A$1:$C$499,3,FALSE)</f>
        <v>Chamarra sport</v>
      </c>
      <c r="E1062" t="str">
        <f>VLOOKUP(_xlfn.NUMBERVALUE(MID(C1062,9,2)),'Datos 2'!$Q$3:$R$22,2,FALSE)</f>
        <v>Off white</v>
      </c>
      <c r="F1062" t="str">
        <f>VLOOKUP(_xlfn.NUMBERVALUE(MID(C1062,11,2)),'Datos 2'!$U$3:$V$11,2,)</f>
        <v>M</v>
      </c>
      <c r="G1062">
        <v>6</v>
      </c>
    </row>
    <row r="1063" spans="1:7">
      <c r="A1063" s="14">
        <v>43964</v>
      </c>
      <c r="B1063" t="s">
        <v>823</v>
      </c>
      <c r="C1063" t="s">
        <v>827</v>
      </c>
      <c r="D1063" t="str">
        <f>VLOOKUP(VALUE(MID(C1063,1,8)),Producto!$A$1:$C$499,3,FALSE)</f>
        <v>Camisa manga larga</v>
      </c>
      <c r="E1063" t="str">
        <f>VLOOKUP(_xlfn.NUMBERVALUE(MID(C1063,9,2)),'Datos 2'!$Q$3:$R$22,2,FALSE)</f>
        <v>Blanco</v>
      </c>
      <c r="F1063" t="str">
        <f>VLOOKUP(_xlfn.NUMBERVALUE(MID(C1063,11,2)),'Datos 2'!$U$3:$V$11,2,)</f>
        <v>XL</v>
      </c>
      <c r="G1063">
        <v>5</v>
      </c>
    </row>
    <row r="1064" spans="1:7">
      <c r="A1064" s="14">
        <v>44093</v>
      </c>
      <c r="B1064" t="s">
        <v>823</v>
      </c>
      <c r="C1064" t="s">
        <v>877</v>
      </c>
      <c r="D1064" t="str">
        <f>VLOOKUP(VALUE(MID(C1064,1,8)),Producto!$A$1:$C$499,3,FALSE)</f>
        <v>Chamarra sport</v>
      </c>
      <c r="E1064" t="str">
        <f>VLOOKUP(_xlfn.NUMBERVALUE(MID(C1064,9,2)),'Datos 2'!$Q$3:$R$22,2,FALSE)</f>
        <v>Rojo</v>
      </c>
      <c r="F1064" t="str">
        <f>VLOOKUP(_xlfn.NUMBERVALUE(MID(C1064,11,2)),'Datos 2'!$U$3:$V$11,2,)</f>
        <v>M</v>
      </c>
      <c r="G1064">
        <v>6</v>
      </c>
    </row>
    <row r="1065" spans="1:7">
      <c r="A1065" s="14">
        <v>44081</v>
      </c>
      <c r="B1065" t="s">
        <v>823</v>
      </c>
      <c r="C1065" t="s">
        <v>845</v>
      </c>
      <c r="D1065" t="str">
        <f>VLOOKUP(VALUE(MID(C1065,1,8)),Producto!$A$1:$C$499,3,FALSE)</f>
        <v>Camisa manga corta</v>
      </c>
      <c r="E1065" t="str">
        <f>VLOOKUP(_xlfn.NUMBERVALUE(MID(C1065,9,2)),'Datos 2'!$Q$3:$R$22,2,FALSE)</f>
        <v>Estampado animal</v>
      </c>
      <c r="F1065" t="str">
        <f>VLOOKUP(_xlfn.NUMBERVALUE(MID(C1065,11,2)),'Datos 2'!$U$3:$V$11,2,)</f>
        <v>M</v>
      </c>
      <c r="G1065">
        <v>4</v>
      </c>
    </row>
    <row r="1066" spans="1:7">
      <c r="A1066" s="14">
        <v>44036</v>
      </c>
      <c r="B1066" t="s">
        <v>823</v>
      </c>
      <c r="C1066" t="s">
        <v>867</v>
      </c>
      <c r="D1066" t="str">
        <f>VLOOKUP(VALUE(MID(C1066,1,8)),Producto!$A$1:$C$499,3,FALSE)</f>
        <v>Pantalón baggie</v>
      </c>
      <c r="E1066" t="str">
        <f>VLOOKUP(_xlfn.NUMBERVALUE(MID(C1066,9,2)),'Datos 2'!$Q$3:$R$22,2,FALSE)</f>
        <v>Off white</v>
      </c>
      <c r="F1066" t="str">
        <f>VLOOKUP(_xlfn.NUMBERVALUE(MID(C1066,11,2)),'Datos 2'!$U$3:$V$11,2,)</f>
        <v>XL</v>
      </c>
      <c r="G1066">
        <v>10</v>
      </c>
    </row>
    <row r="1067" spans="1:7">
      <c r="A1067" s="14">
        <v>43874</v>
      </c>
      <c r="B1067" t="s">
        <v>823</v>
      </c>
      <c r="C1067" t="s">
        <v>870</v>
      </c>
      <c r="D1067" t="str">
        <f>VLOOKUP(VALUE(MID(C1067,1,8)),Producto!$A$1:$C$499,3,FALSE)</f>
        <v>Pantalón baggie</v>
      </c>
      <c r="E1067" t="str">
        <f>VLOOKUP(_xlfn.NUMBERVALUE(MID(C1067,9,2)),'Datos 2'!$Q$3:$R$22,2,FALSE)</f>
        <v>Off white</v>
      </c>
      <c r="F1067" t="str">
        <f>VLOOKUP(_xlfn.NUMBERVALUE(MID(C1067,11,2)),'Datos 2'!$U$3:$V$11,2,)</f>
        <v>S</v>
      </c>
      <c r="G1067">
        <v>3</v>
      </c>
    </row>
    <row r="1068" spans="1:7">
      <c r="A1068" s="14">
        <v>43953</v>
      </c>
      <c r="B1068" t="s">
        <v>823</v>
      </c>
      <c r="C1068" t="s">
        <v>861</v>
      </c>
      <c r="D1068" t="str">
        <f>VLOOKUP(VALUE(MID(C1068,1,8)),Producto!$A$1:$C$499,3,FALSE)</f>
        <v>Pantalón mezclilla</v>
      </c>
      <c r="E1068" t="str">
        <f>VLOOKUP(_xlfn.NUMBERVALUE(MID(C1068,9,2)),'Datos 2'!$Q$3:$R$22,2,FALSE)</f>
        <v>Blanco</v>
      </c>
      <c r="F1068" t="str">
        <f>VLOOKUP(_xlfn.NUMBERVALUE(MID(C1068,11,2)),'Datos 2'!$U$3:$V$11,2,)</f>
        <v>M</v>
      </c>
      <c r="G1068">
        <v>10</v>
      </c>
    </row>
    <row r="1069" spans="1:7">
      <c r="A1069" s="14">
        <v>43850</v>
      </c>
      <c r="B1069" t="s">
        <v>823</v>
      </c>
      <c r="C1069" t="s">
        <v>860</v>
      </c>
      <c r="D1069" t="str">
        <f>VLOOKUP(VALUE(MID(C1069,1,8)),Producto!$A$1:$C$499,3,FALSE)</f>
        <v>Pantalón mezclilla</v>
      </c>
      <c r="E1069" t="str">
        <f>VLOOKUP(_xlfn.NUMBERVALUE(MID(C1069,9,2)),'Datos 2'!$Q$3:$R$22,2,FALSE)</f>
        <v>Blanco</v>
      </c>
      <c r="F1069" t="str">
        <f>VLOOKUP(_xlfn.NUMBERVALUE(MID(C1069,11,2)),'Datos 2'!$U$3:$V$11,2,)</f>
        <v>L</v>
      </c>
      <c r="G1069">
        <v>1</v>
      </c>
    </row>
    <row r="1070" spans="1:7">
      <c r="A1070" s="14">
        <v>44166</v>
      </c>
      <c r="B1070" t="s">
        <v>823</v>
      </c>
      <c r="C1070" t="s">
        <v>841</v>
      </c>
      <c r="D1070" t="str">
        <f>VLOOKUP(VALUE(MID(C1070,1,8)),Producto!$A$1:$C$499,3,FALSE)</f>
        <v>Camisa manga corta</v>
      </c>
      <c r="E1070" t="str">
        <f>VLOOKUP(_xlfn.NUMBERVALUE(MID(C1070,9,2)),'Datos 2'!$Q$3:$R$22,2,FALSE)</f>
        <v>Blanco</v>
      </c>
      <c r="F1070" t="str">
        <f>VLOOKUP(_xlfn.NUMBERVALUE(MID(C1070,11,2)),'Datos 2'!$U$3:$V$11,2,)</f>
        <v>M</v>
      </c>
      <c r="G1070">
        <v>3</v>
      </c>
    </row>
    <row r="1071" spans="1:7">
      <c r="A1071" s="14">
        <v>44168</v>
      </c>
      <c r="B1071" t="s">
        <v>823</v>
      </c>
      <c r="C1071" t="s">
        <v>885</v>
      </c>
      <c r="D1071" t="str">
        <f>VLOOKUP(VALUE(MID(C1071,1,8)),Producto!$A$1:$C$499,3,FALSE)</f>
        <v>Chamarra sport</v>
      </c>
      <c r="E1071" t="str">
        <f>VLOOKUP(_xlfn.NUMBERVALUE(MID(C1071,9,2)),'Datos 2'!$Q$3:$R$22,2,FALSE)</f>
        <v>Negro</v>
      </c>
      <c r="F1071" t="str">
        <f>VLOOKUP(_xlfn.NUMBERVALUE(MID(C1071,11,2)),'Datos 2'!$U$3:$V$11,2,)</f>
        <v>M</v>
      </c>
      <c r="G1071">
        <v>8</v>
      </c>
    </row>
    <row r="1072" spans="1:7">
      <c r="A1072" s="14">
        <v>43931</v>
      </c>
      <c r="B1072" t="s">
        <v>823</v>
      </c>
      <c r="C1072" t="s">
        <v>852</v>
      </c>
      <c r="D1072" t="str">
        <f>VLOOKUP(VALUE(MID(C1072,1,8)),Producto!$A$1:$C$499,3,FALSE)</f>
        <v>Pantalón mezclilla</v>
      </c>
      <c r="E1072" t="str">
        <f>VLOOKUP(_xlfn.NUMBERVALUE(MID(C1072,9,2)),'Datos 2'!$Q$3:$R$22,2,FALSE)</f>
        <v>Azul</v>
      </c>
      <c r="F1072" t="str">
        <f>VLOOKUP(_xlfn.NUMBERVALUE(MID(C1072,11,2)),'Datos 2'!$U$3:$V$11,2,)</f>
        <v>L</v>
      </c>
      <c r="G1072">
        <v>5</v>
      </c>
    </row>
    <row r="1073" spans="1:7">
      <c r="A1073" s="14">
        <v>44030</v>
      </c>
      <c r="B1073" t="s">
        <v>823</v>
      </c>
      <c r="C1073" t="s">
        <v>869</v>
      </c>
      <c r="D1073" t="str">
        <f>VLOOKUP(VALUE(MID(C1073,1,8)),Producto!$A$1:$C$499,3,FALSE)</f>
        <v>Pantalón baggie</v>
      </c>
      <c r="E1073" t="str">
        <f>VLOOKUP(_xlfn.NUMBERVALUE(MID(C1073,9,2)),'Datos 2'!$Q$3:$R$22,2,FALSE)</f>
        <v>Off white</v>
      </c>
      <c r="F1073" t="str">
        <f>VLOOKUP(_xlfn.NUMBERVALUE(MID(C1073,11,2)),'Datos 2'!$U$3:$V$11,2,)</f>
        <v>M</v>
      </c>
      <c r="G1073">
        <v>5</v>
      </c>
    </row>
    <row r="1074" spans="1:7">
      <c r="A1074" s="14">
        <v>43880</v>
      </c>
      <c r="B1074" t="s">
        <v>823</v>
      </c>
      <c r="C1074" t="s">
        <v>830</v>
      </c>
      <c r="D1074" t="str">
        <f>VLOOKUP(VALUE(MID(C1074,1,8)),Producto!$A$1:$C$499,3,FALSE)</f>
        <v>Camisa manga larga</v>
      </c>
      <c r="E1074" t="str">
        <f>VLOOKUP(_xlfn.NUMBERVALUE(MID(C1074,9,2)),'Datos 2'!$Q$3:$R$22,2,FALSE)</f>
        <v>Blanco</v>
      </c>
      <c r="F1074" t="str">
        <f>VLOOKUP(_xlfn.NUMBERVALUE(MID(C1074,11,2)),'Datos 2'!$U$3:$V$11,2,)</f>
        <v>S</v>
      </c>
      <c r="G1074">
        <v>6</v>
      </c>
    </row>
    <row r="1075" spans="1:7">
      <c r="A1075" s="14">
        <v>44103</v>
      </c>
      <c r="B1075" t="s">
        <v>823</v>
      </c>
      <c r="C1075" t="s">
        <v>845</v>
      </c>
      <c r="D1075" t="str">
        <f>VLOOKUP(VALUE(MID(C1075,1,8)),Producto!$A$1:$C$499,3,FALSE)</f>
        <v>Camisa manga corta</v>
      </c>
      <c r="E1075" t="str">
        <f>VLOOKUP(_xlfn.NUMBERVALUE(MID(C1075,9,2)),'Datos 2'!$Q$3:$R$22,2,FALSE)</f>
        <v>Estampado animal</v>
      </c>
      <c r="F1075" t="str">
        <f>VLOOKUP(_xlfn.NUMBERVALUE(MID(C1075,11,2)),'Datos 2'!$U$3:$V$11,2,)</f>
        <v>M</v>
      </c>
      <c r="G1075">
        <v>1</v>
      </c>
    </row>
    <row r="1076" spans="1:7">
      <c r="A1076" s="14">
        <v>43855</v>
      </c>
      <c r="B1076" t="s">
        <v>823</v>
      </c>
      <c r="C1076" t="s">
        <v>876</v>
      </c>
      <c r="D1076" t="str">
        <f>VLOOKUP(VALUE(MID(C1076,1,8)),Producto!$A$1:$C$499,3,FALSE)</f>
        <v>Chamarra sport</v>
      </c>
      <c r="E1076" t="str">
        <f>VLOOKUP(_xlfn.NUMBERVALUE(MID(C1076,9,2)),'Datos 2'!$Q$3:$R$22,2,FALSE)</f>
        <v>Rojo</v>
      </c>
      <c r="F1076" t="str">
        <f>VLOOKUP(_xlfn.NUMBERVALUE(MID(C1076,11,2)),'Datos 2'!$U$3:$V$11,2,)</f>
        <v>L</v>
      </c>
      <c r="G1076">
        <v>2</v>
      </c>
    </row>
    <row r="1077" spans="1:7">
      <c r="A1077" s="14">
        <v>44164</v>
      </c>
      <c r="B1077" t="s">
        <v>823</v>
      </c>
      <c r="C1077" t="s">
        <v>875</v>
      </c>
      <c r="D1077" t="str">
        <f>VLOOKUP(VALUE(MID(C1077,1,8)),Producto!$A$1:$C$499,3,FALSE)</f>
        <v>Chamarra sport</v>
      </c>
      <c r="E1077" t="str">
        <f>VLOOKUP(_xlfn.NUMBERVALUE(MID(C1077,9,2)),'Datos 2'!$Q$3:$R$22,2,FALSE)</f>
        <v>Rojo</v>
      </c>
      <c r="F1077" t="str">
        <f>VLOOKUP(_xlfn.NUMBERVALUE(MID(C1077,11,2)),'Datos 2'!$U$3:$V$11,2,)</f>
        <v>XL</v>
      </c>
      <c r="G1077">
        <v>8</v>
      </c>
    </row>
    <row r="1078" spans="1:7">
      <c r="A1078" s="14">
        <v>43893</v>
      </c>
      <c r="B1078" t="s">
        <v>823</v>
      </c>
      <c r="C1078" t="s">
        <v>863</v>
      </c>
      <c r="D1078" t="str">
        <f>VLOOKUP(VALUE(MID(C1078,1,8)),Producto!$A$1:$C$499,3,FALSE)</f>
        <v>Pantalón baggie</v>
      </c>
      <c r="E1078" t="str">
        <f>VLOOKUP(_xlfn.NUMBERVALUE(MID(C1078,9,2)),'Datos 2'!$Q$3:$R$22,2,FALSE)</f>
        <v>Negro</v>
      </c>
      <c r="F1078" t="str">
        <f>VLOOKUP(_xlfn.NUMBERVALUE(MID(C1078,11,2)),'Datos 2'!$U$3:$V$11,2,)</f>
        <v>XL</v>
      </c>
      <c r="G1078">
        <v>6</v>
      </c>
    </row>
    <row r="1079" spans="1:7">
      <c r="A1079" s="14">
        <v>44158</v>
      </c>
      <c r="B1079" t="s">
        <v>823</v>
      </c>
      <c r="C1079" t="s">
        <v>890</v>
      </c>
      <c r="D1079" t="str">
        <f>VLOOKUP(VALUE(MID(C1079,1,8)),Producto!$A$1:$C$499,3,FALSE)</f>
        <v>Chamarra sport</v>
      </c>
      <c r="E1079" t="str">
        <f>VLOOKUP(_xlfn.NUMBERVALUE(MID(C1079,9,2)),'Datos 2'!$Q$3:$R$22,2,FALSE)</f>
        <v>Off white</v>
      </c>
      <c r="F1079" t="str">
        <f>VLOOKUP(_xlfn.NUMBERVALUE(MID(C1079,11,2)),'Datos 2'!$U$3:$V$11,2,)</f>
        <v>S</v>
      </c>
      <c r="G1079">
        <v>8</v>
      </c>
    </row>
    <row r="1080" spans="1:7">
      <c r="A1080" s="14">
        <v>43956</v>
      </c>
      <c r="B1080" t="s">
        <v>823</v>
      </c>
      <c r="C1080" t="s">
        <v>841</v>
      </c>
      <c r="D1080" t="str">
        <f>VLOOKUP(VALUE(MID(C1080,1,8)),Producto!$A$1:$C$499,3,FALSE)</f>
        <v>Camisa manga corta</v>
      </c>
      <c r="E1080" t="str">
        <f>VLOOKUP(_xlfn.NUMBERVALUE(MID(C1080,9,2)),'Datos 2'!$Q$3:$R$22,2,FALSE)</f>
        <v>Blanco</v>
      </c>
      <c r="F1080" t="str">
        <f>VLOOKUP(_xlfn.NUMBERVALUE(MID(C1080,11,2)),'Datos 2'!$U$3:$V$11,2,)</f>
        <v>M</v>
      </c>
      <c r="G1080">
        <v>3</v>
      </c>
    </row>
    <row r="1081" spans="1:7">
      <c r="A1081" s="14">
        <v>43911</v>
      </c>
      <c r="B1081" t="s">
        <v>823</v>
      </c>
      <c r="C1081" t="s">
        <v>844</v>
      </c>
      <c r="D1081" t="str">
        <f>VLOOKUP(VALUE(MID(C1081,1,8)),Producto!$A$1:$C$499,3,FALSE)</f>
        <v>Camisa manga corta</v>
      </c>
      <c r="E1081" t="str">
        <f>VLOOKUP(_xlfn.NUMBERVALUE(MID(C1081,9,2)),'Datos 2'!$Q$3:$R$22,2,FALSE)</f>
        <v>Estampado animal</v>
      </c>
      <c r="F1081" t="str">
        <f>VLOOKUP(_xlfn.NUMBERVALUE(MID(C1081,11,2)),'Datos 2'!$U$3:$V$11,2,)</f>
        <v>L</v>
      </c>
      <c r="G1081">
        <v>7</v>
      </c>
    </row>
    <row r="1082" spans="1:7">
      <c r="A1082" s="14">
        <v>44100</v>
      </c>
      <c r="B1082" t="s">
        <v>823</v>
      </c>
      <c r="C1082" t="s">
        <v>882</v>
      </c>
      <c r="D1082" t="str">
        <f>VLOOKUP(VALUE(MID(C1082,1,8)),Producto!$A$1:$C$499,3,FALSE)</f>
        <v>Chamarra sport</v>
      </c>
      <c r="E1082" t="str">
        <f>VLOOKUP(_xlfn.NUMBERVALUE(MID(C1082,9,2)),'Datos 2'!$Q$3:$R$22,2,FALSE)</f>
        <v>Azul</v>
      </c>
      <c r="F1082" t="str">
        <f>VLOOKUP(_xlfn.NUMBERVALUE(MID(C1082,11,2)),'Datos 2'!$U$3:$V$11,2,)</f>
        <v>S</v>
      </c>
      <c r="G1082">
        <v>9</v>
      </c>
    </row>
    <row r="1083" spans="1:7">
      <c r="A1083" s="14">
        <v>44068</v>
      </c>
      <c r="B1083" t="s">
        <v>823</v>
      </c>
      <c r="C1083" t="s">
        <v>875</v>
      </c>
      <c r="D1083" t="str">
        <f>VLOOKUP(VALUE(MID(C1083,1,8)),Producto!$A$1:$C$499,3,FALSE)</f>
        <v>Chamarra sport</v>
      </c>
      <c r="E1083" t="str">
        <f>VLOOKUP(_xlfn.NUMBERVALUE(MID(C1083,9,2)),'Datos 2'!$Q$3:$R$22,2,FALSE)</f>
        <v>Rojo</v>
      </c>
      <c r="F1083" t="str">
        <f>VLOOKUP(_xlfn.NUMBERVALUE(MID(C1083,11,2)),'Datos 2'!$U$3:$V$11,2,)</f>
        <v>XL</v>
      </c>
      <c r="G1083">
        <v>3</v>
      </c>
    </row>
    <row r="1084" spans="1:7">
      <c r="A1084" s="14">
        <v>43885</v>
      </c>
      <c r="B1084" t="s">
        <v>823</v>
      </c>
      <c r="C1084" t="s">
        <v>839</v>
      </c>
      <c r="D1084" t="str">
        <f>VLOOKUP(VALUE(MID(C1084,1,8)),Producto!$A$1:$C$499,3,FALSE)</f>
        <v>Camisa manga corta</v>
      </c>
      <c r="E1084" t="str">
        <f>VLOOKUP(_xlfn.NUMBERVALUE(MID(C1084,9,2)),'Datos 2'!$Q$3:$R$22,2,FALSE)</f>
        <v>Blanco</v>
      </c>
      <c r="F1084" t="str">
        <f>VLOOKUP(_xlfn.NUMBERVALUE(MID(C1084,11,2)),'Datos 2'!$U$3:$V$11,2,)</f>
        <v>XL</v>
      </c>
      <c r="G1084">
        <v>6</v>
      </c>
    </row>
    <row r="1085" spans="1:7">
      <c r="A1085" s="14">
        <v>44084</v>
      </c>
      <c r="B1085" t="s">
        <v>823</v>
      </c>
      <c r="C1085" t="s">
        <v>866</v>
      </c>
      <c r="D1085" t="str">
        <f>VLOOKUP(VALUE(MID(C1085,1,8)),Producto!$A$1:$C$499,3,FALSE)</f>
        <v>Pantalón baggie</v>
      </c>
      <c r="E1085" t="str">
        <f>VLOOKUP(_xlfn.NUMBERVALUE(MID(C1085,9,2)),'Datos 2'!$Q$3:$R$22,2,FALSE)</f>
        <v>Negro</v>
      </c>
      <c r="F1085" t="str">
        <f>VLOOKUP(_xlfn.NUMBERVALUE(MID(C1085,11,2)),'Datos 2'!$U$3:$V$11,2,)</f>
        <v>S</v>
      </c>
      <c r="G1085">
        <v>8</v>
      </c>
    </row>
    <row r="1086" spans="1:7">
      <c r="A1086" s="14">
        <v>44056</v>
      </c>
      <c r="B1086" t="s">
        <v>823</v>
      </c>
      <c r="C1086" t="s">
        <v>835</v>
      </c>
      <c r="D1086" t="str">
        <f>VLOOKUP(VALUE(MID(C1086,1,8)),Producto!$A$1:$C$499,3,FALSE)</f>
        <v>Camisa manga larga</v>
      </c>
      <c r="E1086" t="str">
        <f>VLOOKUP(_xlfn.NUMBERVALUE(MID(C1086,9,2)),'Datos 2'!$Q$3:$R$22,2,FALSE)</f>
        <v>Negro</v>
      </c>
      <c r="F1086" t="str">
        <f>VLOOKUP(_xlfn.NUMBERVALUE(MID(C1086,11,2)),'Datos 2'!$U$3:$V$11,2,)</f>
        <v>XL</v>
      </c>
      <c r="G1086">
        <v>2</v>
      </c>
    </row>
    <row r="1087" spans="1:7">
      <c r="A1087" s="14">
        <v>43919</v>
      </c>
      <c r="B1087" t="s">
        <v>823</v>
      </c>
      <c r="C1087" t="s">
        <v>868</v>
      </c>
      <c r="D1087" t="str">
        <f>VLOOKUP(VALUE(MID(C1087,1,8)),Producto!$A$1:$C$499,3,FALSE)</f>
        <v>Pantalón baggie</v>
      </c>
      <c r="E1087" t="str">
        <f>VLOOKUP(_xlfn.NUMBERVALUE(MID(C1087,9,2)),'Datos 2'!$Q$3:$R$22,2,FALSE)</f>
        <v>Off white</v>
      </c>
      <c r="F1087" t="str">
        <f>VLOOKUP(_xlfn.NUMBERVALUE(MID(C1087,11,2)),'Datos 2'!$U$3:$V$11,2,)</f>
        <v>L</v>
      </c>
      <c r="G1087">
        <v>8</v>
      </c>
    </row>
    <row r="1088" spans="1:7">
      <c r="A1088" s="14">
        <v>43913</v>
      </c>
      <c r="B1088" t="s">
        <v>823</v>
      </c>
      <c r="C1088" t="s">
        <v>839</v>
      </c>
      <c r="D1088" t="str">
        <f>VLOOKUP(VALUE(MID(C1088,1,8)),Producto!$A$1:$C$499,3,FALSE)</f>
        <v>Camisa manga corta</v>
      </c>
      <c r="E1088" t="str">
        <f>VLOOKUP(_xlfn.NUMBERVALUE(MID(C1088,9,2)),'Datos 2'!$Q$3:$R$22,2,FALSE)</f>
        <v>Blanco</v>
      </c>
      <c r="F1088" t="str">
        <f>VLOOKUP(_xlfn.NUMBERVALUE(MID(C1088,11,2)),'Datos 2'!$U$3:$V$11,2,)</f>
        <v>XL</v>
      </c>
      <c r="G1088">
        <v>5</v>
      </c>
    </row>
    <row r="1089" spans="1:7">
      <c r="A1089" s="14">
        <v>43865</v>
      </c>
      <c r="B1089" t="s">
        <v>823</v>
      </c>
      <c r="C1089" t="s">
        <v>884</v>
      </c>
      <c r="D1089" t="str">
        <f>VLOOKUP(VALUE(MID(C1089,1,8)),Producto!$A$1:$C$499,3,FALSE)</f>
        <v>Chamarra sport</v>
      </c>
      <c r="E1089" t="str">
        <f>VLOOKUP(_xlfn.NUMBERVALUE(MID(C1089,9,2)),'Datos 2'!$Q$3:$R$22,2,FALSE)</f>
        <v>Negro</v>
      </c>
      <c r="F1089" t="str">
        <f>VLOOKUP(_xlfn.NUMBERVALUE(MID(C1089,11,2)),'Datos 2'!$U$3:$V$11,2,)</f>
        <v>L</v>
      </c>
      <c r="G1089">
        <v>9</v>
      </c>
    </row>
    <row r="1090" spans="1:7">
      <c r="A1090" s="14">
        <v>44101</v>
      </c>
      <c r="B1090" t="s">
        <v>823</v>
      </c>
      <c r="C1090" t="s">
        <v>871</v>
      </c>
      <c r="D1090" t="str">
        <f>VLOOKUP(VALUE(MID(C1090,1,8)),Producto!$A$1:$C$499,3,FALSE)</f>
        <v>Pantalón baggie</v>
      </c>
      <c r="E1090" t="str">
        <f>VLOOKUP(_xlfn.NUMBERVALUE(MID(C1090,9,2)),'Datos 2'!$Q$3:$R$22,2,FALSE)</f>
        <v>Café</v>
      </c>
      <c r="F1090" t="str">
        <f>VLOOKUP(_xlfn.NUMBERVALUE(MID(C1090,11,2)),'Datos 2'!$U$3:$V$11,2,)</f>
        <v>XL</v>
      </c>
      <c r="G1090">
        <v>7</v>
      </c>
    </row>
    <row r="1091" spans="1:7">
      <c r="A1091" s="14">
        <v>44001</v>
      </c>
      <c r="B1091" t="s">
        <v>823</v>
      </c>
      <c r="C1091" t="s">
        <v>882</v>
      </c>
      <c r="D1091" t="str">
        <f>VLOOKUP(VALUE(MID(C1091,1,8)),Producto!$A$1:$C$499,3,FALSE)</f>
        <v>Chamarra sport</v>
      </c>
      <c r="E1091" t="str">
        <f>VLOOKUP(_xlfn.NUMBERVALUE(MID(C1091,9,2)),'Datos 2'!$Q$3:$R$22,2,FALSE)</f>
        <v>Azul</v>
      </c>
      <c r="F1091" t="str">
        <f>VLOOKUP(_xlfn.NUMBERVALUE(MID(C1091,11,2)),'Datos 2'!$U$3:$V$11,2,)</f>
        <v>S</v>
      </c>
      <c r="G1091">
        <v>8</v>
      </c>
    </row>
    <row r="1092" spans="1:7">
      <c r="A1092" s="14">
        <v>44000</v>
      </c>
      <c r="B1092" t="s">
        <v>823</v>
      </c>
      <c r="C1092" t="s">
        <v>845</v>
      </c>
      <c r="D1092" t="str">
        <f>VLOOKUP(VALUE(MID(C1092,1,8)),Producto!$A$1:$C$499,3,FALSE)</f>
        <v>Camisa manga corta</v>
      </c>
      <c r="E1092" t="str">
        <f>VLOOKUP(_xlfn.NUMBERVALUE(MID(C1092,9,2)),'Datos 2'!$Q$3:$R$22,2,FALSE)</f>
        <v>Estampado animal</v>
      </c>
      <c r="F1092" t="str">
        <f>VLOOKUP(_xlfn.NUMBERVALUE(MID(C1092,11,2)),'Datos 2'!$U$3:$V$11,2,)</f>
        <v>M</v>
      </c>
      <c r="G1092">
        <v>2</v>
      </c>
    </row>
    <row r="1093" spans="1:7">
      <c r="A1093" s="14">
        <v>43963</v>
      </c>
      <c r="B1093" t="s">
        <v>823</v>
      </c>
      <c r="C1093" t="s">
        <v>845</v>
      </c>
      <c r="D1093" t="str">
        <f>VLOOKUP(VALUE(MID(C1093,1,8)),Producto!$A$1:$C$499,3,FALSE)</f>
        <v>Camisa manga corta</v>
      </c>
      <c r="E1093" t="str">
        <f>VLOOKUP(_xlfn.NUMBERVALUE(MID(C1093,9,2)),'Datos 2'!$Q$3:$R$22,2,FALSE)</f>
        <v>Estampado animal</v>
      </c>
      <c r="F1093" t="str">
        <f>VLOOKUP(_xlfn.NUMBERVALUE(MID(C1093,11,2)),'Datos 2'!$U$3:$V$11,2,)</f>
        <v>M</v>
      </c>
      <c r="G1093">
        <v>4</v>
      </c>
    </row>
    <row r="1094" spans="1:7">
      <c r="A1094" s="14">
        <v>43848</v>
      </c>
      <c r="B1094" t="s">
        <v>823</v>
      </c>
      <c r="C1094" t="s">
        <v>837</v>
      </c>
      <c r="D1094" t="str">
        <f>VLOOKUP(VALUE(MID(C1094,1,8)),Producto!$A$1:$C$499,3,FALSE)</f>
        <v>Camisa manga larga</v>
      </c>
      <c r="E1094" t="str">
        <f>VLOOKUP(_xlfn.NUMBERVALUE(MID(C1094,9,2)),'Datos 2'!$Q$3:$R$22,2,FALSE)</f>
        <v>Negro</v>
      </c>
      <c r="F1094" t="str">
        <f>VLOOKUP(_xlfn.NUMBERVALUE(MID(C1094,11,2)),'Datos 2'!$U$3:$V$11,2,)</f>
        <v>M</v>
      </c>
      <c r="G1094">
        <v>6</v>
      </c>
    </row>
    <row r="1095" spans="1:7">
      <c r="A1095" s="14">
        <v>43872</v>
      </c>
      <c r="B1095" t="s">
        <v>823</v>
      </c>
      <c r="C1095" t="s">
        <v>876</v>
      </c>
      <c r="D1095" t="str">
        <f>VLOOKUP(VALUE(MID(C1095,1,8)),Producto!$A$1:$C$499,3,FALSE)</f>
        <v>Chamarra sport</v>
      </c>
      <c r="E1095" t="str">
        <f>VLOOKUP(_xlfn.NUMBERVALUE(MID(C1095,9,2)),'Datos 2'!$Q$3:$R$22,2,FALSE)</f>
        <v>Rojo</v>
      </c>
      <c r="F1095" t="str">
        <f>VLOOKUP(_xlfn.NUMBERVALUE(MID(C1095,11,2)),'Datos 2'!$U$3:$V$11,2,)</f>
        <v>L</v>
      </c>
      <c r="G1095">
        <v>3</v>
      </c>
    </row>
    <row r="1096" spans="1:7">
      <c r="A1096" s="14">
        <v>44021</v>
      </c>
      <c r="B1096" t="s">
        <v>823</v>
      </c>
      <c r="C1096" t="s">
        <v>844</v>
      </c>
      <c r="D1096" t="str">
        <f>VLOOKUP(VALUE(MID(C1096,1,8)),Producto!$A$1:$C$499,3,FALSE)</f>
        <v>Camisa manga corta</v>
      </c>
      <c r="E1096" t="str">
        <f>VLOOKUP(_xlfn.NUMBERVALUE(MID(C1096,9,2)),'Datos 2'!$Q$3:$R$22,2,FALSE)</f>
        <v>Estampado animal</v>
      </c>
      <c r="F1096" t="str">
        <f>VLOOKUP(_xlfn.NUMBERVALUE(MID(C1096,11,2)),'Datos 2'!$U$3:$V$11,2,)</f>
        <v>L</v>
      </c>
      <c r="G1096">
        <v>7</v>
      </c>
    </row>
    <row r="1097" spans="1:7">
      <c r="A1097" s="14">
        <v>44114</v>
      </c>
      <c r="B1097" t="s">
        <v>823</v>
      </c>
      <c r="C1097" t="s">
        <v>846</v>
      </c>
      <c r="D1097" t="str">
        <f>VLOOKUP(VALUE(MID(C1097,1,8)),Producto!$A$1:$C$499,3,FALSE)</f>
        <v>Camisa manga corta</v>
      </c>
      <c r="E1097" t="str">
        <f>VLOOKUP(_xlfn.NUMBERVALUE(MID(C1097,9,2)),'Datos 2'!$Q$3:$R$22,2,FALSE)</f>
        <v>Estampado animal</v>
      </c>
      <c r="F1097" t="str">
        <f>VLOOKUP(_xlfn.NUMBERVALUE(MID(C1097,11,2)),'Datos 2'!$U$3:$V$11,2,)</f>
        <v>S</v>
      </c>
      <c r="G1097">
        <v>7</v>
      </c>
    </row>
    <row r="1098" spans="1:7">
      <c r="A1098" s="14">
        <v>43967</v>
      </c>
      <c r="B1098" t="s">
        <v>823</v>
      </c>
      <c r="C1098" t="s">
        <v>829</v>
      </c>
      <c r="D1098" t="str">
        <f>VLOOKUP(VALUE(MID(C1098,1,8)),Producto!$A$1:$C$499,3,FALSE)</f>
        <v>Camisa manga larga</v>
      </c>
      <c r="E1098" t="str">
        <f>VLOOKUP(_xlfn.NUMBERVALUE(MID(C1098,9,2)),'Datos 2'!$Q$3:$R$22,2,FALSE)</f>
        <v>Blanco</v>
      </c>
      <c r="F1098" t="str">
        <f>VLOOKUP(_xlfn.NUMBERVALUE(MID(C1098,11,2)),'Datos 2'!$U$3:$V$11,2,)</f>
        <v>M</v>
      </c>
      <c r="G1098">
        <v>4</v>
      </c>
    </row>
    <row r="1099" spans="1:7">
      <c r="A1099" s="14">
        <v>44116</v>
      </c>
      <c r="B1099" t="s">
        <v>823</v>
      </c>
      <c r="C1099" t="s">
        <v>840</v>
      </c>
      <c r="D1099" t="str">
        <f>VLOOKUP(VALUE(MID(C1099,1,8)),Producto!$A$1:$C$499,3,FALSE)</f>
        <v>Camisa manga corta</v>
      </c>
      <c r="E1099" t="str">
        <f>VLOOKUP(_xlfn.NUMBERVALUE(MID(C1099,9,2)),'Datos 2'!$Q$3:$R$22,2,FALSE)</f>
        <v>Blanco</v>
      </c>
      <c r="F1099" t="str">
        <f>VLOOKUP(_xlfn.NUMBERVALUE(MID(C1099,11,2)),'Datos 2'!$U$3:$V$11,2,)</f>
        <v>L</v>
      </c>
      <c r="G1099">
        <v>8</v>
      </c>
    </row>
    <row r="1100" spans="1:7">
      <c r="A1100" s="14">
        <v>44007</v>
      </c>
      <c r="B1100" t="s">
        <v>823</v>
      </c>
      <c r="C1100" t="s">
        <v>849</v>
      </c>
      <c r="D1100" t="str">
        <f>VLOOKUP(VALUE(MID(C1100,1,8)),Producto!$A$1:$C$499,3,FALSE)</f>
        <v>Playera</v>
      </c>
      <c r="E1100" t="str">
        <f>VLOOKUP(_xlfn.NUMBERVALUE(MID(C1100,9,2)),'Datos 2'!$Q$3:$R$22,2,FALSE)</f>
        <v>Estampado abstracto</v>
      </c>
      <c r="F1100" t="str">
        <f>VLOOKUP(_xlfn.NUMBERVALUE(MID(C1100,11,2)),'Datos 2'!$U$3:$V$11,2,)</f>
        <v>Unitalla</v>
      </c>
      <c r="G1100">
        <v>6</v>
      </c>
    </row>
    <row r="1101" spans="1:7">
      <c r="A1101" s="14">
        <v>44149</v>
      </c>
      <c r="B1101" t="s">
        <v>823</v>
      </c>
      <c r="C1101" t="s">
        <v>889</v>
      </c>
      <c r="D1101" t="str">
        <f>VLOOKUP(VALUE(MID(C1101,1,8)),Producto!$A$1:$C$499,3,FALSE)</f>
        <v>Chamarra sport</v>
      </c>
      <c r="E1101" t="str">
        <f>VLOOKUP(_xlfn.NUMBERVALUE(MID(C1101,9,2)),'Datos 2'!$Q$3:$R$22,2,FALSE)</f>
        <v>Off white</v>
      </c>
      <c r="F1101" t="str">
        <f>VLOOKUP(_xlfn.NUMBERVALUE(MID(C1101,11,2)),'Datos 2'!$U$3:$V$11,2,)</f>
        <v>M</v>
      </c>
      <c r="G1101">
        <v>1</v>
      </c>
    </row>
    <row r="1102" spans="1:7">
      <c r="A1102" s="14">
        <v>43878</v>
      </c>
      <c r="B1102" t="s">
        <v>823</v>
      </c>
      <c r="C1102" t="s">
        <v>839</v>
      </c>
      <c r="D1102" t="str">
        <f>VLOOKUP(VALUE(MID(C1102,1,8)),Producto!$A$1:$C$499,3,FALSE)</f>
        <v>Camisa manga corta</v>
      </c>
      <c r="E1102" t="str">
        <f>VLOOKUP(_xlfn.NUMBERVALUE(MID(C1102,9,2)),'Datos 2'!$Q$3:$R$22,2,FALSE)</f>
        <v>Blanco</v>
      </c>
      <c r="F1102" t="str">
        <f>VLOOKUP(_xlfn.NUMBERVALUE(MID(C1102,11,2)),'Datos 2'!$U$3:$V$11,2,)</f>
        <v>XL</v>
      </c>
      <c r="G1102">
        <v>9</v>
      </c>
    </row>
    <row r="1103" spans="1:7">
      <c r="A1103" s="14">
        <v>44181</v>
      </c>
      <c r="B1103" t="s">
        <v>823</v>
      </c>
      <c r="C1103" t="s">
        <v>878</v>
      </c>
      <c r="D1103" t="str">
        <f>VLOOKUP(VALUE(MID(C1103,1,8)),Producto!$A$1:$C$499,3,FALSE)</f>
        <v>Chamarra sport</v>
      </c>
      <c r="E1103" t="str">
        <f>VLOOKUP(_xlfn.NUMBERVALUE(MID(C1103,9,2)),'Datos 2'!$Q$3:$R$22,2,FALSE)</f>
        <v>Rojo</v>
      </c>
      <c r="F1103" t="str">
        <f>VLOOKUP(_xlfn.NUMBERVALUE(MID(C1103,11,2)),'Datos 2'!$U$3:$V$11,2,)</f>
        <v>S</v>
      </c>
      <c r="G1103">
        <v>9</v>
      </c>
    </row>
    <row r="1104" spans="1:7">
      <c r="A1104" s="14">
        <v>44134</v>
      </c>
      <c r="B1104" t="s">
        <v>823</v>
      </c>
      <c r="C1104" t="s">
        <v>834</v>
      </c>
      <c r="D1104" t="str">
        <f>VLOOKUP(VALUE(MID(C1104,1,8)),Producto!$A$1:$C$499,3,FALSE)</f>
        <v>Camisa manga larga</v>
      </c>
      <c r="E1104" t="str">
        <f>VLOOKUP(_xlfn.NUMBERVALUE(MID(C1104,9,2)),'Datos 2'!$Q$3:$R$22,2,FALSE)</f>
        <v>Off white</v>
      </c>
      <c r="F1104" t="str">
        <f>VLOOKUP(_xlfn.NUMBERVALUE(MID(C1104,11,2)),'Datos 2'!$U$3:$V$11,2,)</f>
        <v>S</v>
      </c>
      <c r="G1104">
        <v>3</v>
      </c>
    </row>
    <row r="1105" spans="1:7">
      <c r="A1105" s="14">
        <v>44139</v>
      </c>
      <c r="B1105" t="s">
        <v>823</v>
      </c>
      <c r="C1105" t="s">
        <v>866</v>
      </c>
      <c r="D1105" t="str">
        <f>VLOOKUP(VALUE(MID(C1105,1,8)),Producto!$A$1:$C$499,3,FALSE)</f>
        <v>Pantalón baggie</v>
      </c>
      <c r="E1105" t="str">
        <f>VLOOKUP(_xlfn.NUMBERVALUE(MID(C1105,9,2)),'Datos 2'!$Q$3:$R$22,2,FALSE)</f>
        <v>Negro</v>
      </c>
      <c r="F1105" t="str">
        <f>VLOOKUP(_xlfn.NUMBERVALUE(MID(C1105,11,2)),'Datos 2'!$U$3:$V$11,2,)</f>
        <v>S</v>
      </c>
      <c r="G1105">
        <v>10</v>
      </c>
    </row>
    <row r="1106" spans="1:7">
      <c r="A1106" s="14">
        <v>44086</v>
      </c>
      <c r="B1106" t="s">
        <v>823</v>
      </c>
      <c r="C1106" t="s">
        <v>889</v>
      </c>
      <c r="D1106" t="str">
        <f>VLOOKUP(VALUE(MID(C1106,1,8)),Producto!$A$1:$C$499,3,FALSE)</f>
        <v>Chamarra sport</v>
      </c>
      <c r="E1106" t="str">
        <f>VLOOKUP(_xlfn.NUMBERVALUE(MID(C1106,9,2)),'Datos 2'!$Q$3:$R$22,2,FALSE)</f>
        <v>Off white</v>
      </c>
      <c r="F1106" t="str">
        <f>VLOOKUP(_xlfn.NUMBERVALUE(MID(C1106,11,2)),'Datos 2'!$U$3:$V$11,2,)</f>
        <v>M</v>
      </c>
      <c r="G1106">
        <v>10</v>
      </c>
    </row>
    <row r="1107" spans="1:7">
      <c r="A1107" s="14">
        <v>43884</v>
      </c>
      <c r="B1107" t="s">
        <v>823</v>
      </c>
      <c r="C1107" t="s">
        <v>854</v>
      </c>
      <c r="D1107" t="str">
        <f>VLOOKUP(VALUE(MID(C1107,1,8)),Producto!$A$1:$C$499,3,FALSE)</f>
        <v>Pantalón mezclilla</v>
      </c>
      <c r="E1107" t="str">
        <f>VLOOKUP(_xlfn.NUMBERVALUE(MID(C1107,9,2)),'Datos 2'!$Q$3:$R$22,2,FALSE)</f>
        <v>Azul</v>
      </c>
      <c r="F1107" t="str">
        <f>VLOOKUP(_xlfn.NUMBERVALUE(MID(C1107,11,2)),'Datos 2'!$U$3:$V$11,2,)</f>
        <v>S</v>
      </c>
      <c r="G1107">
        <v>2</v>
      </c>
    </row>
    <row r="1108" spans="1:7">
      <c r="A1108" s="14">
        <v>44032</v>
      </c>
      <c r="B1108" t="s">
        <v>823</v>
      </c>
      <c r="C1108" t="s">
        <v>880</v>
      </c>
      <c r="D1108" t="str">
        <f>VLOOKUP(VALUE(MID(C1108,1,8)),Producto!$A$1:$C$499,3,FALSE)</f>
        <v>Chamarra sport</v>
      </c>
      <c r="E1108" t="str">
        <f>VLOOKUP(_xlfn.NUMBERVALUE(MID(C1108,9,2)),'Datos 2'!$Q$3:$R$22,2,FALSE)</f>
        <v>Azul</v>
      </c>
      <c r="F1108" t="str">
        <f>VLOOKUP(_xlfn.NUMBERVALUE(MID(C1108,11,2)),'Datos 2'!$U$3:$V$11,2,)</f>
        <v>L</v>
      </c>
      <c r="G1108">
        <v>9</v>
      </c>
    </row>
    <row r="1109" spans="1:7">
      <c r="A1109" s="14">
        <v>44136</v>
      </c>
      <c r="B1109" t="s">
        <v>823</v>
      </c>
      <c r="C1109" t="s">
        <v>841</v>
      </c>
      <c r="D1109" t="str">
        <f>VLOOKUP(VALUE(MID(C1109,1,8)),Producto!$A$1:$C$499,3,FALSE)</f>
        <v>Camisa manga corta</v>
      </c>
      <c r="E1109" t="str">
        <f>VLOOKUP(_xlfn.NUMBERVALUE(MID(C1109,9,2)),'Datos 2'!$Q$3:$R$22,2,FALSE)</f>
        <v>Blanco</v>
      </c>
      <c r="F1109" t="str">
        <f>VLOOKUP(_xlfn.NUMBERVALUE(MID(C1109,11,2)),'Datos 2'!$U$3:$V$11,2,)</f>
        <v>M</v>
      </c>
      <c r="G1109">
        <v>6</v>
      </c>
    </row>
    <row r="1110" spans="1:7">
      <c r="A1110" s="14">
        <v>43890</v>
      </c>
      <c r="B1110" t="s">
        <v>823</v>
      </c>
      <c r="C1110" t="s">
        <v>879</v>
      </c>
      <c r="D1110" t="str">
        <f>VLOOKUP(VALUE(MID(C1110,1,8)),Producto!$A$1:$C$499,3,FALSE)</f>
        <v>Chamarra sport</v>
      </c>
      <c r="E1110" t="str">
        <f>VLOOKUP(_xlfn.NUMBERVALUE(MID(C1110,9,2)),'Datos 2'!$Q$3:$R$22,2,FALSE)</f>
        <v>Azul</v>
      </c>
      <c r="F1110" t="str">
        <f>VLOOKUP(_xlfn.NUMBERVALUE(MID(C1110,11,2)),'Datos 2'!$U$3:$V$11,2,)</f>
        <v>XL</v>
      </c>
      <c r="G1110">
        <v>3</v>
      </c>
    </row>
    <row r="1111" spans="1:7">
      <c r="A1111" s="14">
        <v>44091</v>
      </c>
      <c r="B1111" t="s">
        <v>823</v>
      </c>
      <c r="C1111" t="s">
        <v>853</v>
      </c>
      <c r="D1111" t="str">
        <f>VLOOKUP(VALUE(MID(C1111,1,8)),Producto!$A$1:$C$499,3,FALSE)</f>
        <v>Pantalón mezclilla</v>
      </c>
      <c r="E1111" t="str">
        <f>VLOOKUP(_xlfn.NUMBERVALUE(MID(C1111,9,2)),'Datos 2'!$Q$3:$R$22,2,FALSE)</f>
        <v>Azul</v>
      </c>
      <c r="F1111" t="str">
        <f>VLOOKUP(_xlfn.NUMBERVALUE(MID(C1111,11,2)),'Datos 2'!$U$3:$V$11,2,)</f>
        <v>M</v>
      </c>
      <c r="G1111">
        <v>4</v>
      </c>
    </row>
    <row r="1112" spans="1:7">
      <c r="A1112" s="14">
        <v>44104</v>
      </c>
      <c r="B1112" t="s">
        <v>823</v>
      </c>
      <c r="C1112" t="s">
        <v>876</v>
      </c>
      <c r="D1112" t="str">
        <f>VLOOKUP(VALUE(MID(C1112,1,8)),Producto!$A$1:$C$499,3,FALSE)</f>
        <v>Chamarra sport</v>
      </c>
      <c r="E1112" t="str">
        <f>VLOOKUP(_xlfn.NUMBERVALUE(MID(C1112,9,2)),'Datos 2'!$Q$3:$R$22,2,FALSE)</f>
        <v>Rojo</v>
      </c>
      <c r="F1112" t="str">
        <f>VLOOKUP(_xlfn.NUMBERVALUE(MID(C1112,11,2)),'Datos 2'!$U$3:$V$11,2,)</f>
        <v>L</v>
      </c>
      <c r="G1112">
        <v>4</v>
      </c>
    </row>
    <row r="1113" spans="1:7">
      <c r="A1113" s="14">
        <v>43853</v>
      </c>
      <c r="B1113" t="s">
        <v>823</v>
      </c>
      <c r="C1113" t="s">
        <v>835</v>
      </c>
      <c r="D1113" t="str">
        <f>VLOOKUP(VALUE(MID(C1113,1,8)),Producto!$A$1:$C$499,3,FALSE)</f>
        <v>Camisa manga larga</v>
      </c>
      <c r="E1113" t="str">
        <f>VLOOKUP(_xlfn.NUMBERVALUE(MID(C1113,9,2)),'Datos 2'!$Q$3:$R$22,2,FALSE)</f>
        <v>Negro</v>
      </c>
      <c r="F1113" t="str">
        <f>VLOOKUP(_xlfn.NUMBERVALUE(MID(C1113,11,2)),'Datos 2'!$U$3:$V$11,2,)</f>
        <v>XL</v>
      </c>
      <c r="G1113">
        <v>6</v>
      </c>
    </row>
    <row r="1114" spans="1:7">
      <c r="A1114" s="14">
        <v>44029</v>
      </c>
      <c r="B1114" t="s">
        <v>823</v>
      </c>
      <c r="C1114" t="s">
        <v>857</v>
      </c>
      <c r="D1114" t="str">
        <f>VLOOKUP(VALUE(MID(C1114,1,8)),Producto!$A$1:$C$499,3,FALSE)</f>
        <v>Pantalón mezclilla</v>
      </c>
      <c r="E1114" t="str">
        <f>VLOOKUP(_xlfn.NUMBERVALUE(MID(C1114,9,2)),'Datos 2'!$Q$3:$R$22,2,FALSE)</f>
        <v>Negro</v>
      </c>
      <c r="F1114" t="str">
        <f>VLOOKUP(_xlfn.NUMBERVALUE(MID(C1114,11,2)),'Datos 2'!$U$3:$V$11,2,)</f>
        <v>M</v>
      </c>
      <c r="G1114">
        <v>9</v>
      </c>
    </row>
    <row r="1115" spans="1:7">
      <c r="A1115" s="14">
        <v>43933</v>
      </c>
      <c r="B1115" t="s">
        <v>823</v>
      </c>
      <c r="C1115" t="s">
        <v>844</v>
      </c>
      <c r="D1115" t="str">
        <f>VLOOKUP(VALUE(MID(C1115,1,8)),Producto!$A$1:$C$499,3,FALSE)</f>
        <v>Camisa manga corta</v>
      </c>
      <c r="E1115" t="str">
        <f>VLOOKUP(_xlfn.NUMBERVALUE(MID(C1115,9,2)),'Datos 2'!$Q$3:$R$22,2,FALSE)</f>
        <v>Estampado animal</v>
      </c>
      <c r="F1115" t="str">
        <f>VLOOKUP(_xlfn.NUMBERVALUE(MID(C1115,11,2)),'Datos 2'!$U$3:$V$11,2,)</f>
        <v>L</v>
      </c>
      <c r="G1115">
        <v>5</v>
      </c>
    </row>
    <row r="1116" spans="1:7">
      <c r="A1116" s="14">
        <v>44038</v>
      </c>
      <c r="B1116" t="s">
        <v>823</v>
      </c>
      <c r="C1116" t="s">
        <v>848</v>
      </c>
      <c r="D1116" t="str">
        <f>VLOOKUP(VALUE(MID(C1116,1,8)),Producto!$A$1:$C$499,3,FALSE)</f>
        <v>Playera</v>
      </c>
      <c r="E1116" t="str">
        <f>VLOOKUP(_xlfn.NUMBERVALUE(MID(C1116,9,2)),'Datos 2'!$Q$3:$R$22,2,FALSE)</f>
        <v>Gris</v>
      </c>
      <c r="F1116" t="str">
        <f>VLOOKUP(_xlfn.NUMBERVALUE(MID(C1116,11,2)),'Datos 2'!$U$3:$V$11,2,)</f>
        <v>Unitalla</v>
      </c>
      <c r="G1116">
        <v>5</v>
      </c>
    </row>
    <row r="1117" spans="1:7">
      <c r="A1117" s="14">
        <v>44132</v>
      </c>
      <c r="B1117" t="s">
        <v>823</v>
      </c>
      <c r="C1117" t="s">
        <v>839</v>
      </c>
      <c r="D1117" t="str">
        <f>VLOOKUP(VALUE(MID(C1117,1,8)),Producto!$A$1:$C$499,3,FALSE)</f>
        <v>Camisa manga corta</v>
      </c>
      <c r="E1117" t="str">
        <f>VLOOKUP(_xlfn.NUMBERVALUE(MID(C1117,9,2)),'Datos 2'!$Q$3:$R$22,2,FALSE)</f>
        <v>Blanco</v>
      </c>
      <c r="F1117" t="str">
        <f>VLOOKUP(_xlfn.NUMBERVALUE(MID(C1117,11,2)),'Datos 2'!$U$3:$V$11,2,)</f>
        <v>XL</v>
      </c>
      <c r="G1117">
        <v>6</v>
      </c>
    </row>
    <row r="1118" spans="1:7">
      <c r="A1118" s="14">
        <v>43879</v>
      </c>
      <c r="B1118" t="s">
        <v>823</v>
      </c>
      <c r="C1118" t="s">
        <v>830</v>
      </c>
      <c r="D1118" t="str">
        <f>VLOOKUP(VALUE(MID(C1118,1,8)),Producto!$A$1:$C$499,3,FALSE)</f>
        <v>Camisa manga larga</v>
      </c>
      <c r="E1118" t="str">
        <f>VLOOKUP(_xlfn.NUMBERVALUE(MID(C1118,9,2)),'Datos 2'!$Q$3:$R$22,2,FALSE)</f>
        <v>Blanco</v>
      </c>
      <c r="F1118" t="str">
        <f>VLOOKUP(_xlfn.NUMBERVALUE(MID(C1118,11,2)),'Datos 2'!$U$3:$V$11,2,)</f>
        <v>S</v>
      </c>
      <c r="G1118">
        <v>6</v>
      </c>
    </row>
    <row r="1119" spans="1:7">
      <c r="A1119" s="14">
        <v>43914</v>
      </c>
      <c r="B1119" t="s">
        <v>823</v>
      </c>
      <c r="C1119" t="s">
        <v>844</v>
      </c>
      <c r="D1119" t="str">
        <f>VLOOKUP(VALUE(MID(C1119,1,8)),Producto!$A$1:$C$499,3,FALSE)</f>
        <v>Camisa manga corta</v>
      </c>
      <c r="E1119" t="str">
        <f>VLOOKUP(_xlfn.NUMBERVALUE(MID(C1119,9,2)),'Datos 2'!$Q$3:$R$22,2,FALSE)</f>
        <v>Estampado animal</v>
      </c>
      <c r="F1119" t="str">
        <f>VLOOKUP(_xlfn.NUMBERVALUE(MID(C1119,11,2)),'Datos 2'!$U$3:$V$11,2,)</f>
        <v>L</v>
      </c>
      <c r="G1119">
        <v>6</v>
      </c>
    </row>
    <row r="1120" spans="1:7">
      <c r="A1120" s="14">
        <v>44181</v>
      </c>
      <c r="B1120" t="s">
        <v>823</v>
      </c>
      <c r="C1120" t="s">
        <v>827</v>
      </c>
      <c r="D1120" t="str">
        <f>VLOOKUP(VALUE(MID(C1120,1,8)),Producto!$A$1:$C$499,3,FALSE)</f>
        <v>Camisa manga larga</v>
      </c>
      <c r="E1120" t="str">
        <f>VLOOKUP(_xlfn.NUMBERVALUE(MID(C1120,9,2)),'Datos 2'!$Q$3:$R$22,2,FALSE)</f>
        <v>Blanco</v>
      </c>
      <c r="F1120" t="str">
        <f>VLOOKUP(_xlfn.NUMBERVALUE(MID(C1120,11,2)),'Datos 2'!$U$3:$V$11,2,)</f>
        <v>XL</v>
      </c>
      <c r="G1120">
        <v>4</v>
      </c>
    </row>
    <row r="1121" spans="1:7">
      <c r="A1121" s="14">
        <v>44167</v>
      </c>
      <c r="B1121" t="s">
        <v>823</v>
      </c>
      <c r="C1121" t="s">
        <v>875</v>
      </c>
      <c r="D1121" t="str">
        <f>VLOOKUP(VALUE(MID(C1121,1,8)),Producto!$A$1:$C$499,3,FALSE)</f>
        <v>Chamarra sport</v>
      </c>
      <c r="E1121" t="str">
        <f>VLOOKUP(_xlfn.NUMBERVALUE(MID(C1121,9,2)),'Datos 2'!$Q$3:$R$22,2,FALSE)</f>
        <v>Rojo</v>
      </c>
      <c r="F1121" t="str">
        <f>VLOOKUP(_xlfn.NUMBERVALUE(MID(C1121,11,2)),'Datos 2'!$U$3:$V$11,2,)</f>
        <v>XL</v>
      </c>
      <c r="G1121">
        <v>6</v>
      </c>
    </row>
    <row r="1122" spans="1:7">
      <c r="A1122" s="14">
        <v>43955</v>
      </c>
      <c r="B1122" t="s">
        <v>823</v>
      </c>
      <c r="C1122" t="s">
        <v>870</v>
      </c>
      <c r="D1122" t="str">
        <f>VLOOKUP(VALUE(MID(C1122,1,8)),Producto!$A$1:$C$499,3,FALSE)</f>
        <v>Pantalón baggie</v>
      </c>
      <c r="E1122" t="str">
        <f>VLOOKUP(_xlfn.NUMBERVALUE(MID(C1122,9,2)),'Datos 2'!$Q$3:$R$22,2,FALSE)</f>
        <v>Off white</v>
      </c>
      <c r="F1122" t="str">
        <f>VLOOKUP(_xlfn.NUMBERVALUE(MID(C1122,11,2)),'Datos 2'!$U$3:$V$11,2,)</f>
        <v>S</v>
      </c>
      <c r="G1122">
        <v>10</v>
      </c>
    </row>
    <row r="1123" spans="1:7">
      <c r="A1123" s="14">
        <v>43934</v>
      </c>
      <c r="B1123" t="s">
        <v>823</v>
      </c>
      <c r="C1123" t="s">
        <v>880</v>
      </c>
      <c r="D1123" t="str">
        <f>VLOOKUP(VALUE(MID(C1123,1,8)),Producto!$A$1:$C$499,3,FALSE)</f>
        <v>Chamarra sport</v>
      </c>
      <c r="E1123" t="str">
        <f>VLOOKUP(_xlfn.NUMBERVALUE(MID(C1123,9,2)),'Datos 2'!$Q$3:$R$22,2,FALSE)</f>
        <v>Azul</v>
      </c>
      <c r="F1123" t="str">
        <f>VLOOKUP(_xlfn.NUMBERVALUE(MID(C1123,11,2)),'Datos 2'!$U$3:$V$11,2,)</f>
        <v>L</v>
      </c>
      <c r="G1123">
        <v>2</v>
      </c>
    </row>
    <row r="1124" spans="1:7">
      <c r="A1124" s="14">
        <v>44184</v>
      </c>
      <c r="B1124" t="s">
        <v>823</v>
      </c>
      <c r="C1124" t="s">
        <v>863</v>
      </c>
      <c r="D1124" t="str">
        <f>VLOOKUP(VALUE(MID(C1124,1,8)),Producto!$A$1:$C$499,3,FALSE)</f>
        <v>Pantalón baggie</v>
      </c>
      <c r="E1124" t="str">
        <f>VLOOKUP(_xlfn.NUMBERVALUE(MID(C1124,9,2)),'Datos 2'!$Q$3:$R$22,2,FALSE)</f>
        <v>Negro</v>
      </c>
      <c r="F1124" t="str">
        <f>VLOOKUP(_xlfn.NUMBERVALUE(MID(C1124,11,2)),'Datos 2'!$U$3:$V$11,2,)</f>
        <v>XL</v>
      </c>
      <c r="G1124">
        <v>10</v>
      </c>
    </row>
    <row r="1125" spans="1:7">
      <c r="A1125" s="14">
        <v>43935</v>
      </c>
      <c r="B1125" t="s">
        <v>823</v>
      </c>
      <c r="C1125" t="s">
        <v>837</v>
      </c>
      <c r="D1125" t="str">
        <f>VLOOKUP(VALUE(MID(C1125,1,8)),Producto!$A$1:$C$499,3,FALSE)</f>
        <v>Camisa manga larga</v>
      </c>
      <c r="E1125" t="str">
        <f>VLOOKUP(_xlfn.NUMBERVALUE(MID(C1125,9,2)),'Datos 2'!$Q$3:$R$22,2,FALSE)</f>
        <v>Negro</v>
      </c>
      <c r="F1125" t="str">
        <f>VLOOKUP(_xlfn.NUMBERVALUE(MID(C1125,11,2)),'Datos 2'!$U$3:$V$11,2,)</f>
        <v>M</v>
      </c>
      <c r="G1125">
        <v>10</v>
      </c>
    </row>
    <row r="1126" spans="1:7">
      <c r="A1126" s="14">
        <v>43917</v>
      </c>
      <c r="B1126" t="s">
        <v>823</v>
      </c>
      <c r="C1126" t="s">
        <v>833</v>
      </c>
      <c r="D1126" t="str">
        <f>VLOOKUP(VALUE(MID(C1126,1,8)),Producto!$A$1:$C$499,3,FALSE)</f>
        <v>Camisa manga larga</v>
      </c>
      <c r="E1126" t="str">
        <f>VLOOKUP(_xlfn.NUMBERVALUE(MID(C1126,9,2)),'Datos 2'!$Q$3:$R$22,2,FALSE)</f>
        <v>Off white</v>
      </c>
      <c r="F1126" t="str">
        <f>VLOOKUP(_xlfn.NUMBERVALUE(MID(C1126,11,2)),'Datos 2'!$U$3:$V$11,2,)</f>
        <v>M</v>
      </c>
      <c r="G1126">
        <v>10</v>
      </c>
    </row>
    <row r="1127" spans="1:7">
      <c r="A1127" s="14">
        <v>44069</v>
      </c>
      <c r="B1127" t="s">
        <v>823</v>
      </c>
      <c r="C1127" t="s">
        <v>881</v>
      </c>
      <c r="D1127" t="str">
        <f>VLOOKUP(VALUE(MID(C1127,1,8)),Producto!$A$1:$C$499,3,FALSE)</f>
        <v>Chamarra sport</v>
      </c>
      <c r="E1127" t="str">
        <f>VLOOKUP(_xlfn.NUMBERVALUE(MID(C1127,9,2)),'Datos 2'!$Q$3:$R$22,2,FALSE)</f>
        <v>Azul</v>
      </c>
      <c r="F1127" t="str">
        <f>VLOOKUP(_xlfn.NUMBERVALUE(MID(C1127,11,2)),'Datos 2'!$U$3:$V$11,2,)</f>
        <v>M</v>
      </c>
      <c r="G1127">
        <v>2</v>
      </c>
    </row>
    <row r="1128" spans="1:7">
      <c r="A1128" s="14">
        <v>43899</v>
      </c>
      <c r="B1128" t="s">
        <v>823</v>
      </c>
      <c r="C1128" t="s">
        <v>850</v>
      </c>
      <c r="D1128" t="str">
        <f>VLOOKUP(VALUE(MID(C1128,1,8)),Producto!$A$1:$C$499,3,FALSE)</f>
        <v>Playera</v>
      </c>
      <c r="E1128" t="str">
        <f>VLOOKUP(_xlfn.NUMBERVALUE(MID(C1128,9,2)),'Datos 2'!$Q$3:$R$22,2,FALSE)</f>
        <v>Con texto</v>
      </c>
      <c r="F1128" t="str">
        <f>VLOOKUP(_xlfn.NUMBERVALUE(MID(C1128,11,2)),'Datos 2'!$U$3:$V$11,2,)</f>
        <v>Unitalla</v>
      </c>
      <c r="G1128">
        <v>2</v>
      </c>
    </row>
    <row r="1129" spans="1:7">
      <c r="A1129" s="14">
        <v>43897</v>
      </c>
      <c r="B1129" t="s">
        <v>823</v>
      </c>
      <c r="C1129" t="s">
        <v>851</v>
      </c>
      <c r="D1129" t="str">
        <f>VLOOKUP(VALUE(MID(C1129,1,8)),Producto!$A$1:$C$499,3,FALSE)</f>
        <v>Pantalón mezclilla</v>
      </c>
      <c r="E1129" t="str">
        <f>VLOOKUP(_xlfn.NUMBERVALUE(MID(C1129,9,2)),'Datos 2'!$Q$3:$R$22,2,FALSE)</f>
        <v>Azul</v>
      </c>
      <c r="F1129" t="str">
        <f>VLOOKUP(_xlfn.NUMBERVALUE(MID(C1129,11,2)),'Datos 2'!$U$3:$V$11,2,)</f>
        <v>XL</v>
      </c>
      <c r="G1129">
        <v>10</v>
      </c>
    </row>
    <row r="1130" spans="1:7">
      <c r="A1130" s="14">
        <v>43888</v>
      </c>
      <c r="B1130" t="s">
        <v>823</v>
      </c>
      <c r="C1130" t="s">
        <v>849</v>
      </c>
      <c r="D1130" t="str">
        <f>VLOOKUP(VALUE(MID(C1130,1,8)),Producto!$A$1:$C$499,3,FALSE)</f>
        <v>Playera</v>
      </c>
      <c r="E1130" t="str">
        <f>VLOOKUP(_xlfn.NUMBERVALUE(MID(C1130,9,2)),'Datos 2'!$Q$3:$R$22,2,FALSE)</f>
        <v>Estampado abstracto</v>
      </c>
      <c r="F1130" t="str">
        <f>VLOOKUP(_xlfn.NUMBERVALUE(MID(C1130,11,2)),'Datos 2'!$U$3:$V$11,2,)</f>
        <v>Unitalla</v>
      </c>
      <c r="G1130">
        <v>8</v>
      </c>
    </row>
    <row r="1131" spans="1:7">
      <c r="A1131" s="14">
        <v>44170</v>
      </c>
      <c r="B1131" t="s">
        <v>823</v>
      </c>
      <c r="C1131" t="s">
        <v>886</v>
      </c>
      <c r="D1131" t="str">
        <f>VLOOKUP(VALUE(MID(C1131,1,8)),Producto!$A$1:$C$499,3,FALSE)</f>
        <v>Chamarra sport</v>
      </c>
      <c r="E1131" t="str">
        <f>VLOOKUP(_xlfn.NUMBERVALUE(MID(C1131,9,2)),'Datos 2'!$Q$3:$R$22,2,FALSE)</f>
        <v>Negro</v>
      </c>
      <c r="F1131" t="str">
        <f>VLOOKUP(_xlfn.NUMBERVALUE(MID(C1131,11,2)),'Datos 2'!$U$3:$V$11,2,)</f>
        <v>S</v>
      </c>
      <c r="G1131">
        <v>2</v>
      </c>
    </row>
    <row r="1132" spans="1:7">
      <c r="A1132" s="14">
        <v>43913</v>
      </c>
      <c r="B1132" t="s">
        <v>823</v>
      </c>
      <c r="C1132" t="s">
        <v>838</v>
      </c>
      <c r="D1132" t="str">
        <f>VLOOKUP(VALUE(MID(C1132,1,8)),Producto!$A$1:$C$499,3,FALSE)</f>
        <v>Camisa manga larga</v>
      </c>
      <c r="E1132" t="str">
        <f>VLOOKUP(_xlfn.NUMBERVALUE(MID(C1132,9,2)),'Datos 2'!$Q$3:$R$22,2,FALSE)</f>
        <v>Negro</v>
      </c>
      <c r="F1132" t="str">
        <f>VLOOKUP(_xlfn.NUMBERVALUE(MID(C1132,11,2)),'Datos 2'!$U$3:$V$11,2,)</f>
        <v>S</v>
      </c>
      <c r="G1132">
        <v>10</v>
      </c>
    </row>
    <row r="1133" spans="1:7">
      <c r="A1133" s="14">
        <v>43952</v>
      </c>
      <c r="B1133" t="s">
        <v>823</v>
      </c>
      <c r="C1133" t="s">
        <v>857</v>
      </c>
      <c r="D1133" t="str">
        <f>VLOOKUP(VALUE(MID(C1133,1,8)),Producto!$A$1:$C$499,3,FALSE)</f>
        <v>Pantalón mezclilla</v>
      </c>
      <c r="E1133" t="str">
        <f>VLOOKUP(_xlfn.NUMBERVALUE(MID(C1133,9,2)),'Datos 2'!$Q$3:$R$22,2,FALSE)</f>
        <v>Negro</v>
      </c>
      <c r="F1133" t="str">
        <f>VLOOKUP(_xlfn.NUMBERVALUE(MID(C1133,11,2)),'Datos 2'!$U$3:$V$11,2,)</f>
        <v>M</v>
      </c>
      <c r="G1133">
        <v>2</v>
      </c>
    </row>
    <row r="1134" spans="1:7">
      <c r="A1134" s="14">
        <v>44041</v>
      </c>
      <c r="B1134" t="s">
        <v>823</v>
      </c>
      <c r="C1134" t="s">
        <v>864</v>
      </c>
      <c r="D1134" t="str">
        <f>VLOOKUP(VALUE(MID(C1134,1,8)),Producto!$A$1:$C$499,3,FALSE)</f>
        <v>Pantalón baggie</v>
      </c>
      <c r="E1134" t="str">
        <f>VLOOKUP(_xlfn.NUMBERVALUE(MID(C1134,9,2)),'Datos 2'!$Q$3:$R$22,2,FALSE)</f>
        <v>Negro</v>
      </c>
      <c r="F1134" t="str">
        <f>VLOOKUP(_xlfn.NUMBERVALUE(MID(C1134,11,2)),'Datos 2'!$U$3:$V$11,2,)</f>
        <v>L</v>
      </c>
      <c r="G1134">
        <v>3</v>
      </c>
    </row>
    <row r="1135" spans="1:7">
      <c r="A1135" s="14">
        <v>43969</v>
      </c>
      <c r="B1135" t="s">
        <v>823</v>
      </c>
      <c r="C1135" t="s">
        <v>869</v>
      </c>
      <c r="D1135" t="str">
        <f>VLOOKUP(VALUE(MID(C1135,1,8)),Producto!$A$1:$C$499,3,FALSE)</f>
        <v>Pantalón baggie</v>
      </c>
      <c r="E1135" t="str">
        <f>VLOOKUP(_xlfn.NUMBERVALUE(MID(C1135,9,2)),'Datos 2'!$Q$3:$R$22,2,FALSE)</f>
        <v>Off white</v>
      </c>
      <c r="F1135" t="str">
        <f>VLOOKUP(_xlfn.NUMBERVALUE(MID(C1135,11,2)),'Datos 2'!$U$3:$V$11,2,)</f>
        <v>M</v>
      </c>
      <c r="G1135">
        <v>6</v>
      </c>
    </row>
    <row r="1136" spans="1:7">
      <c r="A1136" s="14">
        <v>44077</v>
      </c>
      <c r="B1136" t="s">
        <v>823</v>
      </c>
      <c r="C1136" t="s">
        <v>868</v>
      </c>
      <c r="D1136" t="str">
        <f>VLOOKUP(VALUE(MID(C1136,1,8)),Producto!$A$1:$C$499,3,FALSE)</f>
        <v>Pantalón baggie</v>
      </c>
      <c r="E1136" t="str">
        <f>VLOOKUP(_xlfn.NUMBERVALUE(MID(C1136,9,2)),'Datos 2'!$Q$3:$R$22,2,FALSE)</f>
        <v>Off white</v>
      </c>
      <c r="F1136" t="str">
        <f>VLOOKUP(_xlfn.NUMBERVALUE(MID(C1136,11,2)),'Datos 2'!$U$3:$V$11,2,)</f>
        <v>L</v>
      </c>
      <c r="G1136">
        <v>5</v>
      </c>
    </row>
    <row r="1137" spans="1:7">
      <c r="A1137" s="14">
        <v>43966</v>
      </c>
      <c r="B1137" t="s">
        <v>823</v>
      </c>
      <c r="C1137" t="s">
        <v>830</v>
      </c>
      <c r="D1137" t="str">
        <f>VLOOKUP(VALUE(MID(C1137,1,8)),Producto!$A$1:$C$499,3,FALSE)</f>
        <v>Camisa manga larga</v>
      </c>
      <c r="E1137" t="str">
        <f>VLOOKUP(_xlfn.NUMBERVALUE(MID(C1137,9,2)),'Datos 2'!$Q$3:$R$22,2,FALSE)</f>
        <v>Blanco</v>
      </c>
      <c r="F1137" t="str">
        <f>VLOOKUP(_xlfn.NUMBERVALUE(MID(C1137,11,2)),'Datos 2'!$U$3:$V$11,2,)</f>
        <v>S</v>
      </c>
      <c r="G1137">
        <v>10</v>
      </c>
    </row>
    <row r="1138" spans="1:7">
      <c r="A1138" s="14">
        <v>44019</v>
      </c>
      <c r="B1138" t="s">
        <v>823</v>
      </c>
      <c r="C1138" t="s">
        <v>867</v>
      </c>
      <c r="D1138" t="str">
        <f>VLOOKUP(VALUE(MID(C1138,1,8)),Producto!$A$1:$C$499,3,FALSE)</f>
        <v>Pantalón baggie</v>
      </c>
      <c r="E1138" t="str">
        <f>VLOOKUP(_xlfn.NUMBERVALUE(MID(C1138,9,2)),'Datos 2'!$Q$3:$R$22,2,FALSE)</f>
        <v>Off white</v>
      </c>
      <c r="F1138" t="str">
        <f>VLOOKUP(_xlfn.NUMBERVALUE(MID(C1138,11,2)),'Datos 2'!$U$3:$V$11,2,)</f>
        <v>XL</v>
      </c>
      <c r="G1138">
        <v>8</v>
      </c>
    </row>
    <row r="1139" spans="1:7">
      <c r="A1139" s="14">
        <v>44189</v>
      </c>
      <c r="B1139" t="s">
        <v>823</v>
      </c>
      <c r="C1139" t="s">
        <v>876</v>
      </c>
      <c r="D1139" t="str">
        <f>VLOOKUP(VALUE(MID(C1139,1,8)),Producto!$A$1:$C$499,3,FALSE)</f>
        <v>Chamarra sport</v>
      </c>
      <c r="E1139" t="str">
        <f>VLOOKUP(_xlfn.NUMBERVALUE(MID(C1139,9,2)),'Datos 2'!$Q$3:$R$22,2,FALSE)</f>
        <v>Rojo</v>
      </c>
      <c r="F1139" t="str">
        <f>VLOOKUP(_xlfn.NUMBERVALUE(MID(C1139,11,2)),'Datos 2'!$U$3:$V$11,2,)</f>
        <v>L</v>
      </c>
      <c r="G1139">
        <v>9</v>
      </c>
    </row>
    <row r="1140" spans="1:7">
      <c r="A1140" s="14">
        <v>44125</v>
      </c>
      <c r="B1140" t="s">
        <v>823</v>
      </c>
      <c r="C1140" t="s">
        <v>880</v>
      </c>
      <c r="D1140" t="str">
        <f>VLOOKUP(VALUE(MID(C1140,1,8)),Producto!$A$1:$C$499,3,FALSE)</f>
        <v>Chamarra sport</v>
      </c>
      <c r="E1140" t="str">
        <f>VLOOKUP(_xlfn.NUMBERVALUE(MID(C1140,9,2)),'Datos 2'!$Q$3:$R$22,2,FALSE)</f>
        <v>Azul</v>
      </c>
      <c r="F1140" t="str">
        <f>VLOOKUP(_xlfn.NUMBERVALUE(MID(C1140,11,2)),'Datos 2'!$U$3:$V$11,2,)</f>
        <v>L</v>
      </c>
      <c r="G1140">
        <v>2</v>
      </c>
    </row>
    <row r="1141" spans="1:7">
      <c r="A1141" s="14">
        <v>44131</v>
      </c>
      <c r="B1141" t="s">
        <v>823</v>
      </c>
      <c r="C1141" t="s">
        <v>885</v>
      </c>
      <c r="D1141" t="str">
        <f>VLOOKUP(VALUE(MID(C1141,1,8)),Producto!$A$1:$C$499,3,FALSE)</f>
        <v>Chamarra sport</v>
      </c>
      <c r="E1141" t="str">
        <f>VLOOKUP(_xlfn.NUMBERVALUE(MID(C1141,9,2)),'Datos 2'!$Q$3:$R$22,2,FALSE)</f>
        <v>Negro</v>
      </c>
      <c r="F1141" t="str">
        <f>VLOOKUP(_xlfn.NUMBERVALUE(MID(C1141,11,2)),'Datos 2'!$U$3:$V$11,2,)</f>
        <v>M</v>
      </c>
      <c r="G1141">
        <v>8</v>
      </c>
    </row>
    <row r="1142" spans="1:7">
      <c r="A1142" s="14">
        <v>43869</v>
      </c>
      <c r="B1142" t="s">
        <v>823</v>
      </c>
      <c r="C1142" t="s">
        <v>876</v>
      </c>
      <c r="D1142" t="str">
        <f>VLOOKUP(VALUE(MID(C1142,1,8)),Producto!$A$1:$C$499,3,FALSE)</f>
        <v>Chamarra sport</v>
      </c>
      <c r="E1142" t="str">
        <f>VLOOKUP(_xlfn.NUMBERVALUE(MID(C1142,9,2)),'Datos 2'!$Q$3:$R$22,2,FALSE)</f>
        <v>Rojo</v>
      </c>
      <c r="F1142" t="str">
        <f>VLOOKUP(_xlfn.NUMBERVALUE(MID(C1142,11,2)),'Datos 2'!$U$3:$V$11,2,)</f>
        <v>L</v>
      </c>
      <c r="G1142">
        <v>3</v>
      </c>
    </row>
    <row r="1143" spans="1:7">
      <c r="A1143" s="14">
        <v>43875</v>
      </c>
      <c r="B1143" t="s">
        <v>823</v>
      </c>
      <c r="C1143" t="s">
        <v>885</v>
      </c>
      <c r="D1143" t="str">
        <f>VLOOKUP(VALUE(MID(C1143,1,8)),Producto!$A$1:$C$499,3,FALSE)</f>
        <v>Chamarra sport</v>
      </c>
      <c r="E1143" t="str">
        <f>VLOOKUP(_xlfn.NUMBERVALUE(MID(C1143,9,2)),'Datos 2'!$Q$3:$R$22,2,FALSE)</f>
        <v>Negro</v>
      </c>
      <c r="F1143" t="str">
        <f>VLOOKUP(_xlfn.NUMBERVALUE(MID(C1143,11,2)),'Datos 2'!$U$3:$V$11,2,)</f>
        <v>M</v>
      </c>
      <c r="G1143">
        <v>6</v>
      </c>
    </row>
    <row r="1144" spans="1:7">
      <c r="A1144" s="14">
        <v>43925</v>
      </c>
      <c r="B1144" t="s">
        <v>823</v>
      </c>
      <c r="C1144" t="s">
        <v>875</v>
      </c>
      <c r="D1144" t="str">
        <f>VLOOKUP(VALUE(MID(C1144,1,8)),Producto!$A$1:$C$499,3,FALSE)</f>
        <v>Chamarra sport</v>
      </c>
      <c r="E1144" t="str">
        <f>VLOOKUP(_xlfn.NUMBERVALUE(MID(C1144,9,2)),'Datos 2'!$Q$3:$R$22,2,FALSE)</f>
        <v>Rojo</v>
      </c>
      <c r="F1144" t="str">
        <f>VLOOKUP(_xlfn.NUMBERVALUE(MID(C1144,11,2)),'Datos 2'!$U$3:$V$11,2,)</f>
        <v>XL</v>
      </c>
      <c r="G1144">
        <v>1</v>
      </c>
    </row>
    <row r="1145" spans="1:7">
      <c r="A1145" s="14">
        <v>43967</v>
      </c>
      <c r="B1145" t="s">
        <v>823</v>
      </c>
      <c r="C1145" t="s">
        <v>850</v>
      </c>
      <c r="D1145" t="str">
        <f>VLOOKUP(VALUE(MID(C1145,1,8)),Producto!$A$1:$C$499,3,FALSE)</f>
        <v>Playera</v>
      </c>
      <c r="E1145" t="str">
        <f>VLOOKUP(_xlfn.NUMBERVALUE(MID(C1145,9,2)),'Datos 2'!$Q$3:$R$22,2,FALSE)</f>
        <v>Con texto</v>
      </c>
      <c r="F1145" t="str">
        <f>VLOOKUP(_xlfn.NUMBERVALUE(MID(C1145,11,2)),'Datos 2'!$U$3:$V$11,2,)</f>
        <v>Unitalla</v>
      </c>
      <c r="G1145">
        <v>6</v>
      </c>
    </row>
    <row r="1146" spans="1:7">
      <c r="A1146" s="14">
        <v>43920</v>
      </c>
      <c r="B1146" t="s">
        <v>823</v>
      </c>
      <c r="C1146" t="s">
        <v>856</v>
      </c>
      <c r="D1146" t="str">
        <f>VLOOKUP(VALUE(MID(C1146,1,8)),Producto!$A$1:$C$499,3,FALSE)</f>
        <v>Pantalón mezclilla</v>
      </c>
      <c r="E1146" t="str">
        <f>VLOOKUP(_xlfn.NUMBERVALUE(MID(C1146,9,2)),'Datos 2'!$Q$3:$R$22,2,FALSE)</f>
        <v>Negro</v>
      </c>
      <c r="F1146" t="str">
        <f>VLOOKUP(_xlfn.NUMBERVALUE(MID(C1146,11,2)),'Datos 2'!$U$3:$V$11,2,)</f>
        <v>L</v>
      </c>
      <c r="G1146">
        <v>5</v>
      </c>
    </row>
    <row r="1147" spans="1:7">
      <c r="A1147" s="14">
        <v>43952</v>
      </c>
      <c r="B1147" t="s">
        <v>823</v>
      </c>
      <c r="C1147" t="s">
        <v>859</v>
      </c>
      <c r="D1147" t="str">
        <f>VLOOKUP(VALUE(MID(C1147,1,8)),Producto!$A$1:$C$499,3,FALSE)</f>
        <v>Pantalón mezclilla</v>
      </c>
      <c r="E1147" t="str">
        <f>VLOOKUP(_xlfn.NUMBERVALUE(MID(C1147,9,2)),'Datos 2'!$Q$3:$R$22,2,FALSE)</f>
        <v>Blanco</v>
      </c>
      <c r="F1147" t="str">
        <f>VLOOKUP(_xlfn.NUMBERVALUE(MID(C1147,11,2)),'Datos 2'!$U$3:$V$11,2,)</f>
        <v>XL</v>
      </c>
      <c r="G1147">
        <v>8</v>
      </c>
    </row>
    <row r="1148" spans="1:7">
      <c r="A1148" s="14">
        <v>43977</v>
      </c>
      <c r="B1148" t="s">
        <v>823</v>
      </c>
      <c r="C1148" t="s">
        <v>888</v>
      </c>
      <c r="D1148" t="str">
        <f>VLOOKUP(VALUE(MID(C1148,1,8)),Producto!$A$1:$C$499,3,FALSE)</f>
        <v>Chamarra sport</v>
      </c>
      <c r="E1148" t="str">
        <f>VLOOKUP(_xlfn.NUMBERVALUE(MID(C1148,9,2)),'Datos 2'!$Q$3:$R$22,2,FALSE)</f>
        <v>Off white</v>
      </c>
      <c r="F1148" t="str">
        <f>VLOOKUP(_xlfn.NUMBERVALUE(MID(C1148,11,2)),'Datos 2'!$U$3:$V$11,2,)</f>
        <v>L</v>
      </c>
      <c r="G1148">
        <v>6</v>
      </c>
    </row>
    <row r="1149" spans="1:7">
      <c r="A1149" s="14">
        <v>43936</v>
      </c>
      <c r="B1149" t="s">
        <v>823</v>
      </c>
      <c r="C1149" t="s">
        <v>884</v>
      </c>
      <c r="D1149" t="str">
        <f>VLOOKUP(VALUE(MID(C1149,1,8)),Producto!$A$1:$C$499,3,FALSE)</f>
        <v>Chamarra sport</v>
      </c>
      <c r="E1149" t="str">
        <f>VLOOKUP(_xlfn.NUMBERVALUE(MID(C1149,9,2)),'Datos 2'!$Q$3:$R$22,2,FALSE)</f>
        <v>Negro</v>
      </c>
      <c r="F1149" t="str">
        <f>VLOOKUP(_xlfn.NUMBERVALUE(MID(C1149,11,2)),'Datos 2'!$U$3:$V$11,2,)</f>
        <v>L</v>
      </c>
      <c r="G1149">
        <v>10</v>
      </c>
    </row>
    <row r="1150" spans="1:7">
      <c r="A1150" s="14">
        <v>43833</v>
      </c>
      <c r="B1150" t="s">
        <v>823</v>
      </c>
      <c r="C1150" t="s">
        <v>840</v>
      </c>
      <c r="D1150" t="str">
        <f>VLOOKUP(VALUE(MID(C1150,1,8)),Producto!$A$1:$C$499,3,FALSE)</f>
        <v>Camisa manga corta</v>
      </c>
      <c r="E1150" t="str">
        <f>VLOOKUP(_xlfn.NUMBERVALUE(MID(C1150,9,2)),'Datos 2'!$Q$3:$R$22,2,FALSE)</f>
        <v>Blanco</v>
      </c>
      <c r="F1150" t="str">
        <f>VLOOKUP(_xlfn.NUMBERVALUE(MID(C1150,11,2)),'Datos 2'!$U$3:$V$11,2,)</f>
        <v>L</v>
      </c>
      <c r="G1150">
        <v>9</v>
      </c>
    </row>
    <row r="1151" spans="1:7">
      <c r="A1151" s="14">
        <v>44008</v>
      </c>
      <c r="B1151" t="s">
        <v>823</v>
      </c>
      <c r="C1151" t="s">
        <v>874</v>
      </c>
      <c r="D1151" t="str">
        <f>VLOOKUP(VALUE(MID(C1151,1,8)),Producto!$A$1:$C$499,3,FALSE)</f>
        <v>Pantalón baggie</v>
      </c>
      <c r="E1151" t="str">
        <f>VLOOKUP(_xlfn.NUMBERVALUE(MID(C1151,9,2)),'Datos 2'!$Q$3:$R$22,2,FALSE)</f>
        <v>Café</v>
      </c>
      <c r="F1151" t="str">
        <f>VLOOKUP(_xlfn.NUMBERVALUE(MID(C1151,11,2)),'Datos 2'!$U$3:$V$11,2,)</f>
        <v>S</v>
      </c>
      <c r="G1151">
        <v>1</v>
      </c>
    </row>
    <row r="1152" spans="1:7">
      <c r="A1152" s="14">
        <v>44141</v>
      </c>
      <c r="B1152" t="s">
        <v>823</v>
      </c>
      <c r="C1152" t="s">
        <v>840</v>
      </c>
      <c r="D1152" t="str">
        <f>VLOOKUP(VALUE(MID(C1152,1,8)),Producto!$A$1:$C$499,3,FALSE)</f>
        <v>Camisa manga corta</v>
      </c>
      <c r="E1152" t="str">
        <f>VLOOKUP(_xlfn.NUMBERVALUE(MID(C1152,9,2)),'Datos 2'!$Q$3:$R$22,2,FALSE)</f>
        <v>Blanco</v>
      </c>
      <c r="F1152" t="str">
        <f>VLOOKUP(_xlfn.NUMBERVALUE(MID(C1152,11,2)),'Datos 2'!$U$3:$V$11,2,)</f>
        <v>L</v>
      </c>
      <c r="G1152">
        <v>8</v>
      </c>
    </row>
    <row r="1153" spans="1:7">
      <c r="A1153" s="14">
        <v>43915</v>
      </c>
      <c r="B1153" t="s">
        <v>823</v>
      </c>
      <c r="C1153" t="s">
        <v>877</v>
      </c>
      <c r="D1153" t="str">
        <f>VLOOKUP(VALUE(MID(C1153,1,8)),Producto!$A$1:$C$499,3,FALSE)</f>
        <v>Chamarra sport</v>
      </c>
      <c r="E1153" t="str">
        <f>VLOOKUP(_xlfn.NUMBERVALUE(MID(C1153,9,2)),'Datos 2'!$Q$3:$R$22,2,FALSE)</f>
        <v>Rojo</v>
      </c>
      <c r="F1153" t="str">
        <f>VLOOKUP(_xlfn.NUMBERVALUE(MID(C1153,11,2)),'Datos 2'!$U$3:$V$11,2,)</f>
        <v>M</v>
      </c>
      <c r="G1153">
        <v>7</v>
      </c>
    </row>
    <row r="1154" spans="1:7">
      <c r="A1154" s="14">
        <v>44009</v>
      </c>
      <c r="B1154" t="s">
        <v>823</v>
      </c>
      <c r="C1154" t="s">
        <v>831</v>
      </c>
      <c r="D1154" t="str">
        <f>VLOOKUP(VALUE(MID(C1154,1,8)),Producto!$A$1:$C$499,3,FALSE)</f>
        <v>Camisa manga larga</v>
      </c>
      <c r="E1154" t="str">
        <f>VLOOKUP(_xlfn.NUMBERVALUE(MID(C1154,9,2)),'Datos 2'!$Q$3:$R$22,2,FALSE)</f>
        <v>Off white</v>
      </c>
      <c r="F1154" t="str">
        <f>VLOOKUP(_xlfn.NUMBERVALUE(MID(C1154,11,2)),'Datos 2'!$U$3:$V$11,2,)</f>
        <v>XL</v>
      </c>
      <c r="G1154">
        <v>6</v>
      </c>
    </row>
    <row r="1155" spans="1:7">
      <c r="A1155" s="14">
        <v>44095</v>
      </c>
      <c r="B1155" t="s">
        <v>823</v>
      </c>
      <c r="C1155" t="s">
        <v>860</v>
      </c>
      <c r="D1155" t="str">
        <f>VLOOKUP(VALUE(MID(C1155,1,8)),Producto!$A$1:$C$499,3,FALSE)</f>
        <v>Pantalón mezclilla</v>
      </c>
      <c r="E1155" t="str">
        <f>VLOOKUP(_xlfn.NUMBERVALUE(MID(C1155,9,2)),'Datos 2'!$Q$3:$R$22,2,FALSE)</f>
        <v>Blanco</v>
      </c>
      <c r="F1155" t="str">
        <f>VLOOKUP(_xlfn.NUMBERVALUE(MID(C1155,11,2)),'Datos 2'!$U$3:$V$11,2,)</f>
        <v>L</v>
      </c>
      <c r="G1155">
        <v>8</v>
      </c>
    </row>
    <row r="1156" spans="1:7">
      <c r="A1156" s="14">
        <v>44123</v>
      </c>
      <c r="B1156" t="s">
        <v>823</v>
      </c>
      <c r="C1156" t="s">
        <v>890</v>
      </c>
      <c r="D1156" t="str">
        <f>VLOOKUP(VALUE(MID(C1156,1,8)),Producto!$A$1:$C$499,3,FALSE)</f>
        <v>Chamarra sport</v>
      </c>
      <c r="E1156" t="str">
        <f>VLOOKUP(_xlfn.NUMBERVALUE(MID(C1156,9,2)),'Datos 2'!$Q$3:$R$22,2,FALSE)</f>
        <v>Off white</v>
      </c>
      <c r="F1156" t="str">
        <f>VLOOKUP(_xlfn.NUMBERVALUE(MID(C1156,11,2)),'Datos 2'!$U$3:$V$11,2,)</f>
        <v>S</v>
      </c>
      <c r="G1156">
        <v>2</v>
      </c>
    </row>
    <row r="1157" spans="1:7">
      <c r="A1157" s="14">
        <v>44058</v>
      </c>
      <c r="B1157" t="s">
        <v>823</v>
      </c>
      <c r="C1157" t="s">
        <v>840</v>
      </c>
      <c r="D1157" t="str">
        <f>VLOOKUP(VALUE(MID(C1157,1,8)),Producto!$A$1:$C$499,3,FALSE)</f>
        <v>Camisa manga corta</v>
      </c>
      <c r="E1157" t="str">
        <f>VLOOKUP(_xlfn.NUMBERVALUE(MID(C1157,9,2)),'Datos 2'!$Q$3:$R$22,2,FALSE)</f>
        <v>Blanco</v>
      </c>
      <c r="F1157" t="str">
        <f>VLOOKUP(_xlfn.NUMBERVALUE(MID(C1157,11,2)),'Datos 2'!$U$3:$V$11,2,)</f>
        <v>L</v>
      </c>
      <c r="G1157">
        <v>6</v>
      </c>
    </row>
    <row r="1158" spans="1:7">
      <c r="A1158" s="14">
        <v>44167</v>
      </c>
      <c r="B1158" t="s">
        <v>823</v>
      </c>
      <c r="C1158" t="s">
        <v>835</v>
      </c>
      <c r="D1158" t="str">
        <f>VLOOKUP(VALUE(MID(C1158,1,8)),Producto!$A$1:$C$499,3,FALSE)</f>
        <v>Camisa manga larga</v>
      </c>
      <c r="E1158" t="str">
        <f>VLOOKUP(_xlfn.NUMBERVALUE(MID(C1158,9,2)),'Datos 2'!$Q$3:$R$22,2,FALSE)</f>
        <v>Negro</v>
      </c>
      <c r="F1158" t="str">
        <f>VLOOKUP(_xlfn.NUMBERVALUE(MID(C1158,11,2)),'Datos 2'!$U$3:$V$11,2,)</f>
        <v>XL</v>
      </c>
      <c r="G1158">
        <v>4</v>
      </c>
    </row>
    <row r="1159" spans="1:7">
      <c r="A1159" s="14">
        <v>44139</v>
      </c>
      <c r="B1159" t="s">
        <v>823</v>
      </c>
      <c r="C1159" t="s">
        <v>863</v>
      </c>
      <c r="D1159" t="str">
        <f>VLOOKUP(VALUE(MID(C1159,1,8)),Producto!$A$1:$C$499,3,FALSE)</f>
        <v>Pantalón baggie</v>
      </c>
      <c r="E1159" t="str">
        <f>VLOOKUP(_xlfn.NUMBERVALUE(MID(C1159,9,2)),'Datos 2'!$Q$3:$R$22,2,FALSE)</f>
        <v>Negro</v>
      </c>
      <c r="F1159" t="str">
        <f>VLOOKUP(_xlfn.NUMBERVALUE(MID(C1159,11,2)),'Datos 2'!$U$3:$V$11,2,)</f>
        <v>XL</v>
      </c>
      <c r="G1159">
        <v>5</v>
      </c>
    </row>
    <row r="1160" spans="1:7">
      <c r="A1160" s="14">
        <v>44093</v>
      </c>
      <c r="B1160" t="s">
        <v>823</v>
      </c>
      <c r="C1160" t="s">
        <v>838</v>
      </c>
      <c r="D1160" t="str">
        <f>VLOOKUP(VALUE(MID(C1160,1,8)),Producto!$A$1:$C$499,3,FALSE)</f>
        <v>Camisa manga larga</v>
      </c>
      <c r="E1160" t="str">
        <f>VLOOKUP(_xlfn.NUMBERVALUE(MID(C1160,9,2)),'Datos 2'!$Q$3:$R$22,2,FALSE)</f>
        <v>Negro</v>
      </c>
      <c r="F1160" t="str">
        <f>VLOOKUP(_xlfn.NUMBERVALUE(MID(C1160,11,2)),'Datos 2'!$U$3:$V$11,2,)</f>
        <v>S</v>
      </c>
      <c r="G1160">
        <v>4</v>
      </c>
    </row>
    <row r="1161" spans="1:7">
      <c r="A1161" s="14">
        <v>44020</v>
      </c>
      <c r="B1161" t="s">
        <v>823</v>
      </c>
      <c r="C1161" t="s">
        <v>889</v>
      </c>
      <c r="D1161" t="str">
        <f>VLOOKUP(VALUE(MID(C1161,1,8)),Producto!$A$1:$C$499,3,FALSE)</f>
        <v>Chamarra sport</v>
      </c>
      <c r="E1161" t="str">
        <f>VLOOKUP(_xlfn.NUMBERVALUE(MID(C1161,9,2)),'Datos 2'!$Q$3:$R$22,2,FALSE)</f>
        <v>Off white</v>
      </c>
      <c r="F1161" t="str">
        <f>VLOOKUP(_xlfn.NUMBERVALUE(MID(C1161,11,2)),'Datos 2'!$U$3:$V$11,2,)</f>
        <v>M</v>
      </c>
      <c r="G1161">
        <v>8</v>
      </c>
    </row>
    <row r="1162" spans="1:7">
      <c r="A1162" s="14">
        <v>43876</v>
      </c>
      <c r="B1162" t="s">
        <v>823</v>
      </c>
      <c r="C1162" t="s">
        <v>880</v>
      </c>
      <c r="D1162" t="str">
        <f>VLOOKUP(VALUE(MID(C1162,1,8)),Producto!$A$1:$C$499,3,FALSE)</f>
        <v>Chamarra sport</v>
      </c>
      <c r="E1162" t="str">
        <f>VLOOKUP(_xlfn.NUMBERVALUE(MID(C1162,9,2)),'Datos 2'!$Q$3:$R$22,2,FALSE)</f>
        <v>Azul</v>
      </c>
      <c r="F1162" t="str">
        <f>VLOOKUP(_xlfn.NUMBERVALUE(MID(C1162,11,2)),'Datos 2'!$U$3:$V$11,2,)</f>
        <v>L</v>
      </c>
      <c r="G1162">
        <v>4</v>
      </c>
    </row>
    <row r="1163" spans="1:7">
      <c r="A1163" s="14">
        <v>44100</v>
      </c>
      <c r="B1163" t="s">
        <v>823</v>
      </c>
      <c r="C1163" t="s">
        <v>874</v>
      </c>
      <c r="D1163" t="str">
        <f>VLOOKUP(VALUE(MID(C1163,1,8)),Producto!$A$1:$C$499,3,FALSE)</f>
        <v>Pantalón baggie</v>
      </c>
      <c r="E1163" t="str">
        <f>VLOOKUP(_xlfn.NUMBERVALUE(MID(C1163,9,2)),'Datos 2'!$Q$3:$R$22,2,FALSE)</f>
        <v>Café</v>
      </c>
      <c r="F1163" t="str">
        <f>VLOOKUP(_xlfn.NUMBERVALUE(MID(C1163,11,2)),'Datos 2'!$U$3:$V$11,2,)</f>
        <v>S</v>
      </c>
      <c r="G1163">
        <v>10</v>
      </c>
    </row>
    <row r="1164" spans="1:7">
      <c r="A1164" s="14">
        <v>43985</v>
      </c>
      <c r="B1164" t="s">
        <v>823</v>
      </c>
      <c r="C1164" t="s">
        <v>861</v>
      </c>
      <c r="D1164" t="str">
        <f>VLOOKUP(VALUE(MID(C1164,1,8)),Producto!$A$1:$C$499,3,FALSE)</f>
        <v>Pantalón mezclilla</v>
      </c>
      <c r="E1164" t="str">
        <f>VLOOKUP(_xlfn.NUMBERVALUE(MID(C1164,9,2)),'Datos 2'!$Q$3:$R$22,2,FALSE)</f>
        <v>Blanco</v>
      </c>
      <c r="F1164" t="str">
        <f>VLOOKUP(_xlfn.NUMBERVALUE(MID(C1164,11,2)),'Datos 2'!$U$3:$V$11,2,)</f>
        <v>M</v>
      </c>
      <c r="G1164">
        <v>6</v>
      </c>
    </row>
    <row r="1165" spans="1:7">
      <c r="A1165" s="14">
        <v>43942</v>
      </c>
      <c r="B1165" t="s">
        <v>823</v>
      </c>
      <c r="C1165" t="s">
        <v>862</v>
      </c>
      <c r="D1165" t="str">
        <f>VLOOKUP(VALUE(MID(C1165,1,8)),Producto!$A$1:$C$499,3,FALSE)</f>
        <v>Pantalón mezclilla</v>
      </c>
      <c r="E1165" t="str">
        <f>VLOOKUP(_xlfn.NUMBERVALUE(MID(C1165,9,2)),'Datos 2'!$Q$3:$R$22,2,FALSE)</f>
        <v>Blanco</v>
      </c>
      <c r="F1165" t="str">
        <f>VLOOKUP(_xlfn.NUMBERVALUE(MID(C1165,11,2)),'Datos 2'!$U$3:$V$11,2,)</f>
        <v>S</v>
      </c>
      <c r="G1165">
        <v>5</v>
      </c>
    </row>
    <row r="1166" spans="1:7">
      <c r="A1166" s="14">
        <v>44148</v>
      </c>
      <c r="B1166" t="s">
        <v>823</v>
      </c>
      <c r="C1166" t="s">
        <v>868</v>
      </c>
      <c r="D1166" t="str">
        <f>VLOOKUP(VALUE(MID(C1166,1,8)),Producto!$A$1:$C$499,3,FALSE)</f>
        <v>Pantalón baggie</v>
      </c>
      <c r="E1166" t="str">
        <f>VLOOKUP(_xlfn.NUMBERVALUE(MID(C1166,9,2)),'Datos 2'!$Q$3:$R$22,2,FALSE)</f>
        <v>Off white</v>
      </c>
      <c r="F1166" t="str">
        <f>VLOOKUP(_xlfn.NUMBERVALUE(MID(C1166,11,2)),'Datos 2'!$U$3:$V$11,2,)</f>
        <v>L</v>
      </c>
      <c r="G1166">
        <v>6</v>
      </c>
    </row>
    <row r="1167" spans="1:7">
      <c r="A1167" s="14">
        <v>43921</v>
      </c>
      <c r="B1167" t="s">
        <v>823</v>
      </c>
      <c r="C1167" t="s">
        <v>856</v>
      </c>
      <c r="D1167" t="str">
        <f>VLOOKUP(VALUE(MID(C1167,1,8)),Producto!$A$1:$C$499,3,FALSE)</f>
        <v>Pantalón mezclilla</v>
      </c>
      <c r="E1167" t="str">
        <f>VLOOKUP(_xlfn.NUMBERVALUE(MID(C1167,9,2)),'Datos 2'!$Q$3:$R$22,2,FALSE)</f>
        <v>Negro</v>
      </c>
      <c r="F1167" t="str">
        <f>VLOOKUP(_xlfn.NUMBERVALUE(MID(C1167,11,2)),'Datos 2'!$U$3:$V$11,2,)</f>
        <v>L</v>
      </c>
      <c r="G1167">
        <v>6</v>
      </c>
    </row>
    <row r="1168" spans="1:7">
      <c r="A1168" s="14">
        <v>44196</v>
      </c>
      <c r="B1168" t="s">
        <v>823</v>
      </c>
      <c r="C1168" t="s">
        <v>850</v>
      </c>
      <c r="D1168" t="str">
        <f>VLOOKUP(VALUE(MID(C1168,1,8)),Producto!$A$1:$C$499,3,FALSE)</f>
        <v>Playera</v>
      </c>
      <c r="E1168" t="str">
        <f>VLOOKUP(_xlfn.NUMBERVALUE(MID(C1168,9,2)),'Datos 2'!$Q$3:$R$22,2,FALSE)</f>
        <v>Con texto</v>
      </c>
      <c r="F1168" t="str">
        <f>VLOOKUP(_xlfn.NUMBERVALUE(MID(C1168,11,2)),'Datos 2'!$U$3:$V$11,2,)</f>
        <v>Unitalla</v>
      </c>
      <c r="G1168">
        <v>10</v>
      </c>
    </row>
    <row r="1169" spans="1:7">
      <c r="A1169" s="14">
        <v>44069</v>
      </c>
      <c r="B1169" t="s">
        <v>823</v>
      </c>
      <c r="C1169" t="s">
        <v>887</v>
      </c>
      <c r="D1169" t="str">
        <f>VLOOKUP(VALUE(MID(C1169,1,8)),Producto!$A$1:$C$499,3,FALSE)</f>
        <v>Chamarra sport</v>
      </c>
      <c r="E1169" t="str">
        <f>VLOOKUP(_xlfn.NUMBERVALUE(MID(C1169,9,2)),'Datos 2'!$Q$3:$R$22,2,FALSE)</f>
        <v>Off white</v>
      </c>
      <c r="F1169" t="str">
        <f>VLOOKUP(_xlfn.NUMBERVALUE(MID(C1169,11,2)),'Datos 2'!$U$3:$V$11,2,)</f>
        <v>XL</v>
      </c>
      <c r="G1169">
        <v>2</v>
      </c>
    </row>
    <row r="1170" spans="1:7">
      <c r="A1170" s="14">
        <v>44002</v>
      </c>
      <c r="B1170" t="s">
        <v>823</v>
      </c>
      <c r="C1170" t="s">
        <v>851</v>
      </c>
      <c r="D1170" t="str">
        <f>VLOOKUP(VALUE(MID(C1170,1,8)),Producto!$A$1:$C$499,3,FALSE)</f>
        <v>Pantalón mezclilla</v>
      </c>
      <c r="E1170" t="str">
        <f>VLOOKUP(_xlfn.NUMBERVALUE(MID(C1170,9,2)),'Datos 2'!$Q$3:$R$22,2,FALSE)</f>
        <v>Azul</v>
      </c>
      <c r="F1170" t="str">
        <f>VLOOKUP(_xlfn.NUMBERVALUE(MID(C1170,11,2)),'Datos 2'!$U$3:$V$11,2,)</f>
        <v>XL</v>
      </c>
      <c r="G1170">
        <v>10</v>
      </c>
    </row>
    <row r="1171" spans="1:7">
      <c r="A1171" s="14">
        <v>44100</v>
      </c>
      <c r="B1171" t="s">
        <v>823</v>
      </c>
      <c r="C1171" t="s">
        <v>864</v>
      </c>
      <c r="D1171" t="str">
        <f>VLOOKUP(VALUE(MID(C1171,1,8)),Producto!$A$1:$C$499,3,FALSE)</f>
        <v>Pantalón baggie</v>
      </c>
      <c r="E1171" t="str">
        <f>VLOOKUP(_xlfn.NUMBERVALUE(MID(C1171,9,2)),'Datos 2'!$Q$3:$R$22,2,FALSE)</f>
        <v>Negro</v>
      </c>
      <c r="F1171" t="str">
        <f>VLOOKUP(_xlfn.NUMBERVALUE(MID(C1171,11,2)),'Datos 2'!$U$3:$V$11,2,)</f>
        <v>L</v>
      </c>
      <c r="G1171">
        <v>2</v>
      </c>
    </row>
    <row r="1172" spans="1:7">
      <c r="A1172" s="14">
        <v>44176</v>
      </c>
      <c r="B1172" t="s">
        <v>823</v>
      </c>
      <c r="C1172" t="s">
        <v>849</v>
      </c>
      <c r="D1172" t="str">
        <f>VLOOKUP(VALUE(MID(C1172,1,8)),Producto!$A$1:$C$499,3,FALSE)</f>
        <v>Playera</v>
      </c>
      <c r="E1172" t="str">
        <f>VLOOKUP(_xlfn.NUMBERVALUE(MID(C1172,9,2)),'Datos 2'!$Q$3:$R$22,2,FALSE)</f>
        <v>Estampado abstracto</v>
      </c>
      <c r="F1172" t="str">
        <f>VLOOKUP(_xlfn.NUMBERVALUE(MID(C1172,11,2)),'Datos 2'!$U$3:$V$11,2,)</f>
        <v>Unitalla</v>
      </c>
      <c r="G1172">
        <v>5</v>
      </c>
    </row>
    <row r="1173" spans="1:7">
      <c r="A1173" s="14">
        <v>44033</v>
      </c>
      <c r="B1173" t="s">
        <v>823</v>
      </c>
      <c r="C1173" t="s">
        <v>845</v>
      </c>
      <c r="D1173" t="str">
        <f>VLOOKUP(VALUE(MID(C1173,1,8)),Producto!$A$1:$C$499,3,FALSE)</f>
        <v>Camisa manga corta</v>
      </c>
      <c r="E1173" t="str">
        <f>VLOOKUP(_xlfn.NUMBERVALUE(MID(C1173,9,2)),'Datos 2'!$Q$3:$R$22,2,FALSE)</f>
        <v>Estampado animal</v>
      </c>
      <c r="F1173" t="str">
        <f>VLOOKUP(_xlfn.NUMBERVALUE(MID(C1173,11,2)),'Datos 2'!$U$3:$V$11,2,)</f>
        <v>M</v>
      </c>
      <c r="G1173">
        <v>5</v>
      </c>
    </row>
    <row r="1174" spans="1:7">
      <c r="A1174" s="14">
        <v>43907</v>
      </c>
      <c r="B1174" t="s">
        <v>823</v>
      </c>
      <c r="C1174" t="s">
        <v>828</v>
      </c>
      <c r="D1174" t="str">
        <f>VLOOKUP(VALUE(MID(C1174,1,8)),Producto!$A$1:$C$499,3,FALSE)</f>
        <v>Camisa manga larga</v>
      </c>
      <c r="E1174" t="str">
        <f>VLOOKUP(_xlfn.NUMBERVALUE(MID(C1174,9,2)),'Datos 2'!$Q$3:$R$22,2,FALSE)</f>
        <v>Blanco</v>
      </c>
      <c r="F1174" t="str">
        <f>VLOOKUP(_xlfn.NUMBERVALUE(MID(C1174,11,2)),'Datos 2'!$U$3:$V$11,2,)</f>
        <v>L</v>
      </c>
      <c r="G1174">
        <v>5</v>
      </c>
    </row>
    <row r="1175" spans="1:7">
      <c r="A1175" s="14">
        <v>43947</v>
      </c>
      <c r="B1175" t="s">
        <v>823</v>
      </c>
      <c r="C1175" t="s">
        <v>835</v>
      </c>
      <c r="D1175" t="str">
        <f>VLOOKUP(VALUE(MID(C1175,1,8)),Producto!$A$1:$C$499,3,FALSE)</f>
        <v>Camisa manga larga</v>
      </c>
      <c r="E1175" t="str">
        <f>VLOOKUP(_xlfn.NUMBERVALUE(MID(C1175,9,2)),'Datos 2'!$Q$3:$R$22,2,FALSE)</f>
        <v>Negro</v>
      </c>
      <c r="F1175" t="str">
        <f>VLOOKUP(_xlfn.NUMBERVALUE(MID(C1175,11,2)),'Datos 2'!$U$3:$V$11,2,)</f>
        <v>XL</v>
      </c>
      <c r="G1175">
        <v>10</v>
      </c>
    </row>
    <row r="1176" spans="1:7">
      <c r="A1176" s="14">
        <v>43901</v>
      </c>
      <c r="B1176" t="s">
        <v>823</v>
      </c>
      <c r="C1176" t="s">
        <v>880</v>
      </c>
      <c r="D1176" t="str">
        <f>VLOOKUP(VALUE(MID(C1176,1,8)),Producto!$A$1:$C$499,3,FALSE)</f>
        <v>Chamarra sport</v>
      </c>
      <c r="E1176" t="str">
        <f>VLOOKUP(_xlfn.NUMBERVALUE(MID(C1176,9,2)),'Datos 2'!$Q$3:$R$22,2,FALSE)</f>
        <v>Azul</v>
      </c>
      <c r="F1176" t="str">
        <f>VLOOKUP(_xlfn.NUMBERVALUE(MID(C1176,11,2)),'Datos 2'!$U$3:$V$11,2,)</f>
        <v>L</v>
      </c>
      <c r="G1176">
        <v>6</v>
      </c>
    </row>
    <row r="1177" spans="1:7">
      <c r="A1177" s="14">
        <v>43924</v>
      </c>
      <c r="B1177" t="s">
        <v>823</v>
      </c>
      <c r="C1177" t="s">
        <v>829</v>
      </c>
      <c r="D1177" t="str">
        <f>VLOOKUP(VALUE(MID(C1177,1,8)),Producto!$A$1:$C$499,3,FALSE)</f>
        <v>Camisa manga larga</v>
      </c>
      <c r="E1177" t="str">
        <f>VLOOKUP(_xlfn.NUMBERVALUE(MID(C1177,9,2)),'Datos 2'!$Q$3:$R$22,2,FALSE)</f>
        <v>Blanco</v>
      </c>
      <c r="F1177" t="str">
        <f>VLOOKUP(_xlfn.NUMBERVALUE(MID(C1177,11,2)),'Datos 2'!$U$3:$V$11,2,)</f>
        <v>M</v>
      </c>
      <c r="G1177">
        <v>9</v>
      </c>
    </row>
    <row r="1178" spans="1:7">
      <c r="A1178" s="14">
        <v>43906</v>
      </c>
      <c r="B1178" t="s">
        <v>823</v>
      </c>
      <c r="C1178" t="s">
        <v>846</v>
      </c>
      <c r="D1178" t="str">
        <f>VLOOKUP(VALUE(MID(C1178,1,8)),Producto!$A$1:$C$499,3,FALSE)</f>
        <v>Camisa manga corta</v>
      </c>
      <c r="E1178" t="str">
        <f>VLOOKUP(_xlfn.NUMBERVALUE(MID(C1178,9,2)),'Datos 2'!$Q$3:$R$22,2,FALSE)</f>
        <v>Estampado animal</v>
      </c>
      <c r="F1178" t="str">
        <f>VLOOKUP(_xlfn.NUMBERVALUE(MID(C1178,11,2)),'Datos 2'!$U$3:$V$11,2,)</f>
        <v>S</v>
      </c>
      <c r="G1178">
        <v>7</v>
      </c>
    </row>
    <row r="1179" spans="1:7">
      <c r="A1179" s="14">
        <v>44103</v>
      </c>
      <c r="B1179" t="s">
        <v>823</v>
      </c>
      <c r="C1179" t="s">
        <v>886</v>
      </c>
      <c r="D1179" t="str">
        <f>VLOOKUP(VALUE(MID(C1179,1,8)),Producto!$A$1:$C$499,3,FALSE)</f>
        <v>Chamarra sport</v>
      </c>
      <c r="E1179" t="str">
        <f>VLOOKUP(_xlfn.NUMBERVALUE(MID(C1179,9,2)),'Datos 2'!$Q$3:$R$22,2,FALSE)</f>
        <v>Negro</v>
      </c>
      <c r="F1179" t="str">
        <f>VLOOKUP(_xlfn.NUMBERVALUE(MID(C1179,11,2)),'Datos 2'!$U$3:$V$11,2,)</f>
        <v>S</v>
      </c>
      <c r="G1179">
        <v>2</v>
      </c>
    </row>
    <row r="1180" spans="1:7">
      <c r="A1180" s="14">
        <v>44094</v>
      </c>
      <c r="B1180" t="s">
        <v>823</v>
      </c>
      <c r="C1180" t="s">
        <v>833</v>
      </c>
      <c r="D1180" t="str">
        <f>VLOOKUP(VALUE(MID(C1180,1,8)),Producto!$A$1:$C$499,3,FALSE)</f>
        <v>Camisa manga larga</v>
      </c>
      <c r="E1180" t="str">
        <f>VLOOKUP(_xlfn.NUMBERVALUE(MID(C1180,9,2)),'Datos 2'!$Q$3:$R$22,2,FALSE)</f>
        <v>Off white</v>
      </c>
      <c r="F1180" t="str">
        <f>VLOOKUP(_xlfn.NUMBERVALUE(MID(C1180,11,2)),'Datos 2'!$U$3:$V$11,2,)</f>
        <v>M</v>
      </c>
      <c r="G1180">
        <v>5</v>
      </c>
    </row>
    <row r="1181" spans="1:7">
      <c r="A1181" s="14">
        <v>44013</v>
      </c>
      <c r="B1181" t="s">
        <v>823</v>
      </c>
      <c r="C1181" t="s">
        <v>837</v>
      </c>
      <c r="D1181" t="str">
        <f>VLOOKUP(VALUE(MID(C1181,1,8)),Producto!$A$1:$C$499,3,FALSE)</f>
        <v>Camisa manga larga</v>
      </c>
      <c r="E1181" t="str">
        <f>VLOOKUP(_xlfn.NUMBERVALUE(MID(C1181,9,2)),'Datos 2'!$Q$3:$R$22,2,FALSE)</f>
        <v>Negro</v>
      </c>
      <c r="F1181" t="str">
        <f>VLOOKUP(_xlfn.NUMBERVALUE(MID(C1181,11,2)),'Datos 2'!$U$3:$V$11,2,)</f>
        <v>M</v>
      </c>
      <c r="G1181">
        <v>2</v>
      </c>
    </row>
    <row r="1182" spans="1:7">
      <c r="A1182" s="14">
        <v>44110</v>
      </c>
      <c r="B1182" t="s">
        <v>823</v>
      </c>
      <c r="C1182" t="s">
        <v>886</v>
      </c>
      <c r="D1182" t="str">
        <f>VLOOKUP(VALUE(MID(C1182,1,8)),Producto!$A$1:$C$499,3,FALSE)</f>
        <v>Chamarra sport</v>
      </c>
      <c r="E1182" t="str">
        <f>VLOOKUP(_xlfn.NUMBERVALUE(MID(C1182,9,2)),'Datos 2'!$Q$3:$R$22,2,FALSE)</f>
        <v>Negro</v>
      </c>
      <c r="F1182" t="str">
        <f>VLOOKUP(_xlfn.NUMBERVALUE(MID(C1182,11,2)),'Datos 2'!$U$3:$V$11,2,)</f>
        <v>S</v>
      </c>
      <c r="G1182">
        <v>6</v>
      </c>
    </row>
    <row r="1183" spans="1:7">
      <c r="A1183" s="14">
        <v>43838</v>
      </c>
      <c r="B1183" t="s">
        <v>823</v>
      </c>
      <c r="C1183" t="s">
        <v>838</v>
      </c>
      <c r="D1183" t="str">
        <f>VLOOKUP(VALUE(MID(C1183,1,8)),Producto!$A$1:$C$499,3,FALSE)</f>
        <v>Camisa manga larga</v>
      </c>
      <c r="E1183" t="str">
        <f>VLOOKUP(_xlfn.NUMBERVALUE(MID(C1183,9,2)),'Datos 2'!$Q$3:$R$22,2,FALSE)</f>
        <v>Negro</v>
      </c>
      <c r="F1183" t="str">
        <f>VLOOKUP(_xlfn.NUMBERVALUE(MID(C1183,11,2)),'Datos 2'!$U$3:$V$11,2,)</f>
        <v>S</v>
      </c>
      <c r="G1183">
        <v>10</v>
      </c>
    </row>
    <row r="1184" spans="1:7">
      <c r="A1184" s="14">
        <v>44036</v>
      </c>
      <c r="B1184" t="s">
        <v>823</v>
      </c>
      <c r="C1184" t="s">
        <v>850</v>
      </c>
      <c r="D1184" t="str">
        <f>VLOOKUP(VALUE(MID(C1184,1,8)),Producto!$A$1:$C$499,3,FALSE)</f>
        <v>Playera</v>
      </c>
      <c r="E1184" t="str">
        <f>VLOOKUP(_xlfn.NUMBERVALUE(MID(C1184,9,2)),'Datos 2'!$Q$3:$R$22,2,FALSE)</f>
        <v>Con texto</v>
      </c>
      <c r="F1184" t="str">
        <f>VLOOKUP(_xlfn.NUMBERVALUE(MID(C1184,11,2)),'Datos 2'!$U$3:$V$11,2,)</f>
        <v>Unitalla</v>
      </c>
      <c r="G1184">
        <v>7</v>
      </c>
    </row>
    <row r="1185" spans="1:7">
      <c r="A1185" s="14">
        <v>44176</v>
      </c>
      <c r="B1185" t="s">
        <v>823</v>
      </c>
      <c r="C1185" t="s">
        <v>846</v>
      </c>
      <c r="D1185" t="str">
        <f>VLOOKUP(VALUE(MID(C1185,1,8)),Producto!$A$1:$C$499,3,FALSE)</f>
        <v>Camisa manga corta</v>
      </c>
      <c r="E1185" t="str">
        <f>VLOOKUP(_xlfn.NUMBERVALUE(MID(C1185,9,2)),'Datos 2'!$Q$3:$R$22,2,FALSE)</f>
        <v>Estampado animal</v>
      </c>
      <c r="F1185" t="str">
        <f>VLOOKUP(_xlfn.NUMBERVALUE(MID(C1185,11,2)),'Datos 2'!$U$3:$V$11,2,)</f>
        <v>S</v>
      </c>
      <c r="G1185">
        <v>1</v>
      </c>
    </row>
    <row r="1186" spans="1:7">
      <c r="A1186" s="14">
        <v>43980</v>
      </c>
      <c r="B1186" t="s">
        <v>823</v>
      </c>
      <c r="C1186" t="s">
        <v>853</v>
      </c>
      <c r="D1186" t="str">
        <f>VLOOKUP(VALUE(MID(C1186,1,8)),Producto!$A$1:$C$499,3,FALSE)</f>
        <v>Pantalón mezclilla</v>
      </c>
      <c r="E1186" t="str">
        <f>VLOOKUP(_xlfn.NUMBERVALUE(MID(C1186,9,2)),'Datos 2'!$Q$3:$R$22,2,FALSE)</f>
        <v>Azul</v>
      </c>
      <c r="F1186" t="str">
        <f>VLOOKUP(_xlfn.NUMBERVALUE(MID(C1186,11,2)),'Datos 2'!$U$3:$V$11,2,)</f>
        <v>M</v>
      </c>
      <c r="G1186">
        <v>6</v>
      </c>
    </row>
    <row r="1187" spans="1:7">
      <c r="A1187" s="14">
        <v>43973</v>
      </c>
      <c r="B1187" t="s">
        <v>823</v>
      </c>
      <c r="C1187" t="s">
        <v>879</v>
      </c>
      <c r="D1187" t="str">
        <f>VLOOKUP(VALUE(MID(C1187,1,8)),Producto!$A$1:$C$499,3,FALSE)</f>
        <v>Chamarra sport</v>
      </c>
      <c r="E1187" t="str">
        <f>VLOOKUP(_xlfn.NUMBERVALUE(MID(C1187,9,2)),'Datos 2'!$Q$3:$R$22,2,FALSE)</f>
        <v>Azul</v>
      </c>
      <c r="F1187" t="str">
        <f>VLOOKUP(_xlfn.NUMBERVALUE(MID(C1187,11,2)),'Datos 2'!$U$3:$V$11,2,)</f>
        <v>XL</v>
      </c>
      <c r="G1187">
        <v>4</v>
      </c>
    </row>
    <row r="1188" spans="1:7">
      <c r="A1188" s="14">
        <v>44148</v>
      </c>
      <c r="B1188" t="s">
        <v>823</v>
      </c>
      <c r="C1188" t="s">
        <v>878</v>
      </c>
      <c r="D1188" t="str">
        <f>VLOOKUP(VALUE(MID(C1188,1,8)),Producto!$A$1:$C$499,3,FALSE)</f>
        <v>Chamarra sport</v>
      </c>
      <c r="E1188" t="str">
        <f>VLOOKUP(_xlfn.NUMBERVALUE(MID(C1188,9,2)),'Datos 2'!$Q$3:$R$22,2,FALSE)</f>
        <v>Rojo</v>
      </c>
      <c r="F1188" t="str">
        <f>VLOOKUP(_xlfn.NUMBERVALUE(MID(C1188,11,2)),'Datos 2'!$U$3:$V$11,2,)</f>
        <v>S</v>
      </c>
      <c r="G1188">
        <v>5</v>
      </c>
    </row>
    <row r="1189" spans="1:7">
      <c r="A1189" s="14">
        <v>43891</v>
      </c>
      <c r="B1189" t="s">
        <v>823</v>
      </c>
      <c r="C1189" t="s">
        <v>873</v>
      </c>
      <c r="D1189" t="str">
        <f>VLOOKUP(VALUE(MID(C1189,1,8)),Producto!$A$1:$C$499,3,FALSE)</f>
        <v>Pantalón baggie</v>
      </c>
      <c r="E1189" t="str">
        <f>VLOOKUP(_xlfn.NUMBERVALUE(MID(C1189,9,2)),'Datos 2'!$Q$3:$R$22,2,FALSE)</f>
        <v>Café</v>
      </c>
      <c r="F1189" t="str">
        <f>VLOOKUP(_xlfn.NUMBERVALUE(MID(C1189,11,2)),'Datos 2'!$U$3:$V$11,2,)</f>
        <v>M</v>
      </c>
      <c r="G1189">
        <v>6</v>
      </c>
    </row>
    <row r="1190" spans="1:7">
      <c r="A1190" s="14">
        <v>44045</v>
      </c>
      <c r="B1190" t="s">
        <v>823</v>
      </c>
      <c r="C1190" t="s">
        <v>876</v>
      </c>
      <c r="D1190" t="str">
        <f>VLOOKUP(VALUE(MID(C1190,1,8)),Producto!$A$1:$C$499,3,FALSE)</f>
        <v>Chamarra sport</v>
      </c>
      <c r="E1190" t="str">
        <f>VLOOKUP(_xlfn.NUMBERVALUE(MID(C1190,9,2)),'Datos 2'!$Q$3:$R$22,2,FALSE)</f>
        <v>Rojo</v>
      </c>
      <c r="F1190" t="str">
        <f>VLOOKUP(_xlfn.NUMBERVALUE(MID(C1190,11,2)),'Datos 2'!$U$3:$V$11,2,)</f>
        <v>L</v>
      </c>
      <c r="G1190">
        <v>4</v>
      </c>
    </row>
    <row r="1191" spans="1:7">
      <c r="A1191" s="14">
        <v>44081</v>
      </c>
      <c r="B1191" t="s">
        <v>823</v>
      </c>
      <c r="C1191" t="s">
        <v>883</v>
      </c>
      <c r="D1191" t="str">
        <f>VLOOKUP(VALUE(MID(C1191,1,8)),Producto!$A$1:$C$499,3,FALSE)</f>
        <v>Chamarra sport</v>
      </c>
      <c r="E1191" t="str">
        <f>VLOOKUP(_xlfn.NUMBERVALUE(MID(C1191,9,2)),'Datos 2'!$Q$3:$R$22,2,FALSE)</f>
        <v>Negro</v>
      </c>
      <c r="F1191" t="str">
        <f>VLOOKUP(_xlfn.NUMBERVALUE(MID(C1191,11,2)),'Datos 2'!$U$3:$V$11,2,)</f>
        <v>XL</v>
      </c>
      <c r="G1191">
        <v>2</v>
      </c>
    </row>
    <row r="1192" spans="1:7">
      <c r="A1192" s="14">
        <v>44115</v>
      </c>
      <c r="B1192" t="s">
        <v>823</v>
      </c>
      <c r="C1192" t="s">
        <v>833</v>
      </c>
      <c r="D1192" t="str">
        <f>VLOOKUP(VALUE(MID(C1192,1,8)),Producto!$A$1:$C$499,3,FALSE)</f>
        <v>Camisa manga larga</v>
      </c>
      <c r="E1192" t="str">
        <f>VLOOKUP(_xlfn.NUMBERVALUE(MID(C1192,9,2)),'Datos 2'!$Q$3:$R$22,2,FALSE)</f>
        <v>Off white</v>
      </c>
      <c r="F1192" t="str">
        <f>VLOOKUP(_xlfn.NUMBERVALUE(MID(C1192,11,2)),'Datos 2'!$U$3:$V$11,2,)</f>
        <v>M</v>
      </c>
      <c r="G1192">
        <v>7</v>
      </c>
    </row>
    <row r="1193" spans="1:7">
      <c r="A1193" s="14">
        <v>44192</v>
      </c>
      <c r="B1193" t="s">
        <v>823</v>
      </c>
      <c r="C1193" t="s">
        <v>834</v>
      </c>
      <c r="D1193" t="str">
        <f>VLOOKUP(VALUE(MID(C1193,1,8)),Producto!$A$1:$C$499,3,FALSE)</f>
        <v>Camisa manga larga</v>
      </c>
      <c r="E1193" t="str">
        <f>VLOOKUP(_xlfn.NUMBERVALUE(MID(C1193,9,2)),'Datos 2'!$Q$3:$R$22,2,FALSE)</f>
        <v>Off white</v>
      </c>
      <c r="F1193" t="str">
        <f>VLOOKUP(_xlfn.NUMBERVALUE(MID(C1193,11,2)),'Datos 2'!$U$3:$V$11,2,)</f>
        <v>S</v>
      </c>
      <c r="G1193">
        <v>7</v>
      </c>
    </row>
    <row r="1194" spans="1:7">
      <c r="A1194" s="14">
        <v>44044</v>
      </c>
      <c r="B1194" t="s">
        <v>823</v>
      </c>
      <c r="C1194" t="s">
        <v>860</v>
      </c>
      <c r="D1194" t="str">
        <f>VLOOKUP(VALUE(MID(C1194,1,8)),Producto!$A$1:$C$499,3,FALSE)</f>
        <v>Pantalón mezclilla</v>
      </c>
      <c r="E1194" t="str">
        <f>VLOOKUP(_xlfn.NUMBERVALUE(MID(C1194,9,2)),'Datos 2'!$Q$3:$R$22,2,FALSE)</f>
        <v>Blanco</v>
      </c>
      <c r="F1194" t="str">
        <f>VLOOKUP(_xlfn.NUMBERVALUE(MID(C1194,11,2)),'Datos 2'!$U$3:$V$11,2,)</f>
        <v>L</v>
      </c>
      <c r="G1194">
        <v>5</v>
      </c>
    </row>
    <row r="1195" spans="1:7">
      <c r="A1195" s="14">
        <v>43868</v>
      </c>
      <c r="B1195" t="s">
        <v>823</v>
      </c>
      <c r="C1195" t="s">
        <v>848</v>
      </c>
      <c r="D1195" t="str">
        <f>VLOOKUP(VALUE(MID(C1195,1,8)),Producto!$A$1:$C$499,3,FALSE)</f>
        <v>Playera</v>
      </c>
      <c r="E1195" t="str">
        <f>VLOOKUP(_xlfn.NUMBERVALUE(MID(C1195,9,2)),'Datos 2'!$Q$3:$R$22,2,FALSE)</f>
        <v>Gris</v>
      </c>
      <c r="F1195" t="str">
        <f>VLOOKUP(_xlfn.NUMBERVALUE(MID(C1195,11,2)),'Datos 2'!$U$3:$V$11,2,)</f>
        <v>Unitalla</v>
      </c>
      <c r="G1195">
        <v>4</v>
      </c>
    </row>
    <row r="1196" spans="1:7">
      <c r="A1196" s="14">
        <v>43950</v>
      </c>
      <c r="B1196" t="s">
        <v>823</v>
      </c>
      <c r="C1196" t="s">
        <v>888</v>
      </c>
      <c r="D1196" t="str">
        <f>VLOOKUP(VALUE(MID(C1196,1,8)),Producto!$A$1:$C$499,3,FALSE)</f>
        <v>Chamarra sport</v>
      </c>
      <c r="E1196" t="str">
        <f>VLOOKUP(_xlfn.NUMBERVALUE(MID(C1196,9,2)),'Datos 2'!$Q$3:$R$22,2,FALSE)</f>
        <v>Off white</v>
      </c>
      <c r="F1196" t="str">
        <f>VLOOKUP(_xlfn.NUMBERVALUE(MID(C1196,11,2)),'Datos 2'!$U$3:$V$11,2,)</f>
        <v>L</v>
      </c>
      <c r="G1196">
        <v>6</v>
      </c>
    </row>
    <row r="1197" spans="1:7">
      <c r="A1197" s="14">
        <v>43878</v>
      </c>
      <c r="B1197" t="s">
        <v>823</v>
      </c>
      <c r="C1197" t="s">
        <v>827</v>
      </c>
      <c r="D1197" t="str">
        <f>VLOOKUP(VALUE(MID(C1197,1,8)),Producto!$A$1:$C$499,3,FALSE)</f>
        <v>Camisa manga larga</v>
      </c>
      <c r="E1197" t="str">
        <f>VLOOKUP(_xlfn.NUMBERVALUE(MID(C1197,9,2)),'Datos 2'!$Q$3:$R$22,2,FALSE)</f>
        <v>Blanco</v>
      </c>
      <c r="F1197" t="str">
        <f>VLOOKUP(_xlfn.NUMBERVALUE(MID(C1197,11,2)),'Datos 2'!$U$3:$V$11,2,)</f>
        <v>XL</v>
      </c>
      <c r="G1197">
        <v>1</v>
      </c>
    </row>
    <row r="1198" spans="1:7">
      <c r="A1198" s="14">
        <v>43960</v>
      </c>
      <c r="B1198" t="s">
        <v>823</v>
      </c>
      <c r="C1198" t="s">
        <v>864</v>
      </c>
      <c r="D1198" t="str">
        <f>VLOOKUP(VALUE(MID(C1198,1,8)),Producto!$A$1:$C$499,3,FALSE)</f>
        <v>Pantalón baggie</v>
      </c>
      <c r="E1198" t="str">
        <f>VLOOKUP(_xlfn.NUMBERVALUE(MID(C1198,9,2)),'Datos 2'!$Q$3:$R$22,2,FALSE)</f>
        <v>Negro</v>
      </c>
      <c r="F1198" t="str">
        <f>VLOOKUP(_xlfn.NUMBERVALUE(MID(C1198,11,2)),'Datos 2'!$U$3:$V$11,2,)</f>
        <v>L</v>
      </c>
      <c r="G1198">
        <v>6</v>
      </c>
    </row>
    <row r="1199" spans="1:7">
      <c r="A1199" s="14">
        <v>44165</v>
      </c>
      <c r="B1199" t="s">
        <v>823</v>
      </c>
      <c r="C1199" t="s">
        <v>854</v>
      </c>
      <c r="D1199" t="str">
        <f>VLOOKUP(VALUE(MID(C1199,1,8)),Producto!$A$1:$C$499,3,FALSE)</f>
        <v>Pantalón mezclilla</v>
      </c>
      <c r="E1199" t="str">
        <f>VLOOKUP(_xlfn.NUMBERVALUE(MID(C1199,9,2)),'Datos 2'!$Q$3:$R$22,2,FALSE)</f>
        <v>Azul</v>
      </c>
      <c r="F1199" t="str">
        <f>VLOOKUP(_xlfn.NUMBERVALUE(MID(C1199,11,2)),'Datos 2'!$U$3:$V$11,2,)</f>
        <v>S</v>
      </c>
      <c r="G1199">
        <v>8</v>
      </c>
    </row>
    <row r="1200" spans="1:7">
      <c r="A1200" s="14">
        <v>43984</v>
      </c>
      <c r="B1200" t="s">
        <v>823</v>
      </c>
      <c r="C1200" t="s">
        <v>878</v>
      </c>
      <c r="D1200" t="str">
        <f>VLOOKUP(VALUE(MID(C1200,1,8)),Producto!$A$1:$C$499,3,FALSE)</f>
        <v>Chamarra sport</v>
      </c>
      <c r="E1200" t="str">
        <f>VLOOKUP(_xlfn.NUMBERVALUE(MID(C1200,9,2)),'Datos 2'!$Q$3:$R$22,2,FALSE)</f>
        <v>Rojo</v>
      </c>
      <c r="F1200" t="str">
        <f>VLOOKUP(_xlfn.NUMBERVALUE(MID(C1200,11,2)),'Datos 2'!$U$3:$V$11,2,)</f>
        <v>S</v>
      </c>
      <c r="G1200">
        <v>7</v>
      </c>
    </row>
    <row r="1201" spans="1:7">
      <c r="A1201" s="14">
        <v>44013</v>
      </c>
      <c r="B1201" t="s">
        <v>823</v>
      </c>
      <c r="C1201" t="s">
        <v>829</v>
      </c>
      <c r="D1201" t="str">
        <f>VLOOKUP(VALUE(MID(C1201,1,8)),Producto!$A$1:$C$499,3,FALSE)</f>
        <v>Camisa manga larga</v>
      </c>
      <c r="E1201" t="str">
        <f>VLOOKUP(_xlfn.NUMBERVALUE(MID(C1201,9,2)),'Datos 2'!$Q$3:$R$22,2,FALSE)</f>
        <v>Blanco</v>
      </c>
      <c r="F1201" t="str">
        <f>VLOOKUP(_xlfn.NUMBERVALUE(MID(C1201,11,2)),'Datos 2'!$U$3:$V$11,2,)</f>
        <v>M</v>
      </c>
      <c r="G1201">
        <v>10</v>
      </c>
    </row>
    <row r="1202" spans="1:7">
      <c r="A1202" s="14">
        <v>43871</v>
      </c>
      <c r="B1202" t="s">
        <v>823</v>
      </c>
      <c r="C1202" t="s">
        <v>856</v>
      </c>
      <c r="D1202" t="str">
        <f>VLOOKUP(VALUE(MID(C1202,1,8)),Producto!$A$1:$C$499,3,FALSE)</f>
        <v>Pantalón mezclilla</v>
      </c>
      <c r="E1202" t="str">
        <f>VLOOKUP(_xlfn.NUMBERVALUE(MID(C1202,9,2)),'Datos 2'!$Q$3:$R$22,2,FALSE)</f>
        <v>Negro</v>
      </c>
      <c r="F1202" t="str">
        <f>VLOOKUP(_xlfn.NUMBERVALUE(MID(C1202,11,2)),'Datos 2'!$U$3:$V$11,2,)</f>
        <v>L</v>
      </c>
      <c r="G1202">
        <v>7</v>
      </c>
    </row>
    <row r="1203" spans="1:7">
      <c r="A1203" s="14">
        <v>44085</v>
      </c>
      <c r="B1203" t="s">
        <v>823</v>
      </c>
      <c r="C1203" t="s">
        <v>839</v>
      </c>
      <c r="D1203" t="str">
        <f>VLOOKUP(VALUE(MID(C1203,1,8)),Producto!$A$1:$C$499,3,FALSE)</f>
        <v>Camisa manga corta</v>
      </c>
      <c r="E1203" t="str">
        <f>VLOOKUP(_xlfn.NUMBERVALUE(MID(C1203,9,2)),'Datos 2'!$Q$3:$R$22,2,FALSE)</f>
        <v>Blanco</v>
      </c>
      <c r="F1203" t="str">
        <f>VLOOKUP(_xlfn.NUMBERVALUE(MID(C1203,11,2)),'Datos 2'!$U$3:$V$11,2,)</f>
        <v>XL</v>
      </c>
      <c r="G1203">
        <v>8</v>
      </c>
    </row>
    <row r="1204" spans="1:7">
      <c r="A1204" s="14">
        <v>43977</v>
      </c>
      <c r="B1204" t="s">
        <v>823</v>
      </c>
      <c r="C1204" t="s">
        <v>840</v>
      </c>
      <c r="D1204" t="str">
        <f>VLOOKUP(VALUE(MID(C1204,1,8)),Producto!$A$1:$C$499,3,FALSE)</f>
        <v>Camisa manga corta</v>
      </c>
      <c r="E1204" t="str">
        <f>VLOOKUP(_xlfn.NUMBERVALUE(MID(C1204,9,2)),'Datos 2'!$Q$3:$R$22,2,FALSE)</f>
        <v>Blanco</v>
      </c>
      <c r="F1204" t="str">
        <f>VLOOKUP(_xlfn.NUMBERVALUE(MID(C1204,11,2)),'Datos 2'!$U$3:$V$11,2,)</f>
        <v>L</v>
      </c>
      <c r="G1204">
        <v>8</v>
      </c>
    </row>
    <row r="1205" spans="1:7">
      <c r="A1205" s="14">
        <v>44168</v>
      </c>
      <c r="B1205" t="s">
        <v>823</v>
      </c>
      <c r="C1205" t="s">
        <v>850</v>
      </c>
      <c r="D1205" t="str">
        <f>VLOOKUP(VALUE(MID(C1205,1,8)),Producto!$A$1:$C$499,3,FALSE)</f>
        <v>Playera</v>
      </c>
      <c r="E1205" t="str">
        <f>VLOOKUP(_xlfn.NUMBERVALUE(MID(C1205,9,2)),'Datos 2'!$Q$3:$R$22,2,FALSE)</f>
        <v>Con texto</v>
      </c>
      <c r="F1205" t="str">
        <f>VLOOKUP(_xlfn.NUMBERVALUE(MID(C1205,11,2)),'Datos 2'!$U$3:$V$11,2,)</f>
        <v>Unitalla</v>
      </c>
      <c r="G1205">
        <v>9</v>
      </c>
    </row>
    <row r="1206" spans="1:7">
      <c r="A1206" s="14">
        <v>43854</v>
      </c>
      <c r="B1206" t="s">
        <v>823</v>
      </c>
      <c r="C1206" t="s">
        <v>884</v>
      </c>
      <c r="D1206" t="str">
        <f>VLOOKUP(VALUE(MID(C1206,1,8)),Producto!$A$1:$C$499,3,FALSE)</f>
        <v>Chamarra sport</v>
      </c>
      <c r="E1206" t="str">
        <f>VLOOKUP(_xlfn.NUMBERVALUE(MID(C1206,9,2)),'Datos 2'!$Q$3:$R$22,2,FALSE)</f>
        <v>Negro</v>
      </c>
      <c r="F1206" t="str">
        <f>VLOOKUP(_xlfn.NUMBERVALUE(MID(C1206,11,2)),'Datos 2'!$U$3:$V$11,2,)</f>
        <v>L</v>
      </c>
      <c r="G1206">
        <v>6</v>
      </c>
    </row>
    <row r="1207" spans="1:7">
      <c r="A1207" s="14">
        <v>43919</v>
      </c>
      <c r="B1207" t="s">
        <v>823</v>
      </c>
      <c r="C1207" t="s">
        <v>843</v>
      </c>
      <c r="D1207" t="str">
        <f>VLOOKUP(VALUE(MID(C1207,1,8)),Producto!$A$1:$C$499,3,FALSE)</f>
        <v>Camisa manga corta</v>
      </c>
      <c r="E1207" t="str">
        <f>VLOOKUP(_xlfn.NUMBERVALUE(MID(C1207,9,2)),'Datos 2'!$Q$3:$R$22,2,FALSE)</f>
        <v>Estampado animal</v>
      </c>
      <c r="F1207" t="str">
        <f>VLOOKUP(_xlfn.NUMBERVALUE(MID(C1207,11,2)),'Datos 2'!$U$3:$V$11,2,)</f>
        <v>XL</v>
      </c>
      <c r="G1207">
        <v>8</v>
      </c>
    </row>
    <row r="1208" spans="1:7">
      <c r="A1208" s="14">
        <v>44114</v>
      </c>
      <c r="B1208" t="s">
        <v>823</v>
      </c>
      <c r="C1208" t="s">
        <v>882</v>
      </c>
      <c r="D1208" t="str">
        <f>VLOOKUP(VALUE(MID(C1208,1,8)),Producto!$A$1:$C$499,3,FALSE)</f>
        <v>Chamarra sport</v>
      </c>
      <c r="E1208" t="str">
        <f>VLOOKUP(_xlfn.NUMBERVALUE(MID(C1208,9,2)),'Datos 2'!$Q$3:$R$22,2,FALSE)</f>
        <v>Azul</v>
      </c>
      <c r="F1208" t="str">
        <f>VLOOKUP(_xlfn.NUMBERVALUE(MID(C1208,11,2)),'Datos 2'!$U$3:$V$11,2,)</f>
        <v>S</v>
      </c>
      <c r="G1208">
        <v>1</v>
      </c>
    </row>
    <row r="1209" spans="1:7">
      <c r="A1209" s="14">
        <v>44179</v>
      </c>
      <c r="B1209" t="s">
        <v>823</v>
      </c>
      <c r="C1209" t="s">
        <v>840</v>
      </c>
      <c r="D1209" t="str">
        <f>VLOOKUP(VALUE(MID(C1209,1,8)),Producto!$A$1:$C$499,3,FALSE)</f>
        <v>Camisa manga corta</v>
      </c>
      <c r="E1209" t="str">
        <f>VLOOKUP(_xlfn.NUMBERVALUE(MID(C1209,9,2)),'Datos 2'!$Q$3:$R$22,2,FALSE)</f>
        <v>Blanco</v>
      </c>
      <c r="F1209" t="str">
        <f>VLOOKUP(_xlfn.NUMBERVALUE(MID(C1209,11,2)),'Datos 2'!$U$3:$V$11,2,)</f>
        <v>L</v>
      </c>
      <c r="G1209">
        <v>3</v>
      </c>
    </row>
    <row r="1210" spans="1:7">
      <c r="A1210" s="14">
        <v>43875</v>
      </c>
      <c r="B1210" t="s">
        <v>823</v>
      </c>
      <c r="C1210" t="s">
        <v>880</v>
      </c>
      <c r="D1210" t="str">
        <f>VLOOKUP(VALUE(MID(C1210,1,8)),Producto!$A$1:$C$499,3,FALSE)</f>
        <v>Chamarra sport</v>
      </c>
      <c r="E1210" t="str">
        <f>VLOOKUP(_xlfn.NUMBERVALUE(MID(C1210,9,2)),'Datos 2'!$Q$3:$R$22,2,FALSE)</f>
        <v>Azul</v>
      </c>
      <c r="F1210" t="str">
        <f>VLOOKUP(_xlfn.NUMBERVALUE(MID(C1210,11,2)),'Datos 2'!$U$3:$V$11,2,)</f>
        <v>L</v>
      </c>
      <c r="G1210">
        <v>4</v>
      </c>
    </row>
    <row r="1211" spans="1:7">
      <c r="A1211" s="14">
        <v>43840</v>
      </c>
      <c r="B1211" t="s">
        <v>823</v>
      </c>
      <c r="C1211" t="s">
        <v>873</v>
      </c>
      <c r="D1211" t="str">
        <f>VLOOKUP(VALUE(MID(C1211,1,8)),Producto!$A$1:$C$499,3,FALSE)</f>
        <v>Pantalón baggie</v>
      </c>
      <c r="E1211" t="str">
        <f>VLOOKUP(_xlfn.NUMBERVALUE(MID(C1211,9,2)),'Datos 2'!$Q$3:$R$22,2,FALSE)</f>
        <v>Café</v>
      </c>
      <c r="F1211" t="str">
        <f>VLOOKUP(_xlfn.NUMBERVALUE(MID(C1211,11,2)),'Datos 2'!$U$3:$V$11,2,)</f>
        <v>M</v>
      </c>
      <c r="G1211">
        <v>10</v>
      </c>
    </row>
    <row r="1212" spans="1:7">
      <c r="A1212" s="14">
        <v>43866</v>
      </c>
      <c r="B1212" t="s">
        <v>823</v>
      </c>
      <c r="C1212" t="s">
        <v>875</v>
      </c>
      <c r="D1212" t="str">
        <f>VLOOKUP(VALUE(MID(C1212,1,8)),Producto!$A$1:$C$499,3,FALSE)</f>
        <v>Chamarra sport</v>
      </c>
      <c r="E1212" t="str">
        <f>VLOOKUP(_xlfn.NUMBERVALUE(MID(C1212,9,2)),'Datos 2'!$Q$3:$R$22,2,FALSE)</f>
        <v>Rojo</v>
      </c>
      <c r="F1212" t="str">
        <f>VLOOKUP(_xlfn.NUMBERVALUE(MID(C1212,11,2)),'Datos 2'!$U$3:$V$11,2,)</f>
        <v>XL</v>
      </c>
      <c r="G1212">
        <v>10</v>
      </c>
    </row>
    <row r="1213" spans="1:7">
      <c r="A1213" s="14">
        <v>44193</v>
      </c>
      <c r="B1213" t="s">
        <v>823</v>
      </c>
      <c r="C1213" t="s">
        <v>884</v>
      </c>
      <c r="D1213" t="str">
        <f>VLOOKUP(VALUE(MID(C1213,1,8)),Producto!$A$1:$C$499,3,FALSE)</f>
        <v>Chamarra sport</v>
      </c>
      <c r="E1213" t="str">
        <f>VLOOKUP(_xlfn.NUMBERVALUE(MID(C1213,9,2)),'Datos 2'!$Q$3:$R$22,2,FALSE)</f>
        <v>Negro</v>
      </c>
      <c r="F1213" t="str">
        <f>VLOOKUP(_xlfn.NUMBERVALUE(MID(C1213,11,2)),'Datos 2'!$U$3:$V$11,2,)</f>
        <v>L</v>
      </c>
      <c r="G1213">
        <v>10</v>
      </c>
    </row>
    <row r="1214" spans="1:7">
      <c r="A1214" s="14">
        <v>43988</v>
      </c>
      <c r="B1214" t="s">
        <v>823</v>
      </c>
      <c r="C1214" t="s">
        <v>882</v>
      </c>
      <c r="D1214" t="str">
        <f>VLOOKUP(VALUE(MID(C1214,1,8)),Producto!$A$1:$C$499,3,FALSE)</f>
        <v>Chamarra sport</v>
      </c>
      <c r="E1214" t="str">
        <f>VLOOKUP(_xlfn.NUMBERVALUE(MID(C1214,9,2)),'Datos 2'!$Q$3:$R$22,2,FALSE)</f>
        <v>Azul</v>
      </c>
      <c r="F1214" t="str">
        <f>VLOOKUP(_xlfn.NUMBERVALUE(MID(C1214,11,2)),'Datos 2'!$U$3:$V$11,2,)</f>
        <v>S</v>
      </c>
      <c r="G1214">
        <v>2</v>
      </c>
    </row>
    <row r="1215" spans="1:7">
      <c r="A1215" s="14">
        <v>44196</v>
      </c>
      <c r="B1215" t="s">
        <v>823</v>
      </c>
      <c r="C1215" t="s">
        <v>844</v>
      </c>
      <c r="D1215" t="str">
        <f>VLOOKUP(VALUE(MID(C1215,1,8)),Producto!$A$1:$C$499,3,FALSE)</f>
        <v>Camisa manga corta</v>
      </c>
      <c r="E1215" t="str">
        <f>VLOOKUP(_xlfn.NUMBERVALUE(MID(C1215,9,2)),'Datos 2'!$Q$3:$R$22,2,FALSE)</f>
        <v>Estampado animal</v>
      </c>
      <c r="F1215" t="str">
        <f>VLOOKUP(_xlfn.NUMBERVALUE(MID(C1215,11,2)),'Datos 2'!$U$3:$V$11,2,)</f>
        <v>L</v>
      </c>
      <c r="G1215">
        <v>7</v>
      </c>
    </row>
    <row r="1216" spans="1:7">
      <c r="A1216" s="14">
        <v>43846</v>
      </c>
      <c r="B1216" t="s">
        <v>823</v>
      </c>
      <c r="C1216" t="s">
        <v>878</v>
      </c>
      <c r="D1216" t="str">
        <f>VLOOKUP(VALUE(MID(C1216,1,8)),Producto!$A$1:$C$499,3,FALSE)</f>
        <v>Chamarra sport</v>
      </c>
      <c r="E1216" t="str">
        <f>VLOOKUP(_xlfn.NUMBERVALUE(MID(C1216,9,2)),'Datos 2'!$Q$3:$R$22,2,FALSE)</f>
        <v>Rojo</v>
      </c>
      <c r="F1216" t="str">
        <f>VLOOKUP(_xlfn.NUMBERVALUE(MID(C1216,11,2)),'Datos 2'!$U$3:$V$11,2,)</f>
        <v>S</v>
      </c>
      <c r="G1216">
        <v>2</v>
      </c>
    </row>
    <row r="1217" spans="1:7">
      <c r="A1217" s="14">
        <v>43929</v>
      </c>
      <c r="B1217" t="s">
        <v>823</v>
      </c>
      <c r="C1217" t="s">
        <v>871</v>
      </c>
      <c r="D1217" t="str">
        <f>VLOOKUP(VALUE(MID(C1217,1,8)),Producto!$A$1:$C$499,3,FALSE)</f>
        <v>Pantalón baggie</v>
      </c>
      <c r="E1217" t="str">
        <f>VLOOKUP(_xlfn.NUMBERVALUE(MID(C1217,9,2)),'Datos 2'!$Q$3:$R$22,2,FALSE)</f>
        <v>Café</v>
      </c>
      <c r="F1217" t="str">
        <f>VLOOKUP(_xlfn.NUMBERVALUE(MID(C1217,11,2)),'Datos 2'!$U$3:$V$11,2,)</f>
        <v>XL</v>
      </c>
      <c r="G1217">
        <v>10</v>
      </c>
    </row>
    <row r="1218" spans="1:7">
      <c r="A1218" s="14">
        <v>44189</v>
      </c>
      <c r="B1218" t="s">
        <v>823</v>
      </c>
      <c r="C1218" t="s">
        <v>876</v>
      </c>
      <c r="D1218" t="str">
        <f>VLOOKUP(VALUE(MID(C1218,1,8)),Producto!$A$1:$C$499,3,FALSE)</f>
        <v>Chamarra sport</v>
      </c>
      <c r="E1218" t="str">
        <f>VLOOKUP(_xlfn.NUMBERVALUE(MID(C1218,9,2)),'Datos 2'!$Q$3:$R$22,2,FALSE)</f>
        <v>Rojo</v>
      </c>
      <c r="F1218" t="str">
        <f>VLOOKUP(_xlfn.NUMBERVALUE(MID(C1218,11,2)),'Datos 2'!$U$3:$V$11,2,)</f>
        <v>L</v>
      </c>
      <c r="G1218">
        <v>3</v>
      </c>
    </row>
    <row r="1219" spans="1:7">
      <c r="A1219" s="14">
        <v>44039</v>
      </c>
      <c r="B1219" t="s">
        <v>823</v>
      </c>
      <c r="C1219" t="s">
        <v>881</v>
      </c>
      <c r="D1219" t="str">
        <f>VLOOKUP(VALUE(MID(C1219,1,8)),Producto!$A$1:$C$499,3,FALSE)</f>
        <v>Chamarra sport</v>
      </c>
      <c r="E1219" t="str">
        <f>VLOOKUP(_xlfn.NUMBERVALUE(MID(C1219,9,2)),'Datos 2'!$Q$3:$R$22,2,FALSE)</f>
        <v>Azul</v>
      </c>
      <c r="F1219" t="str">
        <f>VLOOKUP(_xlfn.NUMBERVALUE(MID(C1219,11,2)),'Datos 2'!$U$3:$V$11,2,)</f>
        <v>M</v>
      </c>
      <c r="G1219">
        <v>10</v>
      </c>
    </row>
    <row r="1220" spans="1:7">
      <c r="A1220" s="14">
        <v>44118</v>
      </c>
      <c r="B1220" t="s">
        <v>823</v>
      </c>
      <c r="C1220" t="s">
        <v>857</v>
      </c>
      <c r="D1220" t="str">
        <f>VLOOKUP(VALUE(MID(C1220,1,8)),Producto!$A$1:$C$499,3,FALSE)</f>
        <v>Pantalón mezclilla</v>
      </c>
      <c r="E1220" t="str">
        <f>VLOOKUP(_xlfn.NUMBERVALUE(MID(C1220,9,2)),'Datos 2'!$Q$3:$R$22,2,FALSE)</f>
        <v>Negro</v>
      </c>
      <c r="F1220" t="str">
        <f>VLOOKUP(_xlfn.NUMBERVALUE(MID(C1220,11,2)),'Datos 2'!$U$3:$V$11,2,)</f>
        <v>M</v>
      </c>
      <c r="G1220">
        <v>9</v>
      </c>
    </row>
    <row r="1221" spans="1:7">
      <c r="A1221" s="14">
        <v>43943</v>
      </c>
      <c r="B1221" t="s">
        <v>823</v>
      </c>
      <c r="C1221" t="s">
        <v>840</v>
      </c>
      <c r="D1221" t="str">
        <f>VLOOKUP(VALUE(MID(C1221,1,8)),Producto!$A$1:$C$499,3,FALSE)</f>
        <v>Camisa manga corta</v>
      </c>
      <c r="E1221" t="str">
        <f>VLOOKUP(_xlfn.NUMBERVALUE(MID(C1221,9,2)),'Datos 2'!$Q$3:$R$22,2,FALSE)</f>
        <v>Blanco</v>
      </c>
      <c r="F1221" t="str">
        <f>VLOOKUP(_xlfn.NUMBERVALUE(MID(C1221,11,2)),'Datos 2'!$U$3:$V$11,2,)</f>
        <v>L</v>
      </c>
      <c r="G1221">
        <v>8</v>
      </c>
    </row>
    <row r="1222" spans="1:7">
      <c r="A1222" s="14">
        <v>43907</v>
      </c>
      <c r="B1222" t="s">
        <v>823</v>
      </c>
      <c r="C1222" t="s">
        <v>855</v>
      </c>
      <c r="D1222" t="str">
        <f>VLOOKUP(VALUE(MID(C1222,1,8)),Producto!$A$1:$C$499,3,FALSE)</f>
        <v>Pantalón mezclilla</v>
      </c>
      <c r="E1222" t="str">
        <f>VLOOKUP(_xlfn.NUMBERVALUE(MID(C1222,9,2)),'Datos 2'!$Q$3:$R$22,2,FALSE)</f>
        <v>Negro</v>
      </c>
      <c r="F1222" t="str">
        <f>VLOOKUP(_xlfn.NUMBERVALUE(MID(C1222,11,2)),'Datos 2'!$U$3:$V$11,2,)</f>
        <v>XL</v>
      </c>
      <c r="G1222">
        <v>5</v>
      </c>
    </row>
    <row r="1223" spans="1:7">
      <c r="A1223" s="14">
        <v>44176</v>
      </c>
      <c r="B1223" t="s">
        <v>823</v>
      </c>
      <c r="C1223" t="s">
        <v>859</v>
      </c>
      <c r="D1223" t="str">
        <f>VLOOKUP(VALUE(MID(C1223,1,8)),Producto!$A$1:$C$499,3,FALSE)</f>
        <v>Pantalón mezclilla</v>
      </c>
      <c r="E1223" t="str">
        <f>VLOOKUP(_xlfn.NUMBERVALUE(MID(C1223,9,2)),'Datos 2'!$Q$3:$R$22,2,FALSE)</f>
        <v>Blanco</v>
      </c>
      <c r="F1223" t="str">
        <f>VLOOKUP(_xlfn.NUMBERVALUE(MID(C1223,11,2)),'Datos 2'!$U$3:$V$11,2,)</f>
        <v>XL</v>
      </c>
      <c r="G1223">
        <v>1</v>
      </c>
    </row>
    <row r="1224" spans="1:7">
      <c r="A1224" s="14">
        <v>43896</v>
      </c>
      <c r="B1224" t="s">
        <v>823</v>
      </c>
      <c r="C1224" t="s">
        <v>860</v>
      </c>
      <c r="D1224" t="str">
        <f>VLOOKUP(VALUE(MID(C1224,1,8)),Producto!$A$1:$C$499,3,FALSE)</f>
        <v>Pantalón mezclilla</v>
      </c>
      <c r="E1224" t="str">
        <f>VLOOKUP(_xlfn.NUMBERVALUE(MID(C1224,9,2)),'Datos 2'!$Q$3:$R$22,2,FALSE)</f>
        <v>Blanco</v>
      </c>
      <c r="F1224" t="str">
        <f>VLOOKUP(_xlfn.NUMBERVALUE(MID(C1224,11,2)),'Datos 2'!$U$3:$V$11,2,)</f>
        <v>L</v>
      </c>
      <c r="G1224">
        <v>10</v>
      </c>
    </row>
    <row r="1225" spans="1:7">
      <c r="A1225" s="14">
        <v>43999</v>
      </c>
      <c r="B1225" t="s">
        <v>823</v>
      </c>
      <c r="C1225" t="s">
        <v>842</v>
      </c>
      <c r="D1225" t="str">
        <f>VLOOKUP(VALUE(MID(C1225,1,8)),Producto!$A$1:$C$499,3,FALSE)</f>
        <v>Camisa manga corta</v>
      </c>
      <c r="E1225" t="str">
        <f>VLOOKUP(_xlfn.NUMBERVALUE(MID(C1225,9,2)),'Datos 2'!$Q$3:$R$22,2,FALSE)</f>
        <v>Blanco</v>
      </c>
      <c r="F1225" t="str">
        <f>VLOOKUP(_xlfn.NUMBERVALUE(MID(C1225,11,2)),'Datos 2'!$U$3:$V$11,2,)</f>
        <v>S</v>
      </c>
      <c r="G1225">
        <v>4</v>
      </c>
    </row>
    <row r="1226" spans="1:7">
      <c r="A1226" s="14">
        <v>43879</v>
      </c>
      <c r="B1226" t="s">
        <v>823</v>
      </c>
      <c r="C1226" t="s">
        <v>852</v>
      </c>
      <c r="D1226" t="str">
        <f>VLOOKUP(VALUE(MID(C1226,1,8)),Producto!$A$1:$C$499,3,FALSE)</f>
        <v>Pantalón mezclilla</v>
      </c>
      <c r="E1226" t="str">
        <f>VLOOKUP(_xlfn.NUMBERVALUE(MID(C1226,9,2)),'Datos 2'!$Q$3:$R$22,2,FALSE)</f>
        <v>Azul</v>
      </c>
      <c r="F1226" t="str">
        <f>VLOOKUP(_xlfn.NUMBERVALUE(MID(C1226,11,2)),'Datos 2'!$U$3:$V$11,2,)</f>
        <v>L</v>
      </c>
      <c r="G1226">
        <v>8</v>
      </c>
    </row>
    <row r="1227" spans="1:7">
      <c r="A1227" s="14">
        <v>44075</v>
      </c>
      <c r="B1227" t="s">
        <v>823</v>
      </c>
      <c r="C1227" t="s">
        <v>830</v>
      </c>
      <c r="D1227" t="str">
        <f>VLOOKUP(VALUE(MID(C1227,1,8)),Producto!$A$1:$C$499,3,FALSE)</f>
        <v>Camisa manga larga</v>
      </c>
      <c r="E1227" t="str">
        <f>VLOOKUP(_xlfn.NUMBERVALUE(MID(C1227,9,2)),'Datos 2'!$Q$3:$R$22,2,FALSE)</f>
        <v>Blanco</v>
      </c>
      <c r="F1227" t="str">
        <f>VLOOKUP(_xlfn.NUMBERVALUE(MID(C1227,11,2)),'Datos 2'!$U$3:$V$11,2,)</f>
        <v>S</v>
      </c>
      <c r="G1227">
        <v>8</v>
      </c>
    </row>
    <row r="1228" spans="1:7">
      <c r="A1228" s="14">
        <v>44008</v>
      </c>
      <c r="B1228" t="s">
        <v>823</v>
      </c>
      <c r="C1228" t="s">
        <v>883</v>
      </c>
      <c r="D1228" t="str">
        <f>VLOOKUP(VALUE(MID(C1228,1,8)),Producto!$A$1:$C$499,3,FALSE)</f>
        <v>Chamarra sport</v>
      </c>
      <c r="E1228" t="str">
        <f>VLOOKUP(_xlfn.NUMBERVALUE(MID(C1228,9,2)),'Datos 2'!$Q$3:$R$22,2,FALSE)</f>
        <v>Negro</v>
      </c>
      <c r="F1228" t="str">
        <f>VLOOKUP(_xlfn.NUMBERVALUE(MID(C1228,11,2)),'Datos 2'!$U$3:$V$11,2,)</f>
        <v>XL</v>
      </c>
      <c r="G1228">
        <v>2</v>
      </c>
    </row>
    <row r="1229" spans="1:7">
      <c r="A1229" s="14">
        <v>44044</v>
      </c>
      <c r="B1229" t="s">
        <v>823</v>
      </c>
      <c r="C1229" t="s">
        <v>871</v>
      </c>
      <c r="D1229" t="str">
        <f>VLOOKUP(VALUE(MID(C1229,1,8)),Producto!$A$1:$C$499,3,FALSE)</f>
        <v>Pantalón baggie</v>
      </c>
      <c r="E1229" t="str">
        <f>VLOOKUP(_xlfn.NUMBERVALUE(MID(C1229,9,2)),'Datos 2'!$Q$3:$R$22,2,FALSE)</f>
        <v>Café</v>
      </c>
      <c r="F1229" t="str">
        <f>VLOOKUP(_xlfn.NUMBERVALUE(MID(C1229,11,2)),'Datos 2'!$U$3:$V$11,2,)</f>
        <v>XL</v>
      </c>
      <c r="G1229">
        <v>8</v>
      </c>
    </row>
    <row r="1230" spans="1:7">
      <c r="A1230" s="14">
        <v>43878</v>
      </c>
      <c r="B1230" t="s">
        <v>823</v>
      </c>
      <c r="C1230" t="s">
        <v>877</v>
      </c>
      <c r="D1230" t="str">
        <f>VLOOKUP(VALUE(MID(C1230,1,8)),Producto!$A$1:$C$499,3,FALSE)</f>
        <v>Chamarra sport</v>
      </c>
      <c r="E1230" t="str">
        <f>VLOOKUP(_xlfn.NUMBERVALUE(MID(C1230,9,2)),'Datos 2'!$Q$3:$R$22,2,FALSE)</f>
        <v>Rojo</v>
      </c>
      <c r="F1230" t="str">
        <f>VLOOKUP(_xlfn.NUMBERVALUE(MID(C1230,11,2)),'Datos 2'!$U$3:$V$11,2,)</f>
        <v>M</v>
      </c>
      <c r="G1230">
        <v>6</v>
      </c>
    </row>
    <row r="1231" spans="1:7">
      <c r="A1231" s="14">
        <v>44138</v>
      </c>
      <c r="B1231" t="s">
        <v>823</v>
      </c>
      <c r="C1231" t="s">
        <v>889</v>
      </c>
      <c r="D1231" t="str">
        <f>VLOOKUP(VALUE(MID(C1231,1,8)),Producto!$A$1:$C$499,3,FALSE)</f>
        <v>Chamarra sport</v>
      </c>
      <c r="E1231" t="str">
        <f>VLOOKUP(_xlfn.NUMBERVALUE(MID(C1231,9,2)),'Datos 2'!$Q$3:$R$22,2,FALSE)</f>
        <v>Off white</v>
      </c>
      <c r="F1231" t="str">
        <f>VLOOKUP(_xlfn.NUMBERVALUE(MID(C1231,11,2)),'Datos 2'!$U$3:$V$11,2,)</f>
        <v>M</v>
      </c>
      <c r="G1231">
        <v>4</v>
      </c>
    </row>
    <row r="1232" spans="1:7">
      <c r="A1232" s="14">
        <v>44070</v>
      </c>
      <c r="B1232" t="s">
        <v>823</v>
      </c>
      <c r="C1232" t="s">
        <v>874</v>
      </c>
      <c r="D1232" t="str">
        <f>VLOOKUP(VALUE(MID(C1232,1,8)),Producto!$A$1:$C$499,3,FALSE)</f>
        <v>Pantalón baggie</v>
      </c>
      <c r="E1232" t="str">
        <f>VLOOKUP(_xlfn.NUMBERVALUE(MID(C1232,9,2)),'Datos 2'!$Q$3:$R$22,2,FALSE)</f>
        <v>Café</v>
      </c>
      <c r="F1232" t="str">
        <f>VLOOKUP(_xlfn.NUMBERVALUE(MID(C1232,11,2)),'Datos 2'!$U$3:$V$11,2,)</f>
        <v>S</v>
      </c>
      <c r="G1232">
        <v>4</v>
      </c>
    </row>
    <row r="1233" spans="1:7">
      <c r="A1233" s="14">
        <v>44015</v>
      </c>
      <c r="B1233" t="s">
        <v>823</v>
      </c>
      <c r="C1233" t="s">
        <v>884</v>
      </c>
      <c r="D1233" t="str">
        <f>VLOOKUP(VALUE(MID(C1233,1,8)),Producto!$A$1:$C$499,3,FALSE)</f>
        <v>Chamarra sport</v>
      </c>
      <c r="E1233" t="str">
        <f>VLOOKUP(_xlfn.NUMBERVALUE(MID(C1233,9,2)),'Datos 2'!$Q$3:$R$22,2,FALSE)</f>
        <v>Negro</v>
      </c>
      <c r="F1233" t="str">
        <f>VLOOKUP(_xlfn.NUMBERVALUE(MID(C1233,11,2)),'Datos 2'!$U$3:$V$11,2,)</f>
        <v>L</v>
      </c>
      <c r="G1233">
        <v>8</v>
      </c>
    </row>
    <row r="1234" spans="1:7">
      <c r="A1234" s="14">
        <v>43930</v>
      </c>
      <c r="B1234" t="s">
        <v>823</v>
      </c>
      <c r="C1234" t="s">
        <v>838</v>
      </c>
      <c r="D1234" t="str">
        <f>VLOOKUP(VALUE(MID(C1234,1,8)),Producto!$A$1:$C$499,3,FALSE)</f>
        <v>Camisa manga larga</v>
      </c>
      <c r="E1234" t="str">
        <f>VLOOKUP(_xlfn.NUMBERVALUE(MID(C1234,9,2)),'Datos 2'!$Q$3:$R$22,2,FALSE)</f>
        <v>Negro</v>
      </c>
      <c r="F1234" t="str">
        <f>VLOOKUP(_xlfn.NUMBERVALUE(MID(C1234,11,2)),'Datos 2'!$U$3:$V$11,2,)</f>
        <v>S</v>
      </c>
      <c r="G1234">
        <v>9</v>
      </c>
    </row>
    <row r="1235" spans="1:7">
      <c r="A1235" s="14">
        <v>44076</v>
      </c>
      <c r="B1235" t="s">
        <v>823</v>
      </c>
      <c r="C1235" t="s">
        <v>854</v>
      </c>
      <c r="D1235" t="str">
        <f>VLOOKUP(VALUE(MID(C1235,1,8)),Producto!$A$1:$C$499,3,FALSE)</f>
        <v>Pantalón mezclilla</v>
      </c>
      <c r="E1235" t="str">
        <f>VLOOKUP(_xlfn.NUMBERVALUE(MID(C1235,9,2)),'Datos 2'!$Q$3:$R$22,2,FALSE)</f>
        <v>Azul</v>
      </c>
      <c r="F1235" t="str">
        <f>VLOOKUP(_xlfn.NUMBERVALUE(MID(C1235,11,2)),'Datos 2'!$U$3:$V$11,2,)</f>
        <v>S</v>
      </c>
      <c r="G1235">
        <v>2</v>
      </c>
    </row>
    <row r="1236" spans="1:7">
      <c r="A1236" s="14">
        <v>44160</v>
      </c>
      <c r="B1236" t="s">
        <v>823</v>
      </c>
      <c r="C1236" t="s">
        <v>888</v>
      </c>
      <c r="D1236" t="str">
        <f>VLOOKUP(VALUE(MID(C1236,1,8)),Producto!$A$1:$C$499,3,FALSE)</f>
        <v>Chamarra sport</v>
      </c>
      <c r="E1236" t="str">
        <f>VLOOKUP(_xlfn.NUMBERVALUE(MID(C1236,9,2)),'Datos 2'!$Q$3:$R$22,2,FALSE)</f>
        <v>Off white</v>
      </c>
      <c r="F1236" t="str">
        <f>VLOOKUP(_xlfn.NUMBERVALUE(MID(C1236,11,2)),'Datos 2'!$U$3:$V$11,2,)</f>
        <v>L</v>
      </c>
      <c r="G1236">
        <v>9</v>
      </c>
    </row>
    <row r="1237" spans="1:7">
      <c r="A1237" s="14">
        <v>43864</v>
      </c>
      <c r="B1237" t="s">
        <v>823</v>
      </c>
      <c r="C1237" t="s">
        <v>848</v>
      </c>
      <c r="D1237" t="str">
        <f>VLOOKUP(VALUE(MID(C1237,1,8)),Producto!$A$1:$C$499,3,FALSE)</f>
        <v>Playera</v>
      </c>
      <c r="E1237" t="str">
        <f>VLOOKUP(_xlfn.NUMBERVALUE(MID(C1237,9,2)),'Datos 2'!$Q$3:$R$22,2,FALSE)</f>
        <v>Gris</v>
      </c>
      <c r="F1237" t="str">
        <f>VLOOKUP(_xlfn.NUMBERVALUE(MID(C1237,11,2)),'Datos 2'!$U$3:$V$11,2,)</f>
        <v>Unitalla</v>
      </c>
      <c r="G1237">
        <v>3</v>
      </c>
    </row>
    <row r="1238" spans="1:7">
      <c r="A1238" s="14">
        <v>43968</v>
      </c>
      <c r="B1238" t="s">
        <v>823</v>
      </c>
      <c r="C1238" t="s">
        <v>884</v>
      </c>
      <c r="D1238" t="str">
        <f>VLOOKUP(VALUE(MID(C1238,1,8)),Producto!$A$1:$C$499,3,FALSE)</f>
        <v>Chamarra sport</v>
      </c>
      <c r="E1238" t="str">
        <f>VLOOKUP(_xlfn.NUMBERVALUE(MID(C1238,9,2)),'Datos 2'!$Q$3:$R$22,2,FALSE)</f>
        <v>Negro</v>
      </c>
      <c r="F1238" t="str">
        <f>VLOOKUP(_xlfn.NUMBERVALUE(MID(C1238,11,2)),'Datos 2'!$U$3:$V$11,2,)</f>
        <v>L</v>
      </c>
      <c r="G1238">
        <v>6</v>
      </c>
    </row>
    <row r="1239" spans="1:7">
      <c r="A1239" s="14">
        <v>43895</v>
      </c>
      <c r="B1239" t="s">
        <v>823</v>
      </c>
      <c r="C1239" t="s">
        <v>889</v>
      </c>
      <c r="D1239" t="str">
        <f>VLOOKUP(VALUE(MID(C1239,1,8)),Producto!$A$1:$C$499,3,FALSE)</f>
        <v>Chamarra sport</v>
      </c>
      <c r="E1239" t="str">
        <f>VLOOKUP(_xlfn.NUMBERVALUE(MID(C1239,9,2)),'Datos 2'!$Q$3:$R$22,2,FALSE)</f>
        <v>Off white</v>
      </c>
      <c r="F1239" t="str">
        <f>VLOOKUP(_xlfn.NUMBERVALUE(MID(C1239,11,2)),'Datos 2'!$U$3:$V$11,2,)</f>
        <v>M</v>
      </c>
      <c r="G1239">
        <v>4</v>
      </c>
    </row>
    <row r="1240" spans="1:7">
      <c r="A1240" s="14">
        <v>44122</v>
      </c>
      <c r="B1240" t="s">
        <v>823</v>
      </c>
      <c r="C1240" t="s">
        <v>870</v>
      </c>
      <c r="D1240" t="str">
        <f>VLOOKUP(VALUE(MID(C1240,1,8)),Producto!$A$1:$C$499,3,FALSE)</f>
        <v>Pantalón baggie</v>
      </c>
      <c r="E1240" t="str">
        <f>VLOOKUP(_xlfn.NUMBERVALUE(MID(C1240,9,2)),'Datos 2'!$Q$3:$R$22,2,FALSE)</f>
        <v>Off white</v>
      </c>
      <c r="F1240" t="str">
        <f>VLOOKUP(_xlfn.NUMBERVALUE(MID(C1240,11,2)),'Datos 2'!$U$3:$V$11,2,)</f>
        <v>S</v>
      </c>
      <c r="G1240">
        <v>10</v>
      </c>
    </row>
    <row r="1241" spans="1:7">
      <c r="A1241" s="14">
        <v>44117</v>
      </c>
      <c r="B1241" t="s">
        <v>823</v>
      </c>
      <c r="C1241" t="s">
        <v>863</v>
      </c>
      <c r="D1241" t="str">
        <f>VLOOKUP(VALUE(MID(C1241,1,8)),Producto!$A$1:$C$499,3,FALSE)</f>
        <v>Pantalón baggie</v>
      </c>
      <c r="E1241" t="str">
        <f>VLOOKUP(_xlfn.NUMBERVALUE(MID(C1241,9,2)),'Datos 2'!$Q$3:$R$22,2,FALSE)</f>
        <v>Negro</v>
      </c>
      <c r="F1241" t="str">
        <f>VLOOKUP(_xlfn.NUMBERVALUE(MID(C1241,11,2)),'Datos 2'!$U$3:$V$11,2,)</f>
        <v>XL</v>
      </c>
      <c r="G1241">
        <v>3</v>
      </c>
    </row>
    <row r="1242" spans="1:7">
      <c r="A1242" s="14">
        <v>44094</v>
      </c>
      <c r="B1242" t="s">
        <v>823</v>
      </c>
      <c r="C1242" t="s">
        <v>871</v>
      </c>
      <c r="D1242" t="str">
        <f>VLOOKUP(VALUE(MID(C1242,1,8)),Producto!$A$1:$C$499,3,FALSE)</f>
        <v>Pantalón baggie</v>
      </c>
      <c r="E1242" t="str">
        <f>VLOOKUP(_xlfn.NUMBERVALUE(MID(C1242,9,2)),'Datos 2'!$Q$3:$R$22,2,FALSE)</f>
        <v>Café</v>
      </c>
      <c r="F1242" t="str">
        <f>VLOOKUP(_xlfn.NUMBERVALUE(MID(C1242,11,2)),'Datos 2'!$U$3:$V$11,2,)</f>
        <v>XL</v>
      </c>
      <c r="G1242">
        <v>4</v>
      </c>
    </row>
    <row r="1243" spans="1:7">
      <c r="A1243" s="14">
        <v>43904</v>
      </c>
      <c r="B1243" t="s">
        <v>823</v>
      </c>
      <c r="C1243" t="s">
        <v>857</v>
      </c>
      <c r="D1243" t="str">
        <f>VLOOKUP(VALUE(MID(C1243,1,8)),Producto!$A$1:$C$499,3,FALSE)</f>
        <v>Pantalón mezclilla</v>
      </c>
      <c r="E1243" t="str">
        <f>VLOOKUP(_xlfn.NUMBERVALUE(MID(C1243,9,2)),'Datos 2'!$Q$3:$R$22,2,FALSE)</f>
        <v>Negro</v>
      </c>
      <c r="F1243" t="str">
        <f>VLOOKUP(_xlfn.NUMBERVALUE(MID(C1243,11,2)),'Datos 2'!$U$3:$V$11,2,)</f>
        <v>M</v>
      </c>
      <c r="G1243">
        <v>3</v>
      </c>
    </row>
    <row r="1244" spans="1:7">
      <c r="A1244" s="14">
        <v>44033</v>
      </c>
      <c r="B1244" t="s">
        <v>823</v>
      </c>
      <c r="C1244" t="s">
        <v>872</v>
      </c>
      <c r="D1244" t="str">
        <f>VLOOKUP(VALUE(MID(C1244,1,8)),Producto!$A$1:$C$499,3,FALSE)</f>
        <v>Pantalón baggie</v>
      </c>
      <c r="E1244" t="str">
        <f>VLOOKUP(_xlfn.NUMBERVALUE(MID(C1244,9,2)),'Datos 2'!$Q$3:$R$22,2,FALSE)</f>
        <v>Café</v>
      </c>
      <c r="F1244" t="str">
        <f>VLOOKUP(_xlfn.NUMBERVALUE(MID(C1244,11,2)),'Datos 2'!$U$3:$V$11,2,)</f>
        <v>L</v>
      </c>
      <c r="G1244">
        <v>2</v>
      </c>
    </row>
    <row r="1245" spans="1:7">
      <c r="A1245" s="14">
        <v>44138</v>
      </c>
      <c r="B1245" t="s">
        <v>823</v>
      </c>
      <c r="C1245" t="s">
        <v>881</v>
      </c>
      <c r="D1245" t="str">
        <f>VLOOKUP(VALUE(MID(C1245,1,8)),Producto!$A$1:$C$499,3,FALSE)</f>
        <v>Chamarra sport</v>
      </c>
      <c r="E1245" t="str">
        <f>VLOOKUP(_xlfn.NUMBERVALUE(MID(C1245,9,2)),'Datos 2'!$Q$3:$R$22,2,FALSE)</f>
        <v>Azul</v>
      </c>
      <c r="F1245" t="str">
        <f>VLOOKUP(_xlfn.NUMBERVALUE(MID(C1245,11,2)),'Datos 2'!$U$3:$V$11,2,)</f>
        <v>M</v>
      </c>
      <c r="G1245">
        <v>8</v>
      </c>
    </row>
    <row r="1246" spans="1:7">
      <c r="A1246" s="14">
        <v>44166</v>
      </c>
      <c r="B1246" t="s">
        <v>823</v>
      </c>
      <c r="C1246" t="s">
        <v>834</v>
      </c>
      <c r="D1246" t="str">
        <f>VLOOKUP(VALUE(MID(C1246,1,8)),Producto!$A$1:$C$499,3,FALSE)</f>
        <v>Camisa manga larga</v>
      </c>
      <c r="E1246" t="str">
        <f>VLOOKUP(_xlfn.NUMBERVALUE(MID(C1246,9,2)),'Datos 2'!$Q$3:$R$22,2,FALSE)</f>
        <v>Off white</v>
      </c>
      <c r="F1246" t="str">
        <f>VLOOKUP(_xlfn.NUMBERVALUE(MID(C1246,11,2)),'Datos 2'!$U$3:$V$11,2,)</f>
        <v>S</v>
      </c>
      <c r="G1246">
        <v>2</v>
      </c>
    </row>
    <row r="1247" spans="1:7">
      <c r="A1247" s="14">
        <v>43978</v>
      </c>
      <c r="B1247" t="s">
        <v>823</v>
      </c>
      <c r="C1247" t="s">
        <v>856</v>
      </c>
      <c r="D1247" t="str">
        <f>VLOOKUP(VALUE(MID(C1247,1,8)),Producto!$A$1:$C$499,3,FALSE)</f>
        <v>Pantalón mezclilla</v>
      </c>
      <c r="E1247" t="str">
        <f>VLOOKUP(_xlfn.NUMBERVALUE(MID(C1247,9,2)),'Datos 2'!$Q$3:$R$22,2,FALSE)</f>
        <v>Negro</v>
      </c>
      <c r="F1247" t="str">
        <f>VLOOKUP(_xlfn.NUMBERVALUE(MID(C1247,11,2)),'Datos 2'!$U$3:$V$11,2,)</f>
        <v>L</v>
      </c>
      <c r="G1247">
        <v>10</v>
      </c>
    </row>
    <row r="1248" spans="1:7">
      <c r="A1248" s="14">
        <v>43850</v>
      </c>
      <c r="B1248" t="s">
        <v>823</v>
      </c>
      <c r="C1248" t="s">
        <v>879</v>
      </c>
      <c r="D1248" t="str">
        <f>VLOOKUP(VALUE(MID(C1248,1,8)),Producto!$A$1:$C$499,3,FALSE)</f>
        <v>Chamarra sport</v>
      </c>
      <c r="E1248" t="str">
        <f>VLOOKUP(_xlfn.NUMBERVALUE(MID(C1248,9,2)),'Datos 2'!$Q$3:$R$22,2,FALSE)</f>
        <v>Azul</v>
      </c>
      <c r="F1248" t="str">
        <f>VLOOKUP(_xlfn.NUMBERVALUE(MID(C1248,11,2)),'Datos 2'!$U$3:$V$11,2,)</f>
        <v>XL</v>
      </c>
      <c r="G1248">
        <v>10</v>
      </c>
    </row>
    <row r="1249" spans="1:7">
      <c r="A1249" s="14">
        <v>44033</v>
      </c>
      <c r="B1249" t="s">
        <v>823</v>
      </c>
      <c r="C1249" t="s">
        <v>888</v>
      </c>
      <c r="D1249" t="str">
        <f>VLOOKUP(VALUE(MID(C1249,1,8)),Producto!$A$1:$C$499,3,FALSE)</f>
        <v>Chamarra sport</v>
      </c>
      <c r="E1249" t="str">
        <f>VLOOKUP(_xlfn.NUMBERVALUE(MID(C1249,9,2)),'Datos 2'!$Q$3:$R$22,2,FALSE)</f>
        <v>Off white</v>
      </c>
      <c r="F1249" t="str">
        <f>VLOOKUP(_xlfn.NUMBERVALUE(MID(C1249,11,2)),'Datos 2'!$U$3:$V$11,2,)</f>
        <v>L</v>
      </c>
      <c r="G1249">
        <v>2</v>
      </c>
    </row>
    <row r="1250" spans="1:7">
      <c r="A1250" s="14">
        <v>44186</v>
      </c>
      <c r="B1250" t="s">
        <v>823</v>
      </c>
      <c r="C1250" t="s">
        <v>830</v>
      </c>
      <c r="D1250" t="str">
        <f>VLOOKUP(VALUE(MID(C1250,1,8)),Producto!$A$1:$C$499,3,FALSE)</f>
        <v>Camisa manga larga</v>
      </c>
      <c r="E1250" t="str">
        <f>VLOOKUP(_xlfn.NUMBERVALUE(MID(C1250,9,2)),'Datos 2'!$Q$3:$R$22,2,FALSE)</f>
        <v>Blanco</v>
      </c>
      <c r="F1250" t="str">
        <f>VLOOKUP(_xlfn.NUMBERVALUE(MID(C1250,11,2)),'Datos 2'!$U$3:$V$11,2,)</f>
        <v>S</v>
      </c>
      <c r="G1250">
        <v>2</v>
      </c>
    </row>
    <row r="1251" spans="1:7">
      <c r="A1251" s="14">
        <v>44076</v>
      </c>
      <c r="B1251" t="s">
        <v>823</v>
      </c>
      <c r="C1251" t="s">
        <v>851</v>
      </c>
      <c r="D1251" t="str">
        <f>VLOOKUP(VALUE(MID(C1251,1,8)),Producto!$A$1:$C$499,3,FALSE)</f>
        <v>Pantalón mezclilla</v>
      </c>
      <c r="E1251" t="str">
        <f>VLOOKUP(_xlfn.NUMBERVALUE(MID(C1251,9,2)),'Datos 2'!$Q$3:$R$22,2,FALSE)</f>
        <v>Azul</v>
      </c>
      <c r="F1251" t="str">
        <f>VLOOKUP(_xlfn.NUMBERVALUE(MID(C1251,11,2)),'Datos 2'!$U$3:$V$11,2,)</f>
        <v>XL</v>
      </c>
      <c r="G1251">
        <v>6</v>
      </c>
    </row>
    <row r="1252" spans="1:7">
      <c r="A1252" s="14">
        <v>44180</v>
      </c>
      <c r="B1252" t="s">
        <v>823</v>
      </c>
      <c r="C1252" t="s">
        <v>845</v>
      </c>
      <c r="D1252" t="str">
        <f>VLOOKUP(VALUE(MID(C1252,1,8)),Producto!$A$1:$C$499,3,FALSE)</f>
        <v>Camisa manga corta</v>
      </c>
      <c r="E1252" t="str">
        <f>VLOOKUP(_xlfn.NUMBERVALUE(MID(C1252,9,2)),'Datos 2'!$Q$3:$R$22,2,FALSE)</f>
        <v>Estampado animal</v>
      </c>
      <c r="F1252" t="str">
        <f>VLOOKUP(_xlfn.NUMBERVALUE(MID(C1252,11,2)),'Datos 2'!$U$3:$V$11,2,)</f>
        <v>M</v>
      </c>
      <c r="G1252">
        <v>6</v>
      </c>
    </row>
    <row r="1253" spans="1:7">
      <c r="A1253" s="14">
        <v>44119</v>
      </c>
      <c r="B1253" t="s">
        <v>823</v>
      </c>
      <c r="C1253" t="s">
        <v>877</v>
      </c>
      <c r="D1253" t="str">
        <f>VLOOKUP(VALUE(MID(C1253,1,8)),Producto!$A$1:$C$499,3,FALSE)</f>
        <v>Chamarra sport</v>
      </c>
      <c r="E1253" t="str">
        <f>VLOOKUP(_xlfn.NUMBERVALUE(MID(C1253,9,2)),'Datos 2'!$Q$3:$R$22,2,FALSE)</f>
        <v>Rojo</v>
      </c>
      <c r="F1253" t="str">
        <f>VLOOKUP(_xlfn.NUMBERVALUE(MID(C1253,11,2)),'Datos 2'!$U$3:$V$11,2,)</f>
        <v>M</v>
      </c>
      <c r="G1253">
        <v>6</v>
      </c>
    </row>
    <row r="1254" spans="1:7">
      <c r="A1254" s="14">
        <v>44022</v>
      </c>
      <c r="B1254" t="s">
        <v>823</v>
      </c>
      <c r="C1254" t="s">
        <v>882</v>
      </c>
      <c r="D1254" t="str">
        <f>VLOOKUP(VALUE(MID(C1254,1,8)),Producto!$A$1:$C$499,3,FALSE)</f>
        <v>Chamarra sport</v>
      </c>
      <c r="E1254" t="str">
        <f>VLOOKUP(_xlfn.NUMBERVALUE(MID(C1254,9,2)),'Datos 2'!$Q$3:$R$22,2,FALSE)</f>
        <v>Azul</v>
      </c>
      <c r="F1254" t="str">
        <f>VLOOKUP(_xlfn.NUMBERVALUE(MID(C1254,11,2)),'Datos 2'!$U$3:$V$11,2,)</f>
        <v>S</v>
      </c>
      <c r="G1254">
        <v>7</v>
      </c>
    </row>
    <row r="1255" spans="1:7">
      <c r="A1255" s="14">
        <v>44167</v>
      </c>
      <c r="B1255" t="s">
        <v>823</v>
      </c>
      <c r="C1255" t="s">
        <v>844</v>
      </c>
      <c r="D1255" t="str">
        <f>VLOOKUP(VALUE(MID(C1255,1,8)),Producto!$A$1:$C$499,3,FALSE)</f>
        <v>Camisa manga corta</v>
      </c>
      <c r="E1255" t="str">
        <f>VLOOKUP(_xlfn.NUMBERVALUE(MID(C1255,9,2)),'Datos 2'!$Q$3:$R$22,2,FALSE)</f>
        <v>Estampado animal</v>
      </c>
      <c r="F1255" t="str">
        <f>VLOOKUP(_xlfn.NUMBERVALUE(MID(C1255,11,2)),'Datos 2'!$U$3:$V$11,2,)</f>
        <v>L</v>
      </c>
      <c r="G1255">
        <v>2</v>
      </c>
    </row>
    <row r="1256" spans="1:7">
      <c r="A1256" s="14">
        <v>43867</v>
      </c>
      <c r="B1256" t="s">
        <v>823</v>
      </c>
      <c r="C1256" t="s">
        <v>851</v>
      </c>
      <c r="D1256" t="str">
        <f>VLOOKUP(VALUE(MID(C1256,1,8)),Producto!$A$1:$C$499,3,FALSE)</f>
        <v>Pantalón mezclilla</v>
      </c>
      <c r="E1256" t="str">
        <f>VLOOKUP(_xlfn.NUMBERVALUE(MID(C1256,9,2)),'Datos 2'!$Q$3:$R$22,2,FALSE)</f>
        <v>Azul</v>
      </c>
      <c r="F1256" t="str">
        <f>VLOOKUP(_xlfn.NUMBERVALUE(MID(C1256,11,2)),'Datos 2'!$U$3:$V$11,2,)</f>
        <v>XL</v>
      </c>
      <c r="G1256">
        <v>2</v>
      </c>
    </row>
    <row r="1257" spans="1:7">
      <c r="A1257" s="14">
        <v>43992</v>
      </c>
      <c r="B1257" t="s">
        <v>823</v>
      </c>
      <c r="C1257" t="s">
        <v>842</v>
      </c>
      <c r="D1257" t="str">
        <f>VLOOKUP(VALUE(MID(C1257,1,8)),Producto!$A$1:$C$499,3,FALSE)</f>
        <v>Camisa manga corta</v>
      </c>
      <c r="E1257" t="str">
        <f>VLOOKUP(_xlfn.NUMBERVALUE(MID(C1257,9,2)),'Datos 2'!$Q$3:$R$22,2,FALSE)</f>
        <v>Blanco</v>
      </c>
      <c r="F1257" t="str">
        <f>VLOOKUP(_xlfn.NUMBERVALUE(MID(C1257,11,2)),'Datos 2'!$U$3:$V$11,2,)</f>
        <v>S</v>
      </c>
      <c r="G1257">
        <v>6</v>
      </c>
    </row>
    <row r="1258" spans="1:7">
      <c r="A1258" s="14">
        <v>43916</v>
      </c>
      <c r="B1258" t="s">
        <v>823</v>
      </c>
      <c r="C1258" t="s">
        <v>848</v>
      </c>
      <c r="D1258" t="str">
        <f>VLOOKUP(VALUE(MID(C1258,1,8)),Producto!$A$1:$C$499,3,FALSE)</f>
        <v>Playera</v>
      </c>
      <c r="E1258" t="str">
        <f>VLOOKUP(_xlfn.NUMBERVALUE(MID(C1258,9,2)),'Datos 2'!$Q$3:$R$22,2,FALSE)</f>
        <v>Gris</v>
      </c>
      <c r="F1258" t="str">
        <f>VLOOKUP(_xlfn.NUMBERVALUE(MID(C1258,11,2)),'Datos 2'!$U$3:$V$11,2,)</f>
        <v>Unitalla</v>
      </c>
      <c r="G1258">
        <v>10</v>
      </c>
    </row>
    <row r="1259" spans="1:7">
      <c r="A1259" s="14">
        <v>44158</v>
      </c>
      <c r="B1259" t="s">
        <v>823</v>
      </c>
      <c r="C1259" t="s">
        <v>888</v>
      </c>
      <c r="D1259" t="str">
        <f>VLOOKUP(VALUE(MID(C1259,1,8)),Producto!$A$1:$C$499,3,FALSE)</f>
        <v>Chamarra sport</v>
      </c>
      <c r="E1259" t="str">
        <f>VLOOKUP(_xlfn.NUMBERVALUE(MID(C1259,9,2)),'Datos 2'!$Q$3:$R$22,2,FALSE)</f>
        <v>Off white</v>
      </c>
      <c r="F1259" t="str">
        <f>VLOOKUP(_xlfn.NUMBERVALUE(MID(C1259,11,2)),'Datos 2'!$U$3:$V$11,2,)</f>
        <v>L</v>
      </c>
      <c r="G1259">
        <v>5</v>
      </c>
    </row>
    <row r="1260" spans="1:7">
      <c r="A1260" s="14">
        <v>44095</v>
      </c>
      <c r="B1260" t="s">
        <v>823</v>
      </c>
      <c r="C1260" t="s">
        <v>867</v>
      </c>
      <c r="D1260" t="str">
        <f>VLOOKUP(VALUE(MID(C1260,1,8)),Producto!$A$1:$C$499,3,FALSE)</f>
        <v>Pantalón baggie</v>
      </c>
      <c r="E1260" t="str">
        <f>VLOOKUP(_xlfn.NUMBERVALUE(MID(C1260,9,2)),'Datos 2'!$Q$3:$R$22,2,FALSE)</f>
        <v>Off white</v>
      </c>
      <c r="F1260" t="str">
        <f>VLOOKUP(_xlfn.NUMBERVALUE(MID(C1260,11,2)),'Datos 2'!$U$3:$V$11,2,)</f>
        <v>XL</v>
      </c>
      <c r="G1260">
        <v>6</v>
      </c>
    </row>
    <row r="1261" spans="1:7">
      <c r="A1261" s="14">
        <v>44161</v>
      </c>
      <c r="B1261" t="s">
        <v>823</v>
      </c>
      <c r="C1261" t="s">
        <v>869</v>
      </c>
      <c r="D1261" t="str">
        <f>VLOOKUP(VALUE(MID(C1261,1,8)),Producto!$A$1:$C$499,3,FALSE)</f>
        <v>Pantalón baggie</v>
      </c>
      <c r="E1261" t="str">
        <f>VLOOKUP(_xlfn.NUMBERVALUE(MID(C1261,9,2)),'Datos 2'!$Q$3:$R$22,2,FALSE)</f>
        <v>Off white</v>
      </c>
      <c r="F1261" t="str">
        <f>VLOOKUP(_xlfn.NUMBERVALUE(MID(C1261,11,2)),'Datos 2'!$U$3:$V$11,2,)</f>
        <v>M</v>
      </c>
      <c r="G1261">
        <v>6</v>
      </c>
    </row>
    <row r="1262" spans="1:7">
      <c r="A1262" s="14">
        <v>43993</v>
      </c>
      <c r="B1262" t="s">
        <v>823</v>
      </c>
      <c r="C1262" t="s">
        <v>880</v>
      </c>
      <c r="D1262" t="str">
        <f>VLOOKUP(VALUE(MID(C1262,1,8)),Producto!$A$1:$C$499,3,FALSE)</f>
        <v>Chamarra sport</v>
      </c>
      <c r="E1262" t="str">
        <f>VLOOKUP(_xlfn.NUMBERVALUE(MID(C1262,9,2)),'Datos 2'!$Q$3:$R$22,2,FALSE)</f>
        <v>Azul</v>
      </c>
      <c r="F1262" t="str">
        <f>VLOOKUP(_xlfn.NUMBERVALUE(MID(C1262,11,2)),'Datos 2'!$U$3:$V$11,2,)</f>
        <v>L</v>
      </c>
      <c r="G1262">
        <v>9</v>
      </c>
    </row>
    <row r="1263" spans="1:7">
      <c r="A1263" s="14">
        <v>44091</v>
      </c>
      <c r="B1263" t="s">
        <v>823</v>
      </c>
      <c r="C1263" t="s">
        <v>840</v>
      </c>
      <c r="D1263" t="str">
        <f>VLOOKUP(VALUE(MID(C1263,1,8)),Producto!$A$1:$C$499,3,FALSE)</f>
        <v>Camisa manga corta</v>
      </c>
      <c r="E1263" t="str">
        <f>VLOOKUP(_xlfn.NUMBERVALUE(MID(C1263,9,2)),'Datos 2'!$Q$3:$R$22,2,FALSE)</f>
        <v>Blanco</v>
      </c>
      <c r="F1263" t="str">
        <f>VLOOKUP(_xlfn.NUMBERVALUE(MID(C1263,11,2)),'Datos 2'!$U$3:$V$11,2,)</f>
        <v>L</v>
      </c>
      <c r="G1263">
        <v>2</v>
      </c>
    </row>
    <row r="1264" spans="1:7">
      <c r="A1264" s="14">
        <v>44065</v>
      </c>
      <c r="B1264" t="s">
        <v>823</v>
      </c>
      <c r="C1264" t="s">
        <v>841</v>
      </c>
      <c r="D1264" t="str">
        <f>VLOOKUP(VALUE(MID(C1264,1,8)),Producto!$A$1:$C$499,3,FALSE)</f>
        <v>Camisa manga corta</v>
      </c>
      <c r="E1264" t="str">
        <f>VLOOKUP(_xlfn.NUMBERVALUE(MID(C1264,9,2)),'Datos 2'!$Q$3:$R$22,2,FALSE)</f>
        <v>Blanco</v>
      </c>
      <c r="F1264" t="str">
        <f>VLOOKUP(_xlfn.NUMBERVALUE(MID(C1264,11,2)),'Datos 2'!$U$3:$V$11,2,)</f>
        <v>M</v>
      </c>
      <c r="G1264">
        <v>7</v>
      </c>
    </row>
    <row r="1265" spans="1:7">
      <c r="A1265" s="14">
        <v>44069</v>
      </c>
      <c r="B1265" t="s">
        <v>823</v>
      </c>
      <c r="C1265" t="s">
        <v>884</v>
      </c>
      <c r="D1265" t="str">
        <f>VLOOKUP(VALUE(MID(C1265,1,8)),Producto!$A$1:$C$499,3,FALSE)</f>
        <v>Chamarra sport</v>
      </c>
      <c r="E1265" t="str">
        <f>VLOOKUP(_xlfn.NUMBERVALUE(MID(C1265,9,2)),'Datos 2'!$Q$3:$R$22,2,FALSE)</f>
        <v>Negro</v>
      </c>
      <c r="F1265" t="str">
        <f>VLOOKUP(_xlfn.NUMBERVALUE(MID(C1265,11,2)),'Datos 2'!$U$3:$V$11,2,)</f>
        <v>L</v>
      </c>
      <c r="G1265">
        <v>8</v>
      </c>
    </row>
    <row r="1266" spans="1:7">
      <c r="A1266" s="14">
        <v>43948</v>
      </c>
      <c r="B1266" t="s">
        <v>823</v>
      </c>
      <c r="C1266" t="s">
        <v>867</v>
      </c>
      <c r="D1266" t="str">
        <f>VLOOKUP(VALUE(MID(C1266,1,8)),Producto!$A$1:$C$499,3,FALSE)</f>
        <v>Pantalón baggie</v>
      </c>
      <c r="E1266" t="str">
        <f>VLOOKUP(_xlfn.NUMBERVALUE(MID(C1266,9,2)),'Datos 2'!$Q$3:$R$22,2,FALSE)</f>
        <v>Off white</v>
      </c>
      <c r="F1266" t="str">
        <f>VLOOKUP(_xlfn.NUMBERVALUE(MID(C1266,11,2)),'Datos 2'!$U$3:$V$11,2,)</f>
        <v>XL</v>
      </c>
      <c r="G1266">
        <v>6</v>
      </c>
    </row>
    <row r="1267" spans="1:7">
      <c r="A1267" s="14">
        <v>44042</v>
      </c>
      <c r="B1267" t="s">
        <v>823</v>
      </c>
      <c r="C1267" t="s">
        <v>842</v>
      </c>
      <c r="D1267" t="str">
        <f>VLOOKUP(VALUE(MID(C1267,1,8)),Producto!$A$1:$C$499,3,FALSE)</f>
        <v>Camisa manga corta</v>
      </c>
      <c r="E1267" t="str">
        <f>VLOOKUP(_xlfn.NUMBERVALUE(MID(C1267,9,2)),'Datos 2'!$Q$3:$R$22,2,FALSE)</f>
        <v>Blanco</v>
      </c>
      <c r="F1267" t="str">
        <f>VLOOKUP(_xlfn.NUMBERVALUE(MID(C1267,11,2)),'Datos 2'!$U$3:$V$11,2,)</f>
        <v>S</v>
      </c>
      <c r="G1267">
        <v>7</v>
      </c>
    </row>
    <row r="1268" spans="1:7">
      <c r="A1268" s="14">
        <v>44085</v>
      </c>
      <c r="B1268" t="s">
        <v>823</v>
      </c>
      <c r="C1268" t="s">
        <v>883</v>
      </c>
      <c r="D1268" t="str">
        <f>VLOOKUP(VALUE(MID(C1268,1,8)),Producto!$A$1:$C$499,3,FALSE)</f>
        <v>Chamarra sport</v>
      </c>
      <c r="E1268" t="str">
        <f>VLOOKUP(_xlfn.NUMBERVALUE(MID(C1268,9,2)),'Datos 2'!$Q$3:$R$22,2,FALSE)</f>
        <v>Negro</v>
      </c>
      <c r="F1268" t="str">
        <f>VLOOKUP(_xlfn.NUMBERVALUE(MID(C1268,11,2)),'Datos 2'!$U$3:$V$11,2,)</f>
        <v>XL</v>
      </c>
      <c r="G1268">
        <v>6</v>
      </c>
    </row>
    <row r="1269" spans="1:7">
      <c r="A1269" s="14">
        <v>43875</v>
      </c>
      <c r="B1269" t="s">
        <v>823</v>
      </c>
      <c r="C1269" t="s">
        <v>889</v>
      </c>
      <c r="D1269" t="str">
        <f>VLOOKUP(VALUE(MID(C1269,1,8)),Producto!$A$1:$C$499,3,FALSE)</f>
        <v>Chamarra sport</v>
      </c>
      <c r="E1269" t="str">
        <f>VLOOKUP(_xlfn.NUMBERVALUE(MID(C1269,9,2)),'Datos 2'!$Q$3:$R$22,2,FALSE)</f>
        <v>Off white</v>
      </c>
      <c r="F1269" t="str">
        <f>VLOOKUP(_xlfn.NUMBERVALUE(MID(C1269,11,2)),'Datos 2'!$U$3:$V$11,2,)</f>
        <v>M</v>
      </c>
      <c r="G1269">
        <v>8</v>
      </c>
    </row>
    <row r="1270" spans="1:7">
      <c r="A1270" s="14">
        <v>43893</v>
      </c>
      <c r="B1270" t="s">
        <v>823</v>
      </c>
      <c r="C1270" t="s">
        <v>887</v>
      </c>
      <c r="D1270" t="str">
        <f>VLOOKUP(VALUE(MID(C1270,1,8)),Producto!$A$1:$C$499,3,FALSE)</f>
        <v>Chamarra sport</v>
      </c>
      <c r="E1270" t="str">
        <f>VLOOKUP(_xlfn.NUMBERVALUE(MID(C1270,9,2)),'Datos 2'!$Q$3:$R$22,2,FALSE)</f>
        <v>Off white</v>
      </c>
      <c r="F1270" t="str">
        <f>VLOOKUP(_xlfn.NUMBERVALUE(MID(C1270,11,2)),'Datos 2'!$U$3:$V$11,2,)</f>
        <v>XL</v>
      </c>
      <c r="G1270">
        <v>2</v>
      </c>
    </row>
    <row r="1271" spans="1:7">
      <c r="A1271" s="14">
        <v>44056</v>
      </c>
      <c r="B1271" t="s">
        <v>823</v>
      </c>
      <c r="C1271" t="s">
        <v>883</v>
      </c>
      <c r="D1271" t="str">
        <f>VLOOKUP(VALUE(MID(C1271,1,8)),Producto!$A$1:$C$499,3,FALSE)</f>
        <v>Chamarra sport</v>
      </c>
      <c r="E1271" t="str">
        <f>VLOOKUP(_xlfn.NUMBERVALUE(MID(C1271,9,2)),'Datos 2'!$Q$3:$R$22,2,FALSE)</f>
        <v>Negro</v>
      </c>
      <c r="F1271" t="str">
        <f>VLOOKUP(_xlfn.NUMBERVALUE(MID(C1271,11,2)),'Datos 2'!$U$3:$V$11,2,)</f>
        <v>XL</v>
      </c>
      <c r="G1271">
        <v>4</v>
      </c>
    </row>
    <row r="1272" spans="1:7">
      <c r="A1272" s="14">
        <v>43966</v>
      </c>
      <c r="B1272" t="s">
        <v>823</v>
      </c>
      <c r="C1272" t="s">
        <v>862</v>
      </c>
      <c r="D1272" t="str">
        <f>VLOOKUP(VALUE(MID(C1272,1,8)),Producto!$A$1:$C$499,3,FALSE)</f>
        <v>Pantalón mezclilla</v>
      </c>
      <c r="E1272" t="str">
        <f>VLOOKUP(_xlfn.NUMBERVALUE(MID(C1272,9,2)),'Datos 2'!$Q$3:$R$22,2,FALSE)</f>
        <v>Blanco</v>
      </c>
      <c r="F1272" t="str">
        <f>VLOOKUP(_xlfn.NUMBERVALUE(MID(C1272,11,2)),'Datos 2'!$U$3:$V$11,2,)</f>
        <v>S</v>
      </c>
      <c r="G1272">
        <v>3</v>
      </c>
    </row>
    <row r="1273" spans="1:7">
      <c r="A1273" s="14">
        <v>44071</v>
      </c>
      <c r="B1273" t="s">
        <v>823</v>
      </c>
      <c r="C1273" t="s">
        <v>848</v>
      </c>
      <c r="D1273" t="str">
        <f>VLOOKUP(VALUE(MID(C1273,1,8)),Producto!$A$1:$C$499,3,FALSE)</f>
        <v>Playera</v>
      </c>
      <c r="E1273" t="str">
        <f>VLOOKUP(_xlfn.NUMBERVALUE(MID(C1273,9,2)),'Datos 2'!$Q$3:$R$22,2,FALSE)</f>
        <v>Gris</v>
      </c>
      <c r="F1273" t="str">
        <f>VLOOKUP(_xlfn.NUMBERVALUE(MID(C1273,11,2)),'Datos 2'!$U$3:$V$11,2,)</f>
        <v>Unitalla</v>
      </c>
      <c r="G1273">
        <v>7</v>
      </c>
    </row>
    <row r="1274" spans="1:7">
      <c r="A1274" s="14">
        <v>43869</v>
      </c>
      <c r="B1274" t="s">
        <v>823</v>
      </c>
      <c r="C1274" t="s">
        <v>854</v>
      </c>
      <c r="D1274" t="str">
        <f>VLOOKUP(VALUE(MID(C1274,1,8)),Producto!$A$1:$C$499,3,FALSE)</f>
        <v>Pantalón mezclilla</v>
      </c>
      <c r="E1274" t="str">
        <f>VLOOKUP(_xlfn.NUMBERVALUE(MID(C1274,9,2)),'Datos 2'!$Q$3:$R$22,2,FALSE)</f>
        <v>Azul</v>
      </c>
      <c r="F1274" t="str">
        <f>VLOOKUP(_xlfn.NUMBERVALUE(MID(C1274,11,2)),'Datos 2'!$U$3:$V$11,2,)</f>
        <v>S</v>
      </c>
      <c r="G1274">
        <v>6</v>
      </c>
    </row>
    <row r="1275" spans="1:7">
      <c r="A1275" s="14">
        <v>43938</v>
      </c>
      <c r="B1275" t="s">
        <v>823</v>
      </c>
      <c r="C1275" t="s">
        <v>872</v>
      </c>
      <c r="D1275" t="str">
        <f>VLOOKUP(VALUE(MID(C1275,1,8)),Producto!$A$1:$C$499,3,FALSE)</f>
        <v>Pantalón baggie</v>
      </c>
      <c r="E1275" t="str">
        <f>VLOOKUP(_xlfn.NUMBERVALUE(MID(C1275,9,2)),'Datos 2'!$Q$3:$R$22,2,FALSE)</f>
        <v>Café</v>
      </c>
      <c r="F1275" t="str">
        <f>VLOOKUP(_xlfn.NUMBERVALUE(MID(C1275,11,2)),'Datos 2'!$U$3:$V$11,2,)</f>
        <v>L</v>
      </c>
      <c r="G1275">
        <v>6</v>
      </c>
    </row>
    <row r="1276" spans="1:7">
      <c r="A1276" s="14">
        <v>44058</v>
      </c>
      <c r="B1276" t="s">
        <v>823</v>
      </c>
      <c r="C1276" t="s">
        <v>849</v>
      </c>
      <c r="D1276" t="str">
        <f>VLOOKUP(VALUE(MID(C1276,1,8)),Producto!$A$1:$C$499,3,FALSE)</f>
        <v>Playera</v>
      </c>
      <c r="E1276" t="str">
        <f>VLOOKUP(_xlfn.NUMBERVALUE(MID(C1276,9,2)),'Datos 2'!$Q$3:$R$22,2,FALSE)</f>
        <v>Estampado abstracto</v>
      </c>
      <c r="F1276" t="str">
        <f>VLOOKUP(_xlfn.NUMBERVALUE(MID(C1276,11,2)),'Datos 2'!$U$3:$V$11,2,)</f>
        <v>Unitalla</v>
      </c>
      <c r="G1276">
        <v>1</v>
      </c>
    </row>
    <row r="1277" spans="1:7">
      <c r="A1277" s="14">
        <v>43949</v>
      </c>
      <c r="B1277" t="s">
        <v>823</v>
      </c>
      <c r="C1277" t="s">
        <v>878</v>
      </c>
      <c r="D1277" t="str">
        <f>VLOOKUP(VALUE(MID(C1277,1,8)),Producto!$A$1:$C$499,3,FALSE)</f>
        <v>Chamarra sport</v>
      </c>
      <c r="E1277" t="str">
        <f>VLOOKUP(_xlfn.NUMBERVALUE(MID(C1277,9,2)),'Datos 2'!$Q$3:$R$22,2,FALSE)</f>
        <v>Rojo</v>
      </c>
      <c r="F1277" t="str">
        <f>VLOOKUP(_xlfn.NUMBERVALUE(MID(C1277,11,2)),'Datos 2'!$U$3:$V$11,2,)</f>
        <v>S</v>
      </c>
      <c r="G1277">
        <v>6</v>
      </c>
    </row>
    <row r="1278" spans="1:7">
      <c r="A1278" s="14">
        <v>44055</v>
      </c>
      <c r="B1278" t="s">
        <v>823</v>
      </c>
      <c r="C1278" t="s">
        <v>870</v>
      </c>
      <c r="D1278" t="str">
        <f>VLOOKUP(VALUE(MID(C1278,1,8)),Producto!$A$1:$C$499,3,FALSE)</f>
        <v>Pantalón baggie</v>
      </c>
      <c r="E1278" t="str">
        <f>VLOOKUP(_xlfn.NUMBERVALUE(MID(C1278,9,2)),'Datos 2'!$Q$3:$R$22,2,FALSE)</f>
        <v>Off white</v>
      </c>
      <c r="F1278" t="str">
        <f>VLOOKUP(_xlfn.NUMBERVALUE(MID(C1278,11,2)),'Datos 2'!$U$3:$V$11,2,)</f>
        <v>S</v>
      </c>
      <c r="G1278">
        <v>3</v>
      </c>
    </row>
    <row r="1279" spans="1:7">
      <c r="A1279" s="14">
        <v>43848</v>
      </c>
      <c r="B1279" t="s">
        <v>823</v>
      </c>
      <c r="C1279" t="s">
        <v>828</v>
      </c>
      <c r="D1279" t="str">
        <f>VLOOKUP(VALUE(MID(C1279,1,8)),Producto!$A$1:$C$499,3,FALSE)</f>
        <v>Camisa manga larga</v>
      </c>
      <c r="E1279" t="str">
        <f>VLOOKUP(_xlfn.NUMBERVALUE(MID(C1279,9,2)),'Datos 2'!$Q$3:$R$22,2,FALSE)</f>
        <v>Blanco</v>
      </c>
      <c r="F1279" t="str">
        <f>VLOOKUP(_xlfn.NUMBERVALUE(MID(C1279,11,2)),'Datos 2'!$U$3:$V$11,2,)</f>
        <v>L</v>
      </c>
      <c r="G1279">
        <v>6</v>
      </c>
    </row>
    <row r="1280" spans="1:7">
      <c r="A1280" s="14">
        <v>43894</v>
      </c>
      <c r="B1280" t="s">
        <v>823</v>
      </c>
      <c r="C1280" t="s">
        <v>836</v>
      </c>
      <c r="D1280" t="str">
        <f>VLOOKUP(VALUE(MID(C1280,1,8)),Producto!$A$1:$C$499,3,FALSE)</f>
        <v>Camisa manga larga</v>
      </c>
      <c r="E1280" t="str">
        <f>VLOOKUP(_xlfn.NUMBERVALUE(MID(C1280,9,2)),'Datos 2'!$Q$3:$R$22,2,FALSE)</f>
        <v>Negro</v>
      </c>
      <c r="F1280" t="str">
        <f>VLOOKUP(_xlfn.NUMBERVALUE(MID(C1280,11,2)),'Datos 2'!$U$3:$V$11,2,)</f>
        <v>L</v>
      </c>
      <c r="G1280">
        <v>3</v>
      </c>
    </row>
    <row r="1281" spans="1:7">
      <c r="A1281" s="14">
        <v>43848</v>
      </c>
      <c r="B1281" t="s">
        <v>823</v>
      </c>
      <c r="C1281" t="s">
        <v>886</v>
      </c>
      <c r="D1281" t="str">
        <f>VLOOKUP(VALUE(MID(C1281,1,8)),Producto!$A$1:$C$499,3,FALSE)</f>
        <v>Chamarra sport</v>
      </c>
      <c r="E1281" t="str">
        <f>VLOOKUP(_xlfn.NUMBERVALUE(MID(C1281,9,2)),'Datos 2'!$Q$3:$R$22,2,FALSE)</f>
        <v>Negro</v>
      </c>
      <c r="F1281" t="str">
        <f>VLOOKUP(_xlfn.NUMBERVALUE(MID(C1281,11,2)),'Datos 2'!$U$3:$V$11,2,)</f>
        <v>S</v>
      </c>
      <c r="G1281">
        <v>8</v>
      </c>
    </row>
    <row r="1282" spans="1:7">
      <c r="A1282" s="14">
        <v>43905</v>
      </c>
      <c r="B1282" t="s">
        <v>823</v>
      </c>
      <c r="C1282" t="s">
        <v>848</v>
      </c>
      <c r="D1282" t="str">
        <f>VLOOKUP(VALUE(MID(C1282,1,8)),Producto!$A$1:$C$499,3,FALSE)</f>
        <v>Playera</v>
      </c>
      <c r="E1282" t="str">
        <f>VLOOKUP(_xlfn.NUMBERVALUE(MID(C1282,9,2)),'Datos 2'!$Q$3:$R$22,2,FALSE)</f>
        <v>Gris</v>
      </c>
      <c r="F1282" t="str">
        <f>VLOOKUP(_xlfn.NUMBERVALUE(MID(C1282,11,2)),'Datos 2'!$U$3:$V$11,2,)</f>
        <v>Unitalla</v>
      </c>
      <c r="G1282">
        <v>6</v>
      </c>
    </row>
    <row r="1283" spans="1:7">
      <c r="A1283" s="14">
        <v>43882</v>
      </c>
      <c r="B1283" t="s">
        <v>823</v>
      </c>
      <c r="C1283" t="s">
        <v>871</v>
      </c>
      <c r="D1283" t="str">
        <f>VLOOKUP(VALUE(MID(C1283,1,8)),Producto!$A$1:$C$499,3,FALSE)</f>
        <v>Pantalón baggie</v>
      </c>
      <c r="E1283" t="str">
        <f>VLOOKUP(_xlfn.NUMBERVALUE(MID(C1283,9,2)),'Datos 2'!$Q$3:$R$22,2,FALSE)</f>
        <v>Café</v>
      </c>
      <c r="F1283" t="str">
        <f>VLOOKUP(_xlfn.NUMBERVALUE(MID(C1283,11,2)),'Datos 2'!$U$3:$V$11,2,)</f>
        <v>XL</v>
      </c>
      <c r="G1283">
        <v>9</v>
      </c>
    </row>
    <row r="1284" spans="1:7">
      <c r="A1284" s="14">
        <v>43991</v>
      </c>
      <c r="B1284" t="s">
        <v>823</v>
      </c>
      <c r="C1284" t="s">
        <v>844</v>
      </c>
      <c r="D1284" t="str">
        <f>VLOOKUP(VALUE(MID(C1284,1,8)),Producto!$A$1:$C$499,3,FALSE)</f>
        <v>Camisa manga corta</v>
      </c>
      <c r="E1284" t="str">
        <f>VLOOKUP(_xlfn.NUMBERVALUE(MID(C1284,9,2)),'Datos 2'!$Q$3:$R$22,2,FALSE)</f>
        <v>Estampado animal</v>
      </c>
      <c r="F1284" t="str">
        <f>VLOOKUP(_xlfn.NUMBERVALUE(MID(C1284,11,2)),'Datos 2'!$U$3:$V$11,2,)</f>
        <v>L</v>
      </c>
      <c r="G1284">
        <v>10</v>
      </c>
    </row>
    <row r="1285" spans="1:7">
      <c r="A1285" s="14">
        <v>44058</v>
      </c>
      <c r="B1285" t="s">
        <v>823</v>
      </c>
      <c r="C1285" t="s">
        <v>860</v>
      </c>
      <c r="D1285" t="str">
        <f>VLOOKUP(VALUE(MID(C1285,1,8)),Producto!$A$1:$C$499,3,FALSE)</f>
        <v>Pantalón mezclilla</v>
      </c>
      <c r="E1285" t="str">
        <f>VLOOKUP(_xlfn.NUMBERVALUE(MID(C1285,9,2)),'Datos 2'!$Q$3:$R$22,2,FALSE)</f>
        <v>Blanco</v>
      </c>
      <c r="F1285" t="str">
        <f>VLOOKUP(_xlfn.NUMBERVALUE(MID(C1285,11,2)),'Datos 2'!$U$3:$V$11,2,)</f>
        <v>L</v>
      </c>
      <c r="G1285">
        <v>10</v>
      </c>
    </row>
    <row r="1286" spans="1:7">
      <c r="A1286" s="14">
        <v>44046</v>
      </c>
      <c r="B1286" t="s">
        <v>823</v>
      </c>
      <c r="C1286" t="s">
        <v>849</v>
      </c>
      <c r="D1286" t="str">
        <f>VLOOKUP(VALUE(MID(C1286,1,8)),Producto!$A$1:$C$499,3,FALSE)</f>
        <v>Playera</v>
      </c>
      <c r="E1286" t="str">
        <f>VLOOKUP(_xlfn.NUMBERVALUE(MID(C1286,9,2)),'Datos 2'!$Q$3:$R$22,2,FALSE)</f>
        <v>Estampado abstracto</v>
      </c>
      <c r="F1286" t="str">
        <f>VLOOKUP(_xlfn.NUMBERVALUE(MID(C1286,11,2)),'Datos 2'!$U$3:$V$11,2,)</f>
        <v>Unitalla</v>
      </c>
      <c r="G1286">
        <v>1</v>
      </c>
    </row>
    <row r="1287" spans="1:7">
      <c r="A1287" s="14">
        <v>43854</v>
      </c>
      <c r="B1287" t="s">
        <v>823</v>
      </c>
      <c r="C1287" t="s">
        <v>844</v>
      </c>
      <c r="D1287" t="str">
        <f>VLOOKUP(VALUE(MID(C1287,1,8)),Producto!$A$1:$C$499,3,FALSE)</f>
        <v>Camisa manga corta</v>
      </c>
      <c r="E1287" t="str">
        <f>VLOOKUP(_xlfn.NUMBERVALUE(MID(C1287,9,2)),'Datos 2'!$Q$3:$R$22,2,FALSE)</f>
        <v>Estampado animal</v>
      </c>
      <c r="F1287" t="str">
        <f>VLOOKUP(_xlfn.NUMBERVALUE(MID(C1287,11,2)),'Datos 2'!$U$3:$V$11,2,)</f>
        <v>L</v>
      </c>
      <c r="G1287">
        <v>8</v>
      </c>
    </row>
    <row r="1288" spans="1:7">
      <c r="A1288" s="14">
        <v>44056</v>
      </c>
      <c r="B1288" t="s">
        <v>823</v>
      </c>
      <c r="C1288" t="s">
        <v>842</v>
      </c>
      <c r="D1288" t="str">
        <f>VLOOKUP(VALUE(MID(C1288,1,8)),Producto!$A$1:$C$499,3,FALSE)</f>
        <v>Camisa manga corta</v>
      </c>
      <c r="E1288" t="str">
        <f>VLOOKUP(_xlfn.NUMBERVALUE(MID(C1288,9,2)),'Datos 2'!$Q$3:$R$22,2,FALSE)</f>
        <v>Blanco</v>
      </c>
      <c r="F1288" t="str">
        <f>VLOOKUP(_xlfn.NUMBERVALUE(MID(C1288,11,2)),'Datos 2'!$U$3:$V$11,2,)</f>
        <v>S</v>
      </c>
      <c r="G1288">
        <v>3</v>
      </c>
    </row>
    <row r="1289" spans="1:7">
      <c r="A1289" s="14">
        <v>43922</v>
      </c>
      <c r="B1289" t="s">
        <v>823</v>
      </c>
      <c r="C1289" t="s">
        <v>840</v>
      </c>
      <c r="D1289" t="str">
        <f>VLOOKUP(VALUE(MID(C1289,1,8)),Producto!$A$1:$C$499,3,FALSE)</f>
        <v>Camisa manga corta</v>
      </c>
      <c r="E1289" t="str">
        <f>VLOOKUP(_xlfn.NUMBERVALUE(MID(C1289,9,2)),'Datos 2'!$Q$3:$R$22,2,FALSE)</f>
        <v>Blanco</v>
      </c>
      <c r="F1289" t="str">
        <f>VLOOKUP(_xlfn.NUMBERVALUE(MID(C1289,11,2)),'Datos 2'!$U$3:$V$11,2,)</f>
        <v>L</v>
      </c>
      <c r="G1289">
        <v>2</v>
      </c>
    </row>
    <row r="1290" spans="1:7">
      <c r="A1290" s="14">
        <v>44178</v>
      </c>
      <c r="B1290" t="s">
        <v>823</v>
      </c>
      <c r="C1290" t="s">
        <v>828</v>
      </c>
      <c r="D1290" t="str">
        <f>VLOOKUP(VALUE(MID(C1290,1,8)),Producto!$A$1:$C$499,3,FALSE)</f>
        <v>Camisa manga larga</v>
      </c>
      <c r="E1290" t="str">
        <f>VLOOKUP(_xlfn.NUMBERVALUE(MID(C1290,9,2)),'Datos 2'!$Q$3:$R$22,2,FALSE)</f>
        <v>Blanco</v>
      </c>
      <c r="F1290" t="str">
        <f>VLOOKUP(_xlfn.NUMBERVALUE(MID(C1290,11,2)),'Datos 2'!$U$3:$V$11,2,)</f>
        <v>L</v>
      </c>
      <c r="G1290">
        <v>2</v>
      </c>
    </row>
    <row r="1291" spans="1:7">
      <c r="A1291" s="14">
        <v>43871</v>
      </c>
      <c r="B1291" t="s">
        <v>823</v>
      </c>
      <c r="C1291" t="s">
        <v>831</v>
      </c>
      <c r="D1291" t="str">
        <f>VLOOKUP(VALUE(MID(C1291,1,8)),Producto!$A$1:$C$499,3,FALSE)</f>
        <v>Camisa manga larga</v>
      </c>
      <c r="E1291" t="str">
        <f>VLOOKUP(_xlfn.NUMBERVALUE(MID(C1291,9,2)),'Datos 2'!$Q$3:$R$22,2,FALSE)</f>
        <v>Off white</v>
      </c>
      <c r="F1291" t="str">
        <f>VLOOKUP(_xlfn.NUMBERVALUE(MID(C1291,11,2)),'Datos 2'!$U$3:$V$11,2,)</f>
        <v>XL</v>
      </c>
      <c r="G1291">
        <v>8</v>
      </c>
    </row>
    <row r="1292" spans="1:7">
      <c r="A1292" s="14">
        <v>44179</v>
      </c>
      <c r="B1292" t="s">
        <v>823</v>
      </c>
      <c r="C1292" t="s">
        <v>847</v>
      </c>
      <c r="D1292" t="str">
        <f>VLOOKUP(VALUE(MID(C1292,1,8)),Producto!$A$1:$C$499,3,FALSE)</f>
        <v>Playera</v>
      </c>
      <c r="E1292" t="str">
        <f>VLOOKUP(_xlfn.NUMBERVALUE(MID(C1292,9,2)),'Datos 2'!$Q$3:$R$22,2,FALSE)</f>
        <v>Negro</v>
      </c>
      <c r="F1292" t="str">
        <f>VLOOKUP(_xlfn.NUMBERVALUE(MID(C1292,11,2)),'Datos 2'!$U$3:$V$11,2,)</f>
        <v>Unitalla</v>
      </c>
      <c r="G1292">
        <v>10</v>
      </c>
    </row>
    <row r="1293" spans="1:7">
      <c r="A1293" s="14">
        <v>44049</v>
      </c>
      <c r="B1293" t="s">
        <v>823</v>
      </c>
      <c r="C1293" t="s">
        <v>843</v>
      </c>
      <c r="D1293" t="str">
        <f>VLOOKUP(VALUE(MID(C1293,1,8)),Producto!$A$1:$C$499,3,FALSE)</f>
        <v>Camisa manga corta</v>
      </c>
      <c r="E1293" t="str">
        <f>VLOOKUP(_xlfn.NUMBERVALUE(MID(C1293,9,2)),'Datos 2'!$Q$3:$R$22,2,FALSE)</f>
        <v>Estampado animal</v>
      </c>
      <c r="F1293" t="str">
        <f>VLOOKUP(_xlfn.NUMBERVALUE(MID(C1293,11,2)),'Datos 2'!$U$3:$V$11,2,)</f>
        <v>XL</v>
      </c>
      <c r="G1293">
        <v>6</v>
      </c>
    </row>
    <row r="1294" spans="1:7">
      <c r="A1294" s="14">
        <v>44115</v>
      </c>
      <c r="B1294" t="s">
        <v>823</v>
      </c>
      <c r="C1294" t="s">
        <v>854</v>
      </c>
      <c r="D1294" t="str">
        <f>VLOOKUP(VALUE(MID(C1294,1,8)),Producto!$A$1:$C$499,3,FALSE)</f>
        <v>Pantalón mezclilla</v>
      </c>
      <c r="E1294" t="str">
        <f>VLOOKUP(_xlfn.NUMBERVALUE(MID(C1294,9,2)),'Datos 2'!$Q$3:$R$22,2,FALSE)</f>
        <v>Azul</v>
      </c>
      <c r="F1294" t="str">
        <f>VLOOKUP(_xlfn.NUMBERVALUE(MID(C1294,11,2)),'Datos 2'!$U$3:$V$11,2,)</f>
        <v>S</v>
      </c>
      <c r="G1294">
        <v>8</v>
      </c>
    </row>
    <row r="1295" spans="1:7">
      <c r="A1295" s="14">
        <v>44040</v>
      </c>
      <c r="B1295" t="s">
        <v>823</v>
      </c>
      <c r="C1295" t="s">
        <v>858</v>
      </c>
      <c r="D1295" t="str">
        <f>VLOOKUP(VALUE(MID(C1295,1,8)),Producto!$A$1:$C$499,3,FALSE)</f>
        <v>Pantalón mezclilla</v>
      </c>
      <c r="E1295" t="str">
        <f>VLOOKUP(_xlfn.NUMBERVALUE(MID(C1295,9,2)),'Datos 2'!$Q$3:$R$22,2,FALSE)</f>
        <v>Negro</v>
      </c>
      <c r="F1295" t="str">
        <f>VLOOKUP(_xlfn.NUMBERVALUE(MID(C1295,11,2)),'Datos 2'!$U$3:$V$11,2,)</f>
        <v>S</v>
      </c>
      <c r="G1295">
        <v>4</v>
      </c>
    </row>
    <row r="1296" spans="1:7">
      <c r="A1296" s="14">
        <v>44025</v>
      </c>
      <c r="B1296" t="s">
        <v>823</v>
      </c>
      <c r="C1296" t="s">
        <v>843</v>
      </c>
      <c r="D1296" t="str">
        <f>VLOOKUP(VALUE(MID(C1296,1,8)),Producto!$A$1:$C$499,3,FALSE)</f>
        <v>Camisa manga corta</v>
      </c>
      <c r="E1296" t="str">
        <f>VLOOKUP(_xlfn.NUMBERVALUE(MID(C1296,9,2)),'Datos 2'!$Q$3:$R$22,2,FALSE)</f>
        <v>Estampado animal</v>
      </c>
      <c r="F1296" t="str">
        <f>VLOOKUP(_xlfn.NUMBERVALUE(MID(C1296,11,2)),'Datos 2'!$U$3:$V$11,2,)</f>
        <v>XL</v>
      </c>
      <c r="G1296">
        <v>4</v>
      </c>
    </row>
    <row r="1297" spans="1:7">
      <c r="A1297" s="14">
        <v>43930</v>
      </c>
      <c r="B1297" t="s">
        <v>823</v>
      </c>
      <c r="C1297" t="s">
        <v>881</v>
      </c>
      <c r="D1297" t="str">
        <f>VLOOKUP(VALUE(MID(C1297,1,8)),Producto!$A$1:$C$499,3,FALSE)</f>
        <v>Chamarra sport</v>
      </c>
      <c r="E1297" t="str">
        <f>VLOOKUP(_xlfn.NUMBERVALUE(MID(C1297,9,2)),'Datos 2'!$Q$3:$R$22,2,FALSE)</f>
        <v>Azul</v>
      </c>
      <c r="F1297" t="str">
        <f>VLOOKUP(_xlfn.NUMBERVALUE(MID(C1297,11,2)),'Datos 2'!$U$3:$V$11,2,)</f>
        <v>M</v>
      </c>
      <c r="G1297">
        <v>6</v>
      </c>
    </row>
    <row r="1298" spans="1:7">
      <c r="A1298" s="14">
        <v>43932</v>
      </c>
      <c r="B1298" t="s">
        <v>823</v>
      </c>
      <c r="C1298" t="s">
        <v>858</v>
      </c>
      <c r="D1298" t="str">
        <f>VLOOKUP(VALUE(MID(C1298,1,8)),Producto!$A$1:$C$499,3,FALSE)</f>
        <v>Pantalón mezclilla</v>
      </c>
      <c r="E1298" t="str">
        <f>VLOOKUP(_xlfn.NUMBERVALUE(MID(C1298,9,2)),'Datos 2'!$Q$3:$R$22,2,FALSE)</f>
        <v>Negro</v>
      </c>
      <c r="F1298" t="str">
        <f>VLOOKUP(_xlfn.NUMBERVALUE(MID(C1298,11,2)),'Datos 2'!$U$3:$V$11,2,)</f>
        <v>S</v>
      </c>
      <c r="G1298">
        <v>7</v>
      </c>
    </row>
    <row r="1299" spans="1:7">
      <c r="A1299" s="14">
        <v>43991</v>
      </c>
      <c r="B1299" t="s">
        <v>823</v>
      </c>
      <c r="C1299" t="s">
        <v>849</v>
      </c>
      <c r="D1299" t="str">
        <f>VLOOKUP(VALUE(MID(C1299,1,8)),Producto!$A$1:$C$499,3,FALSE)</f>
        <v>Playera</v>
      </c>
      <c r="E1299" t="str">
        <f>VLOOKUP(_xlfn.NUMBERVALUE(MID(C1299,9,2)),'Datos 2'!$Q$3:$R$22,2,FALSE)</f>
        <v>Estampado abstracto</v>
      </c>
      <c r="F1299" t="str">
        <f>VLOOKUP(_xlfn.NUMBERVALUE(MID(C1299,11,2)),'Datos 2'!$U$3:$V$11,2,)</f>
        <v>Unitalla</v>
      </c>
      <c r="G1299">
        <v>4</v>
      </c>
    </row>
    <row r="1300" spans="1:7">
      <c r="A1300" s="14">
        <v>44055</v>
      </c>
      <c r="B1300" t="s">
        <v>823</v>
      </c>
      <c r="C1300" t="s">
        <v>881</v>
      </c>
      <c r="D1300" t="str">
        <f>VLOOKUP(VALUE(MID(C1300,1,8)),Producto!$A$1:$C$499,3,FALSE)</f>
        <v>Chamarra sport</v>
      </c>
      <c r="E1300" t="str">
        <f>VLOOKUP(_xlfn.NUMBERVALUE(MID(C1300,9,2)),'Datos 2'!$Q$3:$R$22,2,FALSE)</f>
        <v>Azul</v>
      </c>
      <c r="F1300" t="str">
        <f>VLOOKUP(_xlfn.NUMBERVALUE(MID(C1300,11,2)),'Datos 2'!$U$3:$V$11,2,)</f>
        <v>M</v>
      </c>
      <c r="G1300">
        <v>6</v>
      </c>
    </row>
    <row r="1301" spans="1:7">
      <c r="A1301" s="14">
        <v>44092</v>
      </c>
      <c r="B1301" t="s">
        <v>823</v>
      </c>
      <c r="C1301" t="s">
        <v>839</v>
      </c>
      <c r="D1301" t="str">
        <f>VLOOKUP(VALUE(MID(C1301,1,8)),Producto!$A$1:$C$499,3,FALSE)</f>
        <v>Camisa manga corta</v>
      </c>
      <c r="E1301" t="str">
        <f>VLOOKUP(_xlfn.NUMBERVALUE(MID(C1301,9,2)),'Datos 2'!$Q$3:$R$22,2,FALSE)</f>
        <v>Blanco</v>
      </c>
      <c r="F1301" t="str">
        <f>VLOOKUP(_xlfn.NUMBERVALUE(MID(C1301,11,2)),'Datos 2'!$U$3:$V$11,2,)</f>
        <v>XL</v>
      </c>
      <c r="G1301">
        <v>10</v>
      </c>
    </row>
    <row r="1302" spans="1:7">
      <c r="A1302" s="14">
        <v>44090</v>
      </c>
      <c r="B1302" t="s">
        <v>823</v>
      </c>
      <c r="C1302" t="s">
        <v>860</v>
      </c>
      <c r="D1302" t="str">
        <f>VLOOKUP(VALUE(MID(C1302,1,8)),Producto!$A$1:$C$499,3,FALSE)</f>
        <v>Pantalón mezclilla</v>
      </c>
      <c r="E1302" t="str">
        <f>VLOOKUP(_xlfn.NUMBERVALUE(MID(C1302,9,2)),'Datos 2'!$Q$3:$R$22,2,FALSE)</f>
        <v>Blanco</v>
      </c>
      <c r="F1302" t="str">
        <f>VLOOKUP(_xlfn.NUMBERVALUE(MID(C1302,11,2)),'Datos 2'!$U$3:$V$11,2,)</f>
        <v>L</v>
      </c>
      <c r="G1302">
        <v>4</v>
      </c>
    </row>
    <row r="1303" spans="1:7">
      <c r="A1303" s="14">
        <v>44026</v>
      </c>
      <c r="B1303" t="s">
        <v>823</v>
      </c>
      <c r="C1303" t="s">
        <v>839</v>
      </c>
      <c r="D1303" t="str">
        <f>VLOOKUP(VALUE(MID(C1303,1,8)),Producto!$A$1:$C$499,3,FALSE)</f>
        <v>Camisa manga corta</v>
      </c>
      <c r="E1303" t="str">
        <f>VLOOKUP(_xlfn.NUMBERVALUE(MID(C1303,9,2)),'Datos 2'!$Q$3:$R$22,2,FALSE)</f>
        <v>Blanco</v>
      </c>
      <c r="F1303" t="str">
        <f>VLOOKUP(_xlfn.NUMBERVALUE(MID(C1303,11,2)),'Datos 2'!$U$3:$V$11,2,)</f>
        <v>XL</v>
      </c>
      <c r="G1303">
        <v>5</v>
      </c>
    </row>
    <row r="1304" spans="1:7">
      <c r="A1304" s="14">
        <v>43972</v>
      </c>
      <c r="B1304" t="s">
        <v>823</v>
      </c>
      <c r="C1304" t="s">
        <v>836</v>
      </c>
      <c r="D1304" t="str">
        <f>VLOOKUP(VALUE(MID(C1304,1,8)),Producto!$A$1:$C$499,3,FALSE)</f>
        <v>Camisa manga larga</v>
      </c>
      <c r="E1304" t="str">
        <f>VLOOKUP(_xlfn.NUMBERVALUE(MID(C1304,9,2)),'Datos 2'!$Q$3:$R$22,2,FALSE)</f>
        <v>Negro</v>
      </c>
      <c r="F1304" t="str">
        <f>VLOOKUP(_xlfn.NUMBERVALUE(MID(C1304,11,2)),'Datos 2'!$U$3:$V$11,2,)</f>
        <v>L</v>
      </c>
      <c r="G1304">
        <v>5</v>
      </c>
    </row>
    <row r="1305" spans="1:7">
      <c r="A1305" s="14">
        <v>43831</v>
      </c>
      <c r="B1305" t="s">
        <v>823</v>
      </c>
      <c r="C1305" t="s">
        <v>830</v>
      </c>
      <c r="D1305" t="str">
        <f>VLOOKUP(VALUE(MID(C1305,1,8)),Producto!$A$1:$C$499,3,FALSE)</f>
        <v>Camisa manga larga</v>
      </c>
      <c r="E1305" t="str">
        <f>VLOOKUP(_xlfn.NUMBERVALUE(MID(C1305,9,2)),'Datos 2'!$Q$3:$R$22,2,FALSE)</f>
        <v>Blanco</v>
      </c>
      <c r="F1305" t="str">
        <f>VLOOKUP(_xlfn.NUMBERVALUE(MID(C1305,11,2)),'Datos 2'!$U$3:$V$11,2,)</f>
        <v>S</v>
      </c>
      <c r="G1305">
        <v>1</v>
      </c>
    </row>
    <row r="1306" spans="1:7">
      <c r="A1306" s="14">
        <v>43875</v>
      </c>
      <c r="B1306" t="s">
        <v>823</v>
      </c>
      <c r="C1306" t="s">
        <v>837</v>
      </c>
      <c r="D1306" t="str">
        <f>VLOOKUP(VALUE(MID(C1306,1,8)),Producto!$A$1:$C$499,3,FALSE)</f>
        <v>Camisa manga larga</v>
      </c>
      <c r="E1306" t="str">
        <f>VLOOKUP(_xlfn.NUMBERVALUE(MID(C1306,9,2)),'Datos 2'!$Q$3:$R$22,2,FALSE)</f>
        <v>Negro</v>
      </c>
      <c r="F1306" t="str">
        <f>VLOOKUP(_xlfn.NUMBERVALUE(MID(C1306,11,2)),'Datos 2'!$U$3:$V$11,2,)</f>
        <v>M</v>
      </c>
      <c r="G1306">
        <v>10</v>
      </c>
    </row>
    <row r="1307" spans="1:7">
      <c r="A1307" s="14">
        <v>43960</v>
      </c>
      <c r="B1307" t="s">
        <v>823</v>
      </c>
      <c r="C1307" t="s">
        <v>872</v>
      </c>
      <c r="D1307" t="str">
        <f>VLOOKUP(VALUE(MID(C1307,1,8)),Producto!$A$1:$C$499,3,FALSE)</f>
        <v>Pantalón baggie</v>
      </c>
      <c r="E1307" t="str">
        <f>VLOOKUP(_xlfn.NUMBERVALUE(MID(C1307,9,2)),'Datos 2'!$Q$3:$R$22,2,FALSE)</f>
        <v>Café</v>
      </c>
      <c r="F1307" t="str">
        <f>VLOOKUP(_xlfn.NUMBERVALUE(MID(C1307,11,2)),'Datos 2'!$U$3:$V$11,2,)</f>
        <v>L</v>
      </c>
      <c r="G1307">
        <v>10</v>
      </c>
    </row>
    <row r="1308" spans="1:7">
      <c r="A1308" s="14">
        <v>43839</v>
      </c>
      <c r="B1308" t="s">
        <v>823</v>
      </c>
      <c r="C1308" t="s">
        <v>833</v>
      </c>
      <c r="D1308" t="str">
        <f>VLOOKUP(VALUE(MID(C1308,1,8)),Producto!$A$1:$C$499,3,FALSE)</f>
        <v>Camisa manga larga</v>
      </c>
      <c r="E1308" t="str">
        <f>VLOOKUP(_xlfn.NUMBERVALUE(MID(C1308,9,2)),'Datos 2'!$Q$3:$R$22,2,FALSE)</f>
        <v>Off white</v>
      </c>
      <c r="F1308" t="str">
        <f>VLOOKUP(_xlfn.NUMBERVALUE(MID(C1308,11,2)),'Datos 2'!$U$3:$V$11,2,)</f>
        <v>M</v>
      </c>
      <c r="G1308">
        <v>2</v>
      </c>
    </row>
    <row r="1309" spans="1:7">
      <c r="A1309" s="14">
        <v>44186</v>
      </c>
      <c r="B1309" t="s">
        <v>823</v>
      </c>
      <c r="C1309" t="s">
        <v>857</v>
      </c>
      <c r="D1309" t="str">
        <f>VLOOKUP(VALUE(MID(C1309,1,8)),Producto!$A$1:$C$499,3,FALSE)</f>
        <v>Pantalón mezclilla</v>
      </c>
      <c r="E1309" t="str">
        <f>VLOOKUP(_xlfn.NUMBERVALUE(MID(C1309,9,2)),'Datos 2'!$Q$3:$R$22,2,FALSE)</f>
        <v>Negro</v>
      </c>
      <c r="F1309" t="str">
        <f>VLOOKUP(_xlfn.NUMBERVALUE(MID(C1309,11,2)),'Datos 2'!$U$3:$V$11,2,)</f>
        <v>M</v>
      </c>
      <c r="G1309">
        <v>9</v>
      </c>
    </row>
    <row r="1310" spans="1:7">
      <c r="A1310" s="14">
        <v>44141</v>
      </c>
      <c r="B1310" t="s">
        <v>823</v>
      </c>
      <c r="C1310" t="s">
        <v>872</v>
      </c>
      <c r="D1310" t="str">
        <f>VLOOKUP(VALUE(MID(C1310,1,8)),Producto!$A$1:$C$499,3,FALSE)</f>
        <v>Pantalón baggie</v>
      </c>
      <c r="E1310" t="str">
        <f>VLOOKUP(_xlfn.NUMBERVALUE(MID(C1310,9,2)),'Datos 2'!$Q$3:$R$22,2,FALSE)</f>
        <v>Café</v>
      </c>
      <c r="F1310" t="str">
        <f>VLOOKUP(_xlfn.NUMBERVALUE(MID(C1310,11,2)),'Datos 2'!$U$3:$V$11,2,)</f>
        <v>L</v>
      </c>
      <c r="G1310">
        <v>5</v>
      </c>
    </row>
    <row r="1311" spans="1:7">
      <c r="A1311" s="14">
        <v>44136</v>
      </c>
      <c r="B1311" t="s">
        <v>823</v>
      </c>
      <c r="C1311" t="s">
        <v>847</v>
      </c>
      <c r="D1311" t="str">
        <f>VLOOKUP(VALUE(MID(C1311,1,8)),Producto!$A$1:$C$499,3,FALSE)</f>
        <v>Playera</v>
      </c>
      <c r="E1311" t="str">
        <f>VLOOKUP(_xlfn.NUMBERVALUE(MID(C1311,9,2)),'Datos 2'!$Q$3:$R$22,2,FALSE)</f>
        <v>Negro</v>
      </c>
      <c r="F1311" t="str">
        <f>VLOOKUP(_xlfn.NUMBERVALUE(MID(C1311,11,2)),'Datos 2'!$U$3:$V$11,2,)</f>
        <v>Unitalla</v>
      </c>
      <c r="G1311">
        <v>5</v>
      </c>
    </row>
    <row r="1312" spans="1:7">
      <c r="A1312" s="14">
        <v>44013</v>
      </c>
      <c r="B1312" t="s">
        <v>823</v>
      </c>
      <c r="C1312" t="s">
        <v>871</v>
      </c>
      <c r="D1312" t="str">
        <f>VLOOKUP(VALUE(MID(C1312,1,8)),Producto!$A$1:$C$499,3,FALSE)</f>
        <v>Pantalón baggie</v>
      </c>
      <c r="E1312" t="str">
        <f>VLOOKUP(_xlfn.NUMBERVALUE(MID(C1312,9,2)),'Datos 2'!$Q$3:$R$22,2,FALSE)</f>
        <v>Café</v>
      </c>
      <c r="F1312" t="str">
        <f>VLOOKUP(_xlfn.NUMBERVALUE(MID(C1312,11,2)),'Datos 2'!$U$3:$V$11,2,)</f>
        <v>XL</v>
      </c>
      <c r="G1312">
        <v>6</v>
      </c>
    </row>
    <row r="1313" spans="1:7">
      <c r="A1313" s="14">
        <v>44055</v>
      </c>
      <c r="B1313" t="s">
        <v>823</v>
      </c>
      <c r="C1313" t="s">
        <v>831</v>
      </c>
      <c r="D1313" t="str">
        <f>VLOOKUP(VALUE(MID(C1313,1,8)),Producto!$A$1:$C$499,3,FALSE)</f>
        <v>Camisa manga larga</v>
      </c>
      <c r="E1313" t="str">
        <f>VLOOKUP(_xlfn.NUMBERVALUE(MID(C1313,9,2)),'Datos 2'!$Q$3:$R$22,2,FALSE)</f>
        <v>Off white</v>
      </c>
      <c r="F1313" t="str">
        <f>VLOOKUP(_xlfn.NUMBERVALUE(MID(C1313,11,2)),'Datos 2'!$U$3:$V$11,2,)</f>
        <v>XL</v>
      </c>
      <c r="G1313">
        <v>2</v>
      </c>
    </row>
    <row r="1314" spans="1:7">
      <c r="A1314" s="14">
        <v>44182</v>
      </c>
      <c r="B1314" t="s">
        <v>823</v>
      </c>
      <c r="C1314" t="s">
        <v>847</v>
      </c>
      <c r="D1314" t="str">
        <f>VLOOKUP(VALUE(MID(C1314,1,8)),Producto!$A$1:$C$499,3,FALSE)</f>
        <v>Playera</v>
      </c>
      <c r="E1314" t="str">
        <f>VLOOKUP(_xlfn.NUMBERVALUE(MID(C1314,9,2)),'Datos 2'!$Q$3:$R$22,2,FALSE)</f>
        <v>Negro</v>
      </c>
      <c r="F1314" t="str">
        <f>VLOOKUP(_xlfn.NUMBERVALUE(MID(C1314,11,2)),'Datos 2'!$U$3:$V$11,2,)</f>
        <v>Unitalla</v>
      </c>
      <c r="G1314">
        <v>8</v>
      </c>
    </row>
    <row r="1315" spans="1:7">
      <c r="A1315" s="14">
        <v>44154</v>
      </c>
      <c r="B1315" t="s">
        <v>823</v>
      </c>
      <c r="C1315" t="s">
        <v>870</v>
      </c>
      <c r="D1315" t="str">
        <f>VLOOKUP(VALUE(MID(C1315,1,8)),Producto!$A$1:$C$499,3,FALSE)</f>
        <v>Pantalón baggie</v>
      </c>
      <c r="E1315" t="str">
        <f>VLOOKUP(_xlfn.NUMBERVALUE(MID(C1315,9,2)),'Datos 2'!$Q$3:$R$22,2,FALSE)</f>
        <v>Off white</v>
      </c>
      <c r="F1315" t="str">
        <f>VLOOKUP(_xlfn.NUMBERVALUE(MID(C1315,11,2)),'Datos 2'!$U$3:$V$11,2,)</f>
        <v>S</v>
      </c>
      <c r="G1315">
        <v>1</v>
      </c>
    </row>
    <row r="1316" spans="1:7">
      <c r="A1316" s="14">
        <v>43892</v>
      </c>
      <c r="B1316" t="s">
        <v>823</v>
      </c>
      <c r="C1316" t="s">
        <v>854</v>
      </c>
      <c r="D1316" t="str">
        <f>VLOOKUP(VALUE(MID(C1316,1,8)),Producto!$A$1:$C$499,3,FALSE)</f>
        <v>Pantalón mezclilla</v>
      </c>
      <c r="E1316" t="str">
        <f>VLOOKUP(_xlfn.NUMBERVALUE(MID(C1316,9,2)),'Datos 2'!$Q$3:$R$22,2,FALSE)</f>
        <v>Azul</v>
      </c>
      <c r="F1316" t="str">
        <f>VLOOKUP(_xlfn.NUMBERVALUE(MID(C1316,11,2)),'Datos 2'!$U$3:$V$11,2,)</f>
        <v>S</v>
      </c>
      <c r="G1316">
        <v>8</v>
      </c>
    </row>
    <row r="1317" spans="1:7">
      <c r="A1317" s="14">
        <v>44184</v>
      </c>
      <c r="B1317" t="s">
        <v>823</v>
      </c>
      <c r="C1317" t="s">
        <v>877</v>
      </c>
      <c r="D1317" t="str">
        <f>VLOOKUP(VALUE(MID(C1317,1,8)),Producto!$A$1:$C$499,3,FALSE)</f>
        <v>Chamarra sport</v>
      </c>
      <c r="E1317" t="str">
        <f>VLOOKUP(_xlfn.NUMBERVALUE(MID(C1317,9,2)),'Datos 2'!$Q$3:$R$22,2,FALSE)</f>
        <v>Rojo</v>
      </c>
      <c r="F1317" t="str">
        <f>VLOOKUP(_xlfn.NUMBERVALUE(MID(C1317,11,2)),'Datos 2'!$U$3:$V$11,2,)</f>
        <v>M</v>
      </c>
      <c r="G1317">
        <v>8</v>
      </c>
    </row>
    <row r="1318" spans="1:7">
      <c r="A1318" s="14">
        <v>44195</v>
      </c>
      <c r="B1318" t="s">
        <v>823</v>
      </c>
      <c r="C1318" t="s">
        <v>847</v>
      </c>
      <c r="D1318" t="str">
        <f>VLOOKUP(VALUE(MID(C1318,1,8)),Producto!$A$1:$C$499,3,FALSE)</f>
        <v>Playera</v>
      </c>
      <c r="E1318" t="str">
        <f>VLOOKUP(_xlfn.NUMBERVALUE(MID(C1318,9,2)),'Datos 2'!$Q$3:$R$22,2,FALSE)</f>
        <v>Negro</v>
      </c>
      <c r="F1318" t="str">
        <f>VLOOKUP(_xlfn.NUMBERVALUE(MID(C1318,11,2)),'Datos 2'!$U$3:$V$11,2,)</f>
        <v>Unitalla</v>
      </c>
      <c r="G1318">
        <v>3</v>
      </c>
    </row>
    <row r="1319" spans="1:7">
      <c r="A1319" s="14">
        <v>44177</v>
      </c>
      <c r="B1319" t="s">
        <v>823</v>
      </c>
      <c r="C1319" t="s">
        <v>871</v>
      </c>
      <c r="D1319" t="str">
        <f>VLOOKUP(VALUE(MID(C1319,1,8)),Producto!$A$1:$C$499,3,FALSE)</f>
        <v>Pantalón baggie</v>
      </c>
      <c r="E1319" t="str">
        <f>VLOOKUP(_xlfn.NUMBERVALUE(MID(C1319,9,2)),'Datos 2'!$Q$3:$R$22,2,FALSE)</f>
        <v>Café</v>
      </c>
      <c r="F1319" t="str">
        <f>VLOOKUP(_xlfn.NUMBERVALUE(MID(C1319,11,2)),'Datos 2'!$U$3:$V$11,2,)</f>
        <v>XL</v>
      </c>
      <c r="G1319">
        <v>4</v>
      </c>
    </row>
    <row r="1320" spans="1:7">
      <c r="A1320" s="14">
        <v>43902</v>
      </c>
      <c r="B1320" t="s">
        <v>823</v>
      </c>
      <c r="C1320" t="s">
        <v>848</v>
      </c>
      <c r="D1320" t="str">
        <f>VLOOKUP(VALUE(MID(C1320,1,8)),Producto!$A$1:$C$499,3,FALSE)</f>
        <v>Playera</v>
      </c>
      <c r="E1320" t="str">
        <f>VLOOKUP(_xlfn.NUMBERVALUE(MID(C1320,9,2)),'Datos 2'!$Q$3:$R$22,2,FALSE)</f>
        <v>Gris</v>
      </c>
      <c r="F1320" t="str">
        <f>VLOOKUP(_xlfn.NUMBERVALUE(MID(C1320,11,2)),'Datos 2'!$U$3:$V$11,2,)</f>
        <v>Unitalla</v>
      </c>
      <c r="G1320">
        <v>2</v>
      </c>
    </row>
    <row r="1321" spans="1:7">
      <c r="A1321" s="14">
        <v>44009</v>
      </c>
      <c r="B1321" t="s">
        <v>823</v>
      </c>
      <c r="C1321" t="s">
        <v>866</v>
      </c>
      <c r="D1321" t="str">
        <f>VLOOKUP(VALUE(MID(C1321,1,8)),Producto!$A$1:$C$499,3,FALSE)</f>
        <v>Pantalón baggie</v>
      </c>
      <c r="E1321" t="str">
        <f>VLOOKUP(_xlfn.NUMBERVALUE(MID(C1321,9,2)),'Datos 2'!$Q$3:$R$22,2,FALSE)</f>
        <v>Negro</v>
      </c>
      <c r="F1321" t="str">
        <f>VLOOKUP(_xlfn.NUMBERVALUE(MID(C1321,11,2)),'Datos 2'!$U$3:$V$11,2,)</f>
        <v>S</v>
      </c>
      <c r="G1321">
        <v>10</v>
      </c>
    </row>
    <row r="1322" spans="1:7">
      <c r="A1322" s="14">
        <v>44092</v>
      </c>
      <c r="B1322" t="s">
        <v>823</v>
      </c>
      <c r="C1322" t="s">
        <v>831</v>
      </c>
      <c r="D1322" t="str">
        <f>VLOOKUP(VALUE(MID(C1322,1,8)),Producto!$A$1:$C$499,3,FALSE)</f>
        <v>Camisa manga larga</v>
      </c>
      <c r="E1322" t="str">
        <f>VLOOKUP(_xlfn.NUMBERVALUE(MID(C1322,9,2)),'Datos 2'!$Q$3:$R$22,2,FALSE)</f>
        <v>Off white</v>
      </c>
      <c r="F1322" t="str">
        <f>VLOOKUP(_xlfn.NUMBERVALUE(MID(C1322,11,2)),'Datos 2'!$U$3:$V$11,2,)</f>
        <v>XL</v>
      </c>
      <c r="G1322">
        <v>1</v>
      </c>
    </row>
    <row r="1323" spans="1:7">
      <c r="A1323" s="14">
        <v>43852</v>
      </c>
      <c r="B1323" t="s">
        <v>823</v>
      </c>
      <c r="C1323" t="s">
        <v>890</v>
      </c>
      <c r="D1323" t="str">
        <f>VLOOKUP(VALUE(MID(C1323,1,8)),Producto!$A$1:$C$499,3,FALSE)</f>
        <v>Chamarra sport</v>
      </c>
      <c r="E1323" t="str">
        <f>VLOOKUP(_xlfn.NUMBERVALUE(MID(C1323,9,2)),'Datos 2'!$Q$3:$R$22,2,FALSE)</f>
        <v>Off white</v>
      </c>
      <c r="F1323" t="str">
        <f>VLOOKUP(_xlfn.NUMBERVALUE(MID(C1323,11,2)),'Datos 2'!$U$3:$V$11,2,)</f>
        <v>S</v>
      </c>
      <c r="G1323">
        <v>8</v>
      </c>
    </row>
    <row r="1324" spans="1:7">
      <c r="A1324" s="14">
        <v>44072</v>
      </c>
      <c r="B1324" t="s">
        <v>823</v>
      </c>
      <c r="C1324" t="s">
        <v>873</v>
      </c>
      <c r="D1324" t="str">
        <f>VLOOKUP(VALUE(MID(C1324,1,8)),Producto!$A$1:$C$499,3,FALSE)</f>
        <v>Pantalón baggie</v>
      </c>
      <c r="E1324" t="str">
        <f>VLOOKUP(_xlfn.NUMBERVALUE(MID(C1324,9,2)),'Datos 2'!$Q$3:$R$22,2,FALSE)</f>
        <v>Café</v>
      </c>
      <c r="F1324" t="str">
        <f>VLOOKUP(_xlfn.NUMBERVALUE(MID(C1324,11,2)),'Datos 2'!$U$3:$V$11,2,)</f>
        <v>M</v>
      </c>
      <c r="G1324">
        <v>4</v>
      </c>
    </row>
    <row r="1325" spans="1:7">
      <c r="A1325" s="14">
        <v>43903</v>
      </c>
      <c r="B1325" t="s">
        <v>823</v>
      </c>
      <c r="C1325" t="s">
        <v>865</v>
      </c>
      <c r="D1325" t="str">
        <f>VLOOKUP(VALUE(MID(C1325,1,8)),Producto!$A$1:$C$499,3,FALSE)</f>
        <v>Pantalón baggie</v>
      </c>
      <c r="E1325" t="str">
        <f>VLOOKUP(_xlfn.NUMBERVALUE(MID(C1325,9,2)),'Datos 2'!$Q$3:$R$22,2,FALSE)</f>
        <v>Negro</v>
      </c>
      <c r="F1325" t="str">
        <f>VLOOKUP(_xlfn.NUMBERVALUE(MID(C1325,11,2)),'Datos 2'!$U$3:$V$11,2,)</f>
        <v>M</v>
      </c>
      <c r="G1325">
        <v>1</v>
      </c>
    </row>
    <row r="1326" spans="1:7">
      <c r="A1326" s="14">
        <v>43915</v>
      </c>
      <c r="B1326" t="s">
        <v>823</v>
      </c>
      <c r="C1326" t="s">
        <v>845</v>
      </c>
      <c r="D1326" t="str">
        <f>VLOOKUP(VALUE(MID(C1326,1,8)),Producto!$A$1:$C$499,3,FALSE)</f>
        <v>Camisa manga corta</v>
      </c>
      <c r="E1326" t="str">
        <f>VLOOKUP(_xlfn.NUMBERVALUE(MID(C1326,9,2)),'Datos 2'!$Q$3:$R$22,2,FALSE)</f>
        <v>Estampado animal</v>
      </c>
      <c r="F1326" t="str">
        <f>VLOOKUP(_xlfn.NUMBERVALUE(MID(C1326,11,2)),'Datos 2'!$U$3:$V$11,2,)</f>
        <v>M</v>
      </c>
      <c r="G1326">
        <v>4</v>
      </c>
    </row>
    <row r="1327" spans="1:7">
      <c r="A1327" s="14">
        <v>43910</v>
      </c>
      <c r="B1327" t="s">
        <v>823</v>
      </c>
      <c r="C1327" t="s">
        <v>861</v>
      </c>
      <c r="D1327" t="str">
        <f>VLOOKUP(VALUE(MID(C1327,1,8)),Producto!$A$1:$C$499,3,FALSE)</f>
        <v>Pantalón mezclilla</v>
      </c>
      <c r="E1327" t="str">
        <f>VLOOKUP(_xlfn.NUMBERVALUE(MID(C1327,9,2)),'Datos 2'!$Q$3:$R$22,2,FALSE)</f>
        <v>Blanco</v>
      </c>
      <c r="F1327" t="str">
        <f>VLOOKUP(_xlfn.NUMBERVALUE(MID(C1327,11,2)),'Datos 2'!$U$3:$V$11,2,)</f>
        <v>M</v>
      </c>
      <c r="G1327">
        <v>6</v>
      </c>
    </row>
    <row r="1328" spans="1:7">
      <c r="A1328" s="14">
        <v>43923</v>
      </c>
      <c r="B1328" t="s">
        <v>823</v>
      </c>
      <c r="C1328" t="s">
        <v>848</v>
      </c>
      <c r="D1328" t="str">
        <f>VLOOKUP(VALUE(MID(C1328,1,8)),Producto!$A$1:$C$499,3,FALSE)</f>
        <v>Playera</v>
      </c>
      <c r="E1328" t="str">
        <f>VLOOKUP(_xlfn.NUMBERVALUE(MID(C1328,9,2)),'Datos 2'!$Q$3:$R$22,2,FALSE)</f>
        <v>Gris</v>
      </c>
      <c r="F1328" t="str">
        <f>VLOOKUP(_xlfn.NUMBERVALUE(MID(C1328,11,2)),'Datos 2'!$U$3:$V$11,2,)</f>
        <v>Unitalla</v>
      </c>
      <c r="G1328">
        <v>4</v>
      </c>
    </row>
    <row r="1329" spans="1:7">
      <c r="A1329" s="14">
        <v>44083</v>
      </c>
      <c r="B1329" t="s">
        <v>823</v>
      </c>
      <c r="C1329" t="s">
        <v>874</v>
      </c>
      <c r="D1329" t="str">
        <f>VLOOKUP(VALUE(MID(C1329,1,8)),Producto!$A$1:$C$499,3,FALSE)</f>
        <v>Pantalón baggie</v>
      </c>
      <c r="E1329" t="str">
        <f>VLOOKUP(_xlfn.NUMBERVALUE(MID(C1329,9,2)),'Datos 2'!$Q$3:$R$22,2,FALSE)</f>
        <v>Café</v>
      </c>
      <c r="F1329" t="str">
        <f>VLOOKUP(_xlfn.NUMBERVALUE(MID(C1329,11,2)),'Datos 2'!$U$3:$V$11,2,)</f>
        <v>S</v>
      </c>
      <c r="G1329">
        <v>9</v>
      </c>
    </row>
    <row r="1330" spans="1:7">
      <c r="A1330" s="14">
        <v>43842</v>
      </c>
      <c r="B1330" t="s">
        <v>823</v>
      </c>
      <c r="C1330" t="s">
        <v>886</v>
      </c>
      <c r="D1330" t="str">
        <f>VLOOKUP(VALUE(MID(C1330,1,8)),Producto!$A$1:$C$499,3,FALSE)</f>
        <v>Chamarra sport</v>
      </c>
      <c r="E1330" t="str">
        <f>VLOOKUP(_xlfn.NUMBERVALUE(MID(C1330,9,2)),'Datos 2'!$Q$3:$R$22,2,FALSE)</f>
        <v>Negro</v>
      </c>
      <c r="F1330" t="str">
        <f>VLOOKUP(_xlfn.NUMBERVALUE(MID(C1330,11,2)),'Datos 2'!$U$3:$V$11,2,)</f>
        <v>S</v>
      </c>
      <c r="G1330">
        <v>3</v>
      </c>
    </row>
    <row r="1331" spans="1:7">
      <c r="A1331" s="14">
        <v>43995</v>
      </c>
      <c r="B1331" t="s">
        <v>823</v>
      </c>
      <c r="C1331" t="s">
        <v>839</v>
      </c>
      <c r="D1331" t="str">
        <f>VLOOKUP(VALUE(MID(C1331,1,8)),Producto!$A$1:$C$499,3,FALSE)</f>
        <v>Camisa manga corta</v>
      </c>
      <c r="E1331" t="str">
        <f>VLOOKUP(_xlfn.NUMBERVALUE(MID(C1331,9,2)),'Datos 2'!$Q$3:$R$22,2,FALSE)</f>
        <v>Blanco</v>
      </c>
      <c r="F1331" t="str">
        <f>VLOOKUP(_xlfn.NUMBERVALUE(MID(C1331,11,2)),'Datos 2'!$U$3:$V$11,2,)</f>
        <v>XL</v>
      </c>
      <c r="G1331">
        <v>5</v>
      </c>
    </row>
    <row r="1332" spans="1:7">
      <c r="A1332" s="14">
        <v>44150</v>
      </c>
      <c r="B1332" t="s">
        <v>823</v>
      </c>
      <c r="C1332" t="s">
        <v>882</v>
      </c>
      <c r="D1332" t="str">
        <f>VLOOKUP(VALUE(MID(C1332,1,8)),Producto!$A$1:$C$499,3,FALSE)</f>
        <v>Chamarra sport</v>
      </c>
      <c r="E1332" t="str">
        <f>VLOOKUP(_xlfn.NUMBERVALUE(MID(C1332,9,2)),'Datos 2'!$Q$3:$R$22,2,FALSE)</f>
        <v>Azul</v>
      </c>
      <c r="F1332" t="str">
        <f>VLOOKUP(_xlfn.NUMBERVALUE(MID(C1332,11,2)),'Datos 2'!$U$3:$V$11,2,)</f>
        <v>S</v>
      </c>
      <c r="G1332">
        <v>5</v>
      </c>
    </row>
    <row r="1333" spans="1:7">
      <c r="A1333" s="14">
        <v>43901</v>
      </c>
      <c r="B1333" t="s">
        <v>823</v>
      </c>
      <c r="C1333" t="s">
        <v>831</v>
      </c>
      <c r="D1333" t="str">
        <f>VLOOKUP(VALUE(MID(C1333,1,8)),Producto!$A$1:$C$499,3,FALSE)</f>
        <v>Camisa manga larga</v>
      </c>
      <c r="E1333" t="str">
        <f>VLOOKUP(_xlfn.NUMBERVALUE(MID(C1333,9,2)),'Datos 2'!$Q$3:$R$22,2,FALSE)</f>
        <v>Off white</v>
      </c>
      <c r="F1333" t="str">
        <f>VLOOKUP(_xlfn.NUMBERVALUE(MID(C1333,11,2)),'Datos 2'!$U$3:$V$11,2,)</f>
        <v>XL</v>
      </c>
      <c r="G1333">
        <v>6</v>
      </c>
    </row>
    <row r="1334" spans="1:7">
      <c r="A1334" s="14">
        <v>44015</v>
      </c>
      <c r="B1334" t="s">
        <v>823</v>
      </c>
      <c r="C1334" t="s">
        <v>876</v>
      </c>
      <c r="D1334" t="str">
        <f>VLOOKUP(VALUE(MID(C1334,1,8)),Producto!$A$1:$C$499,3,FALSE)</f>
        <v>Chamarra sport</v>
      </c>
      <c r="E1334" t="str">
        <f>VLOOKUP(_xlfn.NUMBERVALUE(MID(C1334,9,2)),'Datos 2'!$Q$3:$R$22,2,FALSE)</f>
        <v>Rojo</v>
      </c>
      <c r="F1334" t="str">
        <f>VLOOKUP(_xlfn.NUMBERVALUE(MID(C1334,11,2)),'Datos 2'!$U$3:$V$11,2,)</f>
        <v>L</v>
      </c>
      <c r="G1334">
        <v>2</v>
      </c>
    </row>
    <row r="1335" spans="1:7">
      <c r="A1335" s="14">
        <v>43890</v>
      </c>
      <c r="B1335" t="s">
        <v>823</v>
      </c>
      <c r="C1335" t="s">
        <v>830</v>
      </c>
      <c r="D1335" t="str">
        <f>VLOOKUP(VALUE(MID(C1335,1,8)),Producto!$A$1:$C$499,3,FALSE)</f>
        <v>Camisa manga larga</v>
      </c>
      <c r="E1335" t="str">
        <f>VLOOKUP(_xlfn.NUMBERVALUE(MID(C1335,9,2)),'Datos 2'!$Q$3:$R$22,2,FALSE)</f>
        <v>Blanco</v>
      </c>
      <c r="F1335" t="str">
        <f>VLOOKUP(_xlfn.NUMBERVALUE(MID(C1335,11,2)),'Datos 2'!$U$3:$V$11,2,)</f>
        <v>S</v>
      </c>
      <c r="G1335">
        <v>7</v>
      </c>
    </row>
    <row r="1336" spans="1:7">
      <c r="A1336" s="14">
        <v>44111</v>
      </c>
      <c r="B1336" t="s">
        <v>823</v>
      </c>
      <c r="C1336" t="s">
        <v>871</v>
      </c>
      <c r="D1336" t="str">
        <f>VLOOKUP(VALUE(MID(C1336,1,8)),Producto!$A$1:$C$499,3,FALSE)</f>
        <v>Pantalón baggie</v>
      </c>
      <c r="E1336" t="str">
        <f>VLOOKUP(_xlfn.NUMBERVALUE(MID(C1336,9,2)),'Datos 2'!$Q$3:$R$22,2,FALSE)</f>
        <v>Café</v>
      </c>
      <c r="F1336" t="str">
        <f>VLOOKUP(_xlfn.NUMBERVALUE(MID(C1336,11,2)),'Datos 2'!$U$3:$V$11,2,)</f>
        <v>XL</v>
      </c>
      <c r="G1336">
        <v>8</v>
      </c>
    </row>
    <row r="1337" spans="1:7">
      <c r="A1337" s="14">
        <v>44018</v>
      </c>
      <c r="B1337" t="s">
        <v>823</v>
      </c>
      <c r="C1337" t="s">
        <v>870</v>
      </c>
      <c r="D1337" t="str">
        <f>VLOOKUP(VALUE(MID(C1337,1,8)),Producto!$A$1:$C$499,3,FALSE)</f>
        <v>Pantalón baggie</v>
      </c>
      <c r="E1337" t="str">
        <f>VLOOKUP(_xlfn.NUMBERVALUE(MID(C1337,9,2)),'Datos 2'!$Q$3:$R$22,2,FALSE)</f>
        <v>Off white</v>
      </c>
      <c r="F1337" t="str">
        <f>VLOOKUP(_xlfn.NUMBERVALUE(MID(C1337,11,2)),'Datos 2'!$U$3:$V$11,2,)</f>
        <v>S</v>
      </c>
      <c r="G1337">
        <v>1</v>
      </c>
    </row>
    <row r="1338" spans="1:7">
      <c r="A1338" s="14">
        <v>43910</v>
      </c>
      <c r="B1338" t="s">
        <v>823</v>
      </c>
      <c r="C1338" t="s">
        <v>878</v>
      </c>
      <c r="D1338" t="str">
        <f>VLOOKUP(VALUE(MID(C1338,1,8)),Producto!$A$1:$C$499,3,FALSE)</f>
        <v>Chamarra sport</v>
      </c>
      <c r="E1338" t="str">
        <f>VLOOKUP(_xlfn.NUMBERVALUE(MID(C1338,9,2)),'Datos 2'!$Q$3:$R$22,2,FALSE)</f>
        <v>Rojo</v>
      </c>
      <c r="F1338" t="str">
        <f>VLOOKUP(_xlfn.NUMBERVALUE(MID(C1338,11,2)),'Datos 2'!$U$3:$V$11,2,)</f>
        <v>S</v>
      </c>
      <c r="G1338">
        <v>3</v>
      </c>
    </row>
    <row r="1339" spans="1:7">
      <c r="A1339" s="14">
        <v>44027</v>
      </c>
      <c r="B1339" t="s">
        <v>823</v>
      </c>
      <c r="C1339" t="s">
        <v>870</v>
      </c>
      <c r="D1339" t="str">
        <f>VLOOKUP(VALUE(MID(C1339,1,8)),Producto!$A$1:$C$499,3,FALSE)</f>
        <v>Pantalón baggie</v>
      </c>
      <c r="E1339" t="str">
        <f>VLOOKUP(_xlfn.NUMBERVALUE(MID(C1339,9,2)),'Datos 2'!$Q$3:$R$22,2,FALSE)</f>
        <v>Off white</v>
      </c>
      <c r="F1339" t="str">
        <f>VLOOKUP(_xlfn.NUMBERVALUE(MID(C1339,11,2)),'Datos 2'!$U$3:$V$11,2,)</f>
        <v>S</v>
      </c>
      <c r="G1339">
        <v>7</v>
      </c>
    </row>
    <row r="1340" spans="1:7">
      <c r="A1340" s="14">
        <v>44136</v>
      </c>
      <c r="B1340" t="s">
        <v>823</v>
      </c>
      <c r="C1340" t="s">
        <v>829</v>
      </c>
      <c r="D1340" t="str">
        <f>VLOOKUP(VALUE(MID(C1340,1,8)),Producto!$A$1:$C$499,3,FALSE)</f>
        <v>Camisa manga larga</v>
      </c>
      <c r="E1340" t="str">
        <f>VLOOKUP(_xlfn.NUMBERVALUE(MID(C1340,9,2)),'Datos 2'!$Q$3:$R$22,2,FALSE)</f>
        <v>Blanco</v>
      </c>
      <c r="F1340" t="str">
        <f>VLOOKUP(_xlfn.NUMBERVALUE(MID(C1340,11,2)),'Datos 2'!$U$3:$V$11,2,)</f>
        <v>M</v>
      </c>
      <c r="G1340">
        <v>2</v>
      </c>
    </row>
    <row r="1341" spans="1:7">
      <c r="A1341" s="14">
        <v>44051</v>
      </c>
      <c r="B1341" t="s">
        <v>823</v>
      </c>
      <c r="C1341" t="s">
        <v>840</v>
      </c>
      <c r="D1341" t="str">
        <f>VLOOKUP(VALUE(MID(C1341,1,8)),Producto!$A$1:$C$499,3,FALSE)</f>
        <v>Camisa manga corta</v>
      </c>
      <c r="E1341" t="str">
        <f>VLOOKUP(_xlfn.NUMBERVALUE(MID(C1341,9,2)),'Datos 2'!$Q$3:$R$22,2,FALSE)</f>
        <v>Blanco</v>
      </c>
      <c r="F1341" t="str">
        <f>VLOOKUP(_xlfn.NUMBERVALUE(MID(C1341,11,2)),'Datos 2'!$U$3:$V$11,2,)</f>
        <v>L</v>
      </c>
      <c r="G1341">
        <v>4</v>
      </c>
    </row>
    <row r="1342" spans="1:7">
      <c r="A1342" s="14">
        <v>44122</v>
      </c>
      <c r="B1342" t="s">
        <v>823</v>
      </c>
      <c r="C1342" t="s">
        <v>881</v>
      </c>
      <c r="D1342" t="str">
        <f>VLOOKUP(VALUE(MID(C1342,1,8)),Producto!$A$1:$C$499,3,FALSE)</f>
        <v>Chamarra sport</v>
      </c>
      <c r="E1342" t="str">
        <f>VLOOKUP(_xlfn.NUMBERVALUE(MID(C1342,9,2)),'Datos 2'!$Q$3:$R$22,2,FALSE)</f>
        <v>Azul</v>
      </c>
      <c r="F1342" t="str">
        <f>VLOOKUP(_xlfn.NUMBERVALUE(MID(C1342,11,2)),'Datos 2'!$U$3:$V$11,2,)</f>
        <v>M</v>
      </c>
      <c r="G1342">
        <v>10</v>
      </c>
    </row>
    <row r="1343" spans="1:7">
      <c r="A1343" s="14">
        <v>44137</v>
      </c>
      <c r="B1343" t="s">
        <v>823</v>
      </c>
      <c r="C1343" t="s">
        <v>831</v>
      </c>
      <c r="D1343" t="str">
        <f>VLOOKUP(VALUE(MID(C1343,1,8)),Producto!$A$1:$C$499,3,FALSE)</f>
        <v>Camisa manga larga</v>
      </c>
      <c r="E1343" t="str">
        <f>VLOOKUP(_xlfn.NUMBERVALUE(MID(C1343,9,2)),'Datos 2'!$Q$3:$R$22,2,FALSE)</f>
        <v>Off white</v>
      </c>
      <c r="F1343" t="str">
        <f>VLOOKUP(_xlfn.NUMBERVALUE(MID(C1343,11,2)),'Datos 2'!$U$3:$V$11,2,)</f>
        <v>XL</v>
      </c>
      <c r="G1343">
        <v>6</v>
      </c>
    </row>
    <row r="1344" spans="1:7">
      <c r="A1344" s="14">
        <v>44027</v>
      </c>
      <c r="B1344" t="s">
        <v>823</v>
      </c>
      <c r="C1344" t="s">
        <v>872</v>
      </c>
      <c r="D1344" t="str">
        <f>VLOOKUP(VALUE(MID(C1344,1,8)),Producto!$A$1:$C$499,3,FALSE)</f>
        <v>Pantalón baggie</v>
      </c>
      <c r="E1344" t="str">
        <f>VLOOKUP(_xlfn.NUMBERVALUE(MID(C1344,9,2)),'Datos 2'!$Q$3:$R$22,2,FALSE)</f>
        <v>Café</v>
      </c>
      <c r="F1344" t="str">
        <f>VLOOKUP(_xlfn.NUMBERVALUE(MID(C1344,11,2)),'Datos 2'!$U$3:$V$11,2,)</f>
        <v>L</v>
      </c>
      <c r="G1344">
        <v>5</v>
      </c>
    </row>
    <row r="1345" spans="1:7">
      <c r="A1345" s="14">
        <v>44173</v>
      </c>
      <c r="B1345" t="s">
        <v>823</v>
      </c>
      <c r="C1345" t="s">
        <v>885</v>
      </c>
      <c r="D1345" t="str">
        <f>VLOOKUP(VALUE(MID(C1345,1,8)),Producto!$A$1:$C$499,3,FALSE)</f>
        <v>Chamarra sport</v>
      </c>
      <c r="E1345" t="str">
        <f>VLOOKUP(_xlfn.NUMBERVALUE(MID(C1345,9,2)),'Datos 2'!$Q$3:$R$22,2,FALSE)</f>
        <v>Negro</v>
      </c>
      <c r="F1345" t="str">
        <f>VLOOKUP(_xlfn.NUMBERVALUE(MID(C1345,11,2)),'Datos 2'!$U$3:$V$11,2,)</f>
        <v>M</v>
      </c>
      <c r="G1345">
        <v>1</v>
      </c>
    </row>
    <row r="1346" spans="1:7">
      <c r="A1346" s="14">
        <v>44088</v>
      </c>
      <c r="B1346" t="s">
        <v>823</v>
      </c>
      <c r="C1346" t="s">
        <v>861</v>
      </c>
      <c r="D1346" t="str">
        <f>VLOOKUP(VALUE(MID(C1346,1,8)),Producto!$A$1:$C$499,3,FALSE)</f>
        <v>Pantalón mezclilla</v>
      </c>
      <c r="E1346" t="str">
        <f>VLOOKUP(_xlfn.NUMBERVALUE(MID(C1346,9,2)),'Datos 2'!$Q$3:$R$22,2,FALSE)</f>
        <v>Blanco</v>
      </c>
      <c r="F1346" t="str">
        <f>VLOOKUP(_xlfn.NUMBERVALUE(MID(C1346,11,2)),'Datos 2'!$U$3:$V$11,2,)</f>
        <v>M</v>
      </c>
      <c r="G1346">
        <v>6</v>
      </c>
    </row>
    <row r="1347" spans="1:7">
      <c r="A1347" s="14">
        <v>44032</v>
      </c>
      <c r="B1347" t="s">
        <v>823</v>
      </c>
      <c r="C1347" t="s">
        <v>883</v>
      </c>
      <c r="D1347" t="str">
        <f>VLOOKUP(VALUE(MID(C1347,1,8)),Producto!$A$1:$C$499,3,FALSE)</f>
        <v>Chamarra sport</v>
      </c>
      <c r="E1347" t="str">
        <f>VLOOKUP(_xlfn.NUMBERVALUE(MID(C1347,9,2)),'Datos 2'!$Q$3:$R$22,2,FALSE)</f>
        <v>Negro</v>
      </c>
      <c r="F1347" t="str">
        <f>VLOOKUP(_xlfn.NUMBERVALUE(MID(C1347,11,2)),'Datos 2'!$U$3:$V$11,2,)</f>
        <v>XL</v>
      </c>
      <c r="G1347">
        <v>5</v>
      </c>
    </row>
    <row r="1348" spans="1:7">
      <c r="A1348" s="14">
        <v>43963</v>
      </c>
      <c r="B1348" t="s">
        <v>823</v>
      </c>
      <c r="C1348" t="s">
        <v>828</v>
      </c>
      <c r="D1348" t="str">
        <f>VLOOKUP(VALUE(MID(C1348,1,8)),Producto!$A$1:$C$499,3,FALSE)</f>
        <v>Camisa manga larga</v>
      </c>
      <c r="E1348" t="str">
        <f>VLOOKUP(_xlfn.NUMBERVALUE(MID(C1348,9,2)),'Datos 2'!$Q$3:$R$22,2,FALSE)</f>
        <v>Blanco</v>
      </c>
      <c r="F1348" t="str">
        <f>VLOOKUP(_xlfn.NUMBERVALUE(MID(C1348,11,2)),'Datos 2'!$U$3:$V$11,2,)</f>
        <v>L</v>
      </c>
      <c r="G1348">
        <v>9</v>
      </c>
    </row>
    <row r="1349" spans="1:7">
      <c r="A1349" s="14">
        <v>44088</v>
      </c>
      <c r="B1349" t="s">
        <v>823</v>
      </c>
      <c r="C1349" t="s">
        <v>870</v>
      </c>
      <c r="D1349" t="str">
        <f>VLOOKUP(VALUE(MID(C1349,1,8)),Producto!$A$1:$C$499,3,FALSE)</f>
        <v>Pantalón baggie</v>
      </c>
      <c r="E1349" t="str">
        <f>VLOOKUP(_xlfn.NUMBERVALUE(MID(C1349,9,2)),'Datos 2'!$Q$3:$R$22,2,FALSE)</f>
        <v>Off white</v>
      </c>
      <c r="F1349" t="str">
        <f>VLOOKUP(_xlfn.NUMBERVALUE(MID(C1349,11,2)),'Datos 2'!$U$3:$V$11,2,)</f>
        <v>S</v>
      </c>
      <c r="G1349">
        <v>2</v>
      </c>
    </row>
    <row r="1350" spans="1:7">
      <c r="A1350" s="14">
        <v>44164</v>
      </c>
      <c r="B1350" t="s">
        <v>823</v>
      </c>
      <c r="C1350" t="s">
        <v>883</v>
      </c>
      <c r="D1350" t="str">
        <f>VLOOKUP(VALUE(MID(C1350,1,8)),Producto!$A$1:$C$499,3,FALSE)</f>
        <v>Chamarra sport</v>
      </c>
      <c r="E1350" t="str">
        <f>VLOOKUP(_xlfn.NUMBERVALUE(MID(C1350,9,2)),'Datos 2'!$Q$3:$R$22,2,FALSE)</f>
        <v>Negro</v>
      </c>
      <c r="F1350" t="str">
        <f>VLOOKUP(_xlfn.NUMBERVALUE(MID(C1350,11,2)),'Datos 2'!$U$3:$V$11,2,)</f>
        <v>XL</v>
      </c>
      <c r="G1350">
        <v>8</v>
      </c>
    </row>
    <row r="1351" spans="1:7">
      <c r="A1351" s="14">
        <v>43896</v>
      </c>
      <c r="B1351" t="s">
        <v>823</v>
      </c>
      <c r="C1351" t="s">
        <v>834</v>
      </c>
      <c r="D1351" t="str">
        <f>VLOOKUP(VALUE(MID(C1351,1,8)),Producto!$A$1:$C$499,3,FALSE)</f>
        <v>Camisa manga larga</v>
      </c>
      <c r="E1351" t="str">
        <f>VLOOKUP(_xlfn.NUMBERVALUE(MID(C1351,9,2)),'Datos 2'!$Q$3:$R$22,2,FALSE)</f>
        <v>Off white</v>
      </c>
      <c r="F1351" t="str">
        <f>VLOOKUP(_xlfn.NUMBERVALUE(MID(C1351,11,2)),'Datos 2'!$U$3:$V$11,2,)</f>
        <v>S</v>
      </c>
      <c r="G1351">
        <v>7</v>
      </c>
    </row>
    <row r="1352" spans="1:7">
      <c r="A1352" s="14">
        <v>43881</v>
      </c>
      <c r="B1352" t="s">
        <v>823</v>
      </c>
      <c r="C1352" t="s">
        <v>848</v>
      </c>
      <c r="D1352" t="str">
        <f>VLOOKUP(VALUE(MID(C1352,1,8)),Producto!$A$1:$C$499,3,FALSE)</f>
        <v>Playera</v>
      </c>
      <c r="E1352" t="str">
        <f>VLOOKUP(_xlfn.NUMBERVALUE(MID(C1352,9,2)),'Datos 2'!$Q$3:$R$22,2,FALSE)</f>
        <v>Gris</v>
      </c>
      <c r="F1352" t="str">
        <f>VLOOKUP(_xlfn.NUMBERVALUE(MID(C1352,11,2)),'Datos 2'!$U$3:$V$11,2,)</f>
        <v>Unitalla</v>
      </c>
      <c r="G1352">
        <v>8</v>
      </c>
    </row>
    <row r="1353" spans="1:7">
      <c r="A1353" s="14">
        <v>44080</v>
      </c>
      <c r="B1353" t="s">
        <v>823</v>
      </c>
      <c r="C1353" t="s">
        <v>870</v>
      </c>
      <c r="D1353" t="str">
        <f>VLOOKUP(VALUE(MID(C1353,1,8)),Producto!$A$1:$C$499,3,FALSE)</f>
        <v>Pantalón baggie</v>
      </c>
      <c r="E1353" t="str">
        <f>VLOOKUP(_xlfn.NUMBERVALUE(MID(C1353,9,2)),'Datos 2'!$Q$3:$R$22,2,FALSE)</f>
        <v>Off white</v>
      </c>
      <c r="F1353" t="str">
        <f>VLOOKUP(_xlfn.NUMBERVALUE(MID(C1353,11,2)),'Datos 2'!$U$3:$V$11,2,)</f>
        <v>S</v>
      </c>
      <c r="G1353">
        <v>7</v>
      </c>
    </row>
    <row r="1354" spans="1:7">
      <c r="A1354" s="14">
        <v>43914</v>
      </c>
      <c r="B1354" t="s">
        <v>823</v>
      </c>
      <c r="C1354" t="s">
        <v>833</v>
      </c>
      <c r="D1354" t="str">
        <f>VLOOKUP(VALUE(MID(C1354,1,8)),Producto!$A$1:$C$499,3,FALSE)</f>
        <v>Camisa manga larga</v>
      </c>
      <c r="E1354" t="str">
        <f>VLOOKUP(_xlfn.NUMBERVALUE(MID(C1354,9,2)),'Datos 2'!$Q$3:$R$22,2,FALSE)</f>
        <v>Off white</v>
      </c>
      <c r="F1354" t="str">
        <f>VLOOKUP(_xlfn.NUMBERVALUE(MID(C1354,11,2)),'Datos 2'!$U$3:$V$11,2,)</f>
        <v>M</v>
      </c>
      <c r="G1354">
        <v>4</v>
      </c>
    </row>
    <row r="1355" spans="1:7">
      <c r="A1355" s="14">
        <v>43943</v>
      </c>
      <c r="B1355" t="s">
        <v>823</v>
      </c>
      <c r="C1355" t="s">
        <v>883</v>
      </c>
      <c r="D1355" t="str">
        <f>VLOOKUP(VALUE(MID(C1355,1,8)),Producto!$A$1:$C$499,3,FALSE)</f>
        <v>Chamarra sport</v>
      </c>
      <c r="E1355" t="str">
        <f>VLOOKUP(_xlfn.NUMBERVALUE(MID(C1355,9,2)),'Datos 2'!$Q$3:$R$22,2,FALSE)</f>
        <v>Negro</v>
      </c>
      <c r="F1355" t="str">
        <f>VLOOKUP(_xlfn.NUMBERVALUE(MID(C1355,11,2)),'Datos 2'!$U$3:$V$11,2,)</f>
        <v>XL</v>
      </c>
      <c r="G1355">
        <v>10</v>
      </c>
    </row>
    <row r="1356" spans="1:7">
      <c r="A1356" s="14">
        <v>44084</v>
      </c>
      <c r="B1356" t="s">
        <v>823</v>
      </c>
      <c r="C1356" t="s">
        <v>887</v>
      </c>
      <c r="D1356" t="str">
        <f>VLOOKUP(VALUE(MID(C1356,1,8)),Producto!$A$1:$C$499,3,FALSE)</f>
        <v>Chamarra sport</v>
      </c>
      <c r="E1356" t="str">
        <f>VLOOKUP(_xlfn.NUMBERVALUE(MID(C1356,9,2)),'Datos 2'!$Q$3:$R$22,2,FALSE)</f>
        <v>Off white</v>
      </c>
      <c r="F1356" t="str">
        <f>VLOOKUP(_xlfn.NUMBERVALUE(MID(C1356,11,2)),'Datos 2'!$U$3:$V$11,2,)</f>
        <v>XL</v>
      </c>
      <c r="G1356">
        <v>9</v>
      </c>
    </row>
    <row r="1357" spans="1:7">
      <c r="A1357" s="14">
        <v>44116</v>
      </c>
      <c r="B1357" t="s">
        <v>823</v>
      </c>
      <c r="C1357" t="s">
        <v>830</v>
      </c>
      <c r="D1357" t="str">
        <f>VLOOKUP(VALUE(MID(C1357,1,8)),Producto!$A$1:$C$499,3,FALSE)</f>
        <v>Camisa manga larga</v>
      </c>
      <c r="E1357" t="str">
        <f>VLOOKUP(_xlfn.NUMBERVALUE(MID(C1357,9,2)),'Datos 2'!$Q$3:$R$22,2,FALSE)</f>
        <v>Blanco</v>
      </c>
      <c r="F1357" t="str">
        <f>VLOOKUP(_xlfn.NUMBERVALUE(MID(C1357,11,2)),'Datos 2'!$U$3:$V$11,2,)</f>
        <v>S</v>
      </c>
      <c r="G1357">
        <v>5</v>
      </c>
    </row>
    <row r="1358" spans="1:7">
      <c r="A1358" s="14">
        <v>44151</v>
      </c>
      <c r="B1358" t="s">
        <v>823</v>
      </c>
      <c r="C1358" t="s">
        <v>837</v>
      </c>
      <c r="D1358" t="str">
        <f>VLOOKUP(VALUE(MID(C1358,1,8)),Producto!$A$1:$C$499,3,FALSE)</f>
        <v>Camisa manga larga</v>
      </c>
      <c r="E1358" t="str">
        <f>VLOOKUP(_xlfn.NUMBERVALUE(MID(C1358,9,2)),'Datos 2'!$Q$3:$R$22,2,FALSE)</f>
        <v>Negro</v>
      </c>
      <c r="F1358" t="str">
        <f>VLOOKUP(_xlfn.NUMBERVALUE(MID(C1358,11,2)),'Datos 2'!$U$3:$V$11,2,)</f>
        <v>M</v>
      </c>
      <c r="G1358">
        <v>2</v>
      </c>
    </row>
    <row r="1359" spans="1:7">
      <c r="A1359" s="14">
        <v>43937</v>
      </c>
      <c r="B1359" t="s">
        <v>823</v>
      </c>
      <c r="C1359" t="s">
        <v>876</v>
      </c>
      <c r="D1359" t="str">
        <f>VLOOKUP(VALUE(MID(C1359,1,8)),Producto!$A$1:$C$499,3,FALSE)</f>
        <v>Chamarra sport</v>
      </c>
      <c r="E1359" t="str">
        <f>VLOOKUP(_xlfn.NUMBERVALUE(MID(C1359,9,2)),'Datos 2'!$Q$3:$R$22,2,FALSE)</f>
        <v>Rojo</v>
      </c>
      <c r="F1359" t="str">
        <f>VLOOKUP(_xlfn.NUMBERVALUE(MID(C1359,11,2)),'Datos 2'!$U$3:$V$11,2,)</f>
        <v>L</v>
      </c>
      <c r="G1359">
        <v>7</v>
      </c>
    </row>
    <row r="1360" spans="1:7">
      <c r="A1360" s="14">
        <v>44167</v>
      </c>
      <c r="B1360" t="s">
        <v>823</v>
      </c>
      <c r="C1360" t="s">
        <v>884</v>
      </c>
      <c r="D1360" t="str">
        <f>VLOOKUP(VALUE(MID(C1360,1,8)),Producto!$A$1:$C$499,3,FALSE)</f>
        <v>Chamarra sport</v>
      </c>
      <c r="E1360" t="str">
        <f>VLOOKUP(_xlfn.NUMBERVALUE(MID(C1360,9,2)),'Datos 2'!$Q$3:$R$22,2,FALSE)</f>
        <v>Negro</v>
      </c>
      <c r="F1360" t="str">
        <f>VLOOKUP(_xlfn.NUMBERVALUE(MID(C1360,11,2)),'Datos 2'!$U$3:$V$11,2,)</f>
        <v>L</v>
      </c>
      <c r="G1360">
        <v>10</v>
      </c>
    </row>
    <row r="1361" spans="1:7">
      <c r="A1361" s="14">
        <v>44180</v>
      </c>
      <c r="B1361" t="s">
        <v>823</v>
      </c>
      <c r="C1361" t="s">
        <v>847</v>
      </c>
      <c r="D1361" t="str">
        <f>VLOOKUP(VALUE(MID(C1361,1,8)),Producto!$A$1:$C$499,3,FALSE)</f>
        <v>Playera</v>
      </c>
      <c r="E1361" t="str">
        <f>VLOOKUP(_xlfn.NUMBERVALUE(MID(C1361,9,2)),'Datos 2'!$Q$3:$R$22,2,FALSE)</f>
        <v>Negro</v>
      </c>
      <c r="F1361" t="str">
        <f>VLOOKUP(_xlfn.NUMBERVALUE(MID(C1361,11,2)),'Datos 2'!$U$3:$V$11,2,)</f>
        <v>Unitalla</v>
      </c>
      <c r="G1361">
        <v>3</v>
      </c>
    </row>
    <row r="1362" spans="1:7">
      <c r="A1362" s="14">
        <v>44123</v>
      </c>
      <c r="B1362" t="s">
        <v>823</v>
      </c>
      <c r="C1362" t="s">
        <v>884</v>
      </c>
      <c r="D1362" t="str">
        <f>VLOOKUP(VALUE(MID(C1362,1,8)),Producto!$A$1:$C$499,3,FALSE)</f>
        <v>Chamarra sport</v>
      </c>
      <c r="E1362" t="str">
        <f>VLOOKUP(_xlfn.NUMBERVALUE(MID(C1362,9,2)),'Datos 2'!$Q$3:$R$22,2,FALSE)</f>
        <v>Negro</v>
      </c>
      <c r="F1362" t="str">
        <f>VLOOKUP(_xlfn.NUMBERVALUE(MID(C1362,11,2)),'Datos 2'!$U$3:$V$11,2,)</f>
        <v>L</v>
      </c>
      <c r="G1362">
        <v>10</v>
      </c>
    </row>
    <row r="1363" spans="1:7">
      <c r="A1363" s="14">
        <v>44072</v>
      </c>
      <c r="B1363" t="s">
        <v>823</v>
      </c>
      <c r="C1363" t="s">
        <v>871</v>
      </c>
      <c r="D1363" t="str">
        <f>VLOOKUP(VALUE(MID(C1363,1,8)),Producto!$A$1:$C$499,3,FALSE)</f>
        <v>Pantalón baggie</v>
      </c>
      <c r="E1363" t="str">
        <f>VLOOKUP(_xlfn.NUMBERVALUE(MID(C1363,9,2)),'Datos 2'!$Q$3:$R$22,2,FALSE)</f>
        <v>Café</v>
      </c>
      <c r="F1363" t="str">
        <f>VLOOKUP(_xlfn.NUMBERVALUE(MID(C1363,11,2)),'Datos 2'!$U$3:$V$11,2,)</f>
        <v>XL</v>
      </c>
      <c r="G1363">
        <v>10</v>
      </c>
    </row>
    <row r="1364" spans="1:7">
      <c r="A1364" s="14">
        <v>43945</v>
      </c>
      <c r="B1364" t="s">
        <v>823</v>
      </c>
      <c r="C1364" t="s">
        <v>845</v>
      </c>
      <c r="D1364" t="str">
        <f>VLOOKUP(VALUE(MID(C1364,1,8)),Producto!$A$1:$C$499,3,FALSE)</f>
        <v>Camisa manga corta</v>
      </c>
      <c r="E1364" t="str">
        <f>VLOOKUP(_xlfn.NUMBERVALUE(MID(C1364,9,2)),'Datos 2'!$Q$3:$R$22,2,FALSE)</f>
        <v>Estampado animal</v>
      </c>
      <c r="F1364" t="str">
        <f>VLOOKUP(_xlfn.NUMBERVALUE(MID(C1364,11,2)),'Datos 2'!$U$3:$V$11,2,)</f>
        <v>M</v>
      </c>
      <c r="G1364">
        <v>7</v>
      </c>
    </row>
    <row r="1365" spans="1:7">
      <c r="A1365" s="14">
        <v>44141</v>
      </c>
      <c r="B1365" t="s">
        <v>823</v>
      </c>
      <c r="C1365" t="s">
        <v>866</v>
      </c>
      <c r="D1365" t="str">
        <f>VLOOKUP(VALUE(MID(C1365,1,8)),Producto!$A$1:$C$499,3,FALSE)</f>
        <v>Pantalón baggie</v>
      </c>
      <c r="E1365" t="str">
        <f>VLOOKUP(_xlfn.NUMBERVALUE(MID(C1365,9,2)),'Datos 2'!$Q$3:$R$22,2,FALSE)</f>
        <v>Negro</v>
      </c>
      <c r="F1365" t="str">
        <f>VLOOKUP(_xlfn.NUMBERVALUE(MID(C1365,11,2)),'Datos 2'!$U$3:$V$11,2,)</f>
        <v>S</v>
      </c>
      <c r="G1365">
        <v>4</v>
      </c>
    </row>
    <row r="1366" spans="1:7">
      <c r="A1366" s="14">
        <v>43840</v>
      </c>
      <c r="B1366" t="s">
        <v>823</v>
      </c>
      <c r="C1366" t="s">
        <v>888</v>
      </c>
      <c r="D1366" t="str">
        <f>VLOOKUP(VALUE(MID(C1366,1,8)),Producto!$A$1:$C$499,3,FALSE)</f>
        <v>Chamarra sport</v>
      </c>
      <c r="E1366" t="str">
        <f>VLOOKUP(_xlfn.NUMBERVALUE(MID(C1366,9,2)),'Datos 2'!$Q$3:$R$22,2,FALSE)</f>
        <v>Off white</v>
      </c>
      <c r="F1366" t="str">
        <f>VLOOKUP(_xlfn.NUMBERVALUE(MID(C1366,11,2)),'Datos 2'!$U$3:$V$11,2,)</f>
        <v>L</v>
      </c>
      <c r="G1366">
        <v>10</v>
      </c>
    </row>
    <row r="1367" spans="1:7">
      <c r="A1367" s="14">
        <v>44070</v>
      </c>
      <c r="B1367" t="s">
        <v>823</v>
      </c>
      <c r="C1367" t="s">
        <v>870</v>
      </c>
      <c r="D1367" t="str">
        <f>VLOOKUP(VALUE(MID(C1367,1,8)),Producto!$A$1:$C$499,3,FALSE)</f>
        <v>Pantalón baggie</v>
      </c>
      <c r="E1367" t="str">
        <f>VLOOKUP(_xlfn.NUMBERVALUE(MID(C1367,9,2)),'Datos 2'!$Q$3:$R$22,2,FALSE)</f>
        <v>Off white</v>
      </c>
      <c r="F1367" t="str">
        <f>VLOOKUP(_xlfn.NUMBERVALUE(MID(C1367,11,2)),'Datos 2'!$U$3:$V$11,2,)</f>
        <v>S</v>
      </c>
      <c r="G1367">
        <v>2</v>
      </c>
    </row>
    <row r="1368" spans="1:7">
      <c r="A1368" s="14">
        <v>44089</v>
      </c>
      <c r="B1368" t="s">
        <v>823</v>
      </c>
      <c r="C1368" t="s">
        <v>856</v>
      </c>
      <c r="D1368" t="str">
        <f>VLOOKUP(VALUE(MID(C1368,1,8)),Producto!$A$1:$C$499,3,FALSE)</f>
        <v>Pantalón mezclilla</v>
      </c>
      <c r="E1368" t="str">
        <f>VLOOKUP(_xlfn.NUMBERVALUE(MID(C1368,9,2)),'Datos 2'!$Q$3:$R$22,2,FALSE)</f>
        <v>Negro</v>
      </c>
      <c r="F1368" t="str">
        <f>VLOOKUP(_xlfn.NUMBERVALUE(MID(C1368,11,2)),'Datos 2'!$U$3:$V$11,2,)</f>
        <v>L</v>
      </c>
      <c r="G1368">
        <v>5</v>
      </c>
    </row>
    <row r="1369" spans="1:7">
      <c r="A1369" s="14">
        <v>44107</v>
      </c>
      <c r="B1369" t="s">
        <v>823</v>
      </c>
      <c r="C1369" t="s">
        <v>883</v>
      </c>
      <c r="D1369" t="str">
        <f>VLOOKUP(VALUE(MID(C1369,1,8)),Producto!$A$1:$C$499,3,FALSE)</f>
        <v>Chamarra sport</v>
      </c>
      <c r="E1369" t="str">
        <f>VLOOKUP(_xlfn.NUMBERVALUE(MID(C1369,9,2)),'Datos 2'!$Q$3:$R$22,2,FALSE)</f>
        <v>Negro</v>
      </c>
      <c r="F1369" t="str">
        <f>VLOOKUP(_xlfn.NUMBERVALUE(MID(C1369,11,2)),'Datos 2'!$U$3:$V$11,2,)</f>
        <v>XL</v>
      </c>
      <c r="G1369">
        <v>4</v>
      </c>
    </row>
    <row r="1370" spans="1:7">
      <c r="A1370" s="14">
        <v>44109</v>
      </c>
      <c r="B1370" t="s">
        <v>823</v>
      </c>
      <c r="C1370" t="s">
        <v>860</v>
      </c>
      <c r="D1370" t="str">
        <f>VLOOKUP(VALUE(MID(C1370,1,8)),Producto!$A$1:$C$499,3,FALSE)</f>
        <v>Pantalón mezclilla</v>
      </c>
      <c r="E1370" t="str">
        <f>VLOOKUP(_xlfn.NUMBERVALUE(MID(C1370,9,2)),'Datos 2'!$Q$3:$R$22,2,FALSE)</f>
        <v>Blanco</v>
      </c>
      <c r="F1370" t="str">
        <f>VLOOKUP(_xlfn.NUMBERVALUE(MID(C1370,11,2)),'Datos 2'!$U$3:$V$11,2,)</f>
        <v>L</v>
      </c>
      <c r="G1370">
        <v>7</v>
      </c>
    </row>
    <row r="1371" spans="1:7">
      <c r="A1371" s="14">
        <v>43901</v>
      </c>
      <c r="B1371" t="s">
        <v>823</v>
      </c>
      <c r="C1371" t="s">
        <v>843</v>
      </c>
      <c r="D1371" t="str">
        <f>VLOOKUP(VALUE(MID(C1371,1,8)),Producto!$A$1:$C$499,3,FALSE)</f>
        <v>Camisa manga corta</v>
      </c>
      <c r="E1371" t="str">
        <f>VLOOKUP(_xlfn.NUMBERVALUE(MID(C1371,9,2)),'Datos 2'!$Q$3:$R$22,2,FALSE)</f>
        <v>Estampado animal</v>
      </c>
      <c r="F1371" t="str">
        <f>VLOOKUP(_xlfn.NUMBERVALUE(MID(C1371,11,2)),'Datos 2'!$U$3:$V$11,2,)</f>
        <v>XL</v>
      </c>
      <c r="G1371">
        <v>5</v>
      </c>
    </row>
    <row r="1372" spans="1:7">
      <c r="A1372" s="14">
        <v>43869</v>
      </c>
      <c r="B1372" t="s">
        <v>823</v>
      </c>
      <c r="C1372" t="s">
        <v>849</v>
      </c>
      <c r="D1372" t="str">
        <f>VLOOKUP(VALUE(MID(C1372,1,8)),Producto!$A$1:$C$499,3,FALSE)</f>
        <v>Playera</v>
      </c>
      <c r="E1372" t="str">
        <f>VLOOKUP(_xlfn.NUMBERVALUE(MID(C1372,9,2)),'Datos 2'!$Q$3:$R$22,2,FALSE)</f>
        <v>Estampado abstracto</v>
      </c>
      <c r="F1372" t="str">
        <f>VLOOKUP(_xlfn.NUMBERVALUE(MID(C1372,11,2)),'Datos 2'!$U$3:$V$11,2,)</f>
        <v>Unitalla</v>
      </c>
      <c r="G1372">
        <v>1</v>
      </c>
    </row>
    <row r="1373" spans="1:7">
      <c r="A1373" s="14">
        <v>43886</v>
      </c>
      <c r="B1373" t="s">
        <v>823</v>
      </c>
      <c r="C1373" t="s">
        <v>834</v>
      </c>
      <c r="D1373" t="str">
        <f>VLOOKUP(VALUE(MID(C1373,1,8)),Producto!$A$1:$C$499,3,FALSE)</f>
        <v>Camisa manga larga</v>
      </c>
      <c r="E1373" t="str">
        <f>VLOOKUP(_xlfn.NUMBERVALUE(MID(C1373,9,2)),'Datos 2'!$Q$3:$R$22,2,FALSE)</f>
        <v>Off white</v>
      </c>
      <c r="F1373" t="str">
        <f>VLOOKUP(_xlfn.NUMBERVALUE(MID(C1373,11,2)),'Datos 2'!$U$3:$V$11,2,)</f>
        <v>S</v>
      </c>
      <c r="G1373">
        <v>4</v>
      </c>
    </row>
    <row r="1374" spans="1:7">
      <c r="A1374" s="14">
        <v>43918</v>
      </c>
      <c r="B1374" t="s">
        <v>823</v>
      </c>
      <c r="C1374" t="s">
        <v>828</v>
      </c>
      <c r="D1374" t="str">
        <f>VLOOKUP(VALUE(MID(C1374,1,8)),Producto!$A$1:$C$499,3,FALSE)</f>
        <v>Camisa manga larga</v>
      </c>
      <c r="E1374" t="str">
        <f>VLOOKUP(_xlfn.NUMBERVALUE(MID(C1374,9,2)),'Datos 2'!$Q$3:$R$22,2,FALSE)</f>
        <v>Blanco</v>
      </c>
      <c r="F1374" t="str">
        <f>VLOOKUP(_xlfn.NUMBERVALUE(MID(C1374,11,2)),'Datos 2'!$U$3:$V$11,2,)</f>
        <v>L</v>
      </c>
      <c r="G1374">
        <v>10</v>
      </c>
    </row>
    <row r="1375" spans="1:7">
      <c r="A1375" s="14">
        <v>43886</v>
      </c>
      <c r="B1375" t="s">
        <v>823</v>
      </c>
      <c r="C1375" t="s">
        <v>829</v>
      </c>
      <c r="D1375" t="str">
        <f>VLOOKUP(VALUE(MID(C1375,1,8)),Producto!$A$1:$C$499,3,FALSE)</f>
        <v>Camisa manga larga</v>
      </c>
      <c r="E1375" t="str">
        <f>VLOOKUP(_xlfn.NUMBERVALUE(MID(C1375,9,2)),'Datos 2'!$Q$3:$R$22,2,FALSE)</f>
        <v>Blanco</v>
      </c>
      <c r="F1375" t="str">
        <f>VLOOKUP(_xlfn.NUMBERVALUE(MID(C1375,11,2)),'Datos 2'!$U$3:$V$11,2,)</f>
        <v>M</v>
      </c>
      <c r="G1375">
        <v>5</v>
      </c>
    </row>
    <row r="1376" spans="1:7">
      <c r="A1376" s="14">
        <v>44170</v>
      </c>
      <c r="B1376" t="s">
        <v>823</v>
      </c>
      <c r="C1376" t="s">
        <v>829</v>
      </c>
      <c r="D1376" t="str">
        <f>VLOOKUP(VALUE(MID(C1376,1,8)),Producto!$A$1:$C$499,3,FALSE)</f>
        <v>Camisa manga larga</v>
      </c>
      <c r="E1376" t="str">
        <f>VLOOKUP(_xlfn.NUMBERVALUE(MID(C1376,9,2)),'Datos 2'!$Q$3:$R$22,2,FALSE)</f>
        <v>Blanco</v>
      </c>
      <c r="F1376" t="str">
        <f>VLOOKUP(_xlfn.NUMBERVALUE(MID(C1376,11,2)),'Datos 2'!$U$3:$V$11,2,)</f>
        <v>M</v>
      </c>
      <c r="G1376">
        <v>8</v>
      </c>
    </row>
    <row r="1377" spans="1:7">
      <c r="A1377" s="14">
        <v>44071</v>
      </c>
      <c r="B1377" t="s">
        <v>823</v>
      </c>
      <c r="C1377" t="s">
        <v>870</v>
      </c>
      <c r="D1377" t="str">
        <f>VLOOKUP(VALUE(MID(C1377,1,8)),Producto!$A$1:$C$499,3,FALSE)</f>
        <v>Pantalón baggie</v>
      </c>
      <c r="E1377" t="str">
        <f>VLOOKUP(_xlfn.NUMBERVALUE(MID(C1377,9,2)),'Datos 2'!$Q$3:$R$22,2,FALSE)</f>
        <v>Off white</v>
      </c>
      <c r="F1377" t="str">
        <f>VLOOKUP(_xlfn.NUMBERVALUE(MID(C1377,11,2)),'Datos 2'!$U$3:$V$11,2,)</f>
        <v>S</v>
      </c>
      <c r="G1377">
        <v>8</v>
      </c>
    </row>
    <row r="1378" spans="1:7">
      <c r="A1378" s="14">
        <v>43984</v>
      </c>
      <c r="B1378" t="s">
        <v>823</v>
      </c>
      <c r="C1378" t="s">
        <v>855</v>
      </c>
      <c r="D1378" t="str">
        <f>VLOOKUP(VALUE(MID(C1378,1,8)),Producto!$A$1:$C$499,3,FALSE)</f>
        <v>Pantalón mezclilla</v>
      </c>
      <c r="E1378" t="str">
        <f>VLOOKUP(_xlfn.NUMBERVALUE(MID(C1378,9,2)),'Datos 2'!$Q$3:$R$22,2,FALSE)</f>
        <v>Negro</v>
      </c>
      <c r="F1378" t="str">
        <f>VLOOKUP(_xlfn.NUMBERVALUE(MID(C1378,11,2)),'Datos 2'!$U$3:$V$11,2,)</f>
        <v>XL</v>
      </c>
      <c r="G1378">
        <v>9</v>
      </c>
    </row>
    <row r="1379" spans="1:7">
      <c r="A1379" s="14">
        <v>43905</v>
      </c>
      <c r="B1379" t="s">
        <v>823</v>
      </c>
      <c r="C1379" t="s">
        <v>889</v>
      </c>
      <c r="D1379" t="str">
        <f>VLOOKUP(VALUE(MID(C1379,1,8)),Producto!$A$1:$C$499,3,FALSE)</f>
        <v>Chamarra sport</v>
      </c>
      <c r="E1379" t="str">
        <f>VLOOKUP(_xlfn.NUMBERVALUE(MID(C1379,9,2)),'Datos 2'!$Q$3:$R$22,2,FALSE)</f>
        <v>Off white</v>
      </c>
      <c r="F1379" t="str">
        <f>VLOOKUP(_xlfn.NUMBERVALUE(MID(C1379,11,2)),'Datos 2'!$U$3:$V$11,2,)</f>
        <v>M</v>
      </c>
      <c r="G1379">
        <v>4</v>
      </c>
    </row>
    <row r="1380" spans="1:7">
      <c r="A1380" s="14">
        <v>44097</v>
      </c>
      <c r="B1380" t="s">
        <v>823</v>
      </c>
      <c r="C1380" t="s">
        <v>828</v>
      </c>
      <c r="D1380" t="str">
        <f>VLOOKUP(VALUE(MID(C1380,1,8)),Producto!$A$1:$C$499,3,FALSE)</f>
        <v>Camisa manga larga</v>
      </c>
      <c r="E1380" t="str">
        <f>VLOOKUP(_xlfn.NUMBERVALUE(MID(C1380,9,2)),'Datos 2'!$Q$3:$R$22,2,FALSE)</f>
        <v>Blanco</v>
      </c>
      <c r="F1380" t="str">
        <f>VLOOKUP(_xlfn.NUMBERVALUE(MID(C1380,11,2)),'Datos 2'!$U$3:$V$11,2,)</f>
        <v>L</v>
      </c>
      <c r="G1380">
        <v>6</v>
      </c>
    </row>
    <row r="1381" spans="1:7">
      <c r="A1381" s="14">
        <v>43919</v>
      </c>
      <c r="B1381" t="s">
        <v>823</v>
      </c>
      <c r="C1381" t="s">
        <v>827</v>
      </c>
      <c r="D1381" t="str">
        <f>VLOOKUP(VALUE(MID(C1381,1,8)),Producto!$A$1:$C$499,3,FALSE)</f>
        <v>Camisa manga larga</v>
      </c>
      <c r="E1381" t="str">
        <f>VLOOKUP(_xlfn.NUMBERVALUE(MID(C1381,9,2)),'Datos 2'!$Q$3:$R$22,2,FALSE)</f>
        <v>Blanco</v>
      </c>
      <c r="F1381" t="str">
        <f>VLOOKUP(_xlfn.NUMBERVALUE(MID(C1381,11,2)),'Datos 2'!$U$3:$V$11,2,)</f>
        <v>XL</v>
      </c>
      <c r="G1381">
        <v>6</v>
      </c>
    </row>
    <row r="1382" spans="1:7">
      <c r="A1382" s="14">
        <v>44108</v>
      </c>
      <c r="B1382" t="s">
        <v>823</v>
      </c>
      <c r="C1382" t="s">
        <v>864</v>
      </c>
      <c r="D1382" t="str">
        <f>VLOOKUP(VALUE(MID(C1382,1,8)),Producto!$A$1:$C$499,3,FALSE)</f>
        <v>Pantalón baggie</v>
      </c>
      <c r="E1382" t="str">
        <f>VLOOKUP(_xlfn.NUMBERVALUE(MID(C1382,9,2)),'Datos 2'!$Q$3:$R$22,2,FALSE)</f>
        <v>Negro</v>
      </c>
      <c r="F1382" t="str">
        <f>VLOOKUP(_xlfn.NUMBERVALUE(MID(C1382,11,2)),'Datos 2'!$U$3:$V$11,2,)</f>
        <v>L</v>
      </c>
      <c r="G1382">
        <v>6</v>
      </c>
    </row>
    <row r="1383" spans="1:7">
      <c r="A1383" s="14">
        <v>43932</v>
      </c>
      <c r="B1383" t="s">
        <v>823</v>
      </c>
      <c r="C1383" t="s">
        <v>861</v>
      </c>
      <c r="D1383" t="str">
        <f>VLOOKUP(VALUE(MID(C1383,1,8)),Producto!$A$1:$C$499,3,FALSE)</f>
        <v>Pantalón mezclilla</v>
      </c>
      <c r="E1383" t="str">
        <f>VLOOKUP(_xlfn.NUMBERVALUE(MID(C1383,9,2)),'Datos 2'!$Q$3:$R$22,2,FALSE)</f>
        <v>Blanco</v>
      </c>
      <c r="F1383" t="str">
        <f>VLOOKUP(_xlfn.NUMBERVALUE(MID(C1383,11,2)),'Datos 2'!$U$3:$V$11,2,)</f>
        <v>M</v>
      </c>
      <c r="G1383">
        <v>3</v>
      </c>
    </row>
    <row r="1384" spans="1:7">
      <c r="A1384" s="14">
        <v>43873</v>
      </c>
      <c r="B1384" t="s">
        <v>823</v>
      </c>
      <c r="C1384" t="s">
        <v>843</v>
      </c>
      <c r="D1384" t="str">
        <f>VLOOKUP(VALUE(MID(C1384,1,8)),Producto!$A$1:$C$499,3,FALSE)</f>
        <v>Camisa manga corta</v>
      </c>
      <c r="E1384" t="str">
        <f>VLOOKUP(_xlfn.NUMBERVALUE(MID(C1384,9,2)),'Datos 2'!$Q$3:$R$22,2,FALSE)</f>
        <v>Estampado animal</v>
      </c>
      <c r="F1384" t="str">
        <f>VLOOKUP(_xlfn.NUMBERVALUE(MID(C1384,11,2)),'Datos 2'!$U$3:$V$11,2,)</f>
        <v>XL</v>
      </c>
      <c r="G1384">
        <v>7</v>
      </c>
    </row>
    <row r="1385" spans="1:7">
      <c r="A1385" s="14">
        <v>44183</v>
      </c>
      <c r="B1385" t="s">
        <v>823</v>
      </c>
      <c r="C1385" t="s">
        <v>838</v>
      </c>
      <c r="D1385" t="str">
        <f>VLOOKUP(VALUE(MID(C1385,1,8)),Producto!$A$1:$C$499,3,FALSE)</f>
        <v>Camisa manga larga</v>
      </c>
      <c r="E1385" t="str">
        <f>VLOOKUP(_xlfn.NUMBERVALUE(MID(C1385,9,2)),'Datos 2'!$Q$3:$R$22,2,FALSE)</f>
        <v>Negro</v>
      </c>
      <c r="F1385" t="str">
        <f>VLOOKUP(_xlfn.NUMBERVALUE(MID(C1385,11,2)),'Datos 2'!$U$3:$V$11,2,)</f>
        <v>S</v>
      </c>
      <c r="G1385">
        <v>2</v>
      </c>
    </row>
    <row r="1386" spans="1:7">
      <c r="A1386" s="14">
        <v>43968</v>
      </c>
      <c r="B1386" t="s">
        <v>823</v>
      </c>
      <c r="C1386" t="s">
        <v>874</v>
      </c>
      <c r="D1386" t="str">
        <f>VLOOKUP(VALUE(MID(C1386,1,8)),Producto!$A$1:$C$499,3,FALSE)</f>
        <v>Pantalón baggie</v>
      </c>
      <c r="E1386" t="str">
        <f>VLOOKUP(_xlfn.NUMBERVALUE(MID(C1386,9,2)),'Datos 2'!$Q$3:$R$22,2,FALSE)</f>
        <v>Café</v>
      </c>
      <c r="F1386" t="str">
        <f>VLOOKUP(_xlfn.NUMBERVALUE(MID(C1386,11,2)),'Datos 2'!$U$3:$V$11,2,)</f>
        <v>S</v>
      </c>
      <c r="G1386">
        <v>6</v>
      </c>
    </row>
    <row r="1387" spans="1:7">
      <c r="A1387" s="14">
        <v>44023</v>
      </c>
      <c r="B1387" t="s">
        <v>823</v>
      </c>
      <c r="C1387" t="s">
        <v>829</v>
      </c>
      <c r="D1387" t="str">
        <f>VLOOKUP(VALUE(MID(C1387,1,8)),Producto!$A$1:$C$499,3,FALSE)</f>
        <v>Camisa manga larga</v>
      </c>
      <c r="E1387" t="str">
        <f>VLOOKUP(_xlfn.NUMBERVALUE(MID(C1387,9,2)),'Datos 2'!$Q$3:$R$22,2,FALSE)</f>
        <v>Blanco</v>
      </c>
      <c r="F1387" t="str">
        <f>VLOOKUP(_xlfn.NUMBERVALUE(MID(C1387,11,2)),'Datos 2'!$U$3:$V$11,2,)</f>
        <v>M</v>
      </c>
      <c r="G1387">
        <v>10</v>
      </c>
    </row>
    <row r="1388" spans="1:7">
      <c r="A1388" s="14">
        <v>44173</v>
      </c>
      <c r="B1388" t="s">
        <v>823</v>
      </c>
      <c r="C1388" t="s">
        <v>871</v>
      </c>
      <c r="D1388" t="str">
        <f>VLOOKUP(VALUE(MID(C1388,1,8)),Producto!$A$1:$C$499,3,FALSE)</f>
        <v>Pantalón baggie</v>
      </c>
      <c r="E1388" t="str">
        <f>VLOOKUP(_xlfn.NUMBERVALUE(MID(C1388,9,2)),'Datos 2'!$Q$3:$R$22,2,FALSE)</f>
        <v>Café</v>
      </c>
      <c r="F1388" t="str">
        <f>VLOOKUP(_xlfn.NUMBERVALUE(MID(C1388,11,2)),'Datos 2'!$U$3:$V$11,2,)</f>
        <v>XL</v>
      </c>
      <c r="G1388">
        <v>5</v>
      </c>
    </row>
    <row r="1389" spans="1:7">
      <c r="A1389" s="14">
        <v>43930</v>
      </c>
      <c r="B1389" t="s">
        <v>823</v>
      </c>
      <c r="C1389" t="s">
        <v>870</v>
      </c>
      <c r="D1389" t="str">
        <f>VLOOKUP(VALUE(MID(C1389,1,8)),Producto!$A$1:$C$499,3,FALSE)</f>
        <v>Pantalón baggie</v>
      </c>
      <c r="E1389" t="str">
        <f>VLOOKUP(_xlfn.NUMBERVALUE(MID(C1389,9,2)),'Datos 2'!$Q$3:$R$22,2,FALSE)</f>
        <v>Off white</v>
      </c>
      <c r="F1389" t="str">
        <f>VLOOKUP(_xlfn.NUMBERVALUE(MID(C1389,11,2)),'Datos 2'!$U$3:$V$11,2,)</f>
        <v>S</v>
      </c>
      <c r="G1389">
        <v>2</v>
      </c>
    </row>
    <row r="1390" spans="1:7">
      <c r="A1390" s="14">
        <v>44090</v>
      </c>
      <c r="B1390" t="s">
        <v>823</v>
      </c>
      <c r="C1390" t="s">
        <v>852</v>
      </c>
      <c r="D1390" t="str">
        <f>VLOOKUP(VALUE(MID(C1390,1,8)),Producto!$A$1:$C$499,3,FALSE)</f>
        <v>Pantalón mezclilla</v>
      </c>
      <c r="E1390" t="str">
        <f>VLOOKUP(_xlfn.NUMBERVALUE(MID(C1390,9,2)),'Datos 2'!$Q$3:$R$22,2,FALSE)</f>
        <v>Azul</v>
      </c>
      <c r="F1390" t="str">
        <f>VLOOKUP(_xlfn.NUMBERVALUE(MID(C1390,11,2)),'Datos 2'!$U$3:$V$11,2,)</f>
        <v>L</v>
      </c>
      <c r="G1390">
        <v>10</v>
      </c>
    </row>
    <row r="1391" spans="1:7">
      <c r="A1391" s="14">
        <v>43904</v>
      </c>
      <c r="B1391" t="s">
        <v>823</v>
      </c>
      <c r="C1391" t="s">
        <v>862</v>
      </c>
      <c r="D1391" t="str">
        <f>VLOOKUP(VALUE(MID(C1391,1,8)),Producto!$A$1:$C$499,3,FALSE)</f>
        <v>Pantalón mezclilla</v>
      </c>
      <c r="E1391" t="str">
        <f>VLOOKUP(_xlfn.NUMBERVALUE(MID(C1391,9,2)),'Datos 2'!$Q$3:$R$22,2,FALSE)</f>
        <v>Blanco</v>
      </c>
      <c r="F1391" t="str">
        <f>VLOOKUP(_xlfn.NUMBERVALUE(MID(C1391,11,2)),'Datos 2'!$U$3:$V$11,2,)</f>
        <v>S</v>
      </c>
      <c r="G1391">
        <v>10</v>
      </c>
    </row>
    <row r="1392" spans="1:7">
      <c r="A1392" s="14">
        <v>43987</v>
      </c>
      <c r="B1392" t="s">
        <v>823</v>
      </c>
      <c r="C1392" t="s">
        <v>837</v>
      </c>
      <c r="D1392" t="str">
        <f>VLOOKUP(VALUE(MID(C1392,1,8)),Producto!$A$1:$C$499,3,FALSE)</f>
        <v>Camisa manga larga</v>
      </c>
      <c r="E1392" t="str">
        <f>VLOOKUP(_xlfn.NUMBERVALUE(MID(C1392,9,2)),'Datos 2'!$Q$3:$R$22,2,FALSE)</f>
        <v>Negro</v>
      </c>
      <c r="F1392" t="str">
        <f>VLOOKUP(_xlfn.NUMBERVALUE(MID(C1392,11,2)),'Datos 2'!$U$3:$V$11,2,)</f>
        <v>M</v>
      </c>
      <c r="G1392">
        <v>4</v>
      </c>
    </row>
    <row r="1393" spans="1:7">
      <c r="A1393" s="14">
        <v>43972</v>
      </c>
      <c r="B1393" t="s">
        <v>823</v>
      </c>
      <c r="C1393" t="s">
        <v>840</v>
      </c>
      <c r="D1393" t="str">
        <f>VLOOKUP(VALUE(MID(C1393,1,8)),Producto!$A$1:$C$499,3,FALSE)</f>
        <v>Camisa manga corta</v>
      </c>
      <c r="E1393" t="str">
        <f>VLOOKUP(_xlfn.NUMBERVALUE(MID(C1393,9,2)),'Datos 2'!$Q$3:$R$22,2,FALSE)</f>
        <v>Blanco</v>
      </c>
      <c r="F1393" t="str">
        <f>VLOOKUP(_xlfn.NUMBERVALUE(MID(C1393,11,2)),'Datos 2'!$U$3:$V$11,2,)</f>
        <v>L</v>
      </c>
      <c r="G1393">
        <v>10</v>
      </c>
    </row>
    <row r="1394" spans="1:7">
      <c r="A1394" s="14">
        <v>43871</v>
      </c>
      <c r="B1394" t="s">
        <v>823</v>
      </c>
      <c r="C1394" t="s">
        <v>853</v>
      </c>
      <c r="D1394" t="str">
        <f>VLOOKUP(VALUE(MID(C1394,1,8)),Producto!$A$1:$C$499,3,FALSE)</f>
        <v>Pantalón mezclilla</v>
      </c>
      <c r="E1394" t="str">
        <f>VLOOKUP(_xlfn.NUMBERVALUE(MID(C1394,9,2)),'Datos 2'!$Q$3:$R$22,2,FALSE)</f>
        <v>Azul</v>
      </c>
      <c r="F1394" t="str">
        <f>VLOOKUP(_xlfn.NUMBERVALUE(MID(C1394,11,2)),'Datos 2'!$U$3:$V$11,2,)</f>
        <v>M</v>
      </c>
      <c r="G1394">
        <v>2</v>
      </c>
    </row>
    <row r="1395" spans="1:7">
      <c r="A1395" s="14">
        <v>43958</v>
      </c>
      <c r="B1395" t="s">
        <v>823</v>
      </c>
      <c r="C1395" t="s">
        <v>877</v>
      </c>
      <c r="D1395" t="str">
        <f>VLOOKUP(VALUE(MID(C1395,1,8)),Producto!$A$1:$C$499,3,FALSE)</f>
        <v>Chamarra sport</v>
      </c>
      <c r="E1395" t="str">
        <f>VLOOKUP(_xlfn.NUMBERVALUE(MID(C1395,9,2)),'Datos 2'!$Q$3:$R$22,2,FALSE)</f>
        <v>Rojo</v>
      </c>
      <c r="F1395" t="str">
        <f>VLOOKUP(_xlfn.NUMBERVALUE(MID(C1395,11,2)),'Datos 2'!$U$3:$V$11,2,)</f>
        <v>M</v>
      </c>
      <c r="G1395">
        <v>8</v>
      </c>
    </row>
    <row r="1396" spans="1:7">
      <c r="A1396" s="14">
        <v>44001</v>
      </c>
      <c r="B1396" t="s">
        <v>823</v>
      </c>
      <c r="C1396" t="s">
        <v>831</v>
      </c>
      <c r="D1396" t="str">
        <f>VLOOKUP(VALUE(MID(C1396,1,8)),Producto!$A$1:$C$499,3,FALSE)</f>
        <v>Camisa manga larga</v>
      </c>
      <c r="E1396" t="str">
        <f>VLOOKUP(_xlfn.NUMBERVALUE(MID(C1396,9,2)),'Datos 2'!$Q$3:$R$22,2,FALSE)</f>
        <v>Off white</v>
      </c>
      <c r="F1396" t="str">
        <f>VLOOKUP(_xlfn.NUMBERVALUE(MID(C1396,11,2)),'Datos 2'!$U$3:$V$11,2,)</f>
        <v>XL</v>
      </c>
      <c r="G1396">
        <v>2</v>
      </c>
    </row>
    <row r="1397" spans="1:7">
      <c r="A1397" s="14">
        <v>44088</v>
      </c>
      <c r="B1397" t="s">
        <v>823</v>
      </c>
      <c r="C1397" t="s">
        <v>889</v>
      </c>
      <c r="D1397" t="str">
        <f>VLOOKUP(VALUE(MID(C1397,1,8)),Producto!$A$1:$C$499,3,FALSE)</f>
        <v>Chamarra sport</v>
      </c>
      <c r="E1397" t="str">
        <f>VLOOKUP(_xlfn.NUMBERVALUE(MID(C1397,9,2)),'Datos 2'!$Q$3:$R$22,2,FALSE)</f>
        <v>Off white</v>
      </c>
      <c r="F1397" t="str">
        <f>VLOOKUP(_xlfn.NUMBERVALUE(MID(C1397,11,2)),'Datos 2'!$U$3:$V$11,2,)</f>
        <v>M</v>
      </c>
      <c r="G1397">
        <v>7</v>
      </c>
    </row>
    <row r="1398" spans="1:7">
      <c r="A1398" s="14">
        <v>44133</v>
      </c>
      <c r="B1398" t="s">
        <v>823</v>
      </c>
      <c r="C1398" t="s">
        <v>862</v>
      </c>
      <c r="D1398" t="str">
        <f>VLOOKUP(VALUE(MID(C1398,1,8)),Producto!$A$1:$C$499,3,FALSE)</f>
        <v>Pantalón mezclilla</v>
      </c>
      <c r="E1398" t="str">
        <f>VLOOKUP(_xlfn.NUMBERVALUE(MID(C1398,9,2)),'Datos 2'!$Q$3:$R$22,2,FALSE)</f>
        <v>Blanco</v>
      </c>
      <c r="F1398" t="str">
        <f>VLOOKUP(_xlfn.NUMBERVALUE(MID(C1398,11,2)),'Datos 2'!$U$3:$V$11,2,)</f>
        <v>S</v>
      </c>
      <c r="G1398">
        <v>1</v>
      </c>
    </row>
    <row r="1399" spans="1:7">
      <c r="A1399" s="14">
        <v>43910</v>
      </c>
      <c r="B1399" t="s">
        <v>823</v>
      </c>
      <c r="C1399" t="s">
        <v>868</v>
      </c>
      <c r="D1399" t="str">
        <f>VLOOKUP(VALUE(MID(C1399,1,8)),Producto!$A$1:$C$499,3,FALSE)</f>
        <v>Pantalón baggie</v>
      </c>
      <c r="E1399" t="str">
        <f>VLOOKUP(_xlfn.NUMBERVALUE(MID(C1399,9,2)),'Datos 2'!$Q$3:$R$22,2,FALSE)</f>
        <v>Off white</v>
      </c>
      <c r="F1399" t="str">
        <f>VLOOKUP(_xlfn.NUMBERVALUE(MID(C1399,11,2)),'Datos 2'!$U$3:$V$11,2,)</f>
        <v>L</v>
      </c>
      <c r="G1399">
        <v>3</v>
      </c>
    </row>
    <row r="1400" spans="1:7">
      <c r="A1400" s="14">
        <v>43961</v>
      </c>
      <c r="B1400" t="s">
        <v>823</v>
      </c>
      <c r="C1400" t="s">
        <v>881</v>
      </c>
      <c r="D1400" t="str">
        <f>VLOOKUP(VALUE(MID(C1400,1,8)),Producto!$A$1:$C$499,3,FALSE)</f>
        <v>Chamarra sport</v>
      </c>
      <c r="E1400" t="str">
        <f>VLOOKUP(_xlfn.NUMBERVALUE(MID(C1400,9,2)),'Datos 2'!$Q$3:$R$22,2,FALSE)</f>
        <v>Azul</v>
      </c>
      <c r="F1400" t="str">
        <f>VLOOKUP(_xlfn.NUMBERVALUE(MID(C1400,11,2)),'Datos 2'!$U$3:$V$11,2,)</f>
        <v>M</v>
      </c>
      <c r="G1400">
        <v>6</v>
      </c>
    </row>
    <row r="1401" spans="1:7">
      <c r="A1401" s="14">
        <v>44019</v>
      </c>
      <c r="B1401" t="s">
        <v>823</v>
      </c>
      <c r="C1401" t="s">
        <v>846</v>
      </c>
      <c r="D1401" t="str">
        <f>VLOOKUP(VALUE(MID(C1401,1,8)),Producto!$A$1:$C$499,3,FALSE)</f>
        <v>Camisa manga corta</v>
      </c>
      <c r="E1401" t="str">
        <f>VLOOKUP(_xlfn.NUMBERVALUE(MID(C1401,9,2)),'Datos 2'!$Q$3:$R$22,2,FALSE)</f>
        <v>Estampado animal</v>
      </c>
      <c r="F1401" t="str">
        <f>VLOOKUP(_xlfn.NUMBERVALUE(MID(C1401,11,2)),'Datos 2'!$U$3:$V$11,2,)</f>
        <v>S</v>
      </c>
      <c r="G1401">
        <v>2</v>
      </c>
    </row>
    <row r="1402" spans="1:7">
      <c r="A1402" s="14">
        <v>44122</v>
      </c>
      <c r="B1402" t="s">
        <v>823</v>
      </c>
      <c r="C1402" t="s">
        <v>832</v>
      </c>
      <c r="D1402" t="str">
        <f>VLOOKUP(VALUE(MID(C1402,1,8)),Producto!$A$1:$C$499,3,FALSE)</f>
        <v>Camisa manga larga</v>
      </c>
      <c r="E1402" t="str">
        <f>VLOOKUP(_xlfn.NUMBERVALUE(MID(C1402,9,2)),'Datos 2'!$Q$3:$R$22,2,FALSE)</f>
        <v>Off white</v>
      </c>
      <c r="F1402" t="str">
        <f>VLOOKUP(_xlfn.NUMBERVALUE(MID(C1402,11,2)),'Datos 2'!$U$3:$V$11,2,)</f>
        <v>L</v>
      </c>
      <c r="G1402">
        <v>8</v>
      </c>
    </row>
    <row r="1403" spans="1:7">
      <c r="A1403" s="14">
        <v>43973</v>
      </c>
      <c r="B1403" t="s">
        <v>823</v>
      </c>
      <c r="C1403" t="s">
        <v>827</v>
      </c>
      <c r="D1403" t="str">
        <f>VLOOKUP(VALUE(MID(C1403,1,8)),Producto!$A$1:$C$499,3,FALSE)</f>
        <v>Camisa manga larga</v>
      </c>
      <c r="E1403" t="str">
        <f>VLOOKUP(_xlfn.NUMBERVALUE(MID(C1403,9,2)),'Datos 2'!$Q$3:$R$22,2,FALSE)</f>
        <v>Blanco</v>
      </c>
      <c r="F1403" t="str">
        <f>VLOOKUP(_xlfn.NUMBERVALUE(MID(C1403,11,2)),'Datos 2'!$U$3:$V$11,2,)</f>
        <v>XL</v>
      </c>
      <c r="G1403">
        <v>9</v>
      </c>
    </row>
    <row r="1404" spans="1:7">
      <c r="A1404" s="14">
        <v>43918</v>
      </c>
      <c r="B1404" t="s">
        <v>823</v>
      </c>
      <c r="C1404" t="s">
        <v>841</v>
      </c>
      <c r="D1404" t="str">
        <f>VLOOKUP(VALUE(MID(C1404,1,8)),Producto!$A$1:$C$499,3,FALSE)</f>
        <v>Camisa manga corta</v>
      </c>
      <c r="E1404" t="str">
        <f>VLOOKUP(_xlfn.NUMBERVALUE(MID(C1404,9,2)),'Datos 2'!$Q$3:$R$22,2,FALSE)</f>
        <v>Blanco</v>
      </c>
      <c r="F1404" t="str">
        <f>VLOOKUP(_xlfn.NUMBERVALUE(MID(C1404,11,2)),'Datos 2'!$U$3:$V$11,2,)</f>
        <v>M</v>
      </c>
      <c r="G1404">
        <v>2</v>
      </c>
    </row>
    <row r="1405" spans="1:7">
      <c r="A1405" s="14">
        <v>43883</v>
      </c>
      <c r="B1405" t="s">
        <v>823</v>
      </c>
      <c r="C1405" t="s">
        <v>844</v>
      </c>
      <c r="D1405" t="str">
        <f>VLOOKUP(VALUE(MID(C1405,1,8)),Producto!$A$1:$C$499,3,FALSE)</f>
        <v>Camisa manga corta</v>
      </c>
      <c r="E1405" t="str">
        <f>VLOOKUP(_xlfn.NUMBERVALUE(MID(C1405,9,2)),'Datos 2'!$Q$3:$R$22,2,FALSE)</f>
        <v>Estampado animal</v>
      </c>
      <c r="F1405" t="str">
        <f>VLOOKUP(_xlfn.NUMBERVALUE(MID(C1405,11,2)),'Datos 2'!$U$3:$V$11,2,)</f>
        <v>L</v>
      </c>
      <c r="G1405">
        <v>4</v>
      </c>
    </row>
    <row r="1406" spans="1:7">
      <c r="A1406" s="14">
        <v>44124</v>
      </c>
      <c r="B1406" t="s">
        <v>823</v>
      </c>
      <c r="C1406" t="s">
        <v>873</v>
      </c>
      <c r="D1406" t="str">
        <f>VLOOKUP(VALUE(MID(C1406,1,8)),Producto!$A$1:$C$499,3,FALSE)</f>
        <v>Pantalón baggie</v>
      </c>
      <c r="E1406" t="str">
        <f>VLOOKUP(_xlfn.NUMBERVALUE(MID(C1406,9,2)),'Datos 2'!$Q$3:$R$22,2,FALSE)</f>
        <v>Café</v>
      </c>
      <c r="F1406" t="str">
        <f>VLOOKUP(_xlfn.NUMBERVALUE(MID(C1406,11,2)),'Datos 2'!$U$3:$V$11,2,)</f>
        <v>M</v>
      </c>
      <c r="G1406">
        <v>1</v>
      </c>
    </row>
    <row r="1407" spans="1:7">
      <c r="A1407" s="14">
        <v>43867</v>
      </c>
      <c r="B1407" t="s">
        <v>823</v>
      </c>
      <c r="C1407" t="s">
        <v>841</v>
      </c>
      <c r="D1407" t="str">
        <f>VLOOKUP(VALUE(MID(C1407,1,8)),Producto!$A$1:$C$499,3,FALSE)</f>
        <v>Camisa manga corta</v>
      </c>
      <c r="E1407" t="str">
        <f>VLOOKUP(_xlfn.NUMBERVALUE(MID(C1407,9,2)),'Datos 2'!$Q$3:$R$22,2,FALSE)</f>
        <v>Blanco</v>
      </c>
      <c r="F1407" t="str">
        <f>VLOOKUP(_xlfn.NUMBERVALUE(MID(C1407,11,2)),'Datos 2'!$U$3:$V$11,2,)</f>
        <v>M</v>
      </c>
      <c r="G1407">
        <v>2</v>
      </c>
    </row>
    <row r="1408" spans="1:7">
      <c r="A1408" s="14">
        <v>44070</v>
      </c>
      <c r="B1408" t="s">
        <v>823</v>
      </c>
      <c r="C1408" t="s">
        <v>870</v>
      </c>
      <c r="D1408" t="str">
        <f>VLOOKUP(VALUE(MID(C1408,1,8)),Producto!$A$1:$C$499,3,FALSE)</f>
        <v>Pantalón baggie</v>
      </c>
      <c r="E1408" t="str">
        <f>VLOOKUP(_xlfn.NUMBERVALUE(MID(C1408,9,2)),'Datos 2'!$Q$3:$R$22,2,FALSE)</f>
        <v>Off white</v>
      </c>
      <c r="F1408" t="str">
        <f>VLOOKUP(_xlfn.NUMBERVALUE(MID(C1408,11,2)),'Datos 2'!$U$3:$V$11,2,)</f>
        <v>S</v>
      </c>
      <c r="G1408">
        <v>8</v>
      </c>
    </row>
    <row r="1409" spans="1:7">
      <c r="A1409" s="14">
        <v>43894</v>
      </c>
      <c r="B1409" t="s">
        <v>823</v>
      </c>
      <c r="C1409" t="s">
        <v>830</v>
      </c>
      <c r="D1409" t="str">
        <f>VLOOKUP(VALUE(MID(C1409,1,8)),Producto!$A$1:$C$499,3,FALSE)</f>
        <v>Camisa manga larga</v>
      </c>
      <c r="E1409" t="str">
        <f>VLOOKUP(_xlfn.NUMBERVALUE(MID(C1409,9,2)),'Datos 2'!$Q$3:$R$22,2,FALSE)</f>
        <v>Blanco</v>
      </c>
      <c r="F1409" t="str">
        <f>VLOOKUP(_xlfn.NUMBERVALUE(MID(C1409,11,2)),'Datos 2'!$U$3:$V$11,2,)</f>
        <v>S</v>
      </c>
      <c r="G1409">
        <v>5</v>
      </c>
    </row>
    <row r="1410" spans="1:7">
      <c r="A1410" s="14">
        <v>44073</v>
      </c>
      <c r="B1410" t="s">
        <v>823</v>
      </c>
      <c r="C1410" t="s">
        <v>850</v>
      </c>
      <c r="D1410" t="str">
        <f>VLOOKUP(VALUE(MID(C1410,1,8)),Producto!$A$1:$C$499,3,FALSE)</f>
        <v>Playera</v>
      </c>
      <c r="E1410" t="str">
        <f>VLOOKUP(_xlfn.NUMBERVALUE(MID(C1410,9,2)),'Datos 2'!$Q$3:$R$22,2,FALSE)</f>
        <v>Con texto</v>
      </c>
      <c r="F1410" t="str">
        <f>VLOOKUP(_xlfn.NUMBERVALUE(MID(C1410,11,2)),'Datos 2'!$U$3:$V$11,2,)</f>
        <v>Unitalla</v>
      </c>
      <c r="G1410">
        <v>9</v>
      </c>
    </row>
    <row r="1411" spans="1:7">
      <c r="A1411" s="14">
        <v>44095</v>
      </c>
      <c r="B1411" t="s">
        <v>823</v>
      </c>
      <c r="C1411" t="s">
        <v>866</v>
      </c>
      <c r="D1411" t="str">
        <f>VLOOKUP(VALUE(MID(C1411,1,8)),Producto!$A$1:$C$499,3,FALSE)</f>
        <v>Pantalón baggie</v>
      </c>
      <c r="E1411" t="str">
        <f>VLOOKUP(_xlfn.NUMBERVALUE(MID(C1411,9,2)),'Datos 2'!$Q$3:$R$22,2,FALSE)</f>
        <v>Negro</v>
      </c>
      <c r="F1411" t="str">
        <f>VLOOKUP(_xlfn.NUMBERVALUE(MID(C1411,11,2)),'Datos 2'!$U$3:$V$11,2,)</f>
        <v>S</v>
      </c>
      <c r="G1411">
        <v>10</v>
      </c>
    </row>
    <row r="1412" spans="1:7">
      <c r="A1412" s="14">
        <v>44094</v>
      </c>
      <c r="B1412" t="s">
        <v>823</v>
      </c>
      <c r="C1412" t="s">
        <v>827</v>
      </c>
      <c r="D1412" t="str">
        <f>VLOOKUP(VALUE(MID(C1412,1,8)),Producto!$A$1:$C$499,3,FALSE)</f>
        <v>Camisa manga larga</v>
      </c>
      <c r="E1412" t="str">
        <f>VLOOKUP(_xlfn.NUMBERVALUE(MID(C1412,9,2)),'Datos 2'!$Q$3:$R$22,2,FALSE)</f>
        <v>Blanco</v>
      </c>
      <c r="F1412" t="str">
        <f>VLOOKUP(_xlfn.NUMBERVALUE(MID(C1412,11,2)),'Datos 2'!$U$3:$V$11,2,)</f>
        <v>XL</v>
      </c>
      <c r="G1412">
        <v>1</v>
      </c>
    </row>
    <row r="1413" spans="1:7">
      <c r="A1413" s="14">
        <v>44095</v>
      </c>
      <c r="B1413" t="s">
        <v>823</v>
      </c>
      <c r="C1413" t="s">
        <v>843</v>
      </c>
      <c r="D1413" t="str">
        <f>VLOOKUP(VALUE(MID(C1413,1,8)),Producto!$A$1:$C$499,3,FALSE)</f>
        <v>Camisa manga corta</v>
      </c>
      <c r="E1413" t="str">
        <f>VLOOKUP(_xlfn.NUMBERVALUE(MID(C1413,9,2)),'Datos 2'!$Q$3:$R$22,2,FALSE)</f>
        <v>Estampado animal</v>
      </c>
      <c r="F1413" t="str">
        <f>VLOOKUP(_xlfn.NUMBERVALUE(MID(C1413,11,2)),'Datos 2'!$U$3:$V$11,2,)</f>
        <v>XL</v>
      </c>
      <c r="G1413">
        <v>7</v>
      </c>
    </row>
    <row r="1414" spans="1:7">
      <c r="A1414" s="14">
        <v>43917</v>
      </c>
      <c r="B1414" t="s">
        <v>823</v>
      </c>
      <c r="C1414" t="s">
        <v>862</v>
      </c>
      <c r="D1414" t="str">
        <f>VLOOKUP(VALUE(MID(C1414,1,8)),Producto!$A$1:$C$499,3,FALSE)</f>
        <v>Pantalón mezclilla</v>
      </c>
      <c r="E1414" t="str">
        <f>VLOOKUP(_xlfn.NUMBERVALUE(MID(C1414,9,2)),'Datos 2'!$Q$3:$R$22,2,FALSE)</f>
        <v>Blanco</v>
      </c>
      <c r="F1414" t="str">
        <f>VLOOKUP(_xlfn.NUMBERVALUE(MID(C1414,11,2)),'Datos 2'!$U$3:$V$11,2,)</f>
        <v>S</v>
      </c>
      <c r="G1414">
        <v>3</v>
      </c>
    </row>
    <row r="1415" spans="1:7">
      <c r="A1415" s="14">
        <v>43864</v>
      </c>
      <c r="B1415" t="s">
        <v>823</v>
      </c>
      <c r="C1415" t="s">
        <v>881</v>
      </c>
      <c r="D1415" t="str">
        <f>VLOOKUP(VALUE(MID(C1415,1,8)),Producto!$A$1:$C$499,3,FALSE)</f>
        <v>Chamarra sport</v>
      </c>
      <c r="E1415" t="str">
        <f>VLOOKUP(_xlfn.NUMBERVALUE(MID(C1415,9,2)),'Datos 2'!$Q$3:$R$22,2,FALSE)</f>
        <v>Azul</v>
      </c>
      <c r="F1415" t="str">
        <f>VLOOKUP(_xlfn.NUMBERVALUE(MID(C1415,11,2)),'Datos 2'!$U$3:$V$11,2,)</f>
        <v>M</v>
      </c>
      <c r="G1415">
        <v>5</v>
      </c>
    </row>
    <row r="1416" spans="1:7">
      <c r="A1416" s="14">
        <v>44005</v>
      </c>
      <c r="B1416" t="s">
        <v>823</v>
      </c>
      <c r="C1416" t="s">
        <v>852</v>
      </c>
      <c r="D1416" t="str">
        <f>VLOOKUP(VALUE(MID(C1416,1,8)),Producto!$A$1:$C$499,3,FALSE)</f>
        <v>Pantalón mezclilla</v>
      </c>
      <c r="E1416" t="str">
        <f>VLOOKUP(_xlfn.NUMBERVALUE(MID(C1416,9,2)),'Datos 2'!$Q$3:$R$22,2,FALSE)</f>
        <v>Azul</v>
      </c>
      <c r="F1416" t="str">
        <f>VLOOKUP(_xlfn.NUMBERVALUE(MID(C1416,11,2)),'Datos 2'!$U$3:$V$11,2,)</f>
        <v>L</v>
      </c>
      <c r="G1416">
        <v>4</v>
      </c>
    </row>
    <row r="1417" spans="1:7">
      <c r="A1417" s="14">
        <v>43912</v>
      </c>
      <c r="B1417" t="s">
        <v>823</v>
      </c>
      <c r="C1417" t="s">
        <v>830</v>
      </c>
      <c r="D1417" t="str">
        <f>VLOOKUP(VALUE(MID(C1417,1,8)),Producto!$A$1:$C$499,3,FALSE)</f>
        <v>Camisa manga larga</v>
      </c>
      <c r="E1417" t="str">
        <f>VLOOKUP(_xlfn.NUMBERVALUE(MID(C1417,9,2)),'Datos 2'!$Q$3:$R$22,2,FALSE)</f>
        <v>Blanco</v>
      </c>
      <c r="F1417" t="str">
        <f>VLOOKUP(_xlfn.NUMBERVALUE(MID(C1417,11,2)),'Datos 2'!$U$3:$V$11,2,)</f>
        <v>S</v>
      </c>
      <c r="G1417">
        <v>7</v>
      </c>
    </row>
    <row r="1418" spans="1:7">
      <c r="A1418" s="14">
        <v>44146</v>
      </c>
      <c r="B1418" t="s">
        <v>823</v>
      </c>
      <c r="C1418" t="s">
        <v>874</v>
      </c>
      <c r="D1418" t="str">
        <f>VLOOKUP(VALUE(MID(C1418,1,8)),Producto!$A$1:$C$499,3,FALSE)</f>
        <v>Pantalón baggie</v>
      </c>
      <c r="E1418" t="str">
        <f>VLOOKUP(_xlfn.NUMBERVALUE(MID(C1418,9,2)),'Datos 2'!$Q$3:$R$22,2,FALSE)</f>
        <v>Café</v>
      </c>
      <c r="F1418" t="str">
        <f>VLOOKUP(_xlfn.NUMBERVALUE(MID(C1418,11,2)),'Datos 2'!$U$3:$V$11,2,)</f>
        <v>S</v>
      </c>
      <c r="G1418">
        <v>10</v>
      </c>
    </row>
    <row r="1419" spans="1:7">
      <c r="A1419" s="14">
        <v>43934</v>
      </c>
      <c r="B1419" t="s">
        <v>823</v>
      </c>
      <c r="C1419" t="s">
        <v>829</v>
      </c>
      <c r="D1419" t="str">
        <f>VLOOKUP(VALUE(MID(C1419,1,8)),Producto!$A$1:$C$499,3,FALSE)</f>
        <v>Camisa manga larga</v>
      </c>
      <c r="E1419" t="str">
        <f>VLOOKUP(_xlfn.NUMBERVALUE(MID(C1419,9,2)),'Datos 2'!$Q$3:$R$22,2,FALSE)</f>
        <v>Blanco</v>
      </c>
      <c r="F1419" t="str">
        <f>VLOOKUP(_xlfn.NUMBERVALUE(MID(C1419,11,2)),'Datos 2'!$U$3:$V$11,2,)</f>
        <v>M</v>
      </c>
      <c r="G1419">
        <v>6</v>
      </c>
    </row>
    <row r="1420" spans="1:7">
      <c r="A1420" s="14">
        <v>44095</v>
      </c>
      <c r="B1420" t="s">
        <v>823</v>
      </c>
      <c r="C1420" t="s">
        <v>859</v>
      </c>
      <c r="D1420" t="str">
        <f>VLOOKUP(VALUE(MID(C1420,1,8)),Producto!$A$1:$C$499,3,FALSE)</f>
        <v>Pantalón mezclilla</v>
      </c>
      <c r="E1420" t="str">
        <f>VLOOKUP(_xlfn.NUMBERVALUE(MID(C1420,9,2)),'Datos 2'!$Q$3:$R$22,2,FALSE)</f>
        <v>Blanco</v>
      </c>
      <c r="F1420" t="str">
        <f>VLOOKUP(_xlfn.NUMBERVALUE(MID(C1420,11,2)),'Datos 2'!$U$3:$V$11,2,)</f>
        <v>XL</v>
      </c>
      <c r="G1420">
        <v>10</v>
      </c>
    </row>
    <row r="1421" spans="1:7">
      <c r="A1421" s="14">
        <v>44112</v>
      </c>
      <c r="B1421" t="s">
        <v>823</v>
      </c>
      <c r="C1421" t="s">
        <v>860</v>
      </c>
      <c r="D1421" t="str">
        <f>VLOOKUP(VALUE(MID(C1421,1,8)),Producto!$A$1:$C$499,3,FALSE)</f>
        <v>Pantalón mezclilla</v>
      </c>
      <c r="E1421" t="str">
        <f>VLOOKUP(_xlfn.NUMBERVALUE(MID(C1421,9,2)),'Datos 2'!$Q$3:$R$22,2,FALSE)</f>
        <v>Blanco</v>
      </c>
      <c r="F1421" t="str">
        <f>VLOOKUP(_xlfn.NUMBERVALUE(MID(C1421,11,2)),'Datos 2'!$U$3:$V$11,2,)</f>
        <v>L</v>
      </c>
      <c r="G1421">
        <v>6</v>
      </c>
    </row>
    <row r="1422" spans="1:7">
      <c r="A1422" s="14">
        <v>43860</v>
      </c>
      <c r="B1422" t="s">
        <v>823</v>
      </c>
      <c r="C1422" t="s">
        <v>853</v>
      </c>
      <c r="D1422" t="str">
        <f>VLOOKUP(VALUE(MID(C1422,1,8)),Producto!$A$1:$C$499,3,FALSE)</f>
        <v>Pantalón mezclilla</v>
      </c>
      <c r="E1422" t="str">
        <f>VLOOKUP(_xlfn.NUMBERVALUE(MID(C1422,9,2)),'Datos 2'!$Q$3:$R$22,2,FALSE)</f>
        <v>Azul</v>
      </c>
      <c r="F1422" t="str">
        <f>VLOOKUP(_xlfn.NUMBERVALUE(MID(C1422,11,2)),'Datos 2'!$U$3:$V$11,2,)</f>
        <v>M</v>
      </c>
      <c r="G1422">
        <v>9</v>
      </c>
    </row>
    <row r="1423" spans="1:7">
      <c r="A1423" s="14">
        <v>44168</v>
      </c>
      <c r="B1423" t="s">
        <v>823</v>
      </c>
      <c r="C1423" t="s">
        <v>887</v>
      </c>
      <c r="D1423" t="str">
        <f>VLOOKUP(VALUE(MID(C1423,1,8)),Producto!$A$1:$C$499,3,FALSE)</f>
        <v>Chamarra sport</v>
      </c>
      <c r="E1423" t="str">
        <f>VLOOKUP(_xlfn.NUMBERVALUE(MID(C1423,9,2)),'Datos 2'!$Q$3:$R$22,2,FALSE)</f>
        <v>Off white</v>
      </c>
      <c r="F1423" t="str">
        <f>VLOOKUP(_xlfn.NUMBERVALUE(MID(C1423,11,2)),'Datos 2'!$U$3:$V$11,2,)</f>
        <v>XL</v>
      </c>
      <c r="G1423">
        <v>5</v>
      </c>
    </row>
    <row r="1424" spans="1:7">
      <c r="A1424" s="14">
        <v>44073</v>
      </c>
      <c r="B1424" t="s">
        <v>823</v>
      </c>
      <c r="C1424" t="s">
        <v>864</v>
      </c>
      <c r="D1424" t="str">
        <f>VLOOKUP(VALUE(MID(C1424,1,8)),Producto!$A$1:$C$499,3,FALSE)</f>
        <v>Pantalón baggie</v>
      </c>
      <c r="E1424" t="str">
        <f>VLOOKUP(_xlfn.NUMBERVALUE(MID(C1424,9,2)),'Datos 2'!$Q$3:$R$22,2,FALSE)</f>
        <v>Negro</v>
      </c>
      <c r="F1424" t="str">
        <f>VLOOKUP(_xlfn.NUMBERVALUE(MID(C1424,11,2)),'Datos 2'!$U$3:$V$11,2,)</f>
        <v>L</v>
      </c>
      <c r="G1424">
        <v>7</v>
      </c>
    </row>
    <row r="1425" spans="1:7">
      <c r="A1425" s="14">
        <v>44045</v>
      </c>
      <c r="B1425" t="s">
        <v>823</v>
      </c>
      <c r="C1425" t="s">
        <v>862</v>
      </c>
      <c r="D1425" t="str">
        <f>VLOOKUP(VALUE(MID(C1425,1,8)),Producto!$A$1:$C$499,3,FALSE)</f>
        <v>Pantalón mezclilla</v>
      </c>
      <c r="E1425" t="str">
        <f>VLOOKUP(_xlfn.NUMBERVALUE(MID(C1425,9,2)),'Datos 2'!$Q$3:$R$22,2,FALSE)</f>
        <v>Blanco</v>
      </c>
      <c r="F1425" t="str">
        <f>VLOOKUP(_xlfn.NUMBERVALUE(MID(C1425,11,2)),'Datos 2'!$U$3:$V$11,2,)</f>
        <v>S</v>
      </c>
      <c r="G1425">
        <v>2</v>
      </c>
    </row>
    <row r="1426" spans="1:7">
      <c r="A1426" s="14">
        <v>44140</v>
      </c>
      <c r="B1426" t="s">
        <v>823</v>
      </c>
      <c r="C1426" t="s">
        <v>839</v>
      </c>
      <c r="D1426" t="str">
        <f>VLOOKUP(VALUE(MID(C1426,1,8)),Producto!$A$1:$C$499,3,FALSE)</f>
        <v>Camisa manga corta</v>
      </c>
      <c r="E1426" t="str">
        <f>VLOOKUP(_xlfn.NUMBERVALUE(MID(C1426,9,2)),'Datos 2'!$Q$3:$R$22,2,FALSE)</f>
        <v>Blanco</v>
      </c>
      <c r="F1426" t="str">
        <f>VLOOKUP(_xlfn.NUMBERVALUE(MID(C1426,11,2)),'Datos 2'!$U$3:$V$11,2,)</f>
        <v>XL</v>
      </c>
      <c r="G1426">
        <v>4</v>
      </c>
    </row>
    <row r="1427" spans="1:7">
      <c r="A1427" s="14">
        <v>44075</v>
      </c>
      <c r="B1427" t="s">
        <v>823</v>
      </c>
      <c r="C1427" t="s">
        <v>871</v>
      </c>
      <c r="D1427" t="str">
        <f>VLOOKUP(VALUE(MID(C1427,1,8)),Producto!$A$1:$C$499,3,FALSE)</f>
        <v>Pantalón baggie</v>
      </c>
      <c r="E1427" t="str">
        <f>VLOOKUP(_xlfn.NUMBERVALUE(MID(C1427,9,2)),'Datos 2'!$Q$3:$R$22,2,FALSE)</f>
        <v>Café</v>
      </c>
      <c r="F1427" t="str">
        <f>VLOOKUP(_xlfn.NUMBERVALUE(MID(C1427,11,2)),'Datos 2'!$U$3:$V$11,2,)</f>
        <v>XL</v>
      </c>
      <c r="G1427">
        <v>7</v>
      </c>
    </row>
    <row r="1428" spans="1:7">
      <c r="A1428" s="14">
        <v>43947</v>
      </c>
      <c r="B1428" t="s">
        <v>823</v>
      </c>
      <c r="C1428" t="s">
        <v>857</v>
      </c>
      <c r="D1428" t="str">
        <f>VLOOKUP(VALUE(MID(C1428,1,8)),Producto!$A$1:$C$499,3,FALSE)</f>
        <v>Pantalón mezclilla</v>
      </c>
      <c r="E1428" t="str">
        <f>VLOOKUP(_xlfn.NUMBERVALUE(MID(C1428,9,2)),'Datos 2'!$Q$3:$R$22,2,FALSE)</f>
        <v>Negro</v>
      </c>
      <c r="F1428" t="str">
        <f>VLOOKUP(_xlfn.NUMBERVALUE(MID(C1428,11,2)),'Datos 2'!$U$3:$V$11,2,)</f>
        <v>M</v>
      </c>
      <c r="G1428">
        <v>8</v>
      </c>
    </row>
    <row r="1429" spans="1:7">
      <c r="A1429" s="14">
        <v>43982</v>
      </c>
      <c r="B1429" t="s">
        <v>823</v>
      </c>
      <c r="C1429" t="s">
        <v>867</v>
      </c>
      <c r="D1429" t="str">
        <f>VLOOKUP(VALUE(MID(C1429,1,8)),Producto!$A$1:$C$499,3,FALSE)</f>
        <v>Pantalón baggie</v>
      </c>
      <c r="E1429" t="str">
        <f>VLOOKUP(_xlfn.NUMBERVALUE(MID(C1429,9,2)),'Datos 2'!$Q$3:$R$22,2,FALSE)</f>
        <v>Off white</v>
      </c>
      <c r="F1429" t="str">
        <f>VLOOKUP(_xlfn.NUMBERVALUE(MID(C1429,11,2)),'Datos 2'!$U$3:$V$11,2,)</f>
        <v>XL</v>
      </c>
      <c r="G1429">
        <v>8</v>
      </c>
    </row>
    <row r="1430" spans="1:7">
      <c r="A1430" s="14">
        <v>43873</v>
      </c>
      <c r="B1430" t="s">
        <v>823</v>
      </c>
      <c r="C1430" t="s">
        <v>859</v>
      </c>
      <c r="D1430" t="str">
        <f>VLOOKUP(VALUE(MID(C1430,1,8)),Producto!$A$1:$C$499,3,FALSE)</f>
        <v>Pantalón mezclilla</v>
      </c>
      <c r="E1430" t="str">
        <f>VLOOKUP(_xlfn.NUMBERVALUE(MID(C1430,9,2)),'Datos 2'!$Q$3:$R$22,2,FALSE)</f>
        <v>Blanco</v>
      </c>
      <c r="F1430" t="str">
        <f>VLOOKUP(_xlfn.NUMBERVALUE(MID(C1430,11,2)),'Datos 2'!$U$3:$V$11,2,)</f>
        <v>XL</v>
      </c>
      <c r="G1430">
        <v>1</v>
      </c>
    </row>
    <row r="1431" spans="1:7">
      <c r="A1431" s="14">
        <v>44181</v>
      </c>
      <c r="B1431" t="s">
        <v>823</v>
      </c>
      <c r="C1431" t="s">
        <v>830</v>
      </c>
      <c r="D1431" t="str">
        <f>VLOOKUP(VALUE(MID(C1431,1,8)),Producto!$A$1:$C$499,3,FALSE)</f>
        <v>Camisa manga larga</v>
      </c>
      <c r="E1431" t="str">
        <f>VLOOKUP(_xlfn.NUMBERVALUE(MID(C1431,9,2)),'Datos 2'!$Q$3:$R$22,2,FALSE)</f>
        <v>Blanco</v>
      </c>
      <c r="F1431" t="str">
        <f>VLOOKUP(_xlfn.NUMBERVALUE(MID(C1431,11,2)),'Datos 2'!$U$3:$V$11,2,)</f>
        <v>S</v>
      </c>
      <c r="G1431">
        <v>7</v>
      </c>
    </row>
    <row r="1432" spans="1:7">
      <c r="A1432" s="14">
        <v>44013</v>
      </c>
      <c r="B1432" t="s">
        <v>823</v>
      </c>
      <c r="C1432" t="s">
        <v>836</v>
      </c>
      <c r="D1432" t="str">
        <f>VLOOKUP(VALUE(MID(C1432,1,8)),Producto!$A$1:$C$499,3,FALSE)</f>
        <v>Camisa manga larga</v>
      </c>
      <c r="E1432" t="str">
        <f>VLOOKUP(_xlfn.NUMBERVALUE(MID(C1432,9,2)),'Datos 2'!$Q$3:$R$22,2,FALSE)</f>
        <v>Negro</v>
      </c>
      <c r="F1432" t="str">
        <f>VLOOKUP(_xlfn.NUMBERVALUE(MID(C1432,11,2)),'Datos 2'!$U$3:$V$11,2,)</f>
        <v>L</v>
      </c>
      <c r="G1432">
        <v>9</v>
      </c>
    </row>
    <row r="1433" spans="1:7">
      <c r="A1433" s="14">
        <v>43905</v>
      </c>
      <c r="B1433" t="s">
        <v>823</v>
      </c>
      <c r="C1433" t="s">
        <v>874</v>
      </c>
      <c r="D1433" t="str">
        <f>VLOOKUP(VALUE(MID(C1433,1,8)),Producto!$A$1:$C$499,3,FALSE)</f>
        <v>Pantalón baggie</v>
      </c>
      <c r="E1433" t="str">
        <f>VLOOKUP(_xlfn.NUMBERVALUE(MID(C1433,9,2)),'Datos 2'!$Q$3:$R$22,2,FALSE)</f>
        <v>Café</v>
      </c>
      <c r="F1433" t="str">
        <f>VLOOKUP(_xlfn.NUMBERVALUE(MID(C1433,11,2)),'Datos 2'!$U$3:$V$11,2,)</f>
        <v>S</v>
      </c>
      <c r="G1433">
        <v>6</v>
      </c>
    </row>
    <row r="1434" spans="1:7">
      <c r="A1434" s="14">
        <v>43902</v>
      </c>
      <c r="B1434" t="s">
        <v>823</v>
      </c>
      <c r="C1434" t="s">
        <v>853</v>
      </c>
      <c r="D1434" t="str">
        <f>VLOOKUP(VALUE(MID(C1434,1,8)),Producto!$A$1:$C$499,3,FALSE)</f>
        <v>Pantalón mezclilla</v>
      </c>
      <c r="E1434" t="str">
        <f>VLOOKUP(_xlfn.NUMBERVALUE(MID(C1434,9,2)),'Datos 2'!$Q$3:$R$22,2,FALSE)</f>
        <v>Azul</v>
      </c>
      <c r="F1434" t="str">
        <f>VLOOKUP(_xlfn.NUMBERVALUE(MID(C1434,11,2)),'Datos 2'!$U$3:$V$11,2,)</f>
        <v>M</v>
      </c>
      <c r="G1434">
        <v>10</v>
      </c>
    </row>
    <row r="1435" spans="1:7">
      <c r="A1435" s="14">
        <v>43914</v>
      </c>
      <c r="B1435" t="s">
        <v>823</v>
      </c>
      <c r="C1435" t="s">
        <v>889</v>
      </c>
      <c r="D1435" t="str">
        <f>VLOOKUP(VALUE(MID(C1435,1,8)),Producto!$A$1:$C$499,3,FALSE)</f>
        <v>Chamarra sport</v>
      </c>
      <c r="E1435" t="str">
        <f>VLOOKUP(_xlfn.NUMBERVALUE(MID(C1435,9,2)),'Datos 2'!$Q$3:$R$22,2,FALSE)</f>
        <v>Off white</v>
      </c>
      <c r="F1435" t="str">
        <f>VLOOKUP(_xlfn.NUMBERVALUE(MID(C1435,11,2)),'Datos 2'!$U$3:$V$11,2,)</f>
        <v>M</v>
      </c>
      <c r="G1435">
        <v>3</v>
      </c>
    </row>
    <row r="1436" spans="1:7">
      <c r="A1436" s="14">
        <v>44124</v>
      </c>
      <c r="B1436" t="s">
        <v>823</v>
      </c>
      <c r="C1436" t="s">
        <v>888</v>
      </c>
      <c r="D1436" t="str">
        <f>VLOOKUP(VALUE(MID(C1436,1,8)),Producto!$A$1:$C$499,3,FALSE)</f>
        <v>Chamarra sport</v>
      </c>
      <c r="E1436" t="str">
        <f>VLOOKUP(_xlfn.NUMBERVALUE(MID(C1436,9,2)),'Datos 2'!$Q$3:$R$22,2,FALSE)</f>
        <v>Off white</v>
      </c>
      <c r="F1436" t="str">
        <f>VLOOKUP(_xlfn.NUMBERVALUE(MID(C1436,11,2)),'Datos 2'!$U$3:$V$11,2,)</f>
        <v>L</v>
      </c>
      <c r="G1436">
        <v>4</v>
      </c>
    </row>
    <row r="1437" spans="1:7">
      <c r="A1437" s="14">
        <v>43869</v>
      </c>
      <c r="B1437" t="s">
        <v>823</v>
      </c>
      <c r="C1437" t="s">
        <v>858</v>
      </c>
      <c r="D1437" t="str">
        <f>VLOOKUP(VALUE(MID(C1437,1,8)),Producto!$A$1:$C$499,3,FALSE)</f>
        <v>Pantalón mezclilla</v>
      </c>
      <c r="E1437" t="str">
        <f>VLOOKUP(_xlfn.NUMBERVALUE(MID(C1437,9,2)),'Datos 2'!$Q$3:$R$22,2,FALSE)</f>
        <v>Negro</v>
      </c>
      <c r="F1437" t="str">
        <f>VLOOKUP(_xlfn.NUMBERVALUE(MID(C1437,11,2)),'Datos 2'!$U$3:$V$11,2,)</f>
        <v>S</v>
      </c>
      <c r="G1437">
        <v>6</v>
      </c>
    </row>
    <row r="1438" spans="1:7">
      <c r="A1438" s="14">
        <v>44115</v>
      </c>
      <c r="B1438" t="s">
        <v>823</v>
      </c>
      <c r="C1438" t="s">
        <v>876</v>
      </c>
      <c r="D1438" t="str">
        <f>VLOOKUP(VALUE(MID(C1438,1,8)),Producto!$A$1:$C$499,3,FALSE)</f>
        <v>Chamarra sport</v>
      </c>
      <c r="E1438" t="str">
        <f>VLOOKUP(_xlfn.NUMBERVALUE(MID(C1438,9,2)),'Datos 2'!$Q$3:$R$22,2,FALSE)</f>
        <v>Rojo</v>
      </c>
      <c r="F1438" t="str">
        <f>VLOOKUP(_xlfn.NUMBERVALUE(MID(C1438,11,2)),'Datos 2'!$U$3:$V$11,2,)</f>
        <v>L</v>
      </c>
      <c r="G1438">
        <v>6</v>
      </c>
    </row>
    <row r="1439" spans="1:7">
      <c r="A1439" s="14">
        <v>44172</v>
      </c>
      <c r="B1439" t="s">
        <v>823</v>
      </c>
      <c r="C1439" t="s">
        <v>841</v>
      </c>
      <c r="D1439" t="str">
        <f>VLOOKUP(VALUE(MID(C1439,1,8)),Producto!$A$1:$C$499,3,FALSE)</f>
        <v>Camisa manga corta</v>
      </c>
      <c r="E1439" t="str">
        <f>VLOOKUP(_xlfn.NUMBERVALUE(MID(C1439,9,2)),'Datos 2'!$Q$3:$R$22,2,FALSE)</f>
        <v>Blanco</v>
      </c>
      <c r="F1439" t="str">
        <f>VLOOKUP(_xlfn.NUMBERVALUE(MID(C1439,11,2)),'Datos 2'!$U$3:$V$11,2,)</f>
        <v>M</v>
      </c>
      <c r="G1439">
        <v>10</v>
      </c>
    </row>
    <row r="1440" spans="1:7">
      <c r="A1440" s="14">
        <v>44028</v>
      </c>
      <c r="B1440" t="s">
        <v>823</v>
      </c>
      <c r="C1440" t="s">
        <v>849</v>
      </c>
      <c r="D1440" t="str">
        <f>VLOOKUP(VALUE(MID(C1440,1,8)),Producto!$A$1:$C$499,3,FALSE)</f>
        <v>Playera</v>
      </c>
      <c r="E1440" t="str">
        <f>VLOOKUP(_xlfn.NUMBERVALUE(MID(C1440,9,2)),'Datos 2'!$Q$3:$R$22,2,FALSE)</f>
        <v>Estampado abstracto</v>
      </c>
      <c r="F1440" t="str">
        <f>VLOOKUP(_xlfn.NUMBERVALUE(MID(C1440,11,2)),'Datos 2'!$U$3:$V$11,2,)</f>
        <v>Unitalla</v>
      </c>
      <c r="G1440">
        <v>9</v>
      </c>
    </row>
    <row r="1441" spans="1:7">
      <c r="A1441" s="14">
        <v>43879</v>
      </c>
      <c r="B1441" t="s">
        <v>823</v>
      </c>
      <c r="C1441" t="s">
        <v>882</v>
      </c>
      <c r="D1441" t="str">
        <f>VLOOKUP(VALUE(MID(C1441,1,8)),Producto!$A$1:$C$499,3,FALSE)</f>
        <v>Chamarra sport</v>
      </c>
      <c r="E1441" t="str">
        <f>VLOOKUP(_xlfn.NUMBERVALUE(MID(C1441,9,2)),'Datos 2'!$Q$3:$R$22,2,FALSE)</f>
        <v>Azul</v>
      </c>
      <c r="F1441" t="str">
        <f>VLOOKUP(_xlfn.NUMBERVALUE(MID(C1441,11,2)),'Datos 2'!$U$3:$V$11,2,)</f>
        <v>S</v>
      </c>
      <c r="G1441">
        <v>9</v>
      </c>
    </row>
    <row r="1442" spans="1:7">
      <c r="A1442" s="14">
        <v>44020</v>
      </c>
      <c r="B1442" t="s">
        <v>823</v>
      </c>
      <c r="C1442" t="s">
        <v>860</v>
      </c>
      <c r="D1442" t="str">
        <f>VLOOKUP(VALUE(MID(C1442,1,8)),Producto!$A$1:$C$499,3,FALSE)</f>
        <v>Pantalón mezclilla</v>
      </c>
      <c r="E1442" t="str">
        <f>VLOOKUP(_xlfn.NUMBERVALUE(MID(C1442,9,2)),'Datos 2'!$Q$3:$R$22,2,FALSE)</f>
        <v>Blanco</v>
      </c>
      <c r="F1442" t="str">
        <f>VLOOKUP(_xlfn.NUMBERVALUE(MID(C1442,11,2)),'Datos 2'!$U$3:$V$11,2,)</f>
        <v>L</v>
      </c>
      <c r="G1442">
        <v>5</v>
      </c>
    </row>
    <row r="1443" spans="1:7">
      <c r="A1443" s="14">
        <v>43992</v>
      </c>
      <c r="B1443" t="s">
        <v>823</v>
      </c>
      <c r="C1443" t="s">
        <v>880</v>
      </c>
      <c r="D1443" t="str">
        <f>VLOOKUP(VALUE(MID(C1443,1,8)),Producto!$A$1:$C$499,3,FALSE)</f>
        <v>Chamarra sport</v>
      </c>
      <c r="E1443" t="str">
        <f>VLOOKUP(_xlfn.NUMBERVALUE(MID(C1443,9,2)),'Datos 2'!$Q$3:$R$22,2,FALSE)</f>
        <v>Azul</v>
      </c>
      <c r="F1443" t="str">
        <f>VLOOKUP(_xlfn.NUMBERVALUE(MID(C1443,11,2)),'Datos 2'!$U$3:$V$11,2,)</f>
        <v>L</v>
      </c>
      <c r="G1443">
        <v>3</v>
      </c>
    </row>
    <row r="1444" spans="1:7">
      <c r="A1444" s="14">
        <v>44018</v>
      </c>
      <c r="B1444" t="s">
        <v>823</v>
      </c>
      <c r="C1444" t="s">
        <v>885</v>
      </c>
      <c r="D1444" t="str">
        <f>VLOOKUP(VALUE(MID(C1444,1,8)),Producto!$A$1:$C$499,3,FALSE)</f>
        <v>Chamarra sport</v>
      </c>
      <c r="E1444" t="str">
        <f>VLOOKUP(_xlfn.NUMBERVALUE(MID(C1444,9,2)),'Datos 2'!$Q$3:$R$22,2,FALSE)</f>
        <v>Negro</v>
      </c>
      <c r="F1444" t="str">
        <f>VLOOKUP(_xlfn.NUMBERVALUE(MID(C1444,11,2)),'Datos 2'!$U$3:$V$11,2,)</f>
        <v>M</v>
      </c>
      <c r="G1444">
        <v>1</v>
      </c>
    </row>
    <row r="1445" spans="1:7">
      <c r="A1445" s="14">
        <v>44190</v>
      </c>
      <c r="B1445" t="s">
        <v>823</v>
      </c>
      <c r="C1445" t="s">
        <v>887</v>
      </c>
      <c r="D1445" t="str">
        <f>VLOOKUP(VALUE(MID(C1445,1,8)),Producto!$A$1:$C$499,3,FALSE)</f>
        <v>Chamarra sport</v>
      </c>
      <c r="E1445" t="str">
        <f>VLOOKUP(_xlfn.NUMBERVALUE(MID(C1445,9,2)),'Datos 2'!$Q$3:$R$22,2,FALSE)</f>
        <v>Off white</v>
      </c>
      <c r="F1445" t="str">
        <f>VLOOKUP(_xlfn.NUMBERVALUE(MID(C1445,11,2)),'Datos 2'!$U$3:$V$11,2,)</f>
        <v>XL</v>
      </c>
      <c r="G1445">
        <v>4</v>
      </c>
    </row>
    <row r="1446" spans="1:7">
      <c r="A1446" s="14">
        <v>44115</v>
      </c>
      <c r="B1446" t="s">
        <v>823</v>
      </c>
      <c r="C1446" t="s">
        <v>830</v>
      </c>
      <c r="D1446" t="str">
        <f>VLOOKUP(VALUE(MID(C1446,1,8)),Producto!$A$1:$C$499,3,FALSE)</f>
        <v>Camisa manga larga</v>
      </c>
      <c r="E1446" t="str">
        <f>VLOOKUP(_xlfn.NUMBERVALUE(MID(C1446,9,2)),'Datos 2'!$Q$3:$R$22,2,FALSE)</f>
        <v>Blanco</v>
      </c>
      <c r="F1446" t="str">
        <f>VLOOKUP(_xlfn.NUMBERVALUE(MID(C1446,11,2)),'Datos 2'!$U$3:$V$11,2,)</f>
        <v>S</v>
      </c>
      <c r="G1446">
        <v>1</v>
      </c>
    </row>
    <row r="1447" spans="1:7">
      <c r="A1447" s="14">
        <v>44178</v>
      </c>
      <c r="B1447" t="s">
        <v>823</v>
      </c>
      <c r="C1447" t="s">
        <v>890</v>
      </c>
      <c r="D1447" t="str">
        <f>VLOOKUP(VALUE(MID(C1447,1,8)),Producto!$A$1:$C$499,3,FALSE)</f>
        <v>Chamarra sport</v>
      </c>
      <c r="E1447" t="str">
        <f>VLOOKUP(_xlfn.NUMBERVALUE(MID(C1447,9,2)),'Datos 2'!$Q$3:$R$22,2,FALSE)</f>
        <v>Off white</v>
      </c>
      <c r="F1447" t="str">
        <f>VLOOKUP(_xlfn.NUMBERVALUE(MID(C1447,11,2)),'Datos 2'!$U$3:$V$11,2,)</f>
        <v>S</v>
      </c>
      <c r="G1447">
        <v>1</v>
      </c>
    </row>
    <row r="1448" spans="1:7">
      <c r="A1448" s="14">
        <v>43990</v>
      </c>
      <c r="B1448" t="s">
        <v>823</v>
      </c>
      <c r="C1448" t="s">
        <v>890</v>
      </c>
      <c r="D1448" t="str">
        <f>VLOOKUP(VALUE(MID(C1448,1,8)),Producto!$A$1:$C$499,3,FALSE)</f>
        <v>Chamarra sport</v>
      </c>
      <c r="E1448" t="str">
        <f>VLOOKUP(_xlfn.NUMBERVALUE(MID(C1448,9,2)),'Datos 2'!$Q$3:$R$22,2,FALSE)</f>
        <v>Off white</v>
      </c>
      <c r="F1448" t="str">
        <f>VLOOKUP(_xlfn.NUMBERVALUE(MID(C1448,11,2)),'Datos 2'!$U$3:$V$11,2,)</f>
        <v>S</v>
      </c>
      <c r="G1448">
        <v>10</v>
      </c>
    </row>
    <row r="1449" spans="1:7">
      <c r="A1449" s="14">
        <v>44159</v>
      </c>
      <c r="B1449" t="s">
        <v>823</v>
      </c>
      <c r="C1449" t="s">
        <v>829</v>
      </c>
      <c r="D1449" t="str">
        <f>VLOOKUP(VALUE(MID(C1449,1,8)),Producto!$A$1:$C$499,3,FALSE)</f>
        <v>Camisa manga larga</v>
      </c>
      <c r="E1449" t="str">
        <f>VLOOKUP(_xlfn.NUMBERVALUE(MID(C1449,9,2)),'Datos 2'!$Q$3:$R$22,2,FALSE)</f>
        <v>Blanco</v>
      </c>
      <c r="F1449" t="str">
        <f>VLOOKUP(_xlfn.NUMBERVALUE(MID(C1449,11,2)),'Datos 2'!$U$3:$V$11,2,)</f>
        <v>M</v>
      </c>
      <c r="G1449">
        <v>9</v>
      </c>
    </row>
    <row r="1450" spans="1:7">
      <c r="A1450" s="14">
        <v>44145</v>
      </c>
      <c r="B1450" t="s">
        <v>823</v>
      </c>
      <c r="C1450" t="s">
        <v>866</v>
      </c>
      <c r="D1450" t="str">
        <f>VLOOKUP(VALUE(MID(C1450,1,8)),Producto!$A$1:$C$499,3,FALSE)</f>
        <v>Pantalón baggie</v>
      </c>
      <c r="E1450" t="str">
        <f>VLOOKUP(_xlfn.NUMBERVALUE(MID(C1450,9,2)),'Datos 2'!$Q$3:$R$22,2,FALSE)</f>
        <v>Negro</v>
      </c>
      <c r="F1450" t="str">
        <f>VLOOKUP(_xlfn.NUMBERVALUE(MID(C1450,11,2)),'Datos 2'!$U$3:$V$11,2,)</f>
        <v>S</v>
      </c>
      <c r="G1450">
        <v>4</v>
      </c>
    </row>
    <row r="1451" spans="1:7">
      <c r="A1451" s="14">
        <v>44016</v>
      </c>
      <c r="B1451" t="s">
        <v>823</v>
      </c>
      <c r="C1451" t="s">
        <v>852</v>
      </c>
      <c r="D1451" t="str">
        <f>VLOOKUP(VALUE(MID(C1451,1,8)),Producto!$A$1:$C$499,3,FALSE)</f>
        <v>Pantalón mezclilla</v>
      </c>
      <c r="E1451" t="str">
        <f>VLOOKUP(_xlfn.NUMBERVALUE(MID(C1451,9,2)),'Datos 2'!$Q$3:$R$22,2,FALSE)</f>
        <v>Azul</v>
      </c>
      <c r="F1451" t="str">
        <f>VLOOKUP(_xlfn.NUMBERVALUE(MID(C1451,11,2)),'Datos 2'!$U$3:$V$11,2,)</f>
        <v>L</v>
      </c>
      <c r="G1451">
        <v>1</v>
      </c>
    </row>
    <row r="1452" spans="1:7">
      <c r="A1452" s="14">
        <v>43965</v>
      </c>
      <c r="B1452" t="s">
        <v>823</v>
      </c>
      <c r="C1452" t="s">
        <v>840</v>
      </c>
      <c r="D1452" t="str">
        <f>VLOOKUP(VALUE(MID(C1452,1,8)),Producto!$A$1:$C$499,3,FALSE)</f>
        <v>Camisa manga corta</v>
      </c>
      <c r="E1452" t="str">
        <f>VLOOKUP(_xlfn.NUMBERVALUE(MID(C1452,9,2)),'Datos 2'!$Q$3:$R$22,2,FALSE)</f>
        <v>Blanco</v>
      </c>
      <c r="F1452" t="str">
        <f>VLOOKUP(_xlfn.NUMBERVALUE(MID(C1452,11,2)),'Datos 2'!$U$3:$V$11,2,)</f>
        <v>L</v>
      </c>
      <c r="G1452">
        <v>4</v>
      </c>
    </row>
    <row r="1453" spans="1:7">
      <c r="A1453" s="14">
        <v>44067</v>
      </c>
      <c r="B1453" t="s">
        <v>823</v>
      </c>
      <c r="C1453" t="s">
        <v>879</v>
      </c>
      <c r="D1453" t="str">
        <f>VLOOKUP(VALUE(MID(C1453,1,8)),Producto!$A$1:$C$499,3,FALSE)</f>
        <v>Chamarra sport</v>
      </c>
      <c r="E1453" t="str">
        <f>VLOOKUP(_xlfn.NUMBERVALUE(MID(C1453,9,2)),'Datos 2'!$Q$3:$R$22,2,FALSE)</f>
        <v>Azul</v>
      </c>
      <c r="F1453" t="str">
        <f>VLOOKUP(_xlfn.NUMBERVALUE(MID(C1453,11,2)),'Datos 2'!$U$3:$V$11,2,)</f>
        <v>XL</v>
      </c>
      <c r="G1453">
        <v>10</v>
      </c>
    </row>
    <row r="1454" spans="1:7">
      <c r="A1454" s="14">
        <v>44126</v>
      </c>
      <c r="B1454" t="s">
        <v>823</v>
      </c>
      <c r="C1454" t="s">
        <v>874</v>
      </c>
      <c r="D1454" t="str">
        <f>VLOOKUP(VALUE(MID(C1454,1,8)),Producto!$A$1:$C$499,3,FALSE)</f>
        <v>Pantalón baggie</v>
      </c>
      <c r="E1454" t="str">
        <f>VLOOKUP(_xlfn.NUMBERVALUE(MID(C1454,9,2)),'Datos 2'!$Q$3:$R$22,2,FALSE)</f>
        <v>Café</v>
      </c>
      <c r="F1454" t="str">
        <f>VLOOKUP(_xlfn.NUMBERVALUE(MID(C1454,11,2)),'Datos 2'!$U$3:$V$11,2,)</f>
        <v>S</v>
      </c>
      <c r="G1454">
        <v>5</v>
      </c>
    </row>
    <row r="1455" spans="1:7">
      <c r="A1455" s="14">
        <v>43845</v>
      </c>
      <c r="B1455" t="s">
        <v>823</v>
      </c>
      <c r="C1455" t="s">
        <v>877</v>
      </c>
      <c r="D1455" t="str">
        <f>VLOOKUP(VALUE(MID(C1455,1,8)),Producto!$A$1:$C$499,3,FALSE)</f>
        <v>Chamarra sport</v>
      </c>
      <c r="E1455" t="str">
        <f>VLOOKUP(_xlfn.NUMBERVALUE(MID(C1455,9,2)),'Datos 2'!$Q$3:$R$22,2,FALSE)</f>
        <v>Rojo</v>
      </c>
      <c r="F1455" t="str">
        <f>VLOOKUP(_xlfn.NUMBERVALUE(MID(C1455,11,2)),'Datos 2'!$U$3:$V$11,2,)</f>
        <v>M</v>
      </c>
      <c r="G1455">
        <v>3</v>
      </c>
    </row>
    <row r="1456" spans="1:7">
      <c r="A1456" s="14">
        <v>43950</v>
      </c>
      <c r="B1456" t="s">
        <v>823</v>
      </c>
      <c r="C1456" t="s">
        <v>866</v>
      </c>
      <c r="D1456" t="str">
        <f>VLOOKUP(VALUE(MID(C1456,1,8)),Producto!$A$1:$C$499,3,FALSE)</f>
        <v>Pantalón baggie</v>
      </c>
      <c r="E1456" t="str">
        <f>VLOOKUP(_xlfn.NUMBERVALUE(MID(C1456,9,2)),'Datos 2'!$Q$3:$R$22,2,FALSE)</f>
        <v>Negro</v>
      </c>
      <c r="F1456" t="str">
        <f>VLOOKUP(_xlfn.NUMBERVALUE(MID(C1456,11,2)),'Datos 2'!$U$3:$V$11,2,)</f>
        <v>S</v>
      </c>
      <c r="G1456">
        <v>5</v>
      </c>
    </row>
    <row r="1457" spans="1:7">
      <c r="A1457" s="14">
        <v>43842</v>
      </c>
      <c r="B1457" t="s">
        <v>823</v>
      </c>
      <c r="C1457" t="s">
        <v>867</v>
      </c>
      <c r="D1457" t="str">
        <f>VLOOKUP(VALUE(MID(C1457,1,8)),Producto!$A$1:$C$499,3,FALSE)</f>
        <v>Pantalón baggie</v>
      </c>
      <c r="E1457" t="str">
        <f>VLOOKUP(_xlfn.NUMBERVALUE(MID(C1457,9,2)),'Datos 2'!$Q$3:$R$22,2,FALSE)</f>
        <v>Off white</v>
      </c>
      <c r="F1457" t="str">
        <f>VLOOKUP(_xlfn.NUMBERVALUE(MID(C1457,11,2)),'Datos 2'!$U$3:$V$11,2,)</f>
        <v>XL</v>
      </c>
      <c r="G1457">
        <v>4</v>
      </c>
    </row>
    <row r="1458" spans="1:7">
      <c r="A1458" s="14">
        <v>43865</v>
      </c>
      <c r="B1458" t="s">
        <v>823</v>
      </c>
      <c r="C1458" t="s">
        <v>870</v>
      </c>
      <c r="D1458" t="str">
        <f>VLOOKUP(VALUE(MID(C1458,1,8)),Producto!$A$1:$C$499,3,FALSE)</f>
        <v>Pantalón baggie</v>
      </c>
      <c r="E1458" t="str">
        <f>VLOOKUP(_xlfn.NUMBERVALUE(MID(C1458,9,2)),'Datos 2'!$Q$3:$R$22,2,FALSE)</f>
        <v>Off white</v>
      </c>
      <c r="F1458" t="str">
        <f>VLOOKUP(_xlfn.NUMBERVALUE(MID(C1458,11,2)),'Datos 2'!$U$3:$V$11,2,)</f>
        <v>S</v>
      </c>
      <c r="G1458">
        <v>3</v>
      </c>
    </row>
    <row r="1459" spans="1:7">
      <c r="A1459" s="14">
        <v>43974</v>
      </c>
      <c r="B1459" t="s">
        <v>823</v>
      </c>
      <c r="C1459" t="s">
        <v>848</v>
      </c>
      <c r="D1459" t="str">
        <f>VLOOKUP(VALUE(MID(C1459,1,8)),Producto!$A$1:$C$499,3,FALSE)</f>
        <v>Playera</v>
      </c>
      <c r="E1459" t="str">
        <f>VLOOKUP(_xlfn.NUMBERVALUE(MID(C1459,9,2)),'Datos 2'!$Q$3:$R$22,2,FALSE)</f>
        <v>Gris</v>
      </c>
      <c r="F1459" t="str">
        <f>VLOOKUP(_xlfn.NUMBERVALUE(MID(C1459,11,2)),'Datos 2'!$U$3:$V$11,2,)</f>
        <v>Unitalla</v>
      </c>
      <c r="G1459">
        <v>5</v>
      </c>
    </row>
    <row r="1460" spans="1:7">
      <c r="A1460" s="14">
        <v>43925</v>
      </c>
      <c r="B1460" t="s">
        <v>823</v>
      </c>
      <c r="C1460" t="s">
        <v>843</v>
      </c>
      <c r="D1460" t="str">
        <f>VLOOKUP(VALUE(MID(C1460,1,8)),Producto!$A$1:$C$499,3,FALSE)</f>
        <v>Camisa manga corta</v>
      </c>
      <c r="E1460" t="str">
        <f>VLOOKUP(_xlfn.NUMBERVALUE(MID(C1460,9,2)),'Datos 2'!$Q$3:$R$22,2,FALSE)</f>
        <v>Estampado animal</v>
      </c>
      <c r="F1460" t="str">
        <f>VLOOKUP(_xlfn.NUMBERVALUE(MID(C1460,11,2)),'Datos 2'!$U$3:$V$11,2,)</f>
        <v>XL</v>
      </c>
      <c r="G1460">
        <v>6</v>
      </c>
    </row>
    <row r="1461" spans="1:7">
      <c r="A1461" s="14">
        <v>44192</v>
      </c>
      <c r="B1461" t="s">
        <v>823</v>
      </c>
      <c r="C1461" t="s">
        <v>880</v>
      </c>
      <c r="D1461" t="str">
        <f>VLOOKUP(VALUE(MID(C1461,1,8)),Producto!$A$1:$C$499,3,FALSE)</f>
        <v>Chamarra sport</v>
      </c>
      <c r="E1461" t="str">
        <f>VLOOKUP(_xlfn.NUMBERVALUE(MID(C1461,9,2)),'Datos 2'!$Q$3:$R$22,2,FALSE)</f>
        <v>Azul</v>
      </c>
      <c r="F1461" t="str">
        <f>VLOOKUP(_xlfn.NUMBERVALUE(MID(C1461,11,2)),'Datos 2'!$U$3:$V$11,2,)</f>
        <v>L</v>
      </c>
      <c r="G1461">
        <v>8</v>
      </c>
    </row>
    <row r="1462" spans="1:7">
      <c r="A1462" s="14">
        <v>44047</v>
      </c>
      <c r="B1462" t="s">
        <v>823</v>
      </c>
      <c r="C1462" t="s">
        <v>834</v>
      </c>
      <c r="D1462" t="str">
        <f>VLOOKUP(VALUE(MID(C1462,1,8)),Producto!$A$1:$C$499,3,FALSE)</f>
        <v>Camisa manga larga</v>
      </c>
      <c r="E1462" t="str">
        <f>VLOOKUP(_xlfn.NUMBERVALUE(MID(C1462,9,2)),'Datos 2'!$Q$3:$R$22,2,FALSE)</f>
        <v>Off white</v>
      </c>
      <c r="F1462" t="str">
        <f>VLOOKUP(_xlfn.NUMBERVALUE(MID(C1462,11,2)),'Datos 2'!$U$3:$V$11,2,)</f>
        <v>S</v>
      </c>
      <c r="G1462">
        <v>4</v>
      </c>
    </row>
    <row r="1463" spans="1:7">
      <c r="A1463" s="14">
        <v>43966</v>
      </c>
      <c r="B1463" t="s">
        <v>823</v>
      </c>
      <c r="C1463" t="s">
        <v>839</v>
      </c>
      <c r="D1463" t="str">
        <f>VLOOKUP(VALUE(MID(C1463,1,8)),Producto!$A$1:$C$499,3,FALSE)</f>
        <v>Camisa manga corta</v>
      </c>
      <c r="E1463" t="str">
        <f>VLOOKUP(_xlfn.NUMBERVALUE(MID(C1463,9,2)),'Datos 2'!$Q$3:$R$22,2,FALSE)</f>
        <v>Blanco</v>
      </c>
      <c r="F1463" t="str">
        <f>VLOOKUP(_xlfn.NUMBERVALUE(MID(C1463,11,2)),'Datos 2'!$U$3:$V$11,2,)</f>
        <v>XL</v>
      </c>
      <c r="G1463">
        <v>9</v>
      </c>
    </row>
    <row r="1464" spans="1:7">
      <c r="A1464" s="14">
        <v>44111</v>
      </c>
      <c r="B1464" t="s">
        <v>823</v>
      </c>
      <c r="C1464" t="s">
        <v>889</v>
      </c>
      <c r="D1464" t="str">
        <f>VLOOKUP(VALUE(MID(C1464,1,8)),Producto!$A$1:$C$499,3,FALSE)</f>
        <v>Chamarra sport</v>
      </c>
      <c r="E1464" t="str">
        <f>VLOOKUP(_xlfn.NUMBERVALUE(MID(C1464,9,2)),'Datos 2'!$Q$3:$R$22,2,FALSE)</f>
        <v>Off white</v>
      </c>
      <c r="F1464" t="str">
        <f>VLOOKUP(_xlfn.NUMBERVALUE(MID(C1464,11,2)),'Datos 2'!$U$3:$V$11,2,)</f>
        <v>M</v>
      </c>
      <c r="G1464">
        <v>6</v>
      </c>
    </row>
    <row r="1465" spans="1:7">
      <c r="A1465" s="14">
        <v>43983</v>
      </c>
      <c r="B1465" t="s">
        <v>823</v>
      </c>
      <c r="C1465" t="s">
        <v>831</v>
      </c>
      <c r="D1465" t="str">
        <f>VLOOKUP(VALUE(MID(C1465,1,8)),Producto!$A$1:$C$499,3,FALSE)</f>
        <v>Camisa manga larga</v>
      </c>
      <c r="E1465" t="str">
        <f>VLOOKUP(_xlfn.NUMBERVALUE(MID(C1465,9,2)),'Datos 2'!$Q$3:$R$22,2,FALSE)</f>
        <v>Off white</v>
      </c>
      <c r="F1465" t="str">
        <f>VLOOKUP(_xlfn.NUMBERVALUE(MID(C1465,11,2)),'Datos 2'!$U$3:$V$11,2,)</f>
        <v>XL</v>
      </c>
      <c r="G1465">
        <v>10</v>
      </c>
    </row>
    <row r="1466" spans="1:7">
      <c r="A1466" s="14">
        <v>43902</v>
      </c>
      <c r="B1466" t="s">
        <v>823</v>
      </c>
      <c r="C1466" t="s">
        <v>844</v>
      </c>
      <c r="D1466" t="str">
        <f>VLOOKUP(VALUE(MID(C1466,1,8)),Producto!$A$1:$C$499,3,FALSE)</f>
        <v>Camisa manga corta</v>
      </c>
      <c r="E1466" t="str">
        <f>VLOOKUP(_xlfn.NUMBERVALUE(MID(C1466,9,2)),'Datos 2'!$Q$3:$R$22,2,FALSE)</f>
        <v>Estampado animal</v>
      </c>
      <c r="F1466" t="str">
        <f>VLOOKUP(_xlfn.NUMBERVALUE(MID(C1466,11,2)),'Datos 2'!$U$3:$V$11,2,)</f>
        <v>L</v>
      </c>
      <c r="G1466">
        <v>2</v>
      </c>
    </row>
    <row r="1467" spans="1:7">
      <c r="A1467" s="14">
        <v>43980</v>
      </c>
      <c r="B1467" t="s">
        <v>823</v>
      </c>
      <c r="C1467" t="s">
        <v>849</v>
      </c>
      <c r="D1467" t="str">
        <f>VLOOKUP(VALUE(MID(C1467,1,8)),Producto!$A$1:$C$499,3,FALSE)</f>
        <v>Playera</v>
      </c>
      <c r="E1467" t="str">
        <f>VLOOKUP(_xlfn.NUMBERVALUE(MID(C1467,9,2)),'Datos 2'!$Q$3:$R$22,2,FALSE)</f>
        <v>Estampado abstracto</v>
      </c>
      <c r="F1467" t="str">
        <f>VLOOKUP(_xlfn.NUMBERVALUE(MID(C1467,11,2)),'Datos 2'!$U$3:$V$11,2,)</f>
        <v>Unitalla</v>
      </c>
      <c r="G1467">
        <v>4</v>
      </c>
    </row>
    <row r="1468" spans="1:7">
      <c r="A1468" s="14">
        <v>44149</v>
      </c>
      <c r="B1468" t="s">
        <v>823</v>
      </c>
      <c r="C1468" t="s">
        <v>889</v>
      </c>
      <c r="D1468" t="str">
        <f>VLOOKUP(VALUE(MID(C1468,1,8)),Producto!$A$1:$C$499,3,FALSE)</f>
        <v>Chamarra sport</v>
      </c>
      <c r="E1468" t="str">
        <f>VLOOKUP(_xlfn.NUMBERVALUE(MID(C1468,9,2)),'Datos 2'!$Q$3:$R$22,2,FALSE)</f>
        <v>Off white</v>
      </c>
      <c r="F1468" t="str">
        <f>VLOOKUP(_xlfn.NUMBERVALUE(MID(C1468,11,2)),'Datos 2'!$U$3:$V$11,2,)</f>
        <v>M</v>
      </c>
      <c r="G1468">
        <v>10</v>
      </c>
    </row>
    <row r="1469" spans="1:7">
      <c r="A1469" s="14">
        <v>44069</v>
      </c>
      <c r="B1469" t="s">
        <v>823</v>
      </c>
      <c r="C1469" t="s">
        <v>829</v>
      </c>
      <c r="D1469" t="str">
        <f>VLOOKUP(VALUE(MID(C1469,1,8)),Producto!$A$1:$C$499,3,FALSE)</f>
        <v>Camisa manga larga</v>
      </c>
      <c r="E1469" t="str">
        <f>VLOOKUP(_xlfn.NUMBERVALUE(MID(C1469,9,2)),'Datos 2'!$Q$3:$R$22,2,FALSE)</f>
        <v>Blanco</v>
      </c>
      <c r="F1469" t="str">
        <f>VLOOKUP(_xlfn.NUMBERVALUE(MID(C1469,11,2)),'Datos 2'!$U$3:$V$11,2,)</f>
        <v>M</v>
      </c>
      <c r="G1469">
        <v>7</v>
      </c>
    </row>
    <row r="1470" spans="1:7">
      <c r="A1470" s="14">
        <v>44167</v>
      </c>
      <c r="B1470" t="s">
        <v>823</v>
      </c>
      <c r="C1470" t="s">
        <v>861</v>
      </c>
      <c r="D1470" t="str">
        <f>VLOOKUP(VALUE(MID(C1470,1,8)),Producto!$A$1:$C$499,3,FALSE)</f>
        <v>Pantalón mezclilla</v>
      </c>
      <c r="E1470" t="str">
        <f>VLOOKUP(_xlfn.NUMBERVALUE(MID(C1470,9,2)),'Datos 2'!$Q$3:$R$22,2,FALSE)</f>
        <v>Blanco</v>
      </c>
      <c r="F1470" t="str">
        <f>VLOOKUP(_xlfn.NUMBERVALUE(MID(C1470,11,2)),'Datos 2'!$U$3:$V$11,2,)</f>
        <v>M</v>
      </c>
      <c r="G1470">
        <v>10</v>
      </c>
    </row>
    <row r="1471" spans="1:7">
      <c r="A1471" s="14">
        <v>44129</v>
      </c>
      <c r="B1471" t="s">
        <v>823</v>
      </c>
      <c r="C1471" t="s">
        <v>841</v>
      </c>
      <c r="D1471" t="str">
        <f>VLOOKUP(VALUE(MID(C1471,1,8)),Producto!$A$1:$C$499,3,FALSE)</f>
        <v>Camisa manga corta</v>
      </c>
      <c r="E1471" t="str">
        <f>VLOOKUP(_xlfn.NUMBERVALUE(MID(C1471,9,2)),'Datos 2'!$Q$3:$R$22,2,FALSE)</f>
        <v>Blanco</v>
      </c>
      <c r="F1471" t="str">
        <f>VLOOKUP(_xlfn.NUMBERVALUE(MID(C1471,11,2)),'Datos 2'!$U$3:$V$11,2,)</f>
        <v>M</v>
      </c>
      <c r="G1471">
        <v>2</v>
      </c>
    </row>
    <row r="1472" spans="1:7">
      <c r="A1472" s="14">
        <v>43836</v>
      </c>
      <c r="B1472" t="s">
        <v>823</v>
      </c>
      <c r="C1472" t="s">
        <v>871</v>
      </c>
      <c r="D1472" t="str">
        <f>VLOOKUP(VALUE(MID(C1472,1,8)),Producto!$A$1:$C$499,3,FALSE)</f>
        <v>Pantalón baggie</v>
      </c>
      <c r="E1472" t="str">
        <f>VLOOKUP(_xlfn.NUMBERVALUE(MID(C1472,9,2)),'Datos 2'!$Q$3:$R$22,2,FALSE)</f>
        <v>Café</v>
      </c>
      <c r="F1472" t="str">
        <f>VLOOKUP(_xlfn.NUMBERVALUE(MID(C1472,11,2)),'Datos 2'!$U$3:$V$11,2,)</f>
        <v>XL</v>
      </c>
      <c r="G1472">
        <v>9</v>
      </c>
    </row>
    <row r="1473" spans="1:7">
      <c r="A1473" s="14">
        <v>44100</v>
      </c>
      <c r="B1473" t="s">
        <v>823</v>
      </c>
      <c r="C1473" t="s">
        <v>829</v>
      </c>
      <c r="D1473" t="str">
        <f>VLOOKUP(VALUE(MID(C1473,1,8)),Producto!$A$1:$C$499,3,FALSE)</f>
        <v>Camisa manga larga</v>
      </c>
      <c r="E1473" t="str">
        <f>VLOOKUP(_xlfn.NUMBERVALUE(MID(C1473,9,2)),'Datos 2'!$Q$3:$R$22,2,FALSE)</f>
        <v>Blanco</v>
      </c>
      <c r="F1473" t="str">
        <f>VLOOKUP(_xlfn.NUMBERVALUE(MID(C1473,11,2)),'Datos 2'!$U$3:$V$11,2,)</f>
        <v>M</v>
      </c>
      <c r="G1473">
        <v>2</v>
      </c>
    </row>
    <row r="1474" spans="1:7">
      <c r="A1474" s="14">
        <v>44075</v>
      </c>
      <c r="B1474" t="s">
        <v>823</v>
      </c>
      <c r="C1474" t="s">
        <v>851</v>
      </c>
      <c r="D1474" t="str">
        <f>VLOOKUP(VALUE(MID(C1474,1,8)),Producto!$A$1:$C$499,3,FALSE)</f>
        <v>Pantalón mezclilla</v>
      </c>
      <c r="E1474" t="str">
        <f>VLOOKUP(_xlfn.NUMBERVALUE(MID(C1474,9,2)),'Datos 2'!$Q$3:$R$22,2,FALSE)</f>
        <v>Azul</v>
      </c>
      <c r="F1474" t="str">
        <f>VLOOKUP(_xlfn.NUMBERVALUE(MID(C1474,11,2)),'Datos 2'!$U$3:$V$11,2,)</f>
        <v>XL</v>
      </c>
      <c r="G1474">
        <v>1</v>
      </c>
    </row>
    <row r="1475" spans="1:7">
      <c r="A1475" s="14">
        <v>44012</v>
      </c>
      <c r="B1475" t="s">
        <v>823</v>
      </c>
      <c r="C1475" t="s">
        <v>836</v>
      </c>
      <c r="D1475" t="str">
        <f>VLOOKUP(VALUE(MID(C1475,1,8)),Producto!$A$1:$C$499,3,FALSE)</f>
        <v>Camisa manga larga</v>
      </c>
      <c r="E1475" t="str">
        <f>VLOOKUP(_xlfn.NUMBERVALUE(MID(C1475,9,2)),'Datos 2'!$Q$3:$R$22,2,FALSE)</f>
        <v>Negro</v>
      </c>
      <c r="F1475" t="str">
        <f>VLOOKUP(_xlfn.NUMBERVALUE(MID(C1475,11,2)),'Datos 2'!$U$3:$V$11,2,)</f>
        <v>L</v>
      </c>
      <c r="G1475">
        <v>1</v>
      </c>
    </row>
    <row r="1476" spans="1:7">
      <c r="A1476" s="14">
        <v>44095</v>
      </c>
      <c r="B1476" t="s">
        <v>823</v>
      </c>
      <c r="C1476" t="s">
        <v>888</v>
      </c>
      <c r="D1476" t="str">
        <f>VLOOKUP(VALUE(MID(C1476,1,8)),Producto!$A$1:$C$499,3,FALSE)</f>
        <v>Chamarra sport</v>
      </c>
      <c r="E1476" t="str">
        <f>VLOOKUP(_xlfn.NUMBERVALUE(MID(C1476,9,2)),'Datos 2'!$Q$3:$R$22,2,FALSE)</f>
        <v>Off white</v>
      </c>
      <c r="F1476" t="str">
        <f>VLOOKUP(_xlfn.NUMBERVALUE(MID(C1476,11,2)),'Datos 2'!$U$3:$V$11,2,)</f>
        <v>L</v>
      </c>
      <c r="G1476">
        <v>4</v>
      </c>
    </row>
    <row r="1477" spans="1:7">
      <c r="A1477" s="14">
        <v>44121</v>
      </c>
      <c r="B1477" t="s">
        <v>823</v>
      </c>
      <c r="C1477" t="s">
        <v>889</v>
      </c>
      <c r="D1477" t="str">
        <f>VLOOKUP(VALUE(MID(C1477,1,8)),Producto!$A$1:$C$499,3,FALSE)</f>
        <v>Chamarra sport</v>
      </c>
      <c r="E1477" t="str">
        <f>VLOOKUP(_xlfn.NUMBERVALUE(MID(C1477,9,2)),'Datos 2'!$Q$3:$R$22,2,FALSE)</f>
        <v>Off white</v>
      </c>
      <c r="F1477" t="str">
        <f>VLOOKUP(_xlfn.NUMBERVALUE(MID(C1477,11,2)),'Datos 2'!$U$3:$V$11,2,)</f>
        <v>M</v>
      </c>
      <c r="G1477">
        <v>1</v>
      </c>
    </row>
    <row r="1478" spans="1:7">
      <c r="A1478" s="14">
        <v>43924</v>
      </c>
      <c r="B1478" t="s">
        <v>823</v>
      </c>
      <c r="C1478" t="s">
        <v>844</v>
      </c>
      <c r="D1478" t="str">
        <f>VLOOKUP(VALUE(MID(C1478,1,8)),Producto!$A$1:$C$499,3,FALSE)</f>
        <v>Camisa manga corta</v>
      </c>
      <c r="E1478" t="str">
        <f>VLOOKUP(_xlfn.NUMBERVALUE(MID(C1478,9,2)),'Datos 2'!$Q$3:$R$22,2,FALSE)</f>
        <v>Estampado animal</v>
      </c>
      <c r="F1478" t="str">
        <f>VLOOKUP(_xlfn.NUMBERVALUE(MID(C1478,11,2)),'Datos 2'!$U$3:$V$11,2,)</f>
        <v>L</v>
      </c>
      <c r="G1478">
        <v>6</v>
      </c>
    </row>
    <row r="1479" spans="1:7">
      <c r="A1479" s="14">
        <v>43916</v>
      </c>
      <c r="B1479" t="s">
        <v>823</v>
      </c>
      <c r="C1479" t="s">
        <v>882</v>
      </c>
      <c r="D1479" t="str">
        <f>VLOOKUP(VALUE(MID(C1479,1,8)),Producto!$A$1:$C$499,3,FALSE)</f>
        <v>Chamarra sport</v>
      </c>
      <c r="E1479" t="str">
        <f>VLOOKUP(_xlfn.NUMBERVALUE(MID(C1479,9,2)),'Datos 2'!$Q$3:$R$22,2,FALSE)</f>
        <v>Azul</v>
      </c>
      <c r="F1479" t="str">
        <f>VLOOKUP(_xlfn.NUMBERVALUE(MID(C1479,11,2)),'Datos 2'!$U$3:$V$11,2,)</f>
        <v>S</v>
      </c>
      <c r="G1479">
        <v>5</v>
      </c>
    </row>
    <row r="1480" spans="1:7">
      <c r="A1480" s="14">
        <v>44174</v>
      </c>
      <c r="B1480" t="s">
        <v>823</v>
      </c>
      <c r="C1480" t="s">
        <v>870</v>
      </c>
      <c r="D1480" t="str">
        <f>VLOOKUP(VALUE(MID(C1480,1,8)),Producto!$A$1:$C$499,3,FALSE)</f>
        <v>Pantalón baggie</v>
      </c>
      <c r="E1480" t="str">
        <f>VLOOKUP(_xlfn.NUMBERVALUE(MID(C1480,9,2)),'Datos 2'!$Q$3:$R$22,2,FALSE)</f>
        <v>Off white</v>
      </c>
      <c r="F1480" t="str">
        <f>VLOOKUP(_xlfn.NUMBERVALUE(MID(C1480,11,2)),'Datos 2'!$U$3:$V$11,2,)</f>
        <v>S</v>
      </c>
      <c r="G1480">
        <v>10</v>
      </c>
    </row>
    <row r="1481" spans="1:7">
      <c r="A1481" s="14">
        <v>44123</v>
      </c>
      <c r="B1481" t="s">
        <v>823</v>
      </c>
      <c r="C1481" t="s">
        <v>836</v>
      </c>
      <c r="D1481" t="str">
        <f>VLOOKUP(VALUE(MID(C1481,1,8)),Producto!$A$1:$C$499,3,FALSE)</f>
        <v>Camisa manga larga</v>
      </c>
      <c r="E1481" t="str">
        <f>VLOOKUP(_xlfn.NUMBERVALUE(MID(C1481,9,2)),'Datos 2'!$Q$3:$R$22,2,FALSE)</f>
        <v>Negro</v>
      </c>
      <c r="F1481" t="str">
        <f>VLOOKUP(_xlfn.NUMBERVALUE(MID(C1481,11,2)),'Datos 2'!$U$3:$V$11,2,)</f>
        <v>L</v>
      </c>
      <c r="G1481">
        <v>1</v>
      </c>
    </row>
    <row r="1482" spans="1:7">
      <c r="A1482" s="14">
        <v>43933</v>
      </c>
      <c r="B1482" t="s">
        <v>823</v>
      </c>
      <c r="C1482" t="s">
        <v>873</v>
      </c>
      <c r="D1482" t="str">
        <f>VLOOKUP(VALUE(MID(C1482,1,8)),Producto!$A$1:$C$499,3,FALSE)</f>
        <v>Pantalón baggie</v>
      </c>
      <c r="E1482" t="str">
        <f>VLOOKUP(_xlfn.NUMBERVALUE(MID(C1482,9,2)),'Datos 2'!$Q$3:$R$22,2,FALSE)</f>
        <v>Café</v>
      </c>
      <c r="F1482" t="str">
        <f>VLOOKUP(_xlfn.NUMBERVALUE(MID(C1482,11,2)),'Datos 2'!$U$3:$V$11,2,)</f>
        <v>M</v>
      </c>
      <c r="G1482">
        <v>6</v>
      </c>
    </row>
    <row r="1483" spans="1:7">
      <c r="A1483" s="14">
        <v>44099</v>
      </c>
      <c r="B1483" t="s">
        <v>823</v>
      </c>
      <c r="C1483" t="s">
        <v>884</v>
      </c>
      <c r="D1483" t="str">
        <f>VLOOKUP(VALUE(MID(C1483,1,8)),Producto!$A$1:$C$499,3,FALSE)</f>
        <v>Chamarra sport</v>
      </c>
      <c r="E1483" t="str">
        <f>VLOOKUP(_xlfn.NUMBERVALUE(MID(C1483,9,2)),'Datos 2'!$Q$3:$R$22,2,FALSE)</f>
        <v>Negro</v>
      </c>
      <c r="F1483" t="str">
        <f>VLOOKUP(_xlfn.NUMBERVALUE(MID(C1483,11,2)),'Datos 2'!$U$3:$V$11,2,)</f>
        <v>L</v>
      </c>
      <c r="G1483">
        <v>8</v>
      </c>
    </row>
    <row r="1484" spans="1:7">
      <c r="A1484" s="14">
        <v>43998</v>
      </c>
      <c r="B1484" t="s">
        <v>823</v>
      </c>
      <c r="C1484" t="s">
        <v>855</v>
      </c>
      <c r="D1484" t="str">
        <f>VLOOKUP(VALUE(MID(C1484,1,8)),Producto!$A$1:$C$499,3,FALSE)</f>
        <v>Pantalón mezclilla</v>
      </c>
      <c r="E1484" t="str">
        <f>VLOOKUP(_xlfn.NUMBERVALUE(MID(C1484,9,2)),'Datos 2'!$Q$3:$R$22,2,FALSE)</f>
        <v>Negro</v>
      </c>
      <c r="F1484" t="str">
        <f>VLOOKUP(_xlfn.NUMBERVALUE(MID(C1484,11,2)),'Datos 2'!$U$3:$V$11,2,)</f>
        <v>XL</v>
      </c>
      <c r="G1484">
        <v>8</v>
      </c>
    </row>
    <row r="1485" spans="1:7">
      <c r="A1485" s="14">
        <v>43968</v>
      </c>
      <c r="B1485" t="s">
        <v>823</v>
      </c>
      <c r="C1485" t="s">
        <v>878</v>
      </c>
      <c r="D1485" t="str">
        <f>VLOOKUP(VALUE(MID(C1485,1,8)),Producto!$A$1:$C$499,3,FALSE)</f>
        <v>Chamarra sport</v>
      </c>
      <c r="E1485" t="str">
        <f>VLOOKUP(_xlfn.NUMBERVALUE(MID(C1485,9,2)),'Datos 2'!$Q$3:$R$22,2,FALSE)</f>
        <v>Rojo</v>
      </c>
      <c r="F1485" t="str">
        <f>VLOOKUP(_xlfn.NUMBERVALUE(MID(C1485,11,2)),'Datos 2'!$U$3:$V$11,2,)</f>
        <v>S</v>
      </c>
      <c r="G1485">
        <v>1</v>
      </c>
    </row>
    <row r="1486" spans="1:7">
      <c r="A1486" s="14">
        <v>43916</v>
      </c>
      <c r="B1486" t="s">
        <v>823</v>
      </c>
      <c r="C1486" t="s">
        <v>862</v>
      </c>
      <c r="D1486" t="str">
        <f>VLOOKUP(VALUE(MID(C1486,1,8)),Producto!$A$1:$C$499,3,FALSE)</f>
        <v>Pantalón mezclilla</v>
      </c>
      <c r="E1486" t="str">
        <f>VLOOKUP(_xlfn.NUMBERVALUE(MID(C1486,9,2)),'Datos 2'!$Q$3:$R$22,2,FALSE)</f>
        <v>Blanco</v>
      </c>
      <c r="F1486" t="str">
        <f>VLOOKUP(_xlfn.NUMBERVALUE(MID(C1486,11,2)),'Datos 2'!$U$3:$V$11,2,)</f>
        <v>S</v>
      </c>
      <c r="G1486">
        <v>10</v>
      </c>
    </row>
    <row r="1487" spans="1:7">
      <c r="A1487" s="14">
        <v>44128</v>
      </c>
      <c r="B1487" t="s">
        <v>823</v>
      </c>
      <c r="C1487" t="s">
        <v>887</v>
      </c>
      <c r="D1487" t="str">
        <f>VLOOKUP(VALUE(MID(C1487,1,8)),Producto!$A$1:$C$499,3,FALSE)</f>
        <v>Chamarra sport</v>
      </c>
      <c r="E1487" t="str">
        <f>VLOOKUP(_xlfn.NUMBERVALUE(MID(C1487,9,2)),'Datos 2'!$Q$3:$R$22,2,FALSE)</f>
        <v>Off white</v>
      </c>
      <c r="F1487" t="str">
        <f>VLOOKUP(_xlfn.NUMBERVALUE(MID(C1487,11,2)),'Datos 2'!$U$3:$V$11,2,)</f>
        <v>XL</v>
      </c>
      <c r="G1487">
        <v>3</v>
      </c>
    </row>
    <row r="1488" spans="1:7">
      <c r="A1488" s="14">
        <v>44071</v>
      </c>
      <c r="B1488" t="s">
        <v>823</v>
      </c>
      <c r="C1488" t="s">
        <v>880</v>
      </c>
      <c r="D1488" t="str">
        <f>VLOOKUP(VALUE(MID(C1488,1,8)),Producto!$A$1:$C$499,3,FALSE)</f>
        <v>Chamarra sport</v>
      </c>
      <c r="E1488" t="str">
        <f>VLOOKUP(_xlfn.NUMBERVALUE(MID(C1488,9,2)),'Datos 2'!$Q$3:$R$22,2,FALSE)</f>
        <v>Azul</v>
      </c>
      <c r="F1488" t="str">
        <f>VLOOKUP(_xlfn.NUMBERVALUE(MID(C1488,11,2)),'Datos 2'!$U$3:$V$11,2,)</f>
        <v>L</v>
      </c>
      <c r="G1488">
        <v>4</v>
      </c>
    </row>
    <row r="1489" spans="1:7">
      <c r="A1489" s="14">
        <v>44022</v>
      </c>
      <c r="B1489" t="s">
        <v>823</v>
      </c>
      <c r="C1489" t="s">
        <v>828</v>
      </c>
      <c r="D1489" t="str">
        <f>VLOOKUP(VALUE(MID(C1489,1,8)),Producto!$A$1:$C$499,3,FALSE)</f>
        <v>Camisa manga larga</v>
      </c>
      <c r="E1489" t="str">
        <f>VLOOKUP(_xlfn.NUMBERVALUE(MID(C1489,9,2)),'Datos 2'!$Q$3:$R$22,2,FALSE)</f>
        <v>Blanco</v>
      </c>
      <c r="F1489" t="str">
        <f>VLOOKUP(_xlfn.NUMBERVALUE(MID(C1489,11,2)),'Datos 2'!$U$3:$V$11,2,)</f>
        <v>L</v>
      </c>
      <c r="G1489">
        <v>4</v>
      </c>
    </row>
    <row r="1490" spans="1:7">
      <c r="A1490" s="14">
        <v>44177</v>
      </c>
      <c r="B1490" t="s">
        <v>823</v>
      </c>
      <c r="C1490" t="s">
        <v>874</v>
      </c>
      <c r="D1490" t="str">
        <f>VLOOKUP(VALUE(MID(C1490,1,8)),Producto!$A$1:$C$499,3,FALSE)</f>
        <v>Pantalón baggie</v>
      </c>
      <c r="E1490" t="str">
        <f>VLOOKUP(_xlfn.NUMBERVALUE(MID(C1490,9,2)),'Datos 2'!$Q$3:$R$22,2,FALSE)</f>
        <v>Café</v>
      </c>
      <c r="F1490" t="str">
        <f>VLOOKUP(_xlfn.NUMBERVALUE(MID(C1490,11,2)),'Datos 2'!$U$3:$V$11,2,)</f>
        <v>S</v>
      </c>
      <c r="G1490">
        <v>3</v>
      </c>
    </row>
    <row r="1491" spans="1:7">
      <c r="A1491" s="14">
        <v>44098</v>
      </c>
      <c r="B1491" t="s">
        <v>823</v>
      </c>
      <c r="C1491" t="s">
        <v>829</v>
      </c>
      <c r="D1491" t="str">
        <f>VLOOKUP(VALUE(MID(C1491,1,8)),Producto!$A$1:$C$499,3,FALSE)</f>
        <v>Camisa manga larga</v>
      </c>
      <c r="E1491" t="str">
        <f>VLOOKUP(_xlfn.NUMBERVALUE(MID(C1491,9,2)),'Datos 2'!$Q$3:$R$22,2,FALSE)</f>
        <v>Blanco</v>
      </c>
      <c r="F1491" t="str">
        <f>VLOOKUP(_xlfn.NUMBERVALUE(MID(C1491,11,2)),'Datos 2'!$U$3:$V$11,2,)</f>
        <v>M</v>
      </c>
      <c r="G1491">
        <v>5</v>
      </c>
    </row>
    <row r="1492" spans="1:7">
      <c r="A1492" s="14">
        <v>44194</v>
      </c>
      <c r="B1492" t="s">
        <v>823</v>
      </c>
      <c r="C1492" t="s">
        <v>875</v>
      </c>
      <c r="D1492" t="str">
        <f>VLOOKUP(VALUE(MID(C1492,1,8)),Producto!$A$1:$C$499,3,FALSE)</f>
        <v>Chamarra sport</v>
      </c>
      <c r="E1492" t="str">
        <f>VLOOKUP(_xlfn.NUMBERVALUE(MID(C1492,9,2)),'Datos 2'!$Q$3:$R$22,2,FALSE)</f>
        <v>Rojo</v>
      </c>
      <c r="F1492" t="str">
        <f>VLOOKUP(_xlfn.NUMBERVALUE(MID(C1492,11,2)),'Datos 2'!$U$3:$V$11,2,)</f>
        <v>XL</v>
      </c>
      <c r="G1492">
        <v>2</v>
      </c>
    </row>
    <row r="1493" spans="1:7">
      <c r="A1493" s="14">
        <v>44023</v>
      </c>
      <c r="B1493" t="s">
        <v>823</v>
      </c>
      <c r="C1493" t="s">
        <v>842</v>
      </c>
      <c r="D1493" t="str">
        <f>VLOOKUP(VALUE(MID(C1493,1,8)),Producto!$A$1:$C$499,3,FALSE)</f>
        <v>Camisa manga corta</v>
      </c>
      <c r="E1493" t="str">
        <f>VLOOKUP(_xlfn.NUMBERVALUE(MID(C1493,9,2)),'Datos 2'!$Q$3:$R$22,2,FALSE)</f>
        <v>Blanco</v>
      </c>
      <c r="F1493" t="str">
        <f>VLOOKUP(_xlfn.NUMBERVALUE(MID(C1493,11,2)),'Datos 2'!$U$3:$V$11,2,)</f>
        <v>S</v>
      </c>
      <c r="G1493">
        <v>2</v>
      </c>
    </row>
    <row r="1494" spans="1:7">
      <c r="A1494" s="14">
        <v>44153</v>
      </c>
      <c r="B1494" t="s">
        <v>823</v>
      </c>
      <c r="C1494" t="s">
        <v>853</v>
      </c>
      <c r="D1494" t="str">
        <f>VLOOKUP(VALUE(MID(C1494,1,8)),Producto!$A$1:$C$499,3,FALSE)</f>
        <v>Pantalón mezclilla</v>
      </c>
      <c r="E1494" t="str">
        <f>VLOOKUP(_xlfn.NUMBERVALUE(MID(C1494,9,2)),'Datos 2'!$Q$3:$R$22,2,FALSE)</f>
        <v>Azul</v>
      </c>
      <c r="F1494" t="str">
        <f>VLOOKUP(_xlfn.NUMBERVALUE(MID(C1494,11,2)),'Datos 2'!$U$3:$V$11,2,)</f>
        <v>M</v>
      </c>
      <c r="G1494">
        <v>6</v>
      </c>
    </row>
    <row r="1495" spans="1:7">
      <c r="A1495" s="14">
        <v>43917</v>
      </c>
      <c r="B1495" t="s">
        <v>823</v>
      </c>
      <c r="C1495" t="s">
        <v>869</v>
      </c>
      <c r="D1495" t="str">
        <f>VLOOKUP(VALUE(MID(C1495,1,8)),Producto!$A$1:$C$499,3,FALSE)</f>
        <v>Pantalón baggie</v>
      </c>
      <c r="E1495" t="str">
        <f>VLOOKUP(_xlfn.NUMBERVALUE(MID(C1495,9,2)),'Datos 2'!$Q$3:$R$22,2,FALSE)</f>
        <v>Off white</v>
      </c>
      <c r="F1495" t="str">
        <f>VLOOKUP(_xlfn.NUMBERVALUE(MID(C1495,11,2)),'Datos 2'!$U$3:$V$11,2,)</f>
        <v>M</v>
      </c>
      <c r="G1495">
        <v>1</v>
      </c>
    </row>
    <row r="1496" spans="1:7">
      <c r="A1496" s="14">
        <v>43927</v>
      </c>
      <c r="B1496" t="s">
        <v>823</v>
      </c>
      <c r="C1496" t="s">
        <v>838</v>
      </c>
      <c r="D1496" t="str">
        <f>VLOOKUP(VALUE(MID(C1496,1,8)),Producto!$A$1:$C$499,3,FALSE)</f>
        <v>Camisa manga larga</v>
      </c>
      <c r="E1496" t="str">
        <f>VLOOKUP(_xlfn.NUMBERVALUE(MID(C1496,9,2)),'Datos 2'!$Q$3:$R$22,2,FALSE)</f>
        <v>Negro</v>
      </c>
      <c r="F1496" t="str">
        <f>VLOOKUP(_xlfn.NUMBERVALUE(MID(C1496,11,2)),'Datos 2'!$U$3:$V$11,2,)</f>
        <v>S</v>
      </c>
      <c r="G1496">
        <v>9</v>
      </c>
    </row>
    <row r="1497" spans="1:7">
      <c r="A1497" s="14">
        <v>44106</v>
      </c>
      <c r="B1497" t="s">
        <v>823</v>
      </c>
      <c r="C1497" t="s">
        <v>859</v>
      </c>
      <c r="D1497" t="str">
        <f>VLOOKUP(VALUE(MID(C1497,1,8)),Producto!$A$1:$C$499,3,FALSE)</f>
        <v>Pantalón mezclilla</v>
      </c>
      <c r="E1497" t="str">
        <f>VLOOKUP(_xlfn.NUMBERVALUE(MID(C1497,9,2)),'Datos 2'!$Q$3:$R$22,2,FALSE)</f>
        <v>Blanco</v>
      </c>
      <c r="F1497" t="str">
        <f>VLOOKUP(_xlfn.NUMBERVALUE(MID(C1497,11,2)),'Datos 2'!$U$3:$V$11,2,)</f>
        <v>XL</v>
      </c>
      <c r="G1497">
        <v>5</v>
      </c>
    </row>
    <row r="1498" spans="1:7">
      <c r="A1498" s="14">
        <v>43925</v>
      </c>
      <c r="B1498" t="s">
        <v>823</v>
      </c>
      <c r="C1498" t="s">
        <v>887</v>
      </c>
      <c r="D1498" t="str">
        <f>VLOOKUP(VALUE(MID(C1498,1,8)),Producto!$A$1:$C$499,3,FALSE)</f>
        <v>Chamarra sport</v>
      </c>
      <c r="E1498" t="str">
        <f>VLOOKUP(_xlfn.NUMBERVALUE(MID(C1498,9,2)),'Datos 2'!$Q$3:$R$22,2,FALSE)</f>
        <v>Off white</v>
      </c>
      <c r="F1498" t="str">
        <f>VLOOKUP(_xlfn.NUMBERVALUE(MID(C1498,11,2)),'Datos 2'!$U$3:$V$11,2,)</f>
        <v>XL</v>
      </c>
      <c r="G1498">
        <v>9</v>
      </c>
    </row>
    <row r="1499" spans="1:7">
      <c r="A1499" s="14">
        <v>43866</v>
      </c>
      <c r="B1499" t="s">
        <v>823</v>
      </c>
      <c r="C1499" t="s">
        <v>882</v>
      </c>
      <c r="D1499" t="str">
        <f>VLOOKUP(VALUE(MID(C1499,1,8)),Producto!$A$1:$C$499,3,FALSE)</f>
        <v>Chamarra sport</v>
      </c>
      <c r="E1499" t="str">
        <f>VLOOKUP(_xlfn.NUMBERVALUE(MID(C1499,9,2)),'Datos 2'!$Q$3:$R$22,2,FALSE)</f>
        <v>Azul</v>
      </c>
      <c r="F1499" t="str">
        <f>VLOOKUP(_xlfn.NUMBERVALUE(MID(C1499,11,2)),'Datos 2'!$U$3:$V$11,2,)</f>
        <v>S</v>
      </c>
      <c r="G1499">
        <v>2</v>
      </c>
    </row>
    <row r="1500" spans="1:7">
      <c r="A1500" s="14">
        <v>43874</v>
      </c>
      <c r="B1500" t="s">
        <v>823</v>
      </c>
      <c r="C1500" t="s">
        <v>833</v>
      </c>
      <c r="D1500" t="str">
        <f>VLOOKUP(VALUE(MID(C1500,1,8)),Producto!$A$1:$C$499,3,FALSE)</f>
        <v>Camisa manga larga</v>
      </c>
      <c r="E1500" t="str">
        <f>VLOOKUP(_xlfn.NUMBERVALUE(MID(C1500,9,2)),'Datos 2'!$Q$3:$R$22,2,FALSE)</f>
        <v>Off white</v>
      </c>
      <c r="F1500" t="str">
        <f>VLOOKUP(_xlfn.NUMBERVALUE(MID(C1500,11,2)),'Datos 2'!$U$3:$V$11,2,)</f>
        <v>M</v>
      </c>
      <c r="G1500">
        <v>2</v>
      </c>
    </row>
    <row r="1501" spans="1:7">
      <c r="A1501" s="14">
        <v>43842</v>
      </c>
      <c r="B1501" t="s">
        <v>823</v>
      </c>
      <c r="C1501" t="s">
        <v>861</v>
      </c>
      <c r="D1501" t="str">
        <f>VLOOKUP(VALUE(MID(C1501,1,8)),Producto!$A$1:$C$499,3,FALSE)</f>
        <v>Pantalón mezclilla</v>
      </c>
      <c r="E1501" t="str">
        <f>VLOOKUP(_xlfn.NUMBERVALUE(MID(C1501,9,2)),'Datos 2'!$Q$3:$R$22,2,FALSE)</f>
        <v>Blanco</v>
      </c>
      <c r="F1501" t="str">
        <f>VLOOKUP(_xlfn.NUMBERVALUE(MID(C1501,11,2)),'Datos 2'!$U$3:$V$11,2,)</f>
        <v>M</v>
      </c>
      <c r="G1501">
        <v>1</v>
      </c>
    </row>
    <row r="1502" spans="1:7">
      <c r="A1502" s="14">
        <v>43982</v>
      </c>
      <c r="B1502" t="s">
        <v>823</v>
      </c>
      <c r="C1502" t="s">
        <v>869</v>
      </c>
      <c r="D1502" t="str">
        <f>VLOOKUP(VALUE(MID(C1502,1,8)),Producto!$A$1:$C$499,3,FALSE)</f>
        <v>Pantalón baggie</v>
      </c>
      <c r="E1502" t="str">
        <f>VLOOKUP(_xlfn.NUMBERVALUE(MID(C1502,9,2)),'Datos 2'!$Q$3:$R$22,2,FALSE)</f>
        <v>Off white</v>
      </c>
      <c r="F1502" t="str">
        <f>VLOOKUP(_xlfn.NUMBERVALUE(MID(C1502,11,2)),'Datos 2'!$U$3:$V$11,2,)</f>
        <v>M</v>
      </c>
      <c r="G1502">
        <v>10</v>
      </c>
    </row>
    <row r="1503" spans="1:7">
      <c r="A1503" s="14">
        <v>43988</v>
      </c>
      <c r="B1503" t="s">
        <v>823</v>
      </c>
      <c r="C1503" t="s">
        <v>861</v>
      </c>
      <c r="D1503" t="str">
        <f>VLOOKUP(VALUE(MID(C1503,1,8)),Producto!$A$1:$C$499,3,FALSE)</f>
        <v>Pantalón mezclilla</v>
      </c>
      <c r="E1503" t="str">
        <f>VLOOKUP(_xlfn.NUMBERVALUE(MID(C1503,9,2)),'Datos 2'!$Q$3:$R$22,2,FALSE)</f>
        <v>Blanco</v>
      </c>
      <c r="F1503" t="str">
        <f>VLOOKUP(_xlfn.NUMBERVALUE(MID(C1503,11,2)),'Datos 2'!$U$3:$V$11,2,)</f>
        <v>M</v>
      </c>
      <c r="G1503">
        <v>5</v>
      </c>
    </row>
    <row r="1504" spans="1:7">
      <c r="A1504" s="14">
        <v>44101</v>
      </c>
      <c r="B1504" t="s">
        <v>823</v>
      </c>
      <c r="C1504" t="s">
        <v>889</v>
      </c>
      <c r="D1504" t="str">
        <f>VLOOKUP(VALUE(MID(C1504,1,8)),Producto!$A$1:$C$499,3,FALSE)</f>
        <v>Chamarra sport</v>
      </c>
      <c r="E1504" t="str">
        <f>VLOOKUP(_xlfn.NUMBERVALUE(MID(C1504,9,2)),'Datos 2'!$Q$3:$R$22,2,FALSE)</f>
        <v>Off white</v>
      </c>
      <c r="F1504" t="str">
        <f>VLOOKUP(_xlfn.NUMBERVALUE(MID(C1504,11,2)),'Datos 2'!$U$3:$V$11,2,)</f>
        <v>M</v>
      </c>
      <c r="G1504">
        <v>9</v>
      </c>
    </row>
    <row r="1505" spans="1:7">
      <c r="A1505" s="14">
        <v>44146</v>
      </c>
      <c r="B1505" t="s">
        <v>823</v>
      </c>
      <c r="C1505" t="s">
        <v>844</v>
      </c>
      <c r="D1505" t="str">
        <f>VLOOKUP(VALUE(MID(C1505,1,8)),Producto!$A$1:$C$499,3,FALSE)</f>
        <v>Camisa manga corta</v>
      </c>
      <c r="E1505" t="str">
        <f>VLOOKUP(_xlfn.NUMBERVALUE(MID(C1505,9,2)),'Datos 2'!$Q$3:$R$22,2,FALSE)</f>
        <v>Estampado animal</v>
      </c>
      <c r="F1505" t="str">
        <f>VLOOKUP(_xlfn.NUMBERVALUE(MID(C1505,11,2)),'Datos 2'!$U$3:$V$11,2,)</f>
        <v>L</v>
      </c>
      <c r="G1505">
        <v>1</v>
      </c>
    </row>
    <row r="1506" spans="1:7">
      <c r="A1506" s="14">
        <v>44090</v>
      </c>
      <c r="B1506" t="s">
        <v>823</v>
      </c>
      <c r="C1506" t="s">
        <v>884</v>
      </c>
      <c r="D1506" t="str">
        <f>VLOOKUP(VALUE(MID(C1506,1,8)),Producto!$A$1:$C$499,3,FALSE)</f>
        <v>Chamarra sport</v>
      </c>
      <c r="E1506" t="str">
        <f>VLOOKUP(_xlfn.NUMBERVALUE(MID(C1506,9,2)),'Datos 2'!$Q$3:$R$22,2,FALSE)</f>
        <v>Negro</v>
      </c>
      <c r="F1506" t="str">
        <f>VLOOKUP(_xlfn.NUMBERVALUE(MID(C1506,11,2)),'Datos 2'!$U$3:$V$11,2,)</f>
        <v>L</v>
      </c>
      <c r="G1506">
        <v>6</v>
      </c>
    </row>
    <row r="1507" spans="1:7">
      <c r="A1507" s="14">
        <v>43883</v>
      </c>
      <c r="B1507" t="s">
        <v>823</v>
      </c>
      <c r="C1507" t="s">
        <v>887</v>
      </c>
      <c r="D1507" t="str">
        <f>VLOOKUP(VALUE(MID(C1507,1,8)),Producto!$A$1:$C$499,3,FALSE)</f>
        <v>Chamarra sport</v>
      </c>
      <c r="E1507" t="str">
        <f>VLOOKUP(_xlfn.NUMBERVALUE(MID(C1507,9,2)),'Datos 2'!$Q$3:$R$22,2,FALSE)</f>
        <v>Off white</v>
      </c>
      <c r="F1507" t="str">
        <f>VLOOKUP(_xlfn.NUMBERVALUE(MID(C1507,11,2)),'Datos 2'!$U$3:$V$11,2,)</f>
        <v>XL</v>
      </c>
      <c r="G1507">
        <v>3</v>
      </c>
    </row>
    <row r="1508" spans="1:7">
      <c r="A1508" s="14">
        <v>43914</v>
      </c>
      <c r="B1508" t="s">
        <v>823</v>
      </c>
      <c r="C1508" t="s">
        <v>845</v>
      </c>
      <c r="D1508" t="str">
        <f>VLOOKUP(VALUE(MID(C1508,1,8)),Producto!$A$1:$C$499,3,FALSE)</f>
        <v>Camisa manga corta</v>
      </c>
      <c r="E1508" t="str">
        <f>VLOOKUP(_xlfn.NUMBERVALUE(MID(C1508,9,2)),'Datos 2'!$Q$3:$R$22,2,FALSE)</f>
        <v>Estampado animal</v>
      </c>
      <c r="F1508" t="str">
        <f>VLOOKUP(_xlfn.NUMBERVALUE(MID(C1508,11,2)),'Datos 2'!$U$3:$V$11,2,)</f>
        <v>M</v>
      </c>
      <c r="G1508">
        <v>5</v>
      </c>
    </row>
    <row r="1509" spans="1:7">
      <c r="A1509" s="14">
        <v>43974</v>
      </c>
      <c r="B1509" t="s">
        <v>823</v>
      </c>
      <c r="C1509" t="s">
        <v>828</v>
      </c>
      <c r="D1509" t="str">
        <f>VLOOKUP(VALUE(MID(C1509,1,8)),Producto!$A$1:$C$499,3,FALSE)</f>
        <v>Camisa manga larga</v>
      </c>
      <c r="E1509" t="str">
        <f>VLOOKUP(_xlfn.NUMBERVALUE(MID(C1509,9,2)),'Datos 2'!$Q$3:$R$22,2,FALSE)</f>
        <v>Blanco</v>
      </c>
      <c r="F1509" t="str">
        <f>VLOOKUP(_xlfn.NUMBERVALUE(MID(C1509,11,2)),'Datos 2'!$U$3:$V$11,2,)</f>
        <v>L</v>
      </c>
      <c r="G1509">
        <v>4</v>
      </c>
    </row>
    <row r="1510" spans="1:7">
      <c r="A1510" s="14">
        <v>43968</v>
      </c>
      <c r="B1510" t="s">
        <v>823</v>
      </c>
      <c r="C1510" t="s">
        <v>871</v>
      </c>
      <c r="D1510" t="str">
        <f>VLOOKUP(VALUE(MID(C1510,1,8)),Producto!$A$1:$C$499,3,FALSE)</f>
        <v>Pantalón baggie</v>
      </c>
      <c r="E1510" t="str">
        <f>VLOOKUP(_xlfn.NUMBERVALUE(MID(C1510,9,2)),'Datos 2'!$Q$3:$R$22,2,FALSE)</f>
        <v>Café</v>
      </c>
      <c r="F1510" t="str">
        <f>VLOOKUP(_xlfn.NUMBERVALUE(MID(C1510,11,2)),'Datos 2'!$U$3:$V$11,2,)</f>
        <v>XL</v>
      </c>
      <c r="G1510">
        <v>3</v>
      </c>
    </row>
    <row r="1511" spans="1:7">
      <c r="A1511" s="14">
        <v>43843</v>
      </c>
      <c r="B1511" t="s">
        <v>823</v>
      </c>
      <c r="C1511" t="s">
        <v>877</v>
      </c>
      <c r="D1511" t="str">
        <f>VLOOKUP(VALUE(MID(C1511,1,8)),Producto!$A$1:$C$499,3,FALSE)</f>
        <v>Chamarra sport</v>
      </c>
      <c r="E1511" t="str">
        <f>VLOOKUP(_xlfn.NUMBERVALUE(MID(C1511,9,2)),'Datos 2'!$Q$3:$R$22,2,FALSE)</f>
        <v>Rojo</v>
      </c>
      <c r="F1511" t="str">
        <f>VLOOKUP(_xlfn.NUMBERVALUE(MID(C1511,11,2)),'Datos 2'!$U$3:$V$11,2,)</f>
        <v>M</v>
      </c>
      <c r="G1511">
        <v>1</v>
      </c>
    </row>
    <row r="1512" spans="1:7">
      <c r="A1512" s="14">
        <v>44012</v>
      </c>
      <c r="B1512" t="s">
        <v>823</v>
      </c>
      <c r="C1512" t="s">
        <v>874</v>
      </c>
      <c r="D1512" t="str">
        <f>VLOOKUP(VALUE(MID(C1512,1,8)),Producto!$A$1:$C$499,3,FALSE)</f>
        <v>Pantalón baggie</v>
      </c>
      <c r="E1512" t="str">
        <f>VLOOKUP(_xlfn.NUMBERVALUE(MID(C1512,9,2)),'Datos 2'!$Q$3:$R$22,2,FALSE)</f>
        <v>Café</v>
      </c>
      <c r="F1512" t="str">
        <f>VLOOKUP(_xlfn.NUMBERVALUE(MID(C1512,11,2)),'Datos 2'!$U$3:$V$11,2,)</f>
        <v>S</v>
      </c>
      <c r="G1512">
        <v>4</v>
      </c>
    </row>
    <row r="1513" spans="1:7">
      <c r="A1513" s="14">
        <v>44105</v>
      </c>
      <c r="B1513" t="s">
        <v>823</v>
      </c>
      <c r="C1513" t="s">
        <v>883</v>
      </c>
      <c r="D1513" t="str">
        <f>VLOOKUP(VALUE(MID(C1513,1,8)),Producto!$A$1:$C$499,3,FALSE)</f>
        <v>Chamarra sport</v>
      </c>
      <c r="E1513" t="str">
        <f>VLOOKUP(_xlfn.NUMBERVALUE(MID(C1513,9,2)),'Datos 2'!$Q$3:$R$22,2,FALSE)</f>
        <v>Negro</v>
      </c>
      <c r="F1513" t="str">
        <f>VLOOKUP(_xlfn.NUMBERVALUE(MID(C1513,11,2)),'Datos 2'!$U$3:$V$11,2,)</f>
        <v>XL</v>
      </c>
      <c r="G1513">
        <v>2</v>
      </c>
    </row>
    <row r="1514" spans="1:7">
      <c r="A1514" s="14">
        <v>44049</v>
      </c>
      <c r="B1514" t="s">
        <v>823</v>
      </c>
      <c r="C1514" t="s">
        <v>878</v>
      </c>
      <c r="D1514" t="str">
        <f>VLOOKUP(VALUE(MID(C1514,1,8)),Producto!$A$1:$C$499,3,FALSE)</f>
        <v>Chamarra sport</v>
      </c>
      <c r="E1514" t="str">
        <f>VLOOKUP(_xlfn.NUMBERVALUE(MID(C1514,9,2)),'Datos 2'!$Q$3:$R$22,2,FALSE)</f>
        <v>Rojo</v>
      </c>
      <c r="F1514" t="str">
        <f>VLOOKUP(_xlfn.NUMBERVALUE(MID(C1514,11,2)),'Datos 2'!$U$3:$V$11,2,)</f>
        <v>S</v>
      </c>
      <c r="G1514">
        <v>2</v>
      </c>
    </row>
    <row r="1515" spans="1:7">
      <c r="A1515" s="14">
        <v>44080</v>
      </c>
      <c r="B1515" t="s">
        <v>823</v>
      </c>
      <c r="C1515" t="s">
        <v>866</v>
      </c>
      <c r="D1515" t="str">
        <f>VLOOKUP(VALUE(MID(C1515,1,8)),Producto!$A$1:$C$499,3,FALSE)</f>
        <v>Pantalón baggie</v>
      </c>
      <c r="E1515" t="str">
        <f>VLOOKUP(_xlfn.NUMBERVALUE(MID(C1515,9,2)),'Datos 2'!$Q$3:$R$22,2,FALSE)</f>
        <v>Negro</v>
      </c>
      <c r="F1515" t="str">
        <f>VLOOKUP(_xlfn.NUMBERVALUE(MID(C1515,11,2)),'Datos 2'!$U$3:$V$11,2,)</f>
        <v>S</v>
      </c>
      <c r="G1515">
        <v>7</v>
      </c>
    </row>
    <row r="1516" spans="1:7">
      <c r="A1516" s="14">
        <v>43921</v>
      </c>
      <c r="B1516" t="s">
        <v>823</v>
      </c>
      <c r="C1516" t="s">
        <v>852</v>
      </c>
      <c r="D1516" t="str">
        <f>VLOOKUP(VALUE(MID(C1516,1,8)),Producto!$A$1:$C$499,3,FALSE)</f>
        <v>Pantalón mezclilla</v>
      </c>
      <c r="E1516" t="str">
        <f>VLOOKUP(_xlfn.NUMBERVALUE(MID(C1516,9,2)),'Datos 2'!$Q$3:$R$22,2,FALSE)</f>
        <v>Azul</v>
      </c>
      <c r="F1516" t="str">
        <f>VLOOKUP(_xlfn.NUMBERVALUE(MID(C1516,11,2)),'Datos 2'!$U$3:$V$11,2,)</f>
        <v>L</v>
      </c>
      <c r="G1516">
        <v>3</v>
      </c>
    </row>
    <row r="1517" spans="1:7">
      <c r="A1517" s="14">
        <v>44034</v>
      </c>
      <c r="B1517" t="s">
        <v>823</v>
      </c>
      <c r="C1517" t="s">
        <v>887</v>
      </c>
      <c r="D1517" t="str">
        <f>VLOOKUP(VALUE(MID(C1517,1,8)),Producto!$A$1:$C$499,3,FALSE)</f>
        <v>Chamarra sport</v>
      </c>
      <c r="E1517" t="str">
        <f>VLOOKUP(_xlfn.NUMBERVALUE(MID(C1517,9,2)),'Datos 2'!$Q$3:$R$22,2,FALSE)</f>
        <v>Off white</v>
      </c>
      <c r="F1517" t="str">
        <f>VLOOKUP(_xlfn.NUMBERVALUE(MID(C1517,11,2)),'Datos 2'!$U$3:$V$11,2,)</f>
        <v>XL</v>
      </c>
      <c r="G1517">
        <v>7</v>
      </c>
    </row>
    <row r="1518" spans="1:7">
      <c r="A1518" s="14">
        <v>44001</v>
      </c>
      <c r="B1518" t="s">
        <v>823</v>
      </c>
      <c r="C1518" t="s">
        <v>874</v>
      </c>
      <c r="D1518" t="str">
        <f>VLOOKUP(VALUE(MID(C1518,1,8)),Producto!$A$1:$C$499,3,FALSE)</f>
        <v>Pantalón baggie</v>
      </c>
      <c r="E1518" t="str">
        <f>VLOOKUP(_xlfn.NUMBERVALUE(MID(C1518,9,2)),'Datos 2'!$Q$3:$R$22,2,FALSE)</f>
        <v>Café</v>
      </c>
      <c r="F1518" t="str">
        <f>VLOOKUP(_xlfn.NUMBERVALUE(MID(C1518,11,2)),'Datos 2'!$U$3:$V$11,2,)</f>
        <v>S</v>
      </c>
      <c r="G1518">
        <v>5</v>
      </c>
    </row>
    <row r="1519" spans="1:7">
      <c r="A1519" s="14">
        <v>43938</v>
      </c>
      <c r="B1519" t="s">
        <v>823</v>
      </c>
      <c r="C1519" t="s">
        <v>848</v>
      </c>
      <c r="D1519" t="str">
        <f>VLOOKUP(VALUE(MID(C1519,1,8)),Producto!$A$1:$C$499,3,FALSE)</f>
        <v>Playera</v>
      </c>
      <c r="E1519" t="str">
        <f>VLOOKUP(_xlfn.NUMBERVALUE(MID(C1519,9,2)),'Datos 2'!$Q$3:$R$22,2,FALSE)</f>
        <v>Gris</v>
      </c>
      <c r="F1519" t="str">
        <f>VLOOKUP(_xlfn.NUMBERVALUE(MID(C1519,11,2)),'Datos 2'!$U$3:$V$11,2,)</f>
        <v>Unitalla</v>
      </c>
      <c r="G1519">
        <v>8</v>
      </c>
    </row>
    <row r="1520" spans="1:7">
      <c r="A1520" s="14">
        <v>44175</v>
      </c>
      <c r="B1520" t="s">
        <v>823</v>
      </c>
      <c r="C1520" t="s">
        <v>867</v>
      </c>
      <c r="D1520" t="str">
        <f>VLOOKUP(VALUE(MID(C1520,1,8)),Producto!$A$1:$C$499,3,FALSE)</f>
        <v>Pantalón baggie</v>
      </c>
      <c r="E1520" t="str">
        <f>VLOOKUP(_xlfn.NUMBERVALUE(MID(C1520,9,2)),'Datos 2'!$Q$3:$R$22,2,FALSE)</f>
        <v>Off white</v>
      </c>
      <c r="F1520" t="str">
        <f>VLOOKUP(_xlfn.NUMBERVALUE(MID(C1520,11,2)),'Datos 2'!$U$3:$V$11,2,)</f>
        <v>XL</v>
      </c>
      <c r="G1520">
        <v>1</v>
      </c>
    </row>
    <row r="1521" spans="1:7">
      <c r="A1521" s="14">
        <v>44112</v>
      </c>
      <c r="B1521" t="s">
        <v>823</v>
      </c>
      <c r="C1521" t="s">
        <v>874</v>
      </c>
      <c r="D1521" t="str">
        <f>VLOOKUP(VALUE(MID(C1521,1,8)),Producto!$A$1:$C$499,3,FALSE)</f>
        <v>Pantalón baggie</v>
      </c>
      <c r="E1521" t="str">
        <f>VLOOKUP(_xlfn.NUMBERVALUE(MID(C1521,9,2)),'Datos 2'!$Q$3:$R$22,2,FALSE)</f>
        <v>Café</v>
      </c>
      <c r="F1521" t="str">
        <f>VLOOKUP(_xlfn.NUMBERVALUE(MID(C1521,11,2)),'Datos 2'!$U$3:$V$11,2,)</f>
        <v>S</v>
      </c>
      <c r="G1521">
        <v>6</v>
      </c>
    </row>
    <row r="1522" spans="1:7">
      <c r="A1522" s="14">
        <v>44013</v>
      </c>
      <c r="B1522" t="s">
        <v>823</v>
      </c>
      <c r="C1522" t="s">
        <v>839</v>
      </c>
      <c r="D1522" t="str">
        <f>VLOOKUP(VALUE(MID(C1522,1,8)),Producto!$A$1:$C$499,3,FALSE)</f>
        <v>Camisa manga corta</v>
      </c>
      <c r="E1522" t="str">
        <f>VLOOKUP(_xlfn.NUMBERVALUE(MID(C1522,9,2)),'Datos 2'!$Q$3:$R$22,2,FALSE)</f>
        <v>Blanco</v>
      </c>
      <c r="F1522" t="str">
        <f>VLOOKUP(_xlfn.NUMBERVALUE(MID(C1522,11,2)),'Datos 2'!$U$3:$V$11,2,)</f>
        <v>XL</v>
      </c>
      <c r="G1522">
        <v>4</v>
      </c>
    </row>
    <row r="1523" spans="1:7">
      <c r="A1523" s="14">
        <v>43958</v>
      </c>
      <c r="B1523" t="s">
        <v>823</v>
      </c>
      <c r="C1523" t="s">
        <v>849</v>
      </c>
      <c r="D1523" t="str">
        <f>VLOOKUP(VALUE(MID(C1523,1,8)),Producto!$A$1:$C$499,3,FALSE)</f>
        <v>Playera</v>
      </c>
      <c r="E1523" t="str">
        <f>VLOOKUP(_xlfn.NUMBERVALUE(MID(C1523,9,2)),'Datos 2'!$Q$3:$R$22,2,FALSE)</f>
        <v>Estampado abstracto</v>
      </c>
      <c r="F1523" t="str">
        <f>VLOOKUP(_xlfn.NUMBERVALUE(MID(C1523,11,2)),'Datos 2'!$U$3:$V$11,2,)</f>
        <v>Unitalla</v>
      </c>
      <c r="G1523">
        <v>4</v>
      </c>
    </row>
    <row r="1524" spans="1:7">
      <c r="A1524" s="14">
        <v>44051</v>
      </c>
      <c r="B1524" t="s">
        <v>823</v>
      </c>
      <c r="C1524" t="s">
        <v>858</v>
      </c>
      <c r="D1524" t="str">
        <f>VLOOKUP(VALUE(MID(C1524,1,8)),Producto!$A$1:$C$499,3,FALSE)</f>
        <v>Pantalón mezclilla</v>
      </c>
      <c r="E1524" t="str">
        <f>VLOOKUP(_xlfn.NUMBERVALUE(MID(C1524,9,2)),'Datos 2'!$Q$3:$R$22,2,FALSE)</f>
        <v>Negro</v>
      </c>
      <c r="F1524" t="str">
        <f>VLOOKUP(_xlfn.NUMBERVALUE(MID(C1524,11,2)),'Datos 2'!$U$3:$V$11,2,)</f>
        <v>S</v>
      </c>
      <c r="G1524">
        <v>5</v>
      </c>
    </row>
    <row r="1525" spans="1:7">
      <c r="A1525" s="14">
        <v>44002</v>
      </c>
      <c r="B1525" t="s">
        <v>823</v>
      </c>
      <c r="C1525" t="s">
        <v>880</v>
      </c>
      <c r="D1525" t="str">
        <f>VLOOKUP(VALUE(MID(C1525,1,8)),Producto!$A$1:$C$499,3,FALSE)</f>
        <v>Chamarra sport</v>
      </c>
      <c r="E1525" t="str">
        <f>VLOOKUP(_xlfn.NUMBERVALUE(MID(C1525,9,2)),'Datos 2'!$Q$3:$R$22,2,FALSE)</f>
        <v>Azul</v>
      </c>
      <c r="F1525" t="str">
        <f>VLOOKUP(_xlfn.NUMBERVALUE(MID(C1525,11,2)),'Datos 2'!$U$3:$V$11,2,)</f>
        <v>L</v>
      </c>
      <c r="G1525">
        <v>1</v>
      </c>
    </row>
    <row r="1526" spans="1:7">
      <c r="A1526" s="14">
        <v>44050</v>
      </c>
      <c r="B1526" t="s">
        <v>823</v>
      </c>
      <c r="C1526" t="s">
        <v>862</v>
      </c>
      <c r="D1526" t="str">
        <f>VLOOKUP(VALUE(MID(C1526,1,8)),Producto!$A$1:$C$499,3,FALSE)</f>
        <v>Pantalón mezclilla</v>
      </c>
      <c r="E1526" t="str">
        <f>VLOOKUP(_xlfn.NUMBERVALUE(MID(C1526,9,2)),'Datos 2'!$Q$3:$R$22,2,FALSE)</f>
        <v>Blanco</v>
      </c>
      <c r="F1526" t="str">
        <f>VLOOKUP(_xlfn.NUMBERVALUE(MID(C1526,11,2)),'Datos 2'!$U$3:$V$11,2,)</f>
        <v>S</v>
      </c>
      <c r="G1526">
        <v>1</v>
      </c>
    </row>
    <row r="1527" spans="1:7">
      <c r="A1527" s="14">
        <v>44073</v>
      </c>
      <c r="B1527" t="s">
        <v>823</v>
      </c>
      <c r="C1527" t="s">
        <v>889</v>
      </c>
      <c r="D1527" t="str">
        <f>VLOOKUP(VALUE(MID(C1527,1,8)),Producto!$A$1:$C$499,3,FALSE)</f>
        <v>Chamarra sport</v>
      </c>
      <c r="E1527" t="str">
        <f>VLOOKUP(_xlfn.NUMBERVALUE(MID(C1527,9,2)),'Datos 2'!$Q$3:$R$22,2,FALSE)</f>
        <v>Off white</v>
      </c>
      <c r="F1527" t="str">
        <f>VLOOKUP(_xlfn.NUMBERVALUE(MID(C1527,11,2)),'Datos 2'!$U$3:$V$11,2,)</f>
        <v>M</v>
      </c>
      <c r="G1527">
        <v>5</v>
      </c>
    </row>
    <row r="1528" spans="1:7">
      <c r="A1528" s="14">
        <v>43977</v>
      </c>
      <c r="B1528" t="s">
        <v>823</v>
      </c>
      <c r="C1528" t="s">
        <v>857</v>
      </c>
      <c r="D1528" t="str">
        <f>VLOOKUP(VALUE(MID(C1528,1,8)),Producto!$A$1:$C$499,3,FALSE)</f>
        <v>Pantalón mezclilla</v>
      </c>
      <c r="E1528" t="str">
        <f>VLOOKUP(_xlfn.NUMBERVALUE(MID(C1528,9,2)),'Datos 2'!$Q$3:$R$22,2,FALSE)</f>
        <v>Negro</v>
      </c>
      <c r="F1528" t="str">
        <f>VLOOKUP(_xlfn.NUMBERVALUE(MID(C1528,11,2)),'Datos 2'!$U$3:$V$11,2,)</f>
        <v>M</v>
      </c>
      <c r="G1528">
        <v>9</v>
      </c>
    </row>
    <row r="1529" spans="1:7">
      <c r="A1529" s="14">
        <v>43844</v>
      </c>
      <c r="B1529" t="s">
        <v>823</v>
      </c>
      <c r="C1529" t="s">
        <v>879</v>
      </c>
      <c r="D1529" t="str">
        <f>VLOOKUP(VALUE(MID(C1529,1,8)),Producto!$A$1:$C$499,3,FALSE)</f>
        <v>Chamarra sport</v>
      </c>
      <c r="E1529" t="str">
        <f>VLOOKUP(_xlfn.NUMBERVALUE(MID(C1529,9,2)),'Datos 2'!$Q$3:$R$22,2,FALSE)</f>
        <v>Azul</v>
      </c>
      <c r="F1529" t="str">
        <f>VLOOKUP(_xlfn.NUMBERVALUE(MID(C1529,11,2)),'Datos 2'!$U$3:$V$11,2,)</f>
        <v>XL</v>
      </c>
      <c r="G1529">
        <v>9</v>
      </c>
    </row>
    <row r="1530" spans="1:7">
      <c r="A1530" s="14">
        <v>44123</v>
      </c>
      <c r="B1530" t="s">
        <v>823</v>
      </c>
      <c r="C1530" t="s">
        <v>884</v>
      </c>
      <c r="D1530" t="str">
        <f>VLOOKUP(VALUE(MID(C1530,1,8)),Producto!$A$1:$C$499,3,FALSE)</f>
        <v>Chamarra sport</v>
      </c>
      <c r="E1530" t="str">
        <f>VLOOKUP(_xlfn.NUMBERVALUE(MID(C1530,9,2)),'Datos 2'!$Q$3:$R$22,2,FALSE)</f>
        <v>Negro</v>
      </c>
      <c r="F1530" t="str">
        <f>VLOOKUP(_xlfn.NUMBERVALUE(MID(C1530,11,2)),'Datos 2'!$U$3:$V$11,2,)</f>
        <v>L</v>
      </c>
      <c r="G1530">
        <v>6</v>
      </c>
    </row>
    <row r="1531" spans="1:7">
      <c r="A1531" s="14">
        <v>43859</v>
      </c>
      <c r="B1531" t="s">
        <v>823</v>
      </c>
      <c r="C1531" t="s">
        <v>861</v>
      </c>
      <c r="D1531" t="str">
        <f>VLOOKUP(VALUE(MID(C1531,1,8)),Producto!$A$1:$C$499,3,FALSE)</f>
        <v>Pantalón mezclilla</v>
      </c>
      <c r="E1531" t="str">
        <f>VLOOKUP(_xlfn.NUMBERVALUE(MID(C1531,9,2)),'Datos 2'!$Q$3:$R$22,2,FALSE)</f>
        <v>Blanco</v>
      </c>
      <c r="F1531" t="str">
        <f>VLOOKUP(_xlfn.NUMBERVALUE(MID(C1531,11,2)),'Datos 2'!$U$3:$V$11,2,)</f>
        <v>M</v>
      </c>
      <c r="G1531">
        <v>2</v>
      </c>
    </row>
    <row r="1532" spans="1:7">
      <c r="A1532" s="14">
        <v>43939</v>
      </c>
      <c r="B1532" t="s">
        <v>823</v>
      </c>
      <c r="C1532" t="s">
        <v>839</v>
      </c>
      <c r="D1532" t="str">
        <f>VLOOKUP(VALUE(MID(C1532,1,8)),Producto!$A$1:$C$499,3,FALSE)</f>
        <v>Camisa manga corta</v>
      </c>
      <c r="E1532" t="str">
        <f>VLOOKUP(_xlfn.NUMBERVALUE(MID(C1532,9,2)),'Datos 2'!$Q$3:$R$22,2,FALSE)</f>
        <v>Blanco</v>
      </c>
      <c r="F1532" t="str">
        <f>VLOOKUP(_xlfn.NUMBERVALUE(MID(C1532,11,2)),'Datos 2'!$U$3:$V$11,2,)</f>
        <v>XL</v>
      </c>
      <c r="G1532">
        <v>1</v>
      </c>
    </row>
    <row r="1533" spans="1:7">
      <c r="A1533" s="14">
        <v>43919</v>
      </c>
      <c r="B1533" t="s">
        <v>823</v>
      </c>
      <c r="C1533" t="s">
        <v>839</v>
      </c>
      <c r="D1533" t="str">
        <f>VLOOKUP(VALUE(MID(C1533,1,8)),Producto!$A$1:$C$499,3,FALSE)</f>
        <v>Camisa manga corta</v>
      </c>
      <c r="E1533" t="str">
        <f>VLOOKUP(_xlfn.NUMBERVALUE(MID(C1533,9,2)),'Datos 2'!$Q$3:$R$22,2,FALSE)</f>
        <v>Blanco</v>
      </c>
      <c r="F1533" t="str">
        <f>VLOOKUP(_xlfn.NUMBERVALUE(MID(C1533,11,2)),'Datos 2'!$U$3:$V$11,2,)</f>
        <v>XL</v>
      </c>
      <c r="G1533">
        <v>4</v>
      </c>
    </row>
    <row r="1534" spans="1:7">
      <c r="A1534" s="14">
        <v>44048</v>
      </c>
      <c r="B1534" t="s">
        <v>823</v>
      </c>
      <c r="C1534" t="s">
        <v>877</v>
      </c>
      <c r="D1534" t="str">
        <f>VLOOKUP(VALUE(MID(C1534,1,8)),Producto!$A$1:$C$499,3,FALSE)</f>
        <v>Chamarra sport</v>
      </c>
      <c r="E1534" t="str">
        <f>VLOOKUP(_xlfn.NUMBERVALUE(MID(C1534,9,2)),'Datos 2'!$Q$3:$R$22,2,FALSE)</f>
        <v>Rojo</v>
      </c>
      <c r="F1534" t="str">
        <f>VLOOKUP(_xlfn.NUMBERVALUE(MID(C1534,11,2)),'Datos 2'!$U$3:$V$11,2,)</f>
        <v>M</v>
      </c>
      <c r="G1534">
        <v>7</v>
      </c>
    </row>
    <row r="1535" spans="1:7">
      <c r="A1535" s="14">
        <v>43842</v>
      </c>
      <c r="B1535" t="s">
        <v>823</v>
      </c>
      <c r="C1535" t="s">
        <v>865</v>
      </c>
      <c r="D1535" t="str">
        <f>VLOOKUP(VALUE(MID(C1535,1,8)),Producto!$A$1:$C$499,3,FALSE)</f>
        <v>Pantalón baggie</v>
      </c>
      <c r="E1535" t="str">
        <f>VLOOKUP(_xlfn.NUMBERVALUE(MID(C1535,9,2)),'Datos 2'!$Q$3:$R$22,2,FALSE)</f>
        <v>Negro</v>
      </c>
      <c r="F1535" t="str">
        <f>VLOOKUP(_xlfn.NUMBERVALUE(MID(C1535,11,2)),'Datos 2'!$U$3:$V$11,2,)</f>
        <v>M</v>
      </c>
      <c r="G1535">
        <v>10</v>
      </c>
    </row>
    <row r="1536" spans="1:7">
      <c r="A1536" s="14">
        <v>44013</v>
      </c>
      <c r="B1536" t="s">
        <v>823</v>
      </c>
      <c r="C1536" t="s">
        <v>860</v>
      </c>
      <c r="D1536" t="str">
        <f>VLOOKUP(VALUE(MID(C1536,1,8)),Producto!$A$1:$C$499,3,FALSE)</f>
        <v>Pantalón mezclilla</v>
      </c>
      <c r="E1536" t="str">
        <f>VLOOKUP(_xlfn.NUMBERVALUE(MID(C1536,9,2)),'Datos 2'!$Q$3:$R$22,2,FALSE)</f>
        <v>Blanco</v>
      </c>
      <c r="F1536" t="str">
        <f>VLOOKUP(_xlfn.NUMBERVALUE(MID(C1536,11,2)),'Datos 2'!$U$3:$V$11,2,)</f>
        <v>L</v>
      </c>
      <c r="G1536">
        <v>7</v>
      </c>
    </row>
    <row r="1537" spans="1:7">
      <c r="A1537" s="14">
        <v>44050</v>
      </c>
      <c r="B1537" t="s">
        <v>823</v>
      </c>
      <c r="C1537" t="s">
        <v>874</v>
      </c>
      <c r="D1537" t="str">
        <f>VLOOKUP(VALUE(MID(C1537,1,8)),Producto!$A$1:$C$499,3,FALSE)</f>
        <v>Pantalón baggie</v>
      </c>
      <c r="E1537" t="str">
        <f>VLOOKUP(_xlfn.NUMBERVALUE(MID(C1537,9,2)),'Datos 2'!$Q$3:$R$22,2,FALSE)</f>
        <v>Café</v>
      </c>
      <c r="F1537" t="str">
        <f>VLOOKUP(_xlfn.NUMBERVALUE(MID(C1537,11,2)),'Datos 2'!$U$3:$V$11,2,)</f>
        <v>S</v>
      </c>
      <c r="G1537">
        <v>2</v>
      </c>
    </row>
    <row r="1538" spans="1:7">
      <c r="A1538" s="14">
        <v>43946</v>
      </c>
      <c r="B1538" t="s">
        <v>823</v>
      </c>
      <c r="C1538" t="s">
        <v>835</v>
      </c>
      <c r="D1538" t="str">
        <f>VLOOKUP(VALUE(MID(C1538,1,8)),Producto!$A$1:$C$499,3,FALSE)</f>
        <v>Camisa manga larga</v>
      </c>
      <c r="E1538" t="str">
        <f>VLOOKUP(_xlfn.NUMBERVALUE(MID(C1538,9,2)),'Datos 2'!$Q$3:$R$22,2,FALSE)</f>
        <v>Negro</v>
      </c>
      <c r="F1538" t="str">
        <f>VLOOKUP(_xlfn.NUMBERVALUE(MID(C1538,11,2)),'Datos 2'!$U$3:$V$11,2,)</f>
        <v>XL</v>
      </c>
      <c r="G1538">
        <v>9</v>
      </c>
    </row>
    <row r="1539" spans="1:7">
      <c r="A1539" s="14">
        <v>43873</v>
      </c>
      <c r="B1539" t="s">
        <v>823</v>
      </c>
      <c r="C1539" t="s">
        <v>886</v>
      </c>
      <c r="D1539" t="str">
        <f>VLOOKUP(VALUE(MID(C1539,1,8)),Producto!$A$1:$C$499,3,FALSE)</f>
        <v>Chamarra sport</v>
      </c>
      <c r="E1539" t="str">
        <f>VLOOKUP(_xlfn.NUMBERVALUE(MID(C1539,9,2)),'Datos 2'!$Q$3:$R$22,2,FALSE)</f>
        <v>Negro</v>
      </c>
      <c r="F1539" t="str">
        <f>VLOOKUP(_xlfn.NUMBERVALUE(MID(C1539,11,2)),'Datos 2'!$U$3:$V$11,2,)</f>
        <v>S</v>
      </c>
      <c r="G1539">
        <v>9</v>
      </c>
    </row>
    <row r="1540" spans="1:7">
      <c r="A1540" s="14">
        <v>44089</v>
      </c>
      <c r="B1540" t="s">
        <v>823</v>
      </c>
      <c r="C1540" t="s">
        <v>851</v>
      </c>
      <c r="D1540" t="str">
        <f>VLOOKUP(VALUE(MID(C1540,1,8)),Producto!$A$1:$C$499,3,FALSE)</f>
        <v>Pantalón mezclilla</v>
      </c>
      <c r="E1540" t="str">
        <f>VLOOKUP(_xlfn.NUMBERVALUE(MID(C1540,9,2)),'Datos 2'!$Q$3:$R$22,2,FALSE)</f>
        <v>Azul</v>
      </c>
      <c r="F1540" t="str">
        <f>VLOOKUP(_xlfn.NUMBERVALUE(MID(C1540,11,2)),'Datos 2'!$U$3:$V$11,2,)</f>
        <v>XL</v>
      </c>
      <c r="G1540">
        <v>7</v>
      </c>
    </row>
    <row r="1541" spans="1:7">
      <c r="A1541" s="14">
        <v>44015</v>
      </c>
      <c r="B1541" t="s">
        <v>823</v>
      </c>
      <c r="C1541" t="s">
        <v>827</v>
      </c>
      <c r="D1541" t="str">
        <f>VLOOKUP(VALUE(MID(C1541,1,8)),Producto!$A$1:$C$499,3,FALSE)</f>
        <v>Camisa manga larga</v>
      </c>
      <c r="E1541" t="str">
        <f>VLOOKUP(_xlfn.NUMBERVALUE(MID(C1541,9,2)),'Datos 2'!$Q$3:$R$22,2,FALSE)</f>
        <v>Blanco</v>
      </c>
      <c r="F1541" t="str">
        <f>VLOOKUP(_xlfn.NUMBERVALUE(MID(C1541,11,2)),'Datos 2'!$U$3:$V$11,2,)</f>
        <v>XL</v>
      </c>
      <c r="G1541">
        <v>9</v>
      </c>
    </row>
    <row r="1542" spans="1:7">
      <c r="A1542" s="14">
        <v>44028</v>
      </c>
      <c r="B1542" t="s">
        <v>823</v>
      </c>
      <c r="C1542" t="s">
        <v>880</v>
      </c>
      <c r="D1542" t="str">
        <f>VLOOKUP(VALUE(MID(C1542,1,8)),Producto!$A$1:$C$499,3,FALSE)</f>
        <v>Chamarra sport</v>
      </c>
      <c r="E1542" t="str">
        <f>VLOOKUP(_xlfn.NUMBERVALUE(MID(C1542,9,2)),'Datos 2'!$Q$3:$R$22,2,FALSE)</f>
        <v>Azul</v>
      </c>
      <c r="F1542" t="str">
        <f>VLOOKUP(_xlfn.NUMBERVALUE(MID(C1542,11,2)),'Datos 2'!$U$3:$V$11,2,)</f>
        <v>L</v>
      </c>
      <c r="G1542">
        <v>4</v>
      </c>
    </row>
    <row r="1543" spans="1:7">
      <c r="A1543" s="14">
        <v>44045</v>
      </c>
      <c r="B1543" t="s">
        <v>823</v>
      </c>
      <c r="C1543" t="s">
        <v>881</v>
      </c>
      <c r="D1543" t="str">
        <f>VLOOKUP(VALUE(MID(C1543,1,8)),Producto!$A$1:$C$499,3,FALSE)</f>
        <v>Chamarra sport</v>
      </c>
      <c r="E1543" t="str">
        <f>VLOOKUP(_xlfn.NUMBERVALUE(MID(C1543,9,2)),'Datos 2'!$Q$3:$R$22,2,FALSE)</f>
        <v>Azul</v>
      </c>
      <c r="F1543" t="str">
        <f>VLOOKUP(_xlfn.NUMBERVALUE(MID(C1543,11,2)),'Datos 2'!$U$3:$V$11,2,)</f>
        <v>M</v>
      </c>
      <c r="G1543">
        <v>2</v>
      </c>
    </row>
    <row r="1544" spans="1:7">
      <c r="A1544" s="14">
        <v>44058</v>
      </c>
      <c r="B1544" t="s">
        <v>823</v>
      </c>
      <c r="C1544" t="s">
        <v>880</v>
      </c>
      <c r="D1544" t="str">
        <f>VLOOKUP(VALUE(MID(C1544,1,8)),Producto!$A$1:$C$499,3,FALSE)</f>
        <v>Chamarra sport</v>
      </c>
      <c r="E1544" t="str">
        <f>VLOOKUP(_xlfn.NUMBERVALUE(MID(C1544,9,2)),'Datos 2'!$Q$3:$R$22,2,FALSE)</f>
        <v>Azul</v>
      </c>
      <c r="F1544" t="str">
        <f>VLOOKUP(_xlfn.NUMBERVALUE(MID(C1544,11,2)),'Datos 2'!$U$3:$V$11,2,)</f>
        <v>L</v>
      </c>
      <c r="G1544">
        <v>6</v>
      </c>
    </row>
    <row r="1545" spans="1:7">
      <c r="A1545" s="14">
        <v>43926</v>
      </c>
      <c r="B1545" t="s">
        <v>823</v>
      </c>
      <c r="C1545" t="s">
        <v>887</v>
      </c>
      <c r="D1545" t="str">
        <f>VLOOKUP(VALUE(MID(C1545,1,8)),Producto!$A$1:$C$499,3,FALSE)</f>
        <v>Chamarra sport</v>
      </c>
      <c r="E1545" t="str">
        <f>VLOOKUP(_xlfn.NUMBERVALUE(MID(C1545,9,2)),'Datos 2'!$Q$3:$R$22,2,FALSE)</f>
        <v>Off white</v>
      </c>
      <c r="F1545" t="str">
        <f>VLOOKUP(_xlfn.NUMBERVALUE(MID(C1545,11,2)),'Datos 2'!$U$3:$V$11,2,)</f>
        <v>XL</v>
      </c>
      <c r="G1545">
        <v>9</v>
      </c>
    </row>
    <row r="1546" spans="1:7">
      <c r="A1546" s="14">
        <v>44024</v>
      </c>
      <c r="B1546" t="s">
        <v>823</v>
      </c>
      <c r="C1546" t="s">
        <v>831</v>
      </c>
      <c r="D1546" t="str">
        <f>VLOOKUP(VALUE(MID(C1546,1,8)),Producto!$A$1:$C$499,3,FALSE)</f>
        <v>Camisa manga larga</v>
      </c>
      <c r="E1546" t="str">
        <f>VLOOKUP(_xlfn.NUMBERVALUE(MID(C1546,9,2)),'Datos 2'!$Q$3:$R$22,2,FALSE)</f>
        <v>Off white</v>
      </c>
      <c r="F1546" t="str">
        <f>VLOOKUP(_xlfn.NUMBERVALUE(MID(C1546,11,2)),'Datos 2'!$U$3:$V$11,2,)</f>
        <v>XL</v>
      </c>
      <c r="G1546">
        <v>3</v>
      </c>
    </row>
    <row r="1547" spans="1:7">
      <c r="A1547" s="14">
        <v>44081</v>
      </c>
      <c r="B1547" t="s">
        <v>823</v>
      </c>
      <c r="C1547" t="s">
        <v>878</v>
      </c>
      <c r="D1547" t="str">
        <f>VLOOKUP(VALUE(MID(C1547,1,8)),Producto!$A$1:$C$499,3,FALSE)</f>
        <v>Chamarra sport</v>
      </c>
      <c r="E1547" t="str">
        <f>VLOOKUP(_xlfn.NUMBERVALUE(MID(C1547,9,2)),'Datos 2'!$Q$3:$R$22,2,FALSE)</f>
        <v>Rojo</v>
      </c>
      <c r="F1547" t="str">
        <f>VLOOKUP(_xlfn.NUMBERVALUE(MID(C1547,11,2)),'Datos 2'!$U$3:$V$11,2,)</f>
        <v>S</v>
      </c>
      <c r="G1547">
        <v>4</v>
      </c>
    </row>
    <row r="1548" spans="1:7">
      <c r="A1548" s="14">
        <v>43979</v>
      </c>
      <c r="B1548" t="s">
        <v>823</v>
      </c>
      <c r="C1548" t="s">
        <v>887</v>
      </c>
      <c r="D1548" t="str">
        <f>VLOOKUP(VALUE(MID(C1548,1,8)),Producto!$A$1:$C$499,3,FALSE)</f>
        <v>Chamarra sport</v>
      </c>
      <c r="E1548" t="str">
        <f>VLOOKUP(_xlfn.NUMBERVALUE(MID(C1548,9,2)),'Datos 2'!$Q$3:$R$22,2,FALSE)</f>
        <v>Off white</v>
      </c>
      <c r="F1548" t="str">
        <f>VLOOKUP(_xlfn.NUMBERVALUE(MID(C1548,11,2)),'Datos 2'!$U$3:$V$11,2,)</f>
        <v>XL</v>
      </c>
      <c r="G1548">
        <v>7</v>
      </c>
    </row>
    <row r="1549" spans="1:7">
      <c r="A1549" s="14">
        <v>43960</v>
      </c>
      <c r="B1549" t="s">
        <v>823</v>
      </c>
      <c r="C1549" t="s">
        <v>848</v>
      </c>
      <c r="D1549" t="str">
        <f>VLOOKUP(VALUE(MID(C1549,1,8)),Producto!$A$1:$C$499,3,FALSE)</f>
        <v>Playera</v>
      </c>
      <c r="E1549" t="str">
        <f>VLOOKUP(_xlfn.NUMBERVALUE(MID(C1549,9,2)),'Datos 2'!$Q$3:$R$22,2,FALSE)</f>
        <v>Gris</v>
      </c>
      <c r="F1549" t="str">
        <f>VLOOKUP(_xlfn.NUMBERVALUE(MID(C1549,11,2)),'Datos 2'!$U$3:$V$11,2,)</f>
        <v>Unitalla</v>
      </c>
      <c r="G1549">
        <v>1</v>
      </c>
    </row>
    <row r="1550" spans="1:7">
      <c r="A1550" s="14">
        <v>44180</v>
      </c>
      <c r="B1550" t="s">
        <v>823</v>
      </c>
      <c r="C1550" t="s">
        <v>846</v>
      </c>
      <c r="D1550" t="str">
        <f>VLOOKUP(VALUE(MID(C1550,1,8)),Producto!$A$1:$C$499,3,FALSE)</f>
        <v>Camisa manga corta</v>
      </c>
      <c r="E1550" t="str">
        <f>VLOOKUP(_xlfn.NUMBERVALUE(MID(C1550,9,2)),'Datos 2'!$Q$3:$R$22,2,FALSE)</f>
        <v>Estampado animal</v>
      </c>
      <c r="F1550" t="str">
        <f>VLOOKUP(_xlfn.NUMBERVALUE(MID(C1550,11,2)),'Datos 2'!$U$3:$V$11,2,)</f>
        <v>S</v>
      </c>
      <c r="G1550">
        <v>10</v>
      </c>
    </row>
    <row r="1551" spans="1:7">
      <c r="A1551" s="14">
        <v>44125</v>
      </c>
      <c r="B1551" t="s">
        <v>823</v>
      </c>
      <c r="C1551" t="s">
        <v>843</v>
      </c>
      <c r="D1551" t="str">
        <f>VLOOKUP(VALUE(MID(C1551,1,8)),Producto!$A$1:$C$499,3,FALSE)</f>
        <v>Camisa manga corta</v>
      </c>
      <c r="E1551" t="str">
        <f>VLOOKUP(_xlfn.NUMBERVALUE(MID(C1551,9,2)),'Datos 2'!$Q$3:$R$22,2,FALSE)</f>
        <v>Estampado animal</v>
      </c>
      <c r="F1551" t="str">
        <f>VLOOKUP(_xlfn.NUMBERVALUE(MID(C1551,11,2)),'Datos 2'!$U$3:$V$11,2,)</f>
        <v>XL</v>
      </c>
      <c r="G1551">
        <v>1</v>
      </c>
    </row>
    <row r="1552" spans="1:7">
      <c r="A1552" s="14">
        <v>44011</v>
      </c>
      <c r="B1552" t="s">
        <v>823</v>
      </c>
      <c r="C1552" t="s">
        <v>833</v>
      </c>
      <c r="D1552" t="str">
        <f>VLOOKUP(VALUE(MID(C1552,1,8)),Producto!$A$1:$C$499,3,FALSE)</f>
        <v>Camisa manga larga</v>
      </c>
      <c r="E1552" t="str">
        <f>VLOOKUP(_xlfn.NUMBERVALUE(MID(C1552,9,2)),'Datos 2'!$Q$3:$R$22,2,FALSE)</f>
        <v>Off white</v>
      </c>
      <c r="F1552" t="str">
        <f>VLOOKUP(_xlfn.NUMBERVALUE(MID(C1552,11,2)),'Datos 2'!$U$3:$V$11,2,)</f>
        <v>M</v>
      </c>
      <c r="G1552">
        <v>9</v>
      </c>
    </row>
    <row r="1553" spans="1:7">
      <c r="A1553" s="14">
        <v>43932</v>
      </c>
      <c r="B1553" t="s">
        <v>823</v>
      </c>
      <c r="C1553" t="s">
        <v>842</v>
      </c>
      <c r="D1553" t="str">
        <f>VLOOKUP(VALUE(MID(C1553,1,8)),Producto!$A$1:$C$499,3,FALSE)</f>
        <v>Camisa manga corta</v>
      </c>
      <c r="E1553" t="str">
        <f>VLOOKUP(_xlfn.NUMBERVALUE(MID(C1553,9,2)),'Datos 2'!$Q$3:$R$22,2,FALSE)</f>
        <v>Blanco</v>
      </c>
      <c r="F1553" t="str">
        <f>VLOOKUP(_xlfn.NUMBERVALUE(MID(C1553,11,2)),'Datos 2'!$U$3:$V$11,2,)</f>
        <v>S</v>
      </c>
      <c r="G1553">
        <v>3</v>
      </c>
    </row>
    <row r="1554" spans="1:7">
      <c r="A1554" s="14">
        <v>43838</v>
      </c>
      <c r="B1554" t="s">
        <v>823</v>
      </c>
      <c r="C1554" t="s">
        <v>875</v>
      </c>
      <c r="D1554" t="str">
        <f>VLOOKUP(VALUE(MID(C1554,1,8)),Producto!$A$1:$C$499,3,FALSE)</f>
        <v>Chamarra sport</v>
      </c>
      <c r="E1554" t="str">
        <f>VLOOKUP(_xlfn.NUMBERVALUE(MID(C1554,9,2)),'Datos 2'!$Q$3:$R$22,2,FALSE)</f>
        <v>Rojo</v>
      </c>
      <c r="F1554" t="str">
        <f>VLOOKUP(_xlfn.NUMBERVALUE(MID(C1554,11,2)),'Datos 2'!$U$3:$V$11,2,)</f>
        <v>XL</v>
      </c>
      <c r="G1554">
        <v>6</v>
      </c>
    </row>
    <row r="1555" spans="1:7">
      <c r="A1555" s="14">
        <v>44065</v>
      </c>
      <c r="B1555" t="s">
        <v>823</v>
      </c>
      <c r="C1555" t="s">
        <v>848</v>
      </c>
      <c r="D1555" t="str">
        <f>VLOOKUP(VALUE(MID(C1555,1,8)),Producto!$A$1:$C$499,3,FALSE)</f>
        <v>Playera</v>
      </c>
      <c r="E1555" t="str">
        <f>VLOOKUP(_xlfn.NUMBERVALUE(MID(C1555,9,2)),'Datos 2'!$Q$3:$R$22,2,FALSE)</f>
        <v>Gris</v>
      </c>
      <c r="F1555" t="str">
        <f>VLOOKUP(_xlfn.NUMBERVALUE(MID(C1555,11,2)),'Datos 2'!$U$3:$V$11,2,)</f>
        <v>Unitalla</v>
      </c>
      <c r="G1555">
        <v>8</v>
      </c>
    </row>
    <row r="1556" spans="1:7">
      <c r="A1556" s="14">
        <v>44005</v>
      </c>
      <c r="B1556" t="s">
        <v>823</v>
      </c>
      <c r="C1556" t="s">
        <v>881</v>
      </c>
      <c r="D1556" t="str">
        <f>VLOOKUP(VALUE(MID(C1556,1,8)),Producto!$A$1:$C$499,3,FALSE)</f>
        <v>Chamarra sport</v>
      </c>
      <c r="E1556" t="str">
        <f>VLOOKUP(_xlfn.NUMBERVALUE(MID(C1556,9,2)),'Datos 2'!$Q$3:$R$22,2,FALSE)</f>
        <v>Azul</v>
      </c>
      <c r="F1556" t="str">
        <f>VLOOKUP(_xlfn.NUMBERVALUE(MID(C1556,11,2)),'Datos 2'!$U$3:$V$11,2,)</f>
        <v>M</v>
      </c>
      <c r="G1556">
        <v>2</v>
      </c>
    </row>
    <row r="1557" spans="1:7">
      <c r="A1557" s="14">
        <v>43930</v>
      </c>
      <c r="B1557" t="s">
        <v>823</v>
      </c>
      <c r="C1557" t="s">
        <v>850</v>
      </c>
      <c r="D1557" t="str">
        <f>VLOOKUP(VALUE(MID(C1557,1,8)),Producto!$A$1:$C$499,3,FALSE)</f>
        <v>Playera</v>
      </c>
      <c r="E1557" t="str">
        <f>VLOOKUP(_xlfn.NUMBERVALUE(MID(C1557,9,2)),'Datos 2'!$Q$3:$R$22,2,FALSE)</f>
        <v>Con texto</v>
      </c>
      <c r="F1557" t="str">
        <f>VLOOKUP(_xlfn.NUMBERVALUE(MID(C1557,11,2)),'Datos 2'!$U$3:$V$11,2,)</f>
        <v>Unitalla</v>
      </c>
      <c r="G1557">
        <v>8</v>
      </c>
    </row>
    <row r="1558" spans="1:7">
      <c r="A1558" s="14">
        <v>43952</v>
      </c>
      <c r="B1558" t="s">
        <v>823</v>
      </c>
      <c r="C1558" t="s">
        <v>885</v>
      </c>
      <c r="D1558" t="str">
        <f>VLOOKUP(VALUE(MID(C1558,1,8)),Producto!$A$1:$C$499,3,FALSE)</f>
        <v>Chamarra sport</v>
      </c>
      <c r="E1558" t="str">
        <f>VLOOKUP(_xlfn.NUMBERVALUE(MID(C1558,9,2)),'Datos 2'!$Q$3:$R$22,2,FALSE)</f>
        <v>Negro</v>
      </c>
      <c r="F1558" t="str">
        <f>VLOOKUP(_xlfn.NUMBERVALUE(MID(C1558,11,2)),'Datos 2'!$U$3:$V$11,2,)</f>
        <v>M</v>
      </c>
      <c r="G1558">
        <v>1</v>
      </c>
    </row>
    <row r="1559" spans="1:7">
      <c r="A1559" s="14">
        <v>43836</v>
      </c>
      <c r="B1559" t="s">
        <v>823</v>
      </c>
      <c r="C1559" t="s">
        <v>844</v>
      </c>
      <c r="D1559" t="str">
        <f>VLOOKUP(VALUE(MID(C1559,1,8)),Producto!$A$1:$C$499,3,FALSE)</f>
        <v>Camisa manga corta</v>
      </c>
      <c r="E1559" t="str">
        <f>VLOOKUP(_xlfn.NUMBERVALUE(MID(C1559,9,2)),'Datos 2'!$Q$3:$R$22,2,FALSE)</f>
        <v>Estampado animal</v>
      </c>
      <c r="F1559" t="str">
        <f>VLOOKUP(_xlfn.NUMBERVALUE(MID(C1559,11,2)),'Datos 2'!$U$3:$V$11,2,)</f>
        <v>L</v>
      </c>
      <c r="G1559">
        <v>10</v>
      </c>
    </row>
    <row r="1560" spans="1:7">
      <c r="A1560" s="14">
        <v>43957</v>
      </c>
      <c r="B1560" t="s">
        <v>823</v>
      </c>
      <c r="C1560" t="s">
        <v>837</v>
      </c>
      <c r="D1560" t="str">
        <f>VLOOKUP(VALUE(MID(C1560,1,8)),Producto!$A$1:$C$499,3,FALSE)</f>
        <v>Camisa manga larga</v>
      </c>
      <c r="E1560" t="str">
        <f>VLOOKUP(_xlfn.NUMBERVALUE(MID(C1560,9,2)),'Datos 2'!$Q$3:$R$22,2,FALSE)</f>
        <v>Negro</v>
      </c>
      <c r="F1560" t="str">
        <f>VLOOKUP(_xlfn.NUMBERVALUE(MID(C1560,11,2)),'Datos 2'!$U$3:$V$11,2,)</f>
        <v>M</v>
      </c>
      <c r="G1560">
        <v>7</v>
      </c>
    </row>
    <row r="1561" spans="1:7">
      <c r="A1561" s="14">
        <v>43832</v>
      </c>
      <c r="B1561" t="s">
        <v>823</v>
      </c>
      <c r="C1561" t="s">
        <v>874</v>
      </c>
      <c r="D1561" t="str">
        <f>VLOOKUP(VALUE(MID(C1561,1,8)),Producto!$A$1:$C$499,3,FALSE)</f>
        <v>Pantalón baggie</v>
      </c>
      <c r="E1561" t="str">
        <f>VLOOKUP(_xlfn.NUMBERVALUE(MID(C1561,9,2)),'Datos 2'!$Q$3:$R$22,2,FALSE)</f>
        <v>Café</v>
      </c>
      <c r="F1561" t="str">
        <f>VLOOKUP(_xlfn.NUMBERVALUE(MID(C1561,11,2)),'Datos 2'!$U$3:$V$11,2,)</f>
        <v>S</v>
      </c>
      <c r="G1561">
        <v>9</v>
      </c>
    </row>
    <row r="1562" spans="1:7">
      <c r="A1562" s="14">
        <v>43861</v>
      </c>
      <c r="B1562" t="s">
        <v>823</v>
      </c>
      <c r="C1562" t="s">
        <v>845</v>
      </c>
      <c r="D1562" t="str">
        <f>VLOOKUP(VALUE(MID(C1562,1,8)),Producto!$A$1:$C$499,3,FALSE)</f>
        <v>Camisa manga corta</v>
      </c>
      <c r="E1562" t="str">
        <f>VLOOKUP(_xlfn.NUMBERVALUE(MID(C1562,9,2)),'Datos 2'!$Q$3:$R$22,2,FALSE)</f>
        <v>Estampado animal</v>
      </c>
      <c r="F1562" t="str">
        <f>VLOOKUP(_xlfn.NUMBERVALUE(MID(C1562,11,2)),'Datos 2'!$U$3:$V$11,2,)</f>
        <v>M</v>
      </c>
      <c r="G1562">
        <v>8</v>
      </c>
    </row>
    <row r="1563" spans="1:7">
      <c r="A1563" s="14">
        <v>43937</v>
      </c>
      <c r="B1563" t="s">
        <v>823</v>
      </c>
      <c r="C1563" t="s">
        <v>839</v>
      </c>
      <c r="D1563" t="str">
        <f>VLOOKUP(VALUE(MID(C1563,1,8)),Producto!$A$1:$C$499,3,FALSE)</f>
        <v>Camisa manga corta</v>
      </c>
      <c r="E1563" t="str">
        <f>VLOOKUP(_xlfn.NUMBERVALUE(MID(C1563,9,2)),'Datos 2'!$Q$3:$R$22,2,FALSE)</f>
        <v>Blanco</v>
      </c>
      <c r="F1563" t="str">
        <f>VLOOKUP(_xlfn.NUMBERVALUE(MID(C1563,11,2)),'Datos 2'!$U$3:$V$11,2,)</f>
        <v>XL</v>
      </c>
      <c r="G1563">
        <v>7</v>
      </c>
    </row>
    <row r="1564" spans="1:7">
      <c r="A1564" s="14">
        <v>44036</v>
      </c>
      <c r="B1564" t="s">
        <v>823</v>
      </c>
      <c r="C1564" t="s">
        <v>875</v>
      </c>
      <c r="D1564" t="str">
        <f>VLOOKUP(VALUE(MID(C1564,1,8)),Producto!$A$1:$C$499,3,FALSE)</f>
        <v>Chamarra sport</v>
      </c>
      <c r="E1564" t="str">
        <f>VLOOKUP(_xlfn.NUMBERVALUE(MID(C1564,9,2)),'Datos 2'!$Q$3:$R$22,2,FALSE)</f>
        <v>Rojo</v>
      </c>
      <c r="F1564" t="str">
        <f>VLOOKUP(_xlfn.NUMBERVALUE(MID(C1564,11,2)),'Datos 2'!$U$3:$V$11,2,)</f>
        <v>XL</v>
      </c>
      <c r="G1564">
        <v>2</v>
      </c>
    </row>
    <row r="1565" spans="1:7">
      <c r="A1565" s="14">
        <v>43978</v>
      </c>
      <c r="B1565" t="s">
        <v>823</v>
      </c>
      <c r="C1565" t="s">
        <v>881</v>
      </c>
      <c r="D1565" t="str">
        <f>VLOOKUP(VALUE(MID(C1565,1,8)),Producto!$A$1:$C$499,3,FALSE)</f>
        <v>Chamarra sport</v>
      </c>
      <c r="E1565" t="str">
        <f>VLOOKUP(_xlfn.NUMBERVALUE(MID(C1565,9,2)),'Datos 2'!$Q$3:$R$22,2,FALSE)</f>
        <v>Azul</v>
      </c>
      <c r="F1565" t="str">
        <f>VLOOKUP(_xlfn.NUMBERVALUE(MID(C1565,11,2)),'Datos 2'!$U$3:$V$11,2,)</f>
        <v>M</v>
      </c>
      <c r="G1565">
        <v>1</v>
      </c>
    </row>
    <row r="1566" spans="1:7">
      <c r="A1566" s="14">
        <v>44170</v>
      </c>
      <c r="B1566" t="s">
        <v>823</v>
      </c>
      <c r="C1566" t="s">
        <v>838</v>
      </c>
      <c r="D1566" t="str">
        <f>VLOOKUP(VALUE(MID(C1566,1,8)),Producto!$A$1:$C$499,3,FALSE)</f>
        <v>Camisa manga larga</v>
      </c>
      <c r="E1566" t="str">
        <f>VLOOKUP(_xlfn.NUMBERVALUE(MID(C1566,9,2)),'Datos 2'!$Q$3:$R$22,2,FALSE)</f>
        <v>Negro</v>
      </c>
      <c r="F1566" t="str">
        <f>VLOOKUP(_xlfn.NUMBERVALUE(MID(C1566,11,2)),'Datos 2'!$U$3:$V$11,2,)</f>
        <v>S</v>
      </c>
      <c r="G1566">
        <v>4</v>
      </c>
    </row>
    <row r="1567" spans="1:7">
      <c r="A1567" s="14">
        <v>43904</v>
      </c>
      <c r="B1567" t="s">
        <v>823</v>
      </c>
      <c r="C1567" t="s">
        <v>875</v>
      </c>
      <c r="D1567" t="str">
        <f>VLOOKUP(VALUE(MID(C1567,1,8)),Producto!$A$1:$C$499,3,FALSE)</f>
        <v>Chamarra sport</v>
      </c>
      <c r="E1567" t="str">
        <f>VLOOKUP(_xlfn.NUMBERVALUE(MID(C1567,9,2)),'Datos 2'!$Q$3:$R$22,2,FALSE)</f>
        <v>Rojo</v>
      </c>
      <c r="F1567" t="str">
        <f>VLOOKUP(_xlfn.NUMBERVALUE(MID(C1567,11,2)),'Datos 2'!$U$3:$V$11,2,)</f>
        <v>XL</v>
      </c>
      <c r="G1567">
        <v>10</v>
      </c>
    </row>
    <row r="1568" spans="1:7">
      <c r="A1568" s="14">
        <v>43887</v>
      </c>
      <c r="B1568" t="s">
        <v>823</v>
      </c>
      <c r="C1568" t="s">
        <v>855</v>
      </c>
      <c r="D1568" t="str">
        <f>VLOOKUP(VALUE(MID(C1568,1,8)),Producto!$A$1:$C$499,3,FALSE)</f>
        <v>Pantalón mezclilla</v>
      </c>
      <c r="E1568" t="str">
        <f>VLOOKUP(_xlfn.NUMBERVALUE(MID(C1568,9,2)),'Datos 2'!$Q$3:$R$22,2,FALSE)</f>
        <v>Negro</v>
      </c>
      <c r="F1568" t="str">
        <f>VLOOKUP(_xlfn.NUMBERVALUE(MID(C1568,11,2)),'Datos 2'!$U$3:$V$11,2,)</f>
        <v>XL</v>
      </c>
      <c r="G1568">
        <v>7</v>
      </c>
    </row>
    <row r="1569" spans="1:7">
      <c r="A1569" s="14">
        <v>43840</v>
      </c>
      <c r="B1569" t="s">
        <v>823</v>
      </c>
      <c r="C1569" t="s">
        <v>851</v>
      </c>
      <c r="D1569" t="str">
        <f>VLOOKUP(VALUE(MID(C1569,1,8)),Producto!$A$1:$C$499,3,FALSE)</f>
        <v>Pantalón mezclilla</v>
      </c>
      <c r="E1569" t="str">
        <f>VLOOKUP(_xlfn.NUMBERVALUE(MID(C1569,9,2)),'Datos 2'!$Q$3:$R$22,2,FALSE)</f>
        <v>Azul</v>
      </c>
      <c r="F1569" t="str">
        <f>VLOOKUP(_xlfn.NUMBERVALUE(MID(C1569,11,2)),'Datos 2'!$U$3:$V$11,2,)</f>
        <v>XL</v>
      </c>
      <c r="G1569">
        <v>7</v>
      </c>
    </row>
    <row r="1570" spans="1:7">
      <c r="A1570" s="14">
        <v>44030</v>
      </c>
      <c r="B1570" t="s">
        <v>823</v>
      </c>
      <c r="C1570" t="s">
        <v>850</v>
      </c>
      <c r="D1570" t="str">
        <f>VLOOKUP(VALUE(MID(C1570,1,8)),Producto!$A$1:$C$499,3,FALSE)</f>
        <v>Playera</v>
      </c>
      <c r="E1570" t="str">
        <f>VLOOKUP(_xlfn.NUMBERVALUE(MID(C1570,9,2)),'Datos 2'!$Q$3:$R$22,2,FALSE)</f>
        <v>Con texto</v>
      </c>
      <c r="F1570" t="str">
        <f>VLOOKUP(_xlfn.NUMBERVALUE(MID(C1570,11,2)),'Datos 2'!$U$3:$V$11,2,)</f>
        <v>Unitalla</v>
      </c>
      <c r="G1570">
        <v>3</v>
      </c>
    </row>
    <row r="1571" spans="1:7">
      <c r="A1571" s="14">
        <v>43960</v>
      </c>
      <c r="B1571" t="s">
        <v>823</v>
      </c>
      <c r="C1571" t="s">
        <v>850</v>
      </c>
      <c r="D1571" t="str">
        <f>VLOOKUP(VALUE(MID(C1571,1,8)),Producto!$A$1:$C$499,3,FALSE)</f>
        <v>Playera</v>
      </c>
      <c r="E1571" t="str">
        <f>VLOOKUP(_xlfn.NUMBERVALUE(MID(C1571,9,2)),'Datos 2'!$Q$3:$R$22,2,FALSE)</f>
        <v>Con texto</v>
      </c>
      <c r="F1571" t="str">
        <f>VLOOKUP(_xlfn.NUMBERVALUE(MID(C1571,11,2)),'Datos 2'!$U$3:$V$11,2,)</f>
        <v>Unitalla</v>
      </c>
      <c r="G1571">
        <v>1</v>
      </c>
    </row>
    <row r="1572" spans="1:7">
      <c r="A1572" s="14">
        <v>43949</v>
      </c>
      <c r="B1572" t="s">
        <v>823</v>
      </c>
      <c r="C1572" t="s">
        <v>847</v>
      </c>
      <c r="D1572" t="str">
        <f>VLOOKUP(VALUE(MID(C1572,1,8)),Producto!$A$1:$C$499,3,FALSE)</f>
        <v>Playera</v>
      </c>
      <c r="E1572" t="str">
        <f>VLOOKUP(_xlfn.NUMBERVALUE(MID(C1572,9,2)),'Datos 2'!$Q$3:$R$22,2,FALSE)</f>
        <v>Negro</v>
      </c>
      <c r="F1572" t="str">
        <f>VLOOKUP(_xlfn.NUMBERVALUE(MID(C1572,11,2)),'Datos 2'!$U$3:$V$11,2,)</f>
        <v>Unitalla</v>
      </c>
      <c r="G1572">
        <v>3</v>
      </c>
    </row>
    <row r="1573" spans="1:7">
      <c r="A1573" s="14">
        <v>43955</v>
      </c>
      <c r="B1573" t="s">
        <v>823</v>
      </c>
      <c r="C1573" t="s">
        <v>884</v>
      </c>
      <c r="D1573" t="str">
        <f>VLOOKUP(VALUE(MID(C1573,1,8)),Producto!$A$1:$C$499,3,FALSE)</f>
        <v>Chamarra sport</v>
      </c>
      <c r="E1573" t="str">
        <f>VLOOKUP(_xlfn.NUMBERVALUE(MID(C1573,9,2)),'Datos 2'!$Q$3:$R$22,2,FALSE)</f>
        <v>Negro</v>
      </c>
      <c r="F1573" t="str">
        <f>VLOOKUP(_xlfn.NUMBERVALUE(MID(C1573,11,2)),'Datos 2'!$U$3:$V$11,2,)</f>
        <v>L</v>
      </c>
      <c r="G1573">
        <v>6</v>
      </c>
    </row>
    <row r="1574" spans="1:7">
      <c r="A1574" s="14">
        <v>43838</v>
      </c>
      <c r="B1574" t="s">
        <v>823</v>
      </c>
      <c r="C1574" t="s">
        <v>854</v>
      </c>
      <c r="D1574" t="str">
        <f>VLOOKUP(VALUE(MID(C1574,1,8)),Producto!$A$1:$C$499,3,FALSE)</f>
        <v>Pantalón mezclilla</v>
      </c>
      <c r="E1574" t="str">
        <f>VLOOKUP(_xlfn.NUMBERVALUE(MID(C1574,9,2)),'Datos 2'!$Q$3:$R$22,2,FALSE)</f>
        <v>Azul</v>
      </c>
      <c r="F1574" t="str">
        <f>VLOOKUP(_xlfn.NUMBERVALUE(MID(C1574,11,2)),'Datos 2'!$U$3:$V$11,2,)</f>
        <v>S</v>
      </c>
      <c r="G1574">
        <v>2</v>
      </c>
    </row>
    <row r="1575" spans="1:7">
      <c r="A1575" s="14">
        <v>44073</v>
      </c>
      <c r="B1575" t="s">
        <v>823</v>
      </c>
      <c r="C1575" t="s">
        <v>840</v>
      </c>
      <c r="D1575" t="str">
        <f>VLOOKUP(VALUE(MID(C1575,1,8)),Producto!$A$1:$C$499,3,FALSE)</f>
        <v>Camisa manga corta</v>
      </c>
      <c r="E1575" t="str">
        <f>VLOOKUP(_xlfn.NUMBERVALUE(MID(C1575,9,2)),'Datos 2'!$Q$3:$R$22,2,FALSE)</f>
        <v>Blanco</v>
      </c>
      <c r="F1575" t="str">
        <f>VLOOKUP(_xlfn.NUMBERVALUE(MID(C1575,11,2)),'Datos 2'!$U$3:$V$11,2,)</f>
        <v>L</v>
      </c>
      <c r="G1575">
        <v>8</v>
      </c>
    </row>
    <row r="1576" spans="1:7">
      <c r="A1576" s="14">
        <v>43885</v>
      </c>
      <c r="B1576" t="s">
        <v>823</v>
      </c>
      <c r="C1576" t="s">
        <v>828</v>
      </c>
      <c r="D1576" t="str">
        <f>VLOOKUP(VALUE(MID(C1576,1,8)),Producto!$A$1:$C$499,3,FALSE)</f>
        <v>Camisa manga larga</v>
      </c>
      <c r="E1576" t="str">
        <f>VLOOKUP(_xlfn.NUMBERVALUE(MID(C1576,9,2)),'Datos 2'!$Q$3:$R$22,2,FALSE)</f>
        <v>Blanco</v>
      </c>
      <c r="F1576" t="str">
        <f>VLOOKUP(_xlfn.NUMBERVALUE(MID(C1576,11,2)),'Datos 2'!$U$3:$V$11,2,)</f>
        <v>L</v>
      </c>
      <c r="G1576">
        <v>1</v>
      </c>
    </row>
    <row r="1577" spans="1:7">
      <c r="A1577" s="14">
        <v>44033</v>
      </c>
      <c r="B1577" t="s">
        <v>823</v>
      </c>
      <c r="C1577" t="s">
        <v>872</v>
      </c>
      <c r="D1577" t="str">
        <f>VLOOKUP(VALUE(MID(C1577,1,8)),Producto!$A$1:$C$499,3,FALSE)</f>
        <v>Pantalón baggie</v>
      </c>
      <c r="E1577" t="str">
        <f>VLOOKUP(_xlfn.NUMBERVALUE(MID(C1577,9,2)),'Datos 2'!$Q$3:$R$22,2,FALSE)</f>
        <v>Café</v>
      </c>
      <c r="F1577" t="str">
        <f>VLOOKUP(_xlfn.NUMBERVALUE(MID(C1577,11,2)),'Datos 2'!$U$3:$V$11,2,)</f>
        <v>L</v>
      </c>
      <c r="G1577">
        <v>8</v>
      </c>
    </row>
    <row r="1578" spans="1:7">
      <c r="A1578" s="14">
        <v>43841</v>
      </c>
      <c r="B1578" t="s">
        <v>823</v>
      </c>
      <c r="C1578" t="s">
        <v>860</v>
      </c>
      <c r="D1578" t="str">
        <f>VLOOKUP(VALUE(MID(C1578,1,8)),Producto!$A$1:$C$499,3,FALSE)</f>
        <v>Pantalón mezclilla</v>
      </c>
      <c r="E1578" t="str">
        <f>VLOOKUP(_xlfn.NUMBERVALUE(MID(C1578,9,2)),'Datos 2'!$Q$3:$R$22,2,FALSE)</f>
        <v>Blanco</v>
      </c>
      <c r="F1578" t="str">
        <f>VLOOKUP(_xlfn.NUMBERVALUE(MID(C1578,11,2)),'Datos 2'!$U$3:$V$11,2,)</f>
        <v>L</v>
      </c>
      <c r="G1578">
        <v>8</v>
      </c>
    </row>
    <row r="1579" spans="1:7">
      <c r="A1579" s="14">
        <v>44023</v>
      </c>
      <c r="B1579" t="s">
        <v>823</v>
      </c>
      <c r="C1579" t="s">
        <v>871</v>
      </c>
      <c r="D1579" t="str">
        <f>VLOOKUP(VALUE(MID(C1579,1,8)),Producto!$A$1:$C$499,3,FALSE)</f>
        <v>Pantalón baggie</v>
      </c>
      <c r="E1579" t="str">
        <f>VLOOKUP(_xlfn.NUMBERVALUE(MID(C1579,9,2)),'Datos 2'!$Q$3:$R$22,2,FALSE)</f>
        <v>Café</v>
      </c>
      <c r="F1579" t="str">
        <f>VLOOKUP(_xlfn.NUMBERVALUE(MID(C1579,11,2)),'Datos 2'!$U$3:$V$11,2,)</f>
        <v>XL</v>
      </c>
      <c r="G1579">
        <v>8</v>
      </c>
    </row>
    <row r="1580" spans="1:7">
      <c r="A1580" s="14">
        <v>44005</v>
      </c>
      <c r="B1580" t="s">
        <v>823</v>
      </c>
      <c r="C1580" t="s">
        <v>857</v>
      </c>
      <c r="D1580" t="str">
        <f>VLOOKUP(VALUE(MID(C1580,1,8)),Producto!$A$1:$C$499,3,FALSE)</f>
        <v>Pantalón mezclilla</v>
      </c>
      <c r="E1580" t="str">
        <f>VLOOKUP(_xlfn.NUMBERVALUE(MID(C1580,9,2)),'Datos 2'!$Q$3:$R$22,2,FALSE)</f>
        <v>Negro</v>
      </c>
      <c r="F1580" t="str">
        <f>VLOOKUP(_xlfn.NUMBERVALUE(MID(C1580,11,2)),'Datos 2'!$U$3:$V$11,2,)</f>
        <v>M</v>
      </c>
      <c r="G1580">
        <v>1</v>
      </c>
    </row>
    <row r="1581" spans="1:7">
      <c r="A1581" s="14">
        <v>44098</v>
      </c>
      <c r="B1581" t="s">
        <v>823</v>
      </c>
      <c r="C1581" t="s">
        <v>889</v>
      </c>
      <c r="D1581" t="str">
        <f>VLOOKUP(VALUE(MID(C1581,1,8)),Producto!$A$1:$C$499,3,FALSE)</f>
        <v>Chamarra sport</v>
      </c>
      <c r="E1581" t="str">
        <f>VLOOKUP(_xlfn.NUMBERVALUE(MID(C1581,9,2)),'Datos 2'!$Q$3:$R$22,2,FALSE)</f>
        <v>Off white</v>
      </c>
      <c r="F1581" t="str">
        <f>VLOOKUP(_xlfn.NUMBERVALUE(MID(C1581,11,2)),'Datos 2'!$U$3:$V$11,2,)</f>
        <v>M</v>
      </c>
      <c r="G1581">
        <v>9</v>
      </c>
    </row>
    <row r="1582" spans="1:7">
      <c r="A1582" s="14">
        <v>44009</v>
      </c>
      <c r="B1582" t="s">
        <v>823</v>
      </c>
      <c r="C1582" t="s">
        <v>883</v>
      </c>
      <c r="D1582" t="str">
        <f>VLOOKUP(VALUE(MID(C1582,1,8)),Producto!$A$1:$C$499,3,FALSE)</f>
        <v>Chamarra sport</v>
      </c>
      <c r="E1582" t="str">
        <f>VLOOKUP(_xlfn.NUMBERVALUE(MID(C1582,9,2)),'Datos 2'!$Q$3:$R$22,2,FALSE)</f>
        <v>Negro</v>
      </c>
      <c r="F1582" t="str">
        <f>VLOOKUP(_xlfn.NUMBERVALUE(MID(C1582,11,2)),'Datos 2'!$U$3:$V$11,2,)</f>
        <v>XL</v>
      </c>
      <c r="G1582">
        <v>4</v>
      </c>
    </row>
    <row r="1583" spans="1:7">
      <c r="A1583" s="14">
        <v>43919</v>
      </c>
      <c r="B1583" t="s">
        <v>823</v>
      </c>
      <c r="C1583" t="s">
        <v>848</v>
      </c>
      <c r="D1583" t="str">
        <f>VLOOKUP(VALUE(MID(C1583,1,8)),Producto!$A$1:$C$499,3,FALSE)</f>
        <v>Playera</v>
      </c>
      <c r="E1583" t="str">
        <f>VLOOKUP(_xlfn.NUMBERVALUE(MID(C1583,9,2)),'Datos 2'!$Q$3:$R$22,2,FALSE)</f>
        <v>Gris</v>
      </c>
      <c r="F1583" t="str">
        <f>VLOOKUP(_xlfn.NUMBERVALUE(MID(C1583,11,2)),'Datos 2'!$U$3:$V$11,2,)</f>
        <v>Unitalla</v>
      </c>
      <c r="G1583">
        <v>1</v>
      </c>
    </row>
    <row r="1584" spans="1:7">
      <c r="A1584" s="14">
        <v>43903</v>
      </c>
      <c r="B1584" t="s">
        <v>823</v>
      </c>
      <c r="C1584" t="s">
        <v>861</v>
      </c>
      <c r="D1584" t="str">
        <f>VLOOKUP(VALUE(MID(C1584,1,8)),Producto!$A$1:$C$499,3,FALSE)</f>
        <v>Pantalón mezclilla</v>
      </c>
      <c r="E1584" t="str">
        <f>VLOOKUP(_xlfn.NUMBERVALUE(MID(C1584,9,2)),'Datos 2'!$Q$3:$R$22,2,FALSE)</f>
        <v>Blanco</v>
      </c>
      <c r="F1584" t="str">
        <f>VLOOKUP(_xlfn.NUMBERVALUE(MID(C1584,11,2)),'Datos 2'!$U$3:$V$11,2,)</f>
        <v>M</v>
      </c>
      <c r="G1584">
        <v>8</v>
      </c>
    </row>
    <row r="1585" spans="1:7">
      <c r="A1585" s="14">
        <v>44014</v>
      </c>
      <c r="B1585" t="s">
        <v>823</v>
      </c>
      <c r="C1585" t="s">
        <v>865</v>
      </c>
      <c r="D1585" t="str">
        <f>VLOOKUP(VALUE(MID(C1585,1,8)),Producto!$A$1:$C$499,3,FALSE)</f>
        <v>Pantalón baggie</v>
      </c>
      <c r="E1585" t="str">
        <f>VLOOKUP(_xlfn.NUMBERVALUE(MID(C1585,9,2)),'Datos 2'!$Q$3:$R$22,2,FALSE)</f>
        <v>Negro</v>
      </c>
      <c r="F1585" t="str">
        <f>VLOOKUP(_xlfn.NUMBERVALUE(MID(C1585,11,2)),'Datos 2'!$U$3:$V$11,2,)</f>
        <v>M</v>
      </c>
      <c r="G1585">
        <v>1</v>
      </c>
    </row>
    <row r="1586" spans="1:7">
      <c r="A1586" s="14">
        <v>44071</v>
      </c>
      <c r="B1586" t="s">
        <v>823</v>
      </c>
      <c r="C1586" t="s">
        <v>837</v>
      </c>
      <c r="D1586" t="str">
        <f>VLOOKUP(VALUE(MID(C1586,1,8)),Producto!$A$1:$C$499,3,FALSE)</f>
        <v>Camisa manga larga</v>
      </c>
      <c r="E1586" t="str">
        <f>VLOOKUP(_xlfn.NUMBERVALUE(MID(C1586,9,2)),'Datos 2'!$Q$3:$R$22,2,FALSE)</f>
        <v>Negro</v>
      </c>
      <c r="F1586" t="str">
        <f>VLOOKUP(_xlfn.NUMBERVALUE(MID(C1586,11,2)),'Datos 2'!$U$3:$V$11,2,)</f>
        <v>M</v>
      </c>
      <c r="G1586">
        <v>3</v>
      </c>
    </row>
    <row r="1587" spans="1:7">
      <c r="A1587" s="14">
        <v>43862</v>
      </c>
      <c r="B1587" t="s">
        <v>823</v>
      </c>
      <c r="C1587" t="s">
        <v>853</v>
      </c>
      <c r="D1587" t="str">
        <f>VLOOKUP(VALUE(MID(C1587,1,8)),Producto!$A$1:$C$499,3,FALSE)</f>
        <v>Pantalón mezclilla</v>
      </c>
      <c r="E1587" t="str">
        <f>VLOOKUP(_xlfn.NUMBERVALUE(MID(C1587,9,2)),'Datos 2'!$Q$3:$R$22,2,FALSE)</f>
        <v>Azul</v>
      </c>
      <c r="F1587" t="str">
        <f>VLOOKUP(_xlfn.NUMBERVALUE(MID(C1587,11,2)),'Datos 2'!$U$3:$V$11,2,)</f>
        <v>M</v>
      </c>
      <c r="G1587">
        <v>6</v>
      </c>
    </row>
    <row r="1588" spans="1:7">
      <c r="A1588" s="14">
        <v>44181</v>
      </c>
      <c r="B1588" t="s">
        <v>823</v>
      </c>
      <c r="C1588" t="s">
        <v>879</v>
      </c>
      <c r="D1588" t="str">
        <f>VLOOKUP(VALUE(MID(C1588,1,8)),Producto!$A$1:$C$499,3,FALSE)</f>
        <v>Chamarra sport</v>
      </c>
      <c r="E1588" t="str">
        <f>VLOOKUP(_xlfn.NUMBERVALUE(MID(C1588,9,2)),'Datos 2'!$Q$3:$R$22,2,FALSE)</f>
        <v>Azul</v>
      </c>
      <c r="F1588" t="str">
        <f>VLOOKUP(_xlfn.NUMBERVALUE(MID(C1588,11,2)),'Datos 2'!$U$3:$V$11,2,)</f>
        <v>XL</v>
      </c>
      <c r="G1588">
        <v>2</v>
      </c>
    </row>
    <row r="1589" spans="1:7">
      <c r="A1589" s="14">
        <v>43852</v>
      </c>
      <c r="B1589" t="s">
        <v>823</v>
      </c>
      <c r="C1589" t="s">
        <v>848</v>
      </c>
      <c r="D1589" t="str">
        <f>VLOOKUP(VALUE(MID(C1589,1,8)),Producto!$A$1:$C$499,3,FALSE)</f>
        <v>Playera</v>
      </c>
      <c r="E1589" t="str">
        <f>VLOOKUP(_xlfn.NUMBERVALUE(MID(C1589,9,2)),'Datos 2'!$Q$3:$R$22,2,FALSE)</f>
        <v>Gris</v>
      </c>
      <c r="F1589" t="str">
        <f>VLOOKUP(_xlfn.NUMBERVALUE(MID(C1589,11,2)),'Datos 2'!$U$3:$V$11,2,)</f>
        <v>Unitalla</v>
      </c>
      <c r="G1589">
        <v>3</v>
      </c>
    </row>
    <row r="1590" spans="1:7">
      <c r="A1590" s="14">
        <v>44163</v>
      </c>
      <c r="B1590" t="s">
        <v>823</v>
      </c>
      <c r="C1590" t="s">
        <v>852</v>
      </c>
      <c r="D1590" t="str">
        <f>VLOOKUP(VALUE(MID(C1590,1,8)),Producto!$A$1:$C$499,3,FALSE)</f>
        <v>Pantalón mezclilla</v>
      </c>
      <c r="E1590" t="str">
        <f>VLOOKUP(_xlfn.NUMBERVALUE(MID(C1590,9,2)),'Datos 2'!$Q$3:$R$22,2,FALSE)</f>
        <v>Azul</v>
      </c>
      <c r="F1590" t="str">
        <f>VLOOKUP(_xlfn.NUMBERVALUE(MID(C1590,11,2)),'Datos 2'!$U$3:$V$11,2,)</f>
        <v>L</v>
      </c>
      <c r="G1590">
        <v>8</v>
      </c>
    </row>
    <row r="1591" spans="1:7">
      <c r="A1591" s="14">
        <v>44043</v>
      </c>
      <c r="B1591" t="s">
        <v>823</v>
      </c>
      <c r="C1591" t="s">
        <v>842</v>
      </c>
      <c r="D1591" t="str">
        <f>VLOOKUP(VALUE(MID(C1591,1,8)),Producto!$A$1:$C$499,3,FALSE)</f>
        <v>Camisa manga corta</v>
      </c>
      <c r="E1591" t="str">
        <f>VLOOKUP(_xlfn.NUMBERVALUE(MID(C1591,9,2)),'Datos 2'!$Q$3:$R$22,2,FALSE)</f>
        <v>Blanco</v>
      </c>
      <c r="F1591" t="str">
        <f>VLOOKUP(_xlfn.NUMBERVALUE(MID(C1591,11,2)),'Datos 2'!$U$3:$V$11,2,)</f>
        <v>S</v>
      </c>
      <c r="G1591">
        <v>5</v>
      </c>
    </row>
    <row r="1592" spans="1:7">
      <c r="A1592" s="14">
        <v>43974</v>
      </c>
      <c r="B1592" t="s">
        <v>823</v>
      </c>
      <c r="C1592" t="s">
        <v>828</v>
      </c>
      <c r="D1592" t="str">
        <f>VLOOKUP(VALUE(MID(C1592,1,8)),Producto!$A$1:$C$499,3,FALSE)</f>
        <v>Camisa manga larga</v>
      </c>
      <c r="E1592" t="str">
        <f>VLOOKUP(_xlfn.NUMBERVALUE(MID(C1592,9,2)),'Datos 2'!$Q$3:$R$22,2,FALSE)</f>
        <v>Blanco</v>
      </c>
      <c r="F1592" t="str">
        <f>VLOOKUP(_xlfn.NUMBERVALUE(MID(C1592,11,2)),'Datos 2'!$U$3:$V$11,2,)</f>
        <v>L</v>
      </c>
      <c r="G1592">
        <v>1</v>
      </c>
    </row>
    <row r="1593" spans="1:7">
      <c r="A1593" s="14">
        <v>44185</v>
      </c>
      <c r="B1593" t="s">
        <v>823</v>
      </c>
      <c r="C1593" t="s">
        <v>872</v>
      </c>
      <c r="D1593" t="str">
        <f>VLOOKUP(VALUE(MID(C1593,1,8)),Producto!$A$1:$C$499,3,FALSE)</f>
        <v>Pantalón baggie</v>
      </c>
      <c r="E1593" t="str">
        <f>VLOOKUP(_xlfn.NUMBERVALUE(MID(C1593,9,2)),'Datos 2'!$Q$3:$R$22,2,FALSE)</f>
        <v>Café</v>
      </c>
      <c r="F1593" t="str">
        <f>VLOOKUP(_xlfn.NUMBERVALUE(MID(C1593,11,2)),'Datos 2'!$U$3:$V$11,2,)</f>
        <v>L</v>
      </c>
      <c r="G1593">
        <v>3</v>
      </c>
    </row>
    <row r="1594" spans="1:7">
      <c r="A1594" s="14">
        <v>43925</v>
      </c>
      <c r="B1594" t="s">
        <v>823</v>
      </c>
      <c r="C1594" t="s">
        <v>830</v>
      </c>
      <c r="D1594" t="str">
        <f>VLOOKUP(VALUE(MID(C1594,1,8)),Producto!$A$1:$C$499,3,FALSE)</f>
        <v>Camisa manga larga</v>
      </c>
      <c r="E1594" t="str">
        <f>VLOOKUP(_xlfn.NUMBERVALUE(MID(C1594,9,2)),'Datos 2'!$Q$3:$R$22,2,FALSE)</f>
        <v>Blanco</v>
      </c>
      <c r="F1594" t="str">
        <f>VLOOKUP(_xlfn.NUMBERVALUE(MID(C1594,11,2)),'Datos 2'!$U$3:$V$11,2,)</f>
        <v>S</v>
      </c>
      <c r="G1594">
        <v>8</v>
      </c>
    </row>
    <row r="1595" spans="1:7">
      <c r="A1595" s="14">
        <v>43859</v>
      </c>
      <c r="B1595" t="s">
        <v>823</v>
      </c>
      <c r="C1595" t="s">
        <v>864</v>
      </c>
      <c r="D1595" t="str">
        <f>VLOOKUP(VALUE(MID(C1595,1,8)),Producto!$A$1:$C$499,3,FALSE)</f>
        <v>Pantalón baggie</v>
      </c>
      <c r="E1595" t="str">
        <f>VLOOKUP(_xlfn.NUMBERVALUE(MID(C1595,9,2)),'Datos 2'!$Q$3:$R$22,2,FALSE)</f>
        <v>Negro</v>
      </c>
      <c r="F1595" t="str">
        <f>VLOOKUP(_xlfn.NUMBERVALUE(MID(C1595,11,2)),'Datos 2'!$U$3:$V$11,2,)</f>
        <v>L</v>
      </c>
      <c r="G1595">
        <v>10</v>
      </c>
    </row>
    <row r="1596" spans="1:7">
      <c r="A1596" s="14">
        <v>44014</v>
      </c>
      <c r="B1596" t="s">
        <v>823</v>
      </c>
      <c r="C1596" t="s">
        <v>840</v>
      </c>
      <c r="D1596" t="str">
        <f>VLOOKUP(VALUE(MID(C1596,1,8)),Producto!$A$1:$C$499,3,FALSE)</f>
        <v>Camisa manga corta</v>
      </c>
      <c r="E1596" t="str">
        <f>VLOOKUP(_xlfn.NUMBERVALUE(MID(C1596,9,2)),'Datos 2'!$Q$3:$R$22,2,FALSE)</f>
        <v>Blanco</v>
      </c>
      <c r="F1596" t="str">
        <f>VLOOKUP(_xlfn.NUMBERVALUE(MID(C1596,11,2)),'Datos 2'!$U$3:$V$11,2,)</f>
        <v>L</v>
      </c>
      <c r="G1596">
        <v>7</v>
      </c>
    </row>
    <row r="1597" spans="1:7">
      <c r="A1597" s="14">
        <v>43891</v>
      </c>
      <c r="B1597" t="s">
        <v>823</v>
      </c>
      <c r="C1597" t="s">
        <v>854</v>
      </c>
      <c r="D1597" t="str">
        <f>VLOOKUP(VALUE(MID(C1597,1,8)),Producto!$A$1:$C$499,3,FALSE)</f>
        <v>Pantalón mezclilla</v>
      </c>
      <c r="E1597" t="str">
        <f>VLOOKUP(_xlfn.NUMBERVALUE(MID(C1597,9,2)),'Datos 2'!$Q$3:$R$22,2,FALSE)</f>
        <v>Azul</v>
      </c>
      <c r="F1597" t="str">
        <f>VLOOKUP(_xlfn.NUMBERVALUE(MID(C1597,11,2)),'Datos 2'!$U$3:$V$11,2,)</f>
        <v>S</v>
      </c>
      <c r="G1597">
        <v>7</v>
      </c>
    </row>
    <row r="1598" spans="1:7">
      <c r="A1598" s="14">
        <v>44141</v>
      </c>
      <c r="B1598" t="s">
        <v>823</v>
      </c>
      <c r="C1598" t="s">
        <v>855</v>
      </c>
      <c r="D1598" t="str">
        <f>VLOOKUP(VALUE(MID(C1598,1,8)),Producto!$A$1:$C$499,3,FALSE)</f>
        <v>Pantalón mezclilla</v>
      </c>
      <c r="E1598" t="str">
        <f>VLOOKUP(_xlfn.NUMBERVALUE(MID(C1598,9,2)),'Datos 2'!$Q$3:$R$22,2,FALSE)</f>
        <v>Negro</v>
      </c>
      <c r="F1598" t="str">
        <f>VLOOKUP(_xlfn.NUMBERVALUE(MID(C1598,11,2)),'Datos 2'!$U$3:$V$11,2,)</f>
        <v>XL</v>
      </c>
      <c r="G1598">
        <v>10</v>
      </c>
    </row>
    <row r="1599" spans="1:7">
      <c r="A1599" s="14">
        <v>43997</v>
      </c>
      <c r="B1599" t="s">
        <v>823</v>
      </c>
      <c r="C1599" t="s">
        <v>853</v>
      </c>
      <c r="D1599" t="str">
        <f>VLOOKUP(VALUE(MID(C1599,1,8)),Producto!$A$1:$C$499,3,FALSE)</f>
        <v>Pantalón mezclilla</v>
      </c>
      <c r="E1599" t="str">
        <f>VLOOKUP(_xlfn.NUMBERVALUE(MID(C1599,9,2)),'Datos 2'!$Q$3:$R$22,2,FALSE)</f>
        <v>Azul</v>
      </c>
      <c r="F1599" t="str">
        <f>VLOOKUP(_xlfn.NUMBERVALUE(MID(C1599,11,2)),'Datos 2'!$U$3:$V$11,2,)</f>
        <v>M</v>
      </c>
      <c r="G1599">
        <v>4</v>
      </c>
    </row>
    <row r="1600" spans="1:7">
      <c r="A1600" s="14">
        <v>44172</v>
      </c>
      <c r="B1600" t="s">
        <v>823</v>
      </c>
      <c r="C1600" t="s">
        <v>838</v>
      </c>
      <c r="D1600" t="str">
        <f>VLOOKUP(VALUE(MID(C1600,1,8)),Producto!$A$1:$C$499,3,FALSE)</f>
        <v>Camisa manga larga</v>
      </c>
      <c r="E1600" t="str">
        <f>VLOOKUP(_xlfn.NUMBERVALUE(MID(C1600,9,2)),'Datos 2'!$Q$3:$R$22,2,FALSE)</f>
        <v>Negro</v>
      </c>
      <c r="F1600" t="str">
        <f>VLOOKUP(_xlfn.NUMBERVALUE(MID(C1600,11,2)),'Datos 2'!$U$3:$V$11,2,)</f>
        <v>S</v>
      </c>
      <c r="G1600">
        <v>4</v>
      </c>
    </row>
    <row r="1601" spans="1:7">
      <c r="A1601" s="14">
        <v>43834</v>
      </c>
      <c r="B1601" t="s">
        <v>823</v>
      </c>
      <c r="C1601" t="s">
        <v>849</v>
      </c>
      <c r="D1601" t="str">
        <f>VLOOKUP(VALUE(MID(C1601,1,8)),Producto!$A$1:$C$499,3,FALSE)</f>
        <v>Playera</v>
      </c>
      <c r="E1601" t="str">
        <f>VLOOKUP(_xlfn.NUMBERVALUE(MID(C1601,9,2)),'Datos 2'!$Q$3:$R$22,2,FALSE)</f>
        <v>Estampado abstracto</v>
      </c>
      <c r="F1601" t="str">
        <f>VLOOKUP(_xlfn.NUMBERVALUE(MID(C1601,11,2)),'Datos 2'!$U$3:$V$11,2,)</f>
        <v>Unitalla</v>
      </c>
      <c r="G1601">
        <v>6</v>
      </c>
    </row>
    <row r="1602" spans="1:7">
      <c r="A1602" s="14">
        <v>43858</v>
      </c>
      <c r="B1602" t="s">
        <v>823</v>
      </c>
      <c r="C1602" t="s">
        <v>866</v>
      </c>
      <c r="D1602" t="str">
        <f>VLOOKUP(VALUE(MID(C1602,1,8)),Producto!$A$1:$C$499,3,FALSE)</f>
        <v>Pantalón baggie</v>
      </c>
      <c r="E1602" t="str">
        <f>VLOOKUP(_xlfn.NUMBERVALUE(MID(C1602,9,2)),'Datos 2'!$Q$3:$R$22,2,FALSE)</f>
        <v>Negro</v>
      </c>
      <c r="F1602" t="str">
        <f>VLOOKUP(_xlfn.NUMBERVALUE(MID(C1602,11,2)),'Datos 2'!$U$3:$V$11,2,)</f>
        <v>S</v>
      </c>
      <c r="G1602">
        <v>7</v>
      </c>
    </row>
    <row r="1603" spans="1:7">
      <c r="A1603" s="14">
        <v>44117</v>
      </c>
      <c r="B1603" t="s">
        <v>823</v>
      </c>
      <c r="C1603" t="s">
        <v>828</v>
      </c>
      <c r="D1603" t="str">
        <f>VLOOKUP(VALUE(MID(C1603,1,8)),Producto!$A$1:$C$499,3,FALSE)</f>
        <v>Camisa manga larga</v>
      </c>
      <c r="E1603" t="str">
        <f>VLOOKUP(_xlfn.NUMBERVALUE(MID(C1603,9,2)),'Datos 2'!$Q$3:$R$22,2,FALSE)</f>
        <v>Blanco</v>
      </c>
      <c r="F1603" t="str">
        <f>VLOOKUP(_xlfn.NUMBERVALUE(MID(C1603,11,2)),'Datos 2'!$U$3:$V$11,2,)</f>
        <v>L</v>
      </c>
      <c r="G1603">
        <v>1</v>
      </c>
    </row>
    <row r="1604" spans="1:7">
      <c r="A1604" s="14">
        <v>44026</v>
      </c>
      <c r="B1604" t="s">
        <v>823</v>
      </c>
      <c r="C1604" t="s">
        <v>875</v>
      </c>
      <c r="D1604" t="str">
        <f>VLOOKUP(VALUE(MID(C1604,1,8)),Producto!$A$1:$C$499,3,FALSE)</f>
        <v>Chamarra sport</v>
      </c>
      <c r="E1604" t="str">
        <f>VLOOKUP(_xlfn.NUMBERVALUE(MID(C1604,9,2)),'Datos 2'!$Q$3:$R$22,2,FALSE)</f>
        <v>Rojo</v>
      </c>
      <c r="F1604" t="str">
        <f>VLOOKUP(_xlfn.NUMBERVALUE(MID(C1604,11,2)),'Datos 2'!$U$3:$V$11,2,)</f>
        <v>XL</v>
      </c>
      <c r="G1604">
        <v>6</v>
      </c>
    </row>
    <row r="1605" spans="1:7">
      <c r="A1605" s="14">
        <v>44173</v>
      </c>
      <c r="B1605" t="s">
        <v>823</v>
      </c>
      <c r="C1605" t="s">
        <v>866</v>
      </c>
      <c r="D1605" t="str">
        <f>VLOOKUP(VALUE(MID(C1605,1,8)),Producto!$A$1:$C$499,3,FALSE)</f>
        <v>Pantalón baggie</v>
      </c>
      <c r="E1605" t="str">
        <f>VLOOKUP(_xlfn.NUMBERVALUE(MID(C1605,9,2)),'Datos 2'!$Q$3:$R$22,2,FALSE)</f>
        <v>Negro</v>
      </c>
      <c r="F1605" t="str">
        <f>VLOOKUP(_xlfn.NUMBERVALUE(MID(C1605,11,2)),'Datos 2'!$U$3:$V$11,2,)</f>
        <v>S</v>
      </c>
      <c r="G1605">
        <v>3</v>
      </c>
    </row>
    <row r="1606" spans="1:7">
      <c r="A1606" s="14">
        <v>44003</v>
      </c>
      <c r="B1606" t="s">
        <v>823</v>
      </c>
      <c r="C1606" t="s">
        <v>886</v>
      </c>
      <c r="D1606" t="str">
        <f>VLOOKUP(VALUE(MID(C1606,1,8)),Producto!$A$1:$C$499,3,FALSE)</f>
        <v>Chamarra sport</v>
      </c>
      <c r="E1606" t="str">
        <f>VLOOKUP(_xlfn.NUMBERVALUE(MID(C1606,9,2)),'Datos 2'!$Q$3:$R$22,2,FALSE)</f>
        <v>Negro</v>
      </c>
      <c r="F1606" t="str">
        <f>VLOOKUP(_xlfn.NUMBERVALUE(MID(C1606,11,2)),'Datos 2'!$U$3:$V$11,2,)</f>
        <v>S</v>
      </c>
      <c r="G1606">
        <v>5</v>
      </c>
    </row>
    <row r="1607" spans="1:7">
      <c r="A1607" s="14">
        <v>43907</v>
      </c>
      <c r="B1607" t="s">
        <v>823</v>
      </c>
      <c r="C1607" t="s">
        <v>833</v>
      </c>
      <c r="D1607" t="str">
        <f>VLOOKUP(VALUE(MID(C1607,1,8)),Producto!$A$1:$C$499,3,FALSE)</f>
        <v>Camisa manga larga</v>
      </c>
      <c r="E1607" t="str">
        <f>VLOOKUP(_xlfn.NUMBERVALUE(MID(C1607,9,2)),'Datos 2'!$Q$3:$R$22,2,FALSE)</f>
        <v>Off white</v>
      </c>
      <c r="F1607" t="str">
        <f>VLOOKUP(_xlfn.NUMBERVALUE(MID(C1607,11,2)),'Datos 2'!$U$3:$V$11,2,)</f>
        <v>M</v>
      </c>
      <c r="G1607">
        <v>8</v>
      </c>
    </row>
    <row r="1608" spans="1:7">
      <c r="A1608" s="14">
        <v>43978</v>
      </c>
      <c r="B1608" t="s">
        <v>823</v>
      </c>
      <c r="C1608" t="s">
        <v>868</v>
      </c>
      <c r="D1608" t="str">
        <f>VLOOKUP(VALUE(MID(C1608,1,8)),Producto!$A$1:$C$499,3,FALSE)</f>
        <v>Pantalón baggie</v>
      </c>
      <c r="E1608" t="str">
        <f>VLOOKUP(_xlfn.NUMBERVALUE(MID(C1608,9,2)),'Datos 2'!$Q$3:$R$22,2,FALSE)</f>
        <v>Off white</v>
      </c>
      <c r="F1608" t="str">
        <f>VLOOKUP(_xlfn.NUMBERVALUE(MID(C1608,11,2)),'Datos 2'!$U$3:$V$11,2,)</f>
        <v>L</v>
      </c>
      <c r="G1608">
        <v>6</v>
      </c>
    </row>
    <row r="1609" spans="1:7">
      <c r="A1609" s="14">
        <v>43836</v>
      </c>
      <c r="B1609" t="s">
        <v>823</v>
      </c>
      <c r="C1609" t="s">
        <v>857</v>
      </c>
      <c r="D1609" t="str">
        <f>VLOOKUP(VALUE(MID(C1609,1,8)),Producto!$A$1:$C$499,3,FALSE)</f>
        <v>Pantalón mezclilla</v>
      </c>
      <c r="E1609" t="str">
        <f>VLOOKUP(_xlfn.NUMBERVALUE(MID(C1609,9,2)),'Datos 2'!$Q$3:$R$22,2,FALSE)</f>
        <v>Negro</v>
      </c>
      <c r="F1609" t="str">
        <f>VLOOKUP(_xlfn.NUMBERVALUE(MID(C1609,11,2)),'Datos 2'!$U$3:$V$11,2,)</f>
        <v>M</v>
      </c>
      <c r="G1609">
        <v>2</v>
      </c>
    </row>
    <row r="1610" spans="1:7">
      <c r="A1610" s="14">
        <v>44076</v>
      </c>
      <c r="B1610" t="s">
        <v>823</v>
      </c>
      <c r="C1610" t="s">
        <v>830</v>
      </c>
      <c r="D1610" t="str">
        <f>VLOOKUP(VALUE(MID(C1610,1,8)),Producto!$A$1:$C$499,3,FALSE)</f>
        <v>Camisa manga larga</v>
      </c>
      <c r="E1610" t="str">
        <f>VLOOKUP(_xlfn.NUMBERVALUE(MID(C1610,9,2)),'Datos 2'!$Q$3:$R$22,2,FALSE)</f>
        <v>Blanco</v>
      </c>
      <c r="F1610" t="str">
        <f>VLOOKUP(_xlfn.NUMBERVALUE(MID(C1610,11,2)),'Datos 2'!$U$3:$V$11,2,)</f>
        <v>S</v>
      </c>
      <c r="G1610">
        <v>10</v>
      </c>
    </row>
    <row r="1611" spans="1:7">
      <c r="A1611" s="14">
        <v>43998</v>
      </c>
      <c r="B1611" t="s">
        <v>823</v>
      </c>
      <c r="C1611" t="s">
        <v>845</v>
      </c>
      <c r="D1611" t="str">
        <f>VLOOKUP(VALUE(MID(C1611,1,8)),Producto!$A$1:$C$499,3,FALSE)</f>
        <v>Camisa manga corta</v>
      </c>
      <c r="E1611" t="str">
        <f>VLOOKUP(_xlfn.NUMBERVALUE(MID(C1611,9,2)),'Datos 2'!$Q$3:$R$22,2,FALSE)</f>
        <v>Estampado animal</v>
      </c>
      <c r="F1611" t="str">
        <f>VLOOKUP(_xlfn.NUMBERVALUE(MID(C1611,11,2)),'Datos 2'!$U$3:$V$11,2,)</f>
        <v>M</v>
      </c>
      <c r="G1611">
        <v>3</v>
      </c>
    </row>
    <row r="1612" spans="1:7">
      <c r="A1612" s="14">
        <v>43940</v>
      </c>
      <c r="B1612" t="s">
        <v>823</v>
      </c>
      <c r="C1612" t="s">
        <v>869</v>
      </c>
      <c r="D1612" t="str">
        <f>VLOOKUP(VALUE(MID(C1612,1,8)),Producto!$A$1:$C$499,3,FALSE)</f>
        <v>Pantalón baggie</v>
      </c>
      <c r="E1612" t="str">
        <f>VLOOKUP(_xlfn.NUMBERVALUE(MID(C1612,9,2)),'Datos 2'!$Q$3:$R$22,2,FALSE)</f>
        <v>Off white</v>
      </c>
      <c r="F1612" t="str">
        <f>VLOOKUP(_xlfn.NUMBERVALUE(MID(C1612,11,2)),'Datos 2'!$U$3:$V$11,2,)</f>
        <v>M</v>
      </c>
      <c r="G1612">
        <v>2</v>
      </c>
    </row>
    <row r="1613" spans="1:7">
      <c r="A1613" s="14">
        <v>43942</v>
      </c>
      <c r="B1613" t="s">
        <v>823</v>
      </c>
      <c r="C1613" t="s">
        <v>840</v>
      </c>
      <c r="D1613" t="str">
        <f>VLOOKUP(VALUE(MID(C1613,1,8)),Producto!$A$1:$C$499,3,FALSE)</f>
        <v>Camisa manga corta</v>
      </c>
      <c r="E1613" t="str">
        <f>VLOOKUP(_xlfn.NUMBERVALUE(MID(C1613,9,2)),'Datos 2'!$Q$3:$R$22,2,FALSE)</f>
        <v>Blanco</v>
      </c>
      <c r="F1613" t="str">
        <f>VLOOKUP(_xlfn.NUMBERVALUE(MID(C1613,11,2)),'Datos 2'!$U$3:$V$11,2,)</f>
        <v>L</v>
      </c>
      <c r="G1613">
        <v>5</v>
      </c>
    </row>
    <row r="1614" spans="1:7">
      <c r="A1614" s="14">
        <v>44047</v>
      </c>
      <c r="B1614" t="s">
        <v>823</v>
      </c>
      <c r="C1614" t="s">
        <v>883</v>
      </c>
      <c r="D1614" t="str">
        <f>VLOOKUP(VALUE(MID(C1614,1,8)),Producto!$A$1:$C$499,3,FALSE)</f>
        <v>Chamarra sport</v>
      </c>
      <c r="E1614" t="str">
        <f>VLOOKUP(_xlfn.NUMBERVALUE(MID(C1614,9,2)),'Datos 2'!$Q$3:$R$22,2,FALSE)</f>
        <v>Negro</v>
      </c>
      <c r="F1614" t="str">
        <f>VLOOKUP(_xlfn.NUMBERVALUE(MID(C1614,11,2)),'Datos 2'!$U$3:$V$11,2,)</f>
        <v>XL</v>
      </c>
      <c r="G1614">
        <v>10</v>
      </c>
    </row>
    <row r="1615" spans="1:7">
      <c r="A1615" s="14">
        <v>43912</v>
      </c>
      <c r="B1615" t="s">
        <v>823</v>
      </c>
      <c r="C1615" t="s">
        <v>873</v>
      </c>
      <c r="D1615" t="str">
        <f>VLOOKUP(VALUE(MID(C1615,1,8)),Producto!$A$1:$C$499,3,FALSE)</f>
        <v>Pantalón baggie</v>
      </c>
      <c r="E1615" t="str">
        <f>VLOOKUP(_xlfn.NUMBERVALUE(MID(C1615,9,2)),'Datos 2'!$Q$3:$R$22,2,FALSE)</f>
        <v>Café</v>
      </c>
      <c r="F1615" t="str">
        <f>VLOOKUP(_xlfn.NUMBERVALUE(MID(C1615,11,2)),'Datos 2'!$U$3:$V$11,2,)</f>
        <v>M</v>
      </c>
      <c r="G1615">
        <v>4</v>
      </c>
    </row>
    <row r="1616" spans="1:7">
      <c r="A1616" s="14">
        <v>44134</v>
      </c>
      <c r="B1616" t="s">
        <v>823</v>
      </c>
      <c r="C1616" t="s">
        <v>853</v>
      </c>
      <c r="D1616" t="str">
        <f>VLOOKUP(VALUE(MID(C1616,1,8)),Producto!$A$1:$C$499,3,FALSE)</f>
        <v>Pantalón mezclilla</v>
      </c>
      <c r="E1616" t="str">
        <f>VLOOKUP(_xlfn.NUMBERVALUE(MID(C1616,9,2)),'Datos 2'!$Q$3:$R$22,2,FALSE)</f>
        <v>Azul</v>
      </c>
      <c r="F1616" t="str">
        <f>VLOOKUP(_xlfn.NUMBERVALUE(MID(C1616,11,2)),'Datos 2'!$U$3:$V$11,2,)</f>
        <v>M</v>
      </c>
      <c r="G1616">
        <v>9</v>
      </c>
    </row>
    <row r="1617" spans="1:7">
      <c r="A1617" s="14">
        <v>44143</v>
      </c>
      <c r="B1617" t="s">
        <v>823</v>
      </c>
      <c r="C1617" t="s">
        <v>884</v>
      </c>
      <c r="D1617" t="str">
        <f>VLOOKUP(VALUE(MID(C1617,1,8)),Producto!$A$1:$C$499,3,FALSE)</f>
        <v>Chamarra sport</v>
      </c>
      <c r="E1617" t="str">
        <f>VLOOKUP(_xlfn.NUMBERVALUE(MID(C1617,9,2)),'Datos 2'!$Q$3:$R$22,2,FALSE)</f>
        <v>Negro</v>
      </c>
      <c r="F1617" t="str">
        <f>VLOOKUP(_xlfn.NUMBERVALUE(MID(C1617,11,2)),'Datos 2'!$U$3:$V$11,2,)</f>
        <v>L</v>
      </c>
      <c r="G1617">
        <v>2</v>
      </c>
    </row>
    <row r="1618" spans="1:7">
      <c r="A1618" s="14">
        <v>44061</v>
      </c>
      <c r="B1618" t="s">
        <v>823</v>
      </c>
      <c r="C1618" t="s">
        <v>831</v>
      </c>
      <c r="D1618" t="str">
        <f>VLOOKUP(VALUE(MID(C1618,1,8)),Producto!$A$1:$C$499,3,FALSE)</f>
        <v>Camisa manga larga</v>
      </c>
      <c r="E1618" t="str">
        <f>VLOOKUP(_xlfn.NUMBERVALUE(MID(C1618,9,2)),'Datos 2'!$Q$3:$R$22,2,FALSE)</f>
        <v>Off white</v>
      </c>
      <c r="F1618" t="str">
        <f>VLOOKUP(_xlfn.NUMBERVALUE(MID(C1618,11,2)),'Datos 2'!$U$3:$V$11,2,)</f>
        <v>XL</v>
      </c>
      <c r="G1618">
        <v>8</v>
      </c>
    </row>
    <row r="1619" spans="1:7">
      <c r="A1619" s="14">
        <v>44156</v>
      </c>
      <c r="B1619" t="s">
        <v>823</v>
      </c>
      <c r="C1619" t="s">
        <v>860</v>
      </c>
      <c r="D1619" t="str">
        <f>VLOOKUP(VALUE(MID(C1619,1,8)),Producto!$A$1:$C$499,3,FALSE)</f>
        <v>Pantalón mezclilla</v>
      </c>
      <c r="E1619" t="str">
        <f>VLOOKUP(_xlfn.NUMBERVALUE(MID(C1619,9,2)),'Datos 2'!$Q$3:$R$22,2,FALSE)</f>
        <v>Blanco</v>
      </c>
      <c r="F1619" t="str">
        <f>VLOOKUP(_xlfn.NUMBERVALUE(MID(C1619,11,2)),'Datos 2'!$U$3:$V$11,2,)</f>
        <v>L</v>
      </c>
      <c r="G1619">
        <v>7</v>
      </c>
    </row>
    <row r="1620" spans="1:7">
      <c r="A1620" s="14">
        <v>44017</v>
      </c>
      <c r="B1620" t="s">
        <v>823</v>
      </c>
      <c r="C1620" t="s">
        <v>885</v>
      </c>
      <c r="D1620" t="str">
        <f>VLOOKUP(VALUE(MID(C1620,1,8)),Producto!$A$1:$C$499,3,FALSE)</f>
        <v>Chamarra sport</v>
      </c>
      <c r="E1620" t="str">
        <f>VLOOKUP(_xlfn.NUMBERVALUE(MID(C1620,9,2)),'Datos 2'!$Q$3:$R$22,2,FALSE)</f>
        <v>Negro</v>
      </c>
      <c r="F1620" t="str">
        <f>VLOOKUP(_xlfn.NUMBERVALUE(MID(C1620,11,2)),'Datos 2'!$U$3:$V$11,2,)</f>
        <v>M</v>
      </c>
      <c r="G1620">
        <v>9</v>
      </c>
    </row>
    <row r="1621" spans="1:7">
      <c r="A1621" s="14">
        <v>43964</v>
      </c>
      <c r="B1621" t="s">
        <v>823</v>
      </c>
      <c r="C1621" t="s">
        <v>887</v>
      </c>
      <c r="D1621" t="str">
        <f>VLOOKUP(VALUE(MID(C1621,1,8)),Producto!$A$1:$C$499,3,FALSE)</f>
        <v>Chamarra sport</v>
      </c>
      <c r="E1621" t="str">
        <f>VLOOKUP(_xlfn.NUMBERVALUE(MID(C1621,9,2)),'Datos 2'!$Q$3:$R$22,2,FALSE)</f>
        <v>Off white</v>
      </c>
      <c r="F1621" t="str">
        <f>VLOOKUP(_xlfn.NUMBERVALUE(MID(C1621,11,2)),'Datos 2'!$U$3:$V$11,2,)</f>
        <v>XL</v>
      </c>
      <c r="G1621">
        <v>8</v>
      </c>
    </row>
    <row r="1622" spans="1:7">
      <c r="A1622" s="14">
        <v>44128</v>
      </c>
      <c r="B1622" t="s">
        <v>823</v>
      </c>
      <c r="C1622" t="s">
        <v>879</v>
      </c>
      <c r="D1622" t="str">
        <f>VLOOKUP(VALUE(MID(C1622,1,8)),Producto!$A$1:$C$499,3,FALSE)</f>
        <v>Chamarra sport</v>
      </c>
      <c r="E1622" t="str">
        <f>VLOOKUP(_xlfn.NUMBERVALUE(MID(C1622,9,2)),'Datos 2'!$Q$3:$R$22,2,FALSE)</f>
        <v>Azul</v>
      </c>
      <c r="F1622" t="str">
        <f>VLOOKUP(_xlfn.NUMBERVALUE(MID(C1622,11,2)),'Datos 2'!$U$3:$V$11,2,)</f>
        <v>XL</v>
      </c>
      <c r="G1622">
        <v>5</v>
      </c>
    </row>
    <row r="1623" spans="1:7">
      <c r="A1623" s="14">
        <v>44036</v>
      </c>
      <c r="B1623" t="s">
        <v>823</v>
      </c>
      <c r="C1623" t="s">
        <v>842</v>
      </c>
      <c r="D1623" t="str">
        <f>VLOOKUP(VALUE(MID(C1623,1,8)),Producto!$A$1:$C$499,3,FALSE)</f>
        <v>Camisa manga corta</v>
      </c>
      <c r="E1623" t="str">
        <f>VLOOKUP(_xlfn.NUMBERVALUE(MID(C1623,9,2)),'Datos 2'!$Q$3:$R$22,2,FALSE)</f>
        <v>Blanco</v>
      </c>
      <c r="F1623" t="str">
        <f>VLOOKUP(_xlfn.NUMBERVALUE(MID(C1623,11,2)),'Datos 2'!$U$3:$V$11,2,)</f>
        <v>S</v>
      </c>
      <c r="G1623">
        <v>3</v>
      </c>
    </row>
    <row r="1624" spans="1:7">
      <c r="A1624" s="14">
        <v>44130</v>
      </c>
      <c r="B1624" t="s">
        <v>823</v>
      </c>
      <c r="C1624" t="s">
        <v>850</v>
      </c>
      <c r="D1624" t="str">
        <f>VLOOKUP(VALUE(MID(C1624,1,8)),Producto!$A$1:$C$499,3,FALSE)</f>
        <v>Playera</v>
      </c>
      <c r="E1624" t="str">
        <f>VLOOKUP(_xlfn.NUMBERVALUE(MID(C1624,9,2)),'Datos 2'!$Q$3:$R$22,2,FALSE)</f>
        <v>Con texto</v>
      </c>
      <c r="F1624" t="str">
        <f>VLOOKUP(_xlfn.NUMBERVALUE(MID(C1624,11,2)),'Datos 2'!$U$3:$V$11,2,)</f>
        <v>Unitalla</v>
      </c>
      <c r="G1624">
        <v>1</v>
      </c>
    </row>
    <row r="1625" spans="1:7">
      <c r="A1625" s="14">
        <v>44190</v>
      </c>
      <c r="B1625" t="s">
        <v>823</v>
      </c>
      <c r="C1625" t="s">
        <v>860</v>
      </c>
      <c r="D1625" t="str">
        <f>VLOOKUP(VALUE(MID(C1625,1,8)),Producto!$A$1:$C$499,3,FALSE)</f>
        <v>Pantalón mezclilla</v>
      </c>
      <c r="E1625" t="str">
        <f>VLOOKUP(_xlfn.NUMBERVALUE(MID(C1625,9,2)),'Datos 2'!$Q$3:$R$22,2,FALSE)</f>
        <v>Blanco</v>
      </c>
      <c r="F1625" t="str">
        <f>VLOOKUP(_xlfn.NUMBERVALUE(MID(C1625,11,2)),'Datos 2'!$U$3:$V$11,2,)</f>
        <v>L</v>
      </c>
      <c r="G1625">
        <v>6</v>
      </c>
    </row>
    <row r="1626" spans="1:7">
      <c r="A1626" s="14">
        <v>43956</v>
      </c>
      <c r="B1626" t="s">
        <v>823</v>
      </c>
      <c r="C1626" t="s">
        <v>873</v>
      </c>
      <c r="D1626" t="str">
        <f>VLOOKUP(VALUE(MID(C1626,1,8)),Producto!$A$1:$C$499,3,FALSE)</f>
        <v>Pantalón baggie</v>
      </c>
      <c r="E1626" t="str">
        <f>VLOOKUP(_xlfn.NUMBERVALUE(MID(C1626,9,2)),'Datos 2'!$Q$3:$R$22,2,FALSE)</f>
        <v>Café</v>
      </c>
      <c r="F1626" t="str">
        <f>VLOOKUP(_xlfn.NUMBERVALUE(MID(C1626,11,2)),'Datos 2'!$U$3:$V$11,2,)</f>
        <v>M</v>
      </c>
      <c r="G1626">
        <v>9</v>
      </c>
    </row>
    <row r="1627" spans="1:7">
      <c r="A1627" s="14">
        <v>44156</v>
      </c>
      <c r="B1627" t="s">
        <v>823</v>
      </c>
      <c r="C1627" t="s">
        <v>828</v>
      </c>
      <c r="D1627" t="str">
        <f>VLOOKUP(VALUE(MID(C1627,1,8)),Producto!$A$1:$C$499,3,FALSE)</f>
        <v>Camisa manga larga</v>
      </c>
      <c r="E1627" t="str">
        <f>VLOOKUP(_xlfn.NUMBERVALUE(MID(C1627,9,2)),'Datos 2'!$Q$3:$R$22,2,FALSE)</f>
        <v>Blanco</v>
      </c>
      <c r="F1627" t="str">
        <f>VLOOKUP(_xlfn.NUMBERVALUE(MID(C1627,11,2)),'Datos 2'!$U$3:$V$11,2,)</f>
        <v>L</v>
      </c>
      <c r="G1627">
        <v>1</v>
      </c>
    </row>
    <row r="1628" spans="1:7">
      <c r="A1628" s="14">
        <v>44017</v>
      </c>
      <c r="B1628" t="s">
        <v>823</v>
      </c>
      <c r="C1628" t="s">
        <v>867</v>
      </c>
      <c r="D1628" t="str">
        <f>VLOOKUP(VALUE(MID(C1628,1,8)),Producto!$A$1:$C$499,3,FALSE)</f>
        <v>Pantalón baggie</v>
      </c>
      <c r="E1628" t="str">
        <f>VLOOKUP(_xlfn.NUMBERVALUE(MID(C1628,9,2)),'Datos 2'!$Q$3:$R$22,2,FALSE)</f>
        <v>Off white</v>
      </c>
      <c r="F1628" t="str">
        <f>VLOOKUP(_xlfn.NUMBERVALUE(MID(C1628,11,2)),'Datos 2'!$U$3:$V$11,2,)</f>
        <v>XL</v>
      </c>
      <c r="G1628">
        <v>2</v>
      </c>
    </row>
    <row r="1629" spans="1:7">
      <c r="A1629" s="14">
        <v>43911</v>
      </c>
      <c r="B1629" t="s">
        <v>823</v>
      </c>
      <c r="C1629" t="s">
        <v>831</v>
      </c>
      <c r="D1629" t="str">
        <f>VLOOKUP(VALUE(MID(C1629,1,8)),Producto!$A$1:$C$499,3,FALSE)</f>
        <v>Camisa manga larga</v>
      </c>
      <c r="E1629" t="str">
        <f>VLOOKUP(_xlfn.NUMBERVALUE(MID(C1629,9,2)),'Datos 2'!$Q$3:$R$22,2,FALSE)</f>
        <v>Off white</v>
      </c>
      <c r="F1629" t="str">
        <f>VLOOKUP(_xlfn.NUMBERVALUE(MID(C1629,11,2)),'Datos 2'!$U$3:$V$11,2,)</f>
        <v>XL</v>
      </c>
      <c r="G1629">
        <v>6</v>
      </c>
    </row>
    <row r="1630" spans="1:7">
      <c r="A1630" s="14">
        <v>43917</v>
      </c>
      <c r="B1630" t="s">
        <v>823</v>
      </c>
      <c r="C1630" t="s">
        <v>860</v>
      </c>
      <c r="D1630" t="str">
        <f>VLOOKUP(VALUE(MID(C1630,1,8)),Producto!$A$1:$C$499,3,FALSE)</f>
        <v>Pantalón mezclilla</v>
      </c>
      <c r="E1630" t="str">
        <f>VLOOKUP(_xlfn.NUMBERVALUE(MID(C1630,9,2)),'Datos 2'!$Q$3:$R$22,2,FALSE)</f>
        <v>Blanco</v>
      </c>
      <c r="F1630" t="str">
        <f>VLOOKUP(_xlfn.NUMBERVALUE(MID(C1630,11,2)),'Datos 2'!$U$3:$V$11,2,)</f>
        <v>L</v>
      </c>
      <c r="G1630">
        <v>3</v>
      </c>
    </row>
    <row r="1631" spans="1:7">
      <c r="A1631" s="14">
        <v>44142</v>
      </c>
      <c r="B1631" t="s">
        <v>823</v>
      </c>
      <c r="C1631" t="s">
        <v>869</v>
      </c>
      <c r="D1631" t="str">
        <f>VLOOKUP(VALUE(MID(C1631,1,8)),Producto!$A$1:$C$499,3,FALSE)</f>
        <v>Pantalón baggie</v>
      </c>
      <c r="E1631" t="str">
        <f>VLOOKUP(_xlfn.NUMBERVALUE(MID(C1631,9,2)),'Datos 2'!$Q$3:$R$22,2,FALSE)</f>
        <v>Off white</v>
      </c>
      <c r="F1631" t="str">
        <f>VLOOKUP(_xlfn.NUMBERVALUE(MID(C1631,11,2)),'Datos 2'!$U$3:$V$11,2,)</f>
        <v>M</v>
      </c>
      <c r="G1631">
        <v>9</v>
      </c>
    </row>
    <row r="1632" spans="1:7">
      <c r="A1632" s="14">
        <v>44078</v>
      </c>
      <c r="B1632" t="s">
        <v>823</v>
      </c>
      <c r="C1632" t="s">
        <v>832</v>
      </c>
      <c r="D1632" t="str">
        <f>VLOOKUP(VALUE(MID(C1632,1,8)),Producto!$A$1:$C$499,3,FALSE)</f>
        <v>Camisa manga larga</v>
      </c>
      <c r="E1632" t="str">
        <f>VLOOKUP(_xlfn.NUMBERVALUE(MID(C1632,9,2)),'Datos 2'!$Q$3:$R$22,2,FALSE)</f>
        <v>Off white</v>
      </c>
      <c r="F1632" t="str">
        <f>VLOOKUP(_xlfn.NUMBERVALUE(MID(C1632,11,2)),'Datos 2'!$U$3:$V$11,2,)</f>
        <v>L</v>
      </c>
      <c r="G1632">
        <v>2</v>
      </c>
    </row>
    <row r="1633" spans="1:7">
      <c r="A1633" s="14">
        <v>43983</v>
      </c>
      <c r="B1633" t="s">
        <v>823</v>
      </c>
      <c r="C1633" t="s">
        <v>881</v>
      </c>
      <c r="D1633" t="str">
        <f>VLOOKUP(VALUE(MID(C1633,1,8)),Producto!$A$1:$C$499,3,FALSE)</f>
        <v>Chamarra sport</v>
      </c>
      <c r="E1633" t="str">
        <f>VLOOKUP(_xlfn.NUMBERVALUE(MID(C1633,9,2)),'Datos 2'!$Q$3:$R$22,2,FALSE)</f>
        <v>Azul</v>
      </c>
      <c r="F1633" t="str">
        <f>VLOOKUP(_xlfn.NUMBERVALUE(MID(C1633,11,2)),'Datos 2'!$U$3:$V$11,2,)</f>
        <v>M</v>
      </c>
      <c r="G1633">
        <v>4</v>
      </c>
    </row>
    <row r="1634" spans="1:7">
      <c r="A1634" s="14">
        <v>43892</v>
      </c>
      <c r="B1634" t="s">
        <v>823</v>
      </c>
      <c r="C1634" t="s">
        <v>884</v>
      </c>
      <c r="D1634" t="str">
        <f>VLOOKUP(VALUE(MID(C1634,1,8)),Producto!$A$1:$C$499,3,FALSE)</f>
        <v>Chamarra sport</v>
      </c>
      <c r="E1634" t="str">
        <f>VLOOKUP(_xlfn.NUMBERVALUE(MID(C1634,9,2)),'Datos 2'!$Q$3:$R$22,2,FALSE)</f>
        <v>Negro</v>
      </c>
      <c r="F1634" t="str">
        <f>VLOOKUP(_xlfn.NUMBERVALUE(MID(C1634,11,2)),'Datos 2'!$U$3:$V$11,2,)</f>
        <v>L</v>
      </c>
      <c r="G1634">
        <v>8</v>
      </c>
    </row>
    <row r="1635" spans="1:7">
      <c r="A1635" s="14">
        <v>44159</v>
      </c>
      <c r="B1635" t="s">
        <v>823</v>
      </c>
      <c r="C1635" t="s">
        <v>831</v>
      </c>
      <c r="D1635" t="str">
        <f>VLOOKUP(VALUE(MID(C1635,1,8)),Producto!$A$1:$C$499,3,FALSE)</f>
        <v>Camisa manga larga</v>
      </c>
      <c r="E1635" t="str">
        <f>VLOOKUP(_xlfn.NUMBERVALUE(MID(C1635,9,2)),'Datos 2'!$Q$3:$R$22,2,FALSE)</f>
        <v>Off white</v>
      </c>
      <c r="F1635" t="str">
        <f>VLOOKUP(_xlfn.NUMBERVALUE(MID(C1635,11,2)),'Datos 2'!$U$3:$V$11,2,)</f>
        <v>XL</v>
      </c>
      <c r="G1635">
        <v>5</v>
      </c>
    </row>
    <row r="1636" spans="1:7">
      <c r="A1636" s="14">
        <v>43929</v>
      </c>
      <c r="B1636" t="s">
        <v>823</v>
      </c>
      <c r="C1636" t="s">
        <v>864</v>
      </c>
      <c r="D1636" t="str">
        <f>VLOOKUP(VALUE(MID(C1636,1,8)),Producto!$A$1:$C$499,3,FALSE)</f>
        <v>Pantalón baggie</v>
      </c>
      <c r="E1636" t="str">
        <f>VLOOKUP(_xlfn.NUMBERVALUE(MID(C1636,9,2)),'Datos 2'!$Q$3:$R$22,2,FALSE)</f>
        <v>Negro</v>
      </c>
      <c r="F1636" t="str">
        <f>VLOOKUP(_xlfn.NUMBERVALUE(MID(C1636,11,2)),'Datos 2'!$U$3:$V$11,2,)</f>
        <v>L</v>
      </c>
      <c r="G1636">
        <v>9</v>
      </c>
    </row>
    <row r="1637" spans="1:7">
      <c r="A1637" s="14">
        <v>43950</v>
      </c>
      <c r="B1637" t="s">
        <v>823</v>
      </c>
      <c r="C1637" t="s">
        <v>841</v>
      </c>
      <c r="D1637" t="str">
        <f>VLOOKUP(VALUE(MID(C1637,1,8)),Producto!$A$1:$C$499,3,FALSE)</f>
        <v>Camisa manga corta</v>
      </c>
      <c r="E1637" t="str">
        <f>VLOOKUP(_xlfn.NUMBERVALUE(MID(C1637,9,2)),'Datos 2'!$Q$3:$R$22,2,FALSE)</f>
        <v>Blanco</v>
      </c>
      <c r="F1637" t="str">
        <f>VLOOKUP(_xlfn.NUMBERVALUE(MID(C1637,11,2)),'Datos 2'!$U$3:$V$11,2,)</f>
        <v>M</v>
      </c>
      <c r="G1637">
        <v>3</v>
      </c>
    </row>
    <row r="1638" spans="1:7">
      <c r="A1638" s="14">
        <v>43980</v>
      </c>
      <c r="B1638" t="s">
        <v>823</v>
      </c>
      <c r="C1638" t="s">
        <v>866</v>
      </c>
      <c r="D1638" t="str">
        <f>VLOOKUP(VALUE(MID(C1638,1,8)),Producto!$A$1:$C$499,3,FALSE)</f>
        <v>Pantalón baggie</v>
      </c>
      <c r="E1638" t="str">
        <f>VLOOKUP(_xlfn.NUMBERVALUE(MID(C1638,9,2)),'Datos 2'!$Q$3:$R$22,2,FALSE)</f>
        <v>Negro</v>
      </c>
      <c r="F1638" t="str">
        <f>VLOOKUP(_xlfn.NUMBERVALUE(MID(C1638,11,2)),'Datos 2'!$U$3:$V$11,2,)</f>
        <v>S</v>
      </c>
      <c r="G1638">
        <v>9</v>
      </c>
    </row>
    <row r="1639" spans="1:7">
      <c r="A1639" s="14">
        <v>43965</v>
      </c>
      <c r="B1639" t="s">
        <v>823</v>
      </c>
      <c r="C1639" t="s">
        <v>867</v>
      </c>
      <c r="D1639" t="str">
        <f>VLOOKUP(VALUE(MID(C1639,1,8)),Producto!$A$1:$C$499,3,FALSE)</f>
        <v>Pantalón baggie</v>
      </c>
      <c r="E1639" t="str">
        <f>VLOOKUP(_xlfn.NUMBERVALUE(MID(C1639,9,2)),'Datos 2'!$Q$3:$R$22,2,FALSE)</f>
        <v>Off white</v>
      </c>
      <c r="F1639" t="str">
        <f>VLOOKUP(_xlfn.NUMBERVALUE(MID(C1639,11,2)),'Datos 2'!$U$3:$V$11,2,)</f>
        <v>XL</v>
      </c>
      <c r="G1639">
        <v>5</v>
      </c>
    </row>
    <row r="1640" spans="1:7">
      <c r="A1640" s="14">
        <v>43933</v>
      </c>
      <c r="B1640" t="s">
        <v>823</v>
      </c>
      <c r="C1640" t="s">
        <v>835</v>
      </c>
      <c r="D1640" t="str">
        <f>VLOOKUP(VALUE(MID(C1640,1,8)),Producto!$A$1:$C$499,3,FALSE)</f>
        <v>Camisa manga larga</v>
      </c>
      <c r="E1640" t="str">
        <f>VLOOKUP(_xlfn.NUMBERVALUE(MID(C1640,9,2)),'Datos 2'!$Q$3:$R$22,2,FALSE)</f>
        <v>Negro</v>
      </c>
      <c r="F1640" t="str">
        <f>VLOOKUP(_xlfn.NUMBERVALUE(MID(C1640,11,2)),'Datos 2'!$U$3:$V$11,2,)</f>
        <v>XL</v>
      </c>
      <c r="G1640">
        <v>6</v>
      </c>
    </row>
    <row r="1641" spans="1:7">
      <c r="A1641" s="14">
        <v>44057</v>
      </c>
      <c r="B1641" t="s">
        <v>823</v>
      </c>
      <c r="C1641" t="s">
        <v>869</v>
      </c>
      <c r="D1641" t="str">
        <f>VLOOKUP(VALUE(MID(C1641,1,8)),Producto!$A$1:$C$499,3,FALSE)</f>
        <v>Pantalón baggie</v>
      </c>
      <c r="E1641" t="str">
        <f>VLOOKUP(_xlfn.NUMBERVALUE(MID(C1641,9,2)),'Datos 2'!$Q$3:$R$22,2,FALSE)</f>
        <v>Off white</v>
      </c>
      <c r="F1641" t="str">
        <f>VLOOKUP(_xlfn.NUMBERVALUE(MID(C1641,11,2)),'Datos 2'!$U$3:$V$11,2,)</f>
        <v>M</v>
      </c>
      <c r="G1641">
        <v>1</v>
      </c>
    </row>
    <row r="1642" spans="1:7">
      <c r="A1642" s="14">
        <v>44133</v>
      </c>
      <c r="B1642" t="s">
        <v>823</v>
      </c>
      <c r="C1642" t="s">
        <v>839</v>
      </c>
      <c r="D1642" t="str">
        <f>VLOOKUP(VALUE(MID(C1642,1,8)),Producto!$A$1:$C$499,3,FALSE)</f>
        <v>Camisa manga corta</v>
      </c>
      <c r="E1642" t="str">
        <f>VLOOKUP(_xlfn.NUMBERVALUE(MID(C1642,9,2)),'Datos 2'!$Q$3:$R$22,2,FALSE)</f>
        <v>Blanco</v>
      </c>
      <c r="F1642" t="str">
        <f>VLOOKUP(_xlfn.NUMBERVALUE(MID(C1642,11,2)),'Datos 2'!$U$3:$V$11,2,)</f>
        <v>XL</v>
      </c>
      <c r="G1642">
        <v>7</v>
      </c>
    </row>
    <row r="1643" spans="1:7">
      <c r="A1643" s="14">
        <v>44056</v>
      </c>
      <c r="B1643" t="s">
        <v>823</v>
      </c>
      <c r="C1643" t="s">
        <v>885</v>
      </c>
      <c r="D1643" t="str">
        <f>VLOOKUP(VALUE(MID(C1643,1,8)),Producto!$A$1:$C$499,3,FALSE)</f>
        <v>Chamarra sport</v>
      </c>
      <c r="E1643" t="str">
        <f>VLOOKUP(_xlfn.NUMBERVALUE(MID(C1643,9,2)),'Datos 2'!$Q$3:$R$22,2,FALSE)</f>
        <v>Negro</v>
      </c>
      <c r="F1643" t="str">
        <f>VLOOKUP(_xlfn.NUMBERVALUE(MID(C1643,11,2)),'Datos 2'!$U$3:$V$11,2,)</f>
        <v>M</v>
      </c>
      <c r="G1643">
        <v>3</v>
      </c>
    </row>
    <row r="1644" spans="1:7">
      <c r="A1644" s="14">
        <v>44016</v>
      </c>
      <c r="B1644" t="s">
        <v>823</v>
      </c>
      <c r="C1644" t="s">
        <v>890</v>
      </c>
      <c r="D1644" t="str">
        <f>VLOOKUP(VALUE(MID(C1644,1,8)),Producto!$A$1:$C$499,3,FALSE)</f>
        <v>Chamarra sport</v>
      </c>
      <c r="E1644" t="str">
        <f>VLOOKUP(_xlfn.NUMBERVALUE(MID(C1644,9,2)),'Datos 2'!$Q$3:$R$22,2,FALSE)</f>
        <v>Off white</v>
      </c>
      <c r="F1644" t="str">
        <f>VLOOKUP(_xlfn.NUMBERVALUE(MID(C1644,11,2)),'Datos 2'!$U$3:$V$11,2,)</f>
        <v>S</v>
      </c>
      <c r="G1644">
        <v>9</v>
      </c>
    </row>
    <row r="1645" spans="1:7">
      <c r="A1645" s="14">
        <v>44094</v>
      </c>
      <c r="B1645" t="s">
        <v>823</v>
      </c>
      <c r="C1645" t="s">
        <v>851</v>
      </c>
      <c r="D1645" t="str">
        <f>VLOOKUP(VALUE(MID(C1645,1,8)),Producto!$A$1:$C$499,3,FALSE)</f>
        <v>Pantalón mezclilla</v>
      </c>
      <c r="E1645" t="str">
        <f>VLOOKUP(_xlfn.NUMBERVALUE(MID(C1645,9,2)),'Datos 2'!$Q$3:$R$22,2,FALSE)</f>
        <v>Azul</v>
      </c>
      <c r="F1645" t="str">
        <f>VLOOKUP(_xlfn.NUMBERVALUE(MID(C1645,11,2)),'Datos 2'!$U$3:$V$11,2,)</f>
        <v>XL</v>
      </c>
      <c r="G1645">
        <v>6</v>
      </c>
    </row>
    <row r="1646" spans="1:7">
      <c r="A1646" s="14">
        <v>43963</v>
      </c>
      <c r="B1646" t="s">
        <v>823</v>
      </c>
      <c r="C1646" t="s">
        <v>860</v>
      </c>
      <c r="D1646" t="str">
        <f>VLOOKUP(VALUE(MID(C1646,1,8)),Producto!$A$1:$C$499,3,FALSE)</f>
        <v>Pantalón mezclilla</v>
      </c>
      <c r="E1646" t="str">
        <f>VLOOKUP(_xlfn.NUMBERVALUE(MID(C1646,9,2)),'Datos 2'!$Q$3:$R$22,2,FALSE)</f>
        <v>Blanco</v>
      </c>
      <c r="F1646" t="str">
        <f>VLOOKUP(_xlfn.NUMBERVALUE(MID(C1646,11,2)),'Datos 2'!$U$3:$V$11,2,)</f>
        <v>L</v>
      </c>
      <c r="G1646">
        <v>5</v>
      </c>
    </row>
    <row r="1647" spans="1:7">
      <c r="A1647" s="14">
        <v>44068</v>
      </c>
      <c r="B1647" t="s">
        <v>823</v>
      </c>
      <c r="C1647" t="s">
        <v>832</v>
      </c>
      <c r="D1647" t="str">
        <f>VLOOKUP(VALUE(MID(C1647,1,8)),Producto!$A$1:$C$499,3,FALSE)</f>
        <v>Camisa manga larga</v>
      </c>
      <c r="E1647" t="str">
        <f>VLOOKUP(_xlfn.NUMBERVALUE(MID(C1647,9,2)),'Datos 2'!$Q$3:$R$22,2,FALSE)</f>
        <v>Off white</v>
      </c>
      <c r="F1647" t="str">
        <f>VLOOKUP(_xlfn.NUMBERVALUE(MID(C1647,11,2)),'Datos 2'!$U$3:$V$11,2,)</f>
        <v>L</v>
      </c>
      <c r="G1647">
        <v>6</v>
      </c>
    </row>
    <row r="1648" spans="1:7">
      <c r="A1648" s="14">
        <v>44022</v>
      </c>
      <c r="B1648" t="s">
        <v>823</v>
      </c>
      <c r="C1648" t="s">
        <v>838</v>
      </c>
      <c r="D1648" t="str">
        <f>VLOOKUP(VALUE(MID(C1648,1,8)),Producto!$A$1:$C$499,3,FALSE)</f>
        <v>Camisa manga larga</v>
      </c>
      <c r="E1648" t="str">
        <f>VLOOKUP(_xlfn.NUMBERVALUE(MID(C1648,9,2)),'Datos 2'!$Q$3:$R$22,2,FALSE)</f>
        <v>Negro</v>
      </c>
      <c r="F1648" t="str">
        <f>VLOOKUP(_xlfn.NUMBERVALUE(MID(C1648,11,2)),'Datos 2'!$U$3:$V$11,2,)</f>
        <v>S</v>
      </c>
      <c r="G1648">
        <v>3</v>
      </c>
    </row>
    <row r="1649" spans="1:7">
      <c r="A1649" s="14">
        <v>43873</v>
      </c>
      <c r="B1649" t="s">
        <v>823</v>
      </c>
      <c r="C1649" t="s">
        <v>828</v>
      </c>
      <c r="D1649" t="str">
        <f>VLOOKUP(VALUE(MID(C1649,1,8)),Producto!$A$1:$C$499,3,FALSE)</f>
        <v>Camisa manga larga</v>
      </c>
      <c r="E1649" t="str">
        <f>VLOOKUP(_xlfn.NUMBERVALUE(MID(C1649,9,2)),'Datos 2'!$Q$3:$R$22,2,FALSE)</f>
        <v>Blanco</v>
      </c>
      <c r="F1649" t="str">
        <f>VLOOKUP(_xlfn.NUMBERVALUE(MID(C1649,11,2)),'Datos 2'!$U$3:$V$11,2,)</f>
        <v>L</v>
      </c>
      <c r="G1649">
        <v>5</v>
      </c>
    </row>
    <row r="1650" spans="1:7">
      <c r="A1650" s="14">
        <v>43841</v>
      </c>
      <c r="B1650" t="s">
        <v>823</v>
      </c>
      <c r="C1650" t="s">
        <v>837</v>
      </c>
      <c r="D1650" t="str">
        <f>VLOOKUP(VALUE(MID(C1650,1,8)),Producto!$A$1:$C$499,3,FALSE)</f>
        <v>Camisa manga larga</v>
      </c>
      <c r="E1650" t="str">
        <f>VLOOKUP(_xlfn.NUMBERVALUE(MID(C1650,9,2)),'Datos 2'!$Q$3:$R$22,2,FALSE)</f>
        <v>Negro</v>
      </c>
      <c r="F1650" t="str">
        <f>VLOOKUP(_xlfn.NUMBERVALUE(MID(C1650,11,2)),'Datos 2'!$U$3:$V$11,2,)</f>
        <v>M</v>
      </c>
      <c r="G1650">
        <v>1</v>
      </c>
    </row>
    <row r="1651" spans="1:7">
      <c r="A1651" s="14">
        <v>44021</v>
      </c>
      <c r="B1651" t="s">
        <v>823</v>
      </c>
      <c r="C1651" t="s">
        <v>869</v>
      </c>
      <c r="D1651" t="str">
        <f>VLOOKUP(VALUE(MID(C1651,1,8)),Producto!$A$1:$C$499,3,FALSE)</f>
        <v>Pantalón baggie</v>
      </c>
      <c r="E1651" t="str">
        <f>VLOOKUP(_xlfn.NUMBERVALUE(MID(C1651,9,2)),'Datos 2'!$Q$3:$R$22,2,FALSE)</f>
        <v>Off white</v>
      </c>
      <c r="F1651" t="str">
        <f>VLOOKUP(_xlfn.NUMBERVALUE(MID(C1651,11,2)),'Datos 2'!$U$3:$V$11,2,)</f>
        <v>M</v>
      </c>
      <c r="G1651">
        <v>6</v>
      </c>
    </row>
    <row r="1652" spans="1:7">
      <c r="A1652" s="14">
        <v>44043</v>
      </c>
      <c r="B1652" t="s">
        <v>823</v>
      </c>
      <c r="C1652" t="s">
        <v>881</v>
      </c>
      <c r="D1652" t="str">
        <f>VLOOKUP(VALUE(MID(C1652,1,8)),Producto!$A$1:$C$499,3,FALSE)</f>
        <v>Chamarra sport</v>
      </c>
      <c r="E1652" t="str">
        <f>VLOOKUP(_xlfn.NUMBERVALUE(MID(C1652,9,2)),'Datos 2'!$Q$3:$R$22,2,FALSE)</f>
        <v>Azul</v>
      </c>
      <c r="F1652" t="str">
        <f>VLOOKUP(_xlfn.NUMBERVALUE(MID(C1652,11,2)),'Datos 2'!$U$3:$V$11,2,)</f>
        <v>M</v>
      </c>
      <c r="G1652">
        <v>6</v>
      </c>
    </row>
    <row r="1653" spans="1:7">
      <c r="A1653" s="14">
        <v>43918</v>
      </c>
      <c r="B1653" t="s">
        <v>823</v>
      </c>
      <c r="C1653" t="s">
        <v>838</v>
      </c>
      <c r="D1653" t="str">
        <f>VLOOKUP(VALUE(MID(C1653,1,8)),Producto!$A$1:$C$499,3,FALSE)</f>
        <v>Camisa manga larga</v>
      </c>
      <c r="E1653" t="str">
        <f>VLOOKUP(_xlfn.NUMBERVALUE(MID(C1653,9,2)),'Datos 2'!$Q$3:$R$22,2,FALSE)</f>
        <v>Negro</v>
      </c>
      <c r="F1653" t="str">
        <f>VLOOKUP(_xlfn.NUMBERVALUE(MID(C1653,11,2)),'Datos 2'!$U$3:$V$11,2,)</f>
        <v>S</v>
      </c>
      <c r="G1653">
        <v>3</v>
      </c>
    </row>
    <row r="1654" spans="1:7">
      <c r="A1654" s="14">
        <v>44175</v>
      </c>
      <c r="B1654" t="s">
        <v>823</v>
      </c>
      <c r="C1654" t="s">
        <v>878</v>
      </c>
      <c r="D1654" t="str">
        <f>VLOOKUP(VALUE(MID(C1654,1,8)),Producto!$A$1:$C$499,3,FALSE)</f>
        <v>Chamarra sport</v>
      </c>
      <c r="E1654" t="str">
        <f>VLOOKUP(_xlfn.NUMBERVALUE(MID(C1654,9,2)),'Datos 2'!$Q$3:$R$22,2,FALSE)</f>
        <v>Rojo</v>
      </c>
      <c r="F1654" t="str">
        <f>VLOOKUP(_xlfn.NUMBERVALUE(MID(C1654,11,2)),'Datos 2'!$U$3:$V$11,2,)</f>
        <v>S</v>
      </c>
      <c r="G1654">
        <v>6</v>
      </c>
    </row>
    <row r="1655" spans="1:7">
      <c r="A1655" s="14">
        <v>44151</v>
      </c>
      <c r="B1655" t="s">
        <v>823</v>
      </c>
      <c r="C1655" t="s">
        <v>867</v>
      </c>
      <c r="D1655" t="str">
        <f>VLOOKUP(VALUE(MID(C1655,1,8)),Producto!$A$1:$C$499,3,FALSE)</f>
        <v>Pantalón baggie</v>
      </c>
      <c r="E1655" t="str">
        <f>VLOOKUP(_xlfn.NUMBERVALUE(MID(C1655,9,2)),'Datos 2'!$Q$3:$R$22,2,FALSE)</f>
        <v>Off white</v>
      </c>
      <c r="F1655" t="str">
        <f>VLOOKUP(_xlfn.NUMBERVALUE(MID(C1655,11,2)),'Datos 2'!$U$3:$V$11,2,)</f>
        <v>XL</v>
      </c>
      <c r="G1655">
        <v>8</v>
      </c>
    </row>
    <row r="1656" spans="1:7">
      <c r="A1656" s="14">
        <v>44104</v>
      </c>
      <c r="B1656" t="s">
        <v>823</v>
      </c>
      <c r="C1656" t="s">
        <v>890</v>
      </c>
      <c r="D1656" t="str">
        <f>VLOOKUP(VALUE(MID(C1656,1,8)),Producto!$A$1:$C$499,3,FALSE)</f>
        <v>Chamarra sport</v>
      </c>
      <c r="E1656" t="str">
        <f>VLOOKUP(_xlfn.NUMBERVALUE(MID(C1656,9,2)),'Datos 2'!$Q$3:$R$22,2,FALSE)</f>
        <v>Off white</v>
      </c>
      <c r="F1656" t="str">
        <f>VLOOKUP(_xlfn.NUMBERVALUE(MID(C1656,11,2)),'Datos 2'!$U$3:$V$11,2,)</f>
        <v>S</v>
      </c>
      <c r="G1656">
        <v>5</v>
      </c>
    </row>
    <row r="1657" spans="1:7">
      <c r="A1657" s="14">
        <v>44035</v>
      </c>
      <c r="B1657" t="s">
        <v>823</v>
      </c>
      <c r="C1657" t="s">
        <v>888</v>
      </c>
      <c r="D1657" t="str">
        <f>VLOOKUP(VALUE(MID(C1657,1,8)),Producto!$A$1:$C$499,3,FALSE)</f>
        <v>Chamarra sport</v>
      </c>
      <c r="E1657" t="str">
        <f>VLOOKUP(_xlfn.NUMBERVALUE(MID(C1657,9,2)),'Datos 2'!$Q$3:$R$22,2,FALSE)</f>
        <v>Off white</v>
      </c>
      <c r="F1657" t="str">
        <f>VLOOKUP(_xlfn.NUMBERVALUE(MID(C1657,11,2)),'Datos 2'!$U$3:$V$11,2,)</f>
        <v>L</v>
      </c>
      <c r="G1657">
        <v>5</v>
      </c>
    </row>
    <row r="1658" spans="1:7">
      <c r="A1658" s="14">
        <v>43935</v>
      </c>
      <c r="B1658" t="s">
        <v>823</v>
      </c>
      <c r="C1658" t="s">
        <v>864</v>
      </c>
      <c r="D1658" t="str">
        <f>VLOOKUP(VALUE(MID(C1658,1,8)),Producto!$A$1:$C$499,3,FALSE)</f>
        <v>Pantalón baggie</v>
      </c>
      <c r="E1658" t="str">
        <f>VLOOKUP(_xlfn.NUMBERVALUE(MID(C1658,9,2)),'Datos 2'!$Q$3:$R$22,2,FALSE)</f>
        <v>Negro</v>
      </c>
      <c r="F1658" t="str">
        <f>VLOOKUP(_xlfn.NUMBERVALUE(MID(C1658,11,2)),'Datos 2'!$U$3:$V$11,2,)</f>
        <v>L</v>
      </c>
      <c r="G1658">
        <v>3</v>
      </c>
    </row>
    <row r="1659" spans="1:7">
      <c r="A1659" s="14">
        <v>44077</v>
      </c>
      <c r="B1659" t="s">
        <v>823</v>
      </c>
      <c r="C1659" t="s">
        <v>848</v>
      </c>
      <c r="D1659" t="str">
        <f>VLOOKUP(VALUE(MID(C1659,1,8)),Producto!$A$1:$C$499,3,FALSE)</f>
        <v>Playera</v>
      </c>
      <c r="E1659" t="str">
        <f>VLOOKUP(_xlfn.NUMBERVALUE(MID(C1659,9,2)),'Datos 2'!$Q$3:$R$22,2,FALSE)</f>
        <v>Gris</v>
      </c>
      <c r="F1659" t="str">
        <f>VLOOKUP(_xlfn.NUMBERVALUE(MID(C1659,11,2)),'Datos 2'!$U$3:$V$11,2,)</f>
        <v>Unitalla</v>
      </c>
      <c r="G1659">
        <v>3</v>
      </c>
    </row>
    <row r="1660" spans="1:7">
      <c r="A1660" s="14">
        <v>43860</v>
      </c>
      <c r="B1660" t="s">
        <v>823</v>
      </c>
      <c r="C1660" t="s">
        <v>880</v>
      </c>
      <c r="D1660" t="str">
        <f>VLOOKUP(VALUE(MID(C1660,1,8)),Producto!$A$1:$C$499,3,FALSE)</f>
        <v>Chamarra sport</v>
      </c>
      <c r="E1660" t="str">
        <f>VLOOKUP(_xlfn.NUMBERVALUE(MID(C1660,9,2)),'Datos 2'!$Q$3:$R$22,2,FALSE)</f>
        <v>Azul</v>
      </c>
      <c r="F1660" t="str">
        <f>VLOOKUP(_xlfn.NUMBERVALUE(MID(C1660,11,2)),'Datos 2'!$U$3:$V$11,2,)</f>
        <v>L</v>
      </c>
      <c r="G1660">
        <v>2</v>
      </c>
    </row>
    <row r="1661" spans="1:7">
      <c r="A1661" s="14">
        <v>44111</v>
      </c>
      <c r="B1661" t="s">
        <v>823</v>
      </c>
      <c r="C1661" t="s">
        <v>845</v>
      </c>
      <c r="D1661" t="str">
        <f>VLOOKUP(VALUE(MID(C1661,1,8)),Producto!$A$1:$C$499,3,FALSE)</f>
        <v>Camisa manga corta</v>
      </c>
      <c r="E1661" t="str">
        <f>VLOOKUP(_xlfn.NUMBERVALUE(MID(C1661,9,2)),'Datos 2'!$Q$3:$R$22,2,FALSE)</f>
        <v>Estampado animal</v>
      </c>
      <c r="F1661" t="str">
        <f>VLOOKUP(_xlfn.NUMBERVALUE(MID(C1661,11,2)),'Datos 2'!$U$3:$V$11,2,)</f>
        <v>M</v>
      </c>
      <c r="G1661">
        <v>9</v>
      </c>
    </row>
    <row r="1662" spans="1:7">
      <c r="A1662" s="14">
        <v>44187</v>
      </c>
      <c r="B1662" t="s">
        <v>823</v>
      </c>
      <c r="C1662" t="s">
        <v>839</v>
      </c>
      <c r="D1662" t="str">
        <f>VLOOKUP(VALUE(MID(C1662,1,8)),Producto!$A$1:$C$499,3,FALSE)</f>
        <v>Camisa manga corta</v>
      </c>
      <c r="E1662" t="str">
        <f>VLOOKUP(_xlfn.NUMBERVALUE(MID(C1662,9,2)),'Datos 2'!$Q$3:$R$22,2,FALSE)</f>
        <v>Blanco</v>
      </c>
      <c r="F1662" t="str">
        <f>VLOOKUP(_xlfn.NUMBERVALUE(MID(C1662,11,2)),'Datos 2'!$U$3:$V$11,2,)</f>
        <v>XL</v>
      </c>
      <c r="G1662">
        <v>10</v>
      </c>
    </row>
    <row r="1663" spans="1:7">
      <c r="A1663" s="14">
        <v>43911</v>
      </c>
      <c r="B1663" t="s">
        <v>823</v>
      </c>
      <c r="C1663" t="s">
        <v>876</v>
      </c>
      <c r="D1663" t="str">
        <f>VLOOKUP(VALUE(MID(C1663,1,8)),Producto!$A$1:$C$499,3,FALSE)</f>
        <v>Chamarra sport</v>
      </c>
      <c r="E1663" t="str">
        <f>VLOOKUP(_xlfn.NUMBERVALUE(MID(C1663,9,2)),'Datos 2'!$Q$3:$R$22,2,FALSE)</f>
        <v>Rojo</v>
      </c>
      <c r="F1663" t="str">
        <f>VLOOKUP(_xlfn.NUMBERVALUE(MID(C1663,11,2)),'Datos 2'!$U$3:$V$11,2,)</f>
        <v>L</v>
      </c>
      <c r="G1663">
        <v>2</v>
      </c>
    </row>
    <row r="1664" spans="1:7">
      <c r="A1664" s="14">
        <v>43852</v>
      </c>
      <c r="B1664" t="s">
        <v>823</v>
      </c>
      <c r="C1664" t="s">
        <v>876</v>
      </c>
      <c r="D1664" t="str">
        <f>VLOOKUP(VALUE(MID(C1664,1,8)),Producto!$A$1:$C$499,3,FALSE)</f>
        <v>Chamarra sport</v>
      </c>
      <c r="E1664" t="str">
        <f>VLOOKUP(_xlfn.NUMBERVALUE(MID(C1664,9,2)),'Datos 2'!$Q$3:$R$22,2,FALSE)</f>
        <v>Rojo</v>
      </c>
      <c r="F1664" t="str">
        <f>VLOOKUP(_xlfn.NUMBERVALUE(MID(C1664,11,2)),'Datos 2'!$U$3:$V$11,2,)</f>
        <v>L</v>
      </c>
      <c r="G1664">
        <v>10</v>
      </c>
    </row>
    <row r="1665" spans="1:7">
      <c r="A1665" s="14">
        <v>43948</v>
      </c>
      <c r="B1665" t="s">
        <v>823</v>
      </c>
      <c r="C1665" t="s">
        <v>886</v>
      </c>
      <c r="D1665" t="str">
        <f>VLOOKUP(VALUE(MID(C1665,1,8)),Producto!$A$1:$C$499,3,FALSE)</f>
        <v>Chamarra sport</v>
      </c>
      <c r="E1665" t="str">
        <f>VLOOKUP(_xlfn.NUMBERVALUE(MID(C1665,9,2)),'Datos 2'!$Q$3:$R$22,2,FALSE)</f>
        <v>Negro</v>
      </c>
      <c r="F1665" t="str">
        <f>VLOOKUP(_xlfn.NUMBERVALUE(MID(C1665,11,2)),'Datos 2'!$U$3:$V$11,2,)</f>
        <v>S</v>
      </c>
      <c r="G1665">
        <v>10</v>
      </c>
    </row>
    <row r="1666" spans="1:7">
      <c r="A1666" s="14">
        <v>44086</v>
      </c>
      <c r="B1666" t="s">
        <v>823</v>
      </c>
      <c r="C1666" t="s">
        <v>889</v>
      </c>
      <c r="D1666" t="str">
        <f>VLOOKUP(VALUE(MID(C1666,1,8)),Producto!$A$1:$C$499,3,FALSE)</f>
        <v>Chamarra sport</v>
      </c>
      <c r="E1666" t="str">
        <f>VLOOKUP(_xlfn.NUMBERVALUE(MID(C1666,9,2)),'Datos 2'!$Q$3:$R$22,2,FALSE)</f>
        <v>Off white</v>
      </c>
      <c r="F1666" t="str">
        <f>VLOOKUP(_xlfn.NUMBERVALUE(MID(C1666,11,2)),'Datos 2'!$U$3:$V$11,2,)</f>
        <v>M</v>
      </c>
      <c r="G1666">
        <v>9</v>
      </c>
    </row>
    <row r="1667" spans="1:7">
      <c r="A1667" s="14">
        <v>43883</v>
      </c>
      <c r="B1667" t="s">
        <v>823</v>
      </c>
      <c r="C1667" t="s">
        <v>865</v>
      </c>
      <c r="D1667" t="str">
        <f>VLOOKUP(VALUE(MID(C1667,1,8)),Producto!$A$1:$C$499,3,FALSE)</f>
        <v>Pantalón baggie</v>
      </c>
      <c r="E1667" t="str">
        <f>VLOOKUP(_xlfn.NUMBERVALUE(MID(C1667,9,2)),'Datos 2'!$Q$3:$R$22,2,FALSE)</f>
        <v>Negro</v>
      </c>
      <c r="F1667" t="str">
        <f>VLOOKUP(_xlfn.NUMBERVALUE(MID(C1667,11,2)),'Datos 2'!$U$3:$V$11,2,)</f>
        <v>M</v>
      </c>
      <c r="G1667">
        <v>1</v>
      </c>
    </row>
    <row r="1668" spans="1:7">
      <c r="A1668" s="14">
        <v>44145</v>
      </c>
      <c r="B1668" t="s">
        <v>823</v>
      </c>
      <c r="C1668" t="s">
        <v>840</v>
      </c>
      <c r="D1668" t="str">
        <f>VLOOKUP(VALUE(MID(C1668,1,8)),Producto!$A$1:$C$499,3,FALSE)</f>
        <v>Camisa manga corta</v>
      </c>
      <c r="E1668" t="str">
        <f>VLOOKUP(_xlfn.NUMBERVALUE(MID(C1668,9,2)),'Datos 2'!$Q$3:$R$22,2,FALSE)</f>
        <v>Blanco</v>
      </c>
      <c r="F1668" t="str">
        <f>VLOOKUP(_xlfn.NUMBERVALUE(MID(C1668,11,2)),'Datos 2'!$U$3:$V$11,2,)</f>
        <v>L</v>
      </c>
      <c r="G1668">
        <v>3</v>
      </c>
    </row>
    <row r="1669" spans="1:7">
      <c r="A1669" s="14">
        <v>43904</v>
      </c>
      <c r="B1669" t="s">
        <v>823</v>
      </c>
      <c r="C1669" t="s">
        <v>853</v>
      </c>
      <c r="D1669" t="str">
        <f>VLOOKUP(VALUE(MID(C1669,1,8)),Producto!$A$1:$C$499,3,FALSE)</f>
        <v>Pantalón mezclilla</v>
      </c>
      <c r="E1669" t="str">
        <f>VLOOKUP(_xlfn.NUMBERVALUE(MID(C1669,9,2)),'Datos 2'!$Q$3:$R$22,2,FALSE)</f>
        <v>Azul</v>
      </c>
      <c r="F1669" t="str">
        <f>VLOOKUP(_xlfn.NUMBERVALUE(MID(C1669,11,2)),'Datos 2'!$U$3:$V$11,2,)</f>
        <v>M</v>
      </c>
      <c r="G1669">
        <v>8</v>
      </c>
    </row>
    <row r="1670" spans="1:7">
      <c r="A1670" s="14">
        <v>43868</v>
      </c>
      <c r="B1670" t="s">
        <v>823</v>
      </c>
      <c r="C1670" t="s">
        <v>874</v>
      </c>
      <c r="D1670" t="str">
        <f>VLOOKUP(VALUE(MID(C1670,1,8)),Producto!$A$1:$C$499,3,FALSE)</f>
        <v>Pantalón baggie</v>
      </c>
      <c r="E1670" t="str">
        <f>VLOOKUP(_xlfn.NUMBERVALUE(MID(C1670,9,2)),'Datos 2'!$Q$3:$R$22,2,FALSE)</f>
        <v>Café</v>
      </c>
      <c r="F1670" t="str">
        <f>VLOOKUP(_xlfn.NUMBERVALUE(MID(C1670,11,2)),'Datos 2'!$U$3:$V$11,2,)</f>
        <v>S</v>
      </c>
      <c r="G1670">
        <v>2</v>
      </c>
    </row>
    <row r="1671" spans="1:7">
      <c r="A1671" s="14">
        <v>44030</v>
      </c>
      <c r="B1671" t="s">
        <v>823</v>
      </c>
      <c r="C1671" t="s">
        <v>855</v>
      </c>
      <c r="D1671" t="str">
        <f>VLOOKUP(VALUE(MID(C1671,1,8)),Producto!$A$1:$C$499,3,FALSE)</f>
        <v>Pantalón mezclilla</v>
      </c>
      <c r="E1671" t="str">
        <f>VLOOKUP(_xlfn.NUMBERVALUE(MID(C1671,9,2)),'Datos 2'!$Q$3:$R$22,2,FALSE)</f>
        <v>Negro</v>
      </c>
      <c r="F1671" t="str">
        <f>VLOOKUP(_xlfn.NUMBERVALUE(MID(C1671,11,2)),'Datos 2'!$U$3:$V$11,2,)</f>
        <v>XL</v>
      </c>
      <c r="G1671">
        <v>5</v>
      </c>
    </row>
    <row r="1672" spans="1:7">
      <c r="A1672" s="14">
        <v>44075</v>
      </c>
      <c r="B1672" t="s">
        <v>823</v>
      </c>
      <c r="C1672" t="s">
        <v>849</v>
      </c>
      <c r="D1672" t="str">
        <f>VLOOKUP(VALUE(MID(C1672,1,8)),Producto!$A$1:$C$499,3,FALSE)</f>
        <v>Playera</v>
      </c>
      <c r="E1672" t="str">
        <f>VLOOKUP(_xlfn.NUMBERVALUE(MID(C1672,9,2)),'Datos 2'!$Q$3:$R$22,2,FALSE)</f>
        <v>Estampado abstracto</v>
      </c>
      <c r="F1672" t="str">
        <f>VLOOKUP(_xlfn.NUMBERVALUE(MID(C1672,11,2)),'Datos 2'!$U$3:$V$11,2,)</f>
        <v>Unitalla</v>
      </c>
      <c r="G1672">
        <v>9</v>
      </c>
    </row>
    <row r="1673" spans="1:7">
      <c r="A1673" s="14">
        <v>43964</v>
      </c>
      <c r="B1673" t="s">
        <v>823</v>
      </c>
      <c r="C1673" t="s">
        <v>865</v>
      </c>
      <c r="D1673" t="str">
        <f>VLOOKUP(VALUE(MID(C1673,1,8)),Producto!$A$1:$C$499,3,FALSE)</f>
        <v>Pantalón baggie</v>
      </c>
      <c r="E1673" t="str">
        <f>VLOOKUP(_xlfn.NUMBERVALUE(MID(C1673,9,2)),'Datos 2'!$Q$3:$R$22,2,FALSE)</f>
        <v>Negro</v>
      </c>
      <c r="F1673" t="str">
        <f>VLOOKUP(_xlfn.NUMBERVALUE(MID(C1673,11,2)),'Datos 2'!$U$3:$V$11,2,)</f>
        <v>M</v>
      </c>
      <c r="G1673">
        <v>7</v>
      </c>
    </row>
    <row r="1674" spans="1:7">
      <c r="A1674" s="14">
        <v>43843</v>
      </c>
      <c r="B1674" t="s">
        <v>823</v>
      </c>
      <c r="C1674" t="s">
        <v>847</v>
      </c>
      <c r="D1674" t="str">
        <f>VLOOKUP(VALUE(MID(C1674,1,8)),Producto!$A$1:$C$499,3,FALSE)</f>
        <v>Playera</v>
      </c>
      <c r="E1674" t="str">
        <f>VLOOKUP(_xlfn.NUMBERVALUE(MID(C1674,9,2)),'Datos 2'!$Q$3:$R$22,2,FALSE)</f>
        <v>Negro</v>
      </c>
      <c r="F1674" t="str">
        <f>VLOOKUP(_xlfn.NUMBERVALUE(MID(C1674,11,2)),'Datos 2'!$U$3:$V$11,2,)</f>
        <v>Unitalla</v>
      </c>
      <c r="G1674">
        <v>9</v>
      </c>
    </row>
    <row r="1675" spans="1:7">
      <c r="A1675" s="14">
        <v>44079</v>
      </c>
      <c r="B1675" t="s">
        <v>823</v>
      </c>
      <c r="C1675" t="s">
        <v>862</v>
      </c>
      <c r="D1675" t="str">
        <f>VLOOKUP(VALUE(MID(C1675,1,8)),Producto!$A$1:$C$499,3,FALSE)</f>
        <v>Pantalón mezclilla</v>
      </c>
      <c r="E1675" t="str">
        <f>VLOOKUP(_xlfn.NUMBERVALUE(MID(C1675,9,2)),'Datos 2'!$Q$3:$R$22,2,FALSE)</f>
        <v>Blanco</v>
      </c>
      <c r="F1675" t="str">
        <f>VLOOKUP(_xlfn.NUMBERVALUE(MID(C1675,11,2)),'Datos 2'!$U$3:$V$11,2,)</f>
        <v>S</v>
      </c>
      <c r="G1675">
        <v>2</v>
      </c>
    </row>
    <row r="1676" spans="1:7">
      <c r="A1676" s="14">
        <v>44144</v>
      </c>
      <c r="B1676" t="s">
        <v>823</v>
      </c>
      <c r="C1676" t="s">
        <v>848</v>
      </c>
      <c r="D1676" t="str">
        <f>VLOOKUP(VALUE(MID(C1676,1,8)),Producto!$A$1:$C$499,3,FALSE)</f>
        <v>Playera</v>
      </c>
      <c r="E1676" t="str">
        <f>VLOOKUP(_xlfn.NUMBERVALUE(MID(C1676,9,2)),'Datos 2'!$Q$3:$R$22,2,FALSE)</f>
        <v>Gris</v>
      </c>
      <c r="F1676" t="str">
        <f>VLOOKUP(_xlfn.NUMBERVALUE(MID(C1676,11,2)),'Datos 2'!$U$3:$V$11,2,)</f>
        <v>Unitalla</v>
      </c>
      <c r="G1676">
        <v>3</v>
      </c>
    </row>
    <row r="1677" spans="1:7">
      <c r="A1677" s="14">
        <v>43926</v>
      </c>
      <c r="B1677" t="s">
        <v>823</v>
      </c>
      <c r="C1677" t="s">
        <v>830</v>
      </c>
      <c r="D1677" t="str">
        <f>VLOOKUP(VALUE(MID(C1677,1,8)),Producto!$A$1:$C$499,3,FALSE)</f>
        <v>Camisa manga larga</v>
      </c>
      <c r="E1677" t="str">
        <f>VLOOKUP(_xlfn.NUMBERVALUE(MID(C1677,9,2)),'Datos 2'!$Q$3:$R$22,2,FALSE)</f>
        <v>Blanco</v>
      </c>
      <c r="F1677" t="str">
        <f>VLOOKUP(_xlfn.NUMBERVALUE(MID(C1677,11,2)),'Datos 2'!$U$3:$V$11,2,)</f>
        <v>S</v>
      </c>
      <c r="G1677">
        <v>7</v>
      </c>
    </row>
    <row r="1678" spans="1:7">
      <c r="A1678" s="14">
        <v>43877</v>
      </c>
      <c r="B1678" t="s">
        <v>823</v>
      </c>
      <c r="C1678" t="s">
        <v>886</v>
      </c>
      <c r="D1678" t="str">
        <f>VLOOKUP(VALUE(MID(C1678,1,8)),Producto!$A$1:$C$499,3,FALSE)</f>
        <v>Chamarra sport</v>
      </c>
      <c r="E1678" t="str">
        <f>VLOOKUP(_xlfn.NUMBERVALUE(MID(C1678,9,2)),'Datos 2'!$Q$3:$R$22,2,FALSE)</f>
        <v>Negro</v>
      </c>
      <c r="F1678" t="str">
        <f>VLOOKUP(_xlfn.NUMBERVALUE(MID(C1678,11,2)),'Datos 2'!$U$3:$V$11,2,)</f>
        <v>S</v>
      </c>
      <c r="G1678">
        <v>8</v>
      </c>
    </row>
    <row r="1679" spans="1:7">
      <c r="A1679" s="14">
        <v>44093</v>
      </c>
      <c r="B1679" t="s">
        <v>823</v>
      </c>
      <c r="C1679" t="s">
        <v>835</v>
      </c>
      <c r="D1679" t="str">
        <f>VLOOKUP(VALUE(MID(C1679,1,8)),Producto!$A$1:$C$499,3,FALSE)</f>
        <v>Camisa manga larga</v>
      </c>
      <c r="E1679" t="str">
        <f>VLOOKUP(_xlfn.NUMBERVALUE(MID(C1679,9,2)),'Datos 2'!$Q$3:$R$22,2,FALSE)</f>
        <v>Negro</v>
      </c>
      <c r="F1679" t="str">
        <f>VLOOKUP(_xlfn.NUMBERVALUE(MID(C1679,11,2)),'Datos 2'!$U$3:$V$11,2,)</f>
        <v>XL</v>
      </c>
      <c r="G1679">
        <v>5</v>
      </c>
    </row>
    <row r="1680" spans="1:7">
      <c r="A1680" s="14">
        <v>43994</v>
      </c>
      <c r="B1680" t="s">
        <v>823</v>
      </c>
      <c r="C1680" t="s">
        <v>863</v>
      </c>
      <c r="D1680" t="str">
        <f>VLOOKUP(VALUE(MID(C1680,1,8)),Producto!$A$1:$C$499,3,FALSE)</f>
        <v>Pantalón baggie</v>
      </c>
      <c r="E1680" t="str">
        <f>VLOOKUP(_xlfn.NUMBERVALUE(MID(C1680,9,2)),'Datos 2'!$Q$3:$R$22,2,FALSE)</f>
        <v>Negro</v>
      </c>
      <c r="F1680" t="str">
        <f>VLOOKUP(_xlfn.NUMBERVALUE(MID(C1680,11,2)),'Datos 2'!$U$3:$V$11,2,)</f>
        <v>XL</v>
      </c>
      <c r="G1680">
        <v>8</v>
      </c>
    </row>
    <row r="1681" spans="1:7">
      <c r="A1681" s="14">
        <v>43886</v>
      </c>
      <c r="B1681" t="s">
        <v>823</v>
      </c>
      <c r="C1681" t="s">
        <v>845</v>
      </c>
      <c r="D1681" t="str">
        <f>VLOOKUP(VALUE(MID(C1681,1,8)),Producto!$A$1:$C$499,3,FALSE)</f>
        <v>Camisa manga corta</v>
      </c>
      <c r="E1681" t="str">
        <f>VLOOKUP(_xlfn.NUMBERVALUE(MID(C1681,9,2)),'Datos 2'!$Q$3:$R$22,2,FALSE)</f>
        <v>Estampado animal</v>
      </c>
      <c r="F1681" t="str">
        <f>VLOOKUP(_xlfn.NUMBERVALUE(MID(C1681,11,2)),'Datos 2'!$U$3:$V$11,2,)</f>
        <v>M</v>
      </c>
      <c r="G1681">
        <v>1</v>
      </c>
    </row>
    <row r="1682" spans="1:7">
      <c r="A1682" s="14">
        <v>44188</v>
      </c>
      <c r="B1682" t="s">
        <v>823</v>
      </c>
      <c r="C1682" t="s">
        <v>859</v>
      </c>
      <c r="D1682" t="str">
        <f>VLOOKUP(VALUE(MID(C1682,1,8)),Producto!$A$1:$C$499,3,FALSE)</f>
        <v>Pantalón mezclilla</v>
      </c>
      <c r="E1682" t="str">
        <f>VLOOKUP(_xlfn.NUMBERVALUE(MID(C1682,9,2)),'Datos 2'!$Q$3:$R$22,2,FALSE)</f>
        <v>Blanco</v>
      </c>
      <c r="F1682" t="str">
        <f>VLOOKUP(_xlfn.NUMBERVALUE(MID(C1682,11,2)),'Datos 2'!$U$3:$V$11,2,)</f>
        <v>XL</v>
      </c>
      <c r="G1682">
        <v>8</v>
      </c>
    </row>
    <row r="1683" spans="1:7">
      <c r="A1683" s="14">
        <v>43866</v>
      </c>
      <c r="B1683" t="s">
        <v>823</v>
      </c>
      <c r="C1683" t="s">
        <v>868</v>
      </c>
      <c r="D1683" t="str">
        <f>VLOOKUP(VALUE(MID(C1683,1,8)),Producto!$A$1:$C$499,3,FALSE)</f>
        <v>Pantalón baggie</v>
      </c>
      <c r="E1683" t="str">
        <f>VLOOKUP(_xlfn.NUMBERVALUE(MID(C1683,9,2)),'Datos 2'!$Q$3:$R$22,2,FALSE)</f>
        <v>Off white</v>
      </c>
      <c r="F1683" t="str">
        <f>VLOOKUP(_xlfn.NUMBERVALUE(MID(C1683,11,2)),'Datos 2'!$U$3:$V$11,2,)</f>
        <v>L</v>
      </c>
      <c r="G1683">
        <v>10</v>
      </c>
    </row>
    <row r="1684" spans="1:7">
      <c r="A1684" s="14">
        <v>43880</v>
      </c>
      <c r="B1684" t="s">
        <v>823</v>
      </c>
      <c r="C1684" t="s">
        <v>829</v>
      </c>
      <c r="D1684" t="str">
        <f>VLOOKUP(VALUE(MID(C1684,1,8)),Producto!$A$1:$C$499,3,FALSE)</f>
        <v>Camisa manga larga</v>
      </c>
      <c r="E1684" t="str">
        <f>VLOOKUP(_xlfn.NUMBERVALUE(MID(C1684,9,2)),'Datos 2'!$Q$3:$R$22,2,FALSE)</f>
        <v>Blanco</v>
      </c>
      <c r="F1684" t="str">
        <f>VLOOKUP(_xlfn.NUMBERVALUE(MID(C1684,11,2)),'Datos 2'!$U$3:$V$11,2,)</f>
        <v>M</v>
      </c>
      <c r="G1684">
        <v>8</v>
      </c>
    </row>
    <row r="1685" spans="1:7">
      <c r="A1685" s="14">
        <v>43938</v>
      </c>
      <c r="B1685" t="s">
        <v>823</v>
      </c>
      <c r="C1685" t="s">
        <v>832</v>
      </c>
      <c r="D1685" t="str">
        <f>VLOOKUP(VALUE(MID(C1685,1,8)),Producto!$A$1:$C$499,3,FALSE)</f>
        <v>Camisa manga larga</v>
      </c>
      <c r="E1685" t="str">
        <f>VLOOKUP(_xlfn.NUMBERVALUE(MID(C1685,9,2)),'Datos 2'!$Q$3:$R$22,2,FALSE)</f>
        <v>Off white</v>
      </c>
      <c r="F1685" t="str">
        <f>VLOOKUP(_xlfn.NUMBERVALUE(MID(C1685,11,2)),'Datos 2'!$U$3:$V$11,2,)</f>
        <v>L</v>
      </c>
      <c r="G1685">
        <v>2</v>
      </c>
    </row>
    <row r="1686" spans="1:7">
      <c r="A1686" s="14">
        <v>43998</v>
      </c>
      <c r="B1686" t="s">
        <v>823</v>
      </c>
      <c r="C1686" t="s">
        <v>843</v>
      </c>
      <c r="D1686" t="str">
        <f>VLOOKUP(VALUE(MID(C1686,1,8)),Producto!$A$1:$C$499,3,FALSE)</f>
        <v>Camisa manga corta</v>
      </c>
      <c r="E1686" t="str">
        <f>VLOOKUP(_xlfn.NUMBERVALUE(MID(C1686,9,2)),'Datos 2'!$Q$3:$R$22,2,FALSE)</f>
        <v>Estampado animal</v>
      </c>
      <c r="F1686" t="str">
        <f>VLOOKUP(_xlfn.NUMBERVALUE(MID(C1686,11,2)),'Datos 2'!$U$3:$V$11,2,)</f>
        <v>XL</v>
      </c>
      <c r="G1686">
        <v>10</v>
      </c>
    </row>
    <row r="1687" spans="1:7">
      <c r="A1687" s="14">
        <v>44098</v>
      </c>
      <c r="B1687" t="s">
        <v>823</v>
      </c>
      <c r="C1687" t="s">
        <v>877</v>
      </c>
      <c r="D1687" t="str">
        <f>VLOOKUP(VALUE(MID(C1687,1,8)),Producto!$A$1:$C$499,3,FALSE)</f>
        <v>Chamarra sport</v>
      </c>
      <c r="E1687" t="str">
        <f>VLOOKUP(_xlfn.NUMBERVALUE(MID(C1687,9,2)),'Datos 2'!$Q$3:$R$22,2,FALSE)</f>
        <v>Rojo</v>
      </c>
      <c r="F1687" t="str">
        <f>VLOOKUP(_xlfn.NUMBERVALUE(MID(C1687,11,2)),'Datos 2'!$U$3:$V$11,2,)</f>
        <v>M</v>
      </c>
      <c r="G1687">
        <v>4</v>
      </c>
    </row>
    <row r="1688" spans="1:7">
      <c r="A1688" s="14">
        <v>43914</v>
      </c>
      <c r="B1688" t="s">
        <v>823</v>
      </c>
      <c r="C1688" t="s">
        <v>832</v>
      </c>
      <c r="D1688" t="str">
        <f>VLOOKUP(VALUE(MID(C1688,1,8)),Producto!$A$1:$C$499,3,FALSE)</f>
        <v>Camisa manga larga</v>
      </c>
      <c r="E1688" t="str">
        <f>VLOOKUP(_xlfn.NUMBERVALUE(MID(C1688,9,2)),'Datos 2'!$Q$3:$R$22,2,FALSE)</f>
        <v>Off white</v>
      </c>
      <c r="F1688" t="str">
        <f>VLOOKUP(_xlfn.NUMBERVALUE(MID(C1688,11,2)),'Datos 2'!$U$3:$V$11,2,)</f>
        <v>L</v>
      </c>
      <c r="G1688">
        <v>2</v>
      </c>
    </row>
    <row r="1689" spans="1:7">
      <c r="A1689" s="14">
        <v>43908</v>
      </c>
      <c r="B1689" t="s">
        <v>823</v>
      </c>
      <c r="C1689" t="s">
        <v>829</v>
      </c>
      <c r="D1689" t="str">
        <f>VLOOKUP(VALUE(MID(C1689,1,8)),Producto!$A$1:$C$499,3,FALSE)</f>
        <v>Camisa manga larga</v>
      </c>
      <c r="E1689" t="str">
        <f>VLOOKUP(_xlfn.NUMBERVALUE(MID(C1689,9,2)),'Datos 2'!$Q$3:$R$22,2,FALSE)</f>
        <v>Blanco</v>
      </c>
      <c r="F1689" t="str">
        <f>VLOOKUP(_xlfn.NUMBERVALUE(MID(C1689,11,2)),'Datos 2'!$U$3:$V$11,2,)</f>
        <v>M</v>
      </c>
      <c r="G1689">
        <v>5</v>
      </c>
    </row>
    <row r="1690" spans="1:7">
      <c r="A1690" s="14">
        <v>43965</v>
      </c>
      <c r="B1690" t="s">
        <v>823</v>
      </c>
      <c r="C1690" t="s">
        <v>876</v>
      </c>
      <c r="D1690" t="str">
        <f>VLOOKUP(VALUE(MID(C1690,1,8)),Producto!$A$1:$C$499,3,FALSE)</f>
        <v>Chamarra sport</v>
      </c>
      <c r="E1690" t="str">
        <f>VLOOKUP(_xlfn.NUMBERVALUE(MID(C1690,9,2)),'Datos 2'!$Q$3:$R$22,2,FALSE)</f>
        <v>Rojo</v>
      </c>
      <c r="F1690" t="str">
        <f>VLOOKUP(_xlfn.NUMBERVALUE(MID(C1690,11,2)),'Datos 2'!$U$3:$V$11,2,)</f>
        <v>L</v>
      </c>
      <c r="G1690">
        <v>8</v>
      </c>
    </row>
    <row r="1691" spans="1:7">
      <c r="A1691" s="14">
        <v>44161</v>
      </c>
      <c r="B1691" t="s">
        <v>823</v>
      </c>
      <c r="C1691" t="s">
        <v>867</v>
      </c>
      <c r="D1691" t="str">
        <f>VLOOKUP(VALUE(MID(C1691,1,8)),Producto!$A$1:$C$499,3,FALSE)</f>
        <v>Pantalón baggie</v>
      </c>
      <c r="E1691" t="str">
        <f>VLOOKUP(_xlfn.NUMBERVALUE(MID(C1691,9,2)),'Datos 2'!$Q$3:$R$22,2,FALSE)</f>
        <v>Off white</v>
      </c>
      <c r="F1691" t="str">
        <f>VLOOKUP(_xlfn.NUMBERVALUE(MID(C1691,11,2)),'Datos 2'!$U$3:$V$11,2,)</f>
        <v>XL</v>
      </c>
      <c r="G1691">
        <v>7</v>
      </c>
    </row>
    <row r="1692" spans="1:7">
      <c r="A1692" s="14">
        <v>44137</v>
      </c>
      <c r="B1692" t="s">
        <v>823</v>
      </c>
      <c r="C1692" t="s">
        <v>866</v>
      </c>
      <c r="D1692" t="str">
        <f>VLOOKUP(VALUE(MID(C1692,1,8)),Producto!$A$1:$C$499,3,FALSE)</f>
        <v>Pantalón baggie</v>
      </c>
      <c r="E1692" t="str">
        <f>VLOOKUP(_xlfn.NUMBERVALUE(MID(C1692,9,2)),'Datos 2'!$Q$3:$R$22,2,FALSE)</f>
        <v>Negro</v>
      </c>
      <c r="F1692" t="str">
        <f>VLOOKUP(_xlfn.NUMBERVALUE(MID(C1692,11,2)),'Datos 2'!$U$3:$V$11,2,)</f>
        <v>S</v>
      </c>
      <c r="G1692">
        <v>10</v>
      </c>
    </row>
    <row r="1693" spans="1:7">
      <c r="A1693" s="14">
        <v>44053</v>
      </c>
      <c r="B1693" t="s">
        <v>823</v>
      </c>
      <c r="C1693" t="s">
        <v>849</v>
      </c>
      <c r="D1693" t="str">
        <f>VLOOKUP(VALUE(MID(C1693,1,8)),Producto!$A$1:$C$499,3,FALSE)</f>
        <v>Playera</v>
      </c>
      <c r="E1693" t="str">
        <f>VLOOKUP(_xlfn.NUMBERVALUE(MID(C1693,9,2)),'Datos 2'!$Q$3:$R$22,2,FALSE)</f>
        <v>Estampado abstracto</v>
      </c>
      <c r="F1693" t="str">
        <f>VLOOKUP(_xlfn.NUMBERVALUE(MID(C1693,11,2)),'Datos 2'!$U$3:$V$11,2,)</f>
        <v>Unitalla</v>
      </c>
      <c r="G1693">
        <v>2</v>
      </c>
    </row>
    <row r="1694" spans="1:7">
      <c r="A1694" s="14">
        <v>44036</v>
      </c>
      <c r="B1694" t="s">
        <v>823</v>
      </c>
      <c r="C1694" t="s">
        <v>884</v>
      </c>
      <c r="D1694" t="str">
        <f>VLOOKUP(VALUE(MID(C1694,1,8)),Producto!$A$1:$C$499,3,FALSE)</f>
        <v>Chamarra sport</v>
      </c>
      <c r="E1694" t="str">
        <f>VLOOKUP(_xlfn.NUMBERVALUE(MID(C1694,9,2)),'Datos 2'!$Q$3:$R$22,2,FALSE)</f>
        <v>Negro</v>
      </c>
      <c r="F1694" t="str">
        <f>VLOOKUP(_xlfn.NUMBERVALUE(MID(C1694,11,2)),'Datos 2'!$U$3:$V$11,2,)</f>
        <v>L</v>
      </c>
      <c r="G1694">
        <v>7</v>
      </c>
    </row>
    <row r="1695" spans="1:7">
      <c r="A1695" s="14">
        <v>44110</v>
      </c>
      <c r="B1695" t="s">
        <v>823</v>
      </c>
      <c r="C1695" t="s">
        <v>834</v>
      </c>
      <c r="D1695" t="str">
        <f>VLOOKUP(VALUE(MID(C1695,1,8)),Producto!$A$1:$C$499,3,FALSE)</f>
        <v>Camisa manga larga</v>
      </c>
      <c r="E1695" t="str">
        <f>VLOOKUP(_xlfn.NUMBERVALUE(MID(C1695,9,2)),'Datos 2'!$Q$3:$R$22,2,FALSE)</f>
        <v>Off white</v>
      </c>
      <c r="F1695" t="str">
        <f>VLOOKUP(_xlfn.NUMBERVALUE(MID(C1695,11,2)),'Datos 2'!$U$3:$V$11,2,)</f>
        <v>S</v>
      </c>
      <c r="G1695">
        <v>2</v>
      </c>
    </row>
    <row r="1696" spans="1:7">
      <c r="A1696" s="14">
        <v>43922</v>
      </c>
      <c r="B1696" t="s">
        <v>823</v>
      </c>
      <c r="C1696" t="s">
        <v>836</v>
      </c>
      <c r="D1696" t="str">
        <f>VLOOKUP(VALUE(MID(C1696,1,8)),Producto!$A$1:$C$499,3,FALSE)</f>
        <v>Camisa manga larga</v>
      </c>
      <c r="E1696" t="str">
        <f>VLOOKUP(_xlfn.NUMBERVALUE(MID(C1696,9,2)),'Datos 2'!$Q$3:$R$22,2,FALSE)</f>
        <v>Negro</v>
      </c>
      <c r="F1696" t="str">
        <f>VLOOKUP(_xlfn.NUMBERVALUE(MID(C1696,11,2)),'Datos 2'!$U$3:$V$11,2,)</f>
        <v>L</v>
      </c>
      <c r="G1696">
        <v>1</v>
      </c>
    </row>
    <row r="1697" spans="1:7">
      <c r="A1697" s="14">
        <v>44160</v>
      </c>
      <c r="B1697" t="s">
        <v>823</v>
      </c>
      <c r="C1697" t="s">
        <v>839</v>
      </c>
      <c r="D1697" t="str">
        <f>VLOOKUP(VALUE(MID(C1697,1,8)),Producto!$A$1:$C$499,3,FALSE)</f>
        <v>Camisa manga corta</v>
      </c>
      <c r="E1697" t="str">
        <f>VLOOKUP(_xlfn.NUMBERVALUE(MID(C1697,9,2)),'Datos 2'!$Q$3:$R$22,2,FALSE)</f>
        <v>Blanco</v>
      </c>
      <c r="F1697" t="str">
        <f>VLOOKUP(_xlfn.NUMBERVALUE(MID(C1697,11,2)),'Datos 2'!$U$3:$V$11,2,)</f>
        <v>XL</v>
      </c>
      <c r="G1697">
        <v>4</v>
      </c>
    </row>
    <row r="1698" spans="1:7">
      <c r="A1698" s="14">
        <v>43877</v>
      </c>
      <c r="B1698" t="s">
        <v>823</v>
      </c>
      <c r="C1698" t="s">
        <v>876</v>
      </c>
      <c r="D1698" t="str">
        <f>VLOOKUP(VALUE(MID(C1698,1,8)),Producto!$A$1:$C$499,3,FALSE)</f>
        <v>Chamarra sport</v>
      </c>
      <c r="E1698" t="str">
        <f>VLOOKUP(_xlfn.NUMBERVALUE(MID(C1698,9,2)),'Datos 2'!$Q$3:$R$22,2,FALSE)</f>
        <v>Rojo</v>
      </c>
      <c r="F1698" t="str">
        <f>VLOOKUP(_xlfn.NUMBERVALUE(MID(C1698,11,2)),'Datos 2'!$U$3:$V$11,2,)</f>
        <v>L</v>
      </c>
      <c r="G1698">
        <v>9</v>
      </c>
    </row>
    <row r="1699" spans="1:7">
      <c r="A1699" s="14">
        <v>43942</v>
      </c>
      <c r="B1699" t="s">
        <v>823</v>
      </c>
      <c r="C1699" t="s">
        <v>870</v>
      </c>
      <c r="D1699" t="str">
        <f>VLOOKUP(VALUE(MID(C1699,1,8)),Producto!$A$1:$C$499,3,FALSE)</f>
        <v>Pantalón baggie</v>
      </c>
      <c r="E1699" t="str">
        <f>VLOOKUP(_xlfn.NUMBERVALUE(MID(C1699,9,2)),'Datos 2'!$Q$3:$R$22,2,FALSE)</f>
        <v>Off white</v>
      </c>
      <c r="F1699" t="str">
        <f>VLOOKUP(_xlfn.NUMBERVALUE(MID(C1699,11,2)),'Datos 2'!$U$3:$V$11,2,)</f>
        <v>S</v>
      </c>
      <c r="G1699">
        <v>10</v>
      </c>
    </row>
    <row r="1700" spans="1:7">
      <c r="A1700" s="14">
        <v>44044</v>
      </c>
      <c r="B1700" t="s">
        <v>823</v>
      </c>
      <c r="C1700" t="s">
        <v>889</v>
      </c>
      <c r="D1700" t="str">
        <f>VLOOKUP(VALUE(MID(C1700,1,8)),Producto!$A$1:$C$499,3,FALSE)</f>
        <v>Chamarra sport</v>
      </c>
      <c r="E1700" t="str">
        <f>VLOOKUP(_xlfn.NUMBERVALUE(MID(C1700,9,2)),'Datos 2'!$Q$3:$R$22,2,FALSE)</f>
        <v>Off white</v>
      </c>
      <c r="F1700" t="str">
        <f>VLOOKUP(_xlfn.NUMBERVALUE(MID(C1700,11,2)),'Datos 2'!$U$3:$V$11,2,)</f>
        <v>M</v>
      </c>
      <c r="G1700">
        <v>4</v>
      </c>
    </row>
    <row r="1701" spans="1:7">
      <c r="A1701" s="14">
        <v>43983</v>
      </c>
      <c r="B1701" t="s">
        <v>823</v>
      </c>
      <c r="C1701" t="s">
        <v>883</v>
      </c>
      <c r="D1701" t="str">
        <f>VLOOKUP(VALUE(MID(C1701,1,8)),Producto!$A$1:$C$499,3,FALSE)</f>
        <v>Chamarra sport</v>
      </c>
      <c r="E1701" t="str">
        <f>VLOOKUP(_xlfn.NUMBERVALUE(MID(C1701,9,2)),'Datos 2'!$Q$3:$R$22,2,FALSE)</f>
        <v>Negro</v>
      </c>
      <c r="F1701" t="str">
        <f>VLOOKUP(_xlfn.NUMBERVALUE(MID(C1701,11,2)),'Datos 2'!$U$3:$V$11,2,)</f>
        <v>XL</v>
      </c>
      <c r="G1701">
        <v>4</v>
      </c>
    </row>
    <row r="1702" spans="1:7">
      <c r="A1702" s="14">
        <v>43925</v>
      </c>
      <c r="B1702" t="s">
        <v>823</v>
      </c>
      <c r="C1702" t="s">
        <v>843</v>
      </c>
      <c r="D1702" t="str">
        <f>VLOOKUP(VALUE(MID(C1702,1,8)),Producto!$A$1:$C$499,3,FALSE)</f>
        <v>Camisa manga corta</v>
      </c>
      <c r="E1702" t="str">
        <f>VLOOKUP(_xlfn.NUMBERVALUE(MID(C1702,9,2)),'Datos 2'!$Q$3:$R$22,2,FALSE)</f>
        <v>Estampado animal</v>
      </c>
      <c r="F1702" t="str">
        <f>VLOOKUP(_xlfn.NUMBERVALUE(MID(C1702,11,2)),'Datos 2'!$U$3:$V$11,2,)</f>
        <v>XL</v>
      </c>
      <c r="G1702">
        <v>4</v>
      </c>
    </row>
    <row r="1703" spans="1:7">
      <c r="A1703" s="14">
        <v>44176</v>
      </c>
      <c r="B1703" t="s">
        <v>823</v>
      </c>
      <c r="C1703" t="s">
        <v>875</v>
      </c>
      <c r="D1703" t="str">
        <f>VLOOKUP(VALUE(MID(C1703,1,8)),Producto!$A$1:$C$499,3,FALSE)</f>
        <v>Chamarra sport</v>
      </c>
      <c r="E1703" t="str">
        <f>VLOOKUP(_xlfn.NUMBERVALUE(MID(C1703,9,2)),'Datos 2'!$Q$3:$R$22,2,FALSE)</f>
        <v>Rojo</v>
      </c>
      <c r="F1703" t="str">
        <f>VLOOKUP(_xlfn.NUMBERVALUE(MID(C1703,11,2)),'Datos 2'!$U$3:$V$11,2,)</f>
        <v>XL</v>
      </c>
      <c r="G1703">
        <v>5</v>
      </c>
    </row>
    <row r="1704" spans="1:7">
      <c r="A1704" s="14">
        <v>43971</v>
      </c>
      <c r="B1704" t="s">
        <v>823</v>
      </c>
      <c r="C1704" t="s">
        <v>884</v>
      </c>
      <c r="D1704" t="str">
        <f>VLOOKUP(VALUE(MID(C1704,1,8)),Producto!$A$1:$C$499,3,FALSE)</f>
        <v>Chamarra sport</v>
      </c>
      <c r="E1704" t="str">
        <f>VLOOKUP(_xlfn.NUMBERVALUE(MID(C1704,9,2)),'Datos 2'!$Q$3:$R$22,2,FALSE)</f>
        <v>Negro</v>
      </c>
      <c r="F1704" t="str">
        <f>VLOOKUP(_xlfn.NUMBERVALUE(MID(C1704,11,2)),'Datos 2'!$U$3:$V$11,2,)</f>
        <v>L</v>
      </c>
      <c r="G1704">
        <v>6</v>
      </c>
    </row>
    <row r="1705" spans="1:7">
      <c r="A1705" s="14">
        <v>44137</v>
      </c>
      <c r="B1705" t="s">
        <v>823</v>
      </c>
      <c r="C1705" t="s">
        <v>874</v>
      </c>
      <c r="D1705" t="str">
        <f>VLOOKUP(VALUE(MID(C1705,1,8)),Producto!$A$1:$C$499,3,FALSE)</f>
        <v>Pantalón baggie</v>
      </c>
      <c r="E1705" t="str">
        <f>VLOOKUP(_xlfn.NUMBERVALUE(MID(C1705,9,2)),'Datos 2'!$Q$3:$R$22,2,FALSE)</f>
        <v>Café</v>
      </c>
      <c r="F1705" t="str">
        <f>VLOOKUP(_xlfn.NUMBERVALUE(MID(C1705,11,2)),'Datos 2'!$U$3:$V$11,2,)</f>
        <v>S</v>
      </c>
      <c r="G1705">
        <v>5</v>
      </c>
    </row>
    <row r="1706" spans="1:7">
      <c r="A1706" s="14">
        <v>43911</v>
      </c>
      <c r="B1706" t="s">
        <v>823</v>
      </c>
      <c r="C1706" t="s">
        <v>870</v>
      </c>
      <c r="D1706" t="str">
        <f>VLOOKUP(VALUE(MID(C1706,1,8)),Producto!$A$1:$C$499,3,FALSE)</f>
        <v>Pantalón baggie</v>
      </c>
      <c r="E1706" t="str">
        <f>VLOOKUP(_xlfn.NUMBERVALUE(MID(C1706,9,2)),'Datos 2'!$Q$3:$R$22,2,FALSE)</f>
        <v>Off white</v>
      </c>
      <c r="F1706" t="str">
        <f>VLOOKUP(_xlfn.NUMBERVALUE(MID(C1706,11,2)),'Datos 2'!$U$3:$V$11,2,)</f>
        <v>S</v>
      </c>
      <c r="G1706">
        <v>4</v>
      </c>
    </row>
    <row r="1707" spans="1:7">
      <c r="A1707" s="14">
        <v>44159</v>
      </c>
      <c r="B1707" t="s">
        <v>823</v>
      </c>
      <c r="C1707" t="s">
        <v>845</v>
      </c>
      <c r="D1707" t="str">
        <f>VLOOKUP(VALUE(MID(C1707,1,8)),Producto!$A$1:$C$499,3,FALSE)</f>
        <v>Camisa manga corta</v>
      </c>
      <c r="E1707" t="str">
        <f>VLOOKUP(_xlfn.NUMBERVALUE(MID(C1707,9,2)),'Datos 2'!$Q$3:$R$22,2,FALSE)</f>
        <v>Estampado animal</v>
      </c>
      <c r="F1707" t="str">
        <f>VLOOKUP(_xlfn.NUMBERVALUE(MID(C1707,11,2)),'Datos 2'!$U$3:$V$11,2,)</f>
        <v>M</v>
      </c>
      <c r="G1707">
        <v>6</v>
      </c>
    </row>
    <row r="1708" spans="1:7">
      <c r="A1708" s="14">
        <v>43994</v>
      </c>
      <c r="B1708" t="s">
        <v>823</v>
      </c>
      <c r="C1708" t="s">
        <v>890</v>
      </c>
      <c r="D1708" t="str">
        <f>VLOOKUP(VALUE(MID(C1708,1,8)),Producto!$A$1:$C$499,3,FALSE)</f>
        <v>Chamarra sport</v>
      </c>
      <c r="E1708" t="str">
        <f>VLOOKUP(_xlfn.NUMBERVALUE(MID(C1708,9,2)),'Datos 2'!$Q$3:$R$22,2,FALSE)</f>
        <v>Off white</v>
      </c>
      <c r="F1708" t="str">
        <f>VLOOKUP(_xlfn.NUMBERVALUE(MID(C1708,11,2)),'Datos 2'!$U$3:$V$11,2,)</f>
        <v>S</v>
      </c>
      <c r="G1708">
        <v>9</v>
      </c>
    </row>
    <row r="1709" spans="1:7">
      <c r="A1709" s="14">
        <v>44052</v>
      </c>
      <c r="B1709" t="s">
        <v>823</v>
      </c>
      <c r="C1709" t="s">
        <v>883</v>
      </c>
      <c r="D1709" t="str">
        <f>VLOOKUP(VALUE(MID(C1709,1,8)),Producto!$A$1:$C$499,3,FALSE)</f>
        <v>Chamarra sport</v>
      </c>
      <c r="E1709" t="str">
        <f>VLOOKUP(_xlfn.NUMBERVALUE(MID(C1709,9,2)),'Datos 2'!$Q$3:$R$22,2,FALSE)</f>
        <v>Negro</v>
      </c>
      <c r="F1709" t="str">
        <f>VLOOKUP(_xlfn.NUMBERVALUE(MID(C1709,11,2)),'Datos 2'!$U$3:$V$11,2,)</f>
        <v>XL</v>
      </c>
      <c r="G1709">
        <v>8</v>
      </c>
    </row>
    <row r="1710" spans="1:7">
      <c r="A1710" s="14">
        <v>43910</v>
      </c>
      <c r="B1710" t="s">
        <v>823</v>
      </c>
      <c r="C1710" t="s">
        <v>847</v>
      </c>
      <c r="D1710" t="str">
        <f>VLOOKUP(VALUE(MID(C1710,1,8)),Producto!$A$1:$C$499,3,FALSE)</f>
        <v>Playera</v>
      </c>
      <c r="E1710" t="str">
        <f>VLOOKUP(_xlfn.NUMBERVALUE(MID(C1710,9,2)),'Datos 2'!$Q$3:$R$22,2,FALSE)</f>
        <v>Negro</v>
      </c>
      <c r="F1710" t="str">
        <f>VLOOKUP(_xlfn.NUMBERVALUE(MID(C1710,11,2)),'Datos 2'!$U$3:$V$11,2,)</f>
        <v>Unitalla</v>
      </c>
      <c r="G1710">
        <v>10</v>
      </c>
    </row>
    <row r="1711" spans="1:7">
      <c r="A1711" s="14">
        <v>44063</v>
      </c>
      <c r="B1711" t="s">
        <v>823</v>
      </c>
      <c r="C1711" t="s">
        <v>839</v>
      </c>
      <c r="D1711" t="str">
        <f>VLOOKUP(VALUE(MID(C1711,1,8)),Producto!$A$1:$C$499,3,FALSE)</f>
        <v>Camisa manga corta</v>
      </c>
      <c r="E1711" t="str">
        <f>VLOOKUP(_xlfn.NUMBERVALUE(MID(C1711,9,2)),'Datos 2'!$Q$3:$R$22,2,FALSE)</f>
        <v>Blanco</v>
      </c>
      <c r="F1711" t="str">
        <f>VLOOKUP(_xlfn.NUMBERVALUE(MID(C1711,11,2)),'Datos 2'!$U$3:$V$11,2,)</f>
        <v>XL</v>
      </c>
      <c r="G1711">
        <v>4</v>
      </c>
    </row>
    <row r="1712" spans="1:7">
      <c r="A1712" s="14">
        <v>43865</v>
      </c>
      <c r="B1712" t="s">
        <v>823</v>
      </c>
      <c r="C1712" t="s">
        <v>831</v>
      </c>
      <c r="D1712" t="str">
        <f>VLOOKUP(VALUE(MID(C1712,1,8)),Producto!$A$1:$C$499,3,FALSE)</f>
        <v>Camisa manga larga</v>
      </c>
      <c r="E1712" t="str">
        <f>VLOOKUP(_xlfn.NUMBERVALUE(MID(C1712,9,2)),'Datos 2'!$Q$3:$R$22,2,FALSE)</f>
        <v>Off white</v>
      </c>
      <c r="F1712" t="str">
        <f>VLOOKUP(_xlfn.NUMBERVALUE(MID(C1712,11,2)),'Datos 2'!$U$3:$V$11,2,)</f>
        <v>XL</v>
      </c>
      <c r="G1712">
        <v>1</v>
      </c>
    </row>
    <row r="1713" spans="1:7">
      <c r="A1713" s="14">
        <v>44103</v>
      </c>
      <c r="B1713" t="s">
        <v>823</v>
      </c>
      <c r="C1713" t="s">
        <v>854</v>
      </c>
      <c r="D1713" t="str">
        <f>VLOOKUP(VALUE(MID(C1713,1,8)),Producto!$A$1:$C$499,3,FALSE)</f>
        <v>Pantalón mezclilla</v>
      </c>
      <c r="E1713" t="str">
        <f>VLOOKUP(_xlfn.NUMBERVALUE(MID(C1713,9,2)),'Datos 2'!$Q$3:$R$22,2,FALSE)</f>
        <v>Azul</v>
      </c>
      <c r="F1713" t="str">
        <f>VLOOKUP(_xlfn.NUMBERVALUE(MID(C1713,11,2)),'Datos 2'!$U$3:$V$11,2,)</f>
        <v>S</v>
      </c>
      <c r="G1713">
        <v>1</v>
      </c>
    </row>
    <row r="1714" spans="1:7">
      <c r="A1714" s="14">
        <v>44003</v>
      </c>
      <c r="B1714" t="s">
        <v>823</v>
      </c>
      <c r="C1714" t="s">
        <v>872</v>
      </c>
      <c r="D1714" t="str">
        <f>VLOOKUP(VALUE(MID(C1714,1,8)),Producto!$A$1:$C$499,3,FALSE)</f>
        <v>Pantalón baggie</v>
      </c>
      <c r="E1714" t="str">
        <f>VLOOKUP(_xlfn.NUMBERVALUE(MID(C1714,9,2)),'Datos 2'!$Q$3:$R$22,2,FALSE)</f>
        <v>Café</v>
      </c>
      <c r="F1714" t="str">
        <f>VLOOKUP(_xlfn.NUMBERVALUE(MID(C1714,11,2)),'Datos 2'!$U$3:$V$11,2,)</f>
        <v>L</v>
      </c>
      <c r="G1714">
        <v>6</v>
      </c>
    </row>
    <row r="1715" spans="1:7">
      <c r="A1715" s="14">
        <v>43866</v>
      </c>
      <c r="B1715" t="s">
        <v>823</v>
      </c>
      <c r="C1715" t="s">
        <v>869</v>
      </c>
      <c r="D1715" t="str">
        <f>VLOOKUP(VALUE(MID(C1715,1,8)),Producto!$A$1:$C$499,3,FALSE)</f>
        <v>Pantalón baggie</v>
      </c>
      <c r="E1715" t="str">
        <f>VLOOKUP(_xlfn.NUMBERVALUE(MID(C1715,9,2)),'Datos 2'!$Q$3:$R$22,2,FALSE)</f>
        <v>Off white</v>
      </c>
      <c r="F1715" t="str">
        <f>VLOOKUP(_xlfn.NUMBERVALUE(MID(C1715,11,2)),'Datos 2'!$U$3:$V$11,2,)</f>
        <v>M</v>
      </c>
      <c r="G1715">
        <v>9</v>
      </c>
    </row>
    <row r="1716" spans="1:7">
      <c r="A1716" s="14">
        <v>43894</v>
      </c>
      <c r="B1716" t="s">
        <v>823</v>
      </c>
      <c r="C1716" t="s">
        <v>867</v>
      </c>
      <c r="D1716" t="str">
        <f>VLOOKUP(VALUE(MID(C1716,1,8)),Producto!$A$1:$C$499,3,FALSE)</f>
        <v>Pantalón baggie</v>
      </c>
      <c r="E1716" t="str">
        <f>VLOOKUP(_xlfn.NUMBERVALUE(MID(C1716,9,2)),'Datos 2'!$Q$3:$R$22,2,FALSE)</f>
        <v>Off white</v>
      </c>
      <c r="F1716" t="str">
        <f>VLOOKUP(_xlfn.NUMBERVALUE(MID(C1716,11,2)),'Datos 2'!$U$3:$V$11,2,)</f>
        <v>XL</v>
      </c>
      <c r="G1716">
        <v>8</v>
      </c>
    </row>
    <row r="1717" spans="1:7">
      <c r="A1717" s="14">
        <v>44127</v>
      </c>
      <c r="B1717" t="s">
        <v>823</v>
      </c>
      <c r="C1717" t="s">
        <v>833</v>
      </c>
      <c r="D1717" t="str">
        <f>VLOOKUP(VALUE(MID(C1717,1,8)),Producto!$A$1:$C$499,3,FALSE)</f>
        <v>Camisa manga larga</v>
      </c>
      <c r="E1717" t="str">
        <f>VLOOKUP(_xlfn.NUMBERVALUE(MID(C1717,9,2)),'Datos 2'!$Q$3:$R$22,2,FALSE)</f>
        <v>Off white</v>
      </c>
      <c r="F1717" t="str">
        <f>VLOOKUP(_xlfn.NUMBERVALUE(MID(C1717,11,2)),'Datos 2'!$U$3:$V$11,2,)</f>
        <v>M</v>
      </c>
      <c r="G1717">
        <v>7</v>
      </c>
    </row>
    <row r="1718" spans="1:7">
      <c r="A1718" s="14">
        <v>44167</v>
      </c>
      <c r="B1718" t="s">
        <v>823</v>
      </c>
      <c r="C1718" t="s">
        <v>867</v>
      </c>
      <c r="D1718" t="str">
        <f>VLOOKUP(VALUE(MID(C1718,1,8)),Producto!$A$1:$C$499,3,FALSE)</f>
        <v>Pantalón baggie</v>
      </c>
      <c r="E1718" t="str">
        <f>VLOOKUP(_xlfn.NUMBERVALUE(MID(C1718,9,2)),'Datos 2'!$Q$3:$R$22,2,FALSE)</f>
        <v>Off white</v>
      </c>
      <c r="F1718" t="str">
        <f>VLOOKUP(_xlfn.NUMBERVALUE(MID(C1718,11,2)),'Datos 2'!$U$3:$V$11,2,)</f>
        <v>XL</v>
      </c>
      <c r="G1718">
        <v>6</v>
      </c>
    </row>
    <row r="1719" spans="1:7">
      <c r="A1719" s="14">
        <v>44019</v>
      </c>
      <c r="B1719" t="s">
        <v>823</v>
      </c>
      <c r="C1719" t="s">
        <v>850</v>
      </c>
      <c r="D1719" t="str">
        <f>VLOOKUP(VALUE(MID(C1719,1,8)),Producto!$A$1:$C$499,3,FALSE)</f>
        <v>Playera</v>
      </c>
      <c r="E1719" t="str">
        <f>VLOOKUP(_xlfn.NUMBERVALUE(MID(C1719,9,2)),'Datos 2'!$Q$3:$R$22,2,FALSE)</f>
        <v>Con texto</v>
      </c>
      <c r="F1719" t="str">
        <f>VLOOKUP(_xlfn.NUMBERVALUE(MID(C1719,11,2)),'Datos 2'!$U$3:$V$11,2,)</f>
        <v>Unitalla</v>
      </c>
      <c r="G1719">
        <v>2</v>
      </c>
    </row>
    <row r="1720" spans="1:7">
      <c r="A1720" s="14">
        <v>43877</v>
      </c>
      <c r="B1720" t="s">
        <v>823</v>
      </c>
      <c r="C1720" t="s">
        <v>868</v>
      </c>
      <c r="D1720" t="str">
        <f>VLOOKUP(VALUE(MID(C1720,1,8)),Producto!$A$1:$C$499,3,FALSE)</f>
        <v>Pantalón baggie</v>
      </c>
      <c r="E1720" t="str">
        <f>VLOOKUP(_xlfn.NUMBERVALUE(MID(C1720,9,2)),'Datos 2'!$Q$3:$R$22,2,FALSE)</f>
        <v>Off white</v>
      </c>
      <c r="F1720" t="str">
        <f>VLOOKUP(_xlfn.NUMBERVALUE(MID(C1720,11,2)),'Datos 2'!$U$3:$V$11,2,)</f>
        <v>L</v>
      </c>
      <c r="G1720">
        <v>7</v>
      </c>
    </row>
    <row r="1721" spans="1:7">
      <c r="A1721" s="14">
        <v>43853</v>
      </c>
      <c r="B1721" t="s">
        <v>823</v>
      </c>
      <c r="C1721" t="s">
        <v>881</v>
      </c>
      <c r="D1721" t="str">
        <f>VLOOKUP(VALUE(MID(C1721,1,8)),Producto!$A$1:$C$499,3,FALSE)</f>
        <v>Chamarra sport</v>
      </c>
      <c r="E1721" t="str">
        <f>VLOOKUP(_xlfn.NUMBERVALUE(MID(C1721,9,2)),'Datos 2'!$Q$3:$R$22,2,FALSE)</f>
        <v>Azul</v>
      </c>
      <c r="F1721" t="str">
        <f>VLOOKUP(_xlfn.NUMBERVALUE(MID(C1721,11,2)),'Datos 2'!$U$3:$V$11,2,)</f>
        <v>M</v>
      </c>
      <c r="G1721">
        <v>2</v>
      </c>
    </row>
    <row r="1722" spans="1:7">
      <c r="A1722" s="14">
        <v>43858</v>
      </c>
      <c r="B1722" t="s">
        <v>823</v>
      </c>
      <c r="C1722" t="s">
        <v>844</v>
      </c>
      <c r="D1722" t="str">
        <f>VLOOKUP(VALUE(MID(C1722,1,8)),Producto!$A$1:$C$499,3,FALSE)</f>
        <v>Camisa manga corta</v>
      </c>
      <c r="E1722" t="str">
        <f>VLOOKUP(_xlfn.NUMBERVALUE(MID(C1722,9,2)),'Datos 2'!$Q$3:$R$22,2,FALSE)</f>
        <v>Estampado animal</v>
      </c>
      <c r="F1722" t="str">
        <f>VLOOKUP(_xlfn.NUMBERVALUE(MID(C1722,11,2)),'Datos 2'!$U$3:$V$11,2,)</f>
        <v>L</v>
      </c>
      <c r="G1722">
        <v>5</v>
      </c>
    </row>
    <row r="1723" spans="1:7">
      <c r="A1723" s="14">
        <v>44030</v>
      </c>
      <c r="B1723" t="s">
        <v>823</v>
      </c>
      <c r="C1723" t="s">
        <v>828</v>
      </c>
      <c r="D1723" t="str">
        <f>VLOOKUP(VALUE(MID(C1723,1,8)),Producto!$A$1:$C$499,3,FALSE)</f>
        <v>Camisa manga larga</v>
      </c>
      <c r="E1723" t="str">
        <f>VLOOKUP(_xlfn.NUMBERVALUE(MID(C1723,9,2)),'Datos 2'!$Q$3:$R$22,2,FALSE)</f>
        <v>Blanco</v>
      </c>
      <c r="F1723" t="str">
        <f>VLOOKUP(_xlfn.NUMBERVALUE(MID(C1723,11,2)),'Datos 2'!$U$3:$V$11,2,)</f>
        <v>L</v>
      </c>
      <c r="G1723">
        <v>5</v>
      </c>
    </row>
    <row r="1724" spans="1:7">
      <c r="A1724" s="14">
        <v>43948</v>
      </c>
      <c r="B1724" t="s">
        <v>823</v>
      </c>
      <c r="C1724" t="s">
        <v>836</v>
      </c>
      <c r="D1724" t="str">
        <f>VLOOKUP(VALUE(MID(C1724,1,8)),Producto!$A$1:$C$499,3,FALSE)</f>
        <v>Camisa manga larga</v>
      </c>
      <c r="E1724" t="str">
        <f>VLOOKUP(_xlfn.NUMBERVALUE(MID(C1724,9,2)),'Datos 2'!$Q$3:$R$22,2,FALSE)</f>
        <v>Negro</v>
      </c>
      <c r="F1724" t="str">
        <f>VLOOKUP(_xlfn.NUMBERVALUE(MID(C1724,11,2)),'Datos 2'!$U$3:$V$11,2,)</f>
        <v>L</v>
      </c>
      <c r="G1724">
        <v>10</v>
      </c>
    </row>
    <row r="1725" spans="1:7">
      <c r="A1725" s="14">
        <v>44166</v>
      </c>
      <c r="B1725" t="s">
        <v>823</v>
      </c>
      <c r="C1725" t="s">
        <v>852</v>
      </c>
      <c r="D1725" t="str">
        <f>VLOOKUP(VALUE(MID(C1725,1,8)),Producto!$A$1:$C$499,3,FALSE)</f>
        <v>Pantalón mezclilla</v>
      </c>
      <c r="E1725" t="str">
        <f>VLOOKUP(_xlfn.NUMBERVALUE(MID(C1725,9,2)),'Datos 2'!$Q$3:$R$22,2,FALSE)</f>
        <v>Azul</v>
      </c>
      <c r="F1725" t="str">
        <f>VLOOKUP(_xlfn.NUMBERVALUE(MID(C1725,11,2)),'Datos 2'!$U$3:$V$11,2,)</f>
        <v>L</v>
      </c>
      <c r="G1725">
        <v>1</v>
      </c>
    </row>
    <row r="1726" spans="1:7">
      <c r="A1726" s="14">
        <v>43971</v>
      </c>
      <c r="B1726" t="s">
        <v>823</v>
      </c>
      <c r="C1726" t="s">
        <v>866</v>
      </c>
      <c r="D1726" t="str">
        <f>VLOOKUP(VALUE(MID(C1726,1,8)),Producto!$A$1:$C$499,3,FALSE)</f>
        <v>Pantalón baggie</v>
      </c>
      <c r="E1726" t="str">
        <f>VLOOKUP(_xlfn.NUMBERVALUE(MID(C1726,9,2)),'Datos 2'!$Q$3:$R$22,2,FALSE)</f>
        <v>Negro</v>
      </c>
      <c r="F1726" t="str">
        <f>VLOOKUP(_xlfn.NUMBERVALUE(MID(C1726,11,2)),'Datos 2'!$U$3:$V$11,2,)</f>
        <v>S</v>
      </c>
      <c r="G1726">
        <v>3</v>
      </c>
    </row>
    <row r="1727" spans="1:7">
      <c r="A1727" s="14">
        <v>43997</v>
      </c>
      <c r="B1727" t="s">
        <v>823</v>
      </c>
      <c r="C1727" t="s">
        <v>887</v>
      </c>
      <c r="D1727" t="str">
        <f>VLOOKUP(VALUE(MID(C1727,1,8)),Producto!$A$1:$C$499,3,FALSE)</f>
        <v>Chamarra sport</v>
      </c>
      <c r="E1727" t="str">
        <f>VLOOKUP(_xlfn.NUMBERVALUE(MID(C1727,9,2)),'Datos 2'!$Q$3:$R$22,2,FALSE)</f>
        <v>Off white</v>
      </c>
      <c r="F1727" t="str">
        <f>VLOOKUP(_xlfn.NUMBERVALUE(MID(C1727,11,2)),'Datos 2'!$U$3:$V$11,2,)</f>
        <v>XL</v>
      </c>
      <c r="G1727">
        <v>7</v>
      </c>
    </row>
    <row r="1728" spans="1:7">
      <c r="A1728" s="14">
        <v>44118</v>
      </c>
      <c r="B1728" t="s">
        <v>823</v>
      </c>
      <c r="C1728" t="s">
        <v>863</v>
      </c>
      <c r="D1728" t="str">
        <f>VLOOKUP(VALUE(MID(C1728,1,8)),Producto!$A$1:$C$499,3,FALSE)</f>
        <v>Pantalón baggie</v>
      </c>
      <c r="E1728" t="str">
        <f>VLOOKUP(_xlfn.NUMBERVALUE(MID(C1728,9,2)),'Datos 2'!$Q$3:$R$22,2,FALSE)</f>
        <v>Negro</v>
      </c>
      <c r="F1728" t="str">
        <f>VLOOKUP(_xlfn.NUMBERVALUE(MID(C1728,11,2)),'Datos 2'!$U$3:$V$11,2,)</f>
        <v>XL</v>
      </c>
      <c r="G1728">
        <v>8</v>
      </c>
    </row>
    <row r="1729" spans="1:7">
      <c r="A1729" s="14">
        <v>44123</v>
      </c>
      <c r="B1729" t="s">
        <v>823</v>
      </c>
      <c r="C1729" t="s">
        <v>869</v>
      </c>
      <c r="D1729" t="str">
        <f>VLOOKUP(VALUE(MID(C1729,1,8)),Producto!$A$1:$C$499,3,FALSE)</f>
        <v>Pantalón baggie</v>
      </c>
      <c r="E1729" t="str">
        <f>VLOOKUP(_xlfn.NUMBERVALUE(MID(C1729,9,2)),'Datos 2'!$Q$3:$R$22,2,FALSE)</f>
        <v>Off white</v>
      </c>
      <c r="F1729" t="str">
        <f>VLOOKUP(_xlfn.NUMBERVALUE(MID(C1729,11,2)),'Datos 2'!$U$3:$V$11,2,)</f>
        <v>M</v>
      </c>
      <c r="G1729">
        <v>5</v>
      </c>
    </row>
    <row r="1730" spans="1:7">
      <c r="A1730" s="14">
        <v>44030</v>
      </c>
      <c r="B1730" t="s">
        <v>823</v>
      </c>
      <c r="C1730" t="s">
        <v>881</v>
      </c>
      <c r="D1730" t="str">
        <f>VLOOKUP(VALUE(MID(C1730,1,8)),Producto!$A$1:$C$499,3,FALSE)</f>
        <v>Chamarra sport</v>
      </c>
      <c r="E1730" t="str">
        <f>VLOOKUP(_xlfn.NUMBERVALUE(MID(C1730,9,2)),'Datos 2'!$Q$3:$R$22,2,FALSE)</f>
        <v>Azul</v>
      </c>
      <c r="F1730" t="str">
        <f>VLOOKUP(_xlfn.NUMBERVALUE(MID(C1730,11,2)),'Datos 2'!$U$3:$V$11,2,)</f>
        <v>M</v>
      </c>
      <c r="G1730">
        <v>9</v>
      </c>
    </row>
    <row r="1731" spans="1:7">
      <c r="A1731" s="14">
        <v>43840</v>
      </c>
      <c r="B1731" t="s">
        <v>823</v>
      </c>
      <c r="C1731" t="s">
        <v>830</v>
      </c>
      <c r="D1731" t="str">
        <f>VLOOKUP(VALUE(MID(C1731,1,8)),Producto!$A$1:$C$499,3,FALSE)</f>
        <v>Camisa manga larga</v>
      </c>
      <c r="E1731" t="str">
        <f>VLOOKUP(_xlfn.NUMBERVALUE(MID(C1731,9,2)),'Datos 2'!$Q$3:$R$22,2,FALSE)</f>
        <v>Blanco</v>
      </c>
      <c r="F1731" t="str">
        <f>VLOOKUP(_xlfn.NUMBERVALUE(MID(C1731,11,2)),'Datos 2'!$U$3:$V$11,2,)</f>
        <v>S</v>
      </c>
      <c r="G1731">
        <v>1</v>
      </c>
    </row>
    <row r="1732" spans="1:7">
      <c r="A1732" s="14">
        <v>43848</v>
      </c>
      <c r="B1732" t="s">
        <v>823</v>
      </c>
      <c r="C1732" t="s">
        <v>855</v>
      </c>
      <c r="D1732" t="str">
        <f>VLOOKUP(VALUE(MID(C1732,1,8)),Producto!$A$1:$C$499,3,FALSE)</f>
        <v>Pantalón mezclilla</v>
      </c>
      <c r="E1732" t="str">
        <f>VLOOKUP(_xlfn.NUMBERVALUE(MID(C1732,9,2)),'Datos 2'!$Q$3:$R$22,2,FALSE)</f>
        <v>Negro</v>
      </c>
      <c r="F1732" t="str">
        <f>VLOOKUP(_xlfn.NUMBERVALUE(MID(C1732,11,2)),'Datos 2'!$U$3:$V$11,2,)</f>
        <v>XL</v>
      </c>
      <c r="G1732">
        <v>9</v>
      </c>
    </row>
    <row r="1733" spans="1:7">
      <c r="A1733" s="14">
        <v>43932</v>
      </c>
      <c r="B1733" t="s">
        <v>823</v>
      </c>
      <c r="C1733" t="s">
        <v>861</v>
      </c>
      <c r="D1733" t="str">
        <f>VLOOKUP(VALUE(MID(C1733,1,8)),Producto!$A$1:$C$499,3,FALSE)</f>
        <v>Pantalón mezclilla</v>
      </c>
      <c r="E1733" t="str">
        <f>VLOOKUP(_xlfn.NUMBERVALUE(MID(C1733,9,2)),'Datos 2'!$Q$3:$R$22,2,FALSE)</f>
        <v>Blanco</v>
      </c>
      <c r="F1733" t="str">
        <f>VLOOKUP(_xlfn.NUMBERVALUE(MID(C1733,11,2)),'Datos 2'!$U$3:$V$11,2,)</f>
        <v>M</v>
      </c>
      <c r="G1733">
        <v>9</v>
      </c>
    </row>
    <row r="1734" spans="1:7">
      <c r="A1734" s="14">
        <v>44024</v>
      </c>
      <c r="B1734" t="s">
        <v>823</v>
      </c>
      <c r="C1734" t="s">
        <v>831</v>
      </c>
      <c r="D1734" t="str">
        <f>VLOOKUP(VALUE(MID(C1734,1,8)),Producto!$A$1:$C$499,3,FALSE)</f>
        <v>Camisa manga larga</v>
      </c>
      <c r="E1734" t="str">
        <f>VLOOKUP(_xlfn.NUMBERVALUE(MID(C1734,9,2)),'Datos 2'!$Q$3:$R$22,2,FALSE)</f>
        <v>Off white</v>
      </c>
      <c r="F1734" t="str">
        <f>VLOOKUP(_xlfn.NUMBERVALUE(MID(C1734,11,2)),'Datos 2'!$U$3:$V$11,2,)</f>
        <v>XL</v>
      </c>
      <c r="G1734">
        <v>1</v>
      </c>
    </row>
    <row r="1735" spans="1:7">
      <c r="A1735" s="14">
        <v>43905</v>
      </c>
      <c r="B1735" t="s">
        <v>823</v>
      </c>
      <c r="C1735" t="s">
        <v>831</v>
      </c>
      <c r="D1735" t="str">
        <f>VLOOKUP(VALUE(MID(C1735,1,8)),Producto!$A$1:$C$499,3,FALSE)</f>
        <v>Camisa manga larga</v>
      </c>
      <c r="E1735" t="str">
        <f>VLOOKUP(_xlfn.NUMBERVALUE(MID(C1735,9,2)),'Datos 2'!$Q$3:$R$22,2,FALSE)</f>
        <v>Off white</v>
      </c>
      <c r="F1735" t="str">
        <f>VLOOKUP(_xlfn.NUMBERVALUE(MID(C1735,11,2)),'Datos 2'!$U$3:$V$11,2,)</f>
        <v>XL</v>
      </c>
      <c r="G1735">
        <v>9</v>
      </c>
    </row>
    <row r="1736" spans="1:7">
      <c r="A1736" s="14">
        <v>44093</v>
      </c>
      <c r="B1736" t="s">
        <v>823</v>
      </c>
      <c r="C1736" t="s">
        <v>837</v>
      </c>
      <c r="D1736" t="str">
        <f>VLOOKUP(VALUE(MID(C1736,1,8)),Producto!$A$1:$C$499,3,FALSE)</f>
        <v>Camisa manga larga</v>
      </c>
      <c r="E1736" t="str">
        <f>VLOOKUP(_xlfn.NUMBERVALUE(MID(C1736,9,2)),'Datos 2'!$Q$3:$R$22,2,FALSE)</f>
        <v>Negro</v>
      </c>
      <c r="F1736" t="str">
        <f>VLOOKUP(_xlfn.NUMBERVALUE(MID(C1736,11,2)),'Datos 2'!$U$3:$V$11,2,)</f>
        <v>M</v>
      </c>
      <c r="G1736">
        <v>4</v>
      </c>
    </row>
    <row r="1737" spans="1:7">
      <c r="A1737" s="14">
        <v>44104</v>
      </c>
      <c r="B1737" t="s">
        <v>823</v>
      </c>
      <c r="C1737" t="s">
        <v>832</v>
      </c>
      <c r="D1737" t="str">
        <f>VLOOKUP(VALUE(MID(C1737,1,8)),Producto!$A$1:$C$499,3,FALSE)</f>
        <v>Camisa manga larga</v>
      </c>
      <c r="E1737" t="str">
        <f>VLOOKUP(_xlfn.NUMBERVALUE(MID(C1737,9,2)),'Datos 2'!$Q$3:$R$22,2,FALSE)</f>
        <v>Off white</v>
      </c>
      <c r="F1737" t="str">
        <f>VLOOKUP(_xlfn.NUMBERVALUE(MID(C1737,11,2)),'Datos 2'!$U$3:$V$11,2,)</f>
        <v>L</v>
      </c>
      <c r="G1737">
        <v>1</v>
      </c>
    </row>
    <row r="1738" spans="1:7">
      <c r="A1738" s="14">
        <v>43877</v>
      </c>
      <c r="B1738" t="s">
        <v>823</v>
      </c>
      <c r="C1738" t="s">
        <v>841</v>
      </c>
      <c r="D1738" t="str">
        <f>VLOOKUP(VALUE(MID(C1738,1,8)),Producto!$A$1:$C$499,3,FALSE)</f>
        <v>Camisa manga corta</v>
      </c>
      <c r="E1738" t="str">
        <f>VLOOKUP(_xlfn.NUMBERVALUE(MID(C1738,9,2)),'Datos 2'!$Q$3:$R$22,2,FALSE)</f>
        <v>Blanco</v>
      </c>
      <c r="F1738" t="str">
        <f>VLOOKUP(_xlfn.NUMBERVALUE(MID(C1738,11,2)),'Datos 2'!$U$3:$V$11,2,)</f>
        <v>M</v>
      </c>
      <c r="G1738">
        <v>8</v>
      </c>
    </row>
    <row r="1739" spans="1:7">
      <c r="A1739" s="14">
        <v>44195</v>
      </c>
      <c r="B1739" t="s">
        <v>823</v>
      </c>
      <c r="C1739" t="s">
        <v>830</v>
      </c>
      <c r="D1739" t="str">
        <f>VLOOKUP(VALUE(MID(C1739,1,8)),Producto!$A$1:$C$499,3,FALSE)</f>
        <v>Camisa manga larga</v>
      </c>
      <c r="E1739" t="str">
        <f>VLOOKUP(_xlfn.NUMBERVALUE(MID(C1739,9,2)),'Datos 2'!$Q$3:$R$22,2,FALSE)</f>
        <v>Blanco</v>
      </c>
      <c r="F1739" t="str">
        <f>VLOOKUP(_xlfn.NUMBERVALUE(MID(C1739,11,2)),'Datos 2'!$U$3:$V$11,2,)</f>
        <v>S</v>
      </c>
      <c r="G1739">
        <v>1</v>
      </c>
    </row>
    <row r="1740" spans="1:7">
      <c r="A1740" s="14">
        <v>43834</v>
      </c>
      <c r="B1740" t="s">
        <v>823</v>
      </c>
      <c r="C1740" t="s">
        <v>847</v>
      </c>
      <c r="D1740" t="str">
        <f>VLOOKUP(VALUE(MID(C1740,1,8)),Producto!$A$1:$C$499,3,FALSE)</f>
        <v>Playera</v>
      </c>
      <c r="E1740" t="str">
        <f>VLOOKUP(_xlfn.NUMBERVALUE(MID(C1740,9,2)),'Datos 2'!$Q$3:$R$22,2,FALSE)</f>
        <v>Negro</v>
      </c>
      <c r="F1740" t="str">
        <f>VLOOKUP(_xlfn.NUMBERVALUE(MID(C1740,11,2)),'Datos 2'!$U$3:$V$11,2,)</f>
        <v>Unitalla</v>
      </c>
      <c r="G1740">
        <v>9</v>
      </c>
    </row>
    <row r="1741" spans="1:7">
      <c r="A1741" s="14">
        <v>43858</v>
      </c>
      <c r="B1741" t="s">
        <v>823</v>
      </c>
      <c r="C1741" t="s">
        <v>839</v>
      </c>
      <c r="D1741" t="str">
        <f>VLOOKUP(VALUE(MID(C1741,1,8)),Producto!$A$1:$C$499,3,FALSE)</f>
        <v>Camisa manga corta</v>
      </c>
      <c r="E1741" t="str">
        <f>VLOOKUP(_xlfn.NUMBERVALUE(MID(C1741,9,2)),'Datos 2'!$Q$3:$R$22,2,FALSE)</f>
        <v>Blanco</v>
      </c>
      <c r="F1741" t="str">
        <f>VLOOKUP(_xlfn.NUMBERVALUE(MID(C1741,11,2)),'Datos 2'!$U$3:$V$11,2,)</f>
        <v>XL</v>
      </c>
      <c r="G1741">
        <v>2</v>
      </c>
    </row>
    <row r="1742" spans="1:7">
      <c r="A1742" s="14">
        <v>44028</v>
      </c>
      <c r="B1742" t="s">
        <v>823</v>
      </c>
      <c r="C1742" t="s">
        <v>864</v>
      </c>
      <c r="D1742" t="str">
        <f>VLOOKUP(VALUE(MID(C1742,1,8)),Producto!$A$1:$C$499,3,FALSE)</f>
        <v>Pantalón baggie</v>
      </c>
      <c r="E1742" t="str">
        <f>VLOOKUP(_xlfn.NUMBERVALUE(MID(C1742,9,2)),'Datos 2'!$Q$3:$R$22,2,FALSE)</f>
        <v>Negro</v>
      </c>
      <c r="F1742" t="str">
        <f>VLOOKUP(_xlfn.NUMBERVALUE(MID(C1742,11,2)),'Datos 2'!$U$3:$V$11,2,)</f>
        <v>L</v>
      </c>
      <c r="G1742">
        <v>2</v>
      </c>
    </row>
    <row r="1743" spans="1:7">
      <c r="A1743" s="14">
        <v>44180</v>
      </c>
      <c r="B1743" t="s">
        <v>823</v>
      </c>
      <c r="C1743" t="s">
        <v>888</v>
      </c>
      <c r="D1743" t="str">
        <f>VLOOKUP(VALUE(MID(C1743,1,8)),Producto!$A$1:$C$499,3,FALSE)</f>
        <v>Chamarra sport</v>
      </c>
      <c r="E1743" t="str">
        <f>VLOOKUP(_xlfn.NUMBERVALUE(MID(C1743,9,2)),'Datos 2'!$Q$3:$R$22,2,FALSE)</f>
        <v>Off white</v>
      </c>
      <c r="F1743" t="str">
        <f>VLOOKUP(_xlfn.NUMBERVALUE(MID(C1743,11,2)),'Datos 2'!$U$3:$V$11,2,)</f>
        <v>L</v>
      </c>
      <c r="G1743">
        <v>1</v>
      </c>
    </row>
    <row r="1744" spans="1:7">
      <c r="A1744" s="14">
        <v>44191</v>
      </c>
      <c r="B1744" t="s">
        <v>823</v>
      </c>
      <c r="C1744" t="s">
        <v>845</v>
      </c>
      <c r="D1744" t="str">
        <f>VLOOKUP(VALUE(MID(C1744,1,8)),Producto!$A$1:$C$499,3,FALSE)</f>
        <v>Camisa manga corta</v>
      </c>
      <c r="E1744" t="str">
        <f>VLOOKUP(_xlfn.NUMBERVALUE(MID(C1744,9,2)),'Datos 2'!$Q$3:$R$22,2,FALSE)</f>
        <v>Estampado animal</v>
      </c>
      <c r="F1744" t="str">
        <f>VLOOKUP(_xlfn.NUMBERVALUE(MID(C1744,11,2)),'Datos 2'!$U$3:$V$11,2,)</f>
        <v>M</v>
      </c>
      <c r="G1744">
        <v>6</v>
      </c>
    </row>
    <row r="1745" spans="1:7">
      <c r="A1745" s="14">
        <v>43957</v>
      </c>
      <c r="B1745" t="s">
        <v>823</v>
      </c>
      <c r="C1745" t="s">
        <v>887</v>
      </c>
      <c r="D1745" t="str">
        <f>VLOOKUP(VALUE(MID(C1745,1,8)),Producto!$A$1:$C$499,3,FALSE)</f>
        <v>Chamarra sport</v>
      </c>
      <c r="E1745" t="str">
        <f>VLOOKUP(_xlfn.NUMBERVALUE(MID(C1745,9,2)),'Datos 2'!$Q$3:$R$22,2,FALSE)</f>
        <v>Off white</v>
      </c>
      <c r="F1745" t="str">
        <f>VLOOKUP(_xlfn.NUMBERVALUE(MID(C1745,11,2)),'Datos 2'!$U$3:$V$11,2,)</f>
        <v>XL</v>
      </c>
      <c r="G1745">
        <v>5</v>
      </c>
    </row>
    <row r="1746" spans="1:7">
      <c r="A1746" s="14">
        <v>44134</v>
      </c>
      <c r="B1746" t="s">
        <v>823</v>
      </c>
      <c r="C1746" t="s">
        <v>839</v>
      </c>
      <c r="D1746" t="str">
        <f>VLOOKUP(VALUE(MID(C1746,1,8)),Producto!$A$1:$C$499,3,FALSE)</f>
        <v>Camisa manga corta</v>
      </c>
      <c r="E1746" t="str">
        <f>VLOOKUP(_xlfn.NUMBERVALUE(MID(C1746,9,2)),'Datos 2'!$Q$3:$R$22,2,FALSE)</f>
        <v>Blanco</v>
      </c>
      <c r="F1746" t="str">
        <f>VLOOKUP(_xlfn.NUMBERVALUE(MID(C1746,11,2)),'Datos 2'!$U$3:$V$11,2,)</f>
        <v>XL</v>
      </c>
      <c r="G1746">
        <v>5</v>
      </c>
    </row>
    <row r="1747" spans="1:7">
      <c r="A1747" s="14">
        <v>44055</v>
      </c>
      <c r="B1747" t="s">
        <v>823</v>
      </c>
      <c r="C1747" t="s">
        <v>863</v>
      </c>
      <c r="D1747" t="str">
        <f>VLOOKUP(VALUE(MID(C1747,1,8)),Producto!$A$1:$C$499,3,FALSE)</f>
        <v>Pantalón baggie</v>
      </c>
      <c r="E1747" t="str">
        <f>VLOOKUP(_xlfn.NUMBERVALUE(MID(C1747,9,2)),'Datos 2'!$Q$3:$R$22,2,FALSE)</f>
        <v>Negro</v>
      </c>
      <c r="F1747" t="str">
        <f>VLOOKUP(_xlfn.NUMBERVALUE(MID(C1747,11,2)),'Datos 2'!$U$3:$V$11,2,)</f>
        <v>XL</v>
      </c>
      <c r="G1747">
        <v>6</v>
      </c>
    </row>
    <row r="1748" spans="1:7">
      <c r="A1748" s="14">
        <v>43941</v>
      </c>
      <c r="B1748" t="s">
        <v>823</v>
      </c>
      <c r="C1748" t="s">
        <v>830</v>
      </c>
      <c r="D1748" t="str">
        <f>VLOOKUP(VALUE(MID(C1748,1,8)),Producto!$A$1:$C$499,3,FALSE)</f>
        <v>Camisa manga larga</v>
      </c>
      <c r="E1748" t="str">
        <f>VLOOKUP(_xlfn.NUMBERVALUE(MID(C1748,9,2)),'Datos 2'!$Q$3:$R$22,2,FALSE)</f>
        <v>Blanco</v>
      </c>
      <c r="F1748" t="str">
        <f>VLOOKUP(_xlfn.NUMBERVALUE(MID(C1748,11,2)),'Datos 2'!$U$3:$V$11,2,)</f>
        <v>S</v>
      </c>
      <c r="G1748">
        <v>1</v>
      </c>
    </row>
    <row r="1749" spans="1:7">
      <c r="A1749" s="14">
        <v>44099</v>
      </c>
      <c r="B1749" t="s">
        <v>823</v>
      </c>
      <c r="C1749" t="s">
        <v>867</v>
      </c>
      <c r="D1749" t="str">
        <f>VLOOKUP(VALUE(MID(C1749,1,8)),Producto!$A$1:$C$499,3,FALSE)</f>
        <v>Pantalón baggie</v>
      </c>
      <c r="E1749" t="str">
        <f>VLOOKUP(_xlfn.NUMBERVALUE(MID(C1749,9,2)),'Datos 2'!$Q$3:$R$22,2,FALSE)</f>
        <v>Off white</v>
      </c>
      <c r="F1749" t="str">
        <f>VLOOKUP(_xlfn.NUMBERVALUE(MID(C1749,11,2)),'Datos 2'!$U$3:$V$11,2,)</f>
        <v>XL</v>
      </c>
      <c r="G1749">
        <v>4</v>
      </c>
    </row>
    <row r="1750" spans="1:7">
      <c r="A1750" s="14">
        <v>44098</v>
      </c>
      <c r="B1750" t="s">
        <v>823</v>
      </c>
      <c r="C1750" t="s">
        <v>852</v>
      </c>
      <c r="D1750" t="str">
        <f>VLOOKUP(VALUE(MID(C1750,1,8)),Producto!$A$1:$C$499,3,FALSE)</f>
        <v>Pantalón mezclilla</v>
      </c>
      <c r="E1750" t="str">
        <f>VLOOKUP(_xlfn.NUMBERVALUE(MID(C1750,9,2)),'Datos 2'!$Q$3:$R$22,2,FALSE)</f>
        <v>Azul</v>
      </c>
      <c r="F1750" t="str">
        <f>VLOOKUP(_xlfn.NUMBERVALUE(MID(C1750,11,2)),'Datos 2'!$U$3:$V$11,2,)</f>
        <v>L</v>
      </c>
      <c r="G1750">
        <v>5</v>
      </c>
    </row>
    <row r="1751" spans="1:7">
      <c r="A1751" s="14">
        <v>43921</v>
      </c>
      <c r="B1751" t="s">
        <v>823</v>
      </c>
      <c r="C1751" t="s">
        <v>832</v>
      </c>
      <c r="D1751" t="str">
        <f>VLOOKUP(VALUE(MID(C1751,1,8)),Producto!$A$1:$C$499,3,FALSE)</f>
        <v>Camisa manga larga</v>
      </c>
      <c r="E1751" t="str">
        <f>VLOOKUP(_xlfn.NUMBERVALUE(MID(C1751,9,2)),'Datos 2'!$Q$3:$R$22,2,FALSE)</f>
        <v>Off white</v>
      </c>
      <c r="F1751" t="str">
        <f>VLOOKUP(_xlfn.NUMBERVALUE(MID(C1751,11,2)),'Datos 2'!$U$3:$V$11,2,)</f>
        <v>L</v>
      </c>
      <c r="G1751">
        <v>6</v>
      </c>
    </row>
    <row r="1752" spans="1:7">
      <c r="A1752" s="14">
        <v>44021</v>
      </c>
      <c r="B1752" t="s">
        <v>823</v>
      </c>
      <c r="C1752" t="s">
        <v>829</v>
      </c>
      <c r="D1752" t="str">
        <f>VLOOKUP(VALUE(MID(C1752,1,8)),Producto!$A$1:$C$499,3,FALSE)</f>
        <v>Camisa manga larga</v>
      </c>
      <c r="E1752" t="str">
        <f>VLOOKUP(_xlfn.NUMBERVALUE(MID(C1752,9,2)),'Datos 2'!$Q$3:$R$22,2,FALSE)</f>
        <v>Blanco</v>
      </c>
      <c r="F1752" t="str">
        <f>VLOOKUP(_xlfn.NUMBERVALUE(MID(C1752,11,2)),'Datos 2'!$U$3:$V$11,2,)</f>
        <v>M</v>
      </c>
      <c r="G1752">
        <v>10</v>
      </c>
    </row>
    <row r="1753" spans="1:7">
      <c r="A1753" s="14">
        <v>44088</v>
      </c>
      <c r="B1753" t="s">
        <v>823</v>
      </c>
      <c r="C1753" t="s">
        <v>872</v>
      </c>
      <c r="D1753" t="str">
        <f>VLOOKUP(VALUE(MID(C1753,1,8)),Producto!$A$1:$C$499,3,FALSE)</f>
        <v>Pantalón baggie</v>
      </c>
      <c r="E1753" t="str">
        <f>VLOOKUP(_xlfn.NUMBERVALUE(MID(C1753,9,2)),'Datos 2'!$Q$3:$R$22,2,FALSE)</f>
        <v>Café</v>
      </c>
      <c r="F1753" t="str">
        <f>VLOOKUP(_xlfn.NUMBERVALUE(MID(C1753,11,2)),'Datos 2'!$U$3:$V$11,2,)</f>
        <v>L</v>
      </c>
      <c r="G1753">
        <v>1</v>
      </c>
    </row>
    <row r="1754" spans="1:7">
      <c r="A1754" s="14">
        <v>44028</v>
      </c>
      <c r="B1754" t="s">
        <v>823</v>
      </c>
      <c r="C1754" t="s">
        <v>864</v>
      </c>
      <c r="D1754" t="str">
        <f>VLOOKUP(VALUE(MID(C1754,1,8)),Producto!$A$1:$C$499,3,FALSE)</f>
        <v>Pantalón baggie</v>
      </c>
      <c r="E1754" t="str">
        <f>VLOOKUP(_xlfn.NUMBERVALUE(MID(C1754,9,2)),'Datos 2'!$Q$3:$R$22,2,FALSE)</f>
        <v>Negro</v>
      </c>
      <c r="F1754" t="str">
        <f>VLOOKUP(_xlfn.NUMBERVALUE(MID(C1754,11,2)),'Datos 2'!$U$3:$V$11,2,)</f>
        <v>L</v>
      </c>
      <c r="G1754">
        <v>7</v>
      </c>
    </row>
    <row r="1755" spans="1:7">
      <c r="A1755" s="14">
        <v>44022</v>
      </c>
      <c r="B1755" t="s">
        <v>823</v>
      </c>
      <c r="C1755" t="s">
        <v>855</v>
      </c>
      <c r="D1755" t="str">
        <f>VLOOKUP(VALUE(MID(C1755,1,8)),Producto!$A$1:$C$499,3,FALSE)</f>
        <v>Pantalón mezclilla</v>
      </c>
      <c r="E1755" t="str">
        <f>VLOOKUP(_xlfn.NUMBERVALUE(MID(C1755,9,2)),'Datos 2'!$Q$3:$R$22,2,FALSE)</f>
        <v>Negro</v>
      </c>
      <c r="F1755" t="str">
        <f>VLOOKUP(_xlfn.NUMBERVALUE(MID(C1755,11,2)),'Datos 2'!$U$3:$V$11,2,)</f>
        <v>XL</v>
      </c>
      <c r="G1755">
        <v>5</v>
      </c>
    </row>
    <row r="1756" spans="1:7">
      <c r="A1756" s="14">
        <v>44101</v>
      </c>
      <c r="B1756" t="s">
        <v>823</v>
      </c>
      <c r="C1756" t="s">
        <v>841</v>
      </c>
      <c r="D1756" t="str">
        <f>VLOOKUP(VALUE(MID(C1756,1,8)),Producto!$A$1:$C$499,3,FALSE)</f>
        <v>Camisa manga corta</v>
      </c>
      <c r="E1756" t="str">
        <f>VLOOKUP(_xlfn.NUMBERVALUE(MID(C1756,9,2)),'Datos 2'!$Q$3:$R$22,2,FALSE)</f>
        <v>Blanco</v>
      </c>
      <c r="F1756" t="str">
        <f>VLOOKUP(_xlfn.NUMBERVALUE(MID(C1756,11,2)),'Datos 2'!$U$3:$V$11,2,)</f>
        <v>M</v>
      </c>
      <c r="G1756">
        <v>10</v>
      </c>
    </row>
    <row r="1757" spans="1:7">
      <c r="A1757" s="14">
        <v>44036</v>
      </c>
      <c r="B1757" t="s">
        <v>823</v>
      </c>
      <c r="C1757" t="s">
        <v>843</v>
      </c>
      <c r="D1757" t="str">
        <f>VLOOKUP(VALUE(MID(C1757,1,8)),Producto!$A$1:$C$499,3,FALSE)</f>
        <v>Camisa manga corta</v>
      </c>
      <c r="E1757" t="str">
        <f>VLOOKUP(_xlfn.NUMBERVALUE(MID(C1757,9,2)),'Datos 2'!$Q$3:$R$22,2,FALSE)</f>
        <v>Estampado animal</v>
      </c>
      <c r="F1757" t="str">
        <f>VLOOKUP(_xlfn.NUMBERVALUE(MID(C1757,11,2)),'Datos 2'!$U$3:$V$11,2,)</f>
        <v>XL</v>
      </c>
      <c r="G1757">
        <v>1</v>
      </c>
    </row>
    <row r="1758" spans="1:7">
      <c r="A1758" s="14">
        <v>43925</v>
      </c>
      <c r="B1758" t="s">
        <v>823</v>
      </c>
      <c r="C1758" t="s">
        <v>865</v>
      </c>
      <c r="D1758" t="str">
        <f>VLOOKUP(VALUE(MID(C1758,1,8)),Producto!$A$1:$C$499,3,FALSE)</f>
        <v>Pantalón baggie</v>
      </c>
      <c r="E1758" t="str">
        <f>VLOOKUP(_xlfn.NUMBERVALUE(MID(C1758,9,2)),'Datos 2'!$Q$3:$R$22,2,FALSE)</f>
        <v>Negro</v>
      </c>
      <c r="F1758" t="str">
        <f>VLOOKUP(_xlfn.NUMBERVALUE(MID(C1758,11,2)),'Datos 2'!$U$3:$V$11,2,)</f>
        <v>M</v>
      </c>
      <c r="G1758">
        <v>5</v>
      </c>
    </row>
    <row r="1759" spans="1:7">
      <c r="A1759" s="14">
        <v>44134</v>
      </c>
      <c r="B1759" t="s">
        <v>823</v>
      </c>
      <c r="C1759" t="s">
        <v>828</v>
      </c>
      <c r="D1759" t="str">
        <f>VLOOKUP(VALUE(MID(C1759,1,8)),Producto!$A$1:$C$499,3,FALSE)</f>
        <v>Camisa manga larga</v>
      </c>
      <c r="E1759" t="str">
        <f>VLOOKUP(_xlfn.NUMBERVALUE(MID(C1759,9,2)),'Datos 2'!$Q$3:$R$22,2,FALSE)</f>
        <v>Blanco</v>
      </c>
      <c r="F1759" t="str">
        <f>VLOOKUP(_xlfn.NUMBERVALUE(MID(C1759,11,2)),'Datos 2'!$U$3:$V$11,2,)</f>
        <v>L</v>
      </c>
      <c r="G1759">
        <v>2</v>
      </c>
    </row>
    <row r="1760" spans="1:7">
      <c r="A1760" s="14">
        <v>44019</v>
      </c>
      <c r="B1760" t="s">
        <v>823</v>
      </c>
      <c r="C1760" t="s">
        <v>862</v>
      </c>
      <c r="D1760" t="str">
        <f>VLOOKUP(VALUE(MID(C1760,1,8)),Producto!$A$1:$C$499,3,FALSE)</f>
        <v>Pantalón mezclilla</v>
      </c>
      <c r="E1760" t="str">
        <f>VLOOKUP(_xlfn.NUMBERVALUE(MID(C1760,9,2)),'Datos 2'!$Q$3:$R$22,2,FALSE)</f>
        <v>Blanco</v>
      </c>
      <c r="F1760" t="str">
        <f>VLOOKUP(_xlfn.NUMBERVALUE(MID(C1760,11,2)),'Datos 2'!$U$3:$V$11,2,)</f>
        <v>S</v>
      </c>
      <c r="G1760">
        <v>1</v>
      </c>
    </row>
    <row r="1761" spans="1:7">
      <c r="A1761" s="14">
        <v>43961</v>
      </c>
      <c r="B1761" t="s">
        <v>823</v>
      </c>
      <c r="C1761" t="s">
        <v>852</v>
      </c>
      <c r="D1761" t="str">
        <f>VLOOKUP(VALUE(MID(C1761,1,8)),Producto!$A$1:$C$499,3,FALSE)</f>
        <v>Pantalón mezclilla</v>
      </c>
      <c r="E1761" t="str">
        <f>VLOOKUP(_xlfn.NUMBERVALUE(MID(C1761,9,2)),'Datos 2'!$Q$3:$R$22,2,FALSE)</f>
        <v>Azul</v>
      </c>
      <c r="F1761" t="str">
        <f>VLOOKUP(_xlfn.NUMBERVALUE(MID(C1761,11,2)),'Datos 2'!$U$3:$V$11,2,)</f>
        <v>L</v>
      </c>
      <c r="G1761">
        <v>3</v>
      </c>
    </row>
    <row r="1762" spans="1:7">
      <c r="A1762" s="14">
        <v>43839</v>
      </c>
      <c r="B1762" t="s">
        <v>823</v>
      </c>
      <c r="C1762" t="s">
        <v>846</v>
      </c>
      <c r="D1762" t="str">
        <f>VLOOKUP(VALUE(MID(C1762,1,8)),Producto!$A$1:$C$499,3,FALSE)</f>
        <v>Camisa manga corta</v>
      </c>
      <c r="E1762" t="str">
        <f>VLOOKUP(_xlfn.NUMBERVALUE(MID(C1762,9,2)),'Datos 2'!$Q$3:$R$22,2,FALSE)</f>
        <v>Estampado animal</v>
      </c>
      <c r="F1762" t="str">
        <f>VLOOKUP(_xlfn.NUMBERVALUE(MID(C1762,11,2)),'Datos 2'!$U$3:$V$11,2,)</f>
        <v>S</v>
      </c>
      <c r="G1762">
        <v>2</v>
      </c>
    </row>
    <row r="1763" spans="1:7">
      <c r="A1763" s="14">
        <v>43948</v>
      </c>
      <c r="B1763" t="s">
        <v>823</v>
      </c>
      <c r="C1763" t="s">
        <v>846</v>
      </c>
      <c r="D1763" t="str">
        <f>VLOOKUP(VALUE(MID(C1763,1,8)),Producto!$A$1:$C$499,3,FALSE)</f>
        <v>Camisa manga corta</v>
      </c>
      <c r="E1763" t="str">
        <f>VLOOKUP(_xlfn.NUMBERVALUE(MID(C1763,9,2)),'Datos 2'!$Q$3:$R$22,2,FALSE)</f>
        <v>Estampado animal</v>
      </c>
      <c r="F1763" t="str">
        <f>VLOOKUP(_xlfn.NUMBERVALUE(MID(C1763,11,2)),'Datos 2'!$U$3:$V$11,2,)</f>
        <v>S</v>
      </c>
      <c r="G1763">
        <v>10</v>
      </c>
    </row>
    <row r="1764" spans="1:7">
      <c r="A1764" s="14">
        <v>43915</v>
      </c>
      <c r="B1764" t="s">
        <v>823</v>
      </c>
      <c r="C1764" t="s">
        <v>868</v>
      </c>
      <c r="D1764" t="str">
        <f>VLOOKUP(VALUE(MID(C1764,1,8)),Producto!$A$1:$C$499,3,FALSE)</f>
        <v>Pantalón baggie</v>
      </c>
      <c r="E1764" t="str">
        <f>VLOOKUP(_xlfn.NUMBERVALUE(MID(C1764,9,2)),'Datos 2'!$Q$3:$R$22,2,FALSE)</f>
        <v>Off white</v>
      </c>
      <c r="F1764" t="str">
        <f>VLOOKUP(_xlfn.NUMBERVALUE(MID(C1764,11,2)),'Datos 2'!$U$3:$V$11,2,)</f>
        <v>L</v>
      </c>
      <c r="G1764">
        <v>2</v>
      </c>
    </row>
    <row r="1765" spans="1:7">
      <c r="A1765" s="14">
        <v>44179</v>
      </c>
      <c r="B1765" t="s">
        <v>823</v>
      </c>
      <c r="C1765" t="s">
        <v>882</v>
      </c>
      <c r="D1765" t="str">
        <f>VLOOKUP(VALUE(MID(C1765,1,8)),Producto!$A$1:$C$499,3,FALSE)</f>
        <v>Chamarra sport</v>
      </c>
      <c r="E1765" t="str">
        <f>VLOOKUP(_xlfn.NUMBERVALUE(MID(C1765,9,2)),'Datos 2'!$Q$3:$R$22,2,FALSE)</f>
        <v>Azul</v>
      </c>
      <c r="F1765" t="str">
        <f>VLOOKUP(_xlfn.NUMBERVALUE(MID(C1765,11,2)),'Datos 2'!$U$3:$V$11,2,)</f>
        <v>S</v>
      </c>
      <c r="G1765">
        <v>1</v>
      </c>
    </row>
    <row r="1766" spans="1:7">
      <c r="A1766" s="14">
        <v>44093</v>
      </c>
      <c r="B1766" t="s">
        <v>823</v>
      </c>
      <c r="C1766" t="s">
        <v>883</v>
      </c>
      <c r="D1766" t="str">
        <f>VLOOKUP(VALUE(MID(C1766,1,8)),Producto!$A$1:$C$499,3,FALSE)</f>
        <v>Chamarra sport</v>
      </c>
      <c r="E1766" t="str">
        <f>VLOOKUP(_xlfn.NUMBERVALUE(MID(C1766,9,2)),'Datos 2'!$Q$3:$R$22,2,FALSE)</f>
        <v>Negro</v>
      </c>
      <c r="F1766" t="str">
        <f>VLOOKUP(_xlfn.NUMBERVALUE(MID(C1766,11,2)),'Datos 2'!$U$3:$V$11,2,)</f>
        <v>XL</v>
      </c>
      <c r="G1766">
        <v>10</v>
      </c>
    </row>
    <row r="1767" spans="1:7">
      <c r="A1767" s="14">
        <v>44113</v>
      </c>
      <c r="B1767" t="s">
        <v>823</v>
      </c>
      <c r="C1767" t="s">
        <v>871</v>
      </c>
      <c r="D1767" t="str">
        <f>VLOOKUP(VALUE(MID(C1767,1,8)),Producto!$A$1:$C$499,3,FALSE)</f>
        <v>Pantalón baggie</v>
      </c>
      <c r="E1767" t="str">
        <f>VLOOKUP(_xlfn.NUMBERVALUE(MID(C1767,9,2)),'Datos 2'!$Q$3:$R$22,2,FALSE)</f>
        <v>Café</v>
      </c>
      <c r="F1767" t="str">
        <f>VLOOKUP(_xlfn.NUMBERVALUE(MID(C1767,11,2)),'Datos 2'!$U$3:$V$11,2,)</f>
        <v>XL</v>
      </c>
      <c r="G1767">
        <v>5</v>
      </c>
    </row>
    <row r="1768" spans="1:7">
      <c r="A1768" s="14">
        <v>43967</v>
      </c>
      <c r="B1768" t="s">
        <v>823</v>
      </c>
      <c r="C1768" t="s">
        <v>840</v>
      </c>
      <c r="D1768" t="str">
        <f>VLOOKUP(VALUE(MID(C1768,1,8)),Producto!$A$1:$C$499,3,FALSE)</f>
        <v>Camisa manga corta</v>
      </c>
      <c r="E1768" t="str">
        <f>VLOOKUP(_xlfn.NUMBERVALUE(MID(C1768,9,2)),'Datos 2'!$Q$3:$R$22,2,FALSE)</f>
        <v>Blanco</v>
      </c>
      <c r="F1768" t="str">
        <f>VLOOKUP(_xlfn.NUMBERVALUE(MID(C1768,11,2)),'Datos 2'!$U$3:$V$11,2,)</f>
        <v>L</v>
      </c>
      <c r="G1768">
        <v>3</v>
      </c>
    </row>
    <row r="1769" spans="1:7">
      <c r="A1769" s="14">
        <v>43969</v>
      </c>
      <c r="B1769" t="s">
        <v>823</v>
      </c>
      <c r="C1769" t="s">
        <v>875</v>
      </c>
      <c r="D1769" t="str">
        <f>VLOOKUP(VALUE(MID(C1769,1,8)),Producto!$A$1:$C$499,3,FALSE)</f>
        <v>Chamarra sport</v>
      </c>
      <c r="E1769" t="str">
        <f>VLOOKUP(_xlfn.NUMBERVALUE(MID(C1769,9,2)),'Datos 2'!$Q$3:$R$22,2,FALSE)</f>
        <v>Rojo</v>
      </c>
      <c r="F1769" t="str">
        <f>VLOOKUP(_xlfn.NUMBERVALUE(MID(C1769,11,2)),'Datos 2'!$U$3:$V$11,2,)</f>
        <v>XL</v>
      </c>
      <c r="G1769">
        <v>3</v>
      </c>
    </row>
    <row r="1770" spans="1:7">
      <c r="A1770" s="14">
        <v>43948</v>
      </c>
      <c r="B1770" t="s">
        <v>823</v>
      </c>
      <c r="C1770" t="s">
        <v>866</v>
      </c>
      <c r="D1770" t="str">
        <f>VLOOKUP(VALUE(MID(C1770,1,8)),Producto!$A$1:$C$499,3,FALSE)</f>
        <v>Pantalón baggie</v>
      </c>
      <c r="E1770" t="str">
        <f>VLOOKUP(_xlfn.NUMBERVALUE(MID(C1770,9,2)),'Datos 2'!$Q$3:$R$22,2,FALSE)</f>
        <v>Negro</v>
      </c>
      <c r="F1770" t="str">
        <f>VLOOKUP(_xlfn.NUMBERVALUE(MID(C1770,11,2)),'Datos 2'!$U$3:$V$11,2,)</f>
        <v>S</v>
      </c>
      <c r="G1770">
        <v>6</v>
      </c>
    </row>
    <row r="1771" spans="1:7">
      <c r="A1771" s="14">
        <v>44107</v>
      </c>
      <c r="B1771" t="s">
        <v>823</v>
      </c>
      <c r="C1771" t="s">
        <v>871</v>
      </c>
      <c r="D1771" t="str">
        <f>VLOOKUP(VALUE(MID(C1771,1,8)),Producto!$A$1:$C$499,3,FALSE)</f>
        <v>Pantalón baggie</v>
      </c>
      <c r="E1771" t="str">
        <f>VLOOKUP(_xlfn.NUMBERVALUE(MID(C1771,9,2)),'Datos 2'!$Q$3:$R$22,2,FALSE)</f>
        <v>Café</v>
      </c>
      <c r="F1771" t="str">
        <f>VLOOKUP(_xlfn.NUMBERVALUE(MID(C1771,11,2)),'Datos 2'!$U$3:$V$11,2,)</f>
        <v>XL</v>
      </c>
      <c r="G1771">
        <v>2</v>
      </c>
    </row>
    <row r="1772" spans="1:7">
      <c r="A1772" s="14">
        <v>43898</v>
      </c>
      <c r="B1772" t="s">
        <v>823</v>
      </c>
      <c r="C1772" t="s">
        <v>864</v>
      </c>
      <c r="D1772" t="str">
        <f>VLOOKUP(VALUE(MID(C1772,1,8)),Producto!$A$1:$C$499,3,FALSE)</f>
        <v>Pantalón baggie</v>
      </c>
      <c r="E1772" t="str">
        <f>VLOOKUP(_xlfn.NUMBERVALUE(MID(C1772,9,2)),'Datos 2'!$Q$3:$R$22,2,FALSE)</f>
        <v>Negro</v>
      </c>
      <c r="F1772" t="str">
        <f>VLOOKUP(_xlfn.NUMBERVALUE(MID(C1772,11,2)),'Datos 2'!$U$3:$V$11,2,)</f>
        <v>L</v>
      </c>
      <c r="G1772">
        <v>3</v>
      </c>
    </row>
    <row r="1773" spans="1:7">
      <c r="A1773" s="14">
        <v>43943</v>
      </c>
      <c r="B1773" t="s">
        <v>823</v>
      </c>
      <c r="C1773" t="s">
        <v>839</v>
      </c>
      <c r="D1773" t="str">
        <f>VLOOKUP(VALUE(MID(C1773,1,8)),Producto!$A$1:$C$499,3,FALSE)</f>
        <v>Camisa manga corta</v>
      </c>
      <c r="E1773" t="str">
        <f>VLOOKUP(_xlfn.NUMBERVALUE(MID(C1773,9,2)),'Datos 2'!$Q$3:$R$22,2,FALSE)</f>
        <v>Blanco</v>
      </c>
      <c r="F1773" t="str">
        <f>VLOOKUP(_xlfn.NUMBERVALUE(MID(C1773,11,2)),'Datos 2'!$U$3:$V$11,2,)</f>
        <v>XL</v>
      </c>
      <c r="G1773">
        <v>2</v>
      </c>
    </row>
    <row r="1774" spans="1:7">
      <c r="A1774" s="14">
        <v>43952</v>
      </c>
      <c r="B1774" t="s">
        <v>823</v>
      </c>
      <c r="C1774" t="s">
        <v>867</v>
      </c>
      <c r="D1774" t="str">
        <f>VLOOKUP(VALUE(MID(C1774,1,8)),Producto!$A$1:$C$499,3,FALSE)</f>
        <v>Pantalón baggie</v>
      </c>
      <c r="E1774" t="str">
        <f>VLOOKUP(_xlfn.NUMBERVALUE(MID(C1774,9,2)),'Datos 2'!$Q$3:$R$22,2,FALSE)</f>
        <v>Off white</v>
      </c>
      <c r="F1774" t="str">
        <f>VLOOKUP(_xlfn.NUMBERVALUE(MID(C1774,11,2)),'Datos 2'!$U$3:$V$11,2,)</f>
        <v>XL</v>
      </c>
      <c r="G1774">
        <v>1</v>
      </c>
    </row>
    <row r="1775" spans="1:7">
      <c r="A1775" s="14">
        <v>44147</v>
      </c>
      <c r="B1775" t="s">
        <v>823</v>
      </c>
      <c r="C1775" t="s">
        <v>885</v>
      </c>
      <c r="D1775" t="str">
        <f>VLOOKUP(VALUE(MID(C1775,1,8)),Producto!$A$1:$C$499,3,FALSE)</f>
        <v>Chamarra sport</v>
      </c>
      <c r="E1775" t="str">
        <f>VLOOKUP(_xlfn.NUMBERVALUE(MID(C1775,9,2)),'Datos 2'!$Q$3:$R$22,2,FALSE)</f>
        <v>Negro</v>
      </c>
      <c r="F1775" t="str">
        <f>VLOOKUP(_xlfn.NUMBERVALUE(MID(C1775,11,2)),'Datos 2'!$U$3:$V$11,2,)</f>
        <v>M</v>
      </c>
      <c r="G1775">
        <v>1</v>
      </c>
    </row>
    <row r="1776" spans="1:7">
      <c r="A1776" s="14">
        <v>44020</v>
      </c>
      <c r="B1776" t="s">
        <v>823</v>
      </c>
      <c r="C1776" t="s">
        <v>871</v>
      </c>
      <c r="D1776" t="str">
        <f>VLOOKUP(VALUE(MID(C1776,1,8)),Producto!$A$1:$C$499,3,FALSE)</f>
        <v>Pantalón baggie</v>
      </c>
      <c r="E1776" t="str">
        <f>VLOOKUP(_xlfn.NUMBERVALUE(MID(C1776,9,2)),'Datos 2'!$Q$3:$R$22,2,FALSE)</f>
        <v>Café</v>
      </c>
      <c r="F1776" t="str">
        <f>VLOOKUP(_xlfn.NUMBERVALUE(MID(C1776,11,2)),'Datos 2'!$U$3:$V$11,2,)</f>
        <v>XL</v>
      </c>
      <c r="G1776">
        <v>2</v>
      </c>
    </row>
    <row r="1777" spans="1:7">
      <c r="A1777" s="14">
        <v>44171</v>
      </c>
      <c r="B1777" t="s">
        <v>823</v>
      </c>
      <c r="C1777" t="s">
        <v>834</v>
      </c>
      <c r="D1777" t="str">
        <f>VLOOKUP(VALUE(MID(C1777,1,8)),Producto!$A$1:$C$499,3,FALSE)</f>
        <v>Camisa manga larga</v>
      </c>
      <c r="E1777" t="str">
        <f>VLOOKUP(_xlfn.NUMBERVALUE(MID(C1777,9,2)),'Datos 2'!$Q$3:$R$22,2,FALSE)</f>
        <v>Off white</v>
      </c>
      <c r="F1777" t="str">
        <f>VLOOKUP(_xlfn.NUMBERVALUE(MID(C1777,11,2)),'Datos 2'!$U$3:$V$11,2,)</f>
        <v>S</v>
      </c>
      <c r="G1777">
        <v>9</v>
      </c>
    </row>
    <row r="1778" spans="1:7">
      <c r="A1778" s="14">
        <v>43982</v>
      </c>
      <c r="B1778" t="s">
        <v>823</v>
      </c>
      <c r="C1778" t="s">
        <v>841</v>
      </c>
      <c r="D1778" t="str">
        <f>VLOOKUP(VALUE(MID(C1778,1,8)),Producto!$A$1:$C$499,3,FALSE)</f>
        <v>Camisa manga corta</v>
      </c>
      <c r="E1778" t="str">
        <f>VLOOKUP(_xlfn.NUMBERVALUE(MID(C1778,9,2)),'Datos 2'!$Q$3:$R$22,2,FALSE)</f>
        <v>Blanco</v>
      </c>
      <c r="F1778" t="str">
        <f>VLOOKUP(_xlfn.NUMBERVALUE(MID(C1778,11,2)),'Datos 2'!$U$3:$V$11,2,)</f>
        <v>M</v>
      </c>
      <c r="G1778">
        <v>8</v>
      </c>
    </row>
    <row r="1779" spans="1:7">
      <c r="A1779" s="14">
        <v>43859</v>
      </c>
      <c r="B1779" t="s">
        <v>823</v>
      </c>
      <c r="C1779" t="s">
        <v>827</v>
      </c>
      <c r="D1779" t="str">
        <f>VLOOKUP(VALUE(MID(C1779,1,8)),Producto!$A$1:$C$499,3,FALSE)</f>
        <v>Camisa manga larga</v>
      </c>
      <c r="E1779" t="str">
        <f>VLOOKUP(_xlfn.NUMBERVALUE(MID(C1779,9,2)),'Datos 2'!$Q$3:$R$22,2,FALSE)</f>
        <v>Blanco</v>
      </c>
      <c r="F1779" t="str">
        <f>VLOOKUP(_xlfn.NUMBERVALUE(MID(C1779,11,2)),'Datos 2'!$U$3:$V$11,2,)</f>
        <v>XL</v>
      </c>
      <c r="G1779">
        <v>5</v>
      </c>
    </row>
    <row r="1780" spans="1:7">
      <c r="A1780" s="14">
        <v>43935</v>
      </c>
      <c r="B1780" t="s">
        <v>823</v>
      </c>
      <c r="C1780" t="s">
        <v>862</v>
      </c>
      <c r="D1780" t="str">
        <f>VLOOKUP(VALUE(MID(C1780,1,8)),Producto!$A$1:$C$499,3,FALSE)</f>
        <v>Pantalón mezclilla</v>
      </c>
      <c r="E1780" t="str">
        <f>VLOOKUP(_xlfn.NUMBERVALUE(MID(C1780,9,2)),'Datos 2'!$Q$3:$R$22,2,FALSE)</f>
        <v>Blanco</v>
      </c>
      <c r="F1780" t="str">
        <f>VLOOKUP(_xlfn.NUMBERVALUE(MID(C1780,11,2)),'Datos 2'!$U$3:$V$11,2,)</f>
        <v>S</v>
      </c>
      <c r="G1780">
        <v>6</v>
      </c>
    </row>
    <row r="1781" spans="1:7">
      <c r="A1781" s="14">
        <v>43975</v>
      </c>
      <c r="B1781" t="s">
        <v>823</v>
      </c>
      <c r="C1781" t="s">
        <v>829</v>
      </c>
      <c r="D1781" t="str">
        <f>VLOOKUP(VALUE(MID(C1781,1,8)),Producto!$A$1:$C$499,3,FALSE)</f>
        <v>Camisa manga larga</v>
      </c>
      <c r="E1781" t="str">
        <f>VLOOKUP(_xlfn.NUMBERVALUE(MID(C1781,9,2)),'Datos 2'!$Q$3:$R$22,2,FALSE)</f>
        <v>Blanco</v>
      </c>
      <c r="F1781" t="str">
        <f>VLOOKUP(_xlfn.NUMBERVALUE(MID(C1781,11,2)),'Datos 2'!$U$3:$V$11,2,)</f>
        <v>M</v>
      </c>
      <c r="G1781">
        <v>2</v>
      </c>
    </row>
    <row r="1782" spans="1:7">
      <c r="A1782" s="14">
        <v>43903</v>
      </c>
      <c r="B1782" t="s">
        <v>823</v>
      </c>
      <c r="C1782" t="s">
        <v>885</v>
      </c>
      <c r="D1782" t="str">
        <f>VLOOKUP(VALUE(MID(C1782,1,8)),Producto!$A$1:$C$499,3,FALSE)</f>
        <v>Chamarra sport</v>
      </c>
      <c r="E1782" t="str">
        <f>VLOOKUP(_xlfn.NUMBERVALUE(MID(C1782,9,2)),'Datos 2'!$Q$3:$R$22,2,FALSE)</f>
        <v>Negro</v>
      </c>
      <c r="F1782" t="str">
        <f>VLOOKUP(_xlfn.NUMBERVALUE(MID(C1782,11,2)),'Datos 2'!$U$3:$V$11,2,)</f>
        <v>M</v>
      </c>
      <c r="G1782">
        <v>10</v>
      </c>
    </row>
    <row r="1783" spans="1:7">
      <c r="A1783" s="14">
        <v>44119</v>
      </c>
      <c r="B1783" t="s">
        <v>823</v>
      </c>
      <c r="C1783" t="s">
        <v>862</v>
      </c>
      <c r="D1783" t="str">
        <f>VLOOKUP(VALUE(MID(C1783,1,8)),Producto!$A$1:$C$499,3,FALSE)</f>
        <v>Pantalón mezclilla</v>
      </c>
      <c r="E1783" t="str">
        <f>VLOOKUP(_xlfn.NUMBERVALUE(MID(C1783,9,2)),'Datos 2'!$Q$3:$R$22,2,FALSE)</f>
        <v>Blanco</v>
      </c>
      <c r="F1783" t="str">
        <f>VLOOKUP(_xlfn.NUMBERVALUE(MID(C1783,11,2)),'Datos 2'!$U$3:$V$11,2,)</f>
        <v>S</v>
      </c>
      <c r="G1783">
        <v>4</v>
      </c>
    </row>
    <row r="1784" spans="1:7">
      <c r="A1784" s="14">
        <v>43936</v>
      </c>
      <c r="B1784" t="s">
        <v>823</v>
      </c>
      <c r="C1784" t="s">
        <v>828</v>
      </c>
      <c r="D1784" t="str">
        <f>VLOOKUP(VALUE(MID(C1784,1,8)),Producto!$A$1:$C$499,3,FALSE)</f>
        <v>Camisa manga larga</v>
      </c>
      <c r="E1784" t="str">
        <f>VLOOKUP(_xlfn.NUMBERVALUE(MID(C1784,9,2)),'Datos 2'!$Q$3:$R$22,2,FALSE)</f>
        <v>Blanco</v>
      </c>
      <c r="F1784" t="str">
        <f>VLOOKUP(_xlfn.NUMBERVALUE(MID(C1784,11,2)),'Datos 2'!$U$3:$V$11,2,)</f>
        <v>L</v>
      </c>
      <c r="G1784">
        <v>1</v>
      </c>
    </row>
    <row r="1785" spans="1:7">
      <c r="A1785" s="14">
        <v>43982</v>
      </c>
      <c r="B1785" t="s">
        <v>823</v>
      </c>
      <c r="C1785" t="s">
        <v>888</v>
      </c>
      <c r="D1785" t="str">
        <f>VLOOKUP(VALUE(MID(C1785,1,8)),Producto!$A$1:$C$499,3,FALSE)</f>
        <v>Chamarra sport</v>
      </c>
      <c r="E1785" t="str">
        <f>VLOOKUP(_xlfn.NUMBERVALUE(MID(C1785,9,2)),'Datos 2'!$Q$3:$R$22,2,FALSE)</f>
        <v>Off white</v>
      </c>
      <c r="F1785" t="str">
        <f>VLOOKUP(_xlfn.NUMBERVALUE(MID(C1785,11,2)),'Datos 2'!$U$3:$V$11,2,)</f>
        <v>L</v>
      </c>
      <c r="G1785">
        <v>10</v>
      </c>
    </row>
    <row r="1786" spans="1:7">
      <c r="A1786" s="14">
        <v>43865</v>
      </c>
      <c r="B1786" t="s">
        <v>823</v>
      </c>
      <c r="C1786" t="s">
        <v>872</v>
      </c>
      <c r="D1786" t="str">
        <f>VLOOKUP(VALUE(MID(C1786,1,8)),Producto!$A$1:$C$499,3,FALSE)</f>
        <v>Pantalón baggie</v>
      </c>
      <c r="E1786" t="str">
        <f>VLOOKUP(_xlfn.NUMBERVALUE(MID(C1786,9,2)),'Datos 2'!$Q$3:$R$22,2,FALSE)</f>
        <v>Café</v>
      </c>
      <c r="F1786" t="str">
        <f>VLOOKUP(_xlfn.NUMBERVALUE(MID(C1786,11,2)),'Datos 2'!$U$3:$V$11,2,)</f>
        <v>L</v>
      </c>
      <c r="G1786">
        <v>3</v>
      </c>
    </row>
    <row r="1787" spans="1:7">
      <c r="A1787" s="14">
        <v>44180</v>
      </c>
      <c r="B1787" t="s">
        <v>823</v>
      </c>
      <c r="C1787" t="s">
        <v>847</v>
      </c>
      <c r="D1787" t="str">
        <f>VLOOKUP(VALUE(MID(C1787,1,8)),Producto!$A$1:$C$499,3,FALSE)</f>
        <v>Playera</v>
      </c>
      <c r="E1787" t="str">
        <f>VLOOKUP(_xlfn.NUMBERVALUE(MID(C1787,9,2)),'Datos 2'!$Q$3:$R$22,2,FALSE)</f>
        <v>Negro</v>
      </c>
      <c r="F1787" t="str">
        <f>VLOOKUP(_xlfn.NUMBERVALUE(MID(C1787,11,2)),'Datos 2'!$U$3:$V$11,2,)</f>
        <v>Unitalla</v>
      </c>
      <c r="G1787">
        <v>7</v>
      </c>
    </row>
    <row r="1788" spans="1:7">
      <c r="A1788" s="14">
        <v>44025</v>
      </c>
      <c r="B1788" t="s">
        <v>823</v>
      </c>
      <c r="C1788" t="s">
        <v>859</v>
      </c>
      <c r="D1788" t="str">
        <f>VLOOKUP(VALUE(MID(C1788,1,8)),Producto!$A$1:$C$499,3,FALSE)</f>
        <v>Pantalón mezclilla</v>
      </c>
      <c r="E1788" t="str">
        <f>VLOOKUP(_xlfn.NUMBERVALUE(MID(C1788,9,2)),'Datos 2'!$Q$3:$R$22,2,FALSE)</f>
        <v>Blanco</v>
      </c>
      <c r="F1788" t="str">
        <f>VLOOKUP(_xlfn.NUMBERVALUE(MID(C1788,11,2)),'Datos 2'!$U$3:$V$11,2,)</f>
        <v>XL</v>
      </c>
      <c r="G1788">
        <v>5</v>
      </c>
    </row>
    <row r="1789" spans="1:7">
      <c r="A1789" s="14">
        <v>44168</v>
      </c>
      <c r="B1789" t="s">
        <v>823</v>
      </c>
      <c r="C1789" t="s">
        <v>887</v>
      </c>
      <c r="D1789" t="str">
        <f>VLOOKUP(VALUE(MID(C1789,1,8)),Producto!$A$1:$C$499,3,FALSE)</f>
        <v>Chamarra sport</v>
      </c>
      <c r="E1789" t="str">
        <f>VLOOKUP(_xlfn.NUMBERVALUE(MID(C1789,9,2)),'Datos 2'!$Q$3:$R$22,2,FALSE)</f>
        <v>Off white</v>
      </c>
      <c r="F1789" t="str">
        <f>VLOOKUP(_xlfn.NUMBERVALUE(MID(C1789,11,2)),'Datos 2'!$U$3:$V$11,2,)</f>
        <v>XL</v>
      </c>
      <c r="G1789">
        <v>9</v>
      </c>
    </row>
    <row r="1790" spans="1:7">
      <c r="A1790" s="14">
        <v>43998</v>
      </c>
      <c r="B1790" t="s">
        <v>823</v>
      </c>
      <c r="C1790" t="s">
        <v>870</v>
      </c>
      <c r="D1790" t="str">
        <f>VLOOKUP(VALUE(MID(C1790,1,8)),Producto!$A$1:$C$499,3,FALSE)</f>
        <v>Pantalón baggie</v>
      </c>
      <c r="E1790" t="str">
        <f>VLOOKUP(_xlfn.NUMBERVALUE(MID(C1790,9,2)),'Datos 2'!$Q$3:$R$22,2,FALSE)</f>
        <v>Off white</v>
      </c>
      <c r="F1790" t="str">
        <f>VLOOKUP(_xlfn.NUMBERVALUE(MID(C1790,11,2)),'Datos 2'!$U$3:$V$11,2,)</f>
        <v>S</v>
      </c>
      <c r="G1790">
        <v>9</v>
      </c>
    </row>
    <row r="1791" spans="1:7">
      <c r="A1791" s="14">
        <v>44150</v>
      </c>
      <c r="B1791" t="s">
        <v>823</v>
      </c>
      <c r="C1791" t="s">
        <v>847</v>
      </c>
      <c r="D1791" t="str">
        <f>VLOOKUP(VALUE(MID(C1791,1,8)),Producto!$A$1:$C$499,3,FALSE)</f>
        <v>Playera</v>
      </c>
      <c r="E1791" t="str">
        <f>VLOOKUP(_xlfn.NUMBERVALUE(MID(C1791,9,2)),'Datos 2'!$Q$3:$R$22,2,FALSE)</f>
        <v>Negro</v>
      </c>
      <c r="F1791" t="str">
        <f>VLOOKUP(_xlfn.NUMBERVALUE(MID(C1791,11,2)),'Datos 2'!$U$3:$V$11,2,)</f>
        <v>Unitalla</v>
      </c>
      <c r="G1791">
        <v>9</v>
      </c>
    </row>
    <row r="1792" spans="1:7">
      <c r="A1792" s="14">
        <v>43879</v>
      </c>
      <c r="B1792" t="s">
        <v>823</v>
      </c>
      <c r="C1792" t="s">
        <v>831</v>
      </c>
      <c r="D1792" t="str">
        <f>VLOOKUP(VALUE(MID(C1792,1,8)),Producto!$A$1:$C$499,3,FALSE)</f>
        <v>Camisa manga larga</v>
      </c>
      <c r="E1792" t="str">
        <f>VLOOKUP(_xlfn.NUMBERVALUE(MID(C1792,9,2)),'Datos 2'!$Q$3:$R$22,2,FALSE)</f>
        <v>Off white</v>
      </c>
      <c r="F1792" t="str">
        <f>VLOOKUP(_xlfn.NUMBERVALUE(MID(C1792,11,2)),'Datos 2'!$U$3:$V$11,2,)</f>
        <v>XL</v>
      </c>
      <c r="G1792">
        <v>1</v>
      </c>
    </row>
    <row r="1793" spans="1:7">
      <c r="A1793" s="14">
        <v>44008</v>
      </c>
      <c r="B1793" t="s">
        <v>823</v>
      </c>
      <c r="C1793" t="s">
        <v>853</v>
      </c>
      <c r="D1793" t="str">
        <f>VLOOKUP(VALUE(MID(C1793,1,8)),Producto!$A$1:$C$499,3,FALSE)</f>
        <v>Pantalón mezclilla</v>
      </c>
      <c r="E1793" t="str">
        <f>VLOOKUP(_xlfn.NUMBERVALUE(MID(C1793,9,2)),'Datos 2'!$Q$3:$R$22,2,FALSE)</f>
        <v>Azul</v>
      </c>
      <c r="F1793" t="str">
        <f>VLOOKUP(_xlfn.NUMBERVALUE(MID(C1793,11,2)),'Datos 2'!$U$3:$V$11,2,)</f>
        <v>M</v>
      </c>
      <c r="G1793">
        <v>3</v>
      </c>
    </row>
    <row r="1794" spans="1:7">
      <c r="A1794" s="14">
        <v>43979</v>
      </c>
      <c r="B1794" t="s">
        <v>823</v>
      </c>
      <c r="C1794" t="s">
        <v>843</v>
      </c>
      <c r="D1794" t="str">
        <f>VLOOKUP(VALUE(MID(C1794,1,8)),Producto!$A$1:$C$499,3,FALSE)</f>
        <v>Camisa manga corta</v>
      </c>
      <c r="E1794" t="str">
        <f>VLOOKUP(_xlfn.NUMBERVALUE(MID(C1794,9,2)),'Datos 2'!$Q$3:$R$22,2,FALSE)</f>
        <v>Estampado animal</v>
      </c>
      <c r="F1794" t="str">
        <f>VLOOKUP(_xlfn.NUMBERVALUE(MID(C1794,11,2)),'Datos 2'!$U$3:$V$11,2,)</f>
        <v>XL</v>
      </c>
      <c r="G1794">
        <v>4</v>
      </c>
    </row>
    <row r="1795" spans="1:7">
      <c r="A1795" s="14">
        <v>44025</v>
      </c>
      <c r="B1795" t="s">
        <v>823</v>
      </c>
      <c r="C1795" t="s">
        <v>887</v>
      </c>
      <c r="D1795" t="str">
        <f>VLOOKUP(VALUE(MID(C1795,1,8)),Producto!$A$1:$C$499,3,FALSE)</f>
        <v>Chamarra sport</v>
      </c>
      <c r="E1795" t="str">
        <f>VLOOKUP(_xlfn.NUMBERVALUE(MID(C1795,9,2)),'Datos 2'!$Q$3:$R$22,2,FALSE)</f>
        <v>Off white</v>
      </c>
      <c r="F1795" t="str">
        <f>VLOOKUP(_xlfn.NUMBERVALUE(MID(C1795,11,2)),'Datos 2'!$U$3:$V$11,2,)</f>
        <v>XL</v>
      </c>
      <c r="G1795">
        <v>4</v>
      </c>
    </row>
    <row r="1796" spans="1:7">
      <c r="A1796" s="14">
        <v>44109</v>
      </c>
      <c r="B1796" t="s">
        <v>823</v>
      </c>
      <c r="C1796" t="s">
        <v>853</v>
      </c>
      <c r="D1796" t="str">
        <f>VLOOKUP(VALUE(MID(C1796,1,8)),Producto!$A$1:$C$499,3,FALSE)</f>
        <v>Pantalón mezclilla</v>
      </c>
      <c r="E1796" t="str">
        <f>VLOOKUP(_xlfn.NUMBERVALUE(MID(C1796,9,2)),'Datos 2'!$Q$3:$R$22,2,FALSE)</f>
        <v>Azul</v>
      </c>
      <c r="F1796" t="str">
        <f>VLOOKUP(_xlfn.NUMBERVALUE(MID(C1796,11,2)),'Datos 2'!$U$3:$V$11,2,)</f>
        <v>M</v>
      </c>
      <c r="G1796">
        <v>7</v>
      </c>
    </row>
    <row r="1797" spans="1:7">
      <c r="A1797" s="14">
        <v>44181</v>
      </c>
      <c r="B1797" t="s">
        <v>823</v>
      </c>
      <c r="C1797" t="s">
        <v>861</v>
      </c>
      <c r="D1797" t="str">
        <f>VLOOKUP(VALUE(MID(C1797,1,8)),Producto!$A$1:$C$499,3,FALSE)</f>
        <v>Pantalón mezclilla</v>
      </c>
      <c r="E1797" t="str">
        <f>VLOOKUP(_xlfn.NUMBERVALUE(MID(C1797,9,2)),'Datos 2'!$Q$3:$R$22,2,FALSE)</f>
        <v>Blanco</v>
      </c>
      <c r="F1797" t="str">
        <f>VLOOKUP(_xlfn.NUMBERVALUE(MID(C1797,11,2)),'Datos 2'!$U$3:$V$11,2,)</f>
        <v>M</v>
      </c>
      <c r="G1797">
        <v>1</v>
      </c>
    </row>
    <row r="1798" spans="1:7">
      <c r="A1798" s="14">
        <v>43958</v>
      </c>
      <c r="B1798" t="s">
        <v>823</v>
      </c>
      <c r="C1798" t="s">
        <v>855</v>
      </c>
      <c r="D1798" t="str">
        <f>VLOOKUP(VALUE(MID(C1798,1,8)),Producto!$A$1:$C$499,3,FALSE)</f>
        <v>Pantalón mezclilla</v>
      </c>
      <c r="E1798" t="str">
        <f>VLOOKUP(_xlfn.NUMBERVALUE(MID(C1798,9,2)),'Datos 2'!$Q$3:$R$22,2,FALSE)</f>
        <v>Negro</v>
      </c>
      <c r="F1798" t="str">
        <f>VLOOKUP(_xlfn.NUMBERVALUE(MID(C1798,11,2)),'Datos 2'!$U$3:$V$11,2,)</f>
        <v>XL</v>
      </c>
      <c r="G1798">
        <v>9</v>
      </c>
    </row>
    <row r="1799" spans="1:7">
      <c r="A1799" s="14">
        <v>43928</v>
      </c>
      <c r="B1799" t="s">
        <v>823</v>
      </c>
      <c r="C1799" t="s">
        <v>866</v>
      </c>
      <c r="D1799" t="str">
        <f>VLOOKUP(VALUE(MID(C1799,1,8)),Producto!$A$1:$C$499,3,FALSE)</f>
        <v>Pantalón baggie</v>
      </c>
      <c r="E1799" t="str">
        <f>VLOOKUP(_xlfn.NUMBERVALUE(MID(C1799,9,2)),'Datos 2'!$Q$3:$R$22,2,FALSE)</f>
        <v>Negro</v>
      </c>
      <c r="F1799" t="str">
        <f>VLOOKUP(_xlfn.NUMBERVALUE(MID(C1799,11,2)),'Datos 2'!$U$3:$V$11,2,)</f>
        <v>S</v>
      </c>
      <c r="G1799">
        <v>8</v>
      </c>
    </row>
    <row r="1800" spans="1:7">
      <c r="A1800" s="14">
        <v>43999</v>
      </c>
      <c r="B1800" t="s">
        <v>823</v>
      </c>
      <c r="C1800" t="s">
        <v>859</v>
      </c>
      <c r="D1800" t="str">
        <f>VLOOKUP(VALUE(MID(C1800,1,8)),Producto!$A$1:$C$499,3,FALSE)</f>
        <v>Pantalón mezclilla</v>
      </c>
      <c r="E1800" t="str">
        <f>VLOOKUP(_xlfn.NUMBERVALUE(MID(C1800,9,2)),'Datos 2'!$Q$3:$R$22,2,FALSE)</f>
        <v>Blanco</v>
      </c>
      <c r="F1800" t="str">
        <f>VLOOKUP(_xlfn.NUMBERVALUE(MID(C1800,11,2)),'Datos 2'!$U$3:$V$11,2,)</f>
        <v>XL</v>
      </c>
      <c r="G1800">
        <v>10</v>
      </c>
    </row>
    <row r="1801" spans="1:7">
      <c r="A1801" s="14">
        <v>43912</v>
      </c>
      <c r="B1801" t="s">
        <v>823</v>
      </c>
      <c r="C1801" t="s">
        <v>858</v>
      </c>
      <c r="D1801" t="str">
        <f>VLOOKUP(VALUE(MID(C1801,1,8)),Producto!$A$1:$C$499,3,FALSE)</f>
        <v>Pantalón mezclilla</v>
      </c>
      <c r="E1801" t="str">
        <f>VLOOKUP(_xlfn.NUMBERVALUE(MID(C1801,9,2)),'Datos 2'!$Q$3:$R$22,2,FALSE)</f>
        <v>Negro</v>
      </c>
      <c r="F1801" t="str">
        <f>VLOOKUP(_xlfn.NUMBERVALUE(MID(C1801,11,2)),'Datos 2'!$U$3:$V$11,2,)</f>
        <v>S</v>
      </c>
      <c r="G1801">
        <v>1</v>
      </c>
    </row>
    <row r="1802" spans="1:7">
      <c r="A1802" s="14">
        <v>44056</v>
      </c>
      <c r="B1802" t="s">
        <v>823</v>
      </c>
      <c r="C1802" t="s">
        <v>880</v>
      </c>
      <c r="D1802" t="str">
        <f>VLOOKUP(VALUE(MID(C1802,1,8)),Producto!$A$1:$C$499,3,FALSE)</f>
        <v>Chamarra sport</v>
      </c>
      <c r="E1802" t="str">
        <f>VLOOKUP(_xlfn.NUMBERVALUE(MID(C1802,9,2)),'Datos 2'!$Q$3:$R$22,2,FALSE)</f>
        <v>Azul</v>
      </c>
      <c r="F1802" t="str">
        <f>VLOOKUP(_xlfn.NUMBERVALUE(MID(C1802,11,2)),'Datos 2'!$U$3:$V$11,2,)</f>
        <v>L</v>
      </c>
      <c r="G1802">
        <v>7</v>
      </c>
    </row>
    <row r="1803" spans="1:7">
      <c r="A1803" s="14">
        <v>44057</v>
      </c>
      <c r="B1803" t="s">
        <v>823</v>
      </c>
      <c r="C1803" t="s">
        <v>845</v>
      </c>
      <c r="D1803" t="str">
        <f>VLOOKUP(VALUE(MID(C1803,1,8)),Producto!$A$1:$C$499,3,FALSE)</f>
        <v>Camisa manga corta</v>
      </c>
      <c r="E1803" t="str">
        <f>VLOOKUP(_xlfn.NUMBERVALUE(MID(C1803,9,2)),'Datos 2'!$Q$3:$R$22,2,FALSE)</f>
        <v>Estampado animal</v>
      </c>
      <c r="F1803" t="str">
        <f>VLOOKUP(_xlfn.NUMBERVALUE(MID(C1803,11,2)),'Datos 2'!$U$3:$V$11,2,)</f>
        <v>M</v>
      </c>
      <c r="G1803">
        <v>6</v>
      </c>
    </row>
    <row r="1804" spans="1:7">
      <c r="A1804" s="14">
        <v>43951</v>
      </c>
      <c r="B1804" t="s">
        <v>823</v>
      </c>
      <c r="C1804" t="s">
        <v>871</v>
      </c>
      <c r="D1804" t="str">
        <f>VLOOKUP(VALUE(MID(C1804,1,8)),Producto!$A$1:$C$499,3,FALSE)</f>
        <v>Pantalón baggie</v>
      </c>
      <c r="E1804" t="str">
        <f>VLOOKUP(_xlfn.NUMBERVALUE(MID(C1804,9,2)),'Datos 2'!$Q$3:$R$22,2,FALSE)</f>
        <v>Café</v>
      </c>
      <c r="F1804" t="str">
        <f>VLOOKUP(_xlfn.NUMBERVALUE(MID(C1804,11,2)),'Datos 2'!$U$3:$V$11,2,)</f>
        <v>XL</v>
      </c>
      <c r="G1804">
        <v>5</v>
      </c>
    </row>
    <row r="1805" spans="1:7">
      <c r="A1805" s="14">
        <v>44116</v>
      </c>
      <c r="B1805" t="s">
        <v>823</v>
      </c>
      <c r="C1805" t="s">
        <v>868</v>
      </c>
      <c r="D1805" t="str">
        <f>VLOOKUP(VALUE(MID(C1805,1,8)),Producto!$A$1:$C$499,3,FALSE)</f>
        <v>Pantalón baggie</v>
      </c>
      <c r="E1805" t="str">
        <f>VLOOKUP(_xlfn.NUMBERVALUE(MID(C1805,9,2)),'Datos 2'!$Q$3:$R$22,2,FALSE)</f>
        <v>Off white</v>
      </c>
      <c r="F1805" t="str">
        <f>VLOOKUP(_xlfn.NUMBERVALUE(MID(C1805,11,2)),'Datos 2'!$U$3:$V$11,2,)</f>
        <v>L</v>
      </c>
      <c r="G1805">
        <v>2</v>
      </c>
    </row>
    <row r="1806" spans="1:7">
      <c r="A1806" s="14">
        <v>44193</v>
      </c>
      <c r="B1806" t="s">
        <v>823</v>
      </c>
      <c r="C1806" t="s">
        <v>842</v>
      </c>
      <c r="D1806" t="str">
        <f>VLOOKUP(VALUE(MID(C1806,1,8)),Producto!$A$1:$C$499,3,FALSE)</f>
        <v>Camisa manga corta</v>
      </c>
      <c r="E1806" t="str">
        <f>VLOOKUP(_xlfn.NUMBERVALUE(MID(C1806,9,2)),'Datos 2'!$Q$3:$R$22,2,FALSE)</f>
        <v>Blanco</v>
      </c>
      <c r="F1806" t="str">
        <f>VLOOKUP(_xlfn.NUMBERVALUE(MID(C1806,11,2)),'Datos 2'!$U$3:$V$11,2,)</f>
        <v>S</v>
      </c>
      <c r="G1806">
        <v>1</v>
      </c>
    </row>
    <row r="1807" spans="1:7">
      <c r="A1807" s="14">
        <v>44099</v>
      </c>
      <c r="B1807" t="s">
        <v>823</v>
      </c>
      <c r="C1807" t="s">
        <v>883</v>
      </c>
      <c r="D1807" t="str">
        <f>VLOOKUP(VALUE(MID(C1807,1,8)),Producto!$A$1:$C$499,3,FALSE)</f>
        <v>Chamarra sport</v>
      </c>
      <c r="E1807" t="str">
        <f>VLOOKUP(_xlfn.NUMBERVALUE(MID(C1807,9,2)),'Datos 2'!$Q$3:$R$22,2,FALSE)</f>
        <v>Negro</v>
      </c>
      <c r="F1807" t="str">
        <f>VLOOKUP(_xlfn.NUMBERVALUE(MID(C1807,11,2)),'Datos 2'!$U$3:$V$11,2,)</f>
        <v>XL</v>
      </c>
      <c r="G1807">
        <v>10</v>
      </c>
    </row>
    <row r="1808" spans="1:7">
      <c r="A1808" s="14">
        <v>44178</v>
      </c>
      <c r="B1808" t="s">
        <v>823</v>
      </c>
      <c r="C1808" t="s">
        <v>844</v>
      </c>
      <c r="D1808" t="str">
        <f>VLOOKUP(VALUE(MID(C1808,1,8)),Producto!$A$1:$C$499,3,FALSE)</f>
        <v>Camisa manga corta</v>
      </c>
      <c r="E1808" t="str">
        <f>VLOOKUP(_xlfn.NUMBERVALUE(MID(C1808,9,2)),'Datos 2'!$Q$3:$R$22,2,FALSE)</f>
        <v>Estampado animal</v>
      </c>
      <c r="F1808" t="str">
        <f>VLOOKUP(_xlfn.NUMBERVALUE(MID(C1808,11,2)),'Datos 2'!$U$3:$V$11,2,)</f>
        <v>L</v>
      </c>
      <c r="G1808">
        <v>10</v>
      </c>
    </row>
    <row r="1809" spans="1:7">
      <c r="A1809" s="14">
        <v>43990</v>
      </c>
      <c r="B1809" t="s">
        <v>823</v>
      </c>
      <c r="C1809" t="s">
        <v>862</v>
      </c>
      <c r="D1809" t="str">
        <f>VLOOKUP(VALUE(MID(C1809,1,8)),Producto!$A$1:$C$499,3,FALSE)</f>
        <v>Pantalón mezclilla</v>
      </c>
      <c r="E1809" t="str">
        <f>VLOOKUP(_xlfn.NUMBERVALUE(MID(C1809,9,2)),'Datos 2'!$Q$3:$R$22,2,FALSE)</f>
        <v>Blanco</v>
      </c>
      <c r="F1809" t="str">
        <f>VLOOKUP(_xlfn.NUMBERVALUE(MID(C1809,11,2)),'Datos 2'!$U$3:$V$11,2,)</f>
        <v>S</v>
      </c>
      <c r="G1809">
        <v>1</v>
      </c>
    </row>
    <row r="1810" spans="1:7">
      <c r="A1810" s="14">
        <v>43858</v>
      </c>
      <c r="B1810" t="s">
        <v>823</v>
      </c>
      <c r="C1810" t="s">
        <v>857</v>
      </c>
      <c r="D1810" t="str">
        <f>VLOOKUP(VALUE(MID(C1810,1,8)),Producto!$A$1:$C$499,3,FALSE)</f>
        <v>Pantalón mezclilla</v>
      </c>
      <c r="E1810" t="str">
        <f>VLOOKUP(_xlfn.NUMBERVALUE(MID(C1810,9,2)),'Datos 2'!$Q$3:$R$22,2,FALSE)</f>
        <v>Negro</v>
      </c>
      <c r="F1810" t="str">
        <f>VLOOKUP(_xlfn.NUMBERVALUE(MID(C1810,11,2)),'Datos 2'!$U$3:$V$11,2,)</f>
        <v>M</v>
      </c>
      <c r="G1810">
        <v>6</v>
      </c>
    </row>
    <row r="1811" spans="1:7">
      <c r="A1811" s="14">
        <v>44089</v>
      </c>
      <c r="B1811" t="s">
        <v>823</v>
      </c>
      <c r="C1811" t="s">
        <v>889</v>
      </c>
      <c r="D1811" t="str">
        <f>VLOOKUP(VALUE(MID(C1811,1,8)),Producto!$A$1:$C$499,3,FALSE)</f>
        <v>Chamarra sport</v>
      </c>
      <c r="E1811" t="str">
        <f>VLOOKUP(_xlfn.NUMBERVALUE(MID(C1811,9,2)),'Datos 2'!$Q$3:$R$22,2,FALSE)</f>
        <v>Off white</v>
      </c>
      <c r="F1811" t="str">
        <f>VLOOKUP(_xlfn.NUMBERVALUE(MID(C1811,11,2)),'Datos 2'!$U$3:$V$11,2,)</f>
        <v>M</v>
      </c>
      <c r="G1811">
        <v>6</v>
      </c>
    </row>
    <row r="1812" spans="1:7">
      <c r="A1812" s="14">
        <v>43871</v>
      </c>
      <c r="B1812" t="s">
        <v>823</v>
      </c>
      <c r="C1812" t="s">
        <v>868</v>
      </c>
      <c r="D1812" t="str">
        <f>VLOOKUP(VALUE(MID(C1812,1,8)),Producto!$A$1:$C$499,3,FALSE)</f>
        <v>Pantalón baggie</v>
      </c>
      <c r="E1812" t="str">
        <f>VLOOKUP(_xlfn.NUMBERVALUE(MID(C1812,9,2)),'Datos 2'!$Q$3:$R$22,2,FALSE)</f>
        <v>Off white</v>
      </c>
      <c r="F1812" t="str">
        <f>VLOOKUP(_xlfn.NUMBERVALUE(MID(C1812,11,2)),'Datos 2'!$U$3:$V$11,2,)</f>
        <v>L</v>
      </c>
      <c r="G1812">
        <v>5</v>
      </c>
    </row>
    <row r="1813" spans="1:7">
      <c r="A1813" s="14">
        <v>44007</v>
      </c>
      <c r="B1813" t="s">
        <v>823</v>
      </c>
      <c r="C1813" t="s">
        <v>852</v>
      </c>
      <c r="D1813" t="str">
        <f>VLOOKUP(VALUE(MID(C1813,1,8)),Producto!$A$1:$C$499,3,FALSE)</f>
        <v>Pantalón mezclilla</v>
      </c>
      <c r="E1813" t="str">
        <f>VLOOKUP(_xlfn.NUMBERVALUE(MID(C1813,9,2)),'Datos 2'!$Q$3:$R$22,2,FALSE)</f>
        <v>Azul</v>
      </c>
      <c r="F1813" t="str">
        <f>VLOOKUP(_xlfn.NUMBERVALUE(MID(C1813,11,2)),'Datos 2'!$U$3:$V$11,2,)</f>
        <v>L</v>
      </c>
      <c r="G1813">
        <v>10</v>
      </c>
    </row>
    <row r="1814" spans="1:7">
      <c r="A1814" s="14">
        <v>44148</v>
      </c>
      <c r="B1814" t="s">
        <v>823</v>
      </c>
      <c r="C1814" t="s">
        <v>873</v>
      </c>
      <c r="D1814" t="str">
        <f>VLOOKUP(VALUE(MID(C1814,1,8)),Producto!$A$1:$C$499,3,FALSE)</f>
        <v>Pantalón baggie</v>
      </c>
      <c r="E1814" t="str">
        <f>VLOOKUP(_xlfn.NUMBERVALUE(MID(C1814,9,2)),'Datos 2'!$Q$3:$R$22,2,FALSE)</f>
        <v>Café</v>
      </c>
      <c r="F1814" t="str">
        <f>VLOOKUP(_xlfn.NUMBERVALUE(MID(C1814,11,2)),'Datos 2'!$U$3:$V$11,2,)</f>
        <v>M</v>
      </c>
      <c r="G1814">
        <v>2</v>
      </c>
    </row>
    <row r="1815" spans="1:7">
      <c r="A1815" s="14">
        <v>43947</v>
      </c>
      <c r="B1815" t="s">
        <v>823</v>
      </c>
      <c r="C1815" t="s">
        <v>886</v>
      </c>
      <c r="D1815" t="str">
        <f>VLOOKUP(VALUE(MID(C1815,1,8)),Producto!$A$1:$C$499,3,FALSE)</f>
        <v>Chamarra sport</v>
      </c>
      <c r="E1815" t="str">
        <f>VLOOKUP(_xlfn.NUMBERVALUE(MID(C1815,9,2)),'Datos 2'!$Q$3:$R$22,2,FALSE)</f>
        <v>Negro</v>
      </c>
      <c r="F1815" t="str">
        <f>VLOOKUP(_xlfn.NUMBERVALUE(MID(C1815,11,2)),'Datos 2'!$U$3:$V$11,2,)</f>
        <v>S</v>
      </c>
      <c r="G1815">
        <v>4</v>
      </c>
    </row>
    <row r="1816" spans="1:7">
      <c r="A1816" s="14">
        <v>43937</v>
      </c>
      <c r="B1816" t="s">
        <v>823</v>
      </c>
      <c r="C1816" t="s">
        <v>860</v>
      </c>
      <c r="D1816" t="str">
        <f>VLOOKUP(VALUE(MID(C1816,1,8)),Producto!$A$1:$C$499,3,FALSE)</f>
        <v>Pantalón mezclilla</v>
      </c>
      <c r="E1816" t="str">
        <f>VLOOKUP(_xlfn.NUMBERVALUE(MID(C1816,9,2)),'Datos 2'!$Q$3:$R$22,2,FALSE)</f>
        <v>Blanco</v>
      </c>
      <c r="F1816" t="str">
        <f>VLOOKUP(_xlfn.NUMBERVALUE(MID(C1816,11,2)),'Datos 2'!$U$3:$V$11,2,)</f>
        <v>L</v>
      </c>
      <c r="G1816">
        <v>4</v>
      </c>
    </row>
    <row r="1817" spans="1:7">
      <c r="A1817" s="14">
        <v>44121</v>
      </c>
      <c r="B1817" t="s">
        <v>823</v>
      </c>
      <c r="C1817" t="s">
        <v>866</v>
      </c>
      <c r="D1817" t="str">
        <f>VLOOKUP(VALUE(MID(C1817,1,8)),Producto!$A$1:$C$499,3,FALSE)</f>
        <v>Pantalón baggie</v>
      </c>
      <c r="E1817" t="str">
        <f>VLOOKUP(_xlfn.NUMBERVALUE(MID(C1817,9,2)),'Datos 2'!$Q$3:$R$22,2,FALSE)</f>
        <v>Negro</v>
      </c>
      <c r="F1817" t="str">
        <f>VLOOKUP(_xlfn.NUMBERVALUE(MID(C1817,11,2)),'Datos 2'!$U$3:$V$11,2,)</f>
        <v>S</v>
      </c>
      <c r="G1817">
        <v>1</v>
      </c>
    </row>
    <row r="1818" spans="1:7">
      <c r="A1818" s="14">
        <v>44052</v>
      </c>
      <c r="B1818" t="s">
        <v>823</v>
      </c>
      <c r="C1818" t="s">
        <v>886</v>
      </c>
      <c r="D1818" t="str">
        <f>VLOOKUP(VALUE(MID(C1818,1,8)),Producto!$A$1:$C$499,3,FALSE)</f>
        <v>Chamarra sport</v>
      </c>
      <c r="E1818" t="str">
        <f>VLOOKUP(_xlfn.NUMBERVALUE(MID(C1818,9,2)),'Datos 2'!$Q$3:$R$22,2,FALSE)</f>
        <v>Negro</v>
      </c>
      <c r="F1818" t="str">
        <f>VLOOKUP(_xlfn.NUMBERVALUE(MID(C1818,11,2)),'Datos 2'!$U$3:$V$11,2,)</f>
        <v>S</v>
      </c>
      <c r="G1818">
        <v>4</v>
      </c>
    </row>
    <row r="1819" spans="1:7">
      <c r="A1819" s="14">
        <v>43867</v>
      </c>
      <c r="B1819" t="s">
        <v>823</v>
      </c>
      <c r="C1819" t="s">
        <v>840</v>
      </c>
      <c r="D1819" t="str">
        <f>VLOOKUP(VALUE(MID(C1819,1,8)),Producto!$A$1:$C$499,3,FALSE)</f>
        <v>Camisa manga corta</v>
      </c>
      <c r="E1819" t="str">
        <f>VLOOKUP(_xlfn.NUMBERVALUE(MID(C1819,9,2)),'Datos 2'!$Q$3:$R$22,2,FALSE)</f>
        <v>Blanco</v>
      </c>
      <c r="F1819" t="str">
        <f>VLOOKUP(_xlfn.NUMBERVALUE(MID(C1819,11,2)),'Datos 2'!$U$3:$V$11,2,)</f>
        <v>L</v>
      </c>
      <c r="G1819">
        <v>3</v>
      </c>
    </row>
    <row r="1820" spans="1:7">
      <c r="A1820" s="14">
        <v>44092</v>
      </c>
      <c r="B1820" t="s">
        <v>823</v>
      </c>
      <c r="C1820" t="s">
        <v>843</v>
      </c>
      <c r="D1820" t="str">
        <f>VLOOKUP(VALUE(MID(C1820,1,8)),Producto!$A$1:$C$499,3,FALSE)</f>
        <v>Camisa manga corta</v>
      </c>
      <c r="E1820" t="str">
        <f>VLOOKUP(_xlfn.NUMBERVALUE(MID(C1820,9,2)),'Datos 2'!$Q$3:$R$22,2,FALSE)</f>
        <v>Estampado animal</v>
      </c>
      <c r="F1820" t="str">
        <f>VLOOKUP(_xlfn.NUMBERVALUE(MID(C1820,11,2)),'Datos 2'!$U$3:$V$11,2,)</f>
        <v>XL</v>
      </c>
      <c r="G1820">
        <v>4</v>
      </c>
    </row>
    <row r="1821" spans="1:7">
      <c r="A1821" s="14">
        <v>43984</v>
      </c>
      <c r="B1821" t="s">
        <v>823</v>
      </c>
      <c r="C1821" t="s">
        <v>848</v>
      </c>
      <c r="D1821" t="str">
        <f>VLOOKUP(VALUE(MID(C1821,1,8)),Producto!$A$1:$C$499,3,FALSE)</f>
        <v>Playera</v>
      </c>
      <c r="E1821" t="str">
        <f>VLOOKUP(_xlfn.NUMBERVALUE(MID(C1821,9,2)),'Datos 2'!$Q$3:$R$22,2,FALSE)</f>
        <v>Gris</v>
      </c>
      <c r="F1821" t="str">
        <f>VLOOKUP(_xlfn.NUMBERVALUE(MID(C1821,11,2)),'Datos 2'!$U$3:$V$11,2,)</f>
        <v>Unitalla</v>
      </c>
      <c r="G1821">
        <v>9</v>
      </c>
    </row>
    <row r="1822" spans="1:7">
      <c r="A1822" s="14">
        <v>43989</v>
      </c>
      <c r="B1822" t="s">
        <v>823</v>
      </c>
      <c r="C1822" t="s">
        <v>848</v>
      </c>
      <c r="D1822" t="str">
        <f>VLOOKUP(VALUE(MID(C1822,1,8)),Producto!$A$1:$C$499,3,FALSE)</f>
        <v>Playera</v>
      </c>
      <c r="E1822" t="str">
        <f>VLOOKUP(_xlfn.NUMBERVALUE(MID(C1822,9,2)),'Datos 2'!$Q$3:$R$22,2,FALSE)</f>
        <v>Gris</v>
      </c>
      <c r="F1822" t="str">
        <f>VLOOKUP(_xlfn.NUMBERVALUE(MID(C1822,11,2)),'Datos 2'!$U$3:$V$11,2,)</f>
        <v>Unitalla</v>
      </c>
      <c r="G1822">
        <v>9</v>
      </c>
    </row>
    <row r="1823" spans="1:7">
      <c r="A1823" s="14">
        <v>44173</v>
      </c>
      <c r="B1823" t="s">
        <v>823</v>
      </c>
      <c r="C1823" t="s">
        <v>878</v>
      </c>
      <c r="D1823" t="str">
        <f>VLOOKUP(VALUE(MID(C1823,1,8)),Producto!$A$1:$C$499,3,FALSE)</f>
        <v>Chamarra sport</v>
      </c>
      <c r="E1823" t="str">
        <f>VLOOKUP(_xlfn.NUMBERVALUE(MID(C1823,9,2)),'Datos 2'!$Q$3:$R$22,2,FALSE)</f>
        <v>Rojo</v>
      </c>
      <c r="F1823" t="str">
        <f>VLOOKUP(_xlfn.NUMBERVALUE(MID(C1823,11,2)),'Datos 2'!$U$3:$V$11,2,)</f>
        <v>S</v>
      </c>
      <c r="G1823">
        <v>4</v>
      </c>
    </row>
    <row r="1824" spans="1:7">
      <c r="A1824" s="14">
        <v>43834</v>
      </c>
      <c r="B1824" t="s">
        <v>823</v>
      </c>
      <c r="C1824" t="s">
        <v>877</v>
      </c>
      <c r="D1824" t="str">
        <f>VLOOKUP(VALUE(MID(C1824,1,8)),Producto!$A$1:$C$499,3,FALSE)</f>
        <v>Chamarra sport</v>
      </c>
      <c r="E1824" t="str">
        <f>VLOOKUP(_xlfn.NUMBERVALUE(MID(C1824,9,2)),'Datos 2'!$Q$3:$R$22,2,FALSE)</f>
        <v>Rojo</v>
      </c>
      <c r="F1824" t="str">
        <f>VLOOKUP(_xlfn.NUMBERVALUE(MID(C1824,11,2)),'Datos 2'!$U$3:$V$11,2,)</f>
        <v>M</v>
      </c>
      <c r="G1824">
        <v>6</v>
      </c>
    </row>
    <row r="1825" spans="1:7">
      <c r="A1825" s="14">
        <v>43938</v>
      </c>
      <c r="B1825" t="s">
        <v>823</v>
      </c>
      <c r="C1825" t="s">
        <v>868</v>
      </c>
      <c r="D1825" t="str">
        <f>VLOOKUP(VALUE(MID(C1825,1,8)),Producto!$A$1:$C$499,3,FALSE)</f>
        <v>Pantalón baggie</v>
      </c>
      <c r="E1825" t="str">
        <f>VLOOKUP(_xlfn.NUMBERVALUE(MID(C1825,9,2)),'Datos 2'!$Q$3:$R$22,2,FALSE)</f>
        <v>Off white</v>
      </c>
      <c r="F1825" t="str">
        <f>VLOOKUP(_xlfn.NUMBERVALUE(MID(C1825,11,2)),'Datos 2'!$U$3:$V$11,2,)</f>
        <v>L</v>
      </c>
      <c r="G1825">
        <v>7</v>
      </c>
    </row>
    <row r="1826" spans="1:7">
      <c r="A1826" s="14">
        <v>44150</v>
      </c>
      <c r="B1826" t="s">
        <v>823</v>
      </c>
      <c r="C1826" t="s">
        <v>874</v>
      </c>
      <c r="D1826" t="str">
        <f>VLOOKUP(VALUE(MID(C1826,1,8)),Producto!$A$1:$C$499,3,FALSE)</f>
        <v>Pantalón baggie</v>
      </c>
      <c r="E1826" t="str">
        <f>VLOOKUP(_xlfn.NUMBERVALUE(MID(C1826,9,2)),'Datos 2'!$Q$3:$R$22,2,FALSE)</f>
        <v>Café</v>
      </c>
      <c r="F1826" t="str">
        <f>VLOOKUP(_xlfn.NUMBERVALUE(MID(C1826,11,2)),'Datos 2'!$U$3:$V$11,2,)</f>
        <v>S</v>
      </c>
      <c r="G1826">
        <v>7</v>
      </c>
    </row>
    <row r="1827" spans="1:7">
      <c r="A1827" s="14">
        <v>44020</v>
      </c>
      <c r="B1827" t="s">
        <v>823</v>
      </c>
      <c r="C1827" t="s">
        <v>881</v>
      </c>
      <c r="D1827" t="str">
        <f>VLOOKUP(VALUE(MID(C1827,1,8)),Producto!$A$1:$C$499,3,FALSE)</f>
        <v>Chamarra sport</v>
      </c>
      <c r="E1827" t="str">
        <f>VLOOKUP(_xlfn.NUMBERVALUE(MID(C1827,9,2)),'Datos 2'!$Q$3:$R$22,2,FALSE)</f>
        <v>Azul</v>
      </c>
      <c r="F1827" t="str">
        <f>VLOOKUP(_xlfn.NUMBERVALUE(MID(C1827,11,2)),'Datos 2'!$U$3:$V$11,2,)</f>
        <v>M</v>
      </c>
      <c r="G1827">
        <v>2</v>
      </c>
    </row>
    <row r="1828" spans="1:7">
      <c r="A1828" s="14">
        <v>44111</v>
      </c>
      <c r="B1828" t="s">
        <v>823</v>
      </c>
      <c r="C1828" t="s">
        <v>847</v>
      </c>
      <c r="D1828" t="str">
        <f>VLOOKUP(VALUE(MID(C1828,1,8)),Producto!$A$1:$C$499,3,FALSE)</f>
        <v>Playera</v>
      </c>
      <c r="E1828" t="str">
        <f>VLOOKUP(_xlfn.NUMBERVALUE(MID(C1828,9,2)),'Datos 2'!$Q$3:$R$22,2,FALSE)</f>
        <v>Negro</v>
      </c>
      <c r="F1828" t="str">
        <f>VLOOKUP(_xlfn.NUMBERVALUE(MID(C1828,11,2)),'Datos 2'!$U$3:$V$11,2,)</f>
        <v>Unitalla</v>
      </c>
      <c r="G1828">
        <v>10</v>
      </c>
    </row>
    <row r="1829" spans="1:7">
      <c r="A1829" s="14">
        <v>43849</v>
      </c>
      <c r="B1829" t="s">
        <v>823</v>
      </c>
      <c r="C1829" t="s">
        <v>849</v>
      </c>
      <c r="D1829" t="str">
        <f>VLOOKUP(VALUE(MID(C1829,1,8)),Producto!$A$1:$C$499,3,FALSE)</f>
        <v>Playera</v>
      </c>
      <c r="E1829" t="str">
        <f>VLOOKUP(_xlfn.NUMBERVALUE(MID(C1829,9,2)),'Datos 2'!$Q$3:$R$22,2,FALSE)</f>
        <v>Estampado abstracto</v>
      </c>
      <c r="F1829" t="str">
        <f>VLOOKUP(_xlfn.NUMBERVALUE(MID(C1829,11,2)),'Datos 2'!$U$3:$V$11,2,)</f>
        <v>Unitalla</v>
      </c>
      <c r="G1829">
        <v>7</v>
      </c>
    </row>
    <row r="1830" spans="1:7">
      <c r="A1830" s="14">
        <v>44123</v>
      </c>
      <c r="B1830" t="s">
        <v>823</v>
      </c>
      <c r="C1830" t="s">
        <v>886</v>
      </c>
      <c r="D1830" t="str">
        <f>VLOOKUP(VALUE(MID(C1830,1,8)),Producto!$A$1:$C$499,3,FALSE)</f>
        <v>Chamarra sport</v>
      </c>
      <c r="E1830" t="str">
        <f>VLOOKUP(_xlfn.NUMBERVALUE(MID(C1830,9,2)),'Datos 2'!$Q$3:$R$22,2,FALSE)</f>
        <v>Negro</v>
      </c>
      <c r="F1830" t="str">
        <f>VLOOKUP(_xlfn.NUMBERVALUE(MID(C1830,11,2)),'Datos 2'!$U$3:$V$11,2,)</f>
        <v>S</v>
      </c>
      <c r="G1830">
        <v>3</v>
      </c>
    </row>
    <row r="1831" spans="1:7">
      <c r="A1831" s="14">
        <v>44180</v>
      </c>
      <c r="B1831" t="s">
        <v>823</v>
      </c>
      <c r="C1831" t="s">
        <v>833</v>
      </c>
      <c r="D1831" t="str">
        <f>VLOOKUP(VALUE(MID(C1831,1,8)),Producto!$A$1:$C$499,3,FALSE)</f>
        <v>Camisa manga larga</v>
      </c>
      <c r="E1831" t="str">
        <f>VLOOKUP(_xlfn.NUMBERVALUE(MID(C1831,9,2)),'Datos 2'!$Q$3:$R$22,2,FALSE)</f>
        <v>Off white</v>
      </c>
      <c r="F1831" t="str">
        <f>VLOOKUP(_xlfn.NUMBERVALUE(MID(C1831,11,2)),'Datos 2'!$U$3:$V$11,2,)</f>
        <v>M</v>
      </c>
      <c r="G1831">
        <v>5</v>
      </c>
    </row>
    <row r="1832" spans="1:7">
      <c r="A1832" s="14">
        <v>43847</v>
      </c>
      <c r="B1832" t="s">
        <v>823</v>
      </c>
      <c r="C1832" t="s">
        <v>888</v>
      </c>
      <c r="D1832" t="str">
        <f>VLOOKUP(VALUE(MID(C1832,1,8)),Producto!$A$1:$C$499,3,FALSE)</f>
        <v>Chamarra sport</v>
      </c>
      <c r="E1832" t="str">
        <f>VLOOKUP(_xlfn.NUMBERVALUE(MID(C1832,9,2)),'Datos 2'!$Q$3:$R$22,2,FALSE)</f>
        <v>Off white</v>
      </c>
      <c r="F1832" t="str">
        <f>VLOOKUP(_xlfn.NUMBERVALUE(MID(C1832,11,2)),'Datos 2'!$U$3:$V$11,2,)</f>
        <v>L</v>
      </c>
      <c r="G1832">
        <v>10</v>
      </c>
    </row>
    <row r="1833" spans="1:7">
      <c r="A1833" s="14">
        <v>43979</v>
      </c>
      <c r="B1833" t="s">
        <v>823</v>
      </c>
      <c r="C1833" t="s">
        <v>852</v>
      </c>
      <c r="D1833" t="str">
        <f>VLOOKUP(VALUE(MID(C1833,1,8)),Producto!$A$1:$C$499,3,FALSE)</f>
        <v>Pantalón mezclilla</v>
      </c>
      <c r="E1833" t="str">
        <f>VLOOKUP(_xlfn.NUMBERVALUE(MID(C1833,9,2)),'Datos 2'!$Q$3:$R$22,2,FALSE)</f>
        <v>Azul</v>
      </c>
      <c r="F1833" t="str">
        <f>VLOOKUP(_xlfn.NUMBERVALUE(MID(C1833,11,2)),'Datos 2'!$U$3:$V$11,2,)</f>
        <v>L</v>
      </c>
      <c r="G1833">
        <v>6</v>
      </c>
    </row>
    <row r="1834" spans="1:7">
      <c r="A1834" s="14">
        <v>43975</v>
      </c>
      <c r="B1834" t="s">
        <v>823</v>
      </c>
      <c r="C1834" t="s">
        <v>867</v>
      </c>
      <c r="D1834" t="str">
        <f>VLOOKUP(VALUE(MID(C1834,1,8)),Producto!$A$1:$C$499,3,FALSE)</f>
        <v>Pantalón baggie</v>
      </c>
      <c r="E1834" t="str">
        <f>VLOOKUP(_xlfn.NUMBERVALUE(MID(C1834,9,2)),'Datos 2'!$Q$3:$R$22,2,FALSE)</f>
        <v>Off white</v>
      </c>
      <c r="F1834" t="str">
        <f>VLOOKUP(_xlfn.NUMBERVALUE(MID(C1834,11,2)),'Datos 2'!$U$3:$V$11,2,)</f>
        <v>XL</v>
      </c>
      <c r="G1834">
        <v>1</v>
      </c>
    </row>
    <row r="1835" spans="1:7">
      <c r="A1835" s="14">
        <v>44154</v>
      </c>
      <c r="B1835" t="s">
        <v>823</v>
      </c>
      <c r="C1835" t="s">
        <v>834</v>
      </c>
      <c r="D1835" t="str">
        <f>VLOOKUP(VALUE(MID(C1835,1,8)),Producto!$A$1:$C$499,3,FALSE)</f>
        <v>Camisa manga larga</v>
      </c>
      <c r="E1835" t="str">
        <f>VLOOKUP(_xlfn.NUMBERVALUE(MID(C1835,9,2)),'Datos 2'!$Q$3:$R$22,2,FALSE)</f>
        <v>Off white</v>
      </c>
      <c r="F1835" t="str">
        <f>VLOOKUP(_xlfn.NUMBERVALUE(MID(C1835,11,2)),'Datos 2'!$U$3:$V$11,2,)</f>
        <v>S</v>
      </c>
      <c r="G1835">
        <v>5</v>
      </c>
    </row>
    <row r="1836" spans="1:7">
      <c r="A1836" s="14">
        <v>44032</v>
      </c>
      <c r="B1836" t="s">
        <v>823</v>
      </c>
      <c r="C1836" t="s">
        <v>861</v>
      </c>
      <c r="D1836" t="str">
        <f>VLOOKUP(VALUE(MID(C1836,1,8)),Producto!$A$1:$C$499,3,FALSE)</f>
        <v>Pantalón mezclilla</v>
      </c>
      <c r="E1836" t="str">
        <f>VLOOKUP(_xlfn.NUMBERVALUE(MID(C1836,9,2)),'Datos 2'!$Q$3:$R$22,2,FALSE)</f>
        <v>Blanco</v>
      </c>
      <c r="F1836" t="str">
        <f>VLOOKUP(_xlfn.NUMBERVALUE(MID(C1836,11,2)),'Datos 2'!$U$3:$V$11,2,)</f>
        <v>M</v>
      </c>
      <c r="G1836">
        <v>6</v>
      </c>
    </row>
    <row r="1837" spans="1:7">
      <c r="A1837" s="14">
        <v>44092</v>
      </c>
      <c r="B1837" t="s">
        <v>823</v>
      </c>
      <c r="C1837" t="s">
        <v>884</v>
      </c>
      <c r="D1837" t="str">
        <f>VLOOKUP(VALUE(MID(C1837,1,8)),Producto!$A$1:$C$499,3,FALSE)</f>
        <v>Chamarra sport</v>
      </c>
      <c r="E1837" t="str">
        <f>VLOOKUP(_xlfn.NUMBERVALUE(MID(C1837,9,2)),'Datos 2'!$Q$3:$R$22,2,FALSE)</f>
        <v>Negro</v>
      </c>
      <c r="F1837" t="str">
        <f>VLOOKUP(_xlfn.NUMBERVALUE(MID(C1837,11,2)),'Datos 2'!$U$3:$V$11,2,)</f>
        <v>L</v>
      </c>
      <c r="G1837">
        <v>10</v>
      </c>
    </row>
    <row r="1838" spans="1:7">
      <c r="A1838" s="14">
        <v>43887</v>
      </c>
      <c r="B1838" t="s">
        <v>823</v>
      </c>
      <c r="C1838" t="s">
        <v>838</v>
      </c>
      <c r="D1838" t="str">
        <f>VLOOKUP(VALUE(MID(C1838,1,8)),Producto!$A$1:$C$499,3,FALSE)</f>
        <v>Camisa manga larga</v>
      </c>
      <c r="E1838" t="str">
        <f>VLOOKUP(_xlfn.NUMBERVALUE(MID(C1838,9,2)),'Datos 2'!$Q$3:$R$22,2,FALSE)</f>
        <v>Negro</v>
      </c>
      <c r="F1838" t="str">
        <f>VLOOKUP(_xlfn.NUMBERVALUE(MID(C1838,11,2)),'Datos 2'!$U$3:$V$11,2,)</f>
        <v>S</v>
      </c>
      <c r="G1838">
        <v>1</v>
      </c>
    </row>
    <row r="1839" spans="1:7">
      <c r="A1839" s="14">
        <v>43846</v>
      </c>
      <c r="B1839" t="s">
        <v>823</v>
      </c>
      <c r="C1839" t="s">
        <v>877</v>
      </c>
      <c r="D1839" t="str">
        <f>VLOOKUP(VALUE(MID(C1839,1,8)),Producto!$A$1:$C$499,3,FALSE)</f>
        <v>Chamarra sport</v>
      </c>
      <c r="E1839" t="str">
        <f>VLOOKUP(_xlfn.NUMBERVALUE(MID(C1839,9,2)),'Datos 2'!$Q$3:$R$22,2,FALSE)</f>
        <v>Rojo</v>
      </c>
      <c r="F1839" t="str">
        <f>VLOOKUP(_xlfn.NUMBERVALUE(MID(C1839,11,2)),'Datos 2'!$U$3:$V$11,2,)</f>
        <v>M</v>
      </c>
      <c r="G1839">
        <v>1</v>
      </c>
    </row>
    <row r="1840" spans="1:7">
      <c r="A1840" s="14">
        <v>44138</v>
      </c>
      <c r="B1840" t="s">
        <v>823</v>
      </c>
      <c r="C1840" t="s">
        <v>872</v>
      </c>
      <c r="D1840" t="str">
        <f>VLOOKUP(VALUE(MID(C1840,1,8)),Producto!$A$1:$C$499,3,FALSE)</f>
        <v>Pantalón baggie</v>
      </c>
      <c r="E1840" t="str">
        <f>VLOOKUP(_xlfn.NUMBERVALUE(MID(C1840,9,2)),'Datos 2'!$Q$3:$R$22,2,FALSE)</f>
        <v>Café</v>
      </c>
      <c r="F1840" t="str">
        <f>VLOOKUP(_xlfn.NUMBERVALUE(MID(C1840,11,2)),'Datos 2'!$U$3:$V$11,2,)</f>
        <v>L</v>
      </c>
      <c r="G1840">
        <v>3</v>
      </c>
    </row>
    <row r="1841" spans="1:7">
      <c r="A1841" s="14">
        <v>44101</v>
      </c>
      <c r="B1841" t="s">
        <v>823</v>
      </c>
      <c r="C1841" t="s">
        <v>885</v>
      </c>
      <c r="D1841" t="str">
        <f>VLOOKUP(VALUE(MID(C1841,1,8)),Producto!$A$1:$C$499,3,FALSE)</f>
        <v>Chamarra sport</v>
      </c>
      <c r="E1841" t="str">
        <f>VLOOKUP(_xlfn.NUMBERVALUE(MID(C1841,9,2)),'Datos 2'!$Q$3:$R$22,2,FALSE)</f>
        <v>Negro</v>
      </c>
      <c r="F1841" t="str">
        <f>VLOOKUP(_xlfn.NUMBERVALUE(MID(C1841,11,2)),'Datos 2'!$U$3:$V$11,2,)</f>
        <v>M</v>
      </c>
      <c r="G1841">
        <v>5</v>
      </c>
    </row>
    <row r="1842" spans="1:7">
      <c r="A1842" s="14">
        <v>43865</v>
      </c>
      <c r="B1842" t="s">
        <v>823</v>
      </c>
      <c r="C1842" t="s">
        <v>834</v>
      </c>
      <c r="D1842" t="str">
        <f>VLOOKUP(VALUE(MID(C1842,1,8)),Producto!$A$1:$C$499,3,FALSE)</f>
        <v>Camisa manga larga</v>
      </c>
      <c r="E1842" t="str">
        <f>VLOOKUP(_xlfn.NUMBERVALUE(MID(C1842,9,2)),'Datos 2'!$Q$3:$R$22,2,FALSE)</f>
        <v>Off white</v>
      </c>
      <c r="F1842" t="str">
        <f>VLOOKUP(_xlfn.NUMBERVALUE(MID(C1842,11,2)),'Datos 2'!$U$3:$V$11,2,)</f>
        <v>S</v>
      </c>
      <c r="G1842">
        <v>2</v>
      </c>
    </row>
    <row r="1843" spans="1:7">
      <c r="A1843" s="14">
        <v>44048</v>
      </c>
      <c r="B1843" t="s">
        <v>823</v>
      </c>
      <c r="C1843" t="s">
        <v>846</v>
      </c>
      <c r="D1843" t="str">
        <f>VLOOKUP(VALUE(MID(C1843,1,8)),Producto!$A$1:$C$499,3,FALSE)</f>
        <v>Camisa manga corta</v>
      </c>
      <c r="E1843" t="str">
        <f>VLOOKUP(_xlfn.NUMBERVALUE(MID(C1843,9,2)),'Datos 2'!$Q$3:$R$22,2,FALSE)</f>
        <v>Estampado animal</v>
      </c>
      <c r="F1843" t="str">
        <f>VLOOKUP(_xlfn.NUMBERVALUE(MID(C1843,11,2)),'Datos 2'!$U$3:$V$11,2,)</f>
        <v>S</v>
      </c>
      <c r="G1843">
        <v>9</v>
      </c>
    </row>
    <row r="1844" spans="1:7">
      <c r="A1844" s="14">
        <v>44116</v>
      </c>
      <c r="B1844" t="s">
        <v>823</v>
      </c>
      <c r="C1844" t="s">
        <v>870</v>
      </c>
      <c r="D1844" t="str">
        <f>VLOOKUP(VALUE(MID(C1844,1,8)),Producto!$A$1:$C$499,3,FALSE)</f>
        <v>Pantalón baggie</v>
      </c>
      <c r="E1844" t="str">
        <f>VLOOKUP(_xlfn.NUMBERVALUE(MID(C1844,9,2)),'Datos 2'!$Q$3:$R$22,2,FALSE)</f>
        <v>Off white</v>
      </c>
      <c r="F1844" t="str">
        <f>VLOOKUP(_xlfn.NUMBERVALUE(MID(C1844,11,2)),'Datos 2'!$U$3:$V$11,2,)</f>
        <v>S</v>
      </c>
      <c r="G1844">
        <v>4</v>
      </c>
    </row>
    <row r="1845" spans="1:7">
      <c r="A1845" s="14">
        <v>43891</v>
      </c>
      <c r="B1845" t="s">
        <v>823</v>
      </c>
      <c r="C1845" t="s">
        <v>881</v>
      </c>
      <c r="D1845" t="str">
        <f>VLOOKUP(VALUE(MID(C1845,1,8)),Producto!$A$1:$C$499,3,FALSE)</f>
        <v>Chamarra sport</v>
      </c>
      <c r="E1845" t="str">
        <f>VLOOKUP(_xlfn.NUMBERVALUE(MID(C1845,9,2)),'Datos 2'!$Q$3:$R$22,2,FALSE)</f>
        <v>Azul</v>
      </c>
      <c r="F1845" t="str">
        <f>VLOOKUP(_xlfn.NUMBERVALUE(MID(C1845,11,2)),'Datos 2'!$U$3:$V$11,2,)</f>
        <v>M</v>
      </c>
      <c r="G1845">
        <v>3</v>
      </c>
    </row>
    <row r="1846" spans="1:7">
      <c r="A1846" s="14">
        <v>43922</v>
      </c>
      <c r="B1846" t="s">
        <v>823</v>
      </c>
      <c r="C1846" t="s">
        <v>876</v>
      </c>
      <c r="D1846" t="str">
        <f>VLOOKUP(VALUE(MID(C1846,1,8)),Producto!$A$1:$C$499,3,FALSE)</f>
        <v>Chamarra sport</v>
      </c>
      <c r="E1846" t="str">
        <f>VLOOKUP(_xlfn.NUMBERVALUE(MID(C1846,9,2)),'Datos 2'!$Q$3:$R$22,2,FALSE)</f>
        <v>Rojo</v>
      </c>
      <c r="F1846" t="str">
        <f>VLOOKUP(_xlfn.NUMBERVALUE(MID(C1846,11,2)),'Datos 2'!$U$3:$V$11,2,)</f>
        <v>L</v>
      </c>
      <c r="G1846">
        <v>1</v>
      </c>
    </row>
    <row r="1847" spans="1:7">
      <c r="A1847" s="14">
        <v>43906</v>
      </c>
      <c r="B1847" t="s">
        <v>823</v>
      </c>
      <c r="C1847" t="s">
        <v>851</v>
      </c>
      <c r="D1847" t="str">
        <f>VLOOKUP(VALUE(MID(C1847,1,8)),Producto!$A$1:$C$499,3,FALSE)</f>
        <v>Pantalón mezclilla</v>
      </c>
      <c r="E1847" t="str">
        <f>VLOOKUP(_xlfn.NUMBERVALUE(MID(C1847,9,2)),'Datos 2'!$Q$3:$R$22,2,FALSE)</f>
        <v>Azul</v>
      </c>
      <c r="F1847" t="str">
        <f>VLOOKUP(_xlfn.NUMBERVALUE(MID(C1847,11,2)),'Datos 2'!$U$3:$V$11,2,)</f>
        <v>XL</v>
      </c>
      <c r="G1847">
        <v>3</v>
      </c>
    </row>
    <row r="1848" spans="1:7">
      <c r="A1848" s="14">
        <v>43952</v>
      </c>
      <c r="B1848" t="s">
        <v>823</v>
      </c>
      <c r="C1848" t="s">
        <v>890</v>
      </c>
      <c r="D1848" t="str">
        <f>VLOOKUP(VALUE(MID(C1848,1,8)),Producto!$A$1:$C$499,3,FALSE)</f>
        <v>Chamarra sport</v>
      </c>
      <c r="E1848" t="str">
        <f>VLOOKUP(_xlfn.NUMBERVALUE(MID(C1848,9,2)),'Datos 2'!$Q$3:$R$22,2,FALSE)</f>
        <v>Off white</v>
      </c>
      <c r="F1848" t="str">
        <f>VLOOKUP(_xlfn.NUMBERVALUE(MID(C1848,11,2)),'Datos 2'!$U$3:$V$11,2,)</f>
        <v>S</v>
      </c>
      <c r="G1848">
        <v>10</v>
      </c>
    </row>
    <row r="1849" spans="1:7">
      <c r="A1849" s="14">
        <v>43955</v>
      </c>
      <c r="B1849" t="s">
        <v>823</v>
      </c>
      <c r="C1849" t="s">
        <v>869</v>
      </c>
      <c r="D1849" t="str">
        <f>VLOOKUP(VALUE(MID(C1849,1,8)),Producto!$A$1:$C$499,3,FALSE)</f>
        <v>Pantalón baggie</v>
      </c>
      <c r="E1849" t="str">
        <f>VLOOKUP(_xlfn.NUMBERVALUE(MID(C1849,9,2)),'Datos 2'!$Q$3:$R$22,2,FALSE)</f>
        <v>Off white</v>
      </c>
      <c r="F1849" t="str">
        <f>VLOOKUP(_xlfn.NUMBERVALUE(MID(C1849,11,2)),'Datos 2'!$U$3:$V$11,2,)</f>
        <v>M</v>
      </c>
      <c r="G1849">
        <v>3</v>
      </c>
    </row>
    <row r="1850" spans="1:7">
      <c r="A1850" s="14">
        <v>43863</v>
      </c>
      <c r="B1850" t="s">
        <v>823</v>
      </c>
      <c r="C1850" t="s">
        <v>872</v>
      </c>
      <c r="D1850" t="str">
        <f>VLOOKUP(VALUE(MID(C1850,1,8)),Producto!$A$1:$C$499,3,FALSE)</f>
        <v>Pantalón baggie</v>
      </c>
      <c r="E1850" t="str">
        <f>VLOOKUP(_xlfn.NUMBERVALUE(MID(C1850,9,2)),'Datos 2'!$Q$3:$R$22,2,FALSE)</f>
        <v>Café</v>
      </c>
      <c r="F1850" t="str">
        <f>VLOOKUP(_xlfn.NUMBERVALUE(MID(C1850,11,2)),'Datos 2'!$U$3:$V$11,2,)</f>
        <v>L</v>
      </c>
      <c r="G1850">
        <v>9</v>
      </c>
    </row>
    <row r="1851" spans="1:7">
      <c r="A1851" s="14">
        <v>43962</v>
      </c>
      <c r="B1851" t="s">
        <v>823</v>
      </c>
      <c r="C1851" t="s">
        <v>828</v>
      </c>
      <c r="D1851" t="str">
        <f>VLOOKUP(VALUE(MID(C1851,1,8)),Producto!$A$1:$C$499,3,FALSE)</f>
        <v>Camisa manga larga</v>
      </c>
      <c r="E1851" t="str">
        <f>VLOOKUP(_xlfn.NUMBERVALUE(MID(C1851,9,2)),'Datos 2'!$Q$3:$R$22,2,FALSE)</f>
        <v>Blanco</v>
      </c>
      <c r="F1851" t="str">
        <f>VLOOKUP(_xlfn.NUMBERVALUE(MID(C1851,11,2)),'Datos 2'!$U$3:$V$11,2,)</f>
        <v>L</v>
      </c>
      <c r="G1851">
        <v>2</v>
      </c>
    </row>
    <row r="1852" spans="1:7">
      <c r="A1852" s="14">
        <v>43929</v>
      </c>
      <c r="B1852" t="s">
        <v>823</v>
      </c>
      <c r="C1852" t="s">
        <v>881</v>
      </c>
      <c r="D1852" t="str">
        <f>VLOOKUP(VALUE(MID(C1852,1,8)),Producto!$A$1:$C$499,3,FALSE)</f>
        <v>Chamarra sport</v>
      </c>
      <c r="E1852" t="str">
        <f>VLOOKUP(_xlfn.NUMBERVALUE(MID(C1852,9,2)),'Datos 2'!$Q$3:$R$22,2,FALSE)</f>
        <v>Azul</v>
      </c>
      <c r="F1852" t="str">
        <f>VLOOKUP(_xlfn.NUMBERVALUE(MID(C1852,11,2)),'Datos 2'!$U$3:$V$11,2,)</f>
        <v>M</v>
      </c>
      <c r="G1852">
        <v>8</v>
      </c>
    </row>
    <row r="1853" spans="1:7">
      <c r="A1853" s="14">
        <v>44139</v>
      </c>
      <c r="B1853" t="s">
        <v>823</v>
      </c>
      <c r="C1853" t="s">
        <v>867</v>
      </c>
      <c r="D1853" t="str">
        <f>VLOOKUP(VALUE(MID(C1853,1,8)),Producto!$A$1:$C$499,3,FALSE)</f>
        <v>Pantalón baggie</v>
      </c>
      <c r="E1853" t="str">
        <f>VLOOKUP(_xlfn.NUMBERVALUE(MID(C1853,9,2)),'Datos 2'!$Q$3:$R$22,2,FALSE)</f>
        <v>Off white</v>
      </c>
      <c r="F1853" t="str">
        <f>VLOOKUP(_xlfn.NUMBERVALUE(MID(C1853,11,2)),'Datos 2'!$U$3:$V$11,2,)</f>
        <v>XL</v>
      </c>
      <c r="G1853">
        <v>3</v>
      </c>
    </row>
    <row r="1854" spans="1:7">
      <c r="A1854" s="14">
        <v>43992</v>
      </c>
      <c r="B1854" t="s">
        <v>823</v>
      </c>
      <c r="C1854" t="s">
        <v>881</v>
      </c>
      <c r="D1854" t="str">
        <f>VLOOKUP(VALUE(MID(C1854,1,8)),Producto!$A$1:$C$499,3,FALSE)</f>
        <v>Chamarra sport</v>
      </c>
      <c r="E1854" t="str">
        <f>VLOOKUP(_xlfn.NUMBERVALUE(MID(C1854,9,2)),'Datos 2'!$Q$3:$R$22,2,FALSE)</f>
        <v>Azul</v>
      </c>
      <c r="F1854" t="str">
        <f>VLOOKUP(_xlfn.NUMBERVALUE(MID(C1854,11,2)),'Datos 2'!$U$3:$V$11,2,)</f>
        <v>M</v>
      </c>
      <c r="G1854">
        <v>3</v>
      </c>
    </row>
    <row r="1855" spans="1:7">
      <c r="A1855" s="14">
        <v>43977</v>
      </c>
      <c r="B1855" t="s">
        <v>823</v>
      </c>
      <c r="C1855" t="s">
        <v>871</v>
      </c>
      <c r="D1855" t="str">
        <f>VLOOKUP(VALUE(MID(C1855,1,8)),Producto!$A$1:$C$499,3,FALSE)</f>
        <v>Pantalón baggie</v>
      </c>
      <c r="E1855" t="str">
        <f>VLOOKUP(_xlfn.NUMBERVALUE(MID(C1855,9,2)),'Datos 2'!$Q$3:$R$22,2,FALSE)</f>
        <v>Café</v>
      </c>
      <c r="F1855" t="str">
        <f>VLOOKUP(_xlfn.NUMBERVALUE(MID(C1855,11,2)),'Datos 2'!$U$3:$V$11,2,)</f>
        <v>XL</v>
      </c>
      <c r="G1855">
        <v>4</v>
      </c>
    </row>
    <row r="1856" spans="1:7">
      <c r="A1856" s="14">
        <v>44168</v>
      </c>
      <c r="B1856" t="s">
        <v>823</v>
      </c>
      <c r="C1856" t="s">
        <v>850</v>
      </c>
      <c r="D1856" t="str">
        <f>VLOOKUP(VALUE(MID(C1856,1,8)),Producto!$A$1:$C$499,3,FALSE)</f>
        <v>Playera</v>
      </c>
      <c r="E1856" t="str">
        <f>VLOOKUP(_xlfn.NUMBERVALUE(MID(C1856,9,2)),'Datos 2'!$Q$3:$R$22,2,FALSE)</f>
        <v>Con texto</v>
      </c>
      <c r="F1856" t="str">
        <f>VLOOKUP(_xlfn.NUMBERVALUE(MID(C1856,11,2)),'Datos 2'!$U$3:$V$11,2,)</f>
        <v>Unitalla</v>
      </c>
      <c r="G1856">
        <v>9</v>
      </c>
    </row>
    <row r="1857" spans="1:7">
      <c r="A1857" s="14">
        <v>44187</v>
      </c>
      <c r="B1857" t="s">
        <v>823</v>
      </c>
      <c r="C1857" t="s">
        <v>890</v>
      </c>
      <c r="D1857" t="str">
        <f>VLOOKUP(VALUE(MID(C1857,1,8)),Producto!$A$1:$C$499,3,FALSE)</f>
        <v>Chamarra sport</v>
      </c>
      <c r="E1857" t="str">
        <f>VLOOKUP(_xlfn.NUMBERVALUE(MID(C1857,9,2)),'Datos 2'!$Q$3:$R$22,2,FALSE)</f>
        <v>Off white</v>
      </c>
      <c r="F1857" t="str">
        <f>VLOOKUP(_xlfn.NUMBERVALUE(MID(C1857,11,2)),'Datos 2'!$U$3:$V$11,2,)</f>
        <v>S</v>
      </c>
      <c r="G1857">
        <v>9</v>
      </c>
    </row>
    <row r="1858" spans="1:7">
      <c r="A1858" s="14">
        <v>44063</v>
      </c>
      <c r="B1858" t="s">
        <v>823</v>
      </c>
      <c r="C1858" t="s">
        <v>875</v>
      </c>
      <c r="D1858" t="str">
        <f>VLOOKUP(VALUE(MID(C1858,1,8)),Producto!$A$1:$C$499,3,FALSE)</f>
        <v>Chamarra sport</v>
      </c>
      <c r="E1858" t="str">
        <f>VLOOKUP(_xlfn.NUMBERVALUE(MID(C1858,9,2)),'Datos 2'!$Q$3:$R$22,2,FALSE)</f>
        <v>Rojo</v>
      </c>
      <c r="F1858" t="str">
        <f>VLOOKUP(_xlfn.NUMBERVALUE(MID(C1858,11,2)),'Datos 2'!$U$3:$V$11,2,)</f>
        <v>XL</v>
      </c>
      <c r="G1858">
        <v>4</v>
      </c>
    </row>
    <row r="1859" spans="1:7">
      <c r="A1859" s="14">
        <v>43925</v>
      </c>
      <c r="B1859" t="s">
        <v>823</v>
      </c>
      <c r="C1859" t="s">
        <v>855</v>
      </c>
      <c r="D1859" t="str">
        <f>VLOOKUP(VALUE(MID(C1859,1,8)),Producto!$A$1:$C$499,3,FALSE)</f>
        <v>Pantalón mezclilla</v>
      </c>
      <c r="E1859" t="str">
        <f>VLOOKUP(_xlfn.NUMBERVALUE(MID(C1859,9,2)),'Datos 2'!$Q$3:$R$22,2,FALSE)</f>
        <v>Negro</v>
      </c>
      <c r="F1859" t="str">
        <f>VLOOKUP(_xlfn.NUMBERVALUE(MID(C1859,11,2)),'Datos 2'!$U$3:$V$11,2,)</f>
        <v>XL</v>
      </c>
      <c r="G1859">
        <v>10</v>
      </c>
    </row>
    <row r="1860" spans="1:7">
      <c r="A1860" s="14">
        <v>44196</v>
      </c>
      <c r="B1860" t="s">
        <v>823</v>
      </c>
      <c r="C1860" t="s">
        <v>889</v>
      </c>
      <c r="D1860" t="str">
        <f>VLOOKUP(VALUE(MID(C1860,1,8)),Producto!$A$1:$C$499,3,FALSE)</f>
        <v>Chamarra sport</v>
      </c>
      <c r="E1860" t="str">
        <f>VLOOKUP(_xlfn.NUMBERVALUE(MID(C1860,9,2)),'Datos 2'!$Q$3:$R$22,2,FALSE)</f>
        <v>Off white</v>
      </c>
      <c r="F1860" t="str">
        <f>VLOOKUP(_xlfn.NUMBERVALUE(MID(C1860,11,2)),'Datos 2'!$U$3:$V$11,2,)</f>
        <v>M</v>
      </c>
      <c r="G1860">
        <v>3</v>
      </c>
    </row>
    <row r="1861" spans="1:7">
      <c r="A1861" s="14">
        <v>44041</v>
      </c>
      <c r="B1861" t="s">
        <v>823</v>
      </c>
      <c r="C1861" t="s">
        <v>839</v>
      </c>
      <c r="D1861" t="str">
        <f>VLOOKUP(VALUE(MID(C1861,1,8)),Producto!$A$1:$C$499,3,FALSE)</f>
        <v>Camisa manga corta</v>
      </c>
      <c r="E1861" t="str">
        <f>VLOOKUP(_xlfn.NUMBERVALUE(MID(C1861,9,2)),'Datos 2'!$Q$3:$R$22,2,FALSE)</f>
        <v>Blanco</v>
      </c>
      <c r="F1861" t="str">
        <f>VLOOKUP(_xlfn.NUMBERVALUE(MID(C1861,11,2)),'Datos 2'!$U$3:$V$11,2,)</f>
        <v>XL</v>
      </c>
      <c r="G1861">
        <v>3</v>
      </c>
    </row>
    <row r="1862" spans="1:7">
      <c r="A1862" s="14">
        <v>43836</v>
      </c>
      <c r="B1862" t="s">
        <v>823</v>
      </c>
      <c r="C1862" t="s">
        <v>887</v>
      </c>
      <c r="D1862" t="str">
        <f>VLOOKUP(VALUE(MID(C1862,1,8)),Producto!$A$1:$C$499,3,FALSE)</f>
        <v>Chamarra sport</v>
      </c>
      <c r="E1862" t="str">
        <f>VLOOKUP(_xlfn.NUMBERVALUE(MID(C1862,9,2)),'Datos 2'!$Q$3:$R$22,2,FALSE)</f>
        <v>Off white</v>
      </c>
      <c r="F1862" t="str">
        <f>VLOOKUP(_xlfn.NUMBERVALUE(MID(C1862,11,2)),'Datos 2'!$U$3:$V$11,2,)</f>
        <v>XL</v>
      </c>
      <c r="G1862">
        <v>7</v>
      </c>
    </row>
    <row r="1863" spans="1:7">
      <c r="A1863" s="14">
        <v>44105</v>
      </c>
      <c r="B1863" t="s">
        <v>823</v>
      </c>
      <c r="C1863" t="s">
        <v>882</v>
      </c>
      <c r="D1863" t="str">
        <f>VLOOKUP(VALUE(MID(C1863,1,8)),Producto!$A$1:$C$499,3,FALSE)</f>
        <v>Chamarra sport</v>
      </c>
      <c r="E1863" t="str">
        <f>VLOOKUP(_xlfn.NUMBERVALUE(MID(C1863,9,2)),'Datos 2'!$Q$3:$R$22,2,FALSE)</f>
        <v>Azul</v>
      </c>
      <c r="F1863" t="str">
        <f>VLOOKUP(_xlfn.NUMBERVALUE(MID(C1863,11,2)),'Datos 2'!$U$3:$V$11,2,)</f>
        <v>S</v>
      </c>
      <c r="G1863">
        <v>5</v>
      </c>
    </row>
    <row r="1864" spans="1:7">
      <c r="A1864" s="14">
        <v>44017</v>
      </c>
      <c r="B1864" t="s">
        <v>823</v>
      </c>
      <c r="C1864" t="s">
        <v>842</v>
      </c>
      <c r="D1864" t="str">
        <f>VLOOKUP(VALUE(MID(C1864,1,8)),Producto!$A$1:$C$499,3,FALSE)</f>
        <v>Camisa manga corta</v>
      </c>
      <c r="E1864" t="str">
        <f>VLOOKUP(_xlfn.NUMBERVALUE(MID(C1864,9,2)),'Datos 2'!$Q$3:$R$22,2,FALSE)</f>
        <v>Blanco</v>
      </c>
      <c r="F1864" t="str">
        <f>VLOOKUP(_xlfn.NUMBERVALUE(MID(C1864,11,2)),'Datos 2'!$U$3:$V$11,2,)</f>
        <v>S</v>
      </c>
      <c r="G1864">
        <v>3</v>
      </c>
    </row>
    <row r="1865" spans="1:7">
      <c r="A1865" s="14">
        <v>43996</v>
      </c>
      <c r="B1865" t="s">
        <v>823</v>
      </c>
      <c r="C1865" t="s">
        <v>843</v>
      </c>
      <c r="D1865" t="str">
        <f>VLOOKUP(VALUE(MID(C1865,1,8)),Producto!$A$1:$C$499,3,FALSE)</f>
        <v>Camisa manga corta</v>
      </c>
      <c r="E1865" t="str">
        <f>VLOOKUP(_xlfn.NUMBERVALUE(MID(C1865,9,2)),'Datos 2'!$Q$3:$R$22,2,FALSE)</f>
        <v>Estampado animal</v>
      </c>
      <c r="F1865" t="str">
        <f>VLOOKUP(_xlfn.NUMBERVALUE(MID(C1865,11,2)),'Datos 2'!$U$3:$V$11,2,)</f>
        <v>XL</v>
      </c>
      <c r="G1865">
        <v>5</v>
      </c>
    </row>
    <row r="1866" spans="1:7">
      <c r="A1866" s="14">
        <v>43925</v>
      </c>
      <c r="B1866" t="s">
        <v>823</v>
      </c>
      <c r="C1866" t="s">
        <v>858</v>
      </c>
      <c r="D1866" t="str">
        <f>VLOOKUP(VALUE(MID(C1866,1,8)),Producto!$A$1:$C$499,3,FALSE)</f>
        <v>Pantalón mezclilla</v>
      </c>
      <c r="E1866" t="str">
        <f>VLOOKUP(_xlfn.NUMBERVALUE(MID(C1866,9,2)),'Datos 2'!$Q$3:$R$22,2,FALSE)</f>
        <v>Negro</v>
      </c>
      <c r="F1866" t="str">
        <f>VLOOKUP(_xlfn.NUMBERVALUE(MID(C1866,11,2)),'Datos 2'!$U$3:$V$11,2,)</f>
        <v>S</v>
      </c>
      <c r="G1866">
        <v>6</v>
      </c>
    </row>
    <row r="1867" spans="1:7">
      <c r="A1867" s="14">
        <v>43914</v>
      </c>
      <c r="B1867" t="s">
        <v>823</v>
      </c>
      <c r="C1867" t="s">
        <v>846</v>
      </c>
      <c r="D1867" t="str">
        <f>VLOOKUP(VALUE(MID(C1867,1,8)),Producto!$A$1:$C$499,3,FALSE)</f>
        <v>Camisa manga corta</v>
      </c>
      <c r="E1867" t="str">
        <f>VLOOKUP(_xlfn.NUMBERVALUE(MID(C1867,9,2)),'Datos 2'!$Q$3:$R$22,2,FALSE)</f>
        <v>Estampado animal</v>
      </c>
      <c r="F1867" t="str">
        <f>VLOOKUP(_xlfn.NUMBERVALUE(MID(C1867,11,2)),'Datos 2'!$U$3:$V$11,2,)</f>
        <v>S</v>
      </c>
      <c r="G1867">
        <v>8</v>
      </c>
    </row>
    <row r="1868" spans="1:7">
      <c r="A1868" s="14">
        <v>43876</v>
      </c>
      <c r="B1868" t="s">
        <v>823</v>
      </c>
      <c r="C1868" t="s">
        <v>853</v>
      </c>
      <c r="D1868" t="str">
        <f>VLOOKUP(VALUE(MID(C1868,1,8)),Producto!$A$1:$C$499,3,FALSE)</f>
        <v>Pantalón mezclilla</v>
      </c>
      <c r="E1868" t="str">
        <f>VLOOKUP(_xlfn.NUMBERVALUE(MID(C1868,9,2)),'Datos 2'!$Q$3:$R$22,2,FALSE)</f>
        <v>Azul</v>
      </c>
      <c r="F1868" t="str">
        <f>VLOOKUP(_xlfn.NUMBERVALUE(MID(C1868,11,2)),'Datos 2'!$U$3:$V$11,2,)</f>
        <v>M</v>
      </c>
      <c r="G1868">
        <v>5</v>
      </c>
    </row>
    <row r="1869" spans="1:7">
      <c r="A1869" s="14">
        <v>44090</v>
      </c>
      <c r="B1869" t="s">
        <v>823</v>
      </c>
      <c r="C1869" t="s">
        <v>833</v>
      </c>
      <c r="D1869" t="str">
        <f>VLOOKUP(VALUE(MID(C1869,1,8)),Producto!$A$1:$C$499,3,FALSE)</f>
        <v>Camisa manga larga</v>
      </c>
      <c r="E1869" t="str">
        <f>VLOOKUP(_xlfn.NUMBERVALUE(MID(C1869,9,2)),'Datos 2'!$Q$3:$R$22,2,FALSE)</f>
        <v>Off white</v>
      </c>
      <c r="F1869" t="str">
        <f>VLOOKUP(_xlfn.NUMBERVALUE(MID(C1869,11,2)),'Datos 2'!$U$3:$V$11,2,)</f>
        <v>M</v>
      </c>
      <c r="G1869">
        <v>9</v>
      </c>
    </row>
    <row r="1870" spans="1:7">
      <c r="A1870" s="14">
        <v>44095</v>
      </c>
      <c r="B1870" t="s">
        <v>823</v>
      </c>
      <c r="C1870" t="s">
        <v>849</v>
      </c>
      <c r="D1870" t="str">
        <f>VLOOKUP(VALUE(MID(C1870,1,8)),Producto!$A$1:$C$499,3,FALSE)</f>
        <v>Playera</v>
      </c>
      <c r="E1870" t="str">
        <f>VLOOKUP(_xlfn.NUMBERVALUE(MID(C1870,9,2)),'Datos 2'!$Q$3:$R$22,2,FALSE)</f>
        <v>Estampado abstracto</v>
      </c>
      <c r="F1870" t="str">
        <f>VLOOKUP(_xlfn.NUMBERVALUE(MID(C1870,11,2)),'Datos 2'!$U$3:$V$11,2,)</f>
        <v>Unitalla</v>
      </c>
      <c r="G1870">
        <v>5</v>
      </c>
    </row>
    <row r="1871" spans="1:7">
      <c r="A1871" s="14">
        <v>44012</v>
      </c>
      <c r="B1871" t="s">
        <v>823</v>
      </c>
      <c r="C1871" t="s">
        <v>872</v>
      </c>
      <c r="D1871" t="str">
        <f>VLOOKUP(VALUE(MID(C1871,1,8)),Producto!$A$1:$C$499,3,FALSE)</f>
        <v>Pantalón baggie</v>
      </c>
      <c r="E1871" t="str">
        <f>VLOOKUP(_xlfn.NUMBERVALUE(MID(C1871,9,2)),'Datos 2'!$Q$3:$R$22,2,FALSE)</f>
        <v>Café</v>
      </c>
      <c r="F1871" t="str">
        <f>VLOOKUP(_xlfn.NUMBERVALUE(MID(C1871,11,2)),'Datos 2'!$U$3:$V$11,2,)</f>
        <v>L</v>
      </c>
      <c r="G1871">
        <v>7</v>
      </c>
    </row>
    <row r="1872" spans="1:7">
      <c r="A1872" s="14">
        <v>44061</v>
      </c>
      <c r="B1872" t="s">
        <v>823</v>
      </c>
      <c r="C1872" t="s">
        <v>874</v>
      </c>
      <c r="D1872" t="str">
        <f>VLOOKUP(VALUE(MID(C1872,1,8)),Producto!$A$1:$C$499,3,FALSE)</f>
        <v>Pantalón baggie</v>
      </c>
      <c r="E1872" t="str">
        <f>VLOOKUP(_xlfn.NUMBERVALUE(MID(C1872,9,2)),'Datos 2'!$Q$3:$R$22,2,FALSE)</f>
        <v>Café</v>
      </c>
      <c r="F1872" t="str">
        <f>VLOOKUP(_xlfn.NUMBERVALUE(MID(C1872,11,2)),'Datos 2'!$U$3:$V$11,2,)</f>
        <v>S</v>
      </c>
      <c r="G1872">
        <v>2</v>
      </c>
    </row>
    <row r="1873" spans="1:7">
      <c r="A1873" s="14">
        <v>44019</v>
      </c>
      <c r="B1873" t="s">
        <v>823</v>
      </c>
      <c r="C1873" t="s">
        <v>837</v>
      </c>
      <c r="D1873" t="str">
        <f>VLOOKUP(VALUE(MID(C1873,1,8)),Producto!$A$1:$C$499,3,FALSE)</f>
        <v>Camisa manga larga</v>
      </c>
      <c r="E1873" t="str">
        <f>VLOOKUP(_xlfn.NUMBERVALUE(MID(C1873,9,2)),'Datos 2'!$Q$3:$R$22,2,FALSE)</f>
        <v>Negro</v>
      </c>
      <c r="F1873" t="str">
        <f>VLOOKUP(_xlfn.NUMBERVALUE(MID(C1873,11,2)),'Datos 2'!$U$3:$V$11,2,)</f>
        <v>M</v>
      </c>
      <c r="G1873">
        <v>5</v>
      </c>
    </row>
    <row r="1874" spans="1:7">
      <c r="A1874" s="14">
        <v>44084</v>
      </c>
      <c r="B1874" t="s">
        <v>823</v>
      </c>
      <c r="C1874" t="s">
        <v>839</v>
      </c>
      <c r="D1874" t="str">
        <f>VLOOKUP(VALUE(MID(C1874,1,8)),Producto!$A$1:$C$499,3,FALSE)</f>
        <v>Camisa manga corta</v>
      </c>
      <c r="E1874" t="str">
        <f>VLOOKUP(_xlfn.NUMBERVALUE(MID(C1874,9,2)),'Datos 2'!$Q$3:$R$22,2,FALSE)</f>
        <v>Blanco</v>
      </c>
      <c r="F1874" t="str">
        <f>VLOOKUP(_xlfn.NUMBERVALUE(MID(C1874,11,2)),'Datos 2'!$U$3:$V$11,2,)</f>
        <v>XL</v>
      </c>
      <c r="G1874">
        <v>5</v>
      </c>
    </row>
    <row r="1875" spans="1:7">
      <c r="A1875" s="14">
        <v>43920</v>
      </c>
      <c r="B1875" t="s">
        <v>823</v>
      </c>
      <c r="C1875" t="s">
        <v>884</v>
      </c>
      <c r="D1875" t="str">
        <f>VLOOKUP(VALUE(MID(C1875,1,8)),Producto!$A$1:$C$499,3,FALSE)</f>
        <v>Chamarra sport</v>
      </c>
      <c r="E1875" t="str">
        <f>VLOOKUP(_xlfn.NUMBERVALUE(MID(C1875,9,2)),'Datos 2'!$Q$3:$R$22,2,FALSE)</f>
        <v>Negro</v>
      </c>
      <c r="F1875" t="str">
        <f>VLOOKUP(_xlfn.NUMBERVALUE(MID(C1875,11,2)),'Datos 2'!$U$3:$V$11,2,)</f>
        <v>L</v>
      </c>
      <c r="G1875">
        <v>8</v>
      </c>
    </row>
    <row r="1876" spans="1:7">
      <c r="A1876" s="14">
        <v>43904</v>
      </c>
      <c r="B1876" t="s">
        <v>823</v>
      </c>
      <c r="C1876" t="s">
        <v>867</v>
      </c>
      <c r="D1876" t="str">
        <f>VLOOKUP(VALUE(MID(C1876,1,8)),Producto!$A$1:$C$499,3,FALSE)</f>
        <v>Pantalón baggie</v>
      </c>
      <c r="E1876" t="str">
        <f>VLOOKUP(_xlfn.NUMBERVALUE(MID(C1876,9,2)),'Datos 2'!$Q$3:$R$22,2,FALSE)</f>
        <v>Off white</v>
      </c>
      <c r="F1876" t="str">
        <f>VLOOKUP(_xlfn.NUMBERVALUE(MID(C1876,11,2)),'Datos 2'!$U$3:$V$11,2,)</f>
        <v>XL</v>
      </c>
      <c r="G1876">
        <v>10</v>
      </c>
    </row>
    <row r="1877" spans="1:7">
      <c r="A1877" s="14">
        <v>43946</v>
      </c>
      <c r="B1877" t="s">
        <v>823</v>
      </c>
      <c r="C1877" t="s">
        <v>834</v>
      </c>
      <c r="D1877" t="str">
        <f>VLOOKUP(VALUE(MID(C1877,1,8)),Producto!$A$1:$C$499,3,FALSE)</f>
        <v>Camisa manga larga</v>
      </c>
      <c r="E1877" t="str">
        <f>VLOOKUP(_xlfn.NUMBERVALUE(MID(C1877,9,2)),'Datos 2'!$Q$3:$R$22,2,FALSE)</f>
        <v>Off white</v>
      </c>
      <c r="F1877" t="str">
        <f>VLOOKUP(_xlfn.NUMBERVALUE(MID(C1877,11,2)),'Datos 2'!$U$3:$V$11,2,)</f>
        <v>S</v>
      </c>
      <c r="G1877">
        <v>6</v>
      </c>
    </row>
    <row r="1878" spans="1:7">
      <c r="A1878" s="14">
        <v>44122</v>
      </c>
      <c r="B1878" t="s">
        <v>823</v>
      </c>
      <c r="C1878" t="s">
        <v>887</v>
      </c>
      <c r="D1878" t="str">
        <f>VLOOKUP(VALUE(MID(C1878,1,8)),Producto!$A$1:$C$499,3,FALSE)</f>
        <v>Chamarra sport</v>
      </c>
      <c r="E1878" t="str">
        <f>VLOOKUP(_xlfn.NUMBERVALUE(MID(C1878,9,2)),'Datos 2'!$Q$3:$R$22,2,FALSE)</f>
        <v>Off white</v>
      </c>
      <c r="F1878" t="str">
        <f>VLOOKUP(_xlfn.NUMBERVALUE(MID(C1878,11,2)),'Datos 2'!$U$3:$V$11,2,)</f>
        <v>XL</v>
      </c>
      <c r="G1878">
        <v>8</v>
      </c>
    </row>
    <row r="1879" spans="1:7">
      <c r="A1879" s="14">
        <v>43966</v>
      </c>
      <c r="B1879" t="s">
        <v>823</v>
      </c>
      <c r="C1879" t="s">
        <v>890</v>
      </c>
      <c r="D1879" t="str">
        <f>VLOOKUP(VALUE(MID(C1879,1,8)),Producto!$A$1:$C$499,3,FALSE)</f>
        <v>Chamarra sport</v>
      </c>
      <c r="E1879" t="str">
        <f>VLOOKUP(_xlfn.NUMBERVALUE(MID(C1879,9,2)),'Datos 2'!$Q$3:$R$22,2,FALSE)</f>
        <v>Off white</v>
      </c>
      <c r="F1879" t="str">
        <f>VLOOKUP(_xlfn.NUMBERVALUE(MID(C1879,11,2)),'Datos 2'!$U$3:$V$11,2,)</f>
        <v>S</v>
      </c>
      <c r="G1879">
        <v>6</v>
      </c>
    </row>
    <row r="1880" spans="1:7">
      <c r="A1880" s="14">
        <v>43999</v>
      </c>
      <c r="B1880" t="s">
        <v>823</v>
      </c>
      <c r="C1880" t="s">
        <v>844</v>
      </c>
      <c r="D1880" t="str">
        <f>VLOOKUP(VALUE(MID(C1880,1,8)),Producto!$A$1:$C$499,3,FALSE)</f>
        <v>Camisa manga corta</v>
      </c>
      <c r="E1880" t="str">
        <f>VLOOKUP(_xlfn.NUMBERVALUE(MID(C1880,9,2)),'Datos 2'!$Q$3:$R$22,2,FALSE)</f>
        <v>Estampado animal</v>
      </c>
      <c r="F1880" t="str">
        <f>VLOOKUP(_xlfn.NUMBERVALUE(MID(C1880,11,2)),'Datos 2'!$U$3:$V$11,2,)</f>
        <v>L</v>
      </c>
      <c r="G1880">
        <v>5</v>
      </c>
    </row>
    <row r="1881" spans="1:7">
      <c r="A1881" s="14">
        <v>44031</v>
      </c>
      <c r="B1881" t="s">
        <v>823</v>
      </c>
      <c r="C1881" t="s">
        <v>862</v>
      </c>
      <c r="D1881" t="str">
        <f>VLOOKUP(VALUE(MID(C1881,1,8)),Producto!$A$1:$C$499,3,FALSE)</f>
        <v>Pantalón mezclilla</v>
      </c>
      <c r="E1881" t="str">
        <f>VLOOKUP(_xlfn.NUMBERVALUE(MID(C1881,9,2)),'Datos 2'!$Q$3:$R$22,2,FALSE)</f>
        <v>Blanco</v>
      </c>
      <c r="F1881" t="str">
        <f>VLOOKUP(_xlfn.NUMBERVALUE(MID(C1881,11,2)),'Datos 2'!$U$3:$V$11,2,)</f>
        <v>S</v>
      </c>
      <c r="G1881">
        <v>2</v>
      </c>
    </row>
    <row r="1882" spans="1:7">
      <c r="A1882" s="14">
        <v>43930</v>
      </c>
      <c r="B1882" t="s">
        <v>823</v>
      </c>
      <c r="C1882" t="s">
        <v>872</v>
      </c>
      <c r="D1882" t="str">
        <f>VLOOKUP(VALUE(MID(C1882,1,8)),Producto!$A$1:$C$499,3,FALSE)</f>
        <v>Pantalón baggie</v>
      </c>
      <c r="E1882" t="str">
        <f>VLOOKUP(_xlfn.NUMBERVALUE(MID(C1882,9,2)),'Datos 2'!$Q$3:$R$22,2,FALSE)</f>
        <v>Café</v>
      </c>
      <c r="F1882" t="str">
        <f>VLOOKUP(_xlfn.NUMBERVALUE(MID(C1882,11,2)),'Datos 2'!$U$3:$V$11,2,)</f>
        <v>L</v>
      </c>
      <c r="G1882">
        <v>8</v>
      </c>
    </row>
    <row r="1883" spans="1:7">
      <c r="A1883" s="14">
        <v>44125</v>
      </c>
      <c r="B1883" t="s">
        <v>823</v>
      </c>
      <c r="C1883" t="s">
        <v>867</v>
      </c>
      <c r="D1883" t="str">
        <f>VLOOKUP(VALUE(MID(C1883,1,8)),Producto!$A$1:$C$499,3,FALSE)</f>
        <v>Pantalón baggie</v>
      </c>
      <c r="E1883" t="str">
        <f>VLOOKUP(_xlfn.NUMBERVALUE(MID(C1883,9,2)),'Datos 2'!$Q$3:$R$22,2,FALSE)</f>
        <v>Off white</v>
      </c>
      <c r="F1883" t="str">
        <f>VLOOKUP(_xlfn.NUMBERVALUE(MID(C1883,11,2)),'Datos 2'!$U$3:$V$11,2,)</f>
        <v>XL</v>
      </c>
      <c r="G1883">
        <v>1</v>
      </c>
    </row>
    <row r="1884" spans="1:7">
      <c r="A1884" s="14">
        <v>44096</v>
      </c>
      <c r="B1884" t="s">
        <v>823</v>
      </c>
      <c r="C1884" t="s">
        <v>851</v>
      </c>
      <c r="D1884" t="str">
        <f>VLOOKUP(VALUE(MID(C1884,1,8)),Producto!$A$1:$C$499,3,FALSE)</f>
        <v>Pantalón mezclilla</v>
      </c>
      <c r="E1884" t="str">
        <f>VLOOKUP(_xlfn.NUMBERVALUE(MID(C1884,9,2)),'Datos 2'!$Q$3:$R$22,2,FALSE)</f>
        <v>Azul</v>
      </c>
      <c r="F1884" t="str">
        <f>VLOOKUP(_xlfn.NUMBERVALUE(MID(C1884,11,2)),'Datos 2'!$U$3:$V$11,2,)</f>
        <v>XL</v>
      </c>
      <c r="G1884">
        <v>1</v>
      </c>
    </row>
    <row r="1885" spans="1:7">
      <c r="A1885" s="14">
        <v>44121</v>
      </c>
      <c r="B1885" t="s">
        <v>823</v>
      </c>
      <c r="C1885" t="s">
        <v>852</v>
      </c>
      <c r="D1885" t="str">
        <f>VLOOKUP(VALUE(MID(C1885,1,8)),Producto!$A$1:$C$499,3,FALSE)</f>
        <v>Pantalón mezclilla</v>
      </c>
      <c r="E1885" t="str">
        <f>VLOOKUP(_xlfn.NUMBERVALUE(MID(C1885,9,2)),'Datos 2'!$Q$3:$R$22,2,FALSE)</f>
        <v>Azul</v>
      </c>
      <c r="F1885" t="str">
        <f>VLOOKUP(_xlfn.NUMBERVALUE(MID(C1885,11,2)),'Datos 2'!$U$3:$V$11,2,)</f>
        <v>L</v>
      </c>
      <c r="G1885">
        <v>1</v>
      </c>
    </row>
    <row r="1886" spans="1:7">
      <c r="A1886" s="14">
        <v>44135</v>
      </c>
      <c r="B1886" t="s">
        <v>823</v>
      </c>
      <c r="C1886" t="s">
        <v>870</v>
      </c>
      <c r="D1886" t="str">
        <f>VLOOKUP(VALUE(MID(C1886,1,8)),Producto!$A$1:$C$499,3,FALSE)</f>
        <v>Pantalón baggie</v>
      </c>
      <c r="E1886" t="str">
        <f>VLOOKUP(_xlfn.NUMBERVALUE(MID(C1886,9,2)),'Datos 2'!$Q$3:$R$22,2,FALSE)</f>
        <v>Off white</v>
      </c>
      <c r="F1886" t="str">
        <f>VLOOKUP(_xlfn.NUMBERVALUE(MID(C1886,11,2)),'Datos 2'!$U$3:$V$11,2,)</f>
        <v>S</v>
      </c>
      <c r="G1886">
        <v>5</v>
      </c>
    </row>
    <row r="1887" spans="1:7">
      <c r="A1887" s="14">
        <v>43964</v>
      </c>
      <c r="B1887" t="s">
        <v>823</v>
      </c>
      <c r="C1887" t="s">
        <v>863</v>
      </c>
      <c r="D1887" t="str">
        <f>VLOOKUP(VALUE(MID(C1887,1,8)),Producto!$A$1:$C$499,3,FALSE)</f>
        <v>Pantalón baggie</v>
      </c>
      <c r="E1887" t="str">
        <f>VLOOKUP(_xlfn.NUMBERVALUE(MID(C1887,9,2)),'Datos 2'!$Q$3:$R$22,2,FALSE)</f>
        <v>Negro</v>
      </c>
      <c r="F1887" t="str">
        <f>VLOOKUP(_xlfn.NUMBERVALUE(MID(C1887,11,2)),'Datos 2'!$U$3:$V$11,2,)</f>
        <v>XL</v>
      </c>
      <c r="G1887">
        <v>4</v>
      </c>
    </row>
    <row r="1888" spans="1:7">
      <c r="A1888" s="14">
        <v>44047</v>
      </c>
      <c r="B1888" t="s">
        <v>823</v>
      </c>
      <c r="C1888" t="s">
        <v>856</v>
      </c>
      <c r="D1888" t="str">
        <f>VLOOKUP(VALUE(MID(C1888,1,8)),Producto!$A$1:$C$499,3,FALSE)</f>
        <v>Pantalón mezclilla</v>
      </c>
      <c r="E1888" t="str">
        <f>VLOOKUP(_xlfn.NUMBERVALUE(MID(C1888,9,2)),'Datos 2'!$Q$3:$R$22,2,FALSE)</f>
        <v>Negro</v>
      </c>
      <c r="F1888" t="str">
        <f>VLOOKUP(_xlfn.NUMBERVALUE(MID(C1888,11,2)),'Datos 2'!$U$3:$V$11,2,)</f>
        <v>L</v>
      </c>
      <c r="G1888">
        <v>8</v>
      </c>
    </row>
    <row r="1889" spans="1:7">
      <c r="A1889" s="14">
        <v>43952</v>
      </c>
      <c r="B1889" t="s">
        <v>823</v>
      </c>
      <c r="C1889" t="s">
        <v>844</v>
      </c>
      <c r="D1889" t="str">
        <f>VLOOKUP(VALUE(MID(C1889,1,8)),Producto!$A$1:$C$499,3,FALSE)</f>
        <v>Camisa manga corta</v>
      </c>
      <c r="E1889" t="str">
        <f>VLOOKUP(_xlfn.NUMBERVALUE(MID(C1889,9,2)),'Datos 2'!$Q$3:$R$22,2,FALSE)</f>
        <v>Estampado animal</v>
      </c>
      <c r="F1889" t="str">
        <f>VLOOKUP(_xlfn.NUMBERVALUE(MID(C1889,11,2)),'Datos 2'!$U$3:$V$11,2,)</f>
        <v>L</v>
      </c>
      <c r="G1889">
        <v>5</v>
      </c>
    </row>
    <row r="1890" spans="1:7">
      <c r="A1890" s="14">
        <v>43984</v>
      </c>
      <c r="B1890" t="s">
        <v>823</v>
      </c>
      <c r="C1890" t="s">
        <v>845</v>
      </c>
      <c r="D1890" t="str">
        <f>VLOOKUP(VALUE(MID(C1890,1,8)),Producto!$A$1:$C$499,3,FALSE)</f>
        <v>Camisa manga corta</v>
      </c>
      <c r="E1890" t="str">
        <f>VLOOKUP(_xlfn.NUMBERVALUE(MID(C1890,9,2)),'Datos 2'!$Q$3:$R$22,2,FALSE)</f>
        <v>Estampado animal</v>
      </c>
      <c r="F1890" t="str">
        <f>VLOOKUP(_xlfn.NUMBERVALUE(MID(C1890,11,2)),'Datos 2'!$U$3:$V$11,2,)</f>
        <v>M</v>
      </c>
      <c r="G1890">
        <v>10</v>
      </c>
    </row>
    <row r="1891" spans="1:7">
      <c r="A1891" s="14">
        <v>43835</v>
      </c>
      <c r="B1891" t="s">
        <v>823</v>
      </c>
      <c r="C1891" t="s">
        <v>869</v>
      </c>
      <c r="D1891" t="str">
        <f>VLOOKUP(VALUE(MID(C1891,1,8)),Producto!$A$1:$C$499,3,FALSE)</f>
        <v>Pantalón baggie</v>
      </c>
      <c r="E1891" t="str">
        <f>VLOOKUP(_xlfn.NUMBERVALUE(MID(C1891,9,2)),'Datos 2'!$Q$3:$R$22,2,FALSE)</f>
        <v>Off white</v>
      </c>
      <c r="F1891" t="str">
        <f>VLOOKUP(_xlfn.NUMBERVALUE(MID(C1891,11,2)),'Datos 2'!$U$3:$V$11,2,)</f>
        <v>M</v>
      </c>
      <c r="G1891">
        <v>6</v>
      </c>
    </row>
    <row r="1892" spans="1:7">
      <c r="A1892" s="14">
        <v>44175</v>
      </c>
      <c r="B1892" t="s">
        <v>823</v>
      </c>
      <c r="C1892" t="s">
        <v>885</v>
      </c>
      <c r="D1892" t="str">
        <f>VLOOKUP(VALUE(MID(C1892,1,8)),Producto!$A$1:$C$499,3,FALSE)</f>
        <v>Chamarra sport</v>
      </c>
      <c r="E1892" t="str">
        <f>VLOOKUP(_xlfn.NUMBERVALUE(MID(C1892,9,2)),'Datos 2'!$Q$3:$R$22,2,FALSE)</f>
        <v>Negro</v>
      </c>
      <c r="F1892" t="str">
        <f>VLOOKUP(_xlfn.NUMBERVALUE(MID(C1892,11,2)),'Datos 2'!$U$3:$V$11,2,)</f>
        <v>M</v>
      </c>
      <c r="G1892">
        <v>4</v>
      </c>
    </row>
    <row r="1893" spans="1:7">
      <c r="A1893" s="14">
        <v>44056</v>
      </c>
      <c r="B1893" t="s">
        <v>823</v>
      </c>
      <c r="C1893" t="s">
        <v>875</v>
      </c>
      <c r="D1893" t="str">
        <f>VLOOKUP(VALUE(MID(C1893,1,8)),Producto!$A$1:$C$499,3,FALSE)</f>
        <v>Chamarra sport</v>
      </c>
      <c r="E1893" t="str">
        <f>VLOOKUP(_xlfn.NUMBERVALUE(MID(C1893,9,2)),'Datos 2'!$Q$3:$R$22,2,FALSE)</f>
        <v>Rojo</v>
      </c>
      <c r="F1893" t="str">
        <f>VLOOKUP(_xlfn.NUMBERVALUE(MID(C1893,11,2)),'Datos 2'!$U$3:$V$11,2,)</f>
        <v>XL</v>
      </c>
      <c r="G1893">
        <v>5</v>
      </c>
    </row>
    <row r="1894" spans="1:7">
      <c r="A1894" s="14">
        <v>44113</v>
      </c>
      <c r="B1894" t="s">
        <v>823</v>
      </c>
      <c r="C1894" t="s">
        <v>888</v>
      </c>
      <c r="D1894" t="str">
        <f>VLOOKUP(VALUE(MID(C1894,1,8)),Producto!$A$1:$C$499,3,FALSE)</f>
        <v>Chamarra sport</v>
      </c>
      <c r="E1894" t="str">
        <f>VLOOKUP(_xlfn.NUMBERVALUE(MID(C1894,9,2)),'Datos 2'!$Q$3:$R$22,2,FALSE)</f>
        <v>Off white</v>
      </c>
      <c r="F1894" t="str">
        <f>VLOOKUP(_xlfn.NUMBERVALUE(MID(C1894,11,2)),'Datos 2'!$U$3:$V$11,2,)</f>
        <v>L</v>
      </c>
      <c r="G1894">
        <v>6</v>
      </c>
    </row>
    <row r="1895" spans="1:7">
      <c r="A1895" s="14">
        <v>44123</v>
      </c>
      <c r="B1895" t="s">
        <v>823</v>
      </c>
      <c r="C1895" t="s">
        <v>848</v>
      </c>
      <c r="D1895" t="str">
        <f>VLOOKUP(VALUE(MID(C1895,1,8)),Producto!$A$1:$C$499,3,FALSE)</f>
        <v>Playera</v>
      </c>
      <c r="E1895" t="str">
        <f>VLOOKUP(_xlfn.NUMBERVALUE(MID(C1895,9,2)),'Datos 2'!$Q$3:$R$22,2,FALSE)</f>
        <v>Gris</v>
      </c>
      <c r="F1895" t="str">
        <f>VLOOKUP(_xlfn.NUMBERVALUE(MID(C1895,11,2)),'Datos 2'!$U$3:$V$11,2,)</f>
        <v>Unitalla</v>
      </c>
      <c r="G1895">
        <v>7</v>
      </c>
    </row>
    <row r="1896" spans="1:7">
      <c r="A1896" s="14">
        <v>44164</v>
      </c>
      <c r="B1896" t="s">
        <v>823</v>
      </c>
      <c r="C1896" t="s">
        <v>884</v>
      </c>
      <c r="D1896" t="str">
        <f>VLOOKUP(VALUE(MID(C1896,1,8)),Producto!$A$1:$C$499,3,FALSE)</f>
        <v>Chamarra sport</v>
      </c>
      <c r="E1896" t="str">
        <f>VLOOKUP(_xlfn.NUMBERVALUE(MID(C1896,9,2)),'Datos 2'!$Q$3:$R$22,2,FALSE)</f>
        <v>Negro</v>
      </c>
      <c r="F1896" t="str">
        <f>VLOOKUP(_xlfn.NUMBERVALUE(MID(C1896,11,2)),'Datos 2'!$U$3:$V$11,2,)</f>
        <v>L</v>
      </c>
      <c r="G1896">
        <v>7</v>
      </c>
    </row>
    <row r="1897" spans="1:7">
      <c r="A1897" s="14">
        <v>43952</v>
      </c>
      <c r="B1897" t="s">
        <v>823</v>
      </c>
      <c r="C1897" t="s">
        <v>875</v>
      </c>
      <c r="D1897" t="str">
        <f>VLOOKUP(VALUE(MID(C1897,1,8)),Producto!$A$1:$C$499,3,FALSE)</f>
        <v>Chamarra sport</v>
      </c>
      <c r="E1897" t="str">
        <f>VLOOKUP(_xlfn.NUMBERVALUE(MID(C1897,9,2)),'Datos 2'!$Q$3:$R$22,2,FALSE)</f>
        <v>Rojo</v>
      </c>
      <c r="F1897" t="str">
        <f>VLOOKUP(_xlfn.NUMBERVALUE(MID(C1897,11,2)),'Datos 2'!$U$3:$V$11,2,)</f>
        <v>XL</v>
      </c>
      <c r="G1897">
        <v>4</v>
      </c>
    </row>
    <row r="1898" spans="1:7">
      <c r="A1898" s="14">
        <v>44168</v>
      </c>
      <c r="B1898" t="s">
        <v>823</v>
      </c>
      <c r="C1898" t="s">
        <v>880</v>
      </c>
      <c r="D1898" t="str">
        <f>VLOOKUP(VALUE(MID(C1898,1,8)),Producto!$A$1:$C$499,3,FALSE)</f>
        <v>Chamarra sport</v>
      </c>
      <c r="E1898" t="str">
        <f>VLOOKUP(_xlfn.NUMBERVALUE(MID(C1898,9,2)),'Datos 2'!$Q$3:$R$22,2,FALSE)</f>
        <v>Azul</v>
      </c>
      <c r="F1898" t="str">
        <f>VLOOKUP(_xlfn.NUMBERVALUE(MID(C1898,11,2)),'Datos 2'!$U$3:$V$11,2,)</f>
        <v>L</v>
      </c>
      <c r="G1898">
        <v>9</v>
      </c>
    </row>
    <row r="1899" spans="1:7">
      <c r="A1899" s="14">
        <v>43843</v>
      </c>
      <c r="B1899" t="s">
        <v>823</v>
      </c>
      <c r="C1899" t="s">
        <v>856</v>
      </c>
      <c r="D1899" t="str">
        <f>VLOOKUP(VALUE(MID(C1899,1,8)),Producto!$A$1:$C$499,3,FALSE)</f>
        <v>Pantalón mezclilla</v>
      </c>
      <c r="E1899" t="str">
        <f>VLOOKUP(_xlfn.NUMBERVALUE(MID(C1899,9,2)),'Datos 2'!$Q$3:$R$22,2,FALSE)</f>
        <v>Negro</v>
      </c>
      <c r="F1899" t="str">
        <f>VLOOKUP(_xlfn.NUMBERVALUE(MID(C1899,11,2)),'Datos 2'!$U$3:$V$11,2,)</f>
        <v>L</v>
      </c>
      <c r="G1899">
        <v>4</v>
      </c>
    </row>
    <row r="1900" spans="1:7">
      <c r="A1900" s="14">
        <v>43869</v>
      </c>
      <c r="B1900" t="s">
        <v>823</v>
      </c>
      <c r="C1900" t="s">
        <v>827</v>
      </c>
      <c r="D1900" t="str">
        <f>VLOOKUP(VALUE(MID(C1900,1,8)),Producto!$A$1:$C$499,3,FALSE)</f>
        <v>Camisa manga larga</v>
      </c>
      <c r="E1900" t="str">
        <f>VLOOKUP(_xlfn.NUMBERVALUE(MID(C1900,9,2)),'Datos 2'!$Q$3:$R$22,2,FALSE)</f>
        <v>Blanco</v>
      </c>
      <c r="F1900" t="str">
        <f>VLOOKUP(_xlfn.NUMBERVALUE(MID(C1900,11,2)),'Datos 2'!$U$3:$V$11,2,)</f>
        <v>XL</v>
      </c>
      <c r="G1900">
        <v>3</v>
      </c>
    </row>
    <row r="1901" spans="1:7">
      <c r="A1901" s="14">
        <v>43984</v>
      </c>
      <c r="B1901" t="s">
        <v>823</v>
      </c>
      <c r="C1901" t="s">
        <v>849</v>
      </c>
      <c r="D1901" t="str">
        <f>VLOOKUP(VALUE(MID(C1901,1,8)),Producto!$A$1:$C$499,3,FALSE)</f>
        <v>Playera</v>
      </c>
      <c r="E1901" t="str">
        <f>VLOOKUP(_xlfn.NUMBERVALUE(MID(C1901,9,2)),'Datos 2'!$Q$3:$R$22,2,FALSE)</f>
        <v>Estampado abstracto</v>
      </c>
      <c r="F1901" t="str">
        <f>VLOOKUP(_xlfn.NUMBERVALUE(MID(C1901,11,2)),'Datos 2'!$U$3:$V$11,2,)</f>
        <v>Unitalla</v>
      </c>
      <c r="G1901">
        <v>3</v>
      </c>
    </row>
    <row r="1902" spans="1:7">
      <c r="A1902" s="14">
        <v>44070</v>
      </c>
      <c r="B1902" t="s">
        <v>823</v>
      </c>
      <c r="C1902" t="s">
        <v>850</v>
      </c>
      <c r="D1902" t="str">
        <f>VLOOKUP(VALUE(MID(C1902,1,8)),Producto!$A$1:$C$499,3,FALSE)</f>
        <v>Playera</v>
      </c>
      <c r="E1902" t="str">
        <f>VLOOKUP(_xlfn.NUMBERVALUE(MID(C1902,9,2)),'Datos 2'!$Q$3:$R$22,2,FALSE)</f>
        <v>Con texto</v>
      </c>
      <c r="F1902" t="str">
        <f>VLOOKUP(_xlfn.NUMBERVALUE(MID(C1902,11,2)),'Datos 2'!$U$3:$V$11,2,)</f>
        <v>Unitalla</v>
      </c>
      <c r="G1902">
        <v>7</v>
      </c>
    </row>
    <row r="1903" spans="1:7">
      <c r="A1903" s="14">
        <v>43989</v>
      </c>
      <c r="B1903" t="s">
        <v>823</v>
      </c>
      <c r="C1903" t="s">
        <v>866</v>
      </c>
      <c r="D1903" t="str">
        <f>VLOOKUP(VALUE(MID(C1903,1,8)),Producto!$A$1:$C$499,3,FALSE)</f>
        <v>Pantalón baggie</v>
      </c>
      <c r="E1903" t="str">
        <f>VLOOKUP(_xlfn.NUMBERVALUE(MID(C1903,9,2)),'Datos 2'!$Q$3:$R$22,2,FALSE)</f>
        <v>Negro</v>
      </c>
      <c r="F1903" t="str">
        <f>VLOOKUP(_xlfn.NUMBERVALUE(MID(C1903,11,2)),'Datos 2'!$U$3:$V$11,2,)</f>
        <v>S</v>
      </c>
      <c r="G1903">
        <v>2</v>
      </c>
    </row>
    <row r="1904" spans="1:7">
      <c r="A1904" s="14">
        <v>44167</v>
      </c>
      <c r="B1904" t="s">
        <v>823</v>
      </c>
      <c r="C1904" t="s">
        <v>839</v>
      </c>
      <c r="D1904" t="str">
        <f>VLOOKUP(VALUE(MID(C1904,1,8)),Producto!$A$1:$C$499,3,FALSE)</f>
        <v>Camisa manga corta</v>
      </c>
      <c r="E1904" t="str">
        <f>VLOOKUP(_xlfn.NUMBERVALUE(MID(C1904,9,2)),'Datos 2'!$Q$3:$R$22,2,FALSE)</f>
        <v>Blanco</v>
      </c>
      <c r="F1904" t="str">
        <f>VLOOKUP(_xlfn.NUMBERVALUE(MID(C1904,11,2)),'Datos 2'!$U$3:$V$11,2,)</f>
        <v>XL</v>
      </c>
      <c r="G1904">
        <v>10</v>
      </c>
    </row>
    <row r="1905" spans="1:7">
      <c r="A1905" s="14">
        <v>43899</v>
      </c>
      <c r="B1905" t="s">
        <v>823</v>
      </c>
      <c r="C1905" t="s">
        <v>881</v>
      </c>
      <c r="D1905" t="str">
        <f>VLOOKUP(VALUE(MID(C1905,1,8)),Producto!$A$1:$C$499,3,FALSE)</f>
        <v>Chamarra sport</v>
      </c>
      <c r="E1905" t="str">
        <f>VLOOKUP(_xlfn.NUMBERVALUE(MID(C1905,9,2)),'Datos 2'!$Q$3:$R$22,2,FALSE)</f>
        <v>Azul</v>
      </c>
      <c r="F1905" t="str">
        <f>VLOOKUP(_xlfn.NUMBERVALUE(MID(C1905,11,2)),'Datos 2'!$U$3:$V$11,2,)</f>
        <v>M</v>
      </c>
      <c r="G1905">
        <v>7</v>
      </c>
    </row>
    <row r="1906" spans="1:7">
      <c r="A1906" s="14">
        <v>43898</v>
      </c>
      <c r="B1906" t="s">
        <v>823</v>
      </c>
      <c r="C1906" t="s">
        <v>868</v>
      </c>
      <c r="D1906" t="str">
        <f>VLOOKUP(VALUE(MID(C1906,1,8)),Producto!$A$1:$C$499,3,FALSE)</f>
        <v>Pantalón baggie</v>
      </c>
      <c r="E1906" t="str">
        <f>VLOOKUP(_xlfn.NUMBERVALUE(MID(C1906,9,2)),'Datos 2'!$Q$3:$R$22,2,FALSE)</f>
        <v>Off white</v>
      </c>
      <c r="F1906" t="str">
        <f>VLOOKUP(_xlfn.NUMBERVALUE(MID(C1906,11,2)),'Datos 2'!$U$3:$V$11,2,)</f>
        <v>L</v>
      </c>
      <c r="G1906">
        <v>8</v>
      </c>
    </row>
    <row r="1907" spans="1:7">
      <c r="A1907" s="14">
        <v>44148</v>
      </c>
      <c r="B1907" t="s">
        <v>823</v>
      </c>
      <c r="C1907" t="s">
        <v>851</v>
      </c>
      <c r="D1907" t="str">
        <f>VLOOKUP(VALUE(MID(C1907,1,8)),Producto!$A$1:$C$499,3,FALSE)</f>
        <v>Pantalón mezclilla</v>
      </c>
      <c r="E1907" t="str">
        <f>VLOOKUP(_xlfn.NUMBERVALUE(MID(C1907,9,2)),'Datos 2'!$Q$3:$R$22,2,FALSE)</f>
        <v>Azul</v>
      </c>
      <c r="F1907" t="str">
        <f>VLOOKUP(_xlfn.NUMBERVALUE(MID(C1907,11,2)),'Datos 2'!$U$3:$V$11,2,)</f>
        <v>XL</v>
      </c>
      <c r="G1907">
        <v>5</v>
      </c>
    </row>
    <row r="1908" spans="1:7">
      <c r="A1908" s="14">
        <v>44162</v>
      </c>
      <c r="B1908" t="s">
        <v>823</v>
      </c>
      <c r="C1908" t="s">
        <v>862</v>
      </c>
      <c r="D1908" t="str">
        <f>VLOOKUP(VALUE(MID(C1908,1,8)),Producto!$A$1:$C$499,3,FALSE)</f>
        <v>Pantalón mezclilla</v>
      </c>
      <c r="E1908" t="str">
        <f>VLOOKUP(_xlfn.NUMBERVALUE(MID(C1908,9,2)),'Datos 2'!$Q$3:$R$22,2,FALSE)</f>
        <v>Blanco</v>
      </c>
      <c r="F1908" t="str">
        <f>VLOOKUP(_xlfn.NUMBERVALUE(MID(C1908,11,2)),'Datos 2'!$U$3:$V$11,2,)</f>
        <v>S</v>
      </c>
      <c r="G1908">
        <v>4</v>
      </c>
    </row>
    <row r="1909" spans="1:7">
      <c r="A1909" s="14">
        <v>43888</v>
      </c>
      <c r="B1909" t="s">
        <v>823</v>
      </c>
      <c r="C1909" t="s">
        <v>878</v>
      </c>
      <c r="D1909" t="str">
        <f>VLOOKUP(VALUE(MID(C1909,1,8)),Producto!$A$1:$C$499,3,FALSE)</f>
        <v>Chamarra sport</v>
      </c>
      <c r="E1909" t="str">
        <f>VLOOKUP(_xlfn.NUMBERVALUE(MID(C1909,9,2)),'Datos 2'!$Q$3:$R$22,2,FALSE)</f>
        <v>Rojo</v>
      </c>
      <c r="F1909" t="str">
        <f>VLOOKUP(_xlfn.NUMBERVALUE(MID(C1909,11,2)),'Datos 2'!$U$3:$V$11,2,)</f>
        <v>S</v>
      </c>
      <c r="G1909">
        <v>6</v>
      </c>
    </row>
    <row r="1910" spans="1:7">
      <c r="A1910" s="14">
        <v>44020</v>
      </c>
      <c r="B1910" t="s">
        <v>823</v>
      </c>
      <c r="C1910" t="s">
        <v>888</v>
      </c>
      <c r="D1910" t="str">
        <f>VLOOKUP(VALUE(MID(C1910,1,8)),Producto!$A$1:$C$499,3,FALSE)</f>
        <v>Chamarra sport</v>
      </c>
      <c r="E1910" t="str">
        <f>VLOOKUP(_xlfn.NUMBERVALUE(MID(C1910,9,2)),'Datos 2'!$Q$3:$R$22,2,FALSE)</f>
        <v>Off white</v>
      </c>
      <c r="F1910" t="str">
        <f>VLOOKUP(_xlfn.NUMBERVALUE(MID(C1910,11,2)),'Datos 2'!$U$3:$V$11,2,)</f>
        <v>L</v>
      </c>
      <c r="G1910">
        <v>7</v>
      </c>
    </row>
    <row r="1911" spans="1:7">
      <c r="A1911" s="14">
        <v>43913</v>
      </c>
      <c r="B1911" t="s">
        <v>823</v>
      </c>
      <c r="C1911" t="s">
        <v>830</v>
      </c>
      <c r="D1911" t="str">
        <f>VLOOKUP(VALUE(MID(C1911,1,8)),Producto!$A$1:$C$499,3,FALSE)</f>
        <v>Camisa manga larga</v>
      </c>
      <c r="E1911" t="str">
        <f>VLOOKUP(_xlfn.NUMBERVALUE(MID(C1911,9,2)),'Datos 2'!$Q$3:$R$22,2,FALSE)</f>
        <v>Blanco</v>
      </c>
      <c r="F1911" t="str">
        <f>VLOOKUP(_xlfn.NUMBERVALUE(MID(C1911,11,2)),'Datos 2'!$U$3:$V$11,2,)</f>
        <v>S</v>
      </c>
      <c r="G1911">
        <v>1</v>
      </c>
    </row>
    <row r="1912" spans="1:7">
      <c r="A1912" s="14">
        <v>43989</v>
      </c>
      <c r="B1912" t="s">
        <v>823</v>
      </c>
      <c r="C1912" t="s">
        <v>855</v>
      </c>
      <c r="D1912" t="str">
        <f>VLOOKUP(VALUE(MID(C1912,1,8)),Producto!$A$1:$C$499,3,FALSE)</f>
        <v>Pantalón mezclilla</v>
      </c>
      <c r="E1912" t="str">
        <f>VLOOKUP(_xlfn.NUMBERVALUE(MID(C1912,9,2)),'Datos 2'!$Q$3:$R$22,2,FALSE)</f>
        <v>Negro</v>
      </c>
      <c r="F1912" t="str">
        <f>VLOOKUP(_xlfn.NUMBERVALUE(MID(C1912,11,2)),'Datos 2'!$U$3:$V$11,2,)</f>
        <v>XL</v>
      </c>
      <c r="G1912">
        <v>3</v>
      </c>
    </row>
    <row r="1913" spans="1:7">
      <c r="A1913" s="14">
        <v>43847</v>
      </c>
      <c r="B1913" t="s">
        <v>823</v>
      </c>
      <c r="C1913" t="s">
        <v>842</v>
      </c>
      <c r="D1913" t="str">
        <f>VLOOKUP(VALUE(MID(C1913,1,8)),Producto!$A$1:$C$499,3,FALSE)</f>
        <v>Camisa manga corta</v>
      </c>
      <c r="E1913" t="str">
        <f>VLOOKUP(_xlfn.NUMBERVALUE(MID(C1913,9,2)),'Datos 2'!$Q$3:$R$22,2,FALSE)</f>
        <v>Blanco</v>
      </c>
      <c r="F1913" t="str">
        <f>VLOOKUP(_xlfn.NUMBERVALUE(MID(C1913,11,2)),'Datos 2'!$U$3:$V$11,2,)</f>
        <v>S</v>
      </c>
      <c r="G1913">
        <v>4</v>
      </c>
    </row>
    <row r="1914" spans="1:7">
      <c r="A1914" s="14">
        <v>44186</v>
      </c>
      <c r="B1914" t="s">
        <v>823</v>
      </c>
      <c r="C1914" t="s">
        <v>843</v>
      </c>
      <c r="D1914" t="str">
        <f>VLOOKUP(VALUE(MID(C1914,1,8)),Producto!$A$1:$C$499,3,FALSE)</f>
        <v>Camisa manga corta</v>
      </c>
      <c r="E1914" t="str">
        <f>VLOOKUP(_xlfn.NUMBERVALUE(MID(C1914,9,2)),'Datos 2'!$Q$3:$R$22,2,FALSE)</f>
        <v>Estampado animal</v>
      </c>
      <c r="F1914" t="str">
        <f>VLOOKUP(_xlfn.NUMBERVALUE(MID(C1914,11,2)),'Datos 2'!$U$3:$V$11,2,)</f>
        <v>XL</v>
      </c>
      <c r="G1914">
        <v>2</v>
      </c>
    </row>
    <row r="1915" spans="1:7">
      <c r="A1915" s="14">
        <v>43861</v>
      </c>
      <c r="B1915" t="s">
        <v>823</v>
      </c>
      <c r="C1915" t="s">
        <v>859</v>
      </c>
      <c r="D1915" t="str">
        <f>VLOOKUP(VALUE(MID(C1915,1,8)),Producto!$A$1:$C$499,3,FALSE)</f>
        <v>Pantalón mezclilla</v>
      </c>
      <c r="E1915" t="str">
        <f>VLOOKUP(_xlfn.NUMBERVALUE(MID(C1915,9,2)),'Datos 2'!$Q$3:$R$22,2,FALSE)</f>
        <v>Blanco</v>
      </c>
      <c r="F1915" t="str">
        <f>VLOOKUP(_xlfn.NUMBERVALUE(MID(C1915,11,2)),'Datos 2'!$U$3:$V$11,2,)</f>
        <v>XL</v>
      </c>
      <c r="G1915">
        <v>5</v>
      </c>
    </row>
    <row r="1916" spans="1:7">
      <c r="A1916" s="14">
        <v>43905</v>
      </c>
      <c r="B1916" t="s">
        <v>823</v>
      </c>
      <c r="C1916" t="s">
        <v>881</v>
      </c>
      <c r="D1916" t="str">
        <f>VLOOKUP(VALUE(MID(C1916,1,8)),Producto!$A$1:$C$499,3,FALSE)</f>
        <v>Chamarra sport</v>
      </c>
      <c r="E1916" t="str">
        <f>VLOOKUP(_xlfn.NUMBERVALUE(MID(C1916,9,2)),'Datos 2'!$Q$3:$R$22,2,FALSE)</f>
        <v>Azul</v>
      </c>
      <c r="F1916" t="str">
        <f>VLOOKUP(_xlfn.NUMBERVALUE(MID(C1916,11,2)),'Datos 2'!$U$3:$V$11,2,)</f>
        <v>M</v>
      </c>
      <c r="G1916">
        <v>7</v>
      </c>
    </row>
    <row r="1917" spans="1:7">
      <c r="A1917" s="14">
        <v>44067</v>
      </c>
      <c r="B1917" t="s">
        <v>823</v>
      </c>
      <c r="C1917" t="s">
        <v>890</v>
      </c>
      <c r="D1917" t="str">
        <f>VLOOKUP(VALUE(MID(C1917,1,8)),Producto!$A$1:$C$499,3,FALSE)</f>
        <v>Chamarra sport</v>
      </c>
      <c r="E1917" t="str">
        <f>VLOOKUP(_xlfn.NUMBERVALUE(MID(C1917,9,2)),'Datos 2'!$Q$3:$R$22,2,FALSE)</f>
        <v>Off white</v>
      </c>
      <c r="F1917" t="str">
        <f>VLOOKUP(_xlfn.NUMBERVALUE(MID(C1917,11,2)),'Datos 2'!$U$3:$V$11,2,)</f>
        <v>S</v>
      </c>
      <c r="G1917">
        <v>10</v>
      </c>
    </row>
    <row r="1918" spans="1:7">
      <c r="A1918" s="14">
        <v>44098</v>
      </c>
      <c r="B1918" t="s">
        <v>823</v>
      </c>
      <c r="C1918" t="s">
        <v>856</v>
      </c>
      <c r="D1918" t="str">
        <f>VLOOKUP(VALUE(MID(C1918,1,8)),Producto!$A$1:$C$499,3,FALSE)</f>
        <v>Pantalón mezclilla</v>
      </c>
      <c r="E1918" t="str">
        <f>VLOOKUP(_xlfn.NUMBERVALUE(MID(C1918,9,2)),'Datos 2'!$Q$3:$R$22,2,FALSE)</f>
        <v>Negro</v>
      </c>
      <c r="F1918" t="str">
        <f>VLOOKUP(_xlfn.NUMBERVALUE(MID(C1918,11,2)),'Datos 2'!$U$3:$V$11,2,)</f>
        <v>L</v>
      </c>
      <c r="G1918">
        <v>2</v>
      </c>
    </row>
    <row r="1919" spans="1:7">
      <c r="A1919" s="14">
        <v>44013</v>
      </c>
      <c r="B1919" t="s">
        <v>823</v>
      </c>
      <c r="C1919" t="s">
        <v>875</v>
      </c>
      <c r="D1919" t="str">
        <f>VLOOKUP(VALUE(MID(C1919,1,8)),Producto!$A$1:$C$499,3,FALSE)</f>
        <v>Chamarra sport</v>
      </c>
      <c r="E1919" t="str">
        <f>VLOOKUP(_xlfn.NUMBERVALUE(MID(C1919,9,2)),'Datos 2'!$Q$3:$R$22,2,FALSE)</f>
        <v>Rojo</v>
      </c>
      <c r="F1919" t="str">
        <f>VLOOKUP(_xlfn.NUMBERVALUE(MID(C1919,11,2)),'Datos 2'!$U$3:$V$11,2,)</f>
        <v>XL</v>
      </c>
      <c r="G1919">
        <v>6</v>
      </c>
    </row>
    <row r="1920" spans="1:7">
      <c r="A1920" s="14">
        <v>43941</v>
      </c>
      <c r="B1920" t="s">
        <v>823</v>
      </c>
      <c r="C1920" t="s">
        <v>828</v>
      </c>
      <c r="D1920" t="str">
        <f>VLOOKUP(VALUE(MID(C1920,1,8)),Producto!$A$1:$C$499,3,FALSE)</f>
        <v>Camisa manga larga</v>
      </c>
      <c r="E1920" t="str">
        <f>VLOOKUP(_xlfn.NUMBERVALUE(MID(C1920,9,2)),'Datos 2'!$Q$3:$R$22,2,FALSE)</f>
        <v>Blanco</v>
      </c>
      <c r="F1920" t="str">
        <f>VLOOKUP(_xlfn.NUMBERVALUE(MID(C1920,11,2)),'Datos 2'!$U$3:$V$11,2,)</f>
        <v>L</v>
      </c>
      <c r="G1920">
        <v>8</v>
      </c>
    </row>
    <row r="1921" spans="1:7">
      <c r="A1921" s="14">
        <v>44155</v>
      </c>
      <c r="B1921" t="s">
        <v>823</v>
      </c>
      <c r="C1921" t="s">
        <v>838</v>
      </c>
      <c r="D1921" t="str">
        <f>VLOOKUP(VALUE(MID(C1921,1,8)),Producto!$A$1:$C$499,3,FALSE)</f>
        <v>Camisa manga larga</v>
      </c>
      <c r="E1921" t="str">
        <f>VLOOKUP(_xlfn.NUMBERVALUE(MID(C1921,9,2)),'Datos 2'!$Q$3:$R$22,2,FALSE)</f>
        <v>Negro</v>
      </c>
      <c r="F1921" t="str">
        <f>VLOOKUP(_xlfn.NUMBERVALUE(MID(C1921,11,2)),'Datos 2'!$U$3:$V$11,2,)</f>
        <v>S</v>
      </c>
      <c r="G1921">
        <v>2</v>
      </c>
    </row>
    <row r="1922" spans="1:7">
      <c r="A1922" s="14">
        <v>43914</v>
      </c>
      <c r="B1922" t="s">
        <v>823</v>
      </c>
      <c r="C1922" t="s">
        <v>837</v>
      </c>
      <c r="D1922" t="str">
        <f>VLOOKUP(VALUE(MID(C1922,1,8)),Producto!$A$1:$C$499,3,FALSE)</f>
        <v>Camisa manga larga</v>
      </c>
      <c r="E1922" t="str">
        <f>VLOOKUP(_xlfn.NUMBERVALUE(MID(C1922,9,2)),'Datos 2'!$Q$3:$R$22,2,FALSE)</f>
        <v>Negro</v>
      </c>
      <c r="F1922" t="str">
        <f>VLOOKUP(_xlfn.NUMBERVALUE(MID(C1922,11,2)),'Datos 2'!$U$3:$V$11,2,)</f>
        <v>M</v>
      </c>
      <c r="G1922">
        <v>2</v>
      </c>
    </row>
    <row r="1923" spans="1:7">
      <c r="A1923" s="14">
        <v>44150</v>
      </c>
      <c r="B1923" t="s">
        <v>823</v>
      </c>
      <c r="C1923" t="s">
        <v>886</v>
      </c>
      <c r="D1923" t="str">
        <f>VLOOKUP(VALUE(MID(C1923,1,8)),Producto!$A$1:$C$499,3,FALSE)</f>
        <v>Chamarra sport</v>
      </c>
      <c r="E1923" t="str">
        <f>VLOOKUP(_xlfn.NUMBERVALUE(MID(C1923,9,2)),'Datos 2'!$Q$3:$R$22,2,FALSE)</f>
        <v>Negro</v>
      </c>
      <c r="F1923" t="str">
        <f>VLOOKUP(_xlfn.NUMBERVALUE(MID(C1923,11,2)),'Datos 2'!$U$3:$V$11,2,)</f>
        <v>S</v>
      </c>
      <c r="G1923">
        <v>8</v>
      </c>
    </row>
    <row r="1924" spans="1:7">
      <c r="A1924" s="14">
        <v>43953</v>
      </c>
      <c r="B1924" t="s">
        <v>823</v>
      </c>
      <c r="C1924" t="s">
        <v>861</v>
      </c>
      <c r="D1924" t="str">
        <f>VLOOKUP(VALUE(MID(C1924,1,8)),Producto!$A$1:$C$499,3,FALSE)</f>
        <v>Pantalón mezclilla</v>
      </c>
      <c r="E1924" t="str">
        <f>VLOOKUP(_xlfn.NUMBERVALUE(MID(C1924,9,2)),'Datos 2'!$Q$3:$R$22,2,FALSE)</f>
        <v>Blanco</v>
      </c>
      <c r="F1924" t="str">
        <f>VLOOKUP(_xlfn.NUMBERVALUE(MID(C1924,11,2)),'Datos 2'!$U$3:$V$11,2,)</f>
        <v>M</v>
      </c>
      <c r="G1924">
        <v>9</v>
      </c>
    </row>
    <row r="1925" spans="1:7">
      <c r="A1925" s="14">
        <v>44066</v>
      </c>
      <c r="B1925" t="s">
        <v>823</v>
      </c>
      <c r="C1925" t="s">
        <v>862</v>
      </c>
      <c r="D1925" t="str">
        <f>VLOOKUP(VALUE(MID(C1925,1,8)),Producto!$A$1:$C$499,3,FALSE)</f>
        <v>Pantalón mezclilla</v>
      </c>
      <c r="E1925" t="str">
        <f>VLOOKUP(_xlfn.NUMBERVALUE(MID(C1925,9,2)),'Datos 2'!$Q$3:$R$22,2,FALSE)</f>
        <v>Blanco</v>
      </c>
      <c r="F1925" t="str">
        <f>VLOOKUP(_xlfn.NUMBERVALUE(MID(C1925,11,2)),'Datos 2'!$U$3:$V$11,2,)</f>
        <v>S</v>
      </c>
      <c r="G1925">
        <v>6</v>
      </c>
    </row>
    <row r="1926" spans="1:7">
      <c r="A1926" s="14">
        <v>43937</v>
      </c>
      <c r="B1926" t="s">
        <v>823</v>
      </c>
      <c r="C1926" t="s">
        <v>877</v>
      </c>
      <c r="D1926" t="str">
        <f>VLOOKUP(VALUE(MID(C1926,1,8)),Producto!$A$1:$C$499,3,FALSE)</f>
        <v>Chamarra sport</v>
      </c>
      <c r="E1926" t="str">
        <f>VLOOKUP(_xlfn.NUMBERVALUE(MID(C1926,9,2)),'Datos 2'!$Q$3:$R$22,2,FALSE)</f>
        <v>Rojo</v>
      </c>
      <c r="F1926" t="str">
        <f>VLOOKUP(_xlfn.NUMBERVALUE(MID(C1926,11,2)),'Datos 2'!$U$3:$V$11,2,)</f>
        <v>M</v>
      </c>
      <c r="G1926">
        <v>5</v>
      </c>
    </row>
    <row r="1927" spans="1:7">
      <c r="A1927" s="14">
        <v>43949</v>
      </c>
      <c r="B1927" t="s">
        <v>823</v>
      </c>
      <c r="C1927" t="s">
        <v>880</v>
      </c>
      <c r="D1927" t="str">
        <f>VLOOKUP(VALUE(MID(C1927,1,8)),Producto!$A$1:$C$499,3,FALSE)</f>
        <v>Chamarra sport</v>
      </c>
      <c r="E1927" t="str">
        <f>VLOOKUP(_xlfn.NUMBERVALUE(MID(C1927,9,2)),'Datos 2'!$Q$3:$R$22,2,FALSE)</f>
        <v>Azul</v>
      </c>
      <c r="F1927" t="str">
        <f>VLOOKUP(_xlfn.NUMBERVALUE(MID(C1927,11,2)),'Datos 2'!$U$3:$V$11,2,)</f>
        <v>L</v>
      </c>
      <c r="G1927">
        <v>2</v>
      </c>
    </row>
    <row r="1928" spans="1:7">
      <c r="A1928" s="14">
        <v>44014</v>
      </c>
      <c r="B1928" t="s">
        <v>823</v>
      </c>
      <c r="C1928" t="s">
        <v>890</v>
      </c>
      <c r="D1928" t="str">
        <f>VLOOKUP(VALUE(MID(C1928,1,8)),Producto!$A$1:$C$499,3,FALSE)</f>
        <v>Chamarra sport</v>
      </c>
      <c r="E1928" t="str">
        <f>VLOOKUP(_xlfn.NUMBERVALUE(MID(C1928,9,2)),'Datos 2'!$Q$3:$R$22,2,FALSE)</f>
        <v>Off white</v>
      </c>
      <c r="F1928" t="str">
        <f>VLOOKUP(_xlfn.NUMBERVALUE(MID(C1928,11,2)),'Datos 2'!$U$3:$V$11,2,)</f>
        <v>S</v>
      </c>
      <c r="G1928">
        <v>5</v>
      </c>
    </row>
    <row r="1929" spans="1:7">
      <c r="A1929" s="14">
        <v>44175</v>
      </c>
      <c r="B1929" t="s">
        <v>823</v>
      </c>
      <c r="C1929" t="s">
        <v>852</v>
      </c>
      <c r="D1929" t="str">
        <f>VLOOKUP(VALUE(MID(C1929,1,8)),Producto!$A$1:$C$499,3,FALSE)</f>
        <v>Pantalón mezclilla</v>
      </c>
      <c r="E1929" t="str">
        <f>VLOOKUP(_xlfn.NUMBERVALUE(MID(C1929,9,2)),'Datos 2'!$Q$3:$R$22,2,FALSE)</f>
        <v>Azul</v>
      </c>
      <c r="F1929" t="str">
        <f>VLOOKUP(_xlfn.NUMBERVALUE(MID(C1929,11,2)),'Datos 2'!$U$3:$V$11,2,)</f>
        <v>L</v>
      </c>
      <c r="G1929">
        <v>6</v>
      </c>
    </row>
    <row r="1930" spans="1:7">
      <c r="A1930" s="14">
        <v>43928</v>
      </c>
      <c r="B1930" t="s">
        <v>823</v>
      </c>
      <c r="C1930" t="s">
        <v>829</v>
      </c>
      <c r="D1930" t="str">
        <f>VLOOKUP(VALUE(MID(C1930,1,8)),Producto!$A$1:$C$499,3,FALSE)</f>
        <v>Camisa manga larga</v>
      </c>
      <c r="E1930" t="str">
        <f>VLOOKUP(_xlfn.NUMBERVALUE(MID(C1930,9,2)),'Datos 2'!$Q$3:$R$22,2,FALSE)</f>
        <v>Blanco</v>
      </c>
      <c r="F1930" t="str">
        <f>VLOOKUP(_xlfn.NUMBERVALUE(MID(C1930,11,2)),'Datos 2'!$U$3:$V$11,2,)</f>
        <v>M</v>
      </c>
      <c r="G1930">
        <v>9</v>
      </c>
    </row>
    <row r="1931" spans="1:7">
      <c r="A1931" s="14">
        <v>44017</v>
      </c>
      <c r="B1931" t="s">
        <v>823</v>
      </c>
      <c r="C1931" t="s">
        <v>840</v>
      </c>
      <c r="D1931" t="str">
        <f>VLOOKUP(VALUE(MID(C1931,1,8)),Producto!$A$1:$C$499,3,FALSE)</f>
        <v>Camisa manga corta</v>
      </c>
      <c r="E1931" t="str">
        <f>VLOOKUP(_xlfn.NUMBERVALUE(MID(C1931,9,2)),'Datos 2'!$Q$3:$R$22,2,FALSE)</f>
        <v>Blanco</v>
      </c>
      <c r="F1931" t="str">
        <f>VLOOKUP(_xlfn.NUMBERVALUE(MID(C1931,11,2)),'Datos 2'!$U$3:$V$11,2,)</f>
        <v>L</v>
      </c>
      <c r="G1931">
        <v>2</v>
      </c>
    </row>
    <row r="1932" spans="1:7">
      <c r="A1932" s="14">
        <v>44066</v>
      </c>
      <c r="B1932" t="s">
        <v>823</v>
      </c>
      <c r="C1932" t="s">
        <v>832</v>
      </c>
      <c r="D1932" t="str">
        <f>VLOOKUP(VALUE(MID(C1932,1,8)),Producto!$A$1:$C$499,3,FALSE)</f>
        <v>Camisa manga larga</v>
      </c>
      <c r="E1932" t="str">
        <f>VLOOKUP(_xlfn.NUMBERVALUE(MID(C1932,9,2)),'Datos 2'!$Q$3:$R$22,2,FALSE)</f>
        <v>Off white</v>
      </c>
      <c r="F1932" t="str">
        <f>VLOOKUP(_xlfn.NUMBERVALUE(MID(C1932,11,2)),'Datos 2'!$U$3:$V$11,2,)</f>
        <v>L</v>
      </c>
      <c r="G1932">
        <v>3</v>
      </c>
    </row>
    <row r="1933" spans="1:7">
      <c r="A1933" s="14">
        <v>44150</v>
      </c>
      <c r="B1933" t="s">
        <v>823</v>
      </c>
      <c r="C1933" t="s">
        <v>875</v>
      </c>
      <c r="D1933" t="str">
        <f>VLOOKUP(VALUE(MID(C1933,1,8)),Producto!$A$1:$C$499,3,FALSE)</f>
        <v>Chamarra sport</v>
      </c>
      <c r="E1933" t="str">
        <f>VLOOKUP(_xlfn.NUMBERVALUE(MID(C1933,9,2)),'Datos 2'!$Q$3:$R$22,2,FALSE)</f>
        <v>Rojo</v>
      </c>
      <c r="F1933" t="str">
        <f>VLOOKUP(_xlfn.NUMBERVALUE(MID(C1933,11,2)),'Datos 2'!$U$3:$V$11,2,)</f>
        <v>XL</v>
      </c>
      <c r="G1933">
        <v>7</v>
      </c>
    </row>
    <row r="1934" spans="1:7">
      <c r="A1934" s="14">
        <v>44180</v>
      </c>
      <c r="B1934" t="s">
        <v>823</v>
      </c>
      <c r="C1934" t="s">
        <v>844</v>
      </c>
      <c r="D1934" t="str">
        <f>VLOOKUP(VALUE(MID(C1934,1,8)),Producto!$A$1:$C$499,3,FALSE)</f>
        <v>Camisa manga corta</v>
      </c>
      <c r="E1934" t="str">
        <f>VLOOKUP(_xlfn.NUMBERVALUE(MID(C1934,9,2)),'Datos 2'!$Q$3:$R$22,2,FALSE)</f>
        <v>Estampado animal</v>
      </c>
      <c r="F1934" t="str">
        <f>VLOOKUP(_xlfn.NUMBERVALUE(MID(C1934,11,2)),'Datos 2'!$U$3:$V$11,2,)</f>
        <v>L</v>
      </c>
      <c r="G1934">
        <v>2</v>
      </c>
    </row>
    <row r="1935" spans="1:7">
      <c r="A1935" s="14">
        <v>43926</v>
      </c>
      <c r="B1935" t="s">
        <v>823</v>
      </c>
      <c r="C1935" t="s">
        <v>852</v>
      </c>
      <c r="D1935" t="str">
        <f>VLOOKUP(VALUE(MID(C1935,1,8)),Producto!$A$1:$C$499,3,FALSE)</f>
        <v>Pantalón mezclilla</v>
      </c>
      <c r="E1935" t="str">
        <f>VLOOKUP(_xlfn.NUMBERVALUE(MID(C1935,9,2)),'Datos 2'!$Q$3:$R$22,2,FALSE)</f>
        <v>Azul</v>
      </c>
      <c r="F1935" t="str">
        <f>VLOOKUP(_xlfn.NUMBERVALUE(MID(C1935,11,2)),'Datos 2'!$U$3:$V$11,2,)</f>
        <v>L</v>
      </c>
      <c r="G1935">
        <v>4</v>
      </c>
    </row>
    <row r="1936" spans="1:7">
      <c r="A1936" s="14">
        <v>43940</v>
      </c>
      <c r="B1936" t="s">
        <v>823</v>
      </c>
      <c r="C1936" t="s">
        <v>868</v>
      </c>
      <c r="D1936" t="str">
        <f>VLOOKUP(VALUE(MID(C1936,1,8)),Producto!$A$1:$C$499,3,FALSE)</f>
        <v>Pantalón baggie</v>
      </c>
      <c r="E1936" t="str">
        <f>VLOOKUP(_xlfn.NUMBERVALUE(MID(C1936,9,2)),'Datos 2'!$Q$3:$R$22,2,FALSE)</f>
        <v>Off white</v>
      </c>
      <c r="F1936" t="str">
        <f>VLOOKUP(_xlfn.NUMBERVALUE(MID(C1936,11,2)),'Datos 2'!$U$3:$V$11,2,)</f>
        <v>L</v>
      </c>
      <c r="G1936">
        <v>7</v>
      </c>
    </row>
    <row r="1937" spans="1:7">
      <c r="A1937" s="14">
        <v>43899</v>
      </c>
      <c r="B1937" t="s">
        <v>823</v>
      </c>
      <c r="C1937" t="s">
        <v>885</v>
      </c>
      <c r="D1937" t="str">
        <f>VLOOKUP(VALUE(MID(C1937,1,8)),Producto!$A$1:$C$499,3,FALSE)</f>
        <v>Chamarra sport</v>
      </c>
      <c r="E1937" t="str">
        <f>VLOOKUP(_xlfn.NUMBERVALUE(MID(C1937,9,2)),'Datos 2'!$Q$3:$R$22,2,FALSE)</f>
        <v>Negro</v>
      </c>
      <c r="F1937" t="str">
        <f>VLOOKUP(_xlfn.NUMBERVALUE(MID(C1937,11,2)),'Datos 2'!$U$3:$V$11,2,)</f>
        <v>M</v>
      </c>
      <c r="G1937">
        <v>7</v>
      </c>
    </row>
    <row r="1938" spans="1:7">
      <c r="A1938" s="14">
        <v>44145</v>
      </c>
      <c r="B1938" t="s">
        <v>823</v>
      </c>
      <c r="C1938" t="s">
        <v>855</v>
      </c>
      <c r="D1938" t="str">
        <f>VLOOKUP(VALUE(MID(C1938,1,8)),Producto!$A$1:$C$499,3,FALSE)</f>
        <v>Pantalón mezclilla</v>
      </c>
      <c r="E1938" t="str">
        <f>VLOOKUP(_xlfn.NUMBERVALUE(MID(C1938,9,2)),'Datos 2'!$Q$3:$R$22,2,FALSE)</f>
        <v>Negro</v>
      </c>
      <c r="F1938" t="str">
        <f>VLOOKUP(_xlfn.NUMBERVALUE(MID(C1938,11,2)),'Datos 2'!$U$3:$V$11,2,)</f>
        <v>XL</v>
      </c>
      <c r="G1938">
        <v>9</v>
      </c>
    </row>
    <row r="1939" spans="1:7">
      <c r="A1939" s="14">
        <v>43981</v>
      </c>
      <c r="B1939" t="s">
        <v>823</v>
      </c>
      <c r="C1939" t="s">
        <v>883</v>
      </c>
      <c r="D1939" t="str">
        <f>VLOOKUP(VALUE(MID(C1939,1,8)),Producto!$A$1:$C$499,3,FALSE)</f>
        <v>Chamarra sport</v>
      </c>
      <c r="E1939" t="str">
        <f>VLOOKUP(_xlfn.NUMBERVALUE(MID(C1939,9,2)),'Datos 2'!$Q$3:$R$22,2,FALSE)</f>
        <v>Negro</v>
      </c>
      <c r="F1939" t="str">
        <f>VLOOKUP(_xlfn.NUMBERVALUE(MID(C1939,11,2)),'Datos 2'!$U$3:$V$11,2,)</f>
        <v>XL</v>
      </c>
      <c r="G1939">
        <v>2</v>
      </c>
    </row>
    <row r="1940" spans="1:7">
      <c r="A1940" s="14">
        <v>44037</v>
      </c>
      <c r="B1940" t="s">
        <v>823</v>
      </c>
      <c r="C1940" t="s">
        <v>834</v>
      </c>
      <c r="D1940" t="str">
        <f>VLOOKUP(VALUE(MID(C1940,1,8)),Producto!$A$1:$C$499,3,FALSE)</f>
        <v>Camisa manga larga</v>
      </c>
      <c r="E1940" t="str">
        <f>VLOOKUP(_xlfn.NUMBERVALUE(MID(C1940,9,2)),'Datos 2'!$Q$3:$R$22,2,FALSE)</f>
        <v>Off white</v>
      </c>
      <c r="F1940" t="str">
        <f>VLOOKUP(_xlfn.NUMBERVALUE(MID(C1940,11,2)),'Datos 2'!$U$3:$V$11,2,)</f>
        <v>S</v>
      </c>
      <c r="G1940">
        <v>4</v>
      </c>
    </row>
    <row r="1941" spans="1:7">
      <c r="A1941" s="14">
        <v>43914</v>
      </c>
      <c r="B1941" t="s">
        <v>823</v>
      </c>
      <c r="C1941" t="s">
        <v>843</v>
      </c>
      <c r="D1941" t="str">
        <f>VLOOKUP(VALUE(MID(C1941,1,8)),Producto!$A$1:$C$499,3,FALSE)</f>
        <v>Camisa manga corta</v>
      </c>
      <c r="E1941" t="str">
        <f>VLOOKUP(_xlfn.NUMBERVALUE(MID(C1941,9,2)),'Datos 2'!$Q$3:$R$22,2,FALSE)</f>
        <v>Estampado animal</v>
      </c>
      <c r="F1941" t="str">
        <f>VLOOKUP(_xlfn.NUMBERVALUE(MID(C1941,11,2)),'Datos 2'!$U$3:$V$11,2,)</f>
        <v>XL</v>
      </c>
      <c r="G1941">
        <v>6</v>
      </c>
    </row>
    <row r="1942" spans="1:7">
      <c r="A1942" s="14">
        <v>43901</v>
      </c>
      <c r="B1942" t="s">
        <v>823</v>
      </c>
      <c r="C1942" t="s">
        <v>827</v>
      </c>
      <c r="D1942" t="str">
        <f>VLOOKUP(VALUE(MID(C1942,1,8)),Producto!$A$1:$C$499,3,FALSE)</f>
        <v>Camisa manga larga</v>
      </c>
      <c r="E1942" t="str">
        <f>VLOOKUP(_xlfn.NUMBERVALUE(MID(C1942,9,2)),'Datos 2'!$Q$3:$R$22,2,FALSE)</f>
        <v>Blanco</v>
      </c>
      <c r="F1942" t="str">
        <f>VLOOKUP(_xlfn.NUMBERVALUE(MID(C1942,11,2)),'Datos 2'!$U$3:$V$11,2,)</f>
        <v>XL</v>
      </c>
      <c r="G1942">
        <v>2</v>
      </c>
    </row>
    <row r="1943" spans="1:7">
      <c r="A1943" s="14">
        <v>43832</v>
      </c>
      <c r="B1943" t="s">
        <v>823</v>
      </c>
      <c r="C1943" t="s">
        <v>872</v>
      </c>
      <c r="D1943" t="str">
        <f>VLOOKUP(VALUE(MID(C1943,1,8)),Producto!$A$1:$C$499,3,FALSE)</f>
        <v>Pantalón baggie</v>
      </c>
      <c r="E1943" t="str">
        <f>VLOOKUP(_xlfn.NUMBERVALUE(MID(C1943,9,2)),'Datos 2'!$Q$3:$R$22,2,FALSE)</f>
        <v>Café</v>
      </c>
      <c r="F1943" t="str">
        <f>VLOOKUP(_xlfn.NUMBERVALUE(MID(C1943,11,2)),'Datos 2'!$U$3:$V$11,2,)</f>
        <v>L</v>
      </c>
      <c r="G1943">
        <v>6</v>
      </c>
    </row>
    <row r="1944" spans="1:7">
      <c r="A1944" s="14">
        <v>43864</v>
      </c>
      <c r="B1944" t="s">
        <v>823</v>
      </c>
      <c r="C1944" t="s">
        <v>886</v>
      </c>
      <c r="D1944" t="str">
        <f>VLOOKUP(VALUE(MID(C1944,1,8)),Producto!$A$1:$C$499,3,FALSE)</f>
        <v>Chamarra sport</v>
      </c>
      <c r="E1944" t="str">
        <f>VLOOKUP(_xlfn.NUMBERVALUE(MID(C1944,9,2)),'Datos 2'!$Q$3:$R$22,2,FALSE)</f>
        <v>Negro</v>
      </c>
      <c r="F1944" t="str">
        <f>VLOOKUP(_xlfn.NUMBERVALUE(MID(C1944,11,2)),'Datos 2'!$U$3:$V$11,2,)</f>
        <v>S</v>
      </c>
      <c r="G1944">
        <v>9</v>
      </c>
    </row>
    <row r="1945" spans="1:7">
      <c r="A1945" s="14">
        <v>44011</v>
      </c>
      <c r="B1945" t="s">
        <v>823</v>
      </c>
      <c r="C1945" t="s">
        <v>885</v>
      </c>
      <c r="D1945" t="str">
        <f>VLOOKUP(VALUE(MID(C1945,1,8)),Producto!$A$1:$C$499,3,FALSE)</f>
        <v>Chamarra sport</v>
      </c>
      <c r="E1945" t="str">
        <f>VLOOKUP(_xlfn.NUMBERVALUE(MID(C1945,9,2)),'Datos 2'!$Q$3:$R$22,2,FALSE)</f>
        <v>Negro</v>
      </c>
      <c r="F1945" t="str">
        <f>VLOOKUP(_xlfn.NUMBERVALUE(MID(C1945,11,2)),'Datos 2'!$U$3:$V$11,2,)</f>
        <v>M</v>
      </c>
      <c r="G1945">
        <v>10</v>
      </c>
    </row>
    <row r="1946" spans="1:7">
      <c r="A1946" s="14">
        <v>44034</v>
      </c>
      <c r="B1946" t="s">
        <v>823</v>
      </c>
      <c r="C1946" t="s">
        <v>851</v>
      </c>
      <c r="D1946" t="str">
        <f>VLOOKUP(VALUE(MID(C1946,1,8)),Producto!$A$1:$C$499,3,FALSE)</f>
        <v>Pantalón mezclilla</v>
      </c>
      <c r="E1946" t="str">
        <f>VLOOKUP(_xlfn.NUMBERVALUE(MID(C1946,9,2)),'Datos 2'!$Q$3:$R$22,2,FALSE)</f>
        <v>Azul</v>
      </c>
      <c r="F1946" t="str">
        <f>VLOOKUP(_xlfn.NUMBERVALUE(MID(C1946,11,2)),'Datos 2'!$U$3:$V$11,2,)</f>
        <v>XL</v>
      </c>
      <c r="G1946">
        <v>10</v>
      </c>
    </row>
    <row r="1947" spans="1:7">
      <c r="A1947" s="14">
        <v>44020</v>
      </c>
      <c r="B1947" t="s">
        <v>823</v>
      </c>
      <c r="C1947" t="s">
        <v>882</v>
      </c>
      <c r="D1947" t="str">
        <f>VLOOKUP(VALUE(MID(C1947,1,8)),Producto!$A$1:$C$499,3,FALSE)</f>
        <v>Chamarra sport</v>
      </c>
      <c r="E1947" t="str">
        <f>VLOOKUP(_xlfn.NUMBERVALUE(MID(C1947,9,2)),'Datos 2'!$Q$3:$R$22,2,FALSE)</f>
        <v>Azul</v>
      </c>
      <c r="F1947" t="str">
        <f>VLOOKUP(_xlfn.NUMBERVALUE(MID(C1947,11,2)),'Datos 2'!$U$3:$V$11,2,)</f>
        <v>S</v>
      </c>
      <c r="G1947">
        <v>2</v>
      </c>
    </row>
    <row r="1948" spans="1:7">
      <c r="A1948" s="14">
        <v>44192</v>
      </c>
      <c r="B1948" t="s">
        <v>823</v>
      </c>
      <c r="C1948" t="s">
        <v>843</v>
      </c>
      <c r="D1948" t="str">
        <f>VLOOKUP(VALUE(MID(C1948,1,8)),Producto!$A$1:$C$499,3,FALSE)</f>
        <v>Camisa manga corta</v>
      </c>
      <c r="E1948" t="str">
        <f>VLOOKUP(_xlfn.NUMBERVALUE(MID(C1948,9,2)),'Datos 2'!$Q$3:$R$22,2,FALSE)</f>
        <v>Estampado animal</v>
      </c>
      <c r="F1948" t="str">
        <f>VLOOKUP(_xlfn.NUMBERVALUE(MID(C1948,11,2)),'Datos 2'!$U$3:$V$11,2,)</f>
        <v>XL</v>
      </c>
      <c r="G1948">
        <v>4</v>
      </c>
    </row>
    <row r="1949" spans="1:7">
      <c r="A1949" s="14">
        <v>43842</v>
      </c>
      <c r="B1949" t="s">
        <v>823</v>
      </c>
      <c r="C1949" t="s">
        <v>837</v>
      </c>
      <c r="D1949" t="str">
        <f>VLOOKUP(VALUE(MID(C1949,1,8)),Producto!$A$1:$C$499,3,FALSE)</f>
        <v>Camisa manga larga</v>
      </c>
      <c r="E1949" t="str">
        <f>VLOOKUP(_xlfn.NUMBERVALUE(MID(C1949,9,2)),'Datos 2'!$Q$3:$R$22,2,FALSE)</f>
        <v>Negro</v>
      </c>
      <c r="F1949" t="str">
        <f>VLOOKUP(_xlfn.NUMBERVALUE(MID(C1949,11,2)),'Datos 2'!$U$3:$V$11,2,)</f>
        <v>M</v>
      </c>
      <c r="G1949">
        <v>1</v>
      </c>
    </row>
    <row r="1950" spans="1:7">
      <c r="A1950" s="14">
        <v>43968</v>
      </c>
      <c r="B1950" t="s">
        <v>823</v>
      </c>
      <c r="C1950" t="s">
        <v>836</v>
      </c>
      <c r="D1950" t="str">
        <f>VLOOKUP(VALUE(MID(C1950,1,8)),Producto!$A$1:$C$499,3,FALSE)</f>
        <v>Camisa manga larga</v>
      </c>
      <c r="E1950" t="str">
        <f>VLOOKUP(_xlfn.NUMBERVALUE(MID(C1950,9,2)),'Datos 2'!$Q$3:$R$22,2,FALSE)</f>
        <v>Negro</v>
      </c>
      <c r="F1950" t="str">
        <f>VLOOKUP(_xlfn.NUMBERVALUE(MID(C1950,11,2)),'Datos 2'!$U$3:$V$11,2,)</f>
        <v>L</v>
      </c>
      <c r="G1950">
        <v>3</v>
      </c>
    </row>
    <row r="1951" spans="1:7">
      <c r="A1951" s="14">
        <v>43976</v>
      </c>
      <c r="B1951" t="s">
        <v>823</v>
      </c>
      <c r="C1951" t="s">
        <v>837</v>
      </c>
      <c r="D1951" t="str">
        <f>VLOOKUP(VALUE(MID(C1951,1,8)),Producto!$A$1:$C$499,3,FALSE)</f>
        <v>Camisa manga larga</v>
      </c>
      <c r="E1951" t="str">
        <f>VLOOKUP(_xlfn.NUMBERVALUE(MID(C1951,9,2)),'Datos 2'!$Q$3:$R$22,2,FALSE)</f>
        <v>Negro</v>
      </c>
      <c r="F1951" t="str">
        <f>VLOOKUP(_xlfn.NUMBERVALUE(MID(C1951,11,2)),'Datos 2'!$U$3:$V$11,2,)</f>
        <v>M</v>
      </c>
      <c r="G1951">
        <v>3</v>
      </c>
    </row>
    <row r="1952" spans="1:7">
      <c r="A1952" s="14">
        <v>44105</v>
      </c>
      <c r="B1952" t="s">
        <v>823</v>
      </c>
      <c r="C1952" t="s">
        <v>883</v>
      </c>
      <c r="D1952" t="str">
        <f>VLOOKUP(VALUE(MID(C1952,1,8)),Producto!$A$1:$C$499,3,FALSE)</f>
        <v>Chamarra sport</v>
      </c>
      <c r="E1952" t="str">
        <f>VLOOKUP(_xlfn.NUMBERVALUE(MID(C1952,9,2)),'Datos 2'!$Q$3:$R$22,2,FALSE)</f>
        <v>Negro</v>
      </c>
      <c r="F1952" t="str">
        <f>VLOOKUP(_xlfn.NUMBERVALUE(MID(C1952,11,2)),'Datos 2'!$U$3:$V$11,2,)</f>
        <v>XL</v>
      </c>
      <c r="G1952">
        <v>9</v>
      </c>
    </row>
    <row r="1953" spans="1:7">
      <c r="A1953" s="14">
        <v>43835</v>
      </c>
      <c r="B1953" t="s">
        <v>823</v>
      </c>
      <c r="C1953" t="s">
        <v>887</v>
      </c>
      <c r="D1953" t="str">
        <f>VLOOKUP(VALUE(MID(C1953,1,8)),Producto!$A$1:$C$499,3,FALSE)</f>
        <v>Chamarra sport</v>
      </c>
      <c r="E1953" t="str">
        <f>VLOOKUP(_xlfn.NUMBERVALUE(MID(C1953,9,2)),'Datos 2'!$Q$3:$R$22,2,FALSE)</f>
        <v>Off white</v>
      </c>
      <c r="F1953" t="str">
        <f>VLOOKUP(_xlfn.NUMBERVALUE(MID(C1953,11,2)),'Datos 2'!$U$3:$V$11,2,)</f>
        <v>XL</v>
      </c>
      <c r="G1953">
        <v>4</v>
      </c>
    </row>
    <row r="1954" spans="1:7">
      <c r="A1954" s="14">
        <v>44113</v>
      </c>
      <c r="B1954" t="s">
        <v>823</v>
      </c>
      <c r="C1954" t="s">
        <v>859</v>
      </c>
      <c r="D1954" t="str">
        <f>VLOOKUP(VALUE(MID(C1954,1,8)),Producto!$A$1:$C$499,3,FALSE)</f>
        <v>Pantalón mezclilla</v>
      </c>
      <c r="E1954" t="str">
        <f>VLOOKUP(_xlfn.NUMBERVALUE(MID(C1954,9,2)),'Datos 2'!$Q$3:$R$22,2,FALSE)</f>
        <v>Blanco</v>
      </c>
      <c r="F1954" t="str">
        <f>VLOOKUP(_xlfn.NUMBERVALUE(MID(C1954,11,2)),'Datos 2'!$U$3:$V$11,2,)</f>
        <v>XL</v>
      </c>
      <c r="G1954">
        <v>7</v>
      </c>
    </row>
    <row r="1955" spans="1:7">
      <c r="A1955" s="14">
        <v>43941</v>
      </c>
      <c r="B1955" t="s">
        <v>823</v>
      </c>
      <c r="C1955" t="s">
        <v>870</v>
      </c>
      <c r="D1955" t="str">
        <f>VLOOKUP(VALUE(MID(C1955,1,8)),Producto!$A$1:$C$499,3,FALSE)</f>
        <v>Pantalón baggie</v>
      </c>
      <c r="E1955" t="str">
        <f>VLOOKUP(_xlfn.NUMBERVALUE(MID(C1955,9,2)),'Datos 2'!$Q$3:$R$22,2,FALSE)</f>
        <v>Off white</v>
      </c>
      <c r="F1955" t="str">
        <f>VLOOKUP(_xlfn.NUMBERVALUE(MID(C1955,11,2)),'Datos 2'!$U$3:$V$11,2,)</f>
        <v>S</v>
      </c>
      <c r="G1955">
        <v>8</v>
      </c>
    </row>
    <row r="1956" spans="1:7">
      <c r="A1956" s="14">
        <v>44134</v>
      </c>
      <c r="B1956" t="s">
        <v>823</v>
      </c>
      <c r="C1956" t="s">
        <v>845</v>
      </c>
      <c r="D1956" t="str">
        <f>VLOOKUP(VALUE(MID(C1956,1,8)),Producto!$A$1:$C$499,3,FALSE)</f>
        <v>Camisa manga corta</v>
      </c>
      <c r="E1956" t="str">
        <f>VLOOKUP(_xlfn.NUMBERVALUE(MID(C1956,9,2)),'Datos 2'!$Q$3:$R$22,2,FALSE)</f>
        <v>Estampado animal</v>
      </c>
      <c r="F1956" t="str">
        <f>VLOOKUP(_xlfn.NUMBERVALUE(MID(C1956,11,2)),'Datos 2'!$U$3:$V$11,2,)</f>
        <v>M</v>
      </c>
      <c r="G1956">
        <v>4</v>
      </c>
    </row>
    <row r="1957" spans="1:7">
      <c r="A1957" s="14">
        <v>43972</v>
      </c>
      <c r="B1957" t="s">
        <v>823</v>
      </c>
      <c r="C1957" t="s">
        <v>836</v>
      </c>
      <c r="D1957" t="str">
        <f>VLOOKUP(VALUE(MID(C1957,1,8)),Producto!$A$1:$C$499,3,FALSE)</f>
        <v>Camisa manga larga</v>
      </c>
      <c r="E1957" t="str">
        <f>VLOOKUP(_xlfn.NUMBERVALUE(MID(C1957,9,2)),'Datos 2'!$Q$3:$R$22,2,FALSE)</f>
        <v>Negro</v>
      </c>
      <c r="F1957" t="str">
        <f>VLOOKUP(_xlfn.NUMBERVALUE(MID(C1957,11,2)),'Datos 2'!$U$3:$V$11,2,)</f>
        <v>L</v>
      </c>
      <c r="G1957">
        <v>4</v>
      </c>
    </row>
    <row r="1958" spans="1:7">
      <c r="A1958" s="14">
        <v>44144</v>
      </c>
      <c r="B1958" t="s">
        <v>823</v>
      </c>
      <c r="C1958" t="s">
        <v>844</v>
      </c>
      <c r="D1958" t="str">
        <f>VLOOKUP(VALUE(MID(C1958,1,8)),Producto!$A$1:$C$499,3,FALSE)</f>
        <v>Camisa manga corta</v>
      </c>
      <c r="E1958" t="str">
        <f>VLOOKUP(_xlfn.NUMBERVALUE(MID(C1958,9,2)),'Datos 2'!$Q$3:$R$22,2,FALSE)</f>
        <v>Estampado animal</v>
      </c>
      <c r="F1958" t="str">
        <f>VLOOKUP(_xlfn.NUMBERVALUE(MID(C1958,11,2)),'Datos 2'!$U$3:$V$11,2,)</f>
        <v>L</v>
      </c>
      <c r="G1958">
        <v>2</v>
      </c>
    </row>
    <row r="1959" spans="1:7">
      <c r="A1959" s="14">
        <v>44151</v>
      </c>
      <c r="B1959" t="s">
        <v>823</v>
      </c>
      <c r="C1959" t="s">
        <v>879</v>
      </c>
      <c r="D1959" t="str">
        <f>VLOOKUP(VALUE(MID(C1959,1,8)),Producto!$A$1:$C$499,3,FALSE)</f>
        <v>Chamarra sport</v>
      </c>
      <c r="E1959" t="str">
        <f>VLOOKUP(_xlfn.NUMBERVALUE(MID(C1959,9,2)),'Datos 2'!$Q$3:$R$22,2,FALSE)</f>
        <v>Azul</v>
      </c>
      <c r="F1959" t="str">
        <f>VLOOKUP(_xlfn.NUMBERVALUE(MID(C1959,11,2)),'Datos 2'!$U$3:$V$11,2,)</f>
        <v>XL</v>
      </c>
      <c r="G1959">
        <v>7</v>
      </c>
    </row>
    <row r="1960" spans="1:7">
      <c r="A1960" s="14">
        <v>44051</v>
      </c>
      <c r="B1960" t="s">
        <v>823</v>
      </c>
      <c r="C1960" t="s">
        <v>886</v>
      </c>
      <c r="D1960" t="str">
        <f>VLOOKUP(VALUE(MID(C1960,1,8)),Producto!$A$1:$C$499,3,FALSE)</f>
        <v>Chamarra sport</v>
      </c>
      <c r="E1960" t="str">
        <f>VLOOKUP(_xlfn.NUMBERVALUE(MID(C1960,9,2)),'Datos 2'!$Q$3:$R$22,2,FALSE)</f>
        <v>Negro</v>
      </c>
      <c r="F1960" t="str">
        <f>VLOOKUP(_xlfn.NUMBERVALUE(MID(C1960,11,2)),'Datos 2'!$U$3:$V$11,2,)</f>
        <v>S</v>
      </c>
      <c r="G1960">
        <v>5</v>
      </c>
    </row>
    <row r="1961" spans="1:7">
      <c r="A1961" s="14">
        <v>44042</v>
      </c>
      <c r="B1961" t="s">
        <v>823</v>
      </c>
      <c r="C1961" t="s">
        <v>851</v>
      </c>
      <c r="D1961" t="str">
        <f>VLOOKUP(VALUE(MID(C1961,1,8)),Producto!$A$1:$C$499,3,FALSE)</f>
        <v>Pantalón mezclilla</v>
      </c>
      <c r="E1961" t="str">
        <f>VLOOKUP(_xlfn.NUMBERVALUE(MID(C1961,9,2)),'Datos 2'!$Q$3:$R$22,2,FALSE)</f>
        <v>Azul</v>
      </c>
      <c r="F1961" t="str">
        <f>VLOOKUP(_xlfn.NUMBERVALUE(MID(C1961,11,2)),'Datos 2'!$U$3:$V$11,2,)</f>
        <v>XL</v>
      </c>
      <c r="G1961">
        <v>10</v>
      </c>
    </row>
    <row r="1962" spans="1:7">
      <c r="A1962" s="14">
        <v>44042</v>
      </c>
      <c r="B1962" t="s">
        <v>823</v>
      </c>
      <c r="C1962" t="s">
        <v>886</v>
      </c>
      <c r="D1962" t="str">
        <f>VLOOKUP(VALUE(MID(C1962,1,8)),Producto!$A$1:$C$499,3,FALSE)</f>
        <v>Chamarra sport</v>
      </c>
      <c r="E1962" t="str">
        <f>VLOOKUP(_xlfn.NUMBERVALUE(MID(C1962,9,2)),'Datos 2'!$Q$3:$R$22,2,FALSE)</f>
        <v>Negro</v>
      </c>
      <c r="F1962" t="str">
        <f>VLOOKUP(_xlfn.NUMBERVALUE(MID(C1962,11,2)),'Datos 2'!$U$3:$V$11,2,)</f>
        <v>S</v>
      </c>
      <c r="G1962">
        <v>5</v>
      </c>
    </row>
    <row r="1963" spans="1:7">
      <c r="A1963" s="14">
        <v>44153</v>
      </c>
      <c r="B1963" t="s">
        <v>823</v>
      </c>
      <c r="C1963" t="s">
        <v>864</v>
      </c>
      <c r="D1963" t="str">
        <f>VLOOKUP(VALUE(MID(C1963,1,8)),Producto!$A$1:$C$499,3,FALSE)</f>
        <v>Pantalón baggie</v>
      </c>
      <c r="E1963" t="str">
        <f>VLOOKUP(_xlfn.NUMBERVALUE(MID(C1963,9,2)),'Datos 2'!$Q$3:$R$22,2,FALSE)</f>
        <v>Negro</v>
      </c>
      <c r="F1963" t="str">
        <f>VLOOKUP(_xlfn.NUMBERVALUE(MID(C1963,11,2)),'Datos 2'!$U$3:$V$11,2,)</f>
        <v>L</v>
      </c>
      <c r="G1963">
        <v>2</v>
      </c>
    </row>
    <row r="1964" spans="1:7">
      <c r="A1964" s="14">
        <v>44160</v>
      </c>
      <c r="B1964" t="s">
        <v>823</v>
      </c>
      <c r="C1964" t="s">
        <v>861</v>
      </c>
      <c r="D1964" t="str">
        <f>VLOOKUP(VALUE(MID(C1964,1,8)),Producto!$A$1:$C$499,3,FALSE)</f>
        <v>Pantalón mezclilla</v>
      </c>
      <c r="E1964" t="str">
        <f>VLOOKUP(_xlfn.NUMBERVALUE(MID(C1964,9,2)),'Datos 2'!$Q$3:$R$22,2,FALSE)</f>
        <v>Blanco</v>
      </c>
      <c r="F1964" t="str">
        <f>VLOOKUP(_xlfn.NUMBERVALUE(MID(C1964,11,2)),'Datos 2'!$U$3:$V$11,2,)</f>
        <v>M</v>
      </c>
      <c r="G1964">
        <v>6</v>
      </c>
    </row>
    <row r="1965" spans="1:7">
      <c r="A1965" s="14">
        <v>43898</v>
      </c>
      <c r="B1965" t="s">
        <v>823</v>
      </c>
      <c r="C1965" t="s">
        <v>871</v>
      </c>
      <c r="D1965" t="str">
        <f>VLOOKUP(VALUE(MID(C1965,1,8)),Producto!$A$1:$C$499,3,FALSE)</f>
        <v>Pantalón baggie</v>
      </c>
      <c r="E1965" t="str">
        <f>VLOOKUP(_xlfn.NUMBERVALUE(MID(C1965,9,2)),'Datos 2'!$Q$3:$R$22,2,FALSE)</f>
        <v>Café</v>
      </c>
      <c r="F1965" t="str">
        <f>VLOOKUP(_xlfn.NUMBERVALUE(MID(C1965,11,2)),'Datos 2'!$U$3:$V$11,2,)</f>
        <v>XL</v>
      </c>
      <c r="G1965">
        <v>2</v>
      </c>
    </row>
    <row r="1966" spans="1:7">
      <c r="A1966" s="14">
        <v>43868</v>
      </c>
      <c r="B1966" t="s">
        <v>823</v>
      </c>
      <c r="C1966" t="s">
        <v>886</v>
      </c>
      <c r="D1966" t="str">
        <f>VLOOKUP(VALUE(MID(C1966,1,8)),Producto!$A$1:$C$499,3,FALSE)</f>
        <v>Chamarra sport</v>
      </c>
      <c r="E1966" t="str">
        <f>VLOOKUP(_xlfn.NUMBERVALUE(MID(C1966,9,2)),'Datos 2'!$Q$3:$R$22,2,FALSE)</f>
        <v>Negro</v>
      </c>
      <c r="F1966" t="str">
        <f>VLOOKUP(_xlfn.NUMBERVALUE(MID(C1966,11,2)),'Datos 2'!$U$3:$V$11,2,)</f>
        <v>S</v>
      </c>
      <c r="G1966">
        <v>1</v>
      </c>
    </row>
    <row r="1967" spans="1:7">
      <c r="A1967" s="14">
        <v>44162</v>
      </c>
      <c r="B1967" t="s">
        <v>823</v>
      </c>
      <c r="C1967" t="s">
        <v>848</v>
      </c>
      <c r="D1967" t="str">
        <f>VLOOKUP(VALUE(MID(C1967,1,8)),Producto!$A$1:$C$499,3,FALSE)</f>
        <v>Playera</v>
      </c>
      <c r="E1967" t="str">
        <f>VLOOKUP(_xlfn.NUMBERVALUE(MID(C1967,9,2)),'Datos 2'!$Q$3:$R$22,2,FALSE)</f>
        <v>Gris</v>
      </c>
      <c r="F1967" t="str">
        <f>VLOOKUP(_xlfn.NUMBERVALUE(MID(C1967,11,2)),'Datos 2'!$U$3:$V$11,2,)</f>
        <v>Unitalla</v>
      </c>
      <c r="G1967">
        <v>8</v>
      </c>
    </row>
    <row r="1968" spans="1:7">
      <c r="A1968" s="14">
        <v>43968</v>
      </c>
      <c r="B1968" t="s">
        <v>823</v>
      </c>
      <c r="C1968" t="s">
        <v>886</v>
      </c>
      <c r="D1968" t="str">
        <f>VLOOKUP(VALUE(MID(C1968,1,8)),Producto!$A$1:$C$499,3,FALSE)</f>
        <v>Chamarra sport</v>
      </c>
      <c r="E1968" t="str">
        <f>VLOOKUP(_xlfn.NUMBERVALUE(MID(C1968,9,2)),'Datos 2'!$Q$3:$R$22,2,FALSE)</f>
        <v>Negro</v>
      </c>
      <c r="F1968" t="str">
        <f>VLOOKUP(_xlfn.NUMBERVALUE(MID(C1968,11,2)),'Datos 2'!$U$3:$V$11,2,)</f>
        <v>S</v>
      </c>
      <c r="G1968">
        <v>6</v>
      </c>
    </row>
    <row r="1969" spans="1:7">
      <c r="A1969" s="14">
        <v>43849</v>
      </c>
      <c r="B1969" t="s">
        <v>823</v>
      </c>
      <c r="C1969" t="s">
        <v>851</v>
      </c>
      <c r="D1969" t="str">
        <f>VLOOKUP(VALUE(MID(C1969,1,8)),Producto!$A$1:$C$499,3,FALSE)</f>
        <v>Pantalón mezclilla</v>
      </c>
      <c r="E1969" t="str">
        <f>VLOOKUP(_xlfn.NUMBERVALUE(MID(C1969,9,2)),'Datos 2'!$Q$3:$R$22,2,FALSE)</f>
        <v>Azul</v>
      </c>
      <c r="F1969" t="str">
        <f>VLOOKUP(_xlfn.NUMBERVALUE(MID(C1969,11,2)),'Datos 2'!$U$3:$V$11,2,)</f>
        <v>XL</v>
      </c>
      <c r="G1969">
        <v>4</v>
      </c>
    </row>
    <row r="1970" spans="1:7">
      <c r="A1970" s="14">
        <v>43943</v>
      </c>
      <c r="B1970" t="s">
        <v>823</v>
      </c>
      <c r="C1970" t="s">
        <v>875</v>
      </c>
      <c r="D1970" t="str">
        <f>VLOOKUP(VALUE(MID(C1970,1,8)),Producto!$A$1:$C$499,3,FALSE)</f>
        <v>Chamarra sport</v>
      </c>
      <c r="E1970" t="str">
        <f>VLOOKUP(_xlfn.NUMBERVALUE(MID(C1970,9,2)),'Datos 2'!$Q$3:$R$22,2,FALSE)</f>
        <v>Rojo</v>
      </c>
      <c r="F1970" t="str">
        <f>VLOOKUP(_xlfn.NUMBERVALUE(MID(C1970,11,2)),'Datos 2'!$U$3:$V$11,2,)</f>
        <v>XL</v>
      </c>
      <c r="G1970">
        <v>9</v>
      </c>
    </row>
    <row r="1971" spans="1:7">
      <c r="A1971" s="14">
        <v>44081</v>
      </c>
      <c r="B1971" t="s">
        <v>823</v>
      </c>
      <c r="C1971" t="s">
        <v>867</v>
      </c>
      <c r="D1971" t="str">
        <f>VLOOKUP(VALUE(MID(C1971,1,8)),Producto!$A$1:$C$499,3,FALSE)</f>
        <v>Pantalón baggie</v>
      </c>
      <c r="E1971" t="str">
        <f>VLOOKUP(_xlfn.NUMBERVALUE(MID(C1971,9,2)),'Datos 2'!$Q$3:$R$22,2,FALSE)</f>
        <v>Off white</v>
      </c>
      <c r="F1971" t="str">
        <f>VLOOKUP(_xlfn.NUMBERVALUE(MID(C1971,11,2)),'Datos 2'!$U$3:$V$11,2,)</f>
        <v>XL</v>
      </c>
      <c r="G1971">
        <v>1</v>
      </c>
    </row>
    <row r="1972" spans="1:7">
      <c r="A1972" s="14">
        <v>44050</v>
      </c>
      <c r="B1972" t="s">
        <v>823</v>
      </c>
      <c r="C1972" t="s">
        <v>890</v>
      </c>
      <c r="D1972" t="str">
        <f>VLOOKUP(VALUE(MID(C1972,1,8)),Producto!$A$1:$C$499,3,FALSE)</f>
        <v>Chamarra sport</v>
      </c>
      <c r="E1972" t="str">
        <f>VLOOKUP(_xlfn.NUMBERVALUE(MID(C1972,9,2)),'Datos 2'!$Q$3:$R$22,2,FALSE)</f>
        <v>Off white</v>
      </c>
      <c r="F1972" t="str">
        <f>VLOOKUP(_xlfn.NUMBERVALUE(MID(C1972,11,2)),'Datos 2'!$U$3:$V$11,2,)</f>
        <v>S</v>
      </c>
      <c r="G1972">
        <v>1</v>
      </c>
    </row>
    <row r="1973" spans="1:7">
      <c r="A1973" s="14">
        <v>44161</v>
      </c>
      <c r="B1973" t="s">
        <v>823</v>
      </c>
      <c r="C1973" t="s">
        <v>888</v>
      </c>
      <c r="D1973" t="str">
        <f>VLOOKUP(VALUE(MID(C1973,1,8)),Producto!$A$1:$C$499,3,FALSE)</f>
        <v>Chamarra sport</v>
      </c>
      <c r="E1973" t="str">
        <f>VLOOKUP(_xlfn.NUMBERVALUE(MID(C1973,9,2)),'Datos 2'!$Q$3:$R$22,2,FALSE)</f>
        <v>Off white</v>
      </c>
      <c r="F1973" t="str">
        <f>VLOOKUP(_xlfn.NUMBERVALUE(MID(C1973,11,2)),'Datos 2'!$U$3:$V$11,2,)</f>
        <v>L</v>
      </c>
      <c r="G1973">
        <v>2</v>
      </c>
    </row>
    <row r="1974" spans="1:7">
      <c r="A1974" s="14">
        <v>44133</v>
      </c>
      <c r="B1974" t="s">
        <v>823</v>
      </c>
      <c r="C1974" t="s">
        <v>843</v>
      </c>
      <c r="D1974" t="str">
        <f>VLOOKUP(VALUE(MID(C1974,1,8)),Producto!$A$1:$C$499,3,FALSE)</f>
        <v>Camisa manga corta</v>
      </c>
      <c r="E1974" t="str">
        <f>VLOOKUP(_xlfn.NUMBERVALUE(MID(C1974,9,2)),'Datos 2'!$Q$3:$R$22,2,FALSE)</f>
        <v>Estampado animal</v>
      </c>
      <c r="F1974" t="str">
        <f>VLOOKUP(_xlfn.NUMBERVALUE(MID(C1974,11,2)),'Datos 2'!$U$3:$V$11,2,)</f>
        <v>XL</v>
      </c>
      <c r="G1974">
        <v>3</v>
      </c>
    </row>
    <row r="1975" spans="1:7">
      <c r="A1975" s="14">
        <v>44029</v>
      </c>
      <c r="B1975" t="s">
        <v>823</v>
      </c>
      <c r="C1975" t="s">
        <v>848</v>
      </c>
      <c r="D1975" t="str">
        <f>VLOOKUP(VALUE(MID(C1975,1,8)),Producto!$A$1:$C$499,3,FALSE)</f>
        <v>Playera</v>
      </c>
      <c r="E1975" t="str">
        <f>VLOOKUP(_xlfn.NUMBERVALUE(MID(C1975,9,2)),'Datos 2'!$Q$3:$R$22,2,FALSE)</f>
        <v>Gris</v>
      </c>
      <c r="F1975" t="str">
        <f>VLOOKUP(_xlfn.NUMBERVALUE(MID(C1975,11,2)),'Datos 2'!$U$3:$V$11,2,)</f>
        <v>Unitalla</v>
      </c>
      <c r="G1975">
        <v>4</v>
      </c>
    </row>
    <row r="1976" spans="1:7">
      <c r="A1976" s="14">
        <v>44004</v>
      </c>
      <c r="B1976" t="s">
        <v>823</v>
      </c>
      <c r="C1976" t="s">
        <v>847</v>
      </c>
      <c r="D1976" t="str">
        <f>VLOOKUP(VALUE(MID(C1976,1,8)),Producto!$A$1:$C$499,3,FALSE)</f>
        <v>Playera</v>
      </c>
      <c r="E1976" t="str">
        <f>VLOOKUP(_xlfn.NUMBERVALUE(MID(C1976,9,2)),'Datos 2'!$Q$3:$R$22,2,FALSE)</f>
        <v>Negro</v>
      </c>
      <c r="F1976" t="str">
        <f>VLOOKUP(_xlfn.NUMBERVALUE(MID(C1976,11,2)),'Datos 2'!$U$3:$V$11,2,)</f>
        <v>Unitalla</v>
      </c>
      <c r="G1976">
        <v>6</v>
      </c>
    </row>
    <row r="1977" spans="1:7">
      <c r="A1977" s="14">
        <v>44084</v>
      </c>
      <c r="B1977" t="s">
        <v>823</v>
      </c>
      <c r="C1977" t="s">
        <v>855</v>
      </c>
      <c r="D1977" t="str">
        <f>VLOOKUP(VALUE(MID(C1977,1,8)),Producto!$A$1:$C$499,3,FALSE)</f>
        <v>Pantalón mezclilla</v>
      </c>
      <c r="E1977" t="str">
        <f>VLOOKUP(_xlfn.NUMBERVALUE(MID(C1977,9,2)),'Datos 2'!$Q$3:$R$22,2,FALSE)</f>
        <v>Negro</v>
      </c>
      <c r="F1977" t="str">
        <f>VLOOKUP(_xlfn.NUMBERVALUE(MID(C1977,11,2)),'Datos 2'!$U$3:$V$11,2,)</f>
        <v>XL</v>
      </c>
      <c r="G1977">
        <v>9</v>
      </c>
    </row>
    <row r="1978" spans="1:7">
      <c r="A1978" s="14">
        <v>44127</v>
      </c>
      <c r="B1978" t="s">
        <v>823</v>
      </c>
      <c r="C1978" t="s">
        <v>879</v>
      </c>
      <c r="D1978" t="str">
        <f>VLOOKUP(VALUE(MID(C1978,1,8)),Producto!$A$1:$C$499,3,FALSE)</f>
        <v>Chamarra sport</v>
      </c>
      <c r="E1978" t="str">
        <f>VLOOKUP(_xlfn.NUMBERVALUE(MID(C1978,9,2)),'Datos 2'!$Q$3:$R$22,2,FALSE)</f>
        <v>Azul</v>
      </c>
      <c r="F1978" t="str">
        <f>VLOOKUP(_xlfn.NUMBERVALUE(MID(C1978,11,2)),'Datos 2'!$U$3:$V$11,2,)</f>
        <v>XL</v>
      </c>
      <c r="G1978">
        <v>5</v>
      </c>
    </row>
    <row r="1979" spans="1:7">
      <c r="A1979" s="14">
        <v>43960</v>
      </c>
      <c r="B1979" t="s">
        <v>823</v>
      </c>
      <c r="C1979" t="s">
        <v>872</v>
      </c>
      <c r="D1979" t="str">
        <f>VLOOKUP(VALUE(MID(C1979,1,8)),Producto!$A$1:$C$499,3,FALSE)</f>
        <v>Pantalón baggie</v>
      </c>
      <c r="E1979" t="str">
        <f>VLOOKUP(_xlfn.NUMBERVALUE(MID(C1979,9,2)),'Datos 2'!$Q$3:$R$22,2,FALSE)</f>
        <v>Café</v>
      </c>
      <c r="F1979" t="str">
        <f>VLOOKUP(_xlfn.NUMBERVALUE(MID(C1979,11,2)),'Datos 2'!$U$3:$V$11,2,)</f>
        <v>L</v>
      </c>
      <c r="G1979">
        <v>1</v>
      </c>
    </row>
    <row r="1980" spans="1:7">
      <c r="A1980" s="14">
        <v>43912</v>
      </c>
      <c r="B1980" t="s">
        <v>823</v>
      </c>
      <c r="C1980" t="s">
        <v>873</v>
      </c>
      <c r="D1980" t="str">
        <f>VLOOKUP(VALUE(MID(C1980,1,8)),Producto!$A$1:$C$499,3,FALSE)</f>
        <v>Pantalón baggie</v>
      </c>
      <c r="E1980" t="str">
        <f>VLOOKUP(_xlfn.NUMBERVALUE(MID(C1980,9,2)),'Datos 2'!$Q$3:$R$22,2,FALSE)</f>
        <v>Café</v>
      </c>
      <c r="F1980" t="str">
        <f>VLOOKUP(_xlfn.NUMBERVALUE(MID(C1980,11,2)),'Datos 2'!$U$3:$V$11,2,)</f>
        <v>M</v>
      </c>
      <c r="G1980">
        <v>7</v>
      </c>
    </row>
    <row r="1981" spans="1:7">
      <c r="A1981" s="14">
        <v>43892</v>
      </c>
      <c r="B1981" t="s">
        <v>823</v>
      </c>
      <c r="C1981" t="s">
        <v>883</v>
      </c>
      <c r="D1981" t="str">
        <f>VLOOKUP(VALUE(MID(C1981,1,8)),Producto!$A$1:$C$499,3,FALSE)</f>
        <v>Chamarra sport</v>
      </c>
      <c r="E1981" t="str">
        <f>VLOOKUP(_xlfn.NUMBERVALUE(MID(C1981,9,2)),'Datos 2'!$Q$3:$R$22,2,FALSE)</f>
        <v>Negro</v>
      </c>
      <c r="F1981" t="str">
        <f>VLOOKUP(_xlfn.NUMBERVALUE(MID(C1981,11,2)),'Datos 2'!$U$3:$V$11,2,)</f>
        <v>XL</v>
      </c>
      <c r="G1981">
        <v>4</v>
      </c>
    </row>
    <row r="1982" spans="1:7">
      <c r="A1982" s="14">
        <v>43926</v>
      </c>
      <c r="B1982" t="s">
        <v>823</v>
      </c>
      <c r="C1982" t="s">
        <v>856</v>
      </c>
      <c r="D1982" t="str">
        <f>VLOOKUP(VALUE(MID(C1982,1,8)),Producto!$A$1:$C$499,3,FALSE)</f>
        <v>Pantalón mezclilla</v>
      </c>
      <c r="E1982" t="str">
        <f>VLOOKUP(_xlfn.NUMBERVALUE(MID(C1982,9,2)),'Datos 2'!$Q$3:$R$22,2,FALSE)</f>
        <v>Negro</v>
      </c>
      <c r="F1982" t="str">
        <f>VLOOKUP(_xlfn.NUMBERVALUE(MID(C1982,11,2)),'Datos 2'!$U$3:$V$11,2,)</f>
        <v>L</v>
      </c>
      <c r="G1982">
        <v>6</v>
      </c>
    </row>
    <row r="1983" spans="1:7">
      <c r="A1983" s="14">
        <v>44110</v>
      </c>
      <c r="B1983" t="s">
        <v>823</v>
      </c>
      <c r="C1983" t="s">
        <v>880</v>
      </c>
      <c r="D1983" t="str">
        <f>VLOOKUP(VALUE(MID(C1983,1,8)),Producto!$A$1:$C$499,3,FALSE)</f>
        <v>Chamarra sport</v>
      </c>
      <c r="E1983" t="str">
        <f>VLOOKUP(_xlfn.NUMBERVALUE(MID(C1983,9,2)),'Datos 2'!$Q$3:$R$22,2,FALSE)</f>
        <v>Azul</v>
      </c>
      <c r="F1983" t="str">
        <f>VLOOKUP(_xlfn.NUMBERVALUE(MID(C1983,11,2)),'Datos 2'!$U$3:$V$11,2,)</f>
        <v>L</v>
      </c>
      <c r="G1983">
        <v>7</v>
      </c>
    </row>
    <row r="1984" spans="1:7">
      <c r="A1984" s="14">
        <v>43945</v>
      </c>
      <c r="B1984" t="s">
        <v>823</v>
      </c>
      <c r="C1984" t="s">
        <v>853</v>
      </c>
      <c r="D1984" t="str">
        <f>VLOOKUP(VALUE(MID(C1984,1,8)),Producto!$A$1:$C$499,3,FALSE)</f>
        <v>Pantalón mezclilla</v>
      </c>
      <c r="E1984" t="str">
        <f>VLOOKUP(_xlfn.NUMBERVALUE(MID(C1984,9,2)),'Datos 2'!$Q$3:$R$22,2,FALSE)</f>
        <v>Azul</v>
      </c>
      <c r="F1984" t="str">
        <f>VLOOKUP(_xlfn.NUMBERVALUE(MID(C1984,11,2)),'Datos 2'!$U$3:$V$11,2,)</f>
        <v>M</v>
      </c>
      <c r="G1984">
        <v>10</v>
      </c>
    </row>
    <row r="1985" spans="1:7">
      <c r="A1985" s="14">
        <v>44067</v>
      </c>
      <c r="B1985" t="s">
        <v>823</v>
      </c>
      <c r="C1985" t="s">
        <v>853</v>
      </c>
      <c r="D1985" t="str">
        <f>VLOOKUP(VALUE(MID(C1985,1,8)),Producto!$A$1:$C$499,3,FALSE)</f>
        <v>Pantalón mezclilla</v>
      </c>
      <c r="E1985" t="str">
        <f>VLOOKUP(_xlfn.NUMBERVALUE(MID(C1985,9,2)),'Datos 2'!$Q$3:$R$22,2,FALSE)</f>
        <v>Azul</v>
      </c>
      <c r="F1985" t="str">
        <f>VLOOKUP(_xlfn.NUMBERVALUE(MID(C1985,11,2)),'Datos 2'!$U$3:$V$11,2,)</f>
        <v>M</v>
      </c>
      <c r="G1985">
        <v>4</v>
      </c>
    </row>
    <row r="1986" spans="1:7">
      <c r="A1986" s="14">
        <v>43835</v>
      </c>
      <c r="B1986" t="s">
        <v>823</v>
      </c>
      <c r="C1986" t="s">
        <v>862</v>
      </c>
      <c r="D1986" t="str">
        <f>VLOOKUP(VALUE(MID(C1986,1,8)),Producto!$A$1:$C$499,3,FALSE)</f>
        <v>Pantalón mezclilla</v>
      </c>
      <c r="E1986" t="str">
        <f>VLOOKUP(_xlfn.NUMBERVALUE(MID(C1986,9,2)),'Datos 2'!$Q$3:$R$22,2,FALSE)</f>
        <v>Blanco</v>
      </c>
      <c r="F1986" t="str">
        <f>VLOOKUP(_xlfn.NUMBERVALUE(MID(C1986,11,2)),'Datos 2'!$U$3:$V$11,2,)</f>
        <v>S</v>
      </c>
      <c r="G1986">
        <v>2</v>
      </c>
    </row>
    <row r="1987" spans="1:7">
      <c r="A1987" s="14">
        <v>43863</v>
      </c>
      <c r="B1987" t="s">
        <v>823</v>
      </c>
      <c r="C1987" t="s">
        <v>844</v>
      </c>
      <c r="D1987" t="str">
        <f>VLOOKUP(VALUE(MID(C1987,1,8)),Producto!$A$1:$C$499,3,FALSE)</f>
        <v>Camisa manga corta</v>
      </c>
      <c r="E1987" t="str">
        <f>VLOOKUP(_xlfn.NUMBERVALUE(MID(C1987,9,2)),'Datos 2'!$Q$3:$R$22,2,FALSE)</f>
        <v>Estampado animal</v>
      </c>
      <c r="F1987" t="str">
        <f>VLOOKUP(_xlfn.NUMBERVALUE(MID(C1987,11,2)),'Datos 2'!$U$3:$V$11,2,)</f>
        <v>L</v>
      </c>
      <c r="G1987">
        <v>5</v>
      </c>
    </row>
    <row r="1988" spans="1:7">
      <c r="A1988" s="14">
        <v>44071</v>
      </c>
      <c r="B1988" t="s">
        <v>823</v>
      </c>
      <c r="C1988" t="s">
        <v>877</v>
      </c>
      <c r="D1988" t="str">
        <f>VLOOKUP(VALUE(MID(C1988,1,8)),Producto!$A$1:$C$499,3,FALSE)</f>
        <v>Chamarra sport</v>
      </c>
      <c r="E1988" t="str">
        <f>VLOOKUP(_xlfn.NUMBERVALUE(MID(C1988,9,2)),'Datos 2'!$Q$3:$R$22,2,FALSE)</f>
        <v>Rojo</v>
      </c>
      <c r="F1988" t="str">
        <f>VLOOKUP(_xlfn.NUMBERVALUE(MID(C1988,11,2)),'Datos 2'!$U$3:$V$11,2,)</f>
        <v>M</v>
      </c>
      <c r="G1988">
        <v>8</v>
      </c>
    </row>
    <row r="1989" spans="1:7">
      <c r="A1989" s="14">
        <v>43933</v>
      </c>
      <c r="B1989" t="s">
        <v>823</v>
      </c>
      <c r="C1989" t="s">
        <v>851</v>
      </c>
      <c r="D1989" t="str">
        <f>VLOOKUP(VALUE(MID(C1989,1,8)),Producto!$A$1:$C$499,3,FALSE)</f>
        <v>Pantalón mezclilla</v>
      </c>
      <c r="E1989" t="str">
        <f>VLOOKUP(_xlfn.NUMBERVALUE(MID(C1989,9,2)),'Datos 2'!$Q$3:$R$22,2,FALSE)</f>
        <v>Azul</v>
      </c>
      <c r="F1989" t="str">
        <f>VLOOKUP(_xlfn.NUMBERVALUE(MID(C1989,11,2)),'Datos 2'!$U$3:$V$11,2,)</f>
        <v>XL</v>
      </c>
      <c r="G1989">
        <v>4</v>
      </c>
    </row>
    <row r="1990" spans="1:7">
      <c r="A1990" s="14">
        <v>43962</v>
      </c>
      <c r="B1990" t="s">
        <v>823</v>
      </c>
      <c r="C1990" t="s">
        <v>842</v>
      </c>
      <c r="D1990" t="str">
        <f>VLOOKUP(VALUE(MID(C1990,1,8)),Producto!$A$1:$C$499,3,FALSE)</f>
        <v>Camisa manga corta</v>
      </c>
      <c r="E1990" t="str">
        <f>VLOOKUP(_xlfn.NUMBERVALUE(MID(C1990,9,2)),'Datos 2'!$Q$3:$R$22,2,FALSE)</f>
        <v>Blanco</v>
      </c>
      <c r="F1990" t="str">
        <f>VLOOKUP(_xlfn.NUMBERVALUE(MID(C1990,11,2)),'Datos 2'!$U$3:$V$11,2,)</f>
        <v>S</v>
      </c>
      <c r="G1990">
        <v>5</v>
      </c>
    </row>
    <row r="1991" spans="1:7">
      <c r="A1991" s="14">
        <v>43938</v>
      </c>
      <c r="B1991" t="s">
        <v>823</v>
      </c>
      <c r="C1991" t="s">
        <v>838</v>
      </c>
      <c r="D1991" t="str">
        <f>VLOOKUP(VALUE(MID(C1991,1,8)),Producto!$A$1:$C$499,3,FALSE)</f>
        <v>Camisa manga larga</v>
      </c>
      <c r="E1991" t="str">
        <f>VLOOKUP(_xlfn.NUMBERVALUE(MID(C1991,9,2)),'Datos 2'!$Q$3:$R$22,2,FALSE)</f>
        <v>Negro</v>
      </c>
      <c r="F1991" t="str">
        <f>VLOOKUP(_xlfn.NUMBERVALUE(MID(C1991,11,2)),'Datos 2'!$U$3:$V$11,2,)</f>
        <v>S</v>
      </c>
      <c r="G1991">
        <v>2</v>
      </c>
    </row>
    <row r="1992" spans="1:7">
      <c r="A1992" s="14">
        <v>43921</v>
      </c>
      <c r="B1992" t="s">
        <v>823</v>
      </c>
      <c r="C1992" t="s">
        <v>871</v>
      </c>
      <c r="D1992" t="str">
        <f>VLOOKUP(VALUE(MID(C1992,1,8)),Producto!$A$1:$C$499,3,FALSE)</f>
        <v>Pantalón baggie</v>
      </c>
      <c r="E1992" t="str">
        <f>VLOOKUP(_xlfn.NUMBERVALUE(MID(C1992,9,2)),'Datos 2'!$Q$3:$R$22,2,FALSE)</f>
        <v>Café</v>
      </c>
      <c r="F1992" t="str">
        <f>VLOOKUP(_xlfn.NUMBERVALUE(MID(C1992,11,2)),'Datos 2'!$U$3:$V$11,2,)</f>
        <v>XL</v>
      </c>
      <c r="G1992">
        <v>8</v>
      </c>
    </row>
    <row r="1993" spans="1:7">
      <c r="A1993" s="14">
        <v>44116</v>
      </c>
      <c r="B1993" t="s">
        <v>823</v>
      </c>
      <c r="C1993" t="s">
        <v>827</v>
      </c>
      <c r="D1993" t="str">
        <f>VLOOKUP(VALUE(MID(C1993,1,8)),Producto!$A$1:$C$499,3,FALSE)</f>
        <v>Camisa manga larga</v>
      </c>
      <c r="E1993" t="str">
        <f>VLOOKUP(_xlfn.NUMBERVALUE(MID(C1993,9,2)),'Datos 2'!$Q$3:$R$22,2,FALSE)</f>
        <v>Blanco</v>
      </c>
      <c r="F1993" t="str">
        <f>VLOOKUP(_xlfn.NUMBERVALUE(MID(C1993,11,2)),'Datos 2'!$U$3:$V$11,2,)</f>
        <v>XL</v>
      </c>
      <c r="G1993">
        <v>5</v>
      </c>
    </row>
    <row r="1994" spans="1:7">
      <c r="A1994" s="14">
        <v>43964</v>
      </c>
      <c r="B1994" t="s">
        <v>823</v>
      </c>
      <c r="C1994" t="s">
        <v>837</v>
      </c>
      <c r="D1994" t="str">
        <f>VLOOKUP(VALUE(MID(C1994,1,8)),Producto!$A$1:$C$499,3,FALSE)</f>
        <v>Camisa manga larga</v>
      </c>
      <c r="E1994" t="str">
        <f>VLOOKUP(_xlfn.NUMBERVALUE(MID(C1994,9,2)),'Datos 2'!$Q$3:$R$22,2,FALSE)</f>
        <v>Negro</v>
      </c>
      <c r="F1994" t="str">
        <f>VLOOKUP(_xlfn.NUMBERVALUE(MID(C1994,11,2)),'Datos 2'!$U$3:$V$11,2,)</f>
        <v>M</v>
      </c>
      <c r="G1994">
        <v>4</v>
      </c>
    </row>
    <row r="1995" spans="1:7">
      <c r="A1995" s="14">
        <v>43951</v>
      </c>
      <c r="B1995" t="s">
        <v>823</v>
      </c>
      <c r="C1995" t="s">
        <v>879</v>
      </c>
      <c r="D1995" t="str">
        <f>VLOOKUP(VALUE(MID(C1995,1,8)),Producto!$A$1:$C$499,3,FALSE)</f>
        <v>Chamarra sport</v>
      </c>
      <c r="E1995" t="str">
        <f>VLOOKUP(_xlfn.NUMBERVALUE(MID(C1995,9,2)),'Datos 2'!$Q$3:$R$22,2,FALSE)</f>
        <v>Azul</v>
      </c>
      <c r="F1995" t="str">
        <f>VLOOKUP(_xlfn.NUMBERVALUE(MID(C1995,11,2)),'Datos 2'!$U$3:$V$11,2,)</f>
        <v>XL</v>
      </c>
      <c r="G1995">
        <v>6</v>
      </c>
    </row>
    <row r="1996" spans="1:7">
      <c r="A1996" s="14">
        <v>44146</v>
      </c>
      <c r="B1996" t="s">
        <v>823</v>
      </c>
      <c r="C1996" t="s">
        <v>846</v>
      </c>
      <c r="D1996" t="str">
        <f>VLOOKUP(VALUE(MID(C1996,1,8)),Producto!$A$1:$C$499,3,FALSE)</f>
        <v>Camisa manga corta</v>
      </c>
      <c r="E1996" t="str">
        <f>VLOOKUP(_xlfn.NUMBERVALUE(MID(C1996,9,2)),'Datos 2'!$Q$3:$R$22,2,FALSE)</f>
        <v>Estampado animal</v>
      </c>
      <c r="F1996" t="str">
        <f>VLOOKUP(_xlfn.NUMBERVALUE(MID(C1996,11,2)),'Datos 2'!$U$3:$V$11,2,)</f>
        <v>S</v>
      </c>
      <c r="G1996">
        <v>8</v>
      </c>
    </row>
    <row r="1997" spans="1:7">
      <c r="A1997" s="14">
        <v>43852</v>
      </c>
      <c r="B1997" t="s">
        <v>823</v>
      </c>
      <c r="C1997" t="s">
        <v>845</v>
      </c>
      <c r="D1997" t="str">
        <f>VLOOKUP(VALUE(MID(C1997,1,8)),Producto!$A$1:$C$499,3,FALSE)</f>
        <v>Camisa manga corta</v>
      </c>
      <c r="E1997" t="str">
        <f>VLOOKUP(_xlfn.NUMBERVALUE(MID(C1997,9,2)),'Datos 2'!$Q$3:$R$22,2,FALSE)</f>
        <v>Estampado animal</v>
      </c>
      <c r="F1997" t="str">
        <f>VLOOKUP(_xlfn.NUMBERVALUE(MID(C1997,11,2)),'Datos 2'!$U$3:$V$11,2,)</f>
        <v>M</v>
      </c>
      <c r="G1997">
        <v>5</v>
      </c>
    </row>
    <row r="1998" spans="1:7">
      <c r="A1998" s="14">
        <v>44091</v>
      </c>
      <c r="B1998" t="s">
        <v>823</v>
      </c>
      <c r="C1998" t="s">
        <v>890</v>
      </c>
      <c r="D1998" t="str">
        <f>VLOOKUP(VALUE(MID(C1998,1,8)),Producto!$A$1:$C$499,3,FALSE)</f>
        <v>Chamarra sport</v>
      </c>
      <c r="E1998" t="str">
        <f>VLOOKUP(_xlfn.NUMBERVALUE(MID(C1998,9,2)),'Datos 2'!$Q$3:$R$22,2,FALSE)</f>
        <v>Off white</v>
      </c>
      <c r="F1998" t="str">
        <f>VLOOKUP(_xlfn.NUMBERVALUE(MID(C1998,11,2)),'Datos 2'!$U$3:$V$11,2,)</f>
        <v>S</v>
      </c>
      <c r="G1998">
        <v>6</v>
      </c>
    </row>
    <row r="1999" spans="1:7">
      <c r="A1999" s="14">
        <v>43922</v>
      </c>
      <c r="B1999" t="s">
        <v>823</v>
      </c>
      <c r="C1999" t="s">
        <v>862</v>
      </c>
      <c r="D1999" t="str">
        <f>VLOOKUP(VALUE(MID(C1999,1,8)),Producto!$A$1:$C$499,3,FALSE)</f>
        <v>Pantalón mezclilla</v>
      </c>
      <c r="E1999" t="str">
        <f>VLOOKUP(_xlfn.NUMBERVALUE(MID(C1999,9,2)),'Datos 2'!$Q$3:$R$22,2,FALSE)</f>
        <v>Blanco</v>
      </c>
      <c r="F1999" t="str">
        <f>VLOOKUP(_xlfn.NUMBERVALUE(MID(C1999,11,2)),'Datos 2'!$U$3:$V$11,2,)</f>
        <v>S</v>
      </c>
      <c r="G1999">
        <v>6</v>
      </c>
    </row>
    <row r="2000" spans="1:7">
      <c r="A2000" s="14">
        <v>44189</v>
      </c>
      <c r="B2000" t="s">
        <v>823</v>
      </c>
      <c r="C2000" t="s">
        <v>889</v>
      </c>
      <c r="D2000" t="str">
        <f>VLOOKUP(VALUE(MID(C2000,1,8)),Producto!$A$1:$C$499,3,FALSE)</f>
        <v>Chamarra sport</v>
      </c>
      <c r="E2000" t="str">
        <f>VLOOKUP(_xlfn.NUMBERVALUE(MID(C2000,9,2)),'Datos 2'!$Q$3:$R$22,2,FALSE)</f>
        <v>Off white</v>
      </c>
      <c r="F2000" t="str">
        <f>VLOOKUP(_xlfn.NUMBERVALUE(MID(C2000,11,2)),'Datos 2'!$U$3:$V$11,2,)</f>
        <v>M</v>
      </c>
      <c r="G2000">
        <v>9</v>
      </c>
    </row>
    <row r="2001" spans="1:7">
      <c r="A2001" s="14">
        <v>44008</v>
      </c>
      <c r="B2001" t="s">
        <v>823</v>
      </c>
      <c r="C2001" t="s">
        <v>853</v>
      </c>
      <c r="D2001" t="str">
        <f>VLOOKUP(VALUE(MID(C2001,1,8)),Producto!$A$1:$C$499,3,FALSE)</f>
        <v>Pantalón mezclilla</v>
      </c>
      <c r="E2001" t="str">
        <f>VLOOKUP(_xlfn.NUMBERVALUE(MID(C2001,9,2)),'Datos 2'!$Q$3:$R$22,2,FALSE)</f>
        <v>Azul</v>
      </c>
      <c r="F2001" t="str">
        <f>VLOOKUP(_xlfn.NUMBERVALUE(MID(C2001,11,2)),'Datos 2'!$U$3:$V$11,2,)</f>
        <v>M</v>
      </c>
      <c r="G2001">
        <v>10</v>
      </c>
    </row>
    <row r="2002" spans="1:7">
      <c r="A2002" s="14">
        <v>43903</v>
      </c>
      <c r="B2002" t="s">
        <v>823</v>
      </c>
      <c r="C2002" t="s">
        <v>858</v>
      </c>
      <c r="D2002" t="str">
        <f>VLOOKUP(VALUE(MID(C2002,1,8)),Producto!$A$1:$C$499,3,FALSE)</f>
        <v>Pantalón mezclilla</v>
      </c>
      <c r="E2002" t="str">
        <f>VLOOKUP(_xlfn.NUMBERVALUE(MID(C2002,9,2)),'Datos 2'!$Q$3:$R$22,2,FALSE)</f>
        <v>Negro</v>
      </c>
      <c r="F2002" t="str">
        <f>VLOOKUP(_xlfn.NUMBERVALUE(MID(C2002,11,2)),'Datos 2'!$U$3:$V$11,2,)</f>
        <v>S</v>
      </c>
      <c r="G2002">
        <v>5</v>
      </c>
    </row>
    <row r="2003" spans="1:7">
      <c r="A2003" s="14">
        <v>43903</v>
      </c>
      <c r="B2003" t="s">
        <v>823</v>
      </c>
      <c r="C2003" t="s">
        <v>832</v>
      </c>
      <c r="D2003" t="str">
        <f>VLOOKUP(VALUE(MID(C2003,1,8)),Producto!$A$1:$C$499,3,FALSE)</f>
        <v>Camisa manga larga</v>
      </c>
      <c r="E2003" t="str">
        <f>VLOOKUP(_xlfn.NUMBERVALUE(MID(C2003,9,2)),'Datos 2'!$Q$3:$R$22,2,FALSE)</f>
        <v>Off white</v>
      </c>
      <c r="F2003" t="str">
        <f>VLOOKUP(_xlfn.NUMBERVALUE(MID(C2003,11,2)),'Datos 2'!$U$3:$V$11,2,)</f>
        <v>L</v>
      </c>
      <c r="G2003">
        <v>7</v>
      </c>
    </row>
    <row r="2004" spans="1:7">
      <c r="A2004" s="14">
        <v>44129</v>
      </c>
      <c r="B2004" t="s">
        <v>823</v>
      </c>
      <c r="C2004" t="s">
        <v>864</v>
      </c>
      <c r="D2004" t="str">
        <f>VLOOKUP(VALUE(MID(C2004,1,8)),Producto!$A$1:$C$499,3,FALSE)</f>
        <v>Pantalón baggie</v>
      </c>
      <c r="E2004" t="str">
        <f>VLOOKUP(_xlfn.NUMBERVALUE(MID(C2004,9,2)),'Datos 2'!$Q$3:$R$22,2,FALSE)</f>
        <v>Negro</v>
      </c>
      <c r="F2004" t="str">
        <f>VLOOKUP(_xlfn.NUMBERVALUE(MID(C2004,11,2)),'Datos 2'!$U$3:$V$11,2,)</f>
        <v>L</v>
      </c>
      <c r="G2004">
        <v>1</v>
      </c>
    </row>
    <row r="2005" spans="1:7">
      <c r="A2005" s="14">
        <v>44015</v>
      </c>
      <c r="B2005" t="s">
        <v>823</v>
      </c>
      <c r="C2005" t="s">
        <v>845</v>
      </c>
      <c r="D2005" t="str">
        <f>VLOOKUP(VALUE(MID(C2005,1,8)),Producto!$A$1:$C$499,3,FALSE)</f>
        <v>Camisa manga corta</v>
      </c>
      <c r="E2005" t="str">
        <f>VLOOKUP(_xlfn.NUMBERVALUE(MID(C2005,9,2)),'Datos 2'!$Q$3:$R$22,2,FALSE)</f>
        <v>Estampado animal</v>
      </c>
      <c r="F2005" t="str">
        <f>VLOOKUP(_xlfn.NUMBERVALUE(MID(C2005,11,2)),'Datos 2'!$U$3:$V$11,2,)</f>
        <v>M</v>
      </c>
      <c r="G2005">
        <v>2</v>
      </c>
    </row>
    <row r="2006" spans="1:7">
      <c r="A2006" s="14">
        <v>44193</v>
      </c>
      <c r="B2006" t="s">
        <v>823</v>
      </c>
      <c r="C2006" t="s">
        <v>857</v>
      </c>
      <c r="D2006" t="str">
        <f>VLOOKUP(VALUE(MID(C2006,1,8)),Producto!$A$1:$C$499,3,FALSE)</f>
        <v>Pantalón mezclilla</v>
      </c>
      <c r="E2006" t="str">
        <f>VLOOKUP(_xlfn.NUMBERVALUE(MID(C2006,9,2)),'Datos 2'!$Q$3:$R$22,2,FALSE)</f>
        <v>Negro</v>
      </c>
      <c r="F2006" t="str">
        <f>VLOOKUP(_xlfn.NUMBERVALUE(MID(C2006,11,2)),'Datos 2'!$U$3:$V$11,2,)</f>
        <v>M</v>
      </c>
      <c r="G2006">
        <v>1</v>
      </c>
    </row>
    <row r="2007" spans="1:7">
      <c r="A2007" s="14">
        <v>44136</v>
      </c>
      <c r="B2007" t="s">
        <v>823</v>
      </c>
      <c r="C2007" t="s">
        <v>830</v>
      </c>
      <c r="D2007" t="str">
        <f>VLOOKUP(VALUE(MID(C2007,1,8)),Producto!$A$1:$C$499,3,FALSE)</f>
        <v>Camisa manga larga</v>
      </c>
      <c r="E2007" t="str">
        <f>VLOOKUP(_xlfn.NUMBERVALUE(MID(C2007,9,2)),'Datos 2'!$Q$3:$R$22,2,FALSE)</f>
        <v>Blanco</v>
      </c>
      <c r="F2007" t="str">
        <f>VLOOKUP(_xlfn.NUMBERVALUE(MID(C2007,11,2)),'Datos 2'!$U$3:$V$11,2,)</f>
        <v>S</v>
      </c>
      <c r="G2007">
        <v>1</v>
      </c>
    </row>
    <row r="2008" spans="1:7">
      <c r="A2008" s="14">
        <v>43919</v>
      </c>
      <c r="B2008" t="s">
        <v>823</v>
      </c>
      <c r="C2008" t="s">
        <v>831</v>
      </c>
      <c r="D2008" t="str">
        <f>VLOOKUP(VALUE(MID(C2008,1,8)),Producto!$A$1:$C$499,3,FALSE)</f>
        <v>Camisa manga larga</v>
      </c>
      <c r="E2008" t="str">
        <f>VLOOKUP(_xlfn.NUMBERVALUE(MID(C2008,9,2)),'Datos 2'!$Q$3:$R$22,2,FALSE)</f>
        <v>Off white</v>
      </c>
      <c r="F2008" t="str">
        <f>VLOOKUP(_xlfn.NUMBERVALUE(MID(C2008,11,2)),'Datos 2'!$U$3:$V$11,2,)</f>
        <v>XL</v>
      </c>
      <c r="G2008">
        <v>10</v>
      </c>
    </row>
    <row r="2009" spans="1:7">
      <c r="A2009" s="14">
        <v>43983</v>
      </c>
      <c r="B2009" t="s">
        <v>823</v>
      </c>
      <c r="C2009" t="s">
        <v>881</v>
      </c>
      <c r="D2009" t="str">
        <f>VLOOKUP(VALUE(MID(C2009,1,8)),Producto!$A$1:$C$499,3,FALSE)</f>
        <v>Chamarra sport</v>
      </c>
      <c r="E2009" t="str">
        <f>VLOOKUP(_xlfn.NUMBERVALUE(MID(C2009,9,2)),'Datos 2'!$Q$3:$R$22,2,FALSE)</f>
        <v>Azul</v>
      </c>
      <c r="F2009" t="str">
        <f>VLOOKUP(_xlfn.NUMBERVALUE(MID(C2009,11,2)),'Datos 2'!$U$3:$V$11,2,)</f>
        <v>M</v>
      </c>
      <c r="G2009">
        <v>8</v>
      </c>
    </row>
    <row r="2010" spans="1:7">
      <c r="A2010" s="14">
        <v>44092</v>
      </c>
      <c r="B2010" t="s">
        <v>823</v>
      </c>
      <c r="C2010" t="s">
        <v>836</v>
      </c>
      <c r="D2010" t="str">
        <f>VLOOKUP(VALUE(MID(C2010,1,8)),Producto!$A$1:$C$499,3,FALSE)</f>
        <v>Camisa manga larga</v>
      </c>
      <c r="E2010" t="str">
        <f>VLOOKUP(_xlfn.NUMBERVALUE(MID(C2010,9,2)),'Datos 2'!$Q$3:$R$22,2,FALSE)</f>
        <v>Negro</v>
      </c>
      <c r="F2010" t="str">
        <f>VLOOKUP(_xlfn.NUMBERVALUE(MID(C2010,11,2)),'Datos 2'!$U$3:$V$11,2,)</f>
        <v>L</v>
      </c>
      <c r="G2010">
        <v>9</v>
      </c>
    </row>
    <row r="2011" spans="1:7">
      <c r="A2011" s="14">
        <v>43948</v>
      </c>
      <c r="B2011" t="s">
        <v>823</v>
      </c>
      <c r="C2011" t="s">
        <v>848</v>
      </c>
      <c r="D2011" t="str">
        <f>VLOOKUP(VALUE(MID(C2011,1,8)),Producto!$A$1:$C$499,3,FALSE)</f>
        <v>Playera</v>
      </c>
      <c r="E2011" t="str">
        <f>VLOOKUP(_xlfn.NUMBERVALUE(MID(C2011,9,2)),'Datos 2'!$Q$3:$R$22,2,FALSE)</f>
        <v>Gris</v>
      </c>
      <c r="F2011" t="str">
        <f>VLOOKUP(_xlfn.NUMBERVALUE(MID(C2011,11,2)),'Datos 2'!$U$3:$V$11,2,)</f>
        <v>Unitalla</v>
      </c>
      <c r="G2011">
        <v>1</v>
      </c>
    </row>
    <row r="2012" spans="1:7">
      <c r="A2012" s="14">
        <v>43928</v>
      </c>
      <c r="B2012" t="s">
        <v>823</v>
      </c>
      <c r="C2012" t="s">
        <v>876</v>
      </c>
      <c r="D2012" t="str">
        <f>VLOOKUP(VALUE(MID(C2012,1,8)),Producto!$A$1:$C$499,3,FALSE)</f>
        <v>Chamarra sport</v>
      </c>
      <c r="E2012" t="str">
        <f>VLOOKUP(_xlfn.NUMBERVALUE(MID(C2012,9,2)),'Datos 2'!$Q$3:$R$22,2,FALSE)</f>
        <v>Rojo</v>
      </c>
      <c r="F2012" t="str">
        <f>VLOOKUP(_xlfn.NUMBERVALUE(MID(C2012,11,2)),'Datos 2'!$U$3:$V$11,2,)</f>
        <v>L</v>
      </c>
      <c r="G2012">
        <v>6</v>
      </c>
    </row>
    <row r="2013" spans="1:7">
      <c r="A2013" s="14">
        <v>44129</v>
      </c>
      <c r="B2013" t="s">
        <v>823</v>
      </c>
      <c r="C2013" t="s">
        <v>890</v>
      </c>
      <c r="D2013" t="str">
        <f>VLOOKUP(VALUE(MID(C2013,1,8)),Producto!$A$1:$C$499,3,FALSE)</f>
        <v>Chamarra sport</v>
      </c>
      <c r="E2013" t="str">
        <f>VLOOKUP(_xlfn.NUMBERVALUE(MID(C2013,9,2)),'Datos 2'!$Q$3:$R$22,2,FALSE)</f>
        <v>Off white</v>
      </c>
      <c r="F2013" t="str">
        <f>VLOOKUP(_xlfn.NUMBERVALUE(MID(C2013,11,2)),'Datos 2'!$U$3:$V$11,2,)</f>
        <v>S</v>
      </c>
      <c r="G2013">
        <v>8</v>
      </c>
    </row>
    <row r="2014" spans="1:7">
      <c r="A2014" s="14">
        <v>44021</v>
      </c>
      <c r="B2014" t="s">
        <v>823</v>
      </c>
      <c r="C2014" t="s">
        <v>851</v>
      </c>
      <c r="D2014" t="str">
        <f>VLOOKUP(VALUE(MID(C2014,1,8)),Producto!$A$1:$C$499,3,FALSE)</f>
        <v>Pantalón mezclilla</v>
      </c>
      <c r="E2014" t="str">
        <f>VLOOKUP(_xlfn.NUMBERVALUE(MID(C2014,9,2)),'Datos 2'!$Q$3:$R$22,2,FALSE)</f>
        <v>Azul</v>
      </c>
      <c r="F2014" t="str">
        <f>VLOOKUP(_xlfn.NUMBERVALUE(MID(C2014,11,2)),'Datos 2'!$U$3:$V$11,2,)</f>
        <v>XL</v>
      </c>
      <c r="G2014">
        <v>3</v>
      </c>
    </row>
    <row r="2015" spans="1:7">
      <c r="A2015" s="14">
        <v>43845</v>
      </c>
      <c r="B2015" t="s">
        <v>823</v>
      </c>
      <c r="C2015" t="s">
        <v>834</v>
      </c>
      <c r="D2015" t="str">
        <f>VLOOKUP(VALUE(MID(C2015,1,8)),Producto!$A$1:$C$499,3,FALSE)</f>
        <v>Camisa manga larga</v>
      </c>
      <c r="E2015" t="str">
        <f>VLOOKUP(_xlfn.NUMBERVALUE(MID(C2015,9,2)),'Datos 2'!$Q$3:$R$22,2,FALSE)</f>
        <v>Off white</v>
      </c>
      <c r="F2015" t="str">
        <f>VLOOKUP(_xlfn.NUMBERVALUE(MID(C2015,11,2)),'Datos 2'!$U$3:$V$11,2,)</f>
        <v>S</v>
      </c>
      <c r="G2015">
        <v>2</v>
      </c>
    </row>
    <row r="2016" spans="1:7">
      <c r="A2016" s="14">
        <v>44006</v>
      </c>
      <c r="B2016" t="s">
        <v>823</v>
      </c>
      <c r="C2016" t="s">
        <v>885</v>
      </c>
      <c r="D2016" t="str">
        <f>VLOOKUP(VALUE(MID(C2016,1,8)),Producto!$A$1:$C$499,3,FALSE)</f>
        <v>Chamarra sport</v>
      </c>
      <c r="E2016" t="str">
        <f>VLOOKUP(_xlfn.NUMBERVALUE(MID(C2016,9,2)),'Datos 2'!$Q$3:$R$22,2,FALSE)</f>
        <v>Negro</v>
      </c>
      <c r="F2016" t="str">
        <f>VLOOKUP(_xlfn.NUMBERVALUE(MID(C2016,11,2)),'Datos 2'!$U$3:$V$11,2,)</f>
        <v>M</v>
      </c>
      <c r="G2016">
        <v>5</v>
      </c>
    </row>
    <row r="2017" spans="1:7">
      <c r="A2017" s="14">
        <v>43941</v>
      </c>
      <c r="B2017" t="s">
        <v>823</v>
      </c>
      <c r="C2017" t="s">
        <v>879</v>
      </c>
      <c r="D2017" t="str">
        <f>VLOOKUP(VALUE(MID(C2017,1,8)),Producto!$A$1:$C$499,3,FALSE)</f>
        <v>Chamarra sport</v>
      </c>
      <c r="E2017" t="str">
        <f>VLOOKUP(_xlfn.NUMBERVALUE(MID(C2017,9,2)),'Datos 2'!$Q$3:$R$22,2,FALSE)</f>
        <v>Azul</v>
      </c>
      <c r="F2017" t="str">
        <f>VLOOKUP(_xlfn.NUMBERVALUE(MID(C2017,11,2)),'Datos 2'!$U$3:$V$11,2,)</f>
        <v>XL</v>
      </c>
      <c r="G2017">
        <v>5</v>
      </c>
    </row>
    <row r="2018" spans="1:7">
      <c r="A2018" s="14">
        <v>43952</v>
      </c>
      <c r="B2018" t="s">
        <v>823</v>
      </c>
      <c r="C2018" t="s">
        <v>848</v>
      </c>
      <c r="D2018" t="str">
        <f>VLOOKUP(VALUE(MID(C2018,1,8)),Producto!$A$1:$C$499,3,FALSE)</f>
        <v>Playera</v>
      </c>
      <c r="E2018" t="str">
        <f>VLOOKUP(_xlfn.NUMBERVALUE(MID(C2018,9,2)),'Datos 2'!$Q$3:$R$22,2,FALSE)</f>
        <v>Gris</v>
      </c>
      <c r="F2018" t="str">
        <f>VLOOKUP(_xlfn.NUMBERVALUE(MID(C2018,11,2)),'Datos 2'!$U$3:$V$11,2,)</f>
        <v>Unitalla</v>
      </c>
      <c r="G2018">
        <v>7</v>
      </c>
    </row>
    <row r="2019" spans="1:7">
      <c r="A2019" s="14">
        <v>43852</v>
      </c>
      <c r="B2019" t="s">
        <v>823</v>
      </c>
      <c r="C2019" t="s">
        <v>875</v>
      </c>
      <c r="D2019" t="str">
        <f>VLOOKUP(VALUE(MID(C2019,1,8)),Producto!$A$1:$C$499,3,FALSE)</f>
        <v>Chamarra sport</v>
      </c>
      <c r="E2019" t="str">
        <f>VLOOKUP(_xlfn.NUMBERVALUE(MID(C2019,9,2)),'Datos 2'!$Q$3:$R$22,2,FALSE)</f>
        <v>Rojo</v>
      </c>
      <c r="F2019" t="str">
        <f>VLOOKUP(_xlfn.NUMBERVALUE(MID(C2019,11,2)),'Datos 2'!$U$3:$V$11,2,)</f>
        <v>XL</v>
      </c>
      <c r="G2019">
        <v>9</v>
      </c>
    </row>
    <row r="2020" spans="1:7">
      <c r="A2020" s="14">
        <v>43948</v>
      </c>
      <c r="B2020" t="s">
        <v>823</v>
      </c>
      <c r="C2020" t="s">
        <v>867</v>
      </c>
      <c r="D2020" t="str">
        <f>VLOOKUP(VALUE(MID(C2020,1,8)),Producto!$A$1:$C$499,3,FALSE)</f>
        <v>Pantalón baggie</v>
      </c>
      <c r="E2020" t="str">
        <f>VLOOKUP(_xlfn.NUMBERVALUE(MID(C2020,9,2)),'Datos 2'!$Q$3:$R$22,2,FALSE)</f>
        <v>Off white</v>
      </c>
      <c r="F2020" t="str">
        <f>VLOOKUP(_xlfn.NUMBERVALUE(MID(C2020,11,2)),'Datos 2'!$U$3:$V$11,2,)</f>
        <v>XL</v>
      </c>
      <c r="G2020">
        <v>4</v>
      </c>
    </row>
    <row r="2021" spans="1:7">
      <c r="A2021" s="14">
        <v>44194</v>
      </c>
      <c r="B2021" t="s">
        <v>823</v>
      </c>
      <c r="C2021" t="s">
        <v>852</v>
      </c>
      <c r="D2021" t="str">
        <f>VLOOKUP(VALUE(MID(C2021,1,8)),Producto!$A$1:$C$499,3,FALSE)</f>
        <v>Pantalón mezclilla</v>
      </c>
      <c r="E2021" t="str">
        <f>VLOOKUP(_xlfn.NUMBERVALUE(MID(C2021,9,2)),'Datos 2'!$Q$3:$R$22,2,FALSE)</f>
        <v>Azul</v>
      </c>
      <c r="F2021" t="str">
        <f>VLOOKUP(_xlfn.NUMBERVALUE(MID(C2021,11,2)),'Datos 2'!$U$3:$V$11,2,)</f>
        <v>L</v>
      </c>
      <c r="G2021">
        <v>5</v>
      </c>
    </row>
    <row r="2022" spans="1:7">
      <c r="A2022" s="14">
        <v>44172</v>
      </c>
      <c r="B2022" t="s">
        <v>823</v>
      </c>
      <c r="C2022" t="s">
        <v>886</v>
      </c>
      <c r="D2022" t="str">
        <f>VLOOKUP(VALUE(MID(C2022,1,8)),Producto!$A$1:$C$499,3,FALSE)</f>
        <v>Chamarra sport</v>
      </c>
      <c r="E2022" t="str">
        <f>VLOOKUP(_xlfn.NUMBERVALUE(MID(C2022,9,2)),'Datos 2'!$Q$3:$R$22,2,FALSE)</f>
        <v>Negro</v>
      </c>
      <c r="F2022" t="str">
        <f>VLOOKUP(_xlfn.NUMBERVALUE(MID(C2022,11,2)),'Datos 2'!$U$3:$V$11,2,)</f>
        <v>S</v>
      </c>
      <c r="G2022">
        <v>7</v>
      </c>
    </row>
    <row r="2023" spans="1:7">
      <c r="A2023" s="14">
        <v>43978</v>
      </c>
      <c r="B2023" t="s">
        <v>823</v>
      </c>
      <c r="C2023" t="s">
        <v>831</v>
      </c>
      <c r="D2023" t="str">
        <f>VLOOKUP(VALUE(MID(C2023,1,8)),Producto!$A$1:$C$499,3,FALSE)</f>
        <v>Camisa manga larga</v>
      </c>
      <c r="E2023" t="str">
        <f>VLOOKUP(_xlfn.NUMBERVALUE(MID(C2023,9,2)),'Datos 2'!$Q$3:$R$22,2,FALSE)</f>
        <v>Off white</v>
      </c>
      <c r="F2023" t="str">
        <f>VLOOKUP(_xlfn.NUMBERVALUE(MID(C2023,11,2)),'Datos 2'!$U$3:$V$11,2,)</f>
        <v>XL</v>
      </c>
      <c r="G2023">
        <v>1</v>
      </c>
    </row>
    <row r="2024" spans="1:7">
      <c r="A2024" s="14">
        <v>43962</v>
      </c>
      <c r="B2024" t="s">
        <v>823</v>
      </c>
      <c r="C2024" t="s">
        <v>888</v>
      </c>
      <c r="D2024" t="str">
        <f>VLOOKUP(VALUE(MID(C2024,1,8)),Producto!$A$1:$C$499,3,FALSE)</f>
        <v>Chamarra sport</v>
      </c>
      <c r="E2024" t="str">
        <f>VLOOKUP(_xlfn.NUMBERVALUE(MID(C2024,9,2)),'Datos 2'!$Q$3:$R$22,2,FALSE)</f>
        <v>Off white</v>
      </c>
      <c r="F2024" t="str">
        <f>VLOOKUP(_xlfn.NUMBERVALUE(MID(C2024,11,2)),'Datos 2'!$U$3:$V$11,2,)</f>
        <v>L</v>
      </c>
      <c r="G2024">
        <v>2</v>
      </c>
    </row>
    <row r="2025" spans="1:7">
      <c r="A2025" s="14">
        <v>43996</v>
      </c>
      <c r="B2025" t="s">
        <v>823</v>
      </c>
      <c r="C2025" t="s">
        <v>886</v>
      </c>
      <c r="D2025" t="str">
        <f>VLOOKUP(VALUE(MID(C2025,1,8)),Producto!$A$1:$C$499,3,FALSE)</f>
        <v>Chamarra sport</v>
      </c>
      <c r="E2025" t="str">
        <f>VLOOKUP(_xlfn.NUMBERVALUE(MID(C2025,9,2)),'Datos 2'!$Q$3:$R$22,2,FALSE)</f>
        <v>Negro</v>
      </c>
      <c r="F2025" t="str">
        <f>VLOOKUP(_xlfn.NUMBERVALUE(MID(C2025,11,2)),'Datos 2'!$U$3:$V$11,2,)</f>
        <v>S</v>
      </c>
      <c r="G2025">
        <v>8</v>
      </c>
    </row>
    <row r="2026" spans="1:7">
      <c r="A2026" s="14">
        <v>43879</v>
      </c>
      <c r="B2026" t="s">
        <v>823</v>
      </c>
      <c r="C2026" t="s">
        <v>844</v>
      </c>
      <c r="D2026" t="str">
        <f>VLOOKUP(VALUE(MID(C2026,1,8)),Producto!$A$1:$C$499,3,FALSE)</f>
        <v>Camisa manga corta</v>
      </c>
      <c r="E2026" t="str">
        <f>VLOOKUP(_xlfn.NUMBERVALUE(MID(C2026,9,2)),'Datos 2'!$Q$3:$R$22,2,FALSE)</f>
        <v>Estampado animal</v>
      </c>
      <c r="F2026" t="str">
        <f>VLOOKUP(_xlfn.NUMBERVALUE(MID(C2026,11,2)),'Datos 2'!$U$3:$V$11,2,)</f>
        <v>L</v>
      </c>
      <c r="G2026">
        <v>4</v>
      </c>
    </row>
    <row r="2027" spans="1:7">
      <c r="A2027" s="14">
        <v>43908</v>
      </c>
      <c r="B2027" t="s">
        <v>823</v>
      </c>
      <c r="C2027" t="s">
        <v>839</v>
      </c>
      <c r="D2027" t="str">
        <f>VLOOKUP(VALUE(MID(C2027,1,8)),Producto!$A$1:$C$499,3,FALSE)</f>
        <v>Camisa manga corta</v>
      </c>
      <c r="E2027" t="str">
        <f>VLOOKUP(_xlfn.NUMBERVALUE(MID(C2027,9,2)),'Datos 2'!$Q$3:$R$22,2,FALSE)</f>
        <v>Blanco</v>
      </c>
      <c r="F2027" t="str">
        <f>VLOOKUP(_xlfn.NUMBERVALUE(MID(C2027,11,2)),'Datos 2'!$U$3:$V$11,2,)</f>
        <v>XL</v>
      </c>
      <c r="G2027">
        <v>7</v>
      </c>
    </row>
    <row r="2028" spans="1:7">
      <c r="A2028" s="14">
        <v>44156</v>
      </c>
      <c r="B2028" t="s">
        <v>823</v>
      </c>
      <c r="C2028" t="s">
        <v>854</v>
      </c>
      <c r="D2028" t="str">
        <f>VLOOKUP(VALUE(MID(C2028,1,8)),Producto!$A$1:$C$499,3,FALSE)</f>
        <v>Pantalón mezclilla</v>
      </c>
      <c r="E2028" t="str">
        <f>VLOOKUP(_xlfn.NUMBERVALUE(MID(C2028,9,2)),'Datos 2'!$Q$3:$R$22,2,FALSE)</f>
        <v>Azul</v>
      </c>
      <c r="F2028" t="str">
        <f>VLOOKUP(_xlfn.NUMBERVALUE(MID(C2028,11,2)),'Datos 2'!$U$3:$V$11,2,)</f>
        <v>S</v>
      </c>
      <c r="G2028">
        <v>8</v>
      </c>
    </row>
    <row r="2029" spans="1:7">
      <c r="A2029" s="14">
        <v>44192</v>
      </c>
      <c r="B2029" t="s">
        <v>823</v>
      </c>
      <c r="C2029" t="s">
        <v>885</v>
      </c>
      <c r="D2029" t="str">
        <f>VLOOKUP(VALUE(MID(C2029,1,8)),Producto!$A$1:$C$499,3,FALSE)</f>
        <v>Chamarra sport</v>
      </c>
      <c r="E2029" t="str">
        <f>VLOOKUP(_xlfn.NUMBERVALUE(MID(C2029,9,2)),'Datos 2'!$Q$3:$R$22,2,FALSE)</f>
        <v>Negro</v>
      </c>
      <c r="F2029" t="str">
        <f>VLOOKUP(_xlfn.NUMBERVALUE(MID(C2029,11,2)),'Datos 2'!$U$3:$V$11,2,)</f>
        <v>M</v>
      </c>
      <c r="G2029">
        <v>3</v>
      </c>
    </row>
    <row r="2030" spans="1:7">
      <c r="A2030" s="14">
        <v>44008</v>
      </c>
      <c r="B2030" t="s">
        <v>823</v>
      </c>
      <c r="C2030" t="s">
        <v>872</v>
      </c>
      <c r="D2030" t="str">
        <f>VLOOKUP(VALUE(MID(C2030,1,8)),Producto!$A$1:$C$499,3,FALSE)</f>
        <v>Pantalón baggie</v>
      </c>
      <c r="E2030" t="str">
        <f>VLOOKUP(_xlfn.NUMBERVALUE(MID(C2030,9,2)),'Datos 2'!$Q$3:$R$22,2,FALSE)</f>
        <v>Café</v>
      </c>
      <c r="F2030" t="str">
        <f>VLOOKUP(_xlfn.NUMBERVALUE(MID(C2030,11,2)),'Datos 2'!$U$3:$V$11,2,)</f>
        <v>L</v>
      </c>
      <c r="G2030">
        <v>6</v>
      </c>
    </row>
    <row r="2031" spans="1:7">
      <c r="A2031" s="14">
        <v>44126</v>
      </c>
      <c r="B2031" t="s">
        <v>823</v>
      </c>
      <c r="C2031" t="s">
        <v>841</v>
      </c>
      <c r="D2031" t="str">
        <f>VLOOKUP(VALUE(MID(C2031,1,8)),Producto!$A$1:$C$499,3,FALSE)</f>
        <v>Camisa manga corta</v>
      </c>
      <c r="E2031" t="str">
        <f>VLOOKUP(_xlfn.NUMBERVALUE(MID(C2031,9,2)),'Datos 2'!$Q$3:$R$22,2,FALSE)</f>
        <v>Blanco</v>
      </c>
      <c r="F2031" t="str">
        <f>VLOOKUP(_xlfn.NUMBERVALUE(MID(C2031,11,2)),'Datos 2'!$U$3:$V$11,2,)</f>
        <v>M</v>
      </c>
      <c r="G2031">
        <v>3</v>
      </c>
    </row>
    <row r="2032" spans="1:7">
      <c r="A2032" s="14">
        <v>43944</v>
      </c>
      <c r="B2032" t="s">
        <v>823</v>
      </c>
      <c r="C2032" t="s">
        <v>863</v>
      </c>
      <c r="D2032" t="str">
        <f>VLOOKUP(VALUE(MID(C2032,1,8)),Producto!$A$1:$C$499,3,FALSE)</f>
        <v>Pantalón baggie</v>
      </c>
      <c r="E2032" t="str">
        <f>VLOOKUP(_xlfn.NUMBERVALUE(MID(C2032,9,2)),'Datos 2'!$Q$3:$R$22,2,FALSE)</f>
        <v>Negro</v>
      </c>
      <c r="F2032" t="str">
        <f>VLOOKUP(_xlfn.NUMBERVALUE(MID(C2032,11,2)),'Datos 2'!$U$3:$V$11,2,)</f>
        <v>XL</v>
      </c>
      <c r="G2032">
        <v>1</v>
      </c>
    </row>
    <row r="2033" spans="1:7">
      <c r="A2033" s="14">
        <v>43866</v>
      </c>
      <c r="B2033" t="s">
        <v>823</v>
      </c>
      <c r="C2033" t="s">
        <v>832</v>
      </c>
      <c r="D2033" t="str">
        <f>VLOOKUP(VALUE(MID(C2033,1,8)),Producto!$A$1:$C$499,3,FALSE)</f>
        <v>Camisa manga larga</v>
      </c>
      <c r="E2033" t="str">
        <f>VLOOKUP(_xlfn.NUMBERVALUE(MID(C2033,9,2)),'Datos 2'!$Q$3:$R$22,2,FALSE)</f>
        <v>Off white</v>
      </c>
      <c r="F2033" t="str">
        <f>VLOOKUP(_xlfn.NUMBERVALUE(MID(C2033,11,2)),'Datos 2'!$U$3:$V$11,2,)</f>
        <v>L</v>
      </c>
      <c r="G2033">
        <v>7</v>
      </c>
    </row>
    <row r="2034" spans="1:7">
      <c r="A2034" s="14">
        <v>43880</v>
      </c>
      <c r="B2034" t="s">
        <v>823</v>
      </c>
      <c r="C2034" t="s">
        <v>852</v>
      </c>
      <c r="D2034" t="str">
        <f>VLOOKUP(VALUE(MID(C2034,1,8)),Producto!$A$1:$C$499,3,FALSE)</f>
        <v>Pantalón mezclilla</v>
      </c>
      <c r="E2034" t="str">
        <f>VLOOKUP(_xlfn.NUMBERVALUE(MID(C2034,9,2)),'Datos 2'!$Q$3:$R$22,2,FALSE)</f>
        <v>Azul</v>
      </c>
      <c r="F2034" t="str">
        <f>VLOOKUP(_xlfn.NUMBERVALUE(MID(C2034,11,2)),'Datos 2'!$U$3:$V$11,2,)</f>
        <v>L</v>
      </c>
      <c r="G2034">
        <v>4</v>
      </c>
    </row>
    <row r="2035" spans="1:7">
      <c r="A2035" s="14">
        <v>44023</v>
      </c>
      <c r="B2035" t="s">
        <v>823</v>
      </c>
      <c r="C2035" t="s">
        <v>865</v>
      </c>
      <c r="D2035" t="str">
        <f>VLOOKUP(VALUE(MID(C2035,1,8)),Producto!$A$1:$C$499,3,FALSE)</f>
        <v>Pantalón baggie</v>
      </c>
      <c r="E2035" t="str">
        <f>VLOOKUP(_xlfn.NUMBERVALUE(MID(C2035,9,2)),'Datos 2'!$Q$3:$R$22,2,FALSE)</f>
        <v>Negro</v>
      </c>
      <c r="F2035" t="str">
        <f>VLOOKUP(_xlfn.NUMBERVALUE(MID(C2035,11,2)),'Datos 2'!$U$3:$V$11,2,)</f>
        <v>M</v>
      </c>
      <c r="G2035">
        <v>6</v>
      </c>
    </row>
    <row r="2036" spans="1:7">
      <c r="A2036" s="14">
        <v>43979</v>
      </c>
      <c r="B2036" t="s">
        <v>823</v>
      </c>
      <c r="C2036" t="s">
        <v>864</v>
      </c>
      <c r="D2036" t="str">
        <f>VLOOKUP(VALUE(MID(C2036,1,8)),Producto!$A$1:$C$499,3,FALSE)</f>
        <v>Pantalón baggie</v>
      </c>
      <c r="E2036" t="str">
        <f>VLOOKUP(_xlfn.NUMBERVALUE(MID(C2036,9,2)),'Datos 2'!$Q$3:$R$22,2,FALSE)</f>
        <v>Negro</v>
      </c>
      <c r="F2036" t="str">
        <f>VLOOKUP(_xlfn.NUMBERVALUE(MID(C2036,11,2)),'Datos 2'!$U$3:$V$11,2,)</f>
        <v>L</v>
      </c>
      <c r="G2036">
        <v>3</v>
      </c>
    </row>
    <row r="2037" spans="1:7">
      <c r="A2037" s="14">
        <v>44084</v>
      </c>
      <c r="B2037" t="s">
        <v>823</v>
      </c>
      <c r="C2037" t="s">
        <v>845</v>
      </c>
      <c r="D2037" t="str">
        <f>VLOOKUP(VALUE(MID(C2037,1,8)),Producto!$A$1:$C$499,3,FALSE)</f>
        <v>Camisa manga corta</v>
      </c>
      <c r="E2037" t="str">
        <f>VLOOKUP(_xlfn.NUMBERVALUE(MID(C2037,9,2)),'Datos 2'!$Q$3:$R$22,2,FALSE)</f>
        <v>Estampado animal</v>
      </c>
      <c r="F2037" t="str">
        <f>VLOOKUP(_xlfn.NUMBERVALUE(MID(C2037,11,2)),'Datos 2'!$U$3:$V$11,2,)</f>
        <v>M</v>
      </c>
      <c r="G2037">
        <v>4</v>
      </c>
    </row>
    <row r="2038" spans="1:7">
      <c r="A2038" s="14">
        <v>44086</v>
      </c>
      <c r="B2038" t="s">
        <v>823</v>
      </c>
      <c r="C2038" t="s">
        <v>838</v>
      </c>
      <c r="D2038" t="str">
        <f>VLOOKUP(VALUE(MID(C2038,1,8)),Producto!$A$1:$C$499,3,FALSE)</f>
        <v>Camisa manga larga</v>
      </c>
      <c r="E2038" t="str">
        <f>VLOOKUP(_xlfn.NUMBERVALUE(MID(C2038,9,2)),'Datos 2'!$Q$3:$R$22,2,FALSE)</f>
        <v>Negro</v>
      </c>
      <c r="F2038" t="str">
        <f>VLOOKUP(_xlfn.NUMBERVALUE(MID(C2038,11,2)),'Datos 2'!$U$3:$V$11,2,)</f>
        <v>S</v>
      </c>
      <c r="G2038">
        <v>3</v>
      </c>
    </row>
    <row r="2039" spans="1:7">
      <c r="A2039" s="14">
        <v>44083</v>
      </c>
      <c r="B2039" t="s">
        <v>823</v>
      </c>
      <c r="C2039" t="s">
        <v>828</v>
      </c>
      <c r="D2039" t="str">
        <f>VLOOKUP(VALUE(MID(C2039,1,8)),Producto!$A$1:$C$499,3,FALSE)</f>
        <v>Camisa manga larga</v>
      </c>
      <c r="E2039" t="str">
        <f>VLOOKUP(_xlfn.NUMBERVALUE(MID(C2039,9,2)),'Datos 2'!$Q$3:$R$22,2,FALSE)</f>
        <v>Blanco</v>
      </c>
      <c r="F2039" t="str">
        <f>VLOOKUP(_xlfn.NUMBERVALUE(MID(C2039,11,2)),'Datos 2'!$U$3:$V$11,2,)</f>
        <v>L</v>
      </c>
      <c r="G2039">
        <v>2</v>
      </c>
    </row>
    <row r="2040" spans="1:7">
      <c r="A2040" s="14">
        <v>44107</v>
      </c>
      <c r="B2040" t="s">
        <v>823</v>
      </c>
      <c r="C2040" t="s">
        <v>859</v>
      </c>
      <c r="D2040" t="str">
        <f>VLOOKUP(VALUE(MID(C2040,1,8)),Producto!$A$1:$C$499,3,FALSE)</f>
        <v>Pantalón mezclilla</v>
      </c>
      <c r="E2040" t="str">
        <f>VLOOKUP(_xlfn.NUMBERVALUE(MID(C2040,9,2)),'Datos 2'!$Q$3:$R$22,2,FALSE)</f>
        <v>Blanco</v>
      </c>
      <c r="F2040" t="str">
        <f>VLOOKUP(_xlfn.NUMBERVALUE(MID(C2040,11,2)),'Datos 2'!$U$3:$V$11,2,)</f>
        <v>XL</v>
      </c>
      <c r="G2040">
        <v>7</v>
      </c>
    </row>
    <row r="2041" spans="1:7">
      <c r="A2041" s="14">
        <v>44049</v>
      </c>
      <c r="B2041" t="s">
        <v>823</v>
      </c>
      <c r="C2041" t="s">
        <v>833</v>
      </c>
      <c r="D2041" t="str">
        <f>VLOOKUP(VALUE(MID(C2041,1,8)),Producto!$A$1:$C$499,3,FALSE)</f>
        <v>Camisa manga larga</v>
      </c>
      <c r="E2041" t="str">
        <f>VLOOKUP(_xlfn.NUMBERVALUE(MID(C2041,9,2)),'Datos 2'!$Q$3:$R$22,2,FALSE)</f>
        <v>Off white</v>
      </c>
      <c r="F2041" t="str">
        <f>VLOOKUP(_xlfn.NUMBERVALUE(MID(C2041,11,2)),'Datos 2'!$U$3:$V$11,2,)</f>
        <v>M</v>
      </c>
      <c r="G2041">
        <v>1</v>
      </c>
    </row>
    <row r="2042" spans="1:7">
      <c r="A2042" s="14">
        <v>43989</v>
      </c>
      <c r="B2042" t="s">
        <v>823</v>
      </c>
      <c r="C2042" t="s">
        <v>890</v>
      </c>
      <c r="D2042" t="str">
        <f>VLOOKUP(VALUE(MID(C2042,1,8)),Producto!$A$1:$C$499,3,FALSE)</f>
        <v>Chamarra sport</v>
      </c>
      <c r="E2042" t="str">
        <f>VLOOKUP(_xlfn.NUMBERVALUE(MID(C2042,9,2)),'Datos 2'!$Q$3:$R$22,2,FALSE)</f>
        <v>Off white</v>
      </c>
      <c r="F2042" t="str">
        <f>VLOOKUP(_xlfn.NUMBERVALUE(MID(C2042,11,2)),'Datos 2'!$U$3:$V$11,2,)</f>
        <v>S</v>
      </c>
      <c r="G2042">
        <v>2</v>
      </c>
    </row>
    <row r="2043" spans="1:7">
      <c r="A2043" s="14">
        <v>43905</v>
      </c>
      <c r="B2043" t="s">
        <v>823</v>
      </c>
      <c r="C2043" t="s">
        <v>829</v>
      </c>
      <c r="D2043" t="str">
        <f>VLOOKUP(VALUE(MID(C2043,1,8)),Producto!$A$1:$C$499,3,FALSE)</f>
        <v>Camisa manga larga</v>
      </c>
      <c r="E2043" t="str">
        <f>VLOOKUP(_xlfn.NUMBERVALUE(MID(C2043,9,2)),'Datos 2'!$Q$3:$R$22,2,FALSE)</f>
        <v>Blanco</v>
      </c>
      <c r="F2043" t="str">
        <f>VLOOKUP(_xlfn.NUMBERVALUE(MID(C2043,11,2)),'Datos 2'!$U$3:$V$11,2,)</f>
        <v>M</v>
      </c>
      <c r="G2043">
        <v>5</v>
      </c>
    </row>
    <row r="2044" spans="1:7">
      <c r="A2044" s="14">
        <v>43866</v>
      </c>
      <c r="B2044" t="s">
        <v>823</v>
      </c>
      <c r="C2044" t="s">
        <v>856</v>
      </c>
      <c r="D2044" t="str">
        <f>VLOOKUP(VALUE(MID(C2044,1,8)),Producto!$A$1:$C$499,3,FALSE)</f>
        <v>Pantalón mezclilla</v>
      </c>
      <c r="E2044" t="str">
        <f>VLOOKUP(_xlfn.NUMBERVALUE(MID(C2044,9,2)),'Datos 2'!$Q$3:$R$22,2,FALSE)</f>
        <v>Negro</v>
      </c>
      <c r="F2044" t="str">
        <f>VLOOKUP(_xlfn.NUMBERVALUE(MID(C2044,11,2)),'Datos 2'!$U$3:$V$11,2,)</f>
        <v>L</v>
      </c>
      <c r="G2044">
        <v>4</v>
      </c>
    </row>
    <row r="2045" spans="1:7">
      <c r="A2045" s="14">
        <v>43862</v>
      </c>
      <c r="B2045" t="s">
        <v>823</v>
      </c>
      <c r="C2045" t="s">
        <v>845</v>
      </c>
      <c r="D2045" t="str">
        <f>VLOOKUP(VALUE(MID(C2045,1,8)),Producto!$A$1:$C$499,3,FALSE)</f>
        <v>Camisa manga corta</v>
      </c>
      <c r="E2045" t="str">
        <f>VLOOKUP(_xlfn.NUMBERVALUE(MID(C2045,9,2)),'Datos 2'!$Q$3:$R$22,2,FALSE)</f>
        <v>Estampado animal</v>
      </c>
      <c r="F2045" t="str">
        <f>VLOOKUP(_xlfn.NUMBERVALUE(MID(C2045,11,2)),'Datos 2'!$U$3:$V$11,2,)</f>
        <v>M</v>
      </c>
      <c r="G2045">
        <v>5</v>
      </c>
    </row>
    <row r="2046" spans="1:7">
      <c r="A2046" s="14">
        <v>43998</v>
      </c>
      <c r="B2046" t="s">
        <v>823</v>
      </c>
      <c r="C2046" t="s">
        <v>853</v>
      </c>
      <c r="D2046" t="str">
        <f>VLOOKUP(VALUE(MID(C2046,1,8)),Producto!$A$1:$C$499,3,FALSE)</f>
        <v>Pantalón mezclilla</v>
      </c>
      <c r="E2046" t="str">
        <f>VLOOKUP(_xlfn.NUMBERVALUE(MID(C2046,9,2)),'Datos 2'!$Q$3:$R$22,2,FALSE)</f>
        <v>Azul</v>
      </c>
      <c r="F2046" t="str">
        <f>VLOOKUP(_xlfn.NUMBERVALUE(MID(C2046,11,2)),'Datos 2'!$U$3:$V$11,2,)</f>
        <v>M</v>
      </c>
      <c r="G2046">
        <v>5</v>
      </c>
    </row>
    <row r="2047" spans="1:7">
      <c r="A2047" s="14">
        <v>43832</v>
      </c>
      <c r="B2047" t="s">
        <v>823</v>
      </c>
      <c r="C2047" t="s">
        <v>889</v>
      </c>
      <c r="D2047" t="str">
        <f>VLOOKUP(VALUE(MID(C2047,1,8)),Producto!$A$1:$C$499,3,FALSE)</f>
        <v>Chamarra sport</v>
      </c>
      <c r="E2047" t="str">
        <f>VLOOKUP(_xlfn.NUMBERVALUE(MID(C2047,9,2)),'Datos 2'!$Q$3:$R$22,2,FALSE)</f>
        <v>Off white</v>
      </c>
      <c r="F2047" t="str">
        <f>VLOOKUP(_xlfn.NUMBERVALUE(MID(C2047,11,2)),'Datos 2'!$U$3:$V$11,2,)</f>
        <v>M</v>
      </c>
      <c r="G2047">
        <v>10</v>
      </c>
    </row>
    <row r="2048" spans="1:7">
      <c r="A2048" s="14">
        <v>43925</v>
      </c>
      <c r="B2048" t="s">
        <v>823</v>
      </c>
      <c r="C2048" t="s">
        <v>846</v>
      </c>
      <c r="D2048" t="str">
        <f>VLOOKUP(VALUE(MID(C2048,1,8)),Producto!$A$1:$C$499,3,FALSE)</f>
        <v>Camisa manga corta</v>
      </c>
      <c r="E2048" t="str">
        <f>VLOOKUP(_xlfn.NUMBERVALUE(MID(C2048,9,2)),'Datos 2'!$Q$3:$R$22,2,FALSE)</f>
        <v>Estampado animal</v>
      </c>
      <c r="F2048" t="str">
        <f>VLOOKUP(_xlfn.NUMBERVALUE(MID(C2048,11,2)),'Datos 2'!$U$3:$V$11,2,)</f>
        <v>S</v>
      </c>
      <c r="G2048">
        <v>5</v>
      </c>
    </row>
    <row r="2049" spans="1:7">
      <c r="A2049" s="14">
        <v>43929</v>
      </c>
      <c r="B2049" t="s">
        <v>823</v>
      </c>
      <c r="C2049" t="s">
        <v>847</v>
      </c>
      <c r="D2049" t="str">
        <f>VLOOKUP(VALUE(MID(C2049,1,8)),Producto!$A$1:$C$499,3,FALSE)</f>
        <v>Playera</v>
      </c>
      <c r="E2049" t="str">
        <f>VLOOKUP(_xlfn.NUMBERVALUE(MID(C2049,9,2)),'Datos 2'!$Q$3:$R$22,2,FALSE)</f>
        <v>Negro</v>
      </c>
      <c r="F2049" t="str">
        <f>VLOOKUP(_xlfn.NUMBERVALUE(MID(C2049,11,2)),'Datos 2'!$U$3:$V$11,2,)</f>
        <v>Unitalla</v>
      </c>
      <c r="G2049">
        <v>3</v>
      </c>
    </row>
    <row r="2050" spans="1:7">
      <c r="A2050" s="14">
        <v>44045</v>
      </c>
      <c r="B2050" t="s">
        <v>823</v>
      </c>
      <c r="C2050" t="s">
        <v>863</v>
      </c>
      <c r="D2050" t="str">
        <f>VLOOKUP(VALUE(MID(C2050,1,8)),Producto!$A$1:$C$499,3,FALSE)</f>
        <v>Pantalón baggie</v>
      </c>
      <c r="E2050" t="str">
        <f>VLOOKUP(_xlfn.NUMBERVALUE(MID(C2050,9,2)),'Datos 2'!$Q$3:$R$22,2,FALSE)</f>
        <v>Negro</v>
      </c>
      <c r="F2050" t="str">
        <f>VLOOKUP(_xlfn.NUMBERVALUE(MID(C2050,11,2)),'Datos 2'!$U$3:$V$11,2,)</f>
        <v>XL</v>
      </c>
      <c r="G2050">
        <v>9</v>
      </c>
    </row>
    <row r="2051" spans="1:7">
      <c r="A2051" s="14">
        <v>44023</v>
      </c>
      <c r="B2051" t="s">
        <v>823</v>
      </c>
      <c r="C2051" t="s">
        <v>887</v>
      </c>
      <c r="D2051" t="str">
        <f>VLOOKUP(VALUE(MID(C2051,1,8)),Producto!$A$1:$C$499,3,FALSE)</f>
        <v>Chamarra sport</v>
      </c>
      <c r="E2051" t="str">
        <f>VLOOKUP(_xlfn.NUMBERVALUE(MID(C2051,9,2)),'Datos 2'!$Q$3:$R$22,2,FALSE)</f>
        <v>Off white</v>
      </c>
      <c r="F2051" t="str">
        <f>VLOOKUP(_xlfn.NUMBERVALUE(MID(C2051,11,2)),'Datos 2'!$U$3:$V$11,2,)</f>
        <v>XL</v>
      </c>
      <c r="G2051">
        <v>2</v>
      </c>
    </row>
    <row r="2052" spans="1:7">
      <c r="A2052" s="14">
        <v>44039</v>
      </c>
      <c r="B2052" t="s">
        <v>823</v>
      </c>
      <c r="C2052" t="s">
        <v>864</v>
      </c>
      <c r="D2052" t="str">
        <f>VLOOKUP(VALUE(MID(C2052,1,8)),Producto!$A$1:$C$499,3,FALSE)</f>
        <v>Pantalón baggie</v>
      </c>
      <c r="E2052" t="str">
        <f>VLOOKUP(_xlfn.NUMBERVALUE(MID(C2052,9,2)),'Datos 2'!$Q$3:$R$22,2,FALSE)</f>
        <v>Negro</v>
      </c>
      <c r="F2052" t="str">
        <f>VLOOKUP(_xlfn.NUMBERVALUE(MID(C2052,11,2)),'Datos 2'!$U$3:$V$11,2,)</f>
        <v>L</v>
      </c>
      <c r="G2052">
        <v>5</v>
      </c>
    </row>
    <row r="2053" spans="1:7">
      <c r="A2053" s="14">
        <v>44132</v>
      </c>
      <c r="B2053" t="s">
        <v>823</v>
      </c>
      <c r="C2053" t="s">
        <v>844</v>
      </c>
      <c r="D2053" t="str">
        <f>VLOOKUP(VALUE(MID(C2053,1,8)),Producto!$A$1:$C$499,3,FALSE)</f>
        <v>Camisa manga corta</v>
      </c>
      <c r="E2053" t="str">
        <f>VLOOKUP(_xlfn.NUMBERVALUE(MID(C2053,9,2)),'Datos 2'!$Q$3:$R$22,2,FALSE)</f>
        <v>Estampado animal</v>
      </c>
      <c r="F2053" t="str">
        <f>VLOOKUP(_xlfn.NUMBERVALUE(MID(C2053,11,2)),'Datos 2'!$U$3:$V$11,2,)</f>
        <v>L</v>
      </c>
      <c r="G2053">
        <v>9</v>
      </c>
    </row>
    <row r="2054" spans="1:7">
      <c r="A2054" s="14">
        <v>44107</v>
      </c>
      <c r="B2054" t="s">
        <v>823</v>
      </c>
      <c r="C2054" t="s">
        <v>876</v>
      </c>
      <c r="D2054" t="str">
        <f>VLOOKUP(VALUE(MID(C2054,1,8)),Producto!$A$1:$C$499,3,FALSE)</f>
        <v>Chamarra sport</v>
      </c>
      <c r="E2054" t="str">
        <f>VLOOKUP(_xlfn.NUMBERVALUE(MID(C2054,9,2)),'Datos 2'!$Q$3:$R$22,2,FALSE)</f>
        <v>Rojo</v>
      </c>
      <c r="F2054" t="str">
        <f>VLOOKUP(_xlfn.NUMBERVALUE(MID(C2054,11,2)),'Datos 2'!$U$3:$V$11,2,)</f>
        <v>L</v>
      </c>
      <c r="G2054">
        <v>9</v>
      </c>
    </row>
    <row r="2055" spans="1:7">
      <c r="A2055" s="14">
        <v>44099</v>
      </c>
      <c r="B2055" t="s">
        <v>823</v>
      </c>
      <c r="C2055" t="s">
        <v>882</v>
      </c>
      <c r="D2055" t="str">
        <f>VLOOKUP(VALUE(MID(C2055,1,8)),Producto!$A$1:$C$499,3,FALSE)</f>
        <v>Chamarra sport</v>
      </c>
      <c r="E2055" t="str">
        <f>VLOOKUP(_xlfn.NUMBERVALUE(MID(C2055,9,2)),'Datos 2'!$Q$3:$R$22,2,FALSE)</f>
        <v>Azul</v>
      </c>
      <c r="F2055" t="str">
        <f>VLOOKUP(_xlfn.NUMBERVALUE(MID(C2055,11,2)),'Datos 2'!$U$3:$V$11,2,)</f>
        <v>S</v>
      </c>
      <c r="G2055">
        <v>7</v>
      </c>
    </row>
    <row r="2056" spans="1:7">
      <c r="A2056" s="14">
        <v>44133</v>
      </c>
      <c r="B2056" t="s">
        <v>823</v>
      </c>
      <c r="C2056" t="s">
        <v>853</v>
      </c>
      <c r="D2056" t="str">
        <f>VLOOKUP(VALUE(MID(C2056,1,8)),Producto!$A$1:$C$499,3,FALSE)</f>
        <v>Pantalón mezclilla</v>
      </c>
      <c r="E2056" t="str">
        <f>VLOOKUP(_xlfn.NUMBERVALUE(MID(C2056,9,2)),'Datos 2'!$Q$3:$R$22,2,FALSE)</f>
        <v>Azul</v>
      </c>
      <c r="F2056" t="str">
        <f>VLOOKUP(_xlfn.NUMBERVALUE(MID(C2056,11,2)),'Datos 2'!$U$3:$V$11,2,)</f>
        <v>M</v>
      </c>
      <c r="G2056">
        <v>1</v>
      </c>
    </row>
    <row r="2057" spans="1:7">
      <c r="A2057" s="14">
        <v>43897</v>
      </c>
      <c r="B2057" t="s">
        <v>823</v>
      </c>
      <c r="C2057" t="s">
        <v>862</v>
      </c>
      <c r="D2057" t="str">
        <f>VLOOKUP(VALUE(MID(C2057,1,8)),Producto!$A$1:$C$499,3,FALSE)</f>
        <v>Pantalón mezclilla</v>
      </c>
      <c r="E2057" t="str">
        <f>VLOOKUP(_xlfn.NUMBERVALUE(MID(C2057,9,2)),'Datos 2'!$Q$3:$R$22,2,FALSE)</f>
        <v>Blanco</v>
      </c>
      <c r="F2057" t="str">
        <f>VLOOKUP(_xlfn.NUMBERVALUE(MID(C2057,11,2)),'Datos 2'!$U$3:$V$11,2,)</f>
        <v>S</v>
      </c>
      <c r="G2057">
        <v>3</v>
      </c>
    </row>
    <row r="2058" spans="1:7">
      <c r="A2058" s="14">
        <v>43981</v>
      </c>
      <c r="B2058" t="s">
        <v>823</v>
      </c>
      <c r="C2058" t="s">
        <v>830</v>
      </c>
      <c r="D2058" t="str">
        <f>VLOOKUP(VALUE(MID(C2058,1,8)),Producto!$A$1:$C$499,3,FALSE)</f>
        <v>Camisa manga larga</v>
      </c>
      <c r="E2058" t="str">
        <f>VLOOKUP(_xlfn.NUMBERVALUE(MID(C2058,9,2)),'Datos 2'!$Q$3:$R$22,2,FALSE)</f>
        <v>Blanco</v>
      </c>
      <c r="F2058" t="str">
        <f>VLOOKUP(_xlfn.NUMBERVALUE(MID(C2058,11,2)),'Datos 2'!$U$3:$V$11,2,)</f>
        <v>S</v>
      </c>
      <c r="G2058">
        <v>1</v>
      </c>
    </row>
    <row r="2059" spans="1:7">
      <c r="A2059" s="14">
        <v>44013</v>
      </c>
      <c r="B2059" t="s">
        <v>823</v>
      </c>
      <c r="C2059" t="s">
        <v>853</v>
      </c>
      <c r="D2059" t="str">
        <f>VLOOKUP(VALUE(MID(C2059,1,8)),Producto!$A$1:$C$499,3,FALSE)</f>
        <v>Pantalón mezclilla</v>
      </c>
      <c r="E2059" t="str">
        <f>VLOOKUP(_xlfn.NUMBERVALUE(MID(C2059,9,2)),'Datos 2'!$Q$3:$R$22,2,FALSE)</f>
        <v>Azul</v>
      </c>
      <c r="F2059" t="str">
        <f>VLOOKUP(_xlfn.NUMBERVALUE(MID(C2059,11,2)),'Datos 2'!$U$3:$V$11,2,)</f>
        <v>M</v>
      </c>
      <c r="G2059">
        <v>9</v>
      </c>
    </row>
    <row r="2060" spans="1:7">
      <c r="A2060" s="14">
        <v>44147</v>
      </c>
      <c r="B2060" t="s">
        <v>823</v>
      </c>
      <c r="C2060" t="s">
        <v>877</v>
      </c>
      <c r="D2060" t="str">
        <f>VLOOKUP(VALUE(MID(C2060,1,8)),Producto!$A$1:$C$499,3,FALSE)</f>
        <v>Chamarra sport</v>
      </c>
      <c r="E2060" t="str">
        <f>VLOOKUP(_xlfn.NUMBERVALUE(MID(C2060,9,2)),'Datos 2'!$Q$3:$R$22,2,FALSE)</f>
        <v>Rojo</v>
      </c>
      <c r="F2060" t="str">
        <f>VLOOKUP(_xlfn.NUMBERVALUE(MID(C2060,11,2)),'Datos 2'!$U$3:$V$11,2,)</f>
        <v>M</v>
      </c>
      <c r="G2060">
        <v>7</v>
      </c>
    </row>
    <row r="2061" spans="1:7">
      <c r="A2061" s="14">
        <v>44137</v>
      </c>
      <c r="B2061" t="s">
        <v>823</v>
      </c>
      <c r="C2061" t="s">
        <v>878</v>
      </c>
      <c r="D2061" t="str">
        <f>VLOOKUP(VALUE(MID(C2061,1,8)),Producto!$A$1:$C$499,3,FALSE)</f>
        <v>Chamarra sport</v>
      </c>
      <c r="E2061" t="str">
        <f>VLOOKUP(_xlfn.NUMBERVALUE(MID(C2061,9,2)),'Datos 2'!$Q$3:$R$22,2,FALSE)</f>
        <v>Rojo</v>
      </c>
      <c r="F2061" t="str">
        <f>VLOOKUP(_xlfn.NUMBERVALUE(MID(C2061,11,2)),'Datos 2'!$U$3:$V$11,2,)</f>
        <v>S</v>
      </c>
      <c r="G2061">
        <v>3</v>
      </c>
    </row>
    <row r="2062" spans="1:7">
      <c r="A2062" s="14">
        <v>43990</v>
      </c>
      <c r="B2062" t="s">
        <v>823</v>
      </c>
      <c r="C2062" t="s">
        <v>859</v>
      </c>
      <c r="D2062" t="str">
        <f>VLOOKUP(VALUE(MID(C2062,1,8)),Producto!$A$1:$C$499,3,FALSE)</f>
        <v>Pantalón mezclilla</v>
      </c>
      <c r="E2062" t="str">
        <f>VLOOKUP(_xlfn.NUMBERVALUE(MID(C2062,9,2)),'Datos 2'!$Q$3:$R$22,2,FALSE)</f>
        <v>Blanco</v>
      </c>
      <c r="F2062" t="str">
        <f>VLOOKUP(_xlfn.NUMBERVALUE(MID(C2062,11,2)),'Datos 2'!$U$3:$V$11,2,)</f>
        <v>XL</v>
      </c>
      <c r="G2062">
        <v>6</v>
      </c>
    </row>
    <row r="2063" spans="1:7">
      <c r="A2063" s="14">
        <v>43994</v>
      </c>
      <c r="B2063" t="s">
        <v>823</v>
      </c>
      <c r="C2063" t="s">
        <v>831</v>
      </c>
      <c r="D2063" t="str">
        <f>VLOOKUP(VALUE(MID(C2063,1,8)),Producto!$A$1:$C$499,3,FALSE)</f>
        <v>Camisa manga larga</v>
      </c>
      <c r="E2063" t="str">
        <f>VLOOKUP(_xlfn.NUMBERVALUE(MID(C2063,9,2)),'Datos 2'!$Q$3:$R$22,2,FALSE)</f>
        <v>Off white</v>
      </c>
      <c r="F2063" t="str">
        <f>VLOOKUP(_xlfn.NUMBERVALUE(MID(C2063,11,2)),'Datos 2'!$U$3:$V$11,2,)</f>
        <v>XL</v>
      </c>
      <c r="G2063">
        <v>10</v>
      </c>
    </row>
    <row r="2064" spans="1:7">
      <c r="A2064" s="14">
        <v>43972</v>
      </c>
      <c r="B2064" t="s">
        <v>823</v>
      </c>
      <c r="C2064" t="s">
        <v>868</v>
      </c>
      <c r="D2064" t="str">
        <f>VLOOKUP(VALUE(MID(C2064,1,8)),Producto!$A$1:$C$499,3,FALSE)</f>
        <v>Pantalón baggie</v>
      </c>
      <c r="E2064" t="str">
        <f>VLOOKUP(_xlfn.NUMBERVALUE(MID(C2064,9,2)),'Datos 2'!$Q$3:$R$22,2,FALSE)</f>
        <v>Off white</v>
      </c>
      <c r="F2064" t="str">
        <f>VLOOKUP(_xlfn.NUMBERVALUE(MID(C2064,11,2)),'Datos 2'!$U$3:$V$11,2,)</f>
        <v>L</v>
      </c>
      <c r="G2064">
        <v>10</v>
      </c>
    </row>
    <row r="2065" spans="1:7">
      <c r="A2065" s="14">
        <v>44008</v>
      </c>
      <c r="B2065" t="s">
        <v>823</v>
      </c>
      <c r="C2065" t="s">
        <v>869</v>
      </c>
      <c r="D2065" t="str">
        <f>VLOOKUP(VALUE(MID(C2065,1,8)),Producto!$A$1:$C$499,3,FALSE)</f>
        <v>Pantalón baggie</v>
      </c>
      <c r="E2065" t="str">
        <f>VLOOKUP(_xlfn.NUMBERVALUE(MID(C2065,9,2)),'Datos 2'!$Q$3:$R$22,2,FALSE)</f>
        <v>Off white</v>
      </c>
      <c r="F2065" t="str">
        <f>VLOOKUP(_xlfn.NUMBERVALUE(MID(C2065,11,2)),'Datos 2'!$U$3:$V$11,2,)</f>
        <v>M</v>
      </c>
      <c r="G2065">
        <v>7</v>
      </c>
    </row>
    <row r="2066" spans="1:7">
      <c r="A2066" s="14">
        <v>43933</v>
      </c>
      <c r="B2066" t="s">
        <v>823</v>
      </c>
      <c r="C2066" t="s">
        <v>850</v>
      </c>
      <c r="D2066" t="str">
        <f>VLOOKUP(VALUE(MID(C2066,1,8)),Producto!$A$1:$C$499,3,FALSE)</f>
        <v>Playera</v>
      </c>
      <c r="E2066" t="str">
        <f>VLOOKUP(_xlfn.NUMBERVALUE(MID(C2066,9,2)),'Datos 2'!$Q$3:$R$22,2,FALSE)</f>
        <v>Con texto</v>
      </c>
      <c r="F2066" t="str">
        <f>VLOOKUP(_xlfn.NUMBERVALUE(MID(C2066,11,2)),'Datos 2'!$U$3:$V$11,2,)</f>
        <v>Unitalla</v>
      </c>
      <c r="G2066">
        <v>4</v>
      </c>
    </row>
    <row r="2067" spans="1:7">
      <c r="A2067" s="14">
        <v>44030</v>
      </c>
      <c r="B2067" t="s">
        <v>823</v>
      </c>
      <c r="C2067" t="s">
        <v>856</v>
      </c>
      <c r="D2067" t="str">
        <f>VLOOKUP(VALUE(MID(C2067,1,8)),Producto!$A$1:$C$499,3,FALSE)</f>
        <v>Pantalón mezclilla</v>
      </c>
      <c r="E2067" t="str">
        <f>VLOOKUP(_xlfn.NUMBERVALUE(MID(C2067,9,2)),'Datos 2'!$Q$3:$R$22,2,FALSE)</f>
        <v>Negro</v>
      </c>
      <c r="F2067" t="str">
        <f>VLOOKUP(_xlfn.NUMBERVALUE(MID(C2067,11,2)),'Datos 2'!$U$3:$V$11,2,)</f>
        <v>L</v>
      </c>
      <c r="G2067">
        <v>3</v>
      </c>
    </row>
    <row r="2068" spans="1:7">
      <c r="A2068" s="14">
        <v>44020</v>
      </c>
      <c r="B2068" t="s">
        <v>823</v>
      </c>
      <c r="C2068" t="s">
        <v>868</v>
      </c>
      <c r="D2068" t="str">
        <f>VLOOKUP(VALUE(MID(C2068,1,8)),Producto!$A$1:$C$499,3,FALSE)</f>
        <v>Pantalón baggie</v>
      </c>
      <c r="E2068" t="str">
        <f>VLOOKUP(_xlfn.NUMBERVALUE(MID(C2068,9,2)),'Datos 2'!$Q$3:$R$22,2,FALSE)</f>
        <v>Off white</v>
      </c>
      <c r="F2068" t="str">
        <f>VLOOKUP(_xlfn.NUMBERVALUE(MID(C2068,11,2)),'Datos 2'!$U$3:$V$11,2,)</f>
        <v>L</v>
      </c>
      <c r="G2068">
        <v>3</v>
      </c>
    </row>
    <row r="2069" spans="1:7">
      <c r="A2069" s="14">
        <v>44173</v>
      </c>
      <c r="B2069" t="s">
        <v>823</v>
      </c>
      <c r="C2069" t="s">
        <v>867</v>
      </c>
      <c r="D2069" t="str">
        <f>VLOOKUP(VALUE(MID(C2069,1,8)),Producto!$A$1:$C$499,3,FALSE)</f>
        <v>Pantalón baggie</v>
      </c>
      <c r="E2069" t="str">
        <f>VLOOKUP(_xlfn.NUMBERVALUE(MID(C2069,9,2)),'Datos 2'!$Q$3:$R$22,2,FALSE)</f>
        <v>Off white</v>
      </c>
      <c r="F2069" t="str">
        <f>VLOOKUP(_xlfn.NUMBERVALUE(MID(C2069,11,2)),'Datos 2'!$U$3:$V$11,2,)</f>
        <v>XL</v>
      </c>
      <c r="G2069">
        <v>7</v>
      </c>
    </row>
    <row r="2070" spans="1:7">
      <c r="A2070" s="14">
        <v>44162</v>
      </c>
      <c r="B2070" t="s">
        <v>823</v>
      </c>
      <c r="C2070" t="s">
        <v>841</v>
      </c>
      <c r="D2070" t="str">
        <f>VLOOKUP(VALUE(MID(C2070,1,8)),Producto!$A$1:$C$499,3,FALSE)</f>
        <v>Camisa manga corta</v>
      </c>
      <c r="E2070" t="str">
        <f>VLOOKUP(_xlfn.NUMBERVALUE(MID(C2070,9,2)),'Datos 2'!$Q$3:$R$22,2,FALSE)</f>
        <v>Blanco</v>
      </c>
      <c r="F2070" t="str">
        <f>VLOOKUP(_xlfn.NUMBERVALUE(MID(C2070,11,2)),'Datos 2'!$U$3:$V$11,2,)</f>
        <v>M</v>
      </c>
      <c r="G2070">
        <v>3</v>
      </c>
    </row>
    <row r="2071" spans="1:7">
      <c r="A2071" s="14">
        <v>43930</v>
      </c>
      <c r="B2071" t="s">
        <v>823</v>
      </c>
      <c r="C2071" t="s">
        <v>881</v>
      </c>
      <c r="D2071" t="str">
        <f>VLOOKUP(VALUE(MID(C2071,1,8)),Producto!$A$1:$C$499,3,FALSE)</f>
        <v>Chamarra sport</v>
      </c>
      <c r="E2071" t="str">
        <f>VLOOKUP(_xlfn.NUMBERVALUE(MID(C2071,9,2)),'Datos 2'!$Q$3:$R$22,2,FALSE)</f>
        <v>Azul</v>
      </c>
      <c r="F2071" t="str">
        <f>VLOOKUP(_xlfn.NUMBERVALUE(MID(C2071,11,2)),'Datos 2'!$U$3:$V$11,2,)</f>
        <v>M</v>
      </c>
      <c r="G2071">
        <v>1</v>
      </c>
    </row>
    <row r="2072" spans="1:7">
      <c r="A2072" s="14">
        <v>43907</v>
      </c>
      <c r="B2072" t="s">
        <v>823</v>
      </c>
      <c r="C2072" t="s">
        <v>873</v>
      </c>
      <c r="D2072" t="str">
        <f>VLOOKUP(VALUE(MID(C2072,1,8)),Producto!$A$1:$C$499,3,FALSE)</f>
        <v>Pantalón baggie</v>
      </c>
      <c r="E2072" t="str">
        <f>VLOOKUP(_xlfn.NUMBERVALUE(MID(C2072,9,2)),'Datos 2'!$Q$3:$R$22,2,FALSE)</f>
        <v>Café</v>
      </c>
      <c r="F2072" t="str">
        <f>VLOOKUP(_xlfn.NUMBERVALUE(MID(C2072,11,2)),'Datos 2'!$U$3:$V$11,2,)</f>
        <v>M</v>
      </c>
      <c r="G2072">
        <v>6</v>
      </c>
    </row>
    <row r="2073" spans="1:7">
      <c r="A2073" s="14">
        <v>44036</v>
      </c>
      <c r="B2073" t="s">
        <v>823</v>
      </c>
      <c r="C2073" t="s">
        <v>844</v>
      </c>
      <c r="D2073" t="str">
        <f>VLOOKUP(VALUE(MID(C2073,1,8)),Producto!$A$1:$C$499,3,FALSE)</f>
        <v>Camisa manga corta</v>
      </c>
      <c r="E2073" t="str">
        <f>VLOOKUP(_xlfn.NUMBERVALUE(MID(C2073,9,2)),'Datos 2'!$Q$3:$R$22,2,FALSE)</f>
        <v>Estampado animal</v>
      </c>
      <c r="F2073" t="str">
        <f>VLOOKUP(_xlfn.NUMBERVALUE(MID(C2073,11,2)),'Datos 2'!$U$3:$V$11,2,)</f>
        <v>L</v>
      </c>
      <c r="G2073">
        <v>2</v>
      </c>
    </row>
    <row r="2074" spans="1:7">
      <c r="A2074" s="14">
        <v>43898</v>
      </c>
      <c r="B2074" t="s">
        <v>823</v>
      </c>
      <c r="C2074" t="s">
        <v>875</v>
      </c>
      <c r="D2074" t="str">
        <f>VLOOKUP(VALUE(MID(C2074,1,8)),Producto!$A$1:$C$499,3,FALSE)</f>
        <v>Chamarra sport</v>
      </c>
      <c r="E2074" t="str">
        <f>VLOOKUP(_xlfn.NUMBERVALUE(MID(C2074,9,2)),'Datos 2'!$Q$3:$R$22,2,FALSE)</f>
        <v>Rojo</v>
      </c>
      <c r="F2074" t="str">
        <f>VLOOKUP(_xlfn.NUMBERVALUE(MID(C2074,11,2)),'Datos 2'!$U$3:$V$11,2,)</f>
        <v>XL</v>
      </c>
      <c r="G2074">
        <v>10</v>
      </c>
    </row>
    <row r="2075" spans="1:7">
      <c r="A2075" s="14">
        <v>44070</v>
      </c>
      <c r="B2075" t="s">
        <v>823</v>
      </c>
      <c r="C2075" t="s">
        <v>832</v>
      </c>
      <c r="D2075" t="str">
        <f>VLOOKUP(VALUE(MID(C2075,1,8)),Producto!$A$1:$C$499,3,FALSE)</f>
        <v>Camisa manga larga</v>
      </c>
      <c r="E2075" t="str">
        <f>VLOOKUP(_xlfn.NUMBERVALUE(MID(C2075,9,2)),'Datos 2'!$Q$3:$R$22,2,FALSE)</f>
        <v>Off white</v>
      </c>
      <c r="F2075" t="str">
        <f>VLOOKUP(_xlfn.NUMBERVALUE(MID(C2075,11,2)),'Datos 2'!$U$3:$V$11,2,)</f>
        <v>L</v>
      </c>
      <c r="G2075">
        <v>3</v>
      </c>
    </row>
    <row r="2076" spans="1:7">
      <c r="A2076" s="14">
        <v>44023</v>
      </c>
      <c r="B2076" t="s">
        <v>823</v>
      </c>
      <c r="C2076" t="s">
        <v>881</v>
      </c>
      <c r="D2076" t="str">
        <f>VLOOKUP(VALUE(MID(C2076,1,8)),Producto!$A$1:$C$499,3,FALSE)</f>
        <v>Chamarra sport</v>
      </c>
      <c r="E2076" t="str">
        <f>VLOOKUP(_xlfn.NUMBERVALUE(MID(C2076,9,2)),'Datos 2'!$Q$3:$R$22,2,FALSE)</f>
        <v>Azul</v>
      </c>
      <c r="F2076" t="str">
        <f>VLOOKUP(_xlfn.NUMBERVALUE(MID(C2076,11,2)),'Datos 2'!$U$3:$V$11,2,)</f>
        <v>M</v>
      </c>
      <c r="G2076">
        <v>1</v>
      </c>
    </row>
    <row r="2077" spans="1:7">
      <c r="A2077" s="14">
        <v>43932</v>
      </c>
      <c r="B2077" t="s">
        <v>823</v>
      </c>
      <c r="C2077" t="s">
        <v>853</v>
      </c>
      <c r="D2077" t="str">
        <f>VLOOKUP(VALUE(MID(C2077,1,8)),Producto!$A$1:$C$499,3,FALSE)</f>
        <v>Pantalón mezclilla</v>
      </c>
      <c r="E2077" t="str">
        <f>VLOOKUP(_xlfn.NUMBERVALUE(MID(C2077,9,2)),'Datos 2'!$Q$3:$R$22,2,FALSE)</f>
        <v>Azul</v>
      </c>
      <c r="F2077" t="str">
        <f>VLOOKUP(_xlfn.NUMBERVALUE(MID(C2077,11,2)),'Datos 2'!$U$3:$V$11,2,)</f>
        <v>M</v>
      </c>
      <c r="G2077">
        <v>2</v>
      </c>
    </row>
    <row r="2078" spans="1:7">
      <c r="A2078" s="14">
        <v>43934</v>
      </c>
      <c r="B2078" t="s">
        <v>823</v>
      </c>
      <c r="C2078" t="s">
        <v>847</v>
      </c>
      <c r="D2078" t="str">
        <f>VLOOKUP(VALUE(MID(C2078,1,8)),Producto!$A$1:$C$499,3,FALSE)</f>
        <v>Playera</v>
      </c>
      <c r="E2078" t="str">
        <f>VLOOKUP(_xlfn.NUMBERVALUE(MID(C2078,9,2)),'Datos 2'!$Q$3:$R$22,2,FALSE)</f>
        <v>Negro</v>
      </c>
      <c r="F2078" t="str">
        <f>VLOOKUP(_xlfn.NUMBERVALUE(MID(C2078,11,2)),'Datos 2'!$U$3:$V$11,2,)</f>
        <v>Unitalla</v>
      </c>
      <c r="G2078">
        <v>3</v>
      </c>
    </row>
    <row r="2079" spans="1:7">
      <c r="A2079" s="14">
        <v>43943</v>
      </c>
      <c r="B2079" t="s">
        <v>823</v>
      </c>
      <c r="C2079" t="s">
        <v>851</v>
      </c>
      <c r="D2079" t="str">
        <f>VLOOKUP(VALUE(MID(C2079,1,8)),Producto!$A$1:$C$499,3,FALSE)</f>
        <v>Pantalón mezclilla</v>
      </c>
      <c r="E2079" t="str">
        <f>VLOOKUP(_xlfn.NUMBERVALUE(MID(C2079,9,2)),'Datos 2'!$Q$3:$R$22,2,FALSE)</f>
        <v>Azul</v>
      </c>
      <c r="F2079" t="str">
        <f>VLOOKUP(_xlfn.NUMBERVALUE(MID(C2079,11,2)),'Datos 2'!$U$3:$V$11,2,)</f>
        <v>XL</v>
      </c>
      <c r="G2079">
        <v>6</v>
      </c>
    </row>
    <row r="2080" spans="1:7">
      <c r="A2080" s="14">
        <v>43843</v>
      </c>
      <c r="B2080" t="s">
        <v>823</v>
      </c>
      <c r="C2080" t="s">
        <v>850</v>
      </c>
      <c r="D2080" t="str">
        <f>VLOOKUP(VALUE(MID(C2080,1,8)),Producto!$A$1:$C$499,3,FALSE)</f>
        <v>Playera</v>
      </c>
      <c r="E2080" t="str">
        <f>VLOOKUP(_xlfn.NUMBERVALUE(MID(C2080,9,2)),'Datos 2'!$Q$3:$R$22,2,FALSE)</f>
        <v>Con texto</v>
      </c>
      <c r="F2080" t="str">
        <f>VLOOKUP(_xlfn.NUMBERVALUE(MID(C2080,11,2)),'Datos 2'!$U$3:$V$11,2,)</f>
        <v>Unitalla</v>
      </c>
      <c r="G2080">
        <v>7</v>
      </c>
    </row>
    <row r="2081" spans="1:7">
      <c r="A2081" s="14">
        <v>44178</v>
      </c>
      <c r="B2081" t="s">
        <v>823</v>
      </c>
      <c r="C2081" t="s">
        <v>833</v>
      </c>
      <c r="D2081" t="str">
        <f>VLOOKUP(VALUE(MID(C2081,1,8)),Producto!$A$1:$C$499,3,FALSE)</f>
        <v>Camisa manga larga</v>
      </c>
      <c r="E2081" t="str">
        <f>VLOOKUP(_xlfn.NUMBERVALUE(MID(C2081,9,2)),'Datos 2'!$Q$3:$R$22,2,FALSE)</f>
        <v>Off white</v>
      </c>
      <c r="F2081" t="str">
        <f>VLOOKUP(_xlfn.NUMBERVALUE(MID(C2081,11,2)),'Datos 2'!$U$3:$V$11,2,)</f>
        <v>M</v>
      </c>
      <c r="G2081">
        <v>10</v>
      </c>
    </row>
    <row r="2082" spans="1:7">
      <c r="A2082" s="14">
        <v>43923</v>
      </c>
      <c r="B2082" t="s">
        <v>823</v>
      </c>
      <c r="C2082" t="s">
        <v>882</v>
      </c>
      <c r="D2082" t="str">
        <f>VLOOKUP(VALUE(MID(C2082,1,8)),Producto!$A$1:$C$499,3,FALSE)</f>
        <v>Chamarra sport</v>
      </c>
      <c r="E2082" t="str">
        <f>VLOOKUP(_xlfn.NUMBERVALUE(MID(C2082,9,2)),'Datos 2'!$Q$3:$R$22,2,FALSE)</f>
        <v>Azul</v>
      </c>
      <c r="F2082" t="str">
        <f>VLOOKUP(_xlfn.NUMBERVALUE(MID(C2082,11,2)),'Datos 2'!$U$3:$V$11,2,)</f>
        <v>S</v>
      </c>
      <c r="G2082">
        <v>5</v>
      </c>
    </row>
    <row r="2083" spans="1:7">
      <c r="A2083" s="14">
        <v>43853</v>
      </c>
      <c r="B2083" t="s">
        <v>823</v>
      </c>
      <c r="C2083" t="s">
        <v>849</v>
      </c>
      <c r="D2083" t="str">
        <f>VLOOKUP(VALUE(MID(C2083,1,8)),Producto!$A$1:$C$499,3,FALSE)</f>
        <v>Playera</v>
      </c>
      <c r="E2083" t="str">
        <f>VLOOKUP(_xlfn.NUMBERVALUE(MID(C2083,9,2)),'Datos 2'!$Q$3:$R$22,2,FALSE)</f>
        <v>Estampado abstracto</v>
      </c>
      <c r="F2083" t="str">
        <f>VLOOKUP(_xlfn.NUMBERVALUE(MID(C2083,11,2)),'Datos 2'!$U$3:$V$11,2,)</f>
        <v>Unitalla</v>
      </c>
      <c r="G2083">
        <v>3</v>
      </c>
    </row>
    <row r="2084" spans="1:7">
      <c r="A2084" s="14">
        <v>43997</v>
      </c>
      <c r="B2084" t="s">
        <v>823</v>
      </c>
      <c r="C2084" t="s">
        <v>851</v>
      </c>
      <c r="D2084" t="str">
        <f>VLOOKUP(VALUE(MID(C2084,1,8)),Producto!$A$1:$C$499,3,FALSE)</f>
        <v>Pantalón mezclilla</v>
      </c>
      <c r="E2084" t="str">
        <f>VLOOKUP(_xlfn.NUMBERVALUE(MID(C2084,9,2)),'Datos 2'!$Q$3:$R$22,2,FALSE)</f>
        <v>Azul</v>
      </c>
      <c r="F2084" t="str">
        <f>VLOOKUP(_xlfn.NUMBERVALUE(MID(C2084,11,2)),'Datos 2'!$U$3:$V$11,2,)</f>
        <v>XL</v>
      </c>
      <c r="G2084">
        <v>6</v>
      </c>
    </row>
    <row r="2085" spans="1:7">
      <c r="A2085" s="14">
        <v>44058</v>
      </c>
      <c r="B2085" t="s">
        <v>823</v>
      </c>
      <c r="C2085" t="s">
        <v>832</v>
      </c>
      <c r="D2085" t="str">
        <f>VLOOKUP(VALUE(MID(C2085,1,8)),Producto!$A$1:$C$499,3,FALSE)</f>
        <v>Camisa manga larga</v>
      </c>
      <c r="E2085" t="str">
        <f>VLOOKUP(_xlfn.NUMBERVALUE(MID(C2085,9,2)),'Datos 2'!$Q$3:$R$22,2,FALSE)</f>
        <v>Off white</v>
      </c>
      <c r="F2085" t="str">
        <f>VLOOKUP(_xlfn.NUMBERVALUE(MID(C2085,11,2)),'Datos 2'!$U$3:$V$11,2,)</f>
        <v>L</v>
      </c>
      <c r="G2085">
        <v>6</v>
      </c>
    </row>
    <row r="2086" spans="1:7">
      <c r="A2086" s="14">
        <v>43995</v>
      </c>
      <c r="B2086" t="s">
        <v>823</v>
      </c>
      <c r="C2086" t="s">
        <v>832</v>
      </c>
      <c r="D2086" t="str">
        <f>VLOOKUP(VALUE(MID(C2086,1,8)),Producto!$A$1:$C$499,3,FALSE)</f>
        <v>Camisa manga larga</v>
      </c>
      <c r="E2086" t="str">
        <f>VLOOKUP(_xlfn.NUMBERVALUE(MID(C2086,9,2)),'Datos 2'!$Q$3:$R$22,2,FALSE)</f>
        <v>Off white</v>
      </c>
      <c r="F2086" t="str">
        <f>VLOOKUP(_xlfn.NUMBERVALUE(MID(C2086,11,2)),'Datos 2'!$U$3:$V$11,2,)</f>
        <v>L</v>
      </c>
      <c r="G2086">
        <v>1</v>
      </c>
    </row>
    <row r="2087" spans="1:7">
      <c r="A2087" s="14">
        <v>44057</v>
      </c>
      <c r="B2087" t="s">
        <v>823</v>
      </c>
      <c r="C2087" t="s">
        <v>837</v>
      </c>
      <c r="D2087" t="str">
        <f>VLOOKUP(VALUE(MID(C2087,1,8)),Producto!$A$1:$C$499,3,FALSE)</f>
        <v>Camisa manga larga</v>
      </c>
      <c r="E2087" t="str">
        <f>VLOOKUP(_xlfn.NUMBERVALUE(MID(C2087,9,2)),'Datos 2'!$Q$3:$R$22,2,FALSE)</f>
        <v>Negro</v>
      </c>
      <c r="F2087" t="str">
        <f>VLOOKUP(_xlfn.NUMBERVALUE(MID(C2087,11,2)),'Datos 2'!$U$3:$V$11,2,)</f>
        <v>M</v>
      </c>
      <c r="G2087">
        <v>4</v>
      </c>
    </row>
    <row r="2088" spans="1:7">
      <c r="A2088" s="14">
        <v>43902</v>
      </c>
      <c r="B2088" t="s">
        <v>823</v>
      </c>
      <c r="C2088" t="s">
        <v>887</v>
      </c>
      <c r="D2088" t="str">
        <f>VLOOKUP(VALUE(MID(C2088,1,8)),Producto!$A$1:$C$499,3,FALSE)</f>
        <v>Chamarra sport</v>
      </c>
      <c r="E2088" t="str">
        <f>VLOOKUP(_xlfn.NUMBERVALUE(MID(C2088,9,2)),'Datos 2'!$Q$3:$R$22,2,FALSE)</f>
        <v>Off white</v>
      </c>
      <c r="F2088" t="str">
        <f>VLOOKUP(_xlfn.NUMBERVALUE(MID(C2088,11,2)),'Datos 2'!$U$3:$V$11,2,)</f>
        <v>XL</v>
      </c>
      <c r="G2088">
        <v>7</v>
      </c>
    </row>
    <row r="2089" spans="1:7">
      <c r="A2089" s="14">
        <v>43836</v>
      </c>
      <c r="B2089" t="s">
        <v>823</v>
      </c>
      <c r="C2089" t="s">
        <v>840</v>
      </c>
      <c r="D2089" t="str">
        <f>VLOOKUP(VALUE(MID(C2089,1,8)),Producto!$A$1:$C$499,3,FALSE)</f>
        <v>Camisa manga corta</v>
      </c>
      <c r="E2089" t="str">
        <f>VLOOKUP(_xlfn.NUMBERVALUE(MID(C2089,9,2)),'Datos 2'!$Q$3:$R$22,2,FALSE)</f>
        <v>Blanco</v>
      </c>
      <c r="F2089" t="str">
        <f>VLOOKUP(_xlfn.NUMBERVALUE(MID(C2089,11,2)),'Datos 2'!$U$3:$V$11,2,)</f>
        <v>L</v>
      </c>
      <c r="G2089">
        <v>5</v>
      </c>
    </row>
    <row r="2090" spans="1:7">
      <c r="A2090" s="14">
        <v>44179</v>
      </c>
      <c r="B2090" t="s">
        <v>823</v>
      </c>
      <c r="C2090" t="s">
        <v>852</v>
      </c>
      <c r="D2090" t="str">
        <f>VLOOKUP(VALUE(MID(C2090,1,8)),Producto!$A$1:$C$499,3,FALSE)</f>
        <v>Pantalón mezclilla</v>
      </c>
      <c r="E2090" t="str">
        <f>VLOOKUP(_xlfn.NUMBERVALUE(MID(C2090,9,2)),'Datos 2'!$Q$3:$R$22,2,FALSE)</f>
        <v>Azul</v>
      </c>
      <c r="F2090" t="str">
        <f>VLOOKUP(_xlfn.NUMBERVALUE(MID(C2090,11,2)),'Datos 2'!$U$3:$V$11,2,)</f>
        <v>L</v>
      </c>
      <c r="G2090">
        <v>6</v>
      </c>
    </row>
    <row r="2091" spans="1:7">
      <c r="A2091" s="14">
        <v>43948</v>
      </c>
      <c r="B2091" t="s">
        <v>823</v>
      </c>
      <c r="C2091" t="s">
        <v>875</v>
      </c>
      <c r="D2091" t="str">
        <f>VLOOKUP(VALUE(MID(C2091,1,8)),Producto!$A$1:$C$499,3,FALSE)</f>
        <v>Chamarra sport</v>
      </c>
      <c r="E2091" t="str">
        <f>VLOOKUP(_xlfn.NUMBERVALUE(MID(C2091,9,2)),'Datos 2'!$Q$3:$R$22,2,FALSE)</f>
        <v>Rojo</v>
      </c>
      <c r="F2091" t="str">
        <f>VLOOKUP(_xlfn.NUMBERVALUE(MID(C2091,11,2)),'Datos 2'!$U$3:$V$11,2,)</f>
        <v>XL</v>
      </c>
      <c r="G2091">
        <v>6</v>
      </c>
    </row>
    <row r="2092" spans="1:7">
      <c r="A2092" s="14">
        <v>44051</v>
      </c>
      <c r="B2092" t="s">
        <v>823</v>
      </c>
      <c r="C2092" t="s">
        <v>847</v>
      </c>
      <c r="D2092" t="str">
        <f>VLOOKUP(VALUE(MID(C2092,1,8)),Producto!$A$1:$C$499,3,FALSE)</f>
        <v>Playera</v>
      </c>
      <c r="E2092" t="str">
        <f>VLOOKUP(_xlfn.NUMBERVALUE(MID(C2092,9,2)),'Datos 2'!$Q$3:$R$22,2,FALSE)</f>
        <v>Negro</v>
      </c>
      <c r="F2092" t="str">
        <f>VLOOKUP(_xlfn.NUMBERVALUE(MID(C2092,11,2)),'Datos 2'!$U$3:$V$11,2,)</f>
        <v>Unitalla</v>
      </c>
      <c r="G2092">
        <v>9</v>
      </c>
    </row>
    <row r="2093" spans="1:7">
      <c r="A2093" s="14">
        <v>43963</v>
      </c>
      <c r="B2093" t="s">
        <v>823</v>
      </c>
      <c r="C2093" t="s">
        <v>832</v>
      </c>
      <c r="D2093" t="str">
        <f>VLOOKUP(VALUE(MID(C2093,1,8)),Producto!$A$1:$C$499,3,FALSE)</f>
        <v>Camisa manga larga</v>
      </c>
      <c r="E2093" t="str">
        <f>VLOOKUP(_xlfn.NUMBERVALUE(MID(C2093,9,2)),'Datos 2'!$Q$3:$R$22,2,FALSE)</f>
        <v>Off white</v>
      </c>
      <c r="F2093" t="str">
        <f>VLOOKUP(_xlfn.NUMBERVALUE(MID(C2093,11,2)),'Datos 2'!$U$3:$V$11,2,)</f>
        <v>L</v>
      </c>
      <c r="G2093">
        <v>9</v>
      </c>
    </row>
    <row r="2094" spans="1:7">
      <c r="A2094" s="14">
        <v>44126</v>
      </c>
      <c r="B2094" t="s">
        <v>823</v>
      </c>
      <c r="C2094" t="s">
        <v>863</v>
      </c>
      <c r="D2094" t="str">
        <f>VLOOKUP(VALUE(MID(C2094,1,8)),Producto!$A$1:$C$499,3,FALSE)</f>
        <v>Pantalón baggie</v>
      </c>
      <c r="E2094" t="str">
        <f>VLOOKUP(_xlfn.NUMBERVALUE(MID(C2094,9,2)),'Datos 2'!$Q$3:$R$22,2,FALSE)</f>
        <v>Negro</v>
      </c>
      <c r="F2094" t="str">
        <f>VLOOKUP(_xlfn.NUMBERVALUE(MID(C2094,11,2)),'Datos 2'!$U$3:$V$11,2,)</f>
        <v>XL</v>
      </c>
      <c r="G2094">
        <v>2</v>
      </c>
    </row>
    <row r="2095" spans="1:7">
      <c r="A2095" s="14">
        <v>44127</v>
      </c>
      <c r="B2095" t="s">
        <v>823</v>
      </c>
      <c r="C2095" t="s">
        <v>835</v>
      </c>
      <c r="D2095" t="str">
        <f>VLOOKUP(VALUE(MID(C2095,1,8)),Producto!$A$1:$C$499,3,FALSE)</f>
        <v>Camisa manga larga</v>
      </c>
      <c r="E2095" t="str">
        <f>VLOOKUP(_xlfn.NUMBERVALUE(MID(C2095,9,2)),'Datos 2'!$Q$3:$R$22,2,FALSE)</f>
        <v>Negro</v>
      </c>
      <c r="F2095" t="str">
        <f>VLOOKUP(_xlfn.NUMBERVALUE(MID(C2095,11,2)),'Datos 2'!$U$3:$V$11,2,)</f>
        <v>XL</v>
      </c>
      <c r="G2095">
        <v>8</v>
      </c>
    </row>
    <row r="2096" spans="1:7">
      <c r="A2096" s="14">
        <v>44174</v>
      </c>
      <c r="B2096" t="s">
        <v>823</v>
      </c>
      <c r="C2096" t="s">
        <v>879</v>
      </c>
      <c r="D2096" t="str">
        <f>VLOOKUP(VALUE(MID(C2096,1,8)),Producto!$A$1:$C$499,3,FALSE)</f>
        <v>Chamarra sport</v>
      </c>
      <c r="E2096" t="str">
        <f>VLOOKUP(_xlfn.NUMBERVALUE(MID(C2096,9,2)),'Datos 2'!$Q$3:$R$22,2,FALSE)</f>
        <v>Azul</v>
      </c>
      <c r="F2096" t="str">
        <f>VLOOKUP(_xlfn.NUMBERVALUE(MID(C2096,11,2)),'Datos 2'!$U$3:$V$11,2,)</f>
        <v>XL</v>
      </c>
      <c r="G2096">
        <v>10</v>
      </c>
    </row>
    <row r="2097" spans="1:7">
      <c r="A2097" s="14">
        <v>43922</v>
      </c>
      <c r="B2097" t="s">
        <v>823</v>
      </c>
      <c r="C2097" t="s">
        <v>876</v>
      </c>
      <c r="D2097" t="str">
        <f>VLOOKUP(VALUE(MID(C2097,1,8)),Producto!$A$1:$C$499,3,FALSE)</f>
        <v>Chamarra sport</v>
      </c>
      <c r="E2097" t="str">
        <f>VLOOKUP(_xlfn.NUMBERVALUE(MID(C2097,9,2)),'Datos 2'!$Q$3:$R$22,2,FALSE)</f>
        <v>Rojo</v>
      </c>
      <c r="F2097" t="str">
        <f>VLOOKUP(_xlfn.NUMBERVALUE(MID(C2097,11,2)),'Datos 2'!$U$3:$V$11,2,)</f>
        <v>L</v>
      </c>
      <c r="G2097">
        <v>3</v>
      </c>
    </row>
    <row r="2098" spans="1:7">
      <c r="A2098" s="14">
        <v>44090</v>
      </c>
      <c r="B2098" t="s">
        <v>823</v>
      </c>
      <c r="C2098" t="s">
        <v>872</v>
      </c>
      <c r="D2098" t="str">
        <f>VLOOKUP(VALUE(MID(C2098,1,8)),Producto!$A$1:$C$499,3,FALSE)</f>
        <v>Pantalón baggie</v>
      </c>
      <c r="E2098" t="str">
        <f>VLOOKUP(_xlfn.NUMBERVALUE(MID(C2098,9,2)),'Datos 2'!$Q$3:$R$22,2,FALSE)</f>
        <v>Café</v>
      </c>
      <c r="F2098" t="str">
        <f>VLOOKUP(_xlfn.NUMBERVALUE(MID(C2098,11,2)),'Datos 2'!$U$3:$V$11,2,)</f>
        <v>L</v>
      </c>
      <c r="G2098">
        <v>8</v>
      </c>
    </row>
    <row r="2099" spans="1:7">
      <c r="A2099" s="14">
        <v>44090</v>
      </c>
      <c r="B2099" t="s">
        <v>823</v>
      </c>
      <c r="C2099" t="s">
        <v>869</v>
      </c>
      <c r="D2099" t="str">
        <f>VLOOKUP(VALUE(MID(C2099,1,8)),Producto!$A$1:$C$499,3,FALSE)</f>
        <v>Pantalón baggie</v>
      </c>
      <c r="E2099" t="str">
        <f>VLOOKUP(_xlfn.NUMBERVALUE(MID(C2099,9,2)),'Datos 2'!$Q$3:$R$22,2,FALSE)</f>
        <v>Off white</v>
      </c>
      <c r="F2099" t="str">
        <f>VLOOKUP(_xlfn.NUMBERVALUE(MID(C2099,11,2)),'Datos 2'!$U$3:$V$11,2,)</f>
        <v>M</v>
      </c>
      <c r="G2099">
        <v>6</v>
      </c>
    </row>
    <row r="2100" spans="1:7">
      <c r="A2100" s="14">
        <v>43955</v>
      </c>
      <c r="B2100" t="s">
        <v>823</v>
      </c>
      <c r="C2100" t="s">
        <v>838</v>
      </c>
      <c r="D2100" t="str">
        <f>VLOOKUP(VALUE(MID(C2100,1,8)),Producto!$A$1:$C$499,3,FALSE)</f>
        <v>Camisa manga larga</v>
      </c>
      <c r="E2100" t="str">
        <f>VLOOKUP(_xlfn.NUMBERVALUE(MID(C2100,9,2)),'Datos 2'!$Q$3:$R$22,2,FALSE)</f>
        <v>Negro</v>
      </c>
      <c r="F2100" t="str">
        <f>VLOOKUP(_xlfn.NUMBERVALUE(MID(C2100,11,2)),'Datos 2'!$U$3:$V$11,2,)</f>
        <v>S</v>
      </c>
      <c r="G2100">
        <v>6</v>
      </c>
    </row>
    <row r="2101" spans="1:7">
      <c r="A2101" s="14">
        <v>43909</v>
      </c>
      <c r="B2101" t="s">
        <v>823</v>
      </c>
      <c r="C2101" t="s">
        <v>873</v>
      </c>
      <c r="D2101" t="str">
        <f>VLOOKUP(VALUE(MID(C2101,1,8)),Producto!$A$1:$C$499,3,FALSE)</f>
        <v>Pantalón baggie</v>
      </c>
      <c r="E2101" t="str">
        <f>VLOOKUP(_xlfn.NUMBERVALUE(MID(C2101,9,2)),'Datos 2'!$Q$3:$R$22,2,FALSE)</f>
        <v>Café</v>
      </c>
      <c r="F2101" t="str">
        <f>VLOOKUP(_xlfn.NUMBERVALUE(MID(C2101,11,2)),'Datos 2'!$U$3:$V$11,2,)</f>
        <v>M</v>
      </c>
      <c r="G2101">
        <v>4</v>
      </c>
    </row>
    <row r="2102" spans="1:7">
      <c r="A2102" s="14">
        <v>44171</v>
      </c>
      <c r="B2102" t="s">
        <v>823</v>
      </c>
      <c r="C2102" t="s">
        <v>886</v>
      </c>
      <c r="D2102" t="str">
        <f>VLOOKUP(VALUE(MID(C2102,1,8)),Producto!$A$1:$C$499,3,FALSE)</f>
        <v>Chamarra sport</v>
      </c>
      <c r="E2102" t="str">
        <f>VLOOKUP(_xlfn.NUMBERVALUE(MID(C2102,9,2)),'Datos 2'!$Q$3:$R$22,2,FALSE)</f>
        <v>Negro</v>
      </c>
      <c r="F2102" t="str">
        <f>VLOOKUP(_xlfn.NUMBERVALUE(MID(C2102,11,2)),'Datos 2'!$U$3:$V$11,2,)</f>
        <v>S</v>
      </c>
      <c r="G2102">
        <v>4</v>
      </c>
    </row>
    <row r="2103" spans="1:7">
      <c r="A2103" s="14">
        <v>43851</v>
      </c>
      <c r="B2103" t="s">
        <v>823</v>
      </c>
      <c r="C2103" t="s">
        <v>878</v>
      </c>
      <c r="D2103" t="str">
        <f>VLOOKUP(VALUE(MID(C2103,1,8)),Producto!$A$1:$C$499,3,FALSE)</f>
        <v>Chamarra sport</v>
      </c>
      <c r="E2103" t="str">
        <f>VLOOKUP(_xlfn.NUMBERVALUE(MID(C2103,9,2)),'Datos 2'!$Q$3:$R$22,2,FALSE)</f>
        <v>Rojo</v>
      </c>
      <c r="F2103" t="str">
        <f>VLOOKUP(_xlfn.NUMBERVALUE(MID(C2103,11,2)),'Datos 2'!$U$3:$V$11,2,)</f>
        <v>S</v>
      </c>
      <c r="G2103">
        <v>3</v>
      </c>
    </row>
    <row r="2104" spans="1:7">
      <c r="A2104" s="14">
        <v>44130</v>
      </c>
      <c r="B2104" t="s">
        <v>823</v>
      </c>
      <c r="C2104" t="s">
        <v>875</v>
      </c>
      <c r="D2104" t="str">
        <f>VLOOKUP(VALUE(MID(C2104,1,8)),Producto!$A$1:$C$499,3,FALSE)</f>
        <v>Chamarra sport</v>
      </c>
      <c r="E2104" t="str">
        <f>VLOOKUP(_xlfn.NUMBERVALUE(MID(C2104,9,2)),'Datos 2'!$Q$3:$R$22,2,FALSE)</f>
        <v>Rojo</v>
      </c>
      <c r="F2104" t="str">
        <f>VLOOKUP(_xlfn.NUMBERVALUE(MID(C2104,11,2)),'Datos 2'!$U$3:$V$11,2,)</f>
        <v>XL</v>
      </c>
      <c r="G2104">
        <v>9</v>
      </c>
    </row>
    <row r="2105" spans="1:7">
      <c r="A2105" s="14">
        <v>44016</v>
      </c>
      <c r="B2105" t="s">
        <v>823</v>
      </c>
      <c r="C2105" t="s">
        <v>864</v>
      </c>
      <c r="D2105" t="str">
        <f>VLOOKUP(VALUE(MID(C2105,1,8)),Producto!$A$1:$C$499,3,FALSE)</f>
        <v>Pantalón baggie</v>
      </c>
      <c r="E2105" t="str">
        <f>VLOOKUP(_xlfn.NUMBERVALUE(MID(C2105,9,2)),'Datos 2'!$Q$3:$R$22,2,FALSE)</f>
        <v>Negro</v>
      </c>
      <c r="F2105" t="str">
        <f>VLOOKUP(_xlfn.NUMBERVALUE(MID(C2105,11,2)),'Datos 2'!$U$3:$V$11,2,)</f>
        <v>L</v>
      </c>
      <c r="G2105">
        <v>6</v>
      </c>
    </row>
    <row r="2106" spans="1:7">
      <c r="A2106" s="14">
        <v>43832</v>
      </c>
      <c r="B2106" t="s">
        <v>823</v>
      </c>
      <c r="C2106" t="s">
        <v>857</v>
      </c>
      <c r="D2106" t="str">
        <f>VLOOKUP(VALUE(MID(C2106,1,8)),Producto!$A$1:$C$499,3,FALSE)</f>
        <v>Pantalón mezclilla</v>
      </c>
      <c r="E2106" t="str">
        <f>VLOOKUP(_xlfn.NUMBERVALUE(MID(C2106,9,2)),'Datos 2'!$Q$3:$R$22,2,FALSE)</f>
        <v>Negro</v>
      </c>
      <c r="F2106" t="str">
        <f>VLOOKUP(_xlfn.NUMBERVALUE(MID(C2106,11,2)),'Datos 2'!$U$3:$V$11,2,)</f>
        <v>M</v>
      </c>
      <c r="G2106">
        <v>6</v>
      </c>
    </row>
    <row r="2107" spans="1:7">
      <c r="A2107" s="14">
        <v>44077</v>
      </c>
      <c r="B2107" t="s">
        <v>823</v>
      </c>
      <c r="C2107" t="s">
        <v>890</v>
      </c>
      <c r="D2107" t="str">
        <f>VLOOKUP(VALUE(MID(C2107,1,8)),Producto!$A$1:$C$499,3,FALSE)</f>
        <v>Chamarra sport</v>
      </c>
      <c r="E2107" t="str">
        <f>VLOOKUP(_xlfn.NUMBERVALUE(MID(C2107,9,2)),'Datos 2'!$Q$3:$R$22,2,FALSE)</f>
        <v>Off white</v>
      </c>
      <c r="F2107" t="str">
        <f>VLOOKUP(_xlfn.NUMBERVALUE(MID(C2107,11,2)),'Datos 2'!$U$3:$V$11,2,)</f>
        <v>S</v>
      </c>
      <c r="G2107">
        <v>2</v>
      </c>
    </row>
    <row r="2108" spans="1:7">
      <c r="A2108" s="14">
        <v>43878</v>
      </c>
      <c r="B2108" t="s">
        <v>823</v>
      </c>
      <c r="C2108" t="s">
        <v>866</v>
      </c>
      <c r="D2108" t="str">
        <f>VLOOKUP(VALUE(MID(C2108,1,8)),Producto!$A$1:$C$499,3,FALSE)</f>
        <v>Pantalón baggie</v>
      </c>
      <c r="E2108" t="str">
        <f>VLOOKUP(_xlfn.NUMBERVALUE(MID(C2108,9,2)),'Datos 2'!$Q$3:$R$22,2,FALSE)</f>
        <v>Negro</v>
      </c>
      <c r="F2108" t="str">
        <f>VLOOKUP(_xlfn.NUMBERVALUE(MID(C2108,11,2)),'Datos 2'!$U$3:$V$11,2,)</f>
        <v>S</v>
      </c>
      <c r="G2108">
        <v>2</v>
      </c>
    </row>
    <row r="2109" spans="1:7">
      <c r="A2109" s="14">
        <v>43896</v>
      </c>
      <c r="B2109" t="s">
        <v>823</v>
      </c>
      <c r="C2109" t="s">
        <v>864</v>
      </c>
      <c r="D2109" t="str">
        <f>VLOOKUP(VALUE(MID(C2109,1,8)),Producto!$A$1:$C$499,3,FALSE)</f>
        <v>Pantalón baggie</v>
      </c>
      <c r="E2109" t="str">
        <f>VLOOKUP(_xlfn.NUMBERVALUE(MID(C2109,9,2)),'Datos 2'!$Q$3:$R$22,2,FALSE)</f>
        <v>Negro</v>
      </c>
      <c r="F2109" t="str">
        <f>VLOOKUP(_xlfn.NUMBERVALUE(MID(C2109,11,2)),'Datos 2'!$U$3:$V$11,2,)</f>
        <v>L</v>
      </c>
      <c r="G2109">
        <v>7</v>
      </c>
    </row>
    <row r="2110" spans="1:7">
      <c r="A2110" s="14">
        <v>43891</v>
      </c>
      <c r="B2110" t="s">
        <v>823</v>
      </c>
      <c r="C2110" t="s">
        <v>869</v>
      </c>
      <c r="D2110" t="str">
        <f>VLOOKUP(VALUE(MID(C2110,1,8)),Producto!$A$1:$C$499,3,FALSE)</f>
        <v>Pantalón baggie</v>
      </c>
      <c r="E2110" t="str">
        <f>VLOOKUP(_xlfn.NUMBERVALUE(MID(C2110,9,2)),'Datos 2'!$Q$3:$R$22,2,FALSE)</f>
        <v>Off white</v>
      </c>
      <c r="F2110" t="str">
        <f>VLOOKUP(_xlfn.NUMBERVALUE(MID(C2110,11,2)),'Datos 2'!$U$3:$V$11,2,)</f>
        <v>M</v>
      </c>
      <c r="G2110">
        <v>4</v>
      </c>
    </row>
    <row r="2111" spans="1:7">
      <c r="A2111" s="14">
        <v>43979</v>
      </c>
      <c r="B2111" t="s">
        <v>823</v>
      </c>
      <c r="C2111" t="s">
        <v>876</v>
      </c>
      <c r="D2111" t="str">
        <f>VLOOKUP(VALUE(MID(C2111,1,8)),Producto!$A$1:$C$499,3,FALSE)</f>
        <v>Chamarra sport</v>
      </c>
      <c r="E2111" t="str">
        <f>VLOOKUP(_xlfn.NUMBERVALUE(MID(C2111,9,2)),'Datos 2'!$Q$3:$R$22,2,FALSE)</f>
        <v>Rojo</v>
      </c>
      <c r="F2111" t="str">
        <f>VLOOKUP(_xlfn.NUMBERVALUE(MID(C2111,11,2)),'Datos 2'!$U$3:$V$11,2,)</f>
        <v>L</v>
      </c>
      <c r="G2111">
        <v>6</v>
      </c>
    </row>
    <row r="2112" spans="1:7">
      <c r="A2112" s="14">
        <v>44108</v>
      </c>
      <c r="B2112" t="s">
        <v>823</v>
      </c>
      <c r="C2112" t="s">
        <v>859</v>
      </c>
      <c r="D2112" t="str">
        <f>VLOOKUP(VALUE(MID(C2112,1,8)),Producto!$A$1:$C$499,3,FALSE)</f>
        <v>Pantalón mezclilla</v>
      </c>
      <c r="E2112" t="str">
        <f>VLOOKUP(_xlfn.NUMBERVALUE(MID(C2112,9,2)),'Datos 2'!$Q$3:$R$22,2,FALSE)</f>
        <v>Blanco</v>
      </c>
      <c r="F2112" t="str">
        <f>VLOOKUP(_xlfn.NUMBERVALUE(MID(C2112,11,2)),'Datos 2'!$U$3:$V$11,2,)</f>
        <v>XL</v>
      </c>
      <c r="G2112">
        <v>4</v>
      </c>
    </row>
    <row r="2113" spans="1:7">
      <c r="A2113" s="14">
        <v>44075</v>
      </c>
      <c r="B2113" t="s">
        <v>823</v>
      </c>
      <c r="C2113" t="s">
        <v>890</v>
      </c>
      <c r="D2113" t="str">
        <f>VLOOKUP(VALUE(MID(C2113,1,8)),Producto!$A$1:$C$499,3,FALSE)</f>
        <v>Chamarra sport</v>
      </c>
      <c r="E2113" t="str">
        <f>VLOOKUP(_xlfn.NUMBERVALUE(MID(C2113,9,2)),'Datos 2'!$Q$3:$R$22,2,FALSE)</f>
        <v>Off white</v>
      </c>
      <c r="F2113" t="str">
        <f>VLOOKUP(_xlfn.NUMBERVALUE(MID(C2113,11,2)),'Datos 2'!$U$3:$V$11,2,)</f>
        <v>S</v>
      </c>
      <c r="G2113">
        <v>7</v>
      </c>
    </row>
    <row r="2114" spans="1:7">
      <c r="A2114" s="14">
        <v>43932</v>
      </c>
      <c r="B2114" t="s">
        <v>823</v>
      </c>
      <c r="C2114" t="s">
        <v>878</v>
      </c>
      <c r="D2114" t="str">
        <f>VLOOKUP(VALUE(MID(C2114,1,8)),Producto!$A$1:$C$499,3,FALSE)</f>
        <v>Chamarra sport</v>
      </c>
      <c r="E2114" t="str">
        <f>VLOOKUP(_xlfn.NUMBERVALUE(MID(C2114,9,2)),'Datos 2'!$Q$3:$R$22,2,FALSE)</f>
        <v>Rojo</v>
      </c>
      <c r="F2114" t="str">
        <f>VLOOKUP(_xlfn.NUMBERVALUE(MID(C2114,11,2)),'Datos 2'!$U$3:$V$11,2,)</f>
        <v>S</v>
      </c>
      <c r="G2114">
        <v>7</v>
      </c>
    </row>
    <row r="2115" spans="1:7">
      <c r="A2115" s="14">
        <v>43975</v>
      </c>
      <c r="B2115" t="s">
        <v>823</v>
      </c>
      <c r="C2115" t="s">
        <v>835</v>
      </c>
      <c r="D2115" t="str">
        <f>VLOOKUP(VALUE(MID(C2115,1,8)),Producto!$A$1:$C$499,3,FALSE)</f>
        <v>Camisa manga larga</v>
      </c>
      <c r="E2115" t="str">
        <f>VLOOKUP(_xlfn.NUMBERVALUE(MID(C2115,9,2)),'Datos 2'!$Q$3:$R$22,2,FALSE)</f>
        <v>Negro</v>
      </c>
      <c r="F2115" t="str">
        <f>VLOOKUP(_xlfn.NUMBERVALUE(MID(C2115,11,2)),'Datos 2'!$U$3:$V$11,2,)</f>
        <v>XL</v>
      </c>
      <c r="G2115">
        <v>7</v>
      </c>
    </row>
    <row r="2116" spans="1:7">
      <c r="A2116" s="14">
        <v>44181</v>
      </c>
      <c r="B2116" t="s">
        <v>823</v>
      </c>
      <c r="C2116" t="s">
        <v>861</v>
      </c>
      <c r="D2116" t="str">
        <f>VLOOKUP(VALUE(MID(C2116,1,8)),Producto!$A$1:$C$499,3,FALSE)</f>
        <v>Pantalón mezclilla</v>
      </c>
      <c r="E2116" t="str">
        <f>VLOOKUP(_xlfn.NUMBERVALUE(MID(C2116,9,2)),'Datos 2'!$Q$3:$R$22,2,FALSE)</f>
        <v>Blanco</v>
      </c>
      <c r="F2116" t="str">
        <f>VLOOKUP(_xlfn.NUMBERVALUE(MID(C2116,11,2)),'Datos 2'!$U$3:$V$11,2,)</f>
        <v>M</v>
      </c>
      <c r="G2116">
        <v>10</v>
      </c>
    </row>
    <row r="2117" spans="1:7">
      <c r="A2117" s="14">
        <v>43843</v>
      </c>
      <c r="B2117" t="s">
        <v>823</v>
      </c>
      <c r="C2117" t="s">
        <v>844</v>
      </c>
      <c r="D2117" t="str">
        <f>VLOOKUP(VALUE(MID(C2117,1,8)),Producto!$A$1:$C$499,3,FALSE)</f>
        <v>Camisa manga corta</v>
      </c>
      <c r="E2117" t="str">
        <f>VLOOKUP(_xlfn.NUMBERVALUE(MID(C2117,9,2)),'Datos 2'!$Q$3:$R$22,2,FALSE)</f>
        <v>Estampado animal</v>
      </c>
      <c r="F2117" t="str">
        <f>VLOOKUP(_xlfn.NUMBERVALUE(MID(C2117,11,2)),'Datos 2'!$U$3:$V$11,2,)</f>
        <v>L</v>
      </c>
      <c r="G2117">
        <v>2</v>
      </c>
    </row>
    <row r="2118" spans="1:7">
      <c r="A2118" s="14">
        <v>43922</v>
      </c>
      <c r="B2118" t="s">
        <v>823</v>
      </c>
      <c r="C2118" t="s">
        <v>834</v>
      </c>
      <c r="D2118" t="str">
        <f>VLOOKUP(VALUE(MID(C2118,1,8)),Producto!$A$1:$C$499,3,FALSE)</f>
        <v>Camisa manga larga</v>
      </c>
      <c r="E2118" t="str">
        <f>VLOOKUP(_xlfn.NUMBERVALUE(MID(C2118,9,2)),'Datos 2'!$Q$3:$R$22,2,FALSE)</f>
        <v>Off white</v>
      </c>
      <c r="F2118" t="str">
        <f>VLOOKUP(_xlfn.NUMBERVALUE(MID(C2118,11,2)),'Datos 2'!$U$3:$V$11,2,)</f>
        <v>S</v>
      </c>
      <c r="G2118">
        <v>7</v>
      </c>
    </row>
    <row r="2119" spans="1:7">
      <c r="A2119" s="14">
        <v>44077</v>
      </c>
      <c r="B2119" t="s">
        <v>823</v>
      </c>
      <c r="C2119" t="s">
        <v>847</v>
      </c>
      <c r="D2119" t="str">
        <f>VLOOKUP(VALUE(MID(C2119,1,8)),Producto!$A$1:$C$499,3,FALSE)</f>
        <v>Playera</v>
      </c>
      <c r="E2119" t="str">
        <f>VLOOKUP(_xlfn.NUMBERVALUE(MID(C2119,9,2)),'Datos 2'!$Q$3:$R$22,2,FALSE)</f>
        <v>Negro</v>
      </c>
      <c r="F2119" t="str">
        <f>VLOOKUP(_xlfn.NUMBERVALUE(MID(C2119,11,2)),'Datos 2'!$U$3:$V$11,2,)</f>
        <v>Unitalla</v>
      </c>
      <c r="G2119">
        <v>1</v>
      </c>
    </row>
    <row r="2120" spans="1:7">
      <c r="A2120" s="14">
        <v>43849</v>
      </c>
      <c r="B2120" t="s">
        <v>823</v>
      </c>
      <c r="C2120" t="s">
        <v>846</v>
      </c>
      <c r="D2120" t="str">
        <f>VLOOKUP(VALUE(MID(C2120,1,8)),Producto!$A$1:$C$499,3,FALSE)</f>
        <v>Camisa manga corta</v>
      </c>
      <c r="E2120" t="str">
        <f>VLOOKUP(_xlfn.NUMBERVALUE(MID(C2120,9,2)),'Datos 2'!$Q$3:$R$22,2,FALSE)</f>
        <v>Estampado animal</v>
      </c>
      <c r="F2120" t="str">
        <f>VLOOKUP(_xlfn.NUMBERVALUE(MID(C2120,11,2)),'Datos 2'!$U$3:$V$11,2,)</f>
        <v>S</v>
      </c>
      <c r="G2120">
        <v>7</v>
      </c>
    </row>
    <row r="2121" spans="1:7">
      <c r="A2121" s="14">
        <v>43863</v>
      </c>
      <c r="B2121" t="s">
        <v>823</v>
      </c>
      <c r="C2121" t="s">
        <v>868</v>
      </c>
      <c r="D2121" t="str">
        <f>VLOOKUP(VALUE(MID(C2121,1,8)),Producto!$A$1:$C$499,3,FALSE)</f>
        <v>Pantalón baggie</v>
      </c>
      <c r="E2121" t="str">
        <f>VLOOKUP(_xlfn.NUMBERVALUE(MID(C2121,9,2)),'Datos 2'!$Q$3:$R$22,2,FALSE)</f>
        <v>Off white</v>
      </c>
      <c r="F2121" t="str">
        <f>VLOOKUP(_xlfn.NUMBERVALUE(MID(C2121,11,2)),'Datos 2'!$U$3:$V$11,2,)</f>
        <v>L</v>
      </c>
      <c r="G2121">
        <v>8</v>
      </c>
    </row>
    <row r="2122" spans="1:7">
      <c r="A2122" s="14">
        <v>44047</v>
      </c>
      <c r="B2122" t="s">
        <v>823</v>
      </c>
      <c r="C2122" t="s">
        <v>860</v>
      </c>
      <c r="D2122" t="str">
        <f>VLOOKUP(VALUE(MID(C2122,1,8)),Producto!$A$1:$C$499,3,FALSE)</f>
        <v>Pantalón mezclilla</v>
      </c>
      <c r="E2122" t="str">
        <f>VLOOKUP(_xlfn.NUMBERVALUE(MID(C2122,9,2)),'Datos 2'!$Q$3:$R$22,2,FALSE)</f>
        <v>Blanco</v>
      </c>
      <c r="F2122" t="str">
        <f>VLOOKUP(_xlfn.NUMBERVALUE(MID(C2122,11,2)),'Datos 2'!$U$3:$V$11,2,)</f>
        <v>L</v>
      </c>
      <c r="G2122">
        <v>8</v>
      </c>
    </row>
    <row r="2123" spans="1:7">
      <c r="A2123" s="14">
        <v>44156</v>
      </c>
      <c r="B2123" t="s">
        <v>823</v>
      </c>
      <c r="C2123" t="s">
        <v>843</v>
      </c>
      <c r="D2123" t="str">
        <f>VLOOKUP(VALUE(MID(C2123,1,8)),Producto!$A$1:$C$499,3,FALSE)</f>
        <v>Camisa manga corta</v>
      </c>
      <c r="E2123" t="str">
        <f>VLOOKUP(_xlfn.NUMBERVALUE(MID(C2123,9,2)),'Datos 2'!$Q$3:$R$22,2,FALSE)</f>
        <v>Estampado animal</v>
      </c>
      <c r="F2123" t="str">
        <f>VLOOKUP(_xlfn.NUMBERVALUE(MID(C2123,11,2)),'Datos 2'!$U$3:$V$11,2,)</f>
        <v>XL</v>
      </c>
      <c r="G2123">
        <v>8</v>
      </c>
    </row>
    <row r="2124" spans="1:7">
      <c r="A2124" s="14">
        <v>44074</v>
      </c>
      <c r="B2124" t="s">
        <v>823</v>
      </c>
      <c r="C2124" t="s">
        <v>886</v>
      </c>
      <c r="D2124" t="str">
        <f>VLOOKUP(VALUE(MID(C2124,1,8)),Producto!$A$1:$C$499,3,FALSE)</f>
        <v>Chamarra sport</v>
      </c>
      <c r="E2124" t="str">
        <f>VLOOKUP(_xlfn.NUMBERVALUE(MID(C2124,9,2)),'Datos 2'!$Q$3:$R$22,2,FALSE)</f>
        <v>Negro</v>
      </c>
      <c r="F2124" t="str">
        <f>VLOOKUP(_xlfn.NUMBERVALUE(MID(C2124,11,2)),'Datos 2'!$U$3:$V$11,2,)</f>
        <v>S</v>
      </c>
      <c r="G2124">
        <v>5</v>
      </c>
    </row>
    <row r="2125" spans="1:7">
      <c r="A2125" s="14">
        <v>44026</v>
      </c>
      <c r="B2125" t="s">
        <v>823</v>
      </c>
      <c r="C2125" t="s">
        <v>871</v>
      </c>
      <c r="D2125" t="str">
        <f>VLOOKUP(VALUE(MID(C2125,1,8)),Producto!$A$1:$C$499,3,FALSE)</f>
        <v>Pantalón baggie</v>
      </c>
      <c r="E2125" t="str">
        <f>VLOOKUP(_xlfn.NUMBERVALUE(MID(C2125,9,2)),'Datos 2'!$Q$3:$R$22,2,FALSE)</f>
        <v>Café</v>
      </c>
      <c r="F2125" t="str">
        <f>VLOOKUP(_xlfn.NUMBERVALUE(MID(C2125,11,2)),'Datos 2'!$U$3:$V$11,2,)</f>
        <v>XL</v>
      </c>
      <c r="G2125">
        <v>10</v>
      </c>
    </row>
    <row r="2126" spans="1:7">
      <c r="A2126" s="14">
        <v>44189</v>
      </c>
      <c r="B2126" t="s">
        <v>823</v>
      </c>
      <c r="C2126" t="s">
        <v>844</v>
      </c>
      <c r="D2126" t="str">
        <f>VLOOKUP(VALUE(MID(C2126,1,8)),Producto!$A$1:$C$499,3,FALSE)</f>
        <v>Camisa manga corta</v>
      </c>
      <c r="E2126" t="str">
        <f>VLOOKUP(_xlfn.NUMBERVALUE(MID(C2126,9,2)),'Datos 2'!$Q$3:$R$22,2,FALSE)</f>
        <v>Estampado animal</v>
      </c>
      <c r="F2126" t="str">
        <f>VLOOKUP(_xlfn.NUMBERVALUE(MID(C2126,11,2)),'Datos 2'!$U$3:$V$11,2,)</f>
        <v>L</v>
      </c>
      <c r="G2126">
        <v>5</v>
      </c>
    </row>
    <row r="2127" spans="1:7">
      <c r="A2127" s="14">
        <v>44196</v>
      </c>
      <c r="B2127" t="s">
        <v>823</v>
      </c>
      <c r="C2127" t="s">
        <v>870</v>
      </c>
      <c r="D2127" t="str">
        <f>VLOOKUP(VALUE(MID(C2127,1,8)),Producto!$A$1:$C$499,3,FALSE)</f>
        <v>Pantalón baggie</v>
      </c>
      <c r="E2127" t="str">
        <f>VLOOKUP(_xlfn.NUMBERVALUE(MID(C2127,9,2)),'Datos 2'!$Q$3:$R$22,2,FALSE)</f>
        <v>Off white</v>
      </c>
      <c r="F2127" t="str">
        <f>VLOOKUP(_xlfn.NUMBERVALUE(MID(C2127,11,2)),'Datos 2'!$U$3:$V$11,2,)</f>
        <v>S</v>
      </c>
      <c r="G2127">
        <v>3</v>
      </c>
    </row>
    <row r="2128" spans="1:7">
      <c r="A2128" s="14">
        <v>44083</v>
      </c>
      <c r="B2128" t="s">
        <v>823</v>
      </c>
      <c r="C2128" t="s">
        <v>860</v>
      </c>
      <c r="D2128" t="str">
        <f>VLOOKUP(VALUE(MID(C2128,1,8)),Producto!$A$1:$C$499,3,FALSE)</f>
        <v>Pantalón mezclilla</v>
      </c>
      <c r="E2128" t="str">
        <f>VLOOKUP(_xlfn.NUMBERVALUE(MID(C2128,9,2)),'Datos 2'!$Q$3:$R$22,2,FALSE)</f>
        <v>Blanco</v>
      </c>
      <c r="F2128" t="str">
        <f>VLOOKUP(_xlfn.NUMBERVALUE(MID(C2128,11,2)),'Datos 2'!$U$3:$V$11,2,)</f>
        <v>L</v>
      </c>
      <c r="G2128">
        <v>7</v>
      </c>
    </row>
    <row r="2129" spans="1:7">
      <c r="A2129" s="14">
        <v>44059</v>
      </c>
      <c r="B2129" t="s">
        <v>823</v>
      </c>
      <c r="C2129" t="s">
        <v>872</v>
      </c>
      <c r="D2129" t="str">
        <f>VLOOKUP(VALUE(MID(C2129,1,8)),Producto!$A$1:$C$499,3,FALSE)</f>
        <v>Pantalón baggie</v>
      </c>
      <c r="E2129" t="str">
        <f>VLOOKUP(_xlfn.NUMBERVALUE(MID(C2129,9,2)),'Datos 2'!$Q$3:$R$22,2,FALSE)</f>
        <v>Café</v>
      </c>
      <c r="F2129" t="str">
        <f>VLOOKUP(_xlfn.NUMBERVALUE(MID(C2129,11,2)),'Datos 2'!$U$3:$V$11,2,)</f>
        <v>L</v>
      </c>
      <c r="G2129">
        <v>3</v>
      </c>
    </row>
    <row r="2130" spans="1:7">
      <c r="A2130" s="14">
        <v>44032</v>
      </c>
      <c r="B2130" t="s">
        <v>823</v>
      </c>
      <c r="C2130" t="s">
        <v>829</v>
      </c>
      <c r="D2130" t="str">
        <f>VLOOKUP(VALUE(MID(C2130,1,8)),Producto!$A$1:$C$499,3,FALSE)</f>
        <v>Camisa manga larga</v>
      </c>
      <c r="E2130" t="str">
        <f>VLOOKUP(_xlfn.NUMBERVALUE(MID(C2130,9,2)),'Datos 2'!$Q$3:$R$22,2,FALSE)</f>
        <v>Blanco</v>
      </c>
      <c r="F2130" t="str">
        <f>VLOOKUP(_xlfn.NUMBERVALUE(MID(C2130,11,2)),'Datos 2'!$U$3:$V$11,2,)</f>
        <v>M</v>
      </c>
      <c r="G2130">
        <v>4</v>
      </c>
    </row>
    <row r="2131" spans="1:7">
      <c r="A2131" s="14">
        <v>43925</v>
      </c>
      <c r="B2131" t="s">
        <v>823</v>
      </c>
      <c r="C2131" t="s">
        <v>876</v>
      </c>
      <c r="D2131" t="str">
        <f>VLOOKUP(VALUE(MID(C2131,1,8)),Producto!$A$1:$C$499,3,FALSE)</f>
        <v>Chamarra sport</v>
      </c>
      <c r="E2131" t="str">
        <f>VLOOKUP(_xlfn.NUMBERVALUE(MID(C2131,9,2)),'Datos 2'!$Q$3:$R$22,2,FALSE)</f>
        <v>Rojo</v>
      </c>
      <c r="F2131" t="str">
        <f>VLOOKUP(_xlfn.NUMBERVALUE(MID(C2131,11,2)),'Datos 2'!$U$3:$V$11,2,)</f>
        <v>L</v>
      </c>
      <c r="G2131">
        <v>3</v>
      </c>
    </row>
    <row r="2132" spans="1:7">
      <c r="A2132" s="14">
        <v>43840</v>
      </c>
      <c r="B2132" t="s">
        <v>823</v>
      </c>
      <c r="C2132" t="s">
        <v>829</v>
      </c>
      <c r="D2132" t="str">
        <f>VLOOKUP(VALUE(MID(C2132,1,8)),Producto!$A$1:$C$499,3,FALSE)</f>
        <v>Camisa manga larga</v>
      </c>
      <c r="E2132" t="str">
        <f>VLOOKUP(_xlfn.NUMBERVALUE(MID(C2132,9,2)),'Datos 2'!$Q$3:$R$22,2,FALSE)</f>
        <v>Blanco</v>
      </c>
      <c r="F2132" t="str">
        <f>VLOOKUP(_xlfn.NUMBERVALUE(MID(C2132,11,2)),'Datos 2'!$U$3:$V$11,2,)</f>
        <v>M</v>
      </c>
      <c r="G2132">
        <v>9</v>
      </c>
    </row>
    <row r="2133" spans="1:7">
      <c r="A2133" s="14">
        <v>43888</v>
      </c>
      <c r="B2133" t="s">
        <v>823</v>
      </c>
      <c r="C2133" t="s">
        <v>877</v>
      </c>
      <c r="D2133" t="str">
        <f>VLOOKUP(VALUE(MID(C2133,1,8)),Producto!$A$1:$C$499,3,FALSE)</f>
        <v>Chamarra sport</v>
      </c>
      <c r="E2133" t="str">
        <f>VLOOKUP(_xlfn.NUMBERVALUE(MID(C2133,9,2)),'Datos 2'!$Q$3:$R$22,2,FALSE)</f>
        <v>Rojo</v>
      </c>
      <c r="F2133" t="str">
        <f>VLOOKUP(_xlfn.NUMBERVALUE(MID(C2133,11,2)),'Datos 2'!$U$3:$V$11,2,)</f>
        <v>M</v>
      </c>
      <c r="G2133">
        <v>7</v>
      </c>
    </row>
    <row r="2134" spans="1:7">
      <c r="A2134" s="14">
        <v>44006</v>
      </c>
      <c r="B2134" t="s">
        <v>823</v>
      </c>
      <c r="C2134" t="s">
        <v>863</v>
      </c>
      <c r="D2134" t="str">
        <f>VLOOKUP(VALUE(MID(C2134,1,8)),Producto!$A$1:$C$499,3,FALSE)</f>
        <v>Pantalón baggie</v>
      </c>
      <c r="E2134" t="str">
        <f>VLOOKUP(_xlfn.NUMBERVALUE(MID(C2134,9,2)),'Datos 2'!$Q$3:$R$22,2,FALSE)</f>
        <v>Negro</v>
      </c>
      <c r="F2134" t="str">
        <f>VLOOKUP(_xlfn.NUMBERVALUE(MID(C2134,11,2)),'Datos 2'!$U$3:$V$11,2,)</f>
        <v>XL</v>
      </c>
      <c r="G2134">
        <v>7</v>
      </c>
    </row>
    <row r="2135" spans="1:7">
      <c r="A2135" s="14">
        <v>43965</v>
      </c>
      <c r="B2135" t="s">
        <v>823</v>
      </c>
      <c r="C2135" t="s">
        <v>844</v>
      </c>
      <c r="D2135" t="str">
        <f>VLOOKUP(VALUE(MID(C2135,1,8)),Producto!$A$1:$C$499,3,FALSE)</f>
        <v>Camisa manga corta</v>
      </c>
      <c r="E2135" t="str">
        <f>VLOOKUP(_xlfn.NUMBERVALUE(MID(C2135,9,2)),'Datos 2'!$Q$3:$R$22,2,FALSE)</f>
        <v>Estampado animal</v>
      </c>
      <c r="F2135" t="str">
        <f>VLOOKUP(_xlfn.NUMBERVALUE(MID(C2135,11,2)),'Datos 2'!$U$3:$V$11,2,)</f>
        <v>L</v>
      </c>
      <c r="G2135">
        <v>3</v>
      </c>
    </row>
    <row r="2136" spans="1:7">
      <c r="A2136" s="14">
        <v>44115</v>
      </c>
      <c r="B2136" t="s">
        <v>823</v>
      </c>
      <c r="C2136" t="s">
        <v>881</v>
      </c>
      <c r="D2136" t="str">
        <f>VLOOKUP(VALUE(MID(C2136,1,8)),Producto!$A$1:$C$499,3,FALSE)</f>
        <v>Chamarra sport</v>
      </c>
      <c r="E2136" t="str">
        <f>VLOOKUP(_xlfn.NUMBERVALUE(MID(C2136,9,2)),'Datos 2'!$Q$3:$R$22,2,FALSE)</f>
        <v>Azul</v>
      </c>
      <c r="F2136" t="str">
        <f>VLOOKUP(_xlfn.NUMBERVALUE(MID(C2136,11,2)),'Datos 2'!$U$3:$V$11,2,)</f>
        <v>M</v>
      </c>
      <c r="G2136">
        <v>5</v>
      </c>
    </row>
    <row r="2137" spans="1:7">
      <c r="A2137" s="14">
        <v>44007</v>
      </c>
      <c r="B2137" t="s">
        <v>823</v>
      </c>
      <c r="C2137" t="s">
        <v>850</v>
      </c>
      <c r="D2137" t="str">
        <f>VLOOKUP(VALUE(MID(C2137,1,8)),Producto!$A$1:$C$499,3,FALSE)</f>
        <v>Playera</v>
      </c>
      <c r="E2137" t="str">
        <f>VLOOKUP(_xlfn.NUMBERVALUE(MID(C2137,9,2)),'Datos 2'!$Q$3:$R$22,2,FALSE)</f>
        <v>Con texto</v>
      </c>
      <c r="F2137" t="str">
        <f>VLOOKUP(_xlfn.NUMBERVALUE(MID(C2137,11,2)),'Datos 2'!$U$3:$V$11,2,)</f>
        <v>Unitalla</v>
      </c>
      <c r="G2137">
        <v>3</v>
      </c>
    </row>
    <row r="2138" spans="1:7">
      <c r="A2138" s="14">
        <v>43850</v>
      </c>
      <c r="B2138" t="s">
        <v>823</v>
      </c>
      <c r="C2138" t="s">
        <v>846</v>
      </c>
      <c r="D2138" t="str">
        <f>VLOOKUP(VALUE(MID(C2138,1,8)),Producto!$A$1:$C$499,3,FALSE)</f>
        <v>Camisa manga corta</v>
      </c>
      <c r="E2138" t="str">
        <f>VLOOKUP(_xlfn.NUMBERVALUE(MID(C2138,9,2)),'Datos 2'!$Q$3:$R$22,2,FALSE)</f>
        <v>Estampado animal</v>
      </c>
      <c r="F2138" t="str">
        <f>VLOOKUP(_xlfn.NUMBERVALUE(MID(C2138,11,2)),'Datos 2'!$U$3:$V$11,2,)</f>
        <v>S</v>
      </c>
      <c r="G2138">
        <v>1</v>
      </c>
    </row>
    <row r="2139" spans="1:7">
      <c r="A2139" s="14">
        <v>44125</v>
      </c>
      <c r="B2139" t="s">
        <v>823</v>
      </c>
      <c r="C2139" t="s">
        <v>834</v>
      </c>
      <c r="D2139" t="str">
        <f>VLOOKUP(VALUE(MID(C2139,1,8)),Producto!$A$1:$C$499,3,FALSE)</f>
        <v>Camisa manga larga</v>
      </c>
      <c r="E2139" t="str">
        <f>VLOOKUP(_xlfn.NUMBERVALUE(MID(C2139,9,2)),'Datos 2'!$Q$3:$R$22,2,FALSE)</f>
        <v>Off white</v>
      </c>
      <c r="F2139" t="str">
        <f>VLOOKUP(_xlfn.NUMBERVALUE(MID(C2139,11,2)),'Datos 2'!$U$3:$V$11,2,)</f>
        <v>S</v>
      </c>
      <c r="G2139">
        <v>7</v>
      </c>
    </row>
    <row r="2140" spans="1:7">
      <c r="A2140" s="14">
        <v>44001</v>
      </c>
      <c r="B2140" t="s">
        <v>823</v>
      </c>
      <c r="C2140" t="s">
        <v>863</v>
      </c>
      <c r="D2140" t="str">
        <f>VLOOKUP(VALUE(MID(C2140,1,8)),Producto!$A$1:$C$499,3,FALSE)</f>
        <v>Pantalón baggie</v>
      </c>
      <c r="E2140" t="str">
        <f>VLOOKUP(_xlfn.NUMBERVALUE(MID(C2140,9,2)),'Datos 2'!$Q$3:$R$22,2,FALSE)</f>
        <v>Negro</v>
      </c>
      <c r="F2140" t="str">
        <f>VLOOKUP(_xlfn.NUMBERVALUE(MID(C2140,11,2)),'Datos 2'!$U$3:$V$11,2,)</f>
        <v>XL</v>
      </c>
      <c r="G2140">
        <v>9</v>
      </c>
    </row>
    <row r="2141" spans="1:7">
      <c r="A2141" s="14">
        <v>43934</v>
      </c>
      <c r="B2141" t="s">
        <v>823</v>
      </c>
      <c r="C2141" t="s">
        <v>863</v>
      </c>
      <c r="D2141" t="str">
        <f>VLOOKUP(VALUE(MID(C2141,1,8)),Producto!$A$1:$C$499,3,FALSE)</f>
        <v>Pantalón baggie</v>
      </c>
      <c r="E2141" t="str">
        <f>VLOOKUP(_xlfn.NUMBERVALUE(MID(C2141,9,2)),'Datos 2'!$Q$3:$R$22,2,FALSE)</f>
        <v>Negro</v>
      </c>
      <c r="F2141" t="str">
        <f>VLOOKUP(_xlfn.NUMBERVALUE(MID(C2141,11,2)),'Datos 2'!$U$3:$V$11,2,)</f>
        <v>XL</v>
      </c>
      <c r="G2141">
        <v>2</v>
      </c>
    </row>
    <row r="2142" spans="1:7">
      <c r="A2142" s="14">
        <v>44053</v>
      </c>
      <c r="B2142" t="s">
        <v>823</v>
      </c>
      <c r="C2142" t="s">
        <v>855</v>
      </c>
      <c r="D2142" t="str">
        <f>VLOOKUP(VALUE(MID(C2142,1,8)),Producto!$A$1:$C$499,3,FALSE)</f>
        <v>Pantalón mezclilla</v>
      </c>
      <c r="E2142" t="str">
        <f>VLOOKUP(_xlfn.NUMBERVALUE(MID(C2142,9,2)),'Datos 2'!$Q$3:$R$22,2,FALSE)</f>
        <v>Negro</v>
      </c>
      <c r="F2142" t="str">
        <f>VLOOKUP(_xlfn.NUMBERVALUE(MID(C2142,11,2)),'Datos 2'!$U$3:$V$11,2,)</f>
        <v>XL</v>
      </c>
      <c r="G2142">
        <v>6</v>
      </c>
    </row>
    <row r="2143" spans="1:7">
      <c r="A2143" s="14">
        <v>44129</v>
      </c>
      <c r="B2143" t="s">
        <v>823</v>
      </c>
      <c r="C2143" t="s">
        <v>874</v>
      </c>
      <c r="D2143" t="str">
        <f>VLOOKUP(VALUE(MID(C2143,1,8)),Producto!$A$1:$C$499,3,FALSE)</f>
        <v>Pantalón baggie</v>
      </c>
      <c r="E2143" t="str">
        <f>VLOOKUP(_xlfn.NUMBERVALUE(MID(C2143,9,2)),'Datos 2'!$Q$3:$R$22,2,FALSE)</f>
        <v>Café</v>
      </c>
      <c r="F2143" t="str">
        <f>VLOOKUP(_xlfn.NUMBERVALUE(MID(C2143,11,2)),'Datos 2'!$U$3:$V$11,2,)</f>
        <v>S</v>
      </c>
      <c r="G2143">
        <v>7</v>
      </c>
    </row>
    <row r="2144" spans="1:7">
      <c r="A2144" s="14">
        <v>44147</v>
      </c>
      <c r="B2144" t="s">
        <v>823</v>
      </c>
      <c r="C2144" t="s">
        <v>828</v>
      </c>
      <c r="D2144" t="str">
        <f>VLOOKUP(VALUE(MID(C2144,1,8)),Producto!$A$1:$C$499,3,FALSE)</f>
        <v>Camisa manga larga</v>
      </c>
      <c r="E2144" t="str">
        <f>VLOOKUP(_xlfn.NUMBERVALUE(MID(C2144,9,2)),'Datos 2'!$Q$3:$R$22,2,FALSE)</f>
        <v>Blanco</v>
      </c>
      <c r="F2144" t="str">
        <f>VLOOKUP(_xlfn.NUMBERVALUE(MID(C2144,11,2)),'Datos 2'!$U$3:$V$11,2,)</f>
        <v>L</v>
      </c>
      <c r="G2144">
        <v>6</v>
      </c>
    </row>
    <row r="2145" spans="1:7">
      <c r="A2145" s="14">
        <v>43974</v>
      </c>
      <c r="B2145" t="s">
        <v>823</v>
      </c>
      <c r="C2145" t="s">
        <v>837</v>
      </c>
      <c r="D2145" t="str">
        <f>VLOOKUP(VALUE(MID(C2145,1,8)),Producto!$A$1:$C$499,3,FALSE)</f>
        <v>Camisa manga larga</v>
      </c>
      <c r="E2145" t="str">
        <f>VLOOKUP(_xlfn.NUMBERVALUE(MID(C2145,9,2)),'Datos 2'!$Q$3:$R$22,2,FALSE)</f>
        <v>Negro</v>
      </c>
      <c r="F2145" t="str">
        <f>VLOOKUP(_xlfn.NUMBERVALUE(MID(C2145,11,2)),'Datos 2'!$U$3:$V$11,2,)</f>
        <v>M</v>
      </c>
      <c r="G2145">
        <v>9</v>
      </c>
    </row>
    <row r="2146" spans="1:7">
      <c r="A2146" s="14">
        <v>43899</v>
      </c>
      <c r="B2146" t="s">
        <v>823</v>
      </c>
      <c r="C2146" t="s">
        <v>855</v>
      </c>
      <c r="D2146" t="str">
        <f>VLOOKUP(VALUE(MID(C2146,1,8)),Producto!$A$1:$C$499,3,FALSE)</f>
        <v>Pantalón mezclilla</v>
      </c>
      <c r="E2146" t="str">
        <f>VLOOKUP(_xlfn.NUMBERVALUE(MID(C2146,9,2)),'Datos 2'!$Q$3:$R$22,2,FALSE)</f>
        <v>Negro</v>
      </c>
      <c r="F2146" t="str">
        <f>VLOOKUP(_xlfn.NUMBERVALUE(MID(C2146,11,2)),'Datos 2'!$U$3:$V$11,2,)</f>
        <v>XL</v>
      </c>
      <c r="G2146">
        <v>4</v>
      </c>
    </row>
    <row r="2147" spans="1:7">
      <c r="A2147" s="14">
        <v>44119</v>
      </c>
      <c r="B2147" t="s">
        <v>823</v>
      </c>
      <c r="C2147" t="s">
        <v>850</v>
      </c>
      <c r="D2147" t="str">
        <f>VLOOKUP(VALUE(MID(C2147,1,8)),Producto!$A$1:$C$499,3,FALSE)</f>
        <v>Playera</v>
      </c>
      <c r="E2147" t="str">
        <f>VLOOKUP(_xlfn.NUMBERVALUE(MID(C2147,9,2)),'Datos 2'!$Q$3:$R$22,2,FALSE)</f>
        <v>Con texto</v>
      </c>
      <c r="F2147" t="str">
        <f>VLOOKUP(_xlfn.NUMBERVALUE(MID(C2147,11,2)),'Datos 2'!$U$3:$V$11,2,)</f>
        <v>Unitalla</v>
      </c>
      <c r="G2147">
        <v>5</v>
      </c>
    </row>
    <row r="2148" spans="1:7">
      <c r="A2148" s="14">
        <v>44064</v>
      </c>
      <c r="B2148" t="s">
        <v>823</v>
      </c>
      <c r="C2148" t="s">
        <v>847</v>
      </c>
      <c r="D2148" t="str">
        <f>VLOOKUP(VALUE(MID(C2148,1,8)),Producto!$A$1:$C$499,3,FALSE)</f>
        <v>Playera</v>
      </c>
      <c r="E2148" t="str">
        <f>VLOOKUP(_xlfn.NUMBERVALUE(MID(C2148,9,2)),'Datos 2'!$Q$3:$R$22,2,FALSE)</f>
        <v>Negro</v>
      </c>
      <c r="F2148" t="str">
        <f>VLOOKUP(_xlfn.NUMBERVALUE(MID(C2148,11,2)),'Datos 2'!$U$3:$V$11,2,)</f>
        <v>Unitalla</v>
      </c>
      <c r="G2148">
        <v>1</v>
      </c>
    </row>
    <row r="2149" spans="1:7">
      <c r="A2149" s="14">
        <v>44144</v>
      </c>
      <c r="B2149" t="s">
        <v>823</v>
      </c>
      <c r="C2149" t="s">
        <v>876</v>
      </c>
      <c r="D2149" t="str">
        <f>VLOOKUP(VALUE(MID(C2149,1,8)),Producto!$A$1:$C$499,3,FALSE)</f>
        <v>Chamarra sport</v>
      </c>
      <c r="E2149" t="str">
        <f>VLOOKUP(_xlfn.NUMBERVALUE(MID(C2149,9,2)),'Datos 2'!$Q$3:$R$22,2,FALSE)</f>
        <v>Rojo</v>
      </c>
      <c r="F2149" t="str">
        <f>VLOOKUP(_xlfn.NUMBERVALUE(MID(C2149,11,2)),'Datos 2'!$U$3:$V$11,2,)</f>
        <v>L</v>
      </c>
      <c r="G2149">
        <v>10</v>
      </c>
    </row>
    <row r="2150" spans="1:7">
      <c r="A2150" s="14">
        <v>44095</v>
      </c>
      <c r="B2150" t="s">
        <v>823</v>
      </c>
      <c r="C2150" t="s">
        <v>890</v>
      </c>
      <c r="D2150" t="str">
        <f>VLOOKUP(VALUE(MID(C2150,1,8)),Producto!$A$1:$C$499,3,FALSE)</f>
        <v>Chamarra sport</v>
      </c>
      <c r="E2150" t="str">
        <f>VLOOKUP(_xlfn.NUMBERVALUE(MID(C2150,9,2)),'Datos 2'!$Q$3:$R$22,2,FALSE)</f>
        <v>Off white</v>
      </c>
      <c r="F2150" t="str">
        <f>VLOOKUP(_xlfn.NUMBERVALUE(MID(C2150,11,2)),'Datos 2'!$U$3:$V$11,2,)</f>
        <v>S</v>
      </c>
      <c r="G2150">
        <v>1</v>
      </c>
    </row>
    <row r="2151" spans="1:7">
      <c r="A2151" s="14">
        <v>44045</v>
      </c>
      <c r="B2151" t="s">
        <v>823</v>
      </c>
      <c r="C2151" t="s">
        <v>838</v>
      </c>
      <c r="D2151" t="str">
        <f>VLOOKUP(VALUE(MID(C2151,1,8)),Producto!$A$1:$C$499,3,FALSE)</f>
        <v>Camisa manga larga</v>
      </c>
      <c r="E2151" t="str">
        <f>VLOOKUP(_xlfn.NUMBERVALUE(MID(C2151,9,2)),'Datos 2'!$Q$3:$R$22,2,FALSE)</f>
        <v>Negro</v>
      </c>
      <c r="F2151" t="str">
        <f>VLOOKUP(_xlfn.NUMBERVALUE(MID(C2151,11,2)),'Datos 2'!$U$3:$V$11,2,)</f>
        <v>S</v>
      </c>
      <c r="G2151">
        <v>3</v>
      </c>
    </row>
    <row r="2152" spans="1:7">
      <c r="A2152" s="14">
        <v>44127</v>
      </c>
      <c r="B2152" t="s">
        <v>823</v>
      </c>
      <c r="C2152" t="s">
        <v>871</v>
      </c>
      <c r="D2152" t="str">
        <f>VLOOKUP(VALUE(MID(C2152,1,8)),Producto!$A$1:$C$499,3,FALSE)</f>
        <v>Pantalón baggie</v>
      </c>
      <c r="E2152" t="str">
        <f>VLOOKUP(_xlfn.NUMBERVALUE(MID(C2152,9,2)),'Datos 2'!$Q$3:$R$22,2,FALSE)</f>
        <v>Café</v>
      </c>
      <c r="F2152" t="str">
        <f>VLOOKUP(_xlfn.NUMBERVALUE(MID(C2152,11,2)),'Datos 2'!$U$3:$V$11,2,)</f>
        <v>XL</v>
      </c>
      <c r="G2152">
        <v>9</v>
      </c>
    </row>
    <row r="2153" spans="1:7">
      <c r="A2153" s="14">
        <v>43989</v>
      </c>
      <c r="B2153" t="s">
        <v>823</v>
      </c>
      <c r="C2153" t="s">
        <v>839</v>
      </c>
      <c r="D2153" t="str">
        <f>VLOOKUP(VALUE(MID(C2153,1,8)),Producto!$A$1:$C$499,3,FALSE)</f>
        <v>Camisa manga corta</v>
      </c>
      <c r="E2153" t="str">
        <f>VLOOKUP(_xlfn.NUMBERVALUE(MID(C2153,9,2)),'Datos 2'!$Q$3:$R$22,2,FALSE)</f>
        <v>Blanco</v>
      </c>
      <c r="F2153" t="str">
        <f>VLOOKUP(_xlfn.NUMBERVALUE(MID(C2153,11,2)),'Datos 2'!$U$3:$V$11,2,)</f>
        <v>XL</v>
      </c>
      <c r="G2153">
        <v>10</v>
      </c>
    </row>
    <row r="2154" spans="1:7">
      <c r="A2154" s="14">
        <v>44008</v>
      </c>
      <c r="B2154" t="s">
        <v>823</v>
      </c>
      <c r="C2154" t="s">
        <v>878</v>
      </c>
      <c r="D2154" t="str">
        <f>VLOOKUP(VALUE(MID(C2154,1,8)),Producto!$A$1:$C$499,3,FALSE)</f>
        <v>Chamarra sport</v>
      </c>
      <c r="E2154" t="str">
        <f>VLOOKUP(_xlfn.NUMBERVALUE(MID(C2154,9,2)),'Datos 2'!$Q$3:$R$22,2,FALSE)</f>
        <v>Rojo</v>
      </c>
      <c r="F2154" t="str">
        <f>VLOOKUP(_xlfn.NUMBERVALUE(MID(C2154,11,2)),'Datos 2'!$U$3:$V$11,2,)</f>
        <v>S</v>
      </c>
      <c r="G2154">
        <v>10</v>
      </c>
    </row>
    <row r="2155" spans="1:7">
      <c r="A2155" s="14">
        <v>43850</v>
      </c>
      <c r="B2155" t="s">
        <v>823</v>
      </c>
      <c r="C2155" t="s">
        <v>847</v>
      </c>
      <c r="D2155" t="str">
        <f>VLOOKUP(VALUE(MID(C2155,1,8)),Producto!$A$1:$C$499,3,FALSE)</f>
        <v>Playera</v>
      </c>
      <c r="E2155" t="str">
        <f>VLOOKUP(_xlfn.NUMBERVALUE(MID(C2155,9,2)),'Datos 2'!$Q$3:$R$22,2,FALSE)</f>
        <v>Negro</v>
      </c>
      <c r="F2155" t="str">
        <f>VLOOKUP(_xlfn.NUMBERVALUE(MID(C2155,11,2)),'Datos 2'!$U$3:$V$11,2,)</f>
        <v>Unitalla</v>
      </c>
      <c r="G2155">
        <v>4</v>
      </c>
    </row>
    <row r="2156" spans="1:7">
      <c r="A2156" s="14">
        <v>44193</v>
      </c>
      <c r="B2156" t="s">
        <v>823</v>
      </c>
      <c r="C2156" t="s">
        <v>853</v>
      </c>
      <c r="D2156" t="str">
        <f>VLOOKUP(VALUE(MID(C2156,1,8)),Producto!$A$1:$C$499,3,FALSE)</f>
        <v>Pantalón mezclilla</v>
      </c>
      <c r="E2156" t="str">
        <f>VLOOKUP(_xlfn.NUMBERVALUE(MID(C2156,9,2)),'Datos 2'!$Q$3:$R$22,2,FALSE)</f>
        <v>Azul</v>
      </c>
      <c r="F2156" t="str">
        <f>VLOOKUP(_xlfn.NUMBERVALUE(MID(C2156,11,2)),'Datos 2'!$U$3:$V$11,2,)</f>
        <v>M</v>
      </c>
      <c r="G2156">
        <v>8</v>
      </c>
    </row>
    <row r="2157" spans="1:7">
      <c r="A2157" s="14">
        <v>43883</v>
      </c>
      <c r="B2157" t="s">
        <v>823</v>
      </c>
      <c r="C2157" t="s">
        <v>876</v>
      </c>
      <c r="D2157" t="str">
        <f>VLOOKUP(VALUE(MID(C2157,1,8)),Producto!$A$1:$C$499,3,FALSE)</f>
        <v>Chamarra sport</v>
      </c>
      <c r="E2157" t="str">
        <f>VLOOKUP(_xlfn.NUMBERVALUE(MID(C2157,9,2)),'Datos 2'!$Q$3:$R$22,2,FALSE)</f>
        <v>Rojo</v>
      </c>
      <c r="F2157" t="str">
        <f>VLOOKUP(_xlfn.NUMBERVALUE(MID(C2157,11,2)),'Datos 2'!$U$3:$V$11,2,)</f>
        <v>L</v>
      </c>
      <c r="G2157">
        <v>4</v>
      </c>
    </row>
    <row r="2158" spans="1:7">
      <c r="A2158" s="14">
        <v>44180</v>
      </c>
      <c r="B2158" t="s">
        <v>823</v>
      </c>
      <c r="C2158" t="s">
        <v>866</v>
      </c>
      <c r="D2158" t="str">
        <f>VLOOKUP(VALUE(MID(C2158,1,8)),Producto!$A$1:$C$499,3,FALSE)</f>
        <v>Pantalón baggie</v>
      </c>
      <c r="E2158" t="str">
        <f>VLOOKUP(_xlfn.NUMBERVALUE(MID(C2158,9,2)),'Datos 2'!$Q$3:$R$22,2,FALSE)</f>
        <v>Negro</v>
      </c>
      <c r="F2158" t="str">
        <f>VLOOKUP(_xlfn.NUMBERVALUE(MID(C2158,11,2)),'Datos 2'!$U$3:$V$11,2,)</f>
        <v>S</v>
      </c>
      <c r="G2158">
        <v>5</v>
      </c>
    </row>
    <row r="2159" spans="1:7">
      <c r="A2159" s="14">
        <v>44060</v>
      </c>
      <c r="B2159" t="s">
        <v>823</v>
      </c>
      <c r="C2159" t="s">
        <v>875</v>
      </c>
      <c r="D2159" t="str">
        <f>VLOOKUP(VALUE(MID(C2159,1,8)),Producto!$A$1:$C$499,3,FALSE)</f>
        <v>Chamarra sport</v>
      </c>
      <c r="E2159" t="str">
        <f>VLOOKUP(_xlfn.NUMBERVALUE(MID(C2159,9,2)),'Datos 2'!$Q$3:$R$22,2,FALSE)</f>
        <v>Rojo</v>
      </c>
      <c r="F2159" t="str">
        <f>VLOOKUP(_xlfn.NUMBERVALUE(MID(C2159,11,2)),'Datos 2'!$U$3:$V$11,2,)</f>
        <v>XL</v>
      </c>
      <c r="G2159">
        <v>7</v>
      </c>
    </row>
    <row r="2160" spans="1:7">
      <c r="A2160" s="14">
        <v>43952</v>
      </c>
      <c r="B2160" t="s">
        <v>823</v>
      </c>
      <c r="C2160" t="s">
        <v>838</v>
      </c>
      <c r="D2160" t="str">
        <f>VLOOKUP(VALUE(MID(C2160,1,8)),Producto!$A$1:$C$499,3,FALSE)</f>
        <v>Camisa manga larga</v>
      </c>
      <c r="E2160" t="str">
        <f>VLOOKUP(_xlfn.NUMBERVALUE(MID(C2160,9,2)),'Datos 2'!$Q$3:$R$22,2,FALSE)</f>
        <v>Negro</v>
      </c>
      <c r="F2160" t="str">
        <f>VLOOKUP(_xlfn.NUMBERVALUE(MID(C2160,11,2)),'Datos 2'!$U$3:$V$11,2,)</f>
        <v>S</v>
      </c>
      <c r="G2160">
        <v>4</v>
      </c>
    </row>
    <row r="2161" spans="1:7">
      <c r="A2161" s="14">
        <v>44141</v>
      </c>
      <c r="B2161" t="s">
        <v>823</v>
      </c>
      <c r="C2161" t="s">
        <v>840</v>
      </c>
      <c r="D2161" t="str">
        <f>VLOOKUP(VALUE(MID(C2161,1,8)),Producto!$A$1:$C$499,3,FALSE)</f>
        <v>Camisa manga corta</v>
      </c>
      <c r="E2161" t="str">
        <f>VLOOKUP(_xlfn.NUMBERVALUE(MID(C2161,9,2)),'Datos 2'!$Q$3:$R$22,2,FALSE)</f>
        <v>Blanco</v>
      </c>
      <c r="F2161" t="str">
        <f>VLOOKUP(_xlfn.NUMBERVALUE(MID(C2161,11,2)),'Datos 2'!$U$3:$V$11,2,)</f>
        <v>L</v>
      </c>
      <c r="G2161">
        <v>7</v>
      </c>
    </row>
    <row r="2162" spans="1:7">
      <c r="A2162" s="14">
        <v>44159</v>
      </c>
      <c r="B2162" t="s">
        <v>823</v>
      </c>
      <c r="C2162" t="s">
        <v>840</v>
      </c>
      <c r="D2162" t="str">
        <f>VLOOKUP(VALUE(MID(C2162,1,8)),Producto!$A$1:$C$499,3,FALSE)</f>
        <v>Camisa manga corta</v>
      </c>
      <c r="E2162" t="str">
        <f>VLOOKUP(_xlfn.NUMBERVALUE(MID(C2162,9,2)),'Datos 2'!$Q$3:$R$22,2,FALSE)</f>
        <v>Blanco</v>
      </c>
      <c r="F2162" t="str">
        <f>VLOOKUP(_xlfn.NUMBERVALUE(MID(C2162,11,2)),'Datos 2'!$U$3:$V$11,2,)</f>
        <v>L</v>
      </c>
      <c r="G2162">
        <v>3</v>
      </c>
    </row>
    <row r="2163" spans="1:7">
      <c r="A2163" s="14">
        <v>43958</v>
      </c>
      <c r="B2163" t="s">
        <v>823</v>
      </c>
      <c r="C2163" t="s">
        <v>886</v>
      </c>
      <c r="D2163" t="str">
        <f>VLOOKUP(VALUE(MID(C2163,1,8)),Producto!$A$1:$C$499,3,FALSE)</f>
        <v>Chamarra sport</v>
      </c>
      <c r="E2163" t="str">
        <f>VLOOKUP(_xlfn.NUMBERVALUE(MID(C2163,9,2)),'Datos 2'!$Q$3:$R$22,2,FALSE)</f>
        <v>Negro</v>
      </c>
      <c r="F2163" t="str">
        <f>VLOOKUP(_xlfn.NUMBERVALUE(MID(C2163,11,2)),'Datos 2'!$U$3:$V$11,2,)</f>
        <v>S</v>
      </c>
      <c r="G2163">
        <v>1</v>
      </c>
    </row>
    <row r="2164" spans="1:7">
      <c r="A2164" s="14">
        <v>44088</v>
      </c>
      <c r="B2164" t="s">
        <v>823</v>
      </c>
      <c r="C2164" t="s">
        <v>868</v>
      </c>
      <c r="D2164" t="str">
        <f>VLOOKUP(VALUE(MID(C2164,1,8)),Producto!$A$1:$C$499,3,FALSE)</f>
        <v>Pantalón baggie</v>
      </c>
      <c r="E2164" t="str">
        <f>VLOOKUP(_xlfn.NUMBERVALUE(MID(C2164,9,2)),'Datos 2'!$Q$3:$R$22,2,FALSE)</f>
        <v>Off white</v>
      </c>
      <c r="F2164" t="str">
        <f>VLOOKUP(_xlfn.NUMBERVALUE(MID(C2164,11,2)),'Datos 2'!$U$3:$V$11,2,)</f>
        <v>L</v>
      </c>
      <c r="G2164">
        <v>7</v>
      </c>
    </row>
    <row r="2165" spans="1:7">
      <c r="A2165" s="14">
        <v>43954</v>
      </c>
      <c r="B2165" t="s">
        <v>823</v>
      </c>
      <c r="C2165" t="s">
        <v>864</v>
      </c>
      <c r="D2165" t="str">
        <f>VLOOKUP(VALUE(MID(C2165,1,8)),Producto!$A$1:$C$499,3,FALSE)</f>
        <v>Pantalón baggie</v>
      </c>
      <c r="E2165" t="str">
        <f>VLOOKUP(_xlfn.NUMBERVALUE(MID(C2165,9,2)),'Datos 2'!$Q$3:$R$22,2,FALSE)</f>
        <v>Negro</v>
      </c>
      <c r="F2165" t="str">
        <f>VLOOKUP(_xlfn.NUMBERVALUE(MID(C2165,11,2)),'Datos 2'!$U$3:$V$11,2,)</f>
        <v>L</v>
      </c>
      <c r="G2165">
        <v>7</v>
      </c>
    </row>
    <row r="2166" spans="1:7">
      <c r="A2166" s="14">
        <v>43975</v>
      </c>
      <c r="B2166" t="s">
        <v>823</v>
      </c>
      <c r="C2166" t="s">
        <v>846</v>
      </c>
      <c r="D2166" t="str">
        <f>VLOOKUP(VALUE(MID(C2166,1,8)),Producto!$A$1:$C$499,3,FALSE)</f>
        <v>Camisa manga corta</v>
      </c>
      <c r="E2166" t="str">
        <f>VLOOKUP(_xlfn.NUMBERVALUE(MID(C2166,9,2)),'Datos 2'!$Q$3:$R$22,2,FALSE)</f>
        <v>Estampado animal</v>
      </c>
      <c r="F2166" t="str">
        <f>VLOOKUP(_xlfn.NUMBERVALUE(MID(C2166,11,2)),'Datos 2'!$U$3:$V$11,2,)</f>
        <v>S</v>
      </c>
      <c r="G2166">
        <v>6</v>
      </c>
    </row>
    <row r="2167" spans="1:7">
      <c r="A2167" s="14">
        <v>43932</v>
      </c>
      <c r="B2167" t="s">
        <v>823</v>
      </c>
      <c r="C2167" t="s">
        <v>876</v>
      </c>
      <c r="D2167" t="str">
        <f>VLOOKUP(VALUE(MID(C2167,1,8)),Producto!$A$1:$C$499,3,FALSE)</f>
        <v>Chamarra sport</v>
      </c>
      <c r="E2167" t="str">
        <f>VLOOKUP(_xlfn.NUMBERVALUE(MID(C2167,9,2)),'Datos 2'!$Q$3:$R$22,2,FALSE)</f>
        <v>Rojo</v>
      </c>
      <c r="F2167" t="str">
        <f>VLOOKUP(_xlfn.NUMBERVALUE(MID(C2167,11,2)),'Datos 2'!$U$3:$V$11,2,)</f>
        <v>L</v>
      </c>
      <c r="G2167">
        <v>3</v>
      </c>
    </row>
    <row r="2168" spans="1:7">
      <c r="A2168" s="14">
        <v>44133</v>
      </c>
      <c r="B2168" t="s">
        <v>823</v>
      </c>
      <c r="C2168" t="s">
        <v>842</v>
      </c>
      <c r="D2168" t="str">
        <f>VLOOKUP(VALUE(MID(C2168,1,8)),Producto!$A$1:$C$499,3,FALSE)</f>
        <v>Camisa manga corta</v>
      </c>
      <c r="E2168" t="str">
        <f>VLOOKUP(_xlfn.NUMBERVALUE(MID(C2168,9,2)),'Datos 2'!$Q$3:$R$22,2,FALSE)</f>
        <v>Blanco</v>
      </c>
      <c r="F2168" t="str">
        <f>VLOOKUP(_xlfn.NUMBERVALUE(MID(C2168,11,2)),'Datos 2'!$U$3:$V$11,2,)</f>
        <v>S</v>
      </c>
      <c r="G2168">
        <v>7</v>
      </c>
    </row>
    <row r="2169" spans="1:7">
      <c r="A2169" s="14">
        <v>43971</v>
      </c>
      <c r="B2169" t="s">
        <v>823</v>
      </c>
      <c r="C2169" t="s">
        <v>877</v>
      </c>
      <c r="D2169" t="str">
        <f>VLOOKUP(VALUE(MID(C2169,1,8)),Producto!$A$1:$C$499,3,FALSE)</f>
        <v>Chamarra sport</v>
      </c>
      <c r="E2169" t="str">
        <f>VLOOKUP(_xlfn.NUMBERVALUE(MID(C2169,9,2)),'Datos 2'!$Q$3:$R$22,2,FALSE)</f>
        <v>Rojo</v>
      </c>
      <c r="F2169" t="str">
        <f>VLOOKUP(_xlfn.NUMBERVALUE(MID(C2169,11,2)),'Datos 2'!$U$3:$V$11,2,)</f>
        <v>M</v>
      </c>
      <c r="G2169">
        <v>2</v>
      </c>
    </row>
    <row r="2170" spans="1:7">
      <c r="A2170" s="14">
        <v>44025</v>
      </c>
      <c r="B2170" t="s">
        <v>823</v>
      </c>
      <c r="C2170" t="s">
        <v>852</v>
      </c>
      <c r="D2170" t="str">
        <f>VLOOKUP(VALUE(MID(C2170,1,8)),Producto!$A$1:$C$499,3,FALSE)</f>
        <v>Pantalón mezclilla</v>
      </c>
      <c r="E2170" t="str">
        <f>VLOOKUP(_xlfn.NUMBERVALUE(MID(C2170,9,2)),'Datos 2'!$Q$3:$R$22,2,FALSE)</f>
        <v>Azul</v>
      </c>
      <c r="F2170" t="str">
        <f>VLOOKUP(_xlfn.NUMBERVALUE(MID(C2170,11,2)),'Datos 2'!$U$3:$V$11,2,)</f>
        <v>L</v>
      </c>
      <c r="G2170">
        <v>3</v>
      </c>
    </row>
    <row r="2171" spans="1:7">
      <c r="A2171" s="14">
        <v>43862</v>
      </c>
      <c r="B2171" t="s">
        <v>823</v>
      </c>
      <c r="C2171" t="s">
        <v>867</v>
      </c>
      <c r="D2171" t="str">
        <f>VLOOKUP(VALUE(MID(C2171,1,8)),Producto!$A$1:$C$499,3,FALSE)</f>
        <v>Pantalón baggie</v>
      </c>
      <c r="E2171" t="str">
        <f>VLOOKUP(_xlfn.NUMBERVALUE(MID(C2171,9,2)),'Datos 2'!$Q$3:$R$22,2,FALSE)</f>
        <v>Off white</v>
      </c>
      <c r="F2171" t="str">
        <f>VLOOKUP(_xlfn.NUMBERVALUE(MID(C2171,11,2)),'Datos 2'!$U$3:$V$11,2,)</f>
        <v>XL</v>
      </c>
      <c r="G2171">
        <v>8</v>
      </c>
    </row>
    <row r="2172" spans="1:7">
      <c r="A2172" s="14">
        <v>44059</v>
      </c>
      <c r="B2172" t="s">
        <v>823</v>
      </c>
      <c r="C2172" t="s">
        <v>872</v>
      </c>
      <c r="D2172" t="str">
        <f>VLOOKUP(VALUE(MID(C2172,1,8)),Producto!$A$1:$C$499,3,FALSE)</f>
        <v>Pantalón baggie</v>
      </c>
      <c r="E2172" t="str">
        <f>VLOOKUP(_xlfn.NUMBERVALUE(MID(C2172,9,2)),'Datos 2'!$Q$3:$R$22,2,FALSE)</f>
        <v>Café</v>
      </c>
      <c r="F2172" t="str">
        <f>VLOOKUP(_xlfn.NUMBERVALUE(MID(C2172,11,2)),'Datos 2'!$U$3:$V$11,2,)</f>
        <v>L</v>
      </c>
      <c r="G2172">
        <v>6</v>
      </c>
    </row>
    <row r="2173" spans="1:7">
      <c r="A2173" s="14">
        <v>44097</v>
      </c>
      <c r="B2173" t="s">
        <v>823</v>
      </c>
      <c r="C2173" t="s">
        <v>883</v>
      </c>
      <c r="D2173" t="str">
        <f>VLOOKUP(VALUE(MID(C2173,1,8)),Producto!$A$1:$C$499,3,FALSE)</f>
        <v>Chamarra sport</v>
      </c>
      <c r="E2173" t="str">
        <f>VLOOKUP(_xlfn.NUMBERVALUE(MID(C2173,9,2)),'Datos 2'!$Q$3:$R$22,2,FALSE)</f>
        <v>Negro</v>
      </c>
      <c r="F2173" t="str">
        <f>VLOOKUP(_xlfn.NUMBERVALUE(MID(C2173,11,2)),'Datos 2'!$U$3:$V$11,2,)</f>
        <v>XL</v>
      </c>
      <c r="G2173">
        <v>5</v>
      </c>
    </row>
    <row r="2174" spans="1:7">
      <c r="A2174" s="14">
        <v>43957</v>
      </c>
      <c r="B2174" t="s">
        <v>823</v>
      </c>
      <c r="C2174" t="s">
        <v>858</v>
      </c>
      <c r="D2174" t="str">
        <f>VLOOKUP(VALUE(MID(C2174,1,8)),Producto!$A$1:$C$499,3,FALSE)</f>
        <v>Pantalón mezclilla</v>
      </c>
      <c r="E2174" t="str">
        <f>VLOOKUP(_xlfn.NUMBERVALUE(MID(C2174,9,2)),'Datos 2'!$Q$3:$R$22,2,FALSE)</f>
        <v>Negro</v>
      </c>
      <c r="F2174" t="str">
        <f>VLOOKUP(_xlfn.NUMBERVALUE(MID(C2174,11,2)),'Datos 2'!$U$3:$V$11,2,)</f>
        <v>S</v>
      </c>
      <c r="G2174">
        <v>8</v>
      </c>
    </row>
    <row r="2175" spans="1:7">
      <c r="A2175" s="14">
        <v>43997</v>
      </c>
      <c r="B2175" t="s">
        <v>823</v>
      </c>
      <c r="C2175" t="s">
        <v>878</v>
      </c>
      <c r="D2175" t="str">
        <f>VLOOKUP(VALUE(MID(C2175,1,8)),Producto!$A$1:$C$499,3,FALSE)</f>
        <v>Chamarra sport</v>
      </c>
      <c r="E2175" t="str">
        <f>VLOOKUP(_xlfn.NUMBERVALUE(MID(C2175,9,2)),'Datos 2'!$Q$3:$R$22,2,FALSE)</f>
        <v>Rojo</v>
      </c>
      <c r="F2175" t="str">
        <f>VLOOKUP(_xlfn.NUMBERVALUE(MID(C2175,11,2)),'Datos 2'!$U$3:$V$11,2,)</f>
        <v>S</v>
      </c>
      <c r="G2175">
        <v>6</v>
      </c>
    </row>
    <row r="2176" spans="1:7">
      <c r="A2176" s="14">
        <v>43967</v>
      </c>
      <c r="B2176" t="s">
        <v>823</v>
      </c>
      <c r="C2176" t="s">
        <v>864</v>
      </c>
      <c r="D2176" t="str">
        <f>VLOOKUP(VALUE(MID(C2176,1,8)),Producto!$A$1:$C$499,3,FALSE)</f>
        <v>Pantalón baggie</v>
      </c>
      <c r="E2176" t="str">
        <f>VLOOKUP(_xlfn.NUMBERVALUE(MID(C2176,9,2)),'Datos 2'!$Q$3:$R$22,2,FALSE)</f>
        <v>Negro</v>
      </c>
      <c r="F2176" t="str">
        <f>VLOOKUP(_xlfn.NUMBERVALUE(MID(C2176,11,2)),'Datos 2'!$U$3:$V$11,2,)</f>
        <v>L</v>
      </c>
      <c r="G2176">
        <v>8</v>
      </c>
    </row>
    <row r="2177" spans="1:7">
      <c r="A2177" s="14">
        <v>43938</v>
      </c>
      <c r="B2177" t="s">
        <v>823</v>
      </c>
      <c r="C2177" t="s">
        <v>887</v>
      </c>
      <c r="D2177" t="str">
        <f>VLOOKUP(VALUE(MID(C2177,1,8)),Producto!$A$1:$C$499,3,FALSE)</f>
        <v>Chamarra sport</v>
      </c>
      <c r="E2177" t="str">
        <f>VLOOKUP(_xlfn.NUMBERVALUE(MID(C2177,9,2)),'Datos 2'!$Q$3:$R$22,2,FALSE)</f>
        <v>Off white</v>
      </c>
      <c r="F2177" t="str">
        <f>VLOOKUP(_xlfn.NUMBERVALUE(MID(C2177,11,2)),'Datos 2'!$U$3:$V$11,2,)</f>
        <v>XL</v>
      </c>
      <c r="G2177">
        <v>4</v>
      </c>
    </row>
    <row r="2178" spans="1:7">
      <c r="A2178" s="14">
        <v>44116</v>
      </c>
      <c r="B2178" t="s">
        <v>823</v>
      </c>
      <c r="C2178" t="s">
        <v>843</v>
      </c>
      <c r="D2178" t="str">
        <f>VLOOKUP(VALUE(MID(C2178,1,8)),Producto!$A$1:$C$499,3,FALSE)</f>
        <v>Camisa manga corta</v>
      </c>
      <c r="E2178" t="str">
        <f>VLOOKUP(_xlfn.NUMBERVALUE(MID(C2178,9,2)),'Datos 2'!$Q$3:$R$22,2,FALSE)</f>
        <v>Estampado animal</v>
      </c>
      <c r="F2178" t="str">
        <f>VLOOKUP(_xlfn.NUMBERVALUE(MID(C2178,11,2)),'Datos 2'!$U$3:$V$11,2,)</f>
        <v>XL</v>
      </c>
      <c r="G2178">
        <v>8</v>
      </c>
    </row>
    <row r="2179" spans="1:7">
      <c r="A2179" s="14">
        <v>43959</v>
      </c>
      <c r="B2179" t="s">
        <v>823</v>
      </c>
      <c r="C2179" t="s">
        <v>838</v>
      </c>
      <c r="D2179" t="str">
        <f>VLOOKUP(VALUE(MID(C2179,1,8)),Producto!$A$1:$C$499,3,FALSE)</f>
        <v>Camisa manga larga</v>
      </c>
      <c r="E2179" t="str">
        <f>VLOOKUP(_xlfn.NUMBERVALUE(MID(C2179,9,2)),'Datos 2'!$Q$3:$R$22,2,FALSE)</f>
        <v>Negro</v>
      </c>
      <c r="F2179" t="str">
        <f>VLOOKUP(_xlfn.NUMBERVALUE(MID(C2179,11,2)),'Datos 2'!$U$3:$V$11,2,)</f>
        <v>S</v>
      </c>
      <c r="G2179">
        <v>4</v>
      </c>
    </row>
    <row r="2180" spans="1:7">
      <c r="A2180" s="14">
        <v>44079</v>
      </c>
      <c r="B2180" t="s">
        <v>823</v>
      </c>
      <c r="C2180" t="s">
        <v>884</v>
      </c>
      <c r="D2180" t="str">
        <f>VLOOKUP(VALUE(MID(C2180,1,8)),Producto!$A$1:$C$499,3,FALSE)</f>
        <v>Chamarra sport</v>
      </c>
      <c r="E2180" t="str">
        <f>VLOOKUP(_xlfn.NUMBERVALUE(MID(C2180,9,2)),'Datos 2'!$Q$3:$R$22,2,FALSE)</f>
        <v>Negro</v>
      </c>
      <c r="F2180" t="str">
        <f>VLOOKUP(_xlfn.NUMBERVALUE(MID(C2180,11,2)),'Datos 2'!$U$3:$V$11,2,)</f>
        <v>L</v>
      </c>
      <c r="G2180">
        <v>8</v>
      </c>
    </row>
    <row r="2181" spans="1:7">
      <c r="A2181" s="14">
        <v>44184</v>
      </c>
      <c r="B2181" t="s">
        <v>823</v>
      </c>
      <c r="C2181" t="s">
        <v>882</v>
      </c>
      <c r="D2181" t="str">
        <f>VLOOKUP(VALUE(MID(C2181,1,8)),Producto!$A$1:$C$499,3,FALSE)</f>
        <v>Chamarra sport</v>
      </c>
      <c r="E2181" t="str">
        <f>VLOOKUP(_xlfn.NUMBERVALUE(MID(C2181,9,2)),'Datos 2'!$Q$3:$R$22,2,FALSE)</f>
        <v>Azul</v>
      </c>
      <c r="F2181" t="str">
        <f>VLOOKUP(_xlfn.NUMBERVALUE(MID(C2181,11,2)),'Datos 2'!$U$3:$V$11,2,)</f>
        <v>S</v>
      </c>
      <c r="G2181">
        <v>5</v>
      </c>
    </row>
    <row r="2182" spans="1:7">
      <c r="A2182" s="14">
        <v>44129</v>
      </c>
      <c r="B2182" t="s">
        <v>823</v>
      </c>
      <c r="C2182" t="s">
        <v>831</v>
      </c>
      <c r="D2182" t="str">
        <f>VLOOKUP(VALUE(MID(C2182,1,8)),Producto!$A$1:$C$499,3,FALSE)</f>
        <v>Camisa manga larga</v>
      </c>
      <c r="E2182" t="str">
        <f>VLOOKUP(_xlfn.NUMBERVALUE(MID(C2182,9,2)),'Datos 2'!$Q$3:$R$22,2,FALSE)</f>
        <v>Off white</v>
      </c>
      <c r="F2182" t="str">
        <f>VLOOKUP(_xlfn.NUMBERVALUE(MID(C2182,11,2)),'Datos 2'!$U$3:$V$11,2,)</f>
        <v>XL</v>
      </c>
      <c r="G2182">
        <v>5</v>
      </c>
    </row>
    <row r="2183" spans="1:7">
      <c r="A2183" s="14">
        <v>44070</v>
      </c>
      <c r="B2183" t="s">
        <v>823</v>
      </c>
      <c r="C2183" t="s">
        <v>877</v>
      </c>
      <c r="D2183" t="str">
        <f>VLOOKUP(VALUE(MID(C2183,1,8)),Producto!$A$1:$C$499,3,FALSE)</f>
        <v>Chamarra sport</v>
      </c>
      <c r="E2183" t="str">
        <f>VLOOKUP(_xlfn.NUMBERVALUE(MID(C2183,9,2)),'Datos 2'!$Q$3:$R$22,2,FALSE)</f>
        <v>Rojo</v>
      </c>
      <c r="F2183" t="str">
        <f>VLOOKUP(_xlfn.NUMBERVALUE(MID(C2183,11,2)),'Datos 2'!$U$3:$V$11,2,)</f>
        <v>M</v>
      </c>
      <c r="G2183">
        <v>10</v>
      </c>
    </row>
    <row r="2184" spans="1:7">
      <c r="A2184" s="14">
        <v>44139</v>
      </c>
      <c r="B2184" t="s">
        <v>823</v>
      </c>
      <c r="C2184" t="s">
        <v>836</v>
      </c>
      <c r="D2184" t="str">
        <f>VLOOKUP(VALUE(MID(C2184,1,8)),Producto!$A$1:$C$499,3,FALSE)</f>
        <v>Camisa manga larga</v>
      </c>
      <c r="E2184" t="str">
        <f>VLOOKUP(_xlfn.NUMBERVALUE(MID(C2184,9,2)),'Datos 2'!$Q$3:$R$22,2,FALSE)</f>
        <v>Negro</v>
      </c>
      <c r="F2184" t="str">
        <f>VLOOKUP(_xlfn.NUMBERVALUE(MID(C2184,11,2)),'Datos 2'!$U$3:$V$11,2,)</f>
        <v>L</v>
      </c>
      <c r="G2184">
        <v>4</v>
      </c>
    </row>
    <row r="2185" spans="1:7">
      <c r="A2185" s="14">
        <v>44104</v>
      </c>
      <c r="B2185" t="s">
        <v>823</v>
      </c>
      <c r="C2185" t="s">
        <v>881</v>
      </c>
      <c r="D2185" t="str">
        <f>VLOOKUP(VALUE(MID(C2185,1,8)),Producto!$A$1:$C$499,3,FALSE)</f>
        <v>Chamarra sport</v>
      </c>
      <c r="E2185" t="str">
        <f>VLOOKUP(_xlfn.NUMBERVALUE(MID(C2185,9,2)),'Datos 2'!$Q$3:$R$22,2,FALSE)</f>
        <v>Azul</v>
      </c>
      <c r="F2185" t="str">
        <f>VLOOKUP(_xlfn.NUMBERVALUE(MID(C2185,11,2)),'Datos 2'!$U$3:$V$11,2,)</f>
        <v>M</v>
      </c>
      <c r="G2185">
        <v>7</v>
      </c>
    </row>
    <row r="2186" spans="1:7">
      <c r="A2186" s="14">
        <v>43869</v>
      </c>
      <c r="B2186" t="s">
        <v>823</v>
      </c>
      <c r="C2186" t="s">
        <v>827</v>
      </c>
      <c r="D2186" t="str">
        <f>VLOOKUP(VALUE(MID(C2186,1,8)),Producto!$A$1:$C$499,3,FALSE)</f>
        <v>Camisa manga larga</v>
      </c>
      <c r="E2186" t="str">
        <f>VLOOKUP(_xlfn.NUMBERVALUE(MID(C2186,9,2)),'Datos 2'!$Q$3:$R$22,2,FALSE)</f>
        <v>Blanco</v>
      </c>
      <c r="F2186" t="str">
        <f>VLOOKUP(_xlfn.NUMBERVALUE(MID(C2186,11,2)),'Datos 2'!$U$3:$V$11,2,)</f>
        <v>XL</v>
      </c>
      <c r="G2186">
        <v>5</v>
      </c>
    </row>
    <row r="2187" spans="1:7">
      <c r="A2187" s="14">
        <v>44057</v>
      </c>
      <c r="B2187" t="s">
        <v>823</v>
      </c>
      <c r="C2187" t="s">
        <v>856</v>
      </c>
      <c r="D2187" t="str">
        <f>VLOOKUP(VALUE(MID(C2187,1,8)),Producto!$A$1:$C$499,3,FALSE)</f>
        <v>Pantalón mezclilla</v>
      </c>
      <c r="E2187" t="str">
        <f>VLOOKUP(_xlfn.NUMBERVALUE(MID(C2187,9,2)),'Datos 2'!$Q$3:$R$22,2,FALSE)</f>
        <v>Negro</v>
      </c>
      <c r="F2187" t="str">
        <f>VLOOKUP(_xlfn.NUMBERVALUE(MID(C2187,11,2)),'Datos 2'!$U$3:$V$11,2,)</f>
        <v>L</v>
      </c>
      <c r="G2187">
        <v>10</v>
      </c>
    </row>
    <row r="2188" spans="1:7">
      <c r="A2188" s="14">
        <v>43906</v>
      </c>
      <c r="B2188" t="s">
        <v>823</v>
      </c>
      <c r="C2188" t="s">
        <v>827</v>
      </c>
      <c r="D2188" t="str">
        <f>VLOOKUP(VALUE(MID(C2188,1,8)),Producto!$A$1:$C$499,3,FALSE)</f>
        <v>Camisa manga larga</v>
      </c>
      <c r="E2188" t="str">
        <f>VLOOKUP(_xlfn.NUMBERVALUE(MID(C2188,9,2)),'Datos 2'!$Q$3:$R$22,2,FALSE)</f>
        <v>Blanco</v>
      </c>
      <c r="F2188" t="str">
        <f>VLOOKUP(_xlfn.NUMBERVALUE(MID(C2188,11,2)),'Datos 2'!$U$3:$V$11,2,)</f>
        <v>XL</v>
      </c>
      <c r="G2188">
        <v>9</v>
      </c>
    </row>
    <row r="2189" spans="1:7">
      <c r="A2189" s="14">
        <v>44069</v>
      </c>
      <c r="B2189" t="s">
        <v>823</v>
      </c>
      <c r="C2189" t="s">
        <v>879</v>
      </c>
      <c r="D2189" t="str">
        <f>VLOOKUP(VALUE(MID(C2189,1,8)),Producto!$A$1:$C$499,3,FALSE)</f>
        <v>Chamarra sport</v>
      </c>
      <c r="E2189" t="str">
        <f>VLOOKUP(_xlfn.NUMBERVALUE(MID(C2189,9,2)),'Datos 2'!$Q$3:$R$22,2,FALSE)</f>
        <v>Azul</v>
      </c>
      <c r="F2189" t="str">
        <f>VLOOKUP(_xlfn.NUMBERVALUE(MID(C2189,11,2)),'Datos 2'!$U$3:$V$11,2,)</f>
        <v>XL</v>
      </c>
      <c r="G2189">
        <v>9</v>
      </c>
    </row>
    <row r="2190" spans="1:7">
      <c r="A2190" s="14">
        <v>43990</v>
      </c>
      <c r="B2190" t="s">
        <v>823</v>
      </c>
      <c r="C2190" t="s">
        <v>829</v>
      </c>
      <c r="D2190" t="str">
        <f>VLOOKUP(VALUE(MID(C2190,1,8)),Producto!$A$1:$C$499,3,FALSE)</f>
        <v>Camisa manga larga</v>
      </c>
      <c r="E2190" t="str">
        <f>VLOOKUP(_xlfn.NUMBERVALUE(MID(C2190,9,2)),'Datos 2'!$Q$3:$R$22,2,FALSE)</f>
        <v>Blanco</v>
      </c>
      <c r="F2190" t="str">
        <f>VLOOKUP(_xlfn.NUMBERVALUE(MID(C2190,11,2)),'Datos 2'!$U$3:$V$11,2,)</f>
        <v>M</v>
      </c>
      <c r="G2190">
        <v>10</v>
      </c>
    </row>
    <row r="2191" spans="1:7">
      <c r="A2191" s="14">
        <v>43916</v>
      </c>
      <c r="B2191" t="s">
        <v>823</v>
      </c>
      <c r="C2191" t="s">
        <v>840</v>
      </c>
      <c r="D2191" t="str">
        <f>VLOOKUP(VALUE(MID(C2191,1,8)),Producto!$A$1:$C$499,3,FALSE)</f>
        <v>Camisa manga corta</v>
      </c>
      <c r="E2191" t="str">
        <f>VLOOKUP(_xlfn.NUMBERVALUE(MID(C2191,9,2)),'Datos 2'!$Q$3:$R$22,2,FALSE)</f>
        <v>Blanco</v>
      </c>
      <c r="F2191" t="str">
        <f>VLOOKUP(_xlfn.NUMBERVALUE(MID(C2191,11,2)),'Datos 2'!$U$3:$V$11,2,)</f>
        <v>L</v>
      </c>
      <c r="G2191">
        <v>9</v>
      </c>
    </row>
    <row r="2192" spans="1:7">
      <c r="A2192" s="14">
        <v>44166</v>
      </c>
      <c r="B2192" t="s">
        <v>823</v>
      </c>
      <c r="C2192" t="s">
        <v>874</v>
      </c>
      <c r="D2192" t="str">
        <f>VLOOKUP(VALUE(MID(C2192,1,8)),Producto!$A$1:$C$499,3,FALSE)</f>
        <v>Pantalón baggie</v>
      </c>
      <c r="E2192" t="str">
        <f>VLOOKUP(_xlfn.NUMBERVALUE(MID(C2192,9,2)),'Datos 2'!$Q$3:$R$22,2,FALSE)</f>
        <v>Café</v>
      </c>
      <c r="F2192" t="str">
        <f>VLOOKUP(_xlfn.NUMBERVALUE(MID(C2192,11,2)),'Datos 2'!$U$3:$V$11,2,)</f>
        <v>S</v>
      </c>
      <c r="G2192">
        <v>4</v>
      </c>
    </row>
    <row r="2193" spans="1:7">
      <c r="A2193" s="14">
        <v>43913</v>
      </c>
      <c r="B2193" t="s">
        <v>823</v>
      </c>
      <c r="C2193" t="s">
        <v>882</v>
      </c>
      <c r="D2193" t="str">
        <f>VLOOKUP(VALUE(MID(C2193,1,8)),Producto!$A$1:$C$499,3,FALSE)</f>
        <v>Chamarra sport</v>
      </c>
      <c r="E2193" t="str">
        <f>VLOOKUP(_xlfn.NUMBERVALUE(MID(C2193,9,2)),'Datos 2'!$Q$3:$R$22,2,FALSE)</f>
        <v>Azul</v>
      </c>
      <c r="F2193" t="str">
        <f>VLOOKUP(_xlfn.NUMBERVALUE(MID(C2193,11,2)),'Datos 2'!$U$3:$V$11,2,)</f>
        <v>S</v>
      </c>
      <c r="G2193">
        <v>6</v>
      </c>
    </row>
    <row r="2194" spans="1:7">
      <c r="A2194" s="14">
        <v>44036</v>
      </c>
      <c r="B2194" t="s">
        <v>823</v>
      </c>
      <c r="C2194" t="s">
        <v>880</v>
      </c>
      <c r="D2194" t="str">
        <f>VLOOKUP(VALUE(MID(C2194,1,8)),Producto!$A$1:$C$499,3,FALSE)</f>
        <v>Chamarra sport</v>
      </c>
      <c r="E2194" t="str">
        <f>VLOOKUP(_xlfn.NUMBERVALUE(MID(C2194,9,2)),'Datos 2'!$Q$3:$R$22,2,FALSE)</f>
        <v>Azul</v>
      </c>
      <c r="F2194" t="str">
        <f>VLOOKUP(_xlfn.NUMBERVALUE(MID(C2194,11,2)),'Datos 2'!$U$3:$V$11,2,)</f>
        <v>L</v>
      </c>
      <c r="G2194">
        <v>9</v>
      </c>
    </row>
    <row r="2195" spans="1:7">
      <c r="A2195" s="14">
        <v>43831</v>
      </c>
      <c r="B2195" t="s">
        <v>823</v>
      </c>
      <c r="C2195" t="s">
        <v>840</v>
      </c>
      <c r="D2195" t="str">
        <f>VLOOKUP(VALUE(MID(C2195,1,8)),Producto!$A$1:$C$499,3,FALSE)</f>
        <v>Camisa manga corta</v>
      </c>
      <c r="E2195" t="str">
        <f>VLOOKUP(_xlfn.NUMBERVALUE(MID(C2195,9,2)),'Datos 2'!$Q$3:$R$22,2,FALSE)</f>
        <v>Blanco</v>
      </c>
      <c r="F2195" t="str">
        <f>VLOOKUP(_xlfn.NUMBERVALUE(MID(C2195,11,2)),'Datos 2'!$U$3:$V$11,2,)</f>
        <v>L</v>
      </c>
      <c r="G2195">
        <v>8</v>
      </c>
    </row>
    <row r="2196" spans="1:7">
      <c r="A2196" s="14">
        <v>44145</v>
      </c>
      <c r="B2196" t="s">
        <v>823</v>
      </c>
      <c r="C2196" t="s">
        <v>834</v>
      </c>
      <c r="D2196" t="str">
        <f>VLOOKUP(VALUE(MID(C2196,1,8)),Producto!$A$1:$C$499,3,FALSE)</f>
        <v>Camisa manga larga</v>
      </c>
      <c r="E2196" t="str">
        <f>VLOOKUP(_xlfn.NUMBERVALUE(MID(C2196,9,2)),'Datos 2'!$Q$3:$R$22,2,FALSE)</f>
        <v>Off white</v>
      </c>
      <c r="F2196" t="str">
        <f>VLOOKUP(_xlfn.NUMBERVALUE(MID(C2196,11,2)),'Datos 2'!$U$3:$V$11,2,)</f>
        <v>S</v>
      </c>
      <c r="G2196">
        <v>3</v>
      </c>
    </row>
    <row r="2197" spans="1:7">
      <c r="A2197" s="14">
        <v>44007</v>
      </c>
      <c r="B2197" t="s">
        <v>823</v>
      </c>
      <c r="C2197" t="s">
        <v>858</v>
      </c>
      <c r="D2197" t="str">
        <f>VLOOKUP(VALUE(MID(C2197,1,8)),Producto!$A$1:$C$499,3,FALSE)</f>
        <v>Pantalón mezclilla</v>
      </c>
      <c r="E2197" t="str">
        <f>VLOOKUP(_xlfn.NUMBERVALUE(MID(C2197,9,2)),'Datos 2'!$Q$3:$R$22,2,FALSE)</f>
        <v>Negro</v>
      </c>
      <c r="F2197" t="str">
        <f>VLOOKUP(_xlfn.NUMBERVALUE(MID(C2197,11,2)),'Datos 2'!$U$3:$V$11,2,)</f>
        <v>S</v>
      </c>
      <c r="G2197">
        <v>6</v>
      </c>
    </row>
    <row r="2198" spans="1:7">
      <c r="A2198" s="14">
        <v>44068</v>
      </c>
      <c r="B2198" t="s">
        <v>823</v>
      </c>
      <c r="C2198" t="s">
        <v>883</v>
      </c>
      <c r="D2198" t="str">
        <f>VLOOKUP(VALUE(MID(C2198,1,8)),Producto!$A$1:$C$499,3,FALSE)</f>
        <v>Chamarra sport</v>
      </c>
      <c r="E2198" t="str">
        <f>VLOOKUP(_xlfn.NUMBERVALUE(MID(C2198,9,2)),'Datos 2'!$Q$3:$R$22,2,FALSE)</f>
        <v>Negro</v>
      </c>
      <c r="F2198" t="str">
        <f>VLOOKUP(_xlfn.NUMBERVALUE(MID(C2198,11,2)),'Datos 2'!$U$3:$V$11,2,)</f>
        <v>XL</v>
      </c>
      <c r="G2198">
        <v>1</v>
      </c>
    </row>
    <row r="2199" spans="1:7">
      <c r="A2199" s="14">
        <v>44131</v>
      </c>
      <c r="B2199" t="s">
        <v>823</v>
      </c>
      <c r="C2199" t="s">
        <v>858</v>
      </c>
      <c r="D2199" t="str">
        <f>VLOOKUP(VALUE(MID(C2199,1,8)),Producto!$A$1:$C$499,3,FALSE)</f>
        <v>Pantalón mezclilla</v>
      </c>
      <c r="E2199" t="str">
        <f>VLOOKUP(_xlfn.NUMBERVALUE(MID(C2199,9,2)),'Datos 2'!$Q$3:$R$22,2,FALSE)</f>
        <v>Negro</v>
      </c>
      <c r="F2199" t="str">
        <f>VLOOKUP(_xlfn.NUMBERVALUE(MID(C2199,11,2)),'Datos 2'!$U$3:$V$11,2,)</f>
        <v>S</v>
      </c>
      <c r="G2199">
        <v>8</v>
      </c>
    </row>
    <row r="2200" spans="1:7">
      <c r="A2200" s="14">
        <v>43910</v>
      </c>
      <c r="B2200" t="s">
        <v>823</v>
      </c>
      <c r="C2200" t="s">
        <v>860</v>
      </c>
      <c r="D2200" t="str">
        <f>VLOOKUP(VALUE(MID(C2200,1,8)),Producto!$A$1:$C$499,3,FALSE)</f>
        <v>Pantalón mezclilla</v>
      </c>
      <c r="E2200" t="str">
        <f>VLOOKUP(_xlfn.NUMBERVALUE(MID(C2200,9,2)),'Datos 2'!$Q$3:$R$22,2,FALSE)</f>
        <v>Blanco</v>
      </c>
      <c r="F2200" t="str">
        <f>VLOOKUP(_xlfn.NUMBERVALUE(MID(C2200,11,2)),'Datos 2'!$U$3:$V$11,2,)</f>
        <v>L</v>
      </c>
      <c r="G2200">
        <v>2</v>
      </c>
    </row>
    <row r="2201" spans="1:7">
      <c r="A2201" s="14">
        <v>43985</v>
      </c>
      <c r="B2201" t="s">
        <v>823</v>
      </c>
      <c r="C2201" t="s">
        <v>836</v>
      </c>
      <c r="D2201" t="str">
        <f>VLOOKUP(VALUE(MID(C2201,1,8)),Producto!$A$1:$C$499,3,FALSE)</f>
        <v>Camisa manga larga</v>
      </c>
      <c r="E2201" t="str">
        <f>VLOOKUP(_xlfn.NUMBERVALUE(MID(C2201,9,2)),'Datos 2'!$Q$3:$R$22,2,FALSE)</f>
        <v>Negro</v>
      </c>
      <c r="F2201" t="str">
        <f>VLOOKUP(_xlfn.NUMBERVALUE(MID(C2201,11,2)),'Datos 2'!$U$3:$V$11,2,)</f>
        <v>L</v>
      </c>
      <c r="G2201">
        <v>8</v>
      </c>
    </row>
    <row r="2202" spans="1:7">
      <c r="A2202" s="14">
        <v>43979</v>
      </c>
      <c r="B2202" t="s">
        <v>823</v>
      </c>
      <c r="C2202" t="s">
        <v>890</v>
      </c>
      <c r="D2202" t="str">
        <f>VLOOKUP(VALUE(MID(C2202,1,8)),Producto!$A$1:$C$499,3,FALSE)</f>
        <v>Chamarra sport</v>
      </c>
      <c r="E2202" t="str">
        <f>VLOOKUP(_xlfn.NUMBERVALUE(MID(C2202,9,2)),'Datos 2'!$Q$3:$R$22,2,FALSE)</f>
        <v>Off white</v>
      </c>
      <c r="F2202" t="str">
        <f>VLOOKUP(_xlfn.NUMBERVALUE(MID(C2202,11,2)),'Datos 2'!$U$3:$V$11,2,)</f>
        <v>S</v>
      </c>
      <c r="G2202">
        <v>5</v>
      </c>
    </row>
    <row r="2203" spans="1:7">
      <c r="A2203" s="14">
        <v>44085</v>
      </c>
      <c r="B2203" t="s">
        <v>823</v>
      </c>
      <c r="C2203" t="s">
        <v>856</v>
      </c>
      <c r="D2203" t="str">
        <f>VLOOKUP(VALUE(MID(C2203,1,8)),Producto!$A$1:$C$499,3,FALSE)</f>
        <v>Pantalón mezclilla</v>
      </c>
      <c r="E2203" t="str">
        <f>VLOOKUP(_xlfn.NUMBERVALUE(MID(C2203,9,2)),'Datos 2'!$Q$3:$R$22,2,FALSE)</f>
        <v>Negro</v>
      </c>
      <c r="F2203" t="str">
        <f>VLOOKUP(_xlfn.NUMBERVALUE(MID(C2203,11,2)),'Datos 2'!$U$3:$V$11,2,)</f>
        <v>L</v>
      </c>
      <c r="G2203">
        <v>4</v>
      </c>
    </row>
    <row r="2204" spans="1:7">
      <c r="A2204" s="14">
        <v>43933</v>
      </c>
      <c r="B2204" t="s">
        <v>823</v>
      </c>
      <c r="C2204" t="s">
        <v>849</v>
      </c>
      <c r="D2204" t="str">
        <f>VLOOKUP(VALUE(MID(C2204,1,8)),Producto!$A$1:$C$499,3,FALSE)</f>
        <v>Playera</v>
      </c>
      <c r="E2204" t="str">
        <f>VLOOKUP(_xlfn.NUMBERVALUE(MID(C2204,9,2)),'Datos 2'!$Q$3:$R$22,2,FALSE)</f>
        <v>Estampado abstracto</v>
      </c>
      <c r="F2204" t="str">
        <f>VLOOKUP(_xlfn.NUMBERVALUE(MID(C2204,11,2)),'Datos 2'!$U$3:$V$11,2,)</f>
        <v>Unitalla</v>
      </c>
      <c r="G2204">
        <v>8</v>
      </c>
    </row>
    <row r="2205" spans="1:7">
      <c r="A2205" s="14">
        <v>44127</v>
      </c>
      <c r="B2205" t="s">
        <v>823</v>
      </c>
      <c r="C2205" t="s">
        <v>836</v>
      </c>
      <c r="D2205" t="str">
        <f>VLOOKUP(VALUE(MID(C2205,1,8)),Producto!$A$1:$C$499,3,FALSE)</f>
        <v>Camisa manga larga</v>
      </c>
      <c r="E2205" t="str">
        <f>VLOOKUP(_xlfn.NUMBERVALUE(MID(C2205,9,2)),'Datos 2'!$Q$3:$R$22,2,FALSE)</f>
        <v>Negro</v>
      </c>
      <c r="F2205" t="str">
        <f>VLOOKUP(_xlfn.NUMBERVALUE(MID(C2205,11,2)),'Datos 2'!$U$3:$V$11,2,)</f>
        <v>L</v>
      </c>
      <c r="G2205">
        <v>7</v>
      </c>
    </row>
    <row r="2206" spans="1:7">
      <c r="A2206" s="14">
        <v>43984</v>
      </c>
      <c r="B2206" t="s">
        <v>823</v>
      </c>
      <c r="C2206" t="s">
        <v>834</v>
      </c>
      <c r="D2206" t="str">
        <f>VLOOKUP(VALUE(MID(C2206,1,8)),Producto!$A$1:$C$499,3,FALSE)</f>
        <v>Camisa manga larga</v>
      </c>
      <c r="E2206" t="str">
        <f>VLOOKUP(_xlfn.NUMBERVALUE(MID(C2206,9,2)),'Datos 2'!$Q$3:$R$22,2,FALSE)</f>
        <v>Off white</v>
      </c>
      <c r="F2206" t="str">
        <f>VLOOKUP(_xlfn.NUMBERVALUE(MID(C2206,11,2)),'Datos 2'!$U$3:$V$11,2,)</f>
        <v>S</v>
      </c>
      <c r="G2206">
        <v>1</v>
      </c>
    </row>
    <row r="2207" spans="1:7">
      <c r="A2207" s="14">
        <v>43956</v>
      </c>
      <c r="B2207" t="s">
        <v>823</v>
      </c>
      <c r="C2207" t="s">
        <v>840</v>
      </c>
      <c r="D2207" t="str">
        <f>VLOOKUP(VALUE(MID(C2207,1,8)),Producto!$A$1:$C$499,3,FALSE)</f>
        <v>Camisa manga corta</v>
      </c>
      <c r="E2207" t="str">
        <f>VLOOKUP(_xlfn.NUMBERVALUE(MID(C2207,9,2)),'Datos 2'!$Q$3:$R$22,2,FALSE)</f>
        <v>Blanco</v>
      </c>
      <c r="F2207" t="str">
        <f>VLOOKUP(_xlfn.NUMBERVALUE(MID(C2207,11,2)),'Datos 2'!$U$3:$V$11,2,)</f>
        <v>L</v>
      </c>
      <c r="G2207">
        <v>1</v>
      </c>
    </row>
    <row r="2208" spans="1:7">
      <c r="A2208" s="14">
        <v>44178</v>
      </c>
      <c r="B2208" t="s">
        <v>823</v>
      </c>
      <c r="C2208" t="s">
        <v>875</v>
      </c>
      <c r="D2208" t="str">
        <f>VLOOKUP(VALUE(MID(C2208,1,8)),Producto!$A$1:$C$499,3,FALSE)</f>
        <v>Chamarra sport</v>
      </c>
      <c r="E2208" t="str">
        <f>VLOOKUP(_xlfn.NUMBERVALUE(MID(C2208,9,2)),'Datos 2'!$Q$3:$R$22,2,FALSE)</f>
        <v>Rojo</v>
      </c>
      <c r="F2208" t="str">
        <f>VLOOKUP(_xlfn.NUMBERVALUE(MID(C2208,11,2)),'Datos 2'!$U$3:$V$11,2,)</f>
        <v>XL</v>
      </c>
      <c r="G2208">
        <v>5</v>
      </c>
    </row>
    <row r="2209" spans="1:7">
      <c r="A2209" s="14">
        <v>43979</v>
      </c>
      <c r="B2209" t="s">
        <v>823</v>
      </c>
      <c r="C2209" t="s">
        <v>856</v>
      </c>
      <c r="D2209" t="str">
        <f>VLOOKUP(VALUE(MID(C2209,1,8)),Producto!$A$1:$C$499,3,FALSE)</f>
        <v>Pantalón mezclilla</v>
      </c>
      <c r="E2209" t="str">
        <f>VLOOKUP(_xlfn.NUMBERVALUE(MID(C2209,9,2)),'Datos 2'!$Q$3:$R$22,2,FALSE)</f>
        <v>Negro</v>
      </c>
      <c r="F2209" t="str">
        <f>VLOOKUP(_xlfn.NUMBERVALUE(MID(C2209,11,2)),'Datos 2'!$U$3:$V$11,2,)</f>
        <v>L</v>
      </c>
      <c r="G2209">
        <v>6</v>
      </c>
    </row>
    <row r="2210" spans="1:7">
      <c r="A2210" s="14">
        <v>44011</v>
      </c>
      <c r="B2210" t="s">
        <v>823</v>
      </c>
      <c r="C2210" t="s">
        <v>846</v>
      </c>
      <c r="D2210" t="str">
        <f>VLOOKUP(VALUE(MID(C2210,1,8)),Producto!$A$1:$C$499,3,FALSE)</f>
        <v>Camisa manga corta</v>
      </c>
      <c r="E2210" t="str">
        <f>VLOOKUP(_xlfn.NUMBERVALUE(MID(C2210,9,2)),'Datos 2'!$Q$3:$R$22,2,FALSE)</f>
        <v>Estampado animal</v>
      </c>
      <c r="F2210" t="str">
        <f>VLOOKUP(_xlfn.NUMBERVALUE(MID(C2210,11,2)),'Datos 2'!$U$3:$V$11,2,)</f>
        <v>S</v>
      </c>
      <c r="G2210">
        <v>8</v>
      </c>
    </row>
    <row r="2211" spans="1:7">
      <c r="A2211" s="14">
        <v>44063</v>
      </c>
      <c r="B2211" t="s">
        <v>823</v>
      </c>
      <c r="C2211" t="s">
        <v>885</v>
      </c>
      <c r="D2211" t="str">
        <f>VLOOKUP(VALUE(MID(C2211,1,8)),Producto!$A$1:$C$499,3,FALSE)</f>
        <v>Chamarra sport</v>
      </c>
      <c r="E2211" t="str">
        <f>VLOOKUP(_xlfn.NUMBERVALUE(MID(C2211,9,2)),'Datos 2'!$Q$3:$R$22,2,FALSE)</f>
        <v>Negro</v>
      </c>
      <c r="F2211" t="str">
        <f>VLOOKUP(_xlfn.NUMBERVALUE(MID(C2211,11,2)),'Datos 2'!$U$3:$V$11,2,)</f>
        <v>M</v>
      </c>
      <c r="G2211">
        <v>5</v>
      </c>
    </row>
    <row r="2212" spans="1:7">
      <c r="A2212" s="14">
        <v>44054</v>
      </c>
      <c r="B2212" t="s">
        <v>823</v>
      </c>
      <c r="C2212" t="s">
        <v>832</v>
      </c>
      <c r="D2212" t="str">
        <f>VLOOKUP(VALUE(MID(C2212,1,8)),Producto!$A$1:$C$499,3,FALSE)</f>
        <v>Camisa manga larga</v>
      </c>
      <c r="E2212" t="str">
        <f>VLOOKUP(_xlfn.NUMBERVALUE(MID(C2212,9,2)),'Datos 2'!$Q$3:$R$22,2,FALSE)</f>
        <v>Off white</v>
      </c>
      <c r="F2212" t="str">
        <f>VLOOKUP(_xlfn.NUMBERVALUE(MID(C2212,11,2)),'Datos 2'!$U$3:$V$11,2,)</f>
        <v>L</v>
      </c>
      <c r="G2212">
        <v>1</v>
      </c>
    </row>
    <row r="2213" spans="1:7">
      <c r="A2213" s="14">
        <v>44104</v>
      </c>
      <c r="B2213" t="s">
        <v>823</v>
      </c>
      <c r="C2213" t="s">
        <v>868</v>
      </c>
      <c r="D2213" t="str">
        <f>VLOOKUP(VALUE(MID(C2213,1,8)),Producto!$A$1:$C$499,3,FALSE)</f>
        <v>Pantalón baggie</v>
      </c>
      <c r="E2213" t="str">
        <f>VLOOKUP(_xlfn.NUMBERVALUE(MID(C2213,9,2)),'Datos 2'!$Q$3:$R$22,2,FALSE)</f>
        <v>Off white</v>
      </c>
      <c r="F2213" t="str">
        <f>VLOOKUP(_xlfn.NUMBERVALUE(MID(C2213,11,2)),'Datos 2'!$U$3:$V$11,2,)</f>
        <v>L</v>
      </c>
      <c r="G2213">
        <v>9</v>
      </c>
    </row>
    <row r="2214" spans="1:7">
      <c r="A2214" s="14">
        <v>44083</v>
      </c>
      <c r="B2214" t="s">
        <v>823</v>
      </c>
      <c r="C2214" t="s">
        <v>849</v>
      </c>
      <c r="D2214" t="str">
        <f>VLOOKUP(VALUE(MID(C2214,1,8)),Producto!$A$1:$C$499,3,FALSE)</f>
        <v>Playera</v>
      </c>
      <c r="E2214" t="str">
        <f>VLOOKUP(_xlfn.NUMBERVALUE(MID(C2214,9,2)),'Datos 2'!$Q$3:$R$22,2,FALSE)</f>
        <v>Estampado abstracto</v>
      </c>
      <c r="F2214" t="str">
        <f>VLOOKUP(_xlfn.NUMBERVALUE(MID(C2214,11,2)),'Datos 2'!$U$3:$V$11,2,)</f>
        <v>Unitalla</v>
      </c>
      <c r="G2214">
        <v>8</v>
      </c>
    </row>
    <row r="2215" spans="1:7">
      <c r="A2215" s="14">
        <v>43934</v>
      </c>
      <c r="B2215" t="s">
        <v>823</v>
      </c>
      <c r="C2215" t="s">
        <v>831</v>
      </c>
      <c r="D2215" t="str">
        <f>VLOOKUP(VALUE(MID(C2215,1,8)),Producto!$A$1:$C$499,3,FALSE)</f>
        <v>Camisa manga larga</v>
      </c>
      <c r="E2215" t="str">
        <f>VLOOKUP(_xlfn.NUMBERVALUE(MID(C2215,9,2)),'Datos 2'!$Q$3:$R$22,2,FALSE)</f>
        <v>Off white</v>
      </c>
      <c r="F2215" t="str">
        <f>VLOOKUP(_xlfn.NUMBERVALUE(MID(C2215,11,2)),'Datos 2'!$U$3:$V$11,2,)</f>
        <v>XL</v>
      </c>
      <c r="G2215">
        <v>6</v>
      </c>
    </row>
    <row r="2216" spans="1:7">
      <c r="A2216" s="14">
        <v>44025</v>
      </c>
      <c r="B2216" t="s">
        <v>823</v>
      </c>
      <c r="C2216" t="s">
        <v>830</v>
      </c>
      <c r="D2216" t="str">
        <f>VLOOKUP(VALUE(MID(C2216,1,8)),Producto!$A$1:$C$499,3,FALSE)</f>
        <v>Camisa manga larga</v>
      </c>
      <c r="E2216" t="str">
        <f>VLOOKUP(_xlfn.NUMBERVALUE(MID(C2216,9,2)),'Datos 2'!$Q$3:$R$22,2,FALSE)</f>
        <v>Blanco</v>
      </c>
      <c r="F2216" t="str">
        <f>VLOOKUP(_xlfn.NUMBERVALUE(MID(C2216,11,2)),'Datos 2'!$U$3:$V$11,2,)</f>
        <v>S</v>
      </c>
      <c r="G2216">
        <v>7</v>
      </c>
    </row>
    <row r="2217" spans="1:7">
      <c r="A2217" s="14">
        <v>43930</v>
      </c>
      <c r="B2217" t="s">
        <v>823</v>
      </c>
      <c r="C2217" t="s">
        <v>880</v>
      </c>
      <c r="D2217" t="str">
        <f>VLOOKUP(VALUE(MID(C2217,1,8)),Producto!$A$1:$C$499,3,FALSE)</f>
        <v>Chamarra sport</v>
      </c>
      <c r="E2217" t="str">
        <f>VLOOKUP(_xlfn.NUMBERVALUE(MID(C2217,9,2)),'Datos 2'!$Q$3:$R$22,2,FALSE)</f>
        <v>Azul</v>
      </c>
      <c r="F2217" t="str">
        <f>VLOOKUP(_xlfn.NUMBERVALUE(MID(C2217,11,2)),'Datos 2'!$U$3:$V$11,2,)</f>
        <v>L</v>
      </c>
      <c r="G2217">
        <v>4</v>
      </c>
    </row>
    <row r="2218" spans="1:7">
      <c r="A2218" s="14">
        <v>44066</v>
      </c>
      <c r="B2218" t="s">
        <v>823</v>
      </c>
      <c r="C2218" t="s">
        <v>878</v>
      </c>
      <c r="D2218" t="str">
        <f>VLOOKUP(VALUE(MID(C2218,1,8)),Producto!$A$1:$C$499,3,FALSE)</f>
        <v>Chamarra sport</v>
      </c>
      <c r="E2218" t="str">
        <f>VLOOKUP(_xlfn.NUMBERVALUE(MID(C2218,9,2)),'Datos 2'!$Q$3:$R$22,2,FALSE)</f>
        <v>Rojo</v>
      </c>
      <c r="F2218" t="str">
        <f>VLOOKUP(_xlfn.NUMBERVALUE(MID(C2218,11,2)),'Datos 2'!$U$3:$V$11,2,)</f>
        <v>S</v>
      </c>
      <c r="G2218">
        <v>6</v>
      </c>
    </row>
    <row r="2219" spans="1:7">
      <c r="A2219" s="14">
        <v>44034</v>
      </c>
      <c r="B2219" t="s">
        <v>823</v>
      </c>
      <c r="C2219" t="s">
        <v>851</v>
      </c>
      <c r="D2219" t="str">
        <f>VLOOKUP(VALUE(MID(C2219,1,8)),Producto!$A$1:$C$499,3,FALSE)</f>
        <v>Pantalón mezclilla</v>
      </c>
      <c r="E2219" t="str">
        <f>VLOOKUP(_xlfn.NUMBERVALUE(MID(C2219,9,2)),'Datos 2'!$Q$3:$R$22,2,FALSE)</f>
        <v>Azul</v>
      </c>
      <c r="F2219" t="str">
        <f>VLOOKUP(_xlfn.NUMBERVALUE(MID(C2219,11,2)),'Datos 2'!$U$3:$V$11,2,)</f>
        <v>XL</v>
      </c>
      <c r="G2219">
        <v>3</v>
      </c>
    </row>
    <row r="2220" spans="1:7">
      <c r="A2220" s="14">
        <v>44030</v>
      </c>
      <c r="B2220" t="s">
        <v>823</v>
      </c>
      <c r="C2220" t="s">
        <v>855</v>
      </c>
      <c r="D2220" t="str">
        <f>VLOOKUP(VALUE(MID(C2220,1,8)),Producto!$A$1:$C$499,3,FALSE)</f>
        <v>Pantalón mezclilla</v>
      </c>
      <c r="E2220" t="str">
        <f>VLOOKUP(_xlfn.NUMBERVALUE(MID(C2220,9,2)),'Datos 2'!$Q$3:$R$22,2,FALSE)</f>
        <v>Negro</v>
      </c>
      <c r="F2220" t="str">
        <f>VLOOKUP(_xlfn.NUMBERVALUE(MID(C2220,11,2)),'Datos 2'!$U$3:$V$11,2,)</f>
        <v>XL</v>
      </c>
      <c r="G2220">
        <v>3</v>
      </c>
    </row>
    <row r="2221" spans="1:7">
      <c r="A2221" s="14">
        <v>43880</v>
      </c>
      <c r="B2221" t="s">
        <v>823</v>
      </c>
      <c r="C2221" t="s">
        <v>844</v>
      </c>
      <c r="D2221" t="str">
        <f>VLOOKUP(VALUE(MID(C2221,1,8)),Producto!$A$1:$C$499,3,FALSE)</f>
        <v>Camisa manga corta</v>
      </c>
      <c r="E2221" t="str">
        <f>VLOOKUP(_xlfn.NUMBERVALUE(MID(C2221,9,2)),'Datos 2'!$Q$3:$R$22,2,FALSE)</f>
        <v>Estampado animal</v>
      </c>
      <c r="F2221" t="str">
        <f>VLOOKUP(_xlfn.NUMBERVALUE(MID(C2221,11,2)),'Datos 2'!$U$3:$V$11,2,)</f>
        <v>L</v>
      </c>
      <c r="G2221">
        <v>3</v>
      </c>
    </row>
    <row r="2222" spans="1:7">
      <c r="A2222" s="14">
        <v>43992</v>
      </c>
      <c r="B2222" t="s">
        <v>823</v>
      </c>
      <c r="C2222" t="s">
        <v>865</v>
      </c>
      <c r="D2222" t="str">
        <f>VLOOKUP(VALUE(MID(C2222,1,8)),Producto!$A$1:$C$499,3,FALSE)</f>
        <v>Pantalón baggie</v>
      </c>
      <c r="E2222" t="str">
        <f>VLOOKUP(_xlfn.NUMBERVALUE(MID(C2222,9,2)),'Datos 2'!$Q$3:$R$22,2,FALSE)</f>
        <v>Negro</v>
      </c>
      <c r="F2222" t="str">
        <f>VLOOKUP(_xlfn.NUMBERVALUE(MID(C2222,11,2)),'Datos 2'!$U$3:$V$11,2,)</f>
        <v>M</v>
      </c>
      <c r="G2222">
        <v>2</v>
      </c>
    </row>
    <row r="2223" spans="1:7">
      <c r="A2223" s="14">
        <v>44103</v>
      </c>
      <c r="B2223" t="s">
        <v>823</v>
      </c>
      <c r="C2223" t="s">
        <v>845</v>
      </c>
      <c r="D2223" t="str">
        <f>VLOOKUP(VALUE(MID(C2223,1,8)),Producto!$A$1:$C$499,3,FALSE)</f>
        <v>Camisa manga corta</v>
      </c>
      <c r="E2223" t="str">
        <f>VLOOKUP(_xlfn.NUMBERVALUE(MID(C2223,9,2)),'Datos 2'!$Q$3:$R$22,2,FALSE)</f>
        <v>Estampado animal</v>
      </c>
      <c r="F2223" t="str">
        <f>VLOOKUP(_xlfn.NUMBERVALUE(MID(C2223,11,2)),'Datos 2'!$U$3:$V$11,2,)</f>
        <v>M</v>
      </c>
      <c r="G2223">
        <v>8</v>
      </c>
    </row>
    <row r="2224" spans="1:7">
      <c r="A2224" s="14">
        <v>44097</v>
      </c>
      <c r="B2224" t="s">
        <v>823</v>
      </c>
      <c r="C2224" t="s">
        <v>852</v>
      </c>
      <c r="D2224" t="str">
        <f>VLOOKUP(VALUE(MID(C2224,1,8)),Producto!$A$1:$C$499,3,FALSE)</f>
        <v>Pantalón mezclilla</v>
      </c>
      <c r="E2224" t="str">
        <f>VLOOKUP(_xlfn.NUMBERVALUE(MID(C2224,9,2)),'Datos 2'!$Q$3:$R$22,2,FALSE)</f>
        <v>Azul</v>
      </c>
      <c r="F2224" t="str">
        <f>VLOOKUP(_xlfn.NUMBERVALUE(MID(C2224,11,2)),'Datos 2'!$U$3:$V$11,2,)</f>
        <v>L</v>
      </c>
      <c r="G2224">
        <v>2</v>
      </c>
    </row>
    <row r="2225" spans="1:7">
      <c r="A2225" s="14">
        <v>44186</v>
      </c>
      <c r="B2225" t="s">
        <v>823</v>
      </c>
      <c r="C2225" t="s">
        <v>854</v>
      </c>
      <c r="D2225" t="str">
        <f>VLOOKUP(VALUE(MID(C2225,1,8)),Producto!$A$1:$C$499,3,FALSE)</f>
        <v>Pantalón mezclilla</v>
      </c>
      <c r="E2225" t="str">
        <f>VLOOKUP(_xlfn.NUMBERVALUE(MID(C2225,9,2)),'Datos 2'!$Q$3:$R$22,2,FALSE)</f>
        <v>Azul</v>
      </c>
      <c r="F2225" t="str">
        <f>VLOOKUP(_xlfn.NUMBERVALUE(MID(C2225,11,2)),'Datos 2'!$U$3:$V$11,2,)</f>
        <v>S</v>
      </c>
      <c r="G2225">
        <v>4</v>
      </c>
    </row>
    <row r="2226" spans="1:7">
      <c r="A2226" s="14">
        <v>43930</v>
      </c>
      <c r="B2226" t="s">
        <v>823</v>
      </c>
      <c r="C2226" t="s">
        <v>870</v>
      </c>
      <c r="D2226" t="str">
        <f>VLOOKUP(VALUE(MID(C2226,1,8)),Producto!$A$1:$C$499,3,FALSE)</f>
        <v>Pantalón baggie</v>
      </c>
      <c r="E2226" t="str">
        <f>VLOOKUP(_xlfn.NUMBERVALUE(MID(C2226,9,2)),'Datos 2'!$Q$3:$R$22,2,FALSE)</f>
        <v>Off white</v>
      </c>
      <c r="F2226" t="str">
        <f>VLOOKUP(_xlfn.NUMBERVALUE(MID(C2226,11,2)),'Datos 2'!$U$3:$V$11,2,)</f>
        <v>S</v>
      </c>
      <c r="G2226">
        <v>7</v>
      </c>
    </row>
    <row r="2227" spans="1:7">
      <c r="A2227" s="14">
        <v>44145</v>
      </c>
      <c r="B2227" t="s">
        <v>823</v>
      </c>
      <c r="C2227" t="s">
        <v>831</v>
      </c>
      <c r="D2227" t="str">
        <f>VLOOKUP(VALUE(MID(C2227,1,8)),Producto!$A$1:$C$499,3,FALSE)</f>
        <v>Camisa manga larga</v>
      </c>
      <c r="E2227" t="str">
        <f>VLOOKUP(_xlfn.NUMBERVALUE(MID(C2227,9,2)),'Datos 2'!$Q$3:$R$22,2,FALSE)</f>
        <v>Off white</v>
      </c>
      <c r="F2227" t="str">
        <f>VLOOKUP(_xlfn.NUMBERVALUE(MID(C2227,11,2)),'Datos 2'!$U$3:$V$11,2,)</f>
        <v>XL</v>
      </c>
      <c r="G2227">
        <v>5</v>
      </c>
    </row>
    <row r="2228" spans="1:7">
      <c r="A2228" s="14">
        <v>44169</v>
      </c>
      <c r="B2228" t="s">
        <v>823</v>
      </c>
      <c r="C2228" t="s">
        <v>851</v>
      </c>
      <c r="D2228" t="str">
        <f>VLOOKUP(VALUE(MID(C2228,1,8)),Producto!$A$1:$C$499,3,FALSE)</f>
        <v>Pantalón mezclilla</v>
      </c>
      <c r="E2228" t="str">
        <f>VLOOKUP(_xlfn.NUMBERVALUE(MID(C2228,9,2)),'Datos 2'!$Q$3:$R$22,2,FALSE)</f>
        <v>Azul</v>
      </c>
      <c r="F2228" t="str">
        <f>VLOOKUP(_xlfn.NUMBERVALUE(MID(C2228,11,2)),'Datos 2'!$U$3:$V$11,2,)</f>
        <v>XL</v>
      </c>
      <c r="G2228">
        <v>7</v>
      </c>
    </row>
    <row r="2229" spans="1:7">
      <c r="A2229" s="14">
        <v>44000</v>
      </c>
      <c r="B2229" t="s">
        <v>823</v>
      </c>
      <c r="C2229" t="s">
        <v>856</v>
      </c>
      <c r="D2229" t="str">
        <f>VLOOKUP(VALUE(MID(C2229,1,8)),Producto!$A$1:$C$499,3,FALSE)</f>
        <v>Pantalón mezclilla</v>
      </c>
      <c r="E2229" t="str">
        <f>VLOOKUP(_xlfn.NUMBERVALUE(MID(C2229,9,2)),'Datos 2'!$Q$3:$R$22,2,FALSE)</f>
        <v>Negro</v>
      </c>
      <c r="F2229" t="str">
        <f>VLOOKUP(_xlfn.NUMBERVALUE(MID(C2229,11,2)),'Datos 2'!$U$3:$V$11,2,)</f>
        <v>L</v>
      </c>
      <c r="G2229">
        <v>8</v>
      </c>
    </row>
    <row r="2230" spans="1:7">
      <c r="A2230" s="14">
        <v>44043</v>
      </c>
      <c r="B2230" t="s">
        <v>823</v>
      </c>
      <c r="C2230" t="s">
        <v>879</v>
      </c>
      <c r="D2230" t="str">
        <f>VLOOKUP(VALUE(MID(C2230,1,8)),Producto!$A$1:$C$499,3,FALSE)</f>
        <v>Chamarra sport</v>
      </c>
      <c r="E2230" t="str">
        <f>VLOOKUP(_xlfn.NUMBERVALUE(MID(C2230,9,2)),'Datos 2'!$Q$3:$R$22,2,FALSE)</f>
        <v>Azul</v>
      </c>
      <c r="F2230" t="str">
        <f>VLOOKUP(_xlfn.NUMBERVALUE(MID(C2230,11,2)),'Datos 2'!$U$3:$V$11,2,)</f>
        <v>XL</v>
      </c>
      <c r="G2230">
        <v>1</v>
      </c>
    </row>
    <row r="2231" spans="1:7">
      <c r="A2231" s="14">
        <v>44083</v>
      </c>
      <c r="B2231" t="s">
        <v>823</v>
      </c>
      <c r="C2231" t="s">
        <v>845</v>
      </c>
      <c r="D2231" t="str">
        <f>VLOOKUP(VALUE(MID(C2231,1,8)),Producto!$A$1:$C$499,3,FALSE)</f>
        <v>Camisa manga corta</v>
      </c>
      <c r="E2231" t="str">
        <f>VLOOKUP(_xlfn.NUMBERVALUE(MID(C2231,9,2)),'Datos 2'!$Q$3:$R$22,2,FALSE)</f>
        <v>Estampado animal</v>
      </c>
      <c r="F2231" t="str">
        <f>VLOOKUP(_xlfn.NUMBERVALUE(MID(C2231,11,2)),'Datos 2'!$U$3:$V$11,2,)</f>
        <v>M</v>
      </c>
      <c r="G2231">
        <v>4</v>
      </c>
    </row>
    <row r="2232" spans="1:7">
      <c r="A2232" s="14">
        <v>44066</v>
      </c>
      <c r="B2232" t="s">
        <v>823</v>
      </c>
      <c r="C2232" t="s">
        <v>883</v>
      </c>
      <c r="D2232" t="str">
        <f>VLOOKUP(VALUE(MID(C2232,1,8)),Producto!$A$1:$C$499,3,FALSE)</f>
        <v>Chamarra sport</v>
      </c>
      <c r="E2232" t="str">
        <f>VLOOKUP(_xlfn.NUMBERVALUE(MID(C2232,9,2)),'Datos 2'!$Q$3:$R$22,2,FALSE)</f>
        <v>Negro</v>
      </c>
      <c r="F2232" t="str">
        <f>VLOOKUP(_xlfn.NUMBERVALUE(MID(C2232,11,2)),'Datos 2'!$U$3:$V$11,2,)</f>
        <v>XL</v>
      </c>
      <c r="G2232">
        <v>7</v>
      </c>
    </row>
    <row r="2233" spans="1:7">
      <c r="A2233" s="14">
        <v>44125</v>
      </c>
      <c r="B2233" t="s">
        <v>823</v>
      </c>
      <c r="C2233" t="s">
        <v>836</v>
      </c>
      <c r="D2233" t="str">
        <f>VLOOKUP(VALUE(MID(C2233,1,8)),Producto!$A$1:$C$499,3,FALSE)</f>
        <v>Camisa manga larga</v>
      </c>
      <c r="E2233" t="str">
        <f>VLOOKUP(_xlfn.NUMBERVALUE(MID(C2233,9,2)),'Datos 2'!$Q$3:$R$22,2,FALSE)</f>
        <v>Negro</v>
      </c>
      <c r="F2233" t="str">
        <f>VLOOKUP(_xlfn.NUMBERVALUE(MID(C2233,11,2)),'Datos 2'!$U$3:$V$11,2,)</f>
        <v>L</v>
      </c>
      <c r="G2233">
        <v>9</v>
      </c>
    </row>
    <row r="2234" spans="1:7">
      <c r="A2234" s="14">
        <v>44077</v>
      </c>
      <c r="B2234" t="s">
        <v>823</v>
      </c>
      <c r="C2234" t="s">
        <v>863</v>
      </c>
      <c r="D2234" t="str">
        <f>VLOOKUP(VALUE(MID(C2234,1,8)),Producto!$A$1:$C$499,3,FALSE)</f>
        <v>Pantalón baggie</v>
      </c>
      <c r="E2234" t="str">
        <f>VLOOKUP(_xlfn.NUMBERVALUE(MID(C2234,9,2)),'Datos 2'!$Q$3:$R$22,2,FALSE)</f>
        <v>Negro</v>
      </c>
      <c r="F2234" t="str">
        <f>VLOOKUP(_xlfn.NUMBERVALUE(MID(C2234,11,2)),'Datos 2'!$U$3:$V$11,2,)</f>
        <v>XL</v>
      </c>
      <c r="G2234">
        <v>7</v>
      </c>
    </row>
    <row r="2235" spans="1:7">
      <c r="A2235" s="14">
        <v>43961</v>
      </c>
      <c r="B2235" t="s">
        <v>823</v>
      </c>
      <c r="C2235" t="s">
        <v>836</v>
      </c>
      <c r="D2235" t="str">
        <f>VLOOKUP(VALUE(MID(C2235,1,8)),Producto!$A$1:$C$499,3,FALSE)</f>
        <v>Camisa manga larga</v>
      </c>
      <c r="E2235" t="str">
        <f>VLOOKUP(_xlfn.NUMBERVALUE(MID(C2235,9,2)),'Datos 2'!$Q$3:$R$22,2,FALSE)</f>
        <v>Negro</v>
      </c>
      <c r="F2235" t="str">
        <f>VLOOKUP(_xlfn.NUMBERVALUE(MID(C2235,11,2)),'Datos 2'!$U$3:$V$11,2,)</f>
        <v>L</v>
      </c>
      <c r="G2235">
        <v>8</v>
      </c>
    </row>
    <row r="2236" spans="1:7">
      <c r="A2236" s="14">
        <v>44162</v>
      </c>
      <c r="B2236" t="s">
        <v>823</v>
      </c>
      <c r="C2236" t="s">
        <v>865</v>
      </c>
      <c r="D2236" t="str">
        <f>VLOOKUP(VALUE(MID(C2236,1,8)),Producto!$A$1:$C$499,3,FALSE)</f>
        <v>Pantalón baggie</v>
      </c>
      <c r="E2236" t="str">
        <f>VLOOKUP(_xlfn.NUMBERVALUE(MID(C2236,9,2)),'Datos 2'!$Q$3:$R$22,2,FALSE)</f>
        <v>Negro</v>
      </c>
      <c r="F2236" t="str">
        <f>VLOOKUP(_xlfn.NUMBERVALUE(MID(C2236,11,2)),'Datos 2'!$U$3:$V$11,2,)</f>
        <v>M</v>
      </c>
      <c r="G2236">
        <v>1</v>
      </c>
    </row>
    <row r="2237" spans="1:7">
      <c r="A2237" s="14">
        <v>44041</v>
      </c>
      <c r="B2237" t="s">
        <v>823</v>
      </c>
      <c r="C2237" t="s">
        <v>877</v>
      </c>
      <c r="D2237" t="str">
        <f>VLOOKUP(VALUE(MID(C2237,1,8)),Producto!$A$1:$C$499,3,FALSE)</f>
        <v>Chamarra sport</v>
      </c>
      <c r="E2237" t="str">
        <f>VLOOKUP(_xlfn.NUMBERVALUE(MID(C2237,9,2)),'Datos 2'!$Q$3:$R$22,2,FALSE)</f>
        <v>Rojo</v>
      </c>
      <c r="F2237" t="str">
        <f>VLOOKUP(_xlfn.NUMBERVALUE(MID(C2237,11,2)),'Datos 2'!$U$3:$V$11,2,)</f>
        <v>M</v>
      </c>
      <c r="G2237">
        <v>5</v>
      </c>
    </row>
    <row r="2238" spans="1:7">
      <c r="A2238" s="14">
        <v>44008</v>
      </c>
      <c r="B2238" t="s">
        <v>823</v>
      </c>
      <c r="C2238" t="s">
        <v>855</v>
      </c>
      <c r="D2238" t="str">
        <f>VLOOKUP(VALUE(MID(C2238,1,8)),Producto!$A$1:$C$499,3,FALSE)</f>
        <v>Pantalón mezclilla</v>
      </c>
      <c r="E2238" t="str">
        <f>VLOOKUP(_xlfn.NUMBERVALUE(MID(C2238,9,2)),'Datos 2'!$Q$3:$R$22,2,FALSE)</f>
        <v>Negro</v>
      </c>
      <c r="F2238" t="str">
        <f>VLOOKUP(_xlfn.NUMBERVALUE(MID(C2238,11,2)),'Datos 2'!$U$3:$V$11,2,)</f>
        <v>XL</v>
      </c>
      <c r="G2238">
        <v>3</v>
      </c>
    </row>
    <row r="2239" spans="1:7">
      <c r="A2239" s="14">
        <v>43977</v>
      </c>
      <c r="B2239" t="s">
        <v>823</v>
      </c>
      <c r="C2239" t="s">
        <v>849</v>
      </c>
      <c r="D2239" t="str">
        <f>VLOOKUP(VALUE(MID(C2239,1,8)),Producto!$A$1:$C$499,3,FALSE)</f>
        <v>Playera</v>
      </c>
      <c r="E2239" t="str">
        <f>VLOOKUP(_xlfn.NUMBERVALUE(MID(C2239,9,2)),'Datos 2'!$Q$3:$R$22,2,FALSE)</f>
        <v>Estampado abstracto</v>
      </c>
      <c r="F2239" t="str">
        <f>VLOOKUP(_xlfn.NUMBERVALUE(MID(C2239,11,2)),'Datos 2'!$U$3:$V$11,2,)</f>
        <v>Unitalla</v>
      </c>
      <c r="G2239">
        <v>2</v>
      </c>
    </row>
    <row r="2240" spans="1:7">
      <c r="A2240" s="14">
        <v>44189</v>
      </c>
      <c r="B2240" t="s">
        <v>823</v>
      </c>
      <c r="C2240" t="s">
        <v>875</v>
      </c>
      <c r="D2240" t="str">
        <f>VLOOKUP(VALUE(MID(C2240,1,8)),Producto!$A$1:$C$499,3,FALSE)</f>
        <v>Chamarra sport</v>
      </c>
      <c r="E2240" t="str">
        <f>VLOOKUP(_xlfn.NUMBERVALUE(MID(C2240,9,2)),'Datos 2'!$Q$3:$R$22,2,FALSE)</f>
        <v>Rojo</v>
      </c>
      <c r="F2240" t="str">
        <f>VLOOKUP(_xlfn.NUMBERVALUE(MID(C2240,11,2)),'Datos 2'!$U$3:$V$11,2,)</f>
        <v>XL</v>
      </c>
      <c r="G2240">
        <v>4</v>
      </c>
    </row>
    <row r="2241" spans="1:7">
      <c r="A2241" s="14">
        <v>44079</v>
      </c>
      <c r="B2241" t="s">
        <v>823</v>
      </c>
      <c r="C2241" t="s">
        <v>857</v>
      </c>
      <c r="D2241" t="str">
        <f>VLOOKUP(VALUE(MID(C2241,1,8)),Producto!$A$1:$C$499,3,FALSE)</f>
        <v>Pantalón mezclilla</v>
      </c>
      <c r="E2241" t="str">
        <f>VLOOKUP(_xlfn.NUMBERVALUE(MID(C2241,9,2)),'Datos 2'!$Q$3:$R$22,2,FALSE)</f>
        <v>Negro</v>
      </c>
      <c r="F2241" t="str">
        <f>VLOOKUP(_xlfn.NUMBERVALUE(MID(C2241,11,2)),'Datos 2'!$U$3:$V$11,2,)</f>
        <v>M</v>
      </c>
      <c r="G2241">
        <v>3</v>
      </c>
    </row>
    <row r="2242" spans="1:7">
      <c r="A2242" s="14">
        <v>43963</v>
      </c>
      <c r="B2242" t="s">
        <v>823</v>
      </c>
      <c r="C2242" t="s">
        <v>832</v>
      </c>
      <c r="D2242" t="str">
        <f>VLOOKUP(VALUE(MID(C2242,1,8)),Producto!$A$1:$C$499,3,FALSE)</f>
        <v>Camisa manga larga</v>
      </c>
      <c r="E2242" t="str">
        <f>VLOOKUP(_xlfn.NUMBERVALUE(MID(C2242,9,2)),'Datos 2'!$Q$3:$R$22,2,FALSE)</f>
        <v>Off white</v>
      </c>
      <c r="F2242" t="str">
        <f>VLOOKUP(_xlfn.NUMBERVALUE(MID(C2242,11,2)),'Datos 2'!$U$3:$V$11,2,)</f>
        <v>L</v>
      </c>
      <c r="G2242">
        <v>9</v>
      </c>
    </row>
    <row r="2243" spans="1:7">
      <c r="A2243" s="14">
        <v>44125</v>
      </c>
      <c r="B2243" t="s">
        <v>823</v>
      </c>
      <c r="C2243" t="s">
        <v>845</v>
      </c>
      <c r="D2243" t="str">
        <f>VLOOKUP(VALUE(MID(C2243,1,8)),Producto!$A$1:$C$499,3,FALSE)</f>
        <v>Camisa manga corta</v>
      </c>
      <c r="E2243" t="str">
        <f>VLOOKUP(_xlfn.NUMBERVALUE(MID(C2243,9,2)),'Datos 2'!$Q$3:$R$22,2,FALSE)</f>
        <v>Estampado animal</v>
      </c>
      <c r="F2243" t="str">
        <f>VLOOKUP(_xlfn.NUMBERVALUE(MID(C2243,11,2)),'Datos 2'!$U$3:$V$11,2,)</f>
        <v>M</v>
      </c>
      <c r="G2243">
        <v>4</v>
      </c>
    </row>
    <row r="2244" spans="1:7">
      <c r="A2244" s="14">
        <v>43869</v>
      </c>
      <c r="B2244" t="s">
        <v>823</v>
      </c>
      <c r="C2244" t="s">
        <v>884</v>
      </c>
      <c r="D2244" t="str">
        <f>VLOOKUP(VALUE(MID(C2244,1,8)),Producto!$A$1:$C$499,3,FALSE)</f>
        <v>Chamarra sport</v>
      </c>
      <c r="E2244" t="str">
        <f>VLOOKUP(_xlfn.NUMBERVALUE(MID(C2244,9,2)),'Datos 2'!$Q$3:$R$22,2,FALSE)</f>
        <v>Negro</v>
      </c>
      <c r="F2244" t="str">
        <f>VLOOKUP(_xlfn.NUMBERVALUE(MID(C2244,11,2)),'Datos 2'!$U$3:$V$11,2,)</f>
        <v>L</v>
      </c>
      <c r="G2244">
        <v>4</v>
      </c>
    </row>
    <row r="2245" spans="1:7">
      <c r="A2245" s="14">
        <v>43876</v>
      </c>
      <c r="B2245" t="s">
        <v>823</v>
      </c>
      <c r="C2245" t="s">
        <v>874</v>
      </c>
      <c r="D2245" t="str">
        <f>VLOOKUP(VALUE(MID(C2245,1,8)),Producto!$A$1:$C$499,3,FALSE)</f>
        <v>Pantalón baggie</v>
      </c>
      <c r="E2245" t="str">
        <f>VLOOKUP(_xlfn.NUMBERVALUE(MID(C2245,9,2)),'Datos 2'!$Q$3:$R$22,2,FALSE)</f>
        <v>Café</v>
      </c>
      <c r="F2245" t="str">
        <f>VLOOKUP(_xlfn.NUMBERVALUE(MID(C2245,11,2)),'Datos 2'!$U$3:$V$11,2,)</f>
        <v>S</v>
      </c>
      <c r="G2245">
        <v>1</v>
      </c>
    </row>
    <row r="2246" spans="1:7">
      <c r="A2246" s="14">
        <v>44028</v>
      </c>
      <c r="B2246" t="s">
        <v>823</v>
      </c>
      <c r="C2246" t="s">
        <v>874</v>
      </c>
      <c r="D2246" t="str">
        <f>VLOOKUP(VALUE(MID(C2246,1,8)),Producto!$A$1:$C$499,3,FALSE)</f>
        <v>Pantalón baggie</v>
      </c>
      <c r="E2246" t="str">
        <f>VLOOKUP(_xlfn.NUMBERVALUE(MID(C2246,9,2)),'Datos 2'!$Q$3:$R$22,2,FALSE)</f>
        <v>Café</v>
      </c>
      <c r="F2246" t="str">
        <f>VLOOKUP(_xlfn.NUMBERVALUE(MID(C2246,11,2)),'Datos 2'!$U$3:$V$11,2,)</f>
        <v>S</v>
      </c>
      <c r="G2246">
        <v>10</v>
      </c>
    </row>
    <row r="2247" spans="1:7">
      <c r="A2247" s="14">
        <v>44185</v>
      </c>
      <c r="B2247" t="s">
        <v>823</v>
      </c>
      <c r="C2247" t="s">
        <v>872</v>
      </c>
      <c r="D2247" t="str">
        <f>VLOOKUP(VALUE(MID(C2247,1,8)),Producto!$A$1:$C$499,3,FALSE)</f>
        <v>Pantalón baggie</v>
      </c>
      <c r="E2247" t="str">
        <f>VLOOKUP(_xlfn.NUMBERVALUE(MID(C2247,9,2)),'Datos 2'!$Q$3:$R$22,2,FALSE)</f>
        <v>Café</v>
      </c>
      <c r="F2247" t="str">
        <f>VLOOKUP(_xlfn.NUMBERVALUE(MID(C2247,11,2)),'Datos 2'!$U$3:$V$11,2,)</f>
        <v>L</v>
      </c>
      <c r="G2247">
        <v>8</v>
      </c>
    </row>
    <row r="2248" spans="1:7">
      <c r="A2248" s="14">
        <v>43892</v>
      </c>
      <c r="B2248" t="s">
        <v>823</v>
      </c>
      <c r="C2248" t="s">
        <v>880</v>
      </c>
      <c r="D2248" t="str">
        <f>VLOOKUP(VALUE(MID(C2248,1,8)),Producto!$A$1:$C$499,3,FALSE)</f>
        <v>Chamarra sport</v>
      </c>
      <c r="E2248" t="str">
        <f>VLOOKUP(_xlfn.NUMBERVALUE(MID(C2248,9,2)),'Datos 2'!$Q$3:$R$22,2,FALSE)</f>
        <v>Azul</v>
      </c>
      <c r="F2248" t="str">
        <f>VLOOKUP(_xlfn.NUMBERVALUE(MID(C2248,11,2)),'Datos 2'!$U$3:$V$11,2,)</f>
        <v>L</v>
      </c>
      <c r="G2248">
        <v>8</v>
      </c>
    </row>
    <row r="2249" spans="1:7">
      <c r="A2249" s="14">
        <v>44088</v>
      </c>
      <c r="B2249" t="s">
        <v>823</v>
      </c>
      <c r="C2249" t="s">
        <v>838</v>
      </c>
      <c r="D2249" t="str">
        <f>VLOOKUP(VALUE(MID(C2249,1,8)),Producto!$A$1:$C$499,3,FALSE)</f>
        <v>Camisa manga larga</v>
      </c>
      <c r="E2249" t="str">
        <f>VLOOKUP(_xlfn.NUMBERVALUE(MID(C2249,9,2)),'Datos 2'!$Q$3:$R$22,2,FALSE)</f>
        <v>Negro</v>
      </c>
      <c r="F2249" t="str">
        <f>VLOOKUP(_xlfn.NUMBERVALUE(MID(C2249,11,2)),'Datos 2'!$U$3:$V$11,2,)</f>
        <v>S</v>
      </c>
      <c r="G2249">
        <v>1</v>
      </c>
    </row>
    <row r="2250" spans="1:7">
      <c r="A2250" s="14">
        <v>43962</v>
      </c>
      <c r="B2250" t="s">
        <v>823</v>
      </c>
      <c r="C2250" t="s">
        <v>848</v>
      </c>
      <c r="D2250" t="str">
        <f>VLOOKUP(VALUE(MID(C2250,1,8)),Producto!$A$1:$C$499,3,FALSE)</f>
        <v>Playera</v>
      </c>
      <c r="E2250" t="str">
        <f>VLOOKUP(_xlfn.NUMBERVALUE(MID(C2250,9,2)),'Datos 2'!$Q$3:$R$22,2,FALSE)</f>
        <v>Gris</v>
      </c>
      <c r="F2250" t="str">
        <f>VLOOKUP(_xlfn.NUMBERVALUE(MID(C2250,11,2)),'Datos 2'!$U$3:$V$11,2,)</f>
        <v>Unitalla</v>
      </c>
      <c r="G2250">
        <v>2</v>
      </c>
    </row>
    <row r="2251" spans="1:7">
      <c r="A2251" s="14">
        <v>43952</v>
      </c>
      <c r="B2251" t="s">
        <v>823</v>
      </c>
      <c r="C2251" t="s">
        <v>833</v>
      </c>
      <c r="D2251" t="str">
        <f>VLOOKUP(VALUE(MID(C2251,1,8)),Producto!$A$1:$C$499,3,FALSE)</f>
        <v>Camisa manga larga</v>
      </c>
      <c r="E2251" t="str">
        <f>VLOOKUP(_xlfn.NUMBERVALUE(MID(C2251,9,2)),'Datos 2'!$Q$3:$R$22,2,FALSE)</f>
        <v>Off white</v>
      </c>
      <c r="F2251" t="str">
        <f>VLOOKUP(_xlfn.NUMBERVALUE(MID(C2251,11,2)),'Datos 2'!$U$3:$V$11,2,)</f>
        <v>M</v>
      </c>
      <c r="G2251">
        <v>8</v>
      </c>
    </row>
    <row r="2252" spans="1:7">
      <c r="A2252" s="14">
        <v>44132</v>
      </c>
      <c r="B2252" t="s">
        <v>823</v>
      </c>
      <c r="C2252" t="s">
        <v>887</v>
      </c>
      <c r="D2252" t="str">
        <f>VLOOKUP(VALUE(MID(C2252,1,8)),Producto!$A$1:$C$499,3,FALSE)</f>
        <v>Chamarra sport</v>
      </c>
      <c r="E2252" t="str">
        <f>VLOOKUP(_xlfn.NUMBERVALUE(MID(C2252,9,2)),'Datos 2'!$Q$3:$R$22,2,FALSE)</f>
        <v>Off white</v>
      </c>
      <c r="F2252" t="str">
        <f>VLOOKUP(_xlfn.NUMBERVALUE(MID(C2252,11,2)),'Datos 2'!$U$3:$V$11,2,)</f>
        <v>XL</v>
      </c>
      <c r="G2252">
        <v>10</v>
      </c>
    </row>
    <row r="2253" spans="1:7">
      <c r="A2253" s="14">
        <v>44156</v>
      </c>
      <c r="B2253" t="s">
        <v>823</v>
      </c>
      <c r="C2253" t="s">
        <v>880</v>
      </c>
      <c r="D2253" t="str">
        <f>VLOOKUP(VALUE(MID(C2253,1,8)),Producto!$A$1:$C$499,3,FALSE)</f>
        <v>Chamarra sport</v>
      </c>
      <c r="E2253" t="str">
        <f>VLOOKUP(_xlfn.NUMBERVALUE(MID(C2253,9,2)),'Datos 2'!$Q$3:$R$22,2,FALSE)</f>
        <v>Azul</v>
      </c>
      <c r="F2253" t="str">
        <f>VLOOKUP(_xlfn.NUMBERVALUE(MID(C2253,11,2)),'Datos 2'!$U$3:$V$11,2,)</f>
        <v>L</v>
      </c>
      <c r="G2253">
        <v>6</v>
      </c>
    </row>
    <row r="2254" spans="1:7">
      <c r="A2254" s="14">
        <v>44123</v>
      </c>
      <c r="B2254" t="s">
        <v>823</v>
      </c>
      <c r="C2254" t="s">
        <v>848</v>
      </c>
      <c r="D2254" t="str">
        <f>VLOOKUP(VALUE(MID(C2254,1,8)),Producto!$A$1:$C$499,3,FALSE)</f>
        <v>Playera</v>
      </c>
      <c r="E2254" t="str">
        <f>VLOOKUP(_xlfn.NUMBERVALUE(MID(C2254,9,2)),'Datos 2'!$Q$3:$R$22,2,FALSE)</f>
        <v>Gris</v>
      </c>
      <c r="F2254" t="str">
        <f>VLOOKUP(_xlfn.NUMBERVALUE(MID(C2254,11,2)),'Datos 2'!$U$3:$V$11,2,)</f>
        <v>Unitalla</v>
      </c>
      <c r="G2254">
        <v>7</v>
      </c>
    </row>
    <row r="2255" spans="1:7">
      <c r="A2255" s="14">
        <v>44117</v>
      </c>
      <c r="B2255" t="s">
        <v>823</v>
      </c>
      <c r="C2255" t="s">
        <v>877</v>
      </c>
      <c r="D2255" t="str">
        <f>VLOOKUP(VALUE(MID(C2255,1,8)),Producto!$A$1:$C$499,3,FALSE)</f>
        <v>Chamarra sport</v>
      </c>
      <c r="E2255" t="str">
        <f>VLOOKUP(_xlfn.NUMBERVALUE(MID(C2255,9,2)),'Datos 2'!$Q$3:$R$22,2,FALSE)</f>
        <v>Rojo</v>
      </c>
      <c r="F2255" t="str">
        <f>VLOOKUP(_xlfn.NUMBERVALUE(MID(C2255,11,2)),'Datos 2'!$U$3:$V$11,2,)</f>
        <v>M</v>
      </c>
      <c r="G2255">
        <v>9</v>
      </c>
    </row>
    <row r="2256" spans="1:7">
      <c r="A2256" s="14">
        <v>43980</v>
      </c>
      <c r="B2256" t="s">
        <v>823</v>
      </c>
      <c r="C2256" t="s">
        <v>871</v>
      </c>
      <c r="D2256" t="str">
        <f>VLOOKUP(VALUE(MID(C2256,1,8)),Producto!$A$1:$C$499,3,FALSE)</f>
        <v>Pantalón baggie</v>
      </c>
      <c r="E2256" t="str">
        <f>VLOOKUP(_xlfn.NUMBERVALUE(MID(C2256,9,2)),'Datos 2'!$Q$3:$R$22,2,FALSE)</f>
        <v>Café</v>
      </c>
      <c r="F2256" t="str">
        <f>VLOOKUP(_xlfn.NUMBERVALUE(MID(C2256,11,2)),'Datos 2'!$U$3:$V$11,2,)</f>
        <v>XL</v>
      </c>
      <c r="G2256">
        <v>8</v>
      </c>
    </row>
    <row r="2257" spans="1:7">
      <c r="A2257" s="14">
        <v>44167</v>
      </c>
      <c r="B2257" t="s">
        <v>823</v>
      </c>
      <c r="C2257" t="s">
        <v>868</v>
      </c>
      <c r="D2257" t="str">
        <f>VLOOKUP(VALUE(MID(C2257,1,8)),Producto!$A$1:$C$499,3,FALSE)</f>
        <v>Pantalón baggie</v>
      </c>
      <c r="E2257" t="str">
        <f>VLOOKUP(_xlfn.NUMBERVALUE(MID(C2257,9,2)),'Datos 2'!$Q$3:$R$22,2,FALSE)</f>
        <v>Off white</v>
      </c>
      <c r="F2257" t="str">
        <f>VLOOKUP(_xlfn.NUMBERVALUE(MID(C2257,11,2)),'Datos 2'!$U$3:$V$11,2,)</f>
        <v>L</v>
      </c>
      <c r="G2257">
        <v>8</v>
      </c>
    </row>
    <row r="2258" spans="1:7">
      <c r="A2258" s="14">
        <v>44116</v>
      </c>
      <c r="B2258" t="s">
        <v>823</v>
      </c>
      <c r="C2258" t="s">
        <v>852</v>
      </c>
      <c r="D2258" t="str">
        <f>VLOOKUP(VALUE(MID(C2258,1,8)),Producto!$A$1:$C$499,3,FALSE)</f>
        <v>Pantalón mezclilla</v>
      </c>
      <c r="E2258" t="str">
        <f>VLOOKUP(_xlfn.NUMBERVALUE(MID(C2258,9,2)),'Datos 2'!$Q$3:$R$22,2,FALSE)</f>
        <v>Azul</v>
      </c>
      <c r="F2258" t="str">
        <f>VLOOKUP(_xlfn.NUMBERVALUE(MID(C2258,11,2)),'Datos 2'!$U$3:$V$11,2,)</f>
        <v>L</v>
      </c>
      <c r="G2258">
        <v>10</v>
      </c>
    </row>
    <row r="2259" spans="1:7">
      <c r="A2259" s="14">
        <v>43845</v>
      </c>
      <c r="B2259" t="s">
        <v>823</v>
      </c>
      <c r="C2259" t="s">
        <v>868</v>
      </c>
      <c r="D2259" t="str">
        <f>VLOOKUP(VALUE(MID(C2259,1,8)),Producto!$A$1:$C$499,3,FALSE)</f>
        <v>Pantalón baggie</v>
      </c>
      <c r="E2259" t="str">
        <f>VLOOKUP(_xlfn.NUMBERVALUE(MID(C2259,9,2)),'Datos 2'!$Q$3:$R$22,2,FALSE)</f>
        <v>Off white</v>
      </c>
      <c r="F2259" t="str">
        <f>VLOOKUP(_xlfn.NUMBERVALUE(MID(C2259,11,2)),'Datos 2'!$U$3:$V$11,2,)</f>
        <v>L</v>
      </c>
      <c r="G2259">
        <v>6</v>
      </c>
    </row>
    <row r="2260" spans="1:7">
      <c r="A2260" s="14">
        <v>43942</v>
      </c>
      <c r="B2260" t="s">
        <v>823</v>
      </c>
      <c r="C2260" t="s">
        <v>845</v>
      </c>
      <c r="D2260" t="str">
        <f>VLOOKUP(VALUE(MID(C2260,1,8)),Producto!$A$1:$C$499,3,FALSE)</f>
        <v>Camisa manga corta</v>
      </c>
      <c r="E2260" t="str">
        <f>VLOOKUP(_xlfn.NUMBERVALUE(MID(C2260,9,2)),'Datos 2'!$Q$3:$R$22,2,FALSE)</f>
        <v>Estampado animal</v>
      </c>
      <c r="F2260" t="str">
        <f>VLOOKUP(_xlfn.NUMBERVALUE(MID(C2260,11,2)),'Datos 2'!$U$3:$V$11,2,)</f>
        <v>M</v>
      </c>
      <c r="G2260">
        <v>9</v>
      </c>
    </row>
    <row r="2261" spans="1:7">
      <c r="A2261" s="14">
        <v>44141</v>
      </c>
      <c r="B2261" t="s">
        <v>823</v>
      </c>
      <c r="C2261" t="s">
        <v>862</v>
      </c>
      <c r="D2261" t="str">
        <f>VLOOKUP(VALUE(MID(C2261,1,8)),Producto!$A$1:$C$499,3,FALSE)</f>
        <v>Pantalón mezclilla</v>
      </c>
      <c r="E2261" t="str">
        <f>VLOOKUP(_xlfn.NUMBERVALUE(MID(C2261,9,2)),'Datos 2'!$Q$3:$R$22,2,FALSE)</f>
        <v>Blanco</v>
      </c>
      <c r="F2261" t="str">
        <f>VLOOKUP(_xlfn.NUMBERVALUE(MID(C2261,11,2)),'Datos 2'!$U$3:$V$11,2,)</f>
        <v>S</v>
      </c>
      <c r="G2261">
        <v>3</v>
      </c>
    </row>
    <row r="2262" spans="1:7">
      <c r="A2262" s="14">
        <v>44055</v>
      </c>
      <c r="B2262" t="s">
        <v>823</v>
      </c>
      <c r="C2262" t="s">
        <v>869</v>
      </c>
      <c r="D2262" t="str">
        <f>VLOOKUP(VALUE(MID(C2262,1,8)),Producto!$A$1:$C$499,3,FALSE)</f>
        <v>Pantalón baggie</v>
      </c>
      <c r="E2262" t="str">
        <f>VLOOKUP(_xlfn.NUMBERVALUE(MID(C2262,9,2)),'Datos 2'!$Q$3:$R$22,2,FALSE)</f>
        <v>Off white</v>
      </c>
      <c r="F2262" t="str">
        <f>VLOOKUP(_xlfn.NUMBERVALUE(MID(C2262,11,2)),'Datos 2'!$U$3:$V$11,2,)</f>
        <v>M</v>
      </c>
      <c r="G2262">
        <v>1</v>
      </c>
    </row>
    <row r="2263" spans="1:7">
      <c r="A2263" s="14">
        <v>43882</v>
      </c>
      <c r="B2263" t="s">
        <v>823</v>
      </c>
      <c r="C2263" t="s">
        <v>852</v>
      </c>
      <c r="D2263" t="str">
        <f>VLOOKUP(VALUE(MID(C2263,1,8)),Producto!$A$1:$C$499,3,FALSE)</f>
        <v>Pantalón mezclilla</v>
      </c>
      <c r="E2263" t="str">
        <f>VLOOKUP(_xlfn.NUMBERVALUE(MID(C2263,9,2)),'Datos 2'!$Q$3:$R$22,2,FALSE)</f>
        <v>Azul</v>
      </c>
      <c r="F2263" t="str">
        <f>VLOOKUP(_xlfn.NUMBERVALUE(MID(C2263,11,2)),'Datos 2'!$U$3:$V$11,2,)</f>
        <v>L</v>
      </c>
      <c r="G2263">
        <v>7</v>
      </c>
    </row>
    <row r="2264" spans="1:7">
      <c r="A2264" s="14">
        <v>43877</v>
      </c>
      <c r="B2264" t="s">
        <v>823</v>
      </c>
      <c r="C2264" t="s">
        <v>846</v>
      </c>
      <c r="D2264" t="str">
        <f>VLOOKUP(VALUE(MID(C2264,1,8)),Producto!$A$1:$C$499,3,FALSE)</f>
        <v>Camisa manga corta</v>
      </c>
      <c r="E2264" t="str">
        <f>VLOOKUP(_xlfn.NUMBERVALUE(MID(C2264,9,2)),'Datos 2'!$Q$3:$R$22,2,FALSE)</f>
        <v>Estampado animal</v>
      </c>
      <c r="F2264" t="str">
        <f>VLOOKUP(_xlfn.NUMBERVALUE(MID(C2264,11,2)),'Datos 2'!$U$3:$V$11,2,)</f>
        <v>S</v>
      </c>
      <c r="G2264">
        <v>6</v>
      </c>
    </row>
    <row r="2265" spans="1:7">
      <c r="A2265" s="14">
        <v>44033</v>
      </c>
      <c r="B2265" t="s">
        <v>823</v>
      </c>
      <c r="C2265" t="s">
        <v>846</v>
      </c>
      <c r="D2265" t="str">
        <f>VLOOKUP(VALUE(MID(C2265,1,8)),Producto!$A$1:$C$499,3,FALSE)</f>
        <v>Camisa manga corta</v>
      </c>
      <c r="E2265" t="str">
        <f>VLOOKUP(_xlfn.NUMBERVALUE(MID(C2265,9,2)),'Datos 2'!$Q$3:$R$22,2,FALSE)</f>
        <v>Estampado animal</v>
      </c>
      <c r="F2265" t="str">
        <f>VLOOKUP(_xlfn.NUMBERVALUE(MID(C2265,11,2)),'Datos 2'!$U$3:$V$11,2,)</f>
        <v>S</v>
      </c>
      <c r="G2265">
        <v>4</v>
      </c>
    </row>
    <row r="2266" spans="1:7">
      <c r="A2266" s="14">
        <v>44029</v>
      </c>
      <c r="B2266" t="s">
        <v>823</v>
      </c>
      <c r="C2266" t="s">
        <v>852</v>
      </c>
      <c r="D2266" t="str">
        <f>VLOOKUP(VALUE(MID(C2266,1,8)),Producto!$A$1:$C$499,3,FALSE)</f>
        <v>Pantalón mezclilla</v>
      </c>
      <c r="E2266" t="str">
        <f>VLOOKUP(_xlfn.NUMBERVALUE(MID(C2266,9,2)),'Datos 2'!$Q$3:$R$22,2,FALSE)</f>
        <v>Azul</v>
      </c>
      <c r="F2266" t="str">
        <f>VLOOKUP(_xlfn.NUMBERVALUE(MID(C2266,11,2)),'Datos 2'!$U$3:$V$11,2,)</f>
        <v>L</v>
      </c>
      <c r="G2266">
        <v>1</v>
      </c>
    </row>
    <row r="2267" spans="1:7">
      <c r="A2267" s="14">
        <v>43850</v>
      </c>
      <c r="B2267" t="s">
        <v>823</v>
      </c>
      <c r="C2267" t="s">
        <v>860</v>
      </c>
      <c r="D2267" t="str">
        <f>VLOOKUP(VALUE(MID(C2267,1,8)),Producto!$A$1:$C$499,3,FALSE)</f>
        <v>Pantalón mezclilla</v>
      </c>
      <c r="E2267" t="str">
        <f>VLOOKUP(_xlfn.NUMBERVALUE(MID(C2267,9,2)),'Datos 2'!$Q$3:$R$22,2,FALSE)</f>
        <v>Blanco</v>
      </c>
      <c r="F2267" t="str">
        <f>VLOOKUP(_xlfn.NUMBERVALUE(MID(C2267,11,2)),'Datos 2'!$U$3:$V$11,2,)</f>
        <v>L</v>
      </c>
      <c r="G2267">
        <v>10</v>
      </c>
    </row>
    <row r="2268" spans="1:7">
      <c r="A2268" s="14">
        <v>43967</v>
      </c>
      <c r="B2268" t="s">
        <v>823</v>
      </c>
      <c r="C2268" t="s">
        <v>870</v>
      </c>
      <c r="D2268" t="str">
        <f>VLOOKUP(VALUE(MID(C2268,1,8)),Producto!$A$1:$C$499,3,FALSE)</f>
        <v>Pantalón baggie</v>
      </c>
      <c r="E2268" t="str">
        <f>VLOOKUP(_xlfn.NUMBERVALUE(MID(C2268,9,2)),'Datos 2'!$Q$3:$R$22,2,FALSE)</f>
        <v>Off white</v>
      </c>
      <c r="F2268" t="str">
        <f>VLOOKUP(_xlfn.NUMBERVALUE(MID(C2268,11,2)),'Datos 2'!$U$3:$V$11,2,)</f>
        <v>S</v>
      </c>
      <c r="G2268">
        <v>2</v>
      </c>
    </row>
    <row r="2269" spans="1:7">
      <c r="A2269" s="14">
        <v>44004</v>
      </c>
      <c r="B2269" t="s">
        <v>823</v>
      </c>
      <c r="C2269" t="s">
        <v>885</v>
      </c>
      <c r="D2269" t="str">
        <f>VLOOKUP(VALUE(MID(C2269,1,8)),Producto!$A$1:$C$499,3,FALSE)</f>
        <v>Chamarra sport</v>
      </c>
      <c r="E2269" t="str">
        <f>VLOOKUP(_xlfn.NUMBERVALUE(MID(C2269,9,2)),'Datos 2'!$Q$3:$R$22,2,FALSE)</f>
        <v>Negro</v>
      </c>
      <c r="F2269" t="str">
        <f>VLOOKUP(_xlfn.NUMBERVALUE(MID(C2269,11,2)),'Datos 2'!$U$3:$V$11,2,)</f>
        <v>M</v>
      </c>
      <c r="G2269">
        <v>7</v>
      </c>
    </row>
    <row r="2270" spans="1:7">
      <c r="A2270" s="14">
        <v>44009</v>
      </c>
      <c r="B2270" t="s">
        <v>823</v>
      </c>
      <c r="C2270" t="s">
        <v>847</v>
      </c>
      <c r="D2270" t="str">
        <f>VLOOKUP(VALUE(MID(C2270,1,8)),Producto!$A$1:$C$499,3,FALSE)</f>
        <v>Playera</v>
      </c>
      <c r="E2270" t="str">
        <f>VLOOKUP(_xlfn.NUMBERVALUE(MID(C2270,9,2)),'Datos 2'!$Q$3:$R$22,2,FALSE)</f>
        <v>Negro</v>
      </c>
      <c r="F2270" t="str">
        <f>VLOOKUP(_xlfn.NUMBERVALUE(MID(C2270,11,2)),'Datos 2'!$U$3:$V$11,2,)</f>
        <v>Unitalla</v>
      </c>
      <c r="G2270">
        <v>4</v>
      </c>
    </row>
    <row r="2271" spans="1:7">
      <c r="A2271" s="14">
        <v>44108</v>
      </c>
      <c r="B2271" t="s">
        <v>823</v>
      </c>
      <c r="C2271" t="s">
        <v>837</v>
      </c>
      <c r="D2271" t="str">
        <f>VLOOKUP(VALUE(MID(C2271,1,8)),Producto!$A$1:$C$499,3,FALSE)</f>
        <v>Camisa manga larga</v>
      </c>
      <c r="E2271" t="str">
        <f>VLOOKUP(_xlfn.NUMBERVALUE(MID(C2271,9,2)),'Datos 2'!$Q$3:$R$22,2,FALSE)</f>
        <v>Negro</v>
      </c>
      <c r="F2271" t="str">
        <f>VLOOKUP(_xlfn.NUMBERVALUE(MID(C2271,11,2)),'Datos 2'!$U$3:$V$11,2,)</f>
        <v>M</v>
      </c>
      <c r="G2271">
        <v>10</v>
      </c>
    </row>
    <row r="2272" spans="1:7">
      <c r="A2272" s="14">
        <v>44096</v>
      </c>
      <c r="B2272" t="s">
        <v>823</v>
      </c>
      <c r="C2272" t="s">
        <v>874</v>
      </c>
      <c r="D2272" t="str">
        <f>VLOOKUP(VALUE(MID(C2272,1,8)),Producto!$A$1:$C$499,3,FALSE)</f>
        <v>Pantalón baggie</v>
      </c>
      <c r="E2272" t="str">
        <f>VLOOKUP(_xlfn.NUMBERVALUE(MID(C2272,9,2)),'Datos 2'!$Q$3:$R$22,2,FALSE)</f>
        <v>Café</v>
      </c>
      <c r="F2272" t="str">
        <f>VLOOKUP(_xlfn.NUMBERVALUE(MID(C2272,11,2)),'Datos 2'!$U$3:$V$11,2,)</f>
        <v>S</v>
      </c>
      <c r="G2272">
        <v>8</v>
      </c>
    </row>
    <row r="2273" spans="1:7">
      <c r="A2273" s="14">
        <v>43932</v>
      </c>
      <c r="B2273" t="s">
        <v>823</v>
      </c>
      <c r="C2273" t="s">
        <v>870</v>
      </c>
      <c r="D2273" t="str">
        <f>VLOOKUP(VALUE(MID(C2273,1,8)),Producto!$A$1:$C$499,3,FALSE)</f>
        <v>Pantalón baggie</v>
      </c>
      <c r="E2273" t="str">
        <f>VLOOKUP(_xlfn.NUMBERVALUE(MID(C2273,9,2)),'Datos 2'!$Q$3:$R$22,2,FALSE)</f>
        <v>Off white</v>
      </c>
      <c r="F2273" t="str">
        <f>VLOOKUP(_xlfn.NUMBERVALUE(MID(C2273,11,2)),'Datos 2'!$U$3:$V$11,2,)</f>
        <v>S</v>
      </c>
      <c r="G2273">
        <v>4</v>
      </c>
    </row>
    <row r="2274" spans="1:7">
      <c r="A2274" s="14">
        <v>43997</v>
      </c>
      <c r="B2274" t="s">
        <v>823</v>
      </c>
      <c r="C2274" t="s">
        <v>865</v>
      </c>
      <c r="D2274" t="str">
        <f>VLOOKUP(VALUE(MID(C2274,1,8)),Producto!$A$1:$C$499,3,FALSE)</f>
        <v>Pantalón baggie</v>
      </c>
      <c r="E2274" t="str">
        <f>VLOOKUP(_xlfn.NUMBERVALUE(MID(C2274,9,2)),'Datos 2'!$Q$3:$R$22,2,FALSE)</f>
        <v>Negro</v>
      </c>
      <c r="F2274" t="str">
        <f>VLOOKUP(_xlfn.NUMBERVALUE(MID(C2274,11,2)),'Datos 2'!$U$3:$V$11,2,)</f>
        <v>M</v>
      </c>
      <c r="G2274">
        <v>2</v>
      </c>
    </row>
    <row r="2275" spans="1:7">
      <c r="A2275" s="14">
        <v>44154</v>
      </c>
      <c r="B2275" t="s">
        <v>823</v>
      </c>
      <c r="C2275" t="s">
        <v>851</v>
      </c>
      <c r="D2275" t="str">
        <f>VLOOKUP(VALUE(MID(C2275,1,8)),Producto!$A$1:$C$499,3,FALSE)</f>
        <v>Pantalón mezclilla</v>
      </c>
      <c r="E2275" t="str">
        <f>VLOOKUP(_xlfn.NUMBERVALUE(MID(C2275,9,2)),'Datos 2'!$Q$3:$R$22,2,FALSE)</f>
        <v>Azul</v>
      </c>
      <c r="F2275" t="str">
        <f>VLOOKUP(_xlfn.NUMBERVALUE(MID(C2275,11,2)),'Datos 2'!$U$3:$V$11,2,)</f>
        <v>XL</v>
      </c>
      <c r="G2275">
        <v>5</v>
      </c>
    </row>
    <row r="2276" spans="1:7">
      <c r="A2276" s="14">
        <v>43874</v>
      </c>
      <c r="B2276" t="s">
        <v>823</v>
      </c>
      <c r="C2276" t="s">
        <v>849</v>
      </c>
      <c r="D2276" t="str">
        <f>VLOOKUP(VALUE(MID(C2276,1,8)),Producto!$A$1:$C$499,3,FALSE)</f>
        <v>Playera</v>
      </c>
      <c r="E2276" t="str">
        <f>VLOOKUP(_xlfn.NUMBERVALUE(MID(C2276,9,2)),'Datos 2'!$Q$3:$R$22,2,FALSE)</f>
        <v>Estampado abstracto</v>
      </c>
      <c r="F2276" t="str">
        <f>VLOOKUP(_xlfn.NUMBERVALUE(MID(C2276,11,2)),'Datos 2'!$U$3:$V$11,2,)</f>
        <v>Unitalla</v>
      </c>
      <c r="G2276">
        <v>8</v>
      </c>
    </row>
    <row r="2277" spans="1:7">
      <c r="A2277" s="14">
        <v>44114</v>
      </c>
      <c r="B2277" t="s">
        <v>823</v>
      </c>
      <c r="C2277" t="s">
        <v>862</v>
      </c>
      <c r="D2277" t="str">
        <f>VLOOKUP(VALUE(MID(C2277,1,8)),Producto!$A$1:$C$499,3,FALSE)</f>
        <v>Pantalón mezclilla</v>
      </c>
      <c r="E2277" t="str">
        <f>VLOOKUP(_xlfn.NUMBERVALUE(MID(C2277,9,2)),'Datos 2'!$Q$3:$R$22,2,FALSE)</f>
        <v>Blanco</v>
      </c>
      <c r="F2277" t="str">
        <f>VLOOKUP(_xlfn.NUMBERVALUE(MID(C2277,11,2)),'Datos 2'!$U$3:$V$11,2,)</f>
        <v>S</v>
      </c>
      <c r="G2277">
        <v>10</v>
      </c>
    </row>
    <row r="2278" spans="1:7">
      <c r="A2278" s="14">
        <v>43949</v>
      </c>
      <c r="B2278" t="s">
        <v>823</v>
      </c>
      <c r="C2278" t="s">
        <v>871</v>
      </c>
      <c r="D2278" t="str">
        <f>VLOOKUP(VALUE(MID(C2278,1,8)),Producto!$A$1:$C$499,3,FALSE)</f>
        <v>Pantalón baggie</v>
      </c>
      <c r="E2278" t="str">
        <f>VLOOKUP(_xlfn.NUMBERVALUE(MID(C2278,9,2)),'Datos 2'!$Q$3:$R$22,2,FALSE)</f>
        <v>Café</v>
      </c>
      <c r="F2278" t="str">
        <f>VLOOKUP(_xlfn.NUMBERVALUE(MID(C2278,11,2)),'Datos 2'!$U$3:$V$11,2,)</f>
        <v>XL</v>
      </c>
      <c r="G2278">
        <v>7</v>
      </c>
    </row>
    <row r="2279" spans="1:7">
      <c r="A2279" s="14">
        <v>44093</v>
      </c>
      <c r="B2279" t="s">
        <v>823</v>
      </c>
      <c r="C2279" t="s">
        <v>874</v>
      </c>
      <c r="D2279" t="str">
        <f>VLOOKUP(VALUE(MID(C2279,1,8)),Producto!$A$1:$C$499,3,FALSE)</f>
        <v>Pantalón baggie</v>
      </c>
      <c r="E2279" t="str">
        <f>VLOOKUP(_xlfn.NUMBERVALUE(MID(C2279,9,2)),'Datos 2'!$Q$3:$R$22,2,FALSE)</f>
        <v>Café</v>
      </c>
      <c r="F2279" t="str">
        <f>VLOOKUP(_xlfn.NUMBERVALUE(MID(C2279,11,2)),'Datos 2'!$U$3:$V$11,2,)</f>
        <v>S</v>
      </c>
      <c r="G2279">
        <v>3</v>
      </c>
    </row>
    <row r="2280" spans="1:7">
      <c r="A2280" s="14">
        <v>44179</v>
      </c>
      <c r="B2280" t="s">
        <v>823</v>
      </c>
      <c r="C2280" t="s">
        <v>859</v>
      </c>
      <c r="D2280" t="str">
        <f>VLOOKUP(VALUE(MID(C2280,1,8)),Producto!$A$1:$C$499,3,FALSE)</f>
        <v>Pantalón mezclilla</v>
      </c>
      <c r="E2280" t="str">
        <f>VLOOKUP(_xlfn.NUMBERVALUE(MID(C2280,9,2)),'Datos 2'!$Q$3:$R$22,2,FALSE)</f>
        <v>Blanco</v>
      </c>
      <c r="F2280" t="str">
        <f>VLOOKUP(_xlfn.NUMBERVALUE(MID(C2280,11,2)),'Datos 2'!$U$3:$V$11,2,)</f>
        <v>XL</v>
      </c>
      <c r="G2280">
        <v>3</v>
      </c>
    </row>
    <row r="2281" spans="1:7">
      <c r="A2281" s="14">
        <v>44062</v>
      </c>
      <c r="B2281" t="s">
        <v>823</v>
      </c>
      <c r="C2281" t="s">
        <v>852</v>
      </c>
      <c r="D2281" t="str">
        <f>VLOOKUP(VALUE(MID(C2281,1,8)),Producto!$A$1:$C$499,3,FALSE)</f>
        <v>Pantalón mezclilla</v>
      </c>
      <c r="E2281" t="str">
        <f>VLOOKUP(_xlfn.NUMBERVALUE(MID(C2281,9,2)),'Datos 2'!$Q$3:$R$22,2,FALSE)</f>
        <v>Azul</v>
      </c>
      <c r="F2281" t="str">
        <f>VLOOKUP(_xlfn.NUMBERVALUE(MID(C2281,11,2)),'Datos 2'!$U$3:$V$11,2,)</f>
        <v>L</v>
      </c>
      <c r="G2281">
        <v>3</v>
      </c>
    </row>
    <row r="2282" spans="1:7">
      <c r="A2282" s="14">
        <v>44169</v>
      </c>
      <c r="B2282" t="s">
        <v>823</v>
      </c>
      <c r="C2282" t="s">
        <v>862</v>
      </c>
      <c r="D2282" t="str">
        <f>VLOOKUP(VALUE(MID(C2282,1,8)),Producto!$A$1:$C$499,3,FALSE)</f>
        <v>Pantalón mezclilla</v>
      </c>
      <c r="E2282" t="str">
        <f>VLOOKUP(_xlfn.NUMBERVALUE(MID(C2282,9,2)),'Datos 2'!$Q$3:$R$22,2,FALSE)</f>
        <v>Blanco</v>
      </c>
      <c r="F2282" t="str">
        <f>VLOOKUP(_xlfn.NUMBERVALUE(MID(C2282,11,2)),'Datos 2'!$U$3:$V$11,2,)</f>
        <v>S</v>
      </c>
      <c r="G2282">
        <v>9</v>
      </c>
    </row>
    <row r="2283" spans="1:7">
      <c r="A2283" s="14">
        <v>43922</v>
      </c>
      <c r="B2283" t="s">
        <v>823</v>
      </c>
      <c r="C2283" t="s">
        <v>835</v>
      </c>
      <c r="D2283" t="str">
        <f>VLOOKUP(VALUE(MID(C2283,1,8)),Producto!$A$1:$C$499,3,FALSE)</f>
        <v>Camisa manga larga</v>
      </c>
      <c r="E2283" t="str">
        <f>VLOOKUP(_xlfn.NUMBERVALUE(MID(C2283,9,2)),'Datos 2'!$Q$3:$R$22,2,FALSE)</f>
        <v>Negro</v>
      </c>
      <c r="F2283" t="str">
        <f>VLOOKUP(_xlfn.NUMBERVALUE(MID(C2283,11,2)),'Datos 2'!$U$3:$V$11,2,)</f>
        <v>XL</v>
      </c>
      <c r="G2283">
        <v>2</v>
      </c>
    </row>
    <row r="2284" spans="1:7">
      <c r="A2284" s="14">
        <v>43977</v>
      </c>
      <c r="B2284" t="s">
        <v>823</v>
      </c>
      <c r="C2284" t="s">
        <v>866</v>
      </c>
      <c r="D2284" t="str">
        <f>VLOOKUP(VALUE(MID(C2284,1,8)),Producto!$A$1:$C$499,3,FALSE)</f>
        <v>Pantalón baggie</v>
      </c>
      <c r="E2284" t="str">
        <f>VLOOKUP(_xlfn.NUMBERVALUE(MID(C2284,9,2)),'Datos 2'!$Q$3:$R$22,2,FALSE)</f>
        <v>Negro</v>
      </c>
      <c r="F2284" t="str">
        <f>VLOOKUP(_xlfn.NUMBERVALUE(MID(C2284,11,2)),'Datos 2'!$U$3:$V$11,2,)</f>
        <v>S</v>
      </c>
      <c r="G2284">
        <v>9</v>
      </c>
    </row>
    <row r="2285" spans="1:7">
      <c r="A2285" s="14">
        <v>43946</v>
      </c>
      <c r="B2285" t="s">
        <v>823</v>
      </c>
      <c r="C2285" t="s">
        <v>851</v>
      </c>
      <c r="D2285" t="str">
        <f>VLOOKUP(VALUE(MID(C2285,1,8)),Producto!$A$1:$C$499,3,FALSE)</f>
        <v>Pantalón mezclilla</v>
      </c>
      <c r="E2285" t="str">
        <f>VLOOKUP(_xlfn.NUMBERVALUE(MID(C2285,9,2)),'Datos 2'!$Q$3:$R$22,2,FALSE)</f>
        <v>Azul</v>
      </c>
      <c r="F2285" t="str">
        <f>VLOOKUP(_xlfn.NUMBERVALUE(MID(C2285,11,2)),'Datos 2'!$U$3:$V$11,2,)</f>
        <v>XL</v>
      </c>
      <c r="G2285">
        <v>10</v>
      </c>
    </row>
    <row r="2286" spans="1:7">
      <c r="A2286" s="14">
        <v>44143</v>
      </c>
      <c r="B2286" t="s">
        <v>823</v>
      </c>
      <c r="C2286" t="s">
        <v>882</v>
      </c>
      <c r="D2286" t="str">
        <f>VLOOKUP(VALUE(MID(C2286,1,8)),Producto!$A$1:$C$499,3,FALSE)</f>
        <v>Chamarra sport</v>
      </c>
      <c r="E2286" t="str">
        <f>VLOOKUP(_xlfn.NUMBERVALUE(MID(C2286,9,2)),'Datos 2'!$Q$3:$R$22,2,FALSE)</f>
        <v>Azul</v>
      </c>
      <c r="F2286" t="str">
        <f>VLOOKUP(_xlfn.NUMBERVALUE(MID(C2286,11,2)),'Datos 2'!$U$3:$V$11,2,)</f>
        <v>S</v>
      </c>
      <c r="G2286">
        <v>5</v>
      </c>
    </row>
    <row r="2287" spans="1:7">
      <c r="A2287" s="14">
        <v>44173</v>
      </c>
      <c r="B2287" t="s">
        <v>823</v>
      </c>
      <c r="C2287" t="s">
        <v>860</v>
      </c>
      <c r="D2287" t="str">
        <f>VLOOKUP(VALUE(MID(C2287,1,8)),Producto!$A$1:$C$499,3,FALSE)</f>
        <v>Pantalón mezclilla</v>
      </c>
      <c r="E2287" t="str">
        <f>VLOOKUP(_xlfn.NUMBERVALUE(MID(C2287,9,2)),'Datos 2'!$Q$3:$R$22,2,FALSE)</f>
        <v>Blanco</v>
      </c>
      <c r="F2287" t="str">
        <f>VLOOKUP(_xlfn.NUMBERVALUE(MID(C2287,11,2)),'Datos 2'!$U$3:$V$11,2,)</f>
        <v>L</v>
      </c>
      <c r="G2287">
        <v>2</v>
      </c>
    </row>
    <row r="2288" spans="1:7">
      <c r="A2288" s="14">
        <v>43870</v>
      </c>
      <c r="B2288" t="s">
        <v>823</v>
      </c>
      <c r="C2288" t="s">
        <v>860</v>
      </c>
      <c r="D2288" t="str">
        <f>VLOOKUP(VALUE(MID(C2288,1,8)),Producto!$A$1:$C$499,3,FALSE)</f>
        <v>Pantalón mezclilla</v>
      </c>
      <c r="E2288" t="str">
        <f>VLOOKUP(_xlfn.NUMBERVALUE(MID(C2288,9,2)),'Datos 2'!$Q$3:$R$22,2,FALSE)</f>
        <v>Blanco</v>
      </c>
      <c r="F2288" t="str">
        <f>VLOOKUP(_xlfn.NUMBERVALUE(MID(C2288,11,2)),'Datos 2'!$U$3:$V$11,2,)</f>
        <v>L</v>
      </c>
      <c r="G2288">
        <v>9</v>
      </c>
    </row>
    <row r="2289" spans="1:7">
      <c r="A2289" s="14">
        <v>44164</v>
      </c>
      <c r="B2289" t="s">
        <v>823</v>
      </c>
      <c r="C2289" t="s">
        <v>868</v>
      </c>
      <c r="D2289" t="str">
        <f>VLOOKUP(VALUE(MID(C2289,1,8)),Producto!$A$1:$C$499,3,FALSE)</f>
        <v>Pantalón baggie</v>
      </c>
      <c r="E2289" t="str">
        <f>VLOOKUP(_xlfn.NUMBERVALUE(MID(C2289,9,2)),'Datos 2'!$Q$3:$R$22,2,FALSE)</f>
        <v>Off white</v>
      </c>
      <c r="F2289" t="str">
        <f>VLOOKUP(_xlfn.NUMBERVALUE(MID(C2289,11,2)),'Datos 2'!$U$3:$V$11,2,)</f>
        <v>L</v>
      </c>
      <c r="G2289">
        <v>1</v>
      </c>
    </row>
    <row r="2290" spans="1:7">
      <c r="A2290" s="14">
        <v>43881</v>
      </c>
      <c r="B2290" t="s">
        <v>823</v>
      </c>
      <c r="C2290" t="s">
        <v>853</v>
      </c>
      <c r="D2290" t="str">
        <f>VLOOKUP(VALUE(MID(C2290,1,8)),Producto!$A$1:$C$499,3,FALSE)</f>
        <v>Pantalón mezclilla</v>
      </c>
      <c r="E2290" t="str">
        <f>VLOOKUP(_xlfn.NUMBERVALUE(MID(C2290,9,2)),'Datos 2'!$Q$3:$R$22,2,FALSE)</f>
        <v>Azul</v>
      </c>
      <c r="F2290" t="str">
        <f>VLOOKUP(_xlfn.NUMBERVALUE(MID(C2290,11,2)),'Datos 2'!$U$3:$V$11,2,)</f>
        <v>M</v>
      </c>
      <c r="G2290">
        <v>2</v>
      </c>
    </row>
    <row r="2291" spans="1:7">
      <c r="A2291" s="14">
        <v>44065</v>
      </c>
      <c r="B2291" t="s">
        <v>823</v>
      </c>
      <c r="C2291" t="s">
        <v>850</v>
      </c>
      <c r="D2291" t="str">
        <f>VLOOKUP(VALUE(MID(C2291,1,8)),Producto!$A$1:$C$499,3,FALSE)</f>
        <v>Playera</v>
      </c>
      <c r="E2291" t="str">
        <f>VLOOKUP(_xlfn.NUMBERVALUE(MID(C2291,9,2)),'Datos 2'!$Q$3:$R$22,2,FALSE)</f>
        <v>Con texto</v>
      </c>
      <c r="F2291" t="str">
        <f>VLOOKUP(_xlfn.NUMBERVALUE(MID(C2291,11,2)),'Datos 2'!$U$3:$V$11,2,)</f>
        <v>Unitalla</v>
      </c>
      <c r="G2291">
        <v>2</v>
      </c>
    </row>
    <row r="2292" spans="1:7">
      <c r="A2292" s="14">
        <v>44030</v>
      </c>
      <c r="B2292" t="s">
        <v>823</v>
      </c>
      <c r="C2292" t="s">
        <v>874</v>
      </c>
      <c r="D2292" t="str">
        <f>VLOOKUP(VALUE(MID(C2292,1,8)),Producto!$A$1:$C$499,3,FALSE)</f>
        <v>Pantalón baggie</v>
      </c>
      <c r="E2292" t="str">
        <f>VLOOKUP(_xlfn.NUMBERVALUE(MID(C2292,9,2)),'Datos 2'!$Q$3:$R$22,2,FALSE)</f>
        <v>Café</v>
      </c>
      <c r="F2292" t="str">
        <f>VLOOKUP(_xlfn.NUMBERVALUE(MID(C2292,11,2)),'Datos 2'!$U$3:$V$11,2,)</f>
        <v>S</v>
      </c>
      <c r="G2292">
        <v>1</v>
      </c>
    </row>
    <row r="2293" spans="1:7">
      <c r="A2293" s="14">
        <v>44022</v>
      </c>
      <c r="B2293" t="s">
        <v>823</v>
      </c>
      <c r="C2293" t="s">
        <v>884</v>
      </c>
      <c r="D2293" t="str">
        <f>VLOOKUP(VALUE(MID(C2293,1,8)),Producto!$A$1:$C$499,3,FALSE)</f>
        <v>Chamarra sport</v>
      </c>
      <c r="E2293" t="str">
        <f>VLOOKUP(_xlfn.NUMBERVALUE(MID(C2293,9,2)),'Datos 2'!$Q$3:$R$22,2,FALSE)</f>
        <v>Negro</v>
      </c>
      <c r="F2293" t="str">
        <f>VLOOKUP(_xlfn.NUMBERVALUE(MID(C2293,11,2)),'Datos 2'!$U$3:$V$11,2,)</f>
        <v>L</v>
      </c>
      <c r="G2293">
        <v>2</v>
      </c>
    </row>
    <row r="2294" spans="1:7">
      <c r="A2294" s="14">
        <v>44015</v>
      </c>
      <c r="B2294" t="s">
        <v>823</v>
      </c>
      <c r="C2294" t="s">
        <v>836</v>
      </c>
      <c r="D2294" t="str">
        <f>VLOOKUP(VALUE(MID(C2294,1,8)),Producto!$A$1:$C$499,3,FALSE)</f>
        <v>Camisa manga larga</v>
      </c>
      <c r="E2294" t="str">
        <f>VLOOKUP(_xlfn.NUMBERVALUE(MID(C2294,9,2)),'Datos 2'!$Q$3:$R$22,2,FALSE)</f>
        <v>Negro</v>
      </c>
      <c r="F2294" t="str">
        <f>VLOOKUP(_xlfn.NUMBERVALUE(MID(C2294,11,2)),'Datos 2'!$U$3:$V$11,2,)</f>
        <v>L</v>
      </c>
      <c r="G2294">
        <v>7</v>
      </c>
    </row>
    <row r="2295" spans="1:7">
      <c r="A2295" s="14">
        <v>43888</v>
      </c>
      <c r="B2295" t="s">
        <v>823</v>
      </c>
      <c r="C2295" t="s">
        <v>861</v>
      </c>
      <c r="D2295" t="str">
        <f>VLOOKUP(VALUE(MID(C2295,1,8)),Producto!$A$1:$C$499,3,FALSE)</f>
        <v>Pantalón mezclilla</v>
      </c>
      <c r="E2295" t="str">
        <f>VLOOKUP(_xlfn.NUMBERVALUE(MID(C2295,9,2)),'Datos 2'!$Q$3:$R$22,2,FALSE)</f>
        <v>Blanco</v>
      </c>
      <c r="F2295" t="str">
        <f>VLOOKUP(_xlfn.NUMBERVALUE(MID(C2295,11,2)),'Datos 2'!$U$3:$V$11,2,)</f>
        <v>M</v>
      </c>
      <c r="G2295">
        <v>8</v>
      </c>
    </row>
    <row r="2296" spans="1:7">
      <c r="A2296" s="14">
        <v>44047</v>
      </c>
      <c r="B2296" t="s">
        <v>823</v>
      </c>
      <c r="C2296" t="s">
        <v>827</v>
      </c>
      <c r="D2296" t="str">
        <f>VLOOKUP(VALUE(MID(C2296,1,8)),Producto!$A$1:$C$499,3,FALSE)</f>
        <v>Camisa manga larga</v>
      </c>
      <c r="E2296" t="str">
        <f>VLOOKUP(_xlfn.NUMBERVALUE(MID(C2296,9,2)),'Datos 2'!$Q$3:$R$22,2,FALSE)</f>
        <v>Blanco</v>
      </c>
      <c r="F2296" t="str">
        <f>VLOOKUP(_xlfn.NUMBERVALUE(MID(C2296,11,2)),'Datos 2'!$U$3:$V$11,2,)</f>
        <v>XL</v>
      </c>
      <c r="G2296">
        <v>8</v>
      </c>
    </row>
    <row r="2297" spans="1:7">
      <c r="A2297" s="14">
        <v>44073</v>
      </c>
      <c r="B2297" t="s">
        <v>823</v>
      </c>
      <c r="C2297" t="s">
        <v>877</v>
      </c>
      <c r="D2297" t="str">
        <f>VLOOKUP(VALUE(MID(C2297,1,8)),Producto!$A$1:$C$499,3,FALSE)</f>
        <v>Chamarra sport</v>
      </c>
      <c r="E2297" t="str">
        <f>VLOOKUP(_xlfn.NUMBERVALUE(MID(C2297,9,2)),'Datos 2'!$Q$3:$R$22,2,FALSE)</f>
        <v>Rojo</v>
      </c>
      <c r="F2297" t="str">
        <f>VLOOKUP(_xlfn.NUMBERVALUE(MID(C2297,11,2)),'Datos 2'!$U$3:$V$11,2,)</f>
        <v>M</v>
      </c>
      <c r="G2297">
        <v>4</v>
      </c>
    </row>
    <row r="2298" spans="1:7">
      <c r="A2298" s="14">
        <v>44114</v>
      </c>
      <c r="B2298" t="s">
        <v>823</v>
      </c>
      <c r="C2298" t="s">
        <v>862</v>
      </c>
      <c r="D2298" t="str">
        <f>VLOOKUP(VALUE(MID(C2298,1,8)),Producto!$A$1:$C$499,3,FALSE)</f>
        <v>Pantalón mezclilla</v>
      </c>
      <c r="E2298" t="str">
        <f>VLOOKUP(_xlfn.NUMBERVALUE(MID(C2298,9,2)),'Datos 2'!$Q$3:$R$22,2,FALSE)</f>
        <v>Blanco</v>
      </c>
      <c r="F2298" t="str">
        <f>VLOOKUP(_xlfn.NUMBERVALUE(MID(C2298,11,2)),'Datos 2'!$U$3:$V$11,2,)</f>
        <v>S</v>
      </c>
      <c r="G2298">
        <v>7</v>
      </c>
    </row>
    <row r="2299" spans="1:7">
      <c r="A2299" s="14">
        <v>44188</v>
      </c>
      <c r="B2299" t="s">
        <v>823</v>
      </c>
      <c r="C2299" t="s">
        <v>859</v>
      </c>
      <c r="D2299" t="str">
        <f>VLOOKUP(VALUE(MID(C2299,1,8)),Producto!$A$1:$C$499,3,FALSE)</f>
        <v>Pantalón mezclilla</v>
      </c>
      <c r="E2299" t="str">
        <f>VLOOKUP(_xlfn.NUMBERVALUE(MID(C2299,9,2)),'Datos 2'!$Q$3:$R$22,2,FALSE)</f>
        <v>Blanco</v>
      </c>
      <c r="F2299" t="str">
        <f>VLOOKUP(_xlfn.NUMBERVALUE(MID(C2299,11,2)),'Datos 2'!$U$3:$V$11,2,)</f>
        <v>XL</v>
      </c>
      <c r="G2299">
        <v>4</v>
      </c>
    </row>
    <row r="2300" spans="1:7">
      <c r="A2300" s="14">
        <v>44182</v>
      </c>
      <c r="B2300" t="s">
        <v>823</v>
      </c>
      <c r="C2300" t="s">
        <v>883</v>
      </c>
      <c r="D2300" t="str">
        <f>VLOOKUP(VALUE(MID(C2300,1,8)),Producto!$A$1:$C$499,3,FALSE)</f>
        <v>Chamarra sport</v>
      </c>
      <c r="E2300" t="str">
        <f>VLOOKUP(_xlfn.NUMBERVALUE(MID(C2300,9,2)),'Datos 2'!$Q$3:$R$22,2,FALSE)</f>
        <v>Negro</v>
      </c>
      <c r="F2300" t="str">
        <f>VLOOKUP(_xlfn.NUMBERVALUE(MID(C2300,11,2)),'Datos 2'!$U$3:$V$11,2,)</f>
        <v>XL</v>
      </c>
      <c r="G2300">
        <v>1</v>
      </c>
    </row>
    <row r="2301" spans="1:7">
      <c r="A2301" s="14">
        <v>44005</v>
      </c>
      <c r="B2301" t="s">
        <v>823</v>
      </c>
      <c r="C2301" t="s">
        <v>838</v>
      </c>
      <c r="D2301" t="str">
        <f>VLOOKUP(VALUE(MID(C2301,1,8)),Producto!$A$1:$C$499,3,FALSE)</f>
        <v>Camisa manga larga</v>
      </c>
      <c r="E2301" t="str">
        <f>VLOOKUP(_xlfn.NUMBERVALUE(MID(C2301,9,2)),'Datos 2'!$Q$3:$R$22,2,FALSE)</f>
        <v>Negro</v>
      </c>
      <c r="F2301" t="str">
        <f>VLOOKUP(_xlfn.NUMBERVALUE(MID(C2301,11,2)),'Datos 2'!$U$3:$V$11,2,)</f>
        <v>S</v>
      </c>
      <c r="G2301">
        <v>3</v>
      </c>
    </row>
    <row r="2302" spans="1:7">
      <c r="A2302" s="14">
        <v>44147</v>
      </c>
      <c r="B2302" t="s">
        <v>823</v>
      </c>
      <c r="C2302" t="s">
        <v>850</v>
      </c>
      <c r="D2302" t="str">
        <f>VLOOKUP(VALUE(MID(C2302,1,8)),Producto!$A$1:$C$499,3,FALSE)</f>
        <v>Playera</v>
      </c>
      <c r="E2302" t="str">
        <f>VLOOKUP(_xlfn.NUMBERVALUE(MID(C2302,9,2)),'Datos 2'!$Q$3:$R$22,2,FALSE)</f>
        <v>Con texto</v>
      </c>
      <c r="F2302" t="str">
        <f>VLOOKUP(_xlfn.NUMBERVALUE(MID(C2302,11,2)),'Datos 2'!$U$3:$V$11,2,)</f>
        <v>Unitalla</v>
      </c>
      <c r="G2302">
        <v>7</v>
      </c>
    </row>
    <row r="2303" spans="1:7">
      <c r="A2303" s="14">
        <v>43884</v>
      </c>
      <c r="B2303" t="s">
        <v>823</v>
      </c>
      <c r="C2303" t="s">
        <v>885</v>
      </c>
      <c r="D2303" t="str">
        <f>VLOOKUP(VALUE(MID(C2303,1,8)),Producto!$A$1:$C$499,3,FALSE)</f>
        <v>Chamarra sport</v>
      </c>
      <c r="E2303" t="str">
        <f>VLOOKUP(_xlfn.NUMBERVALUE(MID(C2303,9,2)),'Datos 2'!$Q$3:$R$22,2,FALSE)</f>
        <v>Negro</v>
      </c>
      <c r="F2303" t="str">
        <f>VLOOKUP(_xlfn.NUMBERVALUE(MID(C2303,11,2)),'Datos 2'!$U$3:$V$11,2,)</f>
        <v>M</v>
      </c>
      <c r="G2303">
        <v>1</v>
      </c>
    </row>
    <row r="2304" spans="1:7">
      <c r="A2304" s="14">
        <v>44006</v>
      </c>
      <c r="B2304" t="s">
        <v>823</v>
      </c>
      <c r="C2304" t="s">
        <v>861</v>
      </c>
      <c r="D2304" t="str">
        <f>VLOOKUP(VALUE(MID(C2304,1,8)),Producto!$A$1:$C$499,3,FALSE)</f>
        <v>Pantalón mezclilla</v>
      </c>
      <c r="E2304" t="str">
        <f>VLOOKUP(_xlfn.NUMBERVALUE(MID(C2304,9,2)),'Datos 2'!$Q$3:$R$22,2,FALSE)</f>
        <v>Blanco</v>
      </c>
      <c r="F2304" t="str">
        <f>VLOOKUP(_xlfn.NUMBERVALUE(MID(C2304,11,2)),'Datos 2'!$U$3:$V$11,2,)</f>
        <v>M</v>
      </c>
      <c r="G2304">
        <v>7</v>
      </c>
    </row>
    <row r="2305" spans="1:7">
      <c r="A2305" s="14">
        <v>44085</v>
      </c>
      <c r="B2305" t="s">
        <v>823</v>
      </c>
      <c r="C2305" t="s">
        <v>834</v>
      </c>
      <c r="D2305" t="str">
        <f>VLOOKUP(VALUE(MID(C2305,1,8)),Producto!$A$1:$C$499,3,FALSE)</f>
        <v>Camisa manga larga</v>
      </c>
      <c r="E2305" t="str">
        <f>VLOOKUP(_xlfn.NUMBERVALUE(MID(C2305,9,2)),'Datos 2'!$Q$3:$R$22,2,FALSE)</f>
        <v>Off white</v>
      </c>
      <c r="F2305" t="str">
        <f>VLOOKUP(_xlfn.NUMBERVALUE(MID(C2305,11,2)),'Datos 2'!$U$3:$V$11,2,)</f>
        <v>S</v>
      </c>
      <c r="G2305">
        <v>1</v>
      </c>
    </row>
    <row r="2306" spans="1:7">
      <c r="A2306" s="14">
        <v>44099</v>
      </c>
      <c r="B2306" t="s">
        <v>823</v>
      </c>
      <c r="C2306" t="s">
        <v>868</v>
      </c>
      <c r="D2306" t="str">
        <f>VLOOKUP(VALUE(MID(C2306,1,8)),Producto!$A$1:$C$499,3,FALSE)</f>
        <v>Pantalón baggie</v>
      </c>
      <c r="E2306" t="str">
        <f>VLOOKUP(_xlfn.NUMBERVALUE(MID(C2306,9,2)),'Datos 2'!$Q$3:$R$22,2,FALSE)</f>
        <v>Off white</v>
      </c>
      <c r="F2306" t="str">
        <f>VLOOKUP(_xlfn.NUMBERVALUE(MID(C2306,11,2)),'Datos 2'!$U$3:$V$11,2,)</f>
        <v>L</v>
      </c>
      <c r="G2306">
        <v>6</v>
      </c>
    </row>
    <row r="2307" spans="1:7">
      <c r="A2307" s="14">
        <v>44052</v>
      </c>
      <c r="B2307" t="s">
        <v>823</v>
      </c>
      <c r="C2307" t="s">
        <v>829</v>
      </c>
      <c r="D2307" t="str">
        <f>VLOOKUP(VALUE(MID(C2307,1,8)),Producto!$A$1:$C$499,3,FALSE)</f>
        <v>Camisa manga larga</v>
      </c>
      <c r="E2307" t="str">
        <f>VLOOKUP(_xlfn.NUMBERVALUE(MID(C2307,9,2)),'Datos 2'!$Q$3:$R$22,2,FALSE)</f>
        <v>Blanco</v>
      </c>
      <c r="F2307" t="str">
        <f>VLOOKUP(_xlfn.NUMBERVALUE(MID(C2307,11,2)),'Datos 2'!$U$3:$V$11,2,)</f>
        <v>M</v>
      </c>
      <c r="G2307">
        <v>9</v>
      </c>
    </row>
    <row r="2308" spans="1:7">
      <c r="A2308" s="14">
        <v>43916</v>
      </c>
      <c r="B2308" t="s">
        <v>823</v>
      </c>
      <c r="C2308" t="s">
        <v>840</v>
      </c>
      <c r="D2308" t="str">
        <f>VLOOKUP(VALUE(MID(C2308,1,8)),Producto!$A$1:$C$499,3,FALSE)</f>
        <v>Camisa manga corta</v>
      </c>
      <c r="E2308" t="str">
        <f>VLOOKUP(_xlfn.NUMBERVALUE(MID(C2308,9,2)),'Datos 2'!$Q$3:$R$22,2,FALSE)</f>
        <v>Blanco</v>
      </c>
      <c r="F2308" t="str">
        <f>VLOOKUP(_xlfn.NUMBERVALUE(MID(C2308,11,2)),'Datos 2'!$U$3:$V$11,2,)</f>
        <v>L</v>
      </c>
      <c r="G2308">
        <v>7</v>
      </c>
    </row>
    <row r="2309" spans="1:7">
      <c r="A2309" s="14">
        <v>44113</v>
      </c>
      <c r="B2309" t="s">
        <v>823</v>
      </c>
      <c r="C2309" t="s">
        <v>871</v>
      </c>
      <c r="D2309" t="str">
        <f>VLOOKUP(VALUE(MID(C2309,1,8)),Producto!$A$1:$C$499,3,FALSE)</f>
        <v>Pantalón baggie</v>
      </c>
      <c r="E2309" t="str">
        <f>VLOOKUP(_xlfn.NUMBERVALUE(MID(C2309,9,2)),'Datos 2'!$Q$3:$R$22,2,FALSE)</f>
        <v>Café</v>
      </c>
      <c r="F2309" t="str">
        <f>VLOOKUP(_xlfn.NUMBERVALUE(MID(C2309,11,2)),'Datos 2'!$U$3:$V$11,2,)</f>
        <v>XL</v>
      </c>
      <c r="G2309">
        <v>6</v>
      </c>
    </row>
    <row r="2310" spans="1:7">
      <c r="A2310" s="14">
        <v>44085</v>
      </c>
      <c r="B2310" t="s">
        <v>823</v>
      </c>
      <c r="C2310" t="s">
        <v>845</v>
      </c>
      <c r="D2310" t="str">
        <f>VLOOKUP(VALUE(MID(C2310,1,8)),Producto!$A$1:$C$499,3,FALSE)</f>
        <v>Camisa manga corta</v>
      </c>
      <c r="E2310" t="str">
        <f>VLOOKUP(_xlfn.NUMBERVALUE(MID(C2310,9,2)),'Datos 2'!$Q$3:$R$22,2,FALSE)</f>
        <v>Estampado animal</v>
      </c>
      <c r="F2310" t="str">
        <f>VLOOKUP(_xlfn.NUMBERVALUE(MID(C2310,11,2)),'Datos 2'!$U$3:$V$11,2,)</f>
        <v>M</v>
      </c>
      <c r="G2310">
        <v>10</v>
      </c>
    </row>
    <row r="2311" spans="1:7">
      <c r="A2311" s="14">
        <v>43834</v>
      </c>
      <c r="B2311" t="s">
        <v>823</v>
      </c>
      <c r="C2311" t="s">
        <v>852</v>
      </c>
      <c r="D2311" t="str">
        <f>VLOOKUP(VALUE(MID(C2311,1,8)),Producto!$A$1:$C$499,3,FALSE)</f>
        <v>Pantalón mezclilla</v>
      </c>
      <c r="E2311" t="str">
        <f>VLOOKUP(_xlfn.NUMBERVALUE(MID(C2311,9,2)),'Datos 2'!$Q$3:$R$22,2,FALSE)</f>
        <v>Azul</v>
      </c>
      <c r="F2311" t="str">
        <f>VLOOKUP(_xlfn.NUMBERVALUE(MID(C2311,11,2)),'Datos 2'!$U$3:$V$11,2,)</f>
        <v>L</v>
      </c>
      <c r="G2311">
        <v>10</v>
      </c>
    </row>
    <row r="2312" spans="1:7">
      <c r="A2312" s="14">
        <v>43835</v>
      </c>
      <c r="B2312" t="s">
        <v>823</v>
      </c>
      <c r="C2312" t="s">
        <v>834</v>
      </c>
      <c r="D2312" t="str">
        <f>VLOOKUP(VALUE(MID(C2312,1,8)),Producto!$A$1:$C$499,3,FALSE)</f>
        <v>Camisa manga larga</v>
      </c>
      <c r="E2312" t="str">
        <f>VLOOKUP(_xlfn.NUMBERVALUE(MID(C2312,9,2)),'Datos 2'!$Q$3:$R$22,2,FALSE)</f>
        <v>Off white</v>
      </c>
      <c r="F2312" t="str">
        <f>VLOOKUP(_xlfn.NUMBERVALUE(MID(C2312,11,2)),'Datos 2'!$U$3:$V$11,2,)</f>
        <v>S</v>
      </c>
      <c r="G2312">
        <v>7</v>
      </c>
    </row>
    <row r="2313" spans="1:7">
      <c r="A2313" s="14">
        <v>43914</v>
      </c>
      <c r="B2313" t="s">
        <v>823</v>
      </c>
      <c r="C2313" t="s">
        <v>885</v>
      </c>
      <c r="D2313" t="str">
        <f>VLOOKUP(VALUE(MID(C2313,1,8)),Producto!$A$1:$C$499,3,FALSE)</f>
        <v>Chamarra sport</v>
      </c>
      <c r="E2313" t="str">
        <f>VLOOKUP(_xlfn.NUMBERVALUE(MID(C2313,9,2)),'Datos 2'!$Q$3:$R$22,2,FALSE)</f>
        <v>Negro</v>
      </c>
      <c r="F2313" t="str">
        <f>VLOOKUP(_xlfn.NUMBERVALUE(MID(C2313,11,2)),'Datos 2'!$U$3:$V$11,2,)</f>
        <v>M</v>
      </c>
      <c r="G2313">
        <v>2</v>
      </c>
    </row>
    <row r="2314" spans="1:7">
      <c r="A2314" s="14">
        <v>43889</v>
      </c>
      <c r="B2314" t="s">
        <v>823</v>
      </c>
      <c r="C2314" t="s">
        <v>867</v>
      </c>
      <c r="D2314" t="str">
        <f>VLOOKUP(VALUE(MID(C2314,1,8)),Producto!$A$1:$C$499,3,FALSE)</f>
        <v>Pantalón baggie</v>
      </c>
      <c r="E2314" t="str">
        <f>VLOOKUP(_xlfn.NUMBERVALUE(MID(C2314,9,2)),'Datos 2'!$Q$3:$R$22,2,FALSE)</f>
        <v>Off white</v>
      </c>
      <c r="F2314" t="str">
        <f>VLOOKUP(_xlfn.NUMBERVALUE(MID(C2314,11,2)),'Datos 2'!$U$3:$V$11,2,)</f>
        <v>XL</v>
      </c>
      <c r="G2314">
        <v>3</v>
      </c>
    </row>
    <row r="2315" spans="1:7">
      <c r="A2315" s="14">
        <v>44170</v>
      </c>
      <c r="B2315" t="s">
        <v>823</v>
      </c>
      <c r="C2315" t="s">
        <v>850</v>
      </c>
      <c r="D2315" t="str">
        <f>VLOOKUP(VALUE(MID(C2315,1,8)),Producto!$A$1:$C$499,3,FALSE)</f>
        <v>Playera</v>
      </c>
      <c r="E2315" t="str">
        <f>VLOOKUP(_xlfn.NUMBERVALUE(MID(C2315,9,2)),'Datos 2'!$Q$3:$R$22,2,FALSE)</f>
        <v>Con texto</v>
      </c>
      <c r="F2315" t="str">
        <f>VLOOKUP(_xlfn.NUMBERVALUE(MID(C2315,11,2)),'Datos 2'!$U$3:$V$11,2,)</f>
        <v>Unitalla</v>
      </c>
      <c r="G2315">
        <v>9</v>
      </c>
    </row>
    <row r="2316" spans="1:7">
      <c r="A2316" s="14">
        <v>43878</v>
      </c>
      <c r="B2316" t="s">
        <v>823</v>
      </c>
      <c r="C2316" t="s">
        <v>842</v>
      </c>
      <c r="D2316" t="str">
        <f>VLOOKUP(VALUE(MID(C2316,1,8)),Producto!$A$1:$C$499,3,FALSE)</f>
        <v>Camisa manga corta</v>
      </c>
      <c r="E2316" t="str">
        <f>VLOOKUP(_xlfn.NUMBERVALUE(MID(C2316,9,2)),'Datos 2'!$Q$3:$R$22,2,FALSE)</f>
        <v>Blanco</v>
      </c>
      <c r="F2316" t="str">
        <f>VLOOKUP(_xlfn.NUMBERVALUE(MID(C2316,11,2)),'Datos 2'!$U$3:$V$11,2,)</f>
        <v>S</v>
      </c>
      <c r="G2316">
        <v>6</v>
      </c>
    </row>
    <row r="2317" spans="1:7">
      <c r="A2317" s="14">
        <v>44159</v>
      </c>
      <c r="B2317" t="s">
        <v>823</v>
      </c>
      <c r="C2317" t="s">
        <v>879</v>
      </c>
      <c r="D2317" t="str">
        <f>VLOOKUP(VALUE(MID(C2317,1,8)),Producto!$A$1:$C$499,3,FALSE)</f>
        <v>Chamarra sport</v>
      </c>
      <c r="E2317" t="str">
        <f>VLOOKUP(_xlfn.NUMBERVALUE(MID(C2317,9,2)),'Datos 2'!$Q$3:$R$22,2,FALSE)</f>
        <v>Azul</v>
      </c>
      <c r="F2317" t="str">
        <f>VLOOKUP(_xlfn.NUMBERVALUE(MID(C2317,11,2)),'Datos 2'!$U$3:$V$11,2,)</f>
        <v>XL</v>
      </c>
      <c r="G2317">
        <v>6</v>
      </c>
    </row>
    <row r="2318" spans="1:7">
      <c r="A2318" s="14">
        <v>43861</v>
      </c>
      <c r="B2318" t="s">
        <v>823</v>
      </c>
      <c r="C2318" t="s">
        <v>835</v>
      </c>
      <c r="D2318" t="str">
        <f>VLOOKUP(VALUE(MID(C2318,1,8)),Producto!$A$1:$C$499,3,FALSE)</f>
        <v>Camisa manga larga</v>
      </c>
      <c r="E2318" t="str">
        <f>VLOOKUP(_xlfn.NUMBERVALUE(MID(C2318,9,2)),'Datos 2'!$Q$3:$R$22,2,FALSE)</f>
        <v>Negro</v>
      </c>
      <c r="F2318" t="str">
        <f>VLOOKUP(_xlfn.NUMBERVALUE(MID(C2318,11,2)),'Datos 2'!$U$3:$V$11,2,)</f>
        <v>XL</v>
      </c>
      <c r="G2318">
        <v>8</v>
      </c>
    </row>
    <row r="2319" spans="1:7">
      <c r="A2319" s="14">
        <v>43994</v>
      </c>
      <c r="B2319" t="s">
        <v>823</v>
      </c>
      <c r="C2319" t="s">
        <v>843</v>
      </c>
      <c r="D2319" t="str">
        <f>VLOOKUP(VALUE(MID(C2319,1,8)),Producto!$A$1:$C$499,3,FALSE)</f>
        <v>Camisa manga corta</v>
      </c>
      <c r="E2319" t="str">
        <f>VLOOKUP(_xlfn.NUMBERVALUE(MID(C2319,9,2)),'Datos 2'!$Q$3:$R$22,2,FALSE)</f>
        <v>Estampado animal</v>
      </c>
      <c r="F2319" t="str">
        <f>VLOOKUP(_xlfn.NUMBERVALUE(MID(C2319,11,2)),'Datos 2'!$U$3:$V$11,2,)</f>
        <v>XL</v>
      </c>
      <c r="G2319">
        <v>4</v>
      </c>
    </row>
    <row r="2320" spans="1:7">
      <c r="A2320" s="14">
        <v>43856</v>
      </c>
      <c r="B2320" t="s">
        <v>823</v>
      </c>
      <c r="C2320" t="s">
        <v>850</v>
      </c>
      <c r="D2320" t="str">
        <f>VLOOKUP(VALUE(MID(C2320,1,8)),Producto!$A$1:$C$499,3,FALSE)</f>
        <v>Playera</v>
      </c>
      <c r="E2320" t="str">
        <f>VLOOKUP(_xlfn.NUMBERVALUE(MID(C2320,9,2)),'Datos 2'!$Q$3:$R$22,2,FALSE)</f>
        <v>Con texto</v>
      </c>
      <c r="F2320" t="str">
        <f>VLOOKUP(_xlfn.NUMBERVALUE(MID(C2320,11,2)),'Datos 2'!$U$3:$V$11,2,)</f>
        <v>Unitalla</v>
      </c>
      <c r="G2320">
        <v>7</v>
      </c>
    </row>
    <row r="2321" spans="1:7">
      <c r="A2321" s="14">
        <v>43999</v>
      </c>
      <c r="B2321" t="s">
        <v>823</v>
      </c>
      <c r="C2321" t="s">
        <v>890</v>
      </c>
      <c r="D2321" t="str">
        <f>VLOOKUP(VALUE(MID(C2321,1,8)),Producto!$A$1:$C$499,3,FALSE)</f>
        <v>Chamarra sport</v>
      </c>
      <c r="E2321" t="str">
        <f>VLOOKUP(_xlfn.NUMBERVALUE(MID(C2321,9,2)),'Datos 2'!$Q$3:$R$22,2,FALSE)</f>
        <v>Off white</v>
      </c>
      <c r="F2321" t="str">
        <f>VLOOKUP(_xlfn.NUMBERVALUE(MID(C2321,11,2)),'Datos 2'!$U$3:$V$11,2,)</f>
        <v>S</v>
      </c>
      <c r="G2321">
        <v>5</v>
      </c>
    </row>
    <row r="2322" spans="1:7">
      <c r="A2322" s="14">
        <v>44001</v>
      </c>
      <c r="B2322" t="s">
        <v>823</v>
      </c>
      <c r="C2322" t="s">
        <v>887</v>
      </c>
      <c r="D2322" t="str">
        <f>VLOOKUP(VALUE(MID(C2322,1,8)),Producto!$A$1:$C$499,3,FALSE)</f>
        <v>Chamarra sport</v>
      </c>
      <c r="E2322" t="str">
        <f>VLOOKUP(_xlfn.NUMBERVALUE(MID(C2322,9,2)),'Datos 2'!$Q$3:$R$22,2,FALSE)</f>
        <v>Off white</v>
      </c>
      <c r="F2322" t="str">
        <f>VLOOKUP(_xlfn.NUMBERVALUE(MID(C2322,11,2)),'Datos 2'!$U$3:$V$11,2,)</f>
        <v>XL</v>
      </c>
      <c r="G2322">
        <v>8</v>
      </c>
    </row>
    <row r="2323" spans="1:7">
      <c r="A2323" s="14">
        <v>43918</v>
      </c>
      <c r="B2323" t="s">
        <v>823</v>
      </c>
      <c r="C2323" t="s">
        <v>879</v>
      </c>
      <c r="D2323" t="str">
        <f>VLOOKUP(VALUE(MID(C2323,1,8)),Producto!$A$1:$C$499,3,FALSE)</f>
        <v>Chamarra sport</v>
      </c>
      <c r="E2323" t="str">
        <f>VLOOKUP(_xlfn.NUMBERVALUE(MID(C2323,9,2)),'Datos 2'!$Q$3:$R$22,2,FALSE)</f>
        <v>Azul</v>
      </c>
      <c r="F2323" t="str">
        <f>VLOOKUP(_xlfn.NUMBERVALUE(MID(C2323,11,2)),'Datos 2'!$U$3:$V$11,2,)</f>
        <v>XL</v>
      </c>
      <c r="G2323">
        <v>7</v>
      </c>
    </row>
    <row r="2324" spans="1:7">
      <c r="A2324" s="14">
        <v>44097</v>
      </c>
      <c r="B2324" t="s">
        <v>823</v>
      </c>
      <c r="C2324" t="s">
        <v>847</v>
      </c>
      <c r="D2324" t="str">
        <f>VLOOKUP(VALUE(MID(C2324,1,8)),Producto!$A$1:$C$499,3,FALSE)</f>
        <v>Playera</v>
      </c>
      <c r="E2324" t="str">
        <f>VLOOKUP(_xlfn.NUMBERVALUE(MID(C2324,9,2)),'Datos 2'!$Q$3:$R$22,2,FALSE)</f>
        <v>Negro</v>
      </c>
      <c r="F2324" t="str">
        <f>VLOOKUP(_xlfn.NUMBERVALUE(MID(C2324,11,2)),'Datos 2'!$U$3:$V$11,2,)</f>
        <v>Unitalla</v>
      </c>
      <c r="G2324">
        <v>9</v>
      </c>
    </row>
    <row r="2325" spans="1:7">
      <c r="A2325" s="14">
        <v>43987</v>
      </c>
      <c r="B2325" t="s">
        <v>823</v>
      </c>
      <c r="C2325" t="s">
        <v>834</v>
      </c>
      <c r="D2325" t="str">
        <f>VLOOKUP(VALUE(MID(C2325,1,8)),Producto!$A$1:$C$499,3,FALSE)</f>
        <v>Camisa manga larga</v>
      </c>
      <c r="E2325" t="str">
        <f>VLOOKUP(_xlfn.NUMBERVALUE(MID(C2325,9,2)),'Datos 2'!$Q$3:$R$22,2,FALSE)</f>
        <v>Off white</v>
      </c>
      <c r="F2325" t="str">
        <f>VLOOKUP(_xlfn.NUMBERVALUE(MID(C2325,11,2)),'Datos 2'!$U$3:$V$11,2,)</f>
        <v>S</v>
      </c>
      <c r="G2325">
        <v>1</v>
      </c>
    </row>
    <row r="2326" spans="1:7">
      <c r="A2326" s="14">
        <v>44133</v>
      </c>
      <c r="B2326" t="s">
        <v>823</v>
      </c>
      <c r="C2326" t="s">
        <v>846</v>
      </c>
      <c r="D2326" t="str">
        <f>VLOOKUP(VALUE(MID(C2326,1,8)),Producto!$A$1:$C$499,3,FALSE)</f>
        <v>Camisa manga corta</v>
      </c>
      <c r="E2326" t="str">
        <f>VLOOKUP(_xlfn.NUMBERVALUE(MID(C2326,9,2)),'Datos 2'!$Q$3:$R$22,2,FALSE)</f>
        <v>Estampado animal</v>
      </c>
      <c r="F2326" t="str">
        <f>VLOOKUP(_xlfn.NUMBERVALUE(MID(C2326,11,2)),'Datos 2'!$U$3:$V$11,2,)</f>
        <v>S</v>
      </c>
      <c r="G2326">
        <v>7</v>
      </c>
    </row>
    <row r="2327" spans="1:7">
      <c r="A2327" s="14">
        <v>44107</v>
      </c>
      <c r="B2327" t="s">
        <v>823</v>
      </c>
      <c r="C2327" t="s">
        <v>885</v>
      </c>
      <c r="D2327" t="str">
        <f>VLOOKUP(VALUE(MID(C2327,1,8)),Producto!$A$1:$C$499,3,FALSE)</f>
        <v>Chamarra sport</v>
      </c>
      <c r="E2327" t="str">
        <f>VLOOKUP(_xlfn.NUMBERVALUE(MID(C2327,9,2)),'Datos 2'!$Q$3:$R$22,2,FALSE)</f>
        <v>Negro</v>
      </c>
      <c r="F2327" t="str">
        <f>VLOOKUP(_xlfn.NUMBERVALUE(MID(C2327,11,2)),'Datos 2'!$U$3:$V$11,2,)</f>
        <v>M</v>
      </c>
      <c r="G2327">
        <v>10</v>
      </c>
    </row>
    <row r="2328" spans="1:7">
      <c r="A2328" s="14">
        <v>43939</v>
      </c>
      <c r="B2328" t="s">
        <v>823</v>
      </c>
      <c r="C2328" t="s">
        <v>858</v>
      </c>
      <c r="D2328" t="str">
        <f>VLOOKUP(VALUE(MID(C2328,1,8)),Producto!$A$1:$C$499,3,FALSE)</f>
        <v>Pantalón mezclilla</v>
      </c>
      <c r="E2328" t="str">
        <f>VLOOKUP(_xlfn.NUMBERVALUE(MID(C2328,9,2)),'Datos 2'!$Q$3:$R$22,2,FALSE)</f>
        <v>Negro</v>
      </c>
      <c r="F2328" t="str">
        <f>VLOOKUP(_xlfn.NUMBERVALUE(MID(C2328,11,2)),'Datos 2'!$U$3:$V$11,2,)</f>
        <v>S</v>
      </c>
      <c r="G2328">
        <v>6</v>
      </c>
    </row>
    <row r="2329" spans="1:7">
      <c r="A2329" s="14">
        <v>44132</v>
      </c>
      <c r="B2329" t="s">
        <v>823</v>
      </c>
      <c r="C2329" t="s">
        <v>845</v>
      </c>
      <c r="D2329" t="str">
        <f>VLOOKUP(VALUE(MID(C2329,1,8)),Producto!$A$1:$C$499,3,FALSE)</f>
        <v>Camisa manga corta</v>
      </c>
      <c r="E2329" t="str">
        <f>VLOOKUP(_xlfn.NUMBERVALUE(MID(C2329,9,2)),'Datos 2'!$Q$3:$R$22,2,FALSE)</f>
        <v>Estampado animal</v>
      </c>
      <c r="F2329" t="str">
        <f>VLOOKUP(_xlfn.NUMBERVALUE(MID(C2329,11,2)),'Datos 2'!$U$3:$V$11,2,)</f>
        <v>M</v>
      </c>
      <c r="G2329">
        <v>8</v>
      </c>
    </row>
    <row r="2330" spans="1:7">
      <c r="A2330" s="14">
        <v>43837</v>
      </c>
      <c r="B2330" t="s">
        <v>823</v>
      </c>
      <c r="C2330" t="s">
        <v>863</v>
      </c>
      <c r="D2330" t="str">
        <f>VLOOKUP(VALUE(MID(C2330,1,8)),Producto!$A$1:$C$499,3,FALSE)</f>
        <v>Pantalón baggie</v>
      </c>
      <c r="E2330" t="str">
        <f>VLOOKUP(_xlfn.NUMBERVALUE(MID(C2330,9,2)),'Datos 2'!$Q$3:$R$22,2,FALSE)</f>
        <v>Negro</v>
      </c>
      <c r="F2330" t="str">
        <f>VLOOKUP(_xlfn.NUMBERVALUE(MID(C2330,11,2)),'Datos 2'!$U$3:$V$11,2,)</f>
        <v>XL</v>
      </c>
      <c r="G2330">
        <v>5</v>
      </c>
    </row>
    <row r="2331" spans="1:7">
      <c r="A2331" s="14">
        <v>44139</v>
      </c>
      <c r="B2331" t="s">
        <v>823</v>
      </c>
      <c r="C2331" t="s">
        <v>882</v>
      </c>
      <c r="D2331" t="str">
        <f>VLOOKUP(VALUE(MID(C2331,1,8)),Producto!$A$1:$C$499,3,FALSE)</f>
        <v>Chamarra sport</v>
      </c>
      <c r="E2331" t="str">
        <f>VLOOKUP(_xlfn.NUMBERVALUE(MID(C2331,9,2)),'Datos 2'!$Q$3:$R$22,2,FALSE)</f>
        <v>Azul</v>
      </c>
      <c r="F2331" t="str">
        <f>VLOOKUP(_xlfn.NUMBERVALUE(MID(C2331,11,2)),'Datos 2'!$U$3:$V$11,2,)</f>
        <v>S</v>
      </c>
      <c r="G2331">
        <v>8</v>
      </c>
    </row>
    <row r="2332" spans="1:7">
      <c r="A2332" s="14">
        <v>43875</v>
      </c>
      <c r="B2332" t="s">
        <v>823</v>
      </c>
      <c r="C2332" t="s">
        <v>854</v>
      </c>
      <c r="D2332" t="str">
        <f>VLOOKUP(VALUE(MID(C2332,1,8)),Producto!$A$1:$C$499,3,FALSE)</f>
        <v>Pantalón mezclilla</v>
      </c>
      <c r="E2332" t="str">
        <f>VLOOKUP(_xlfn.NUMBERVALUE(MID(C2332,9,2)),'Datos 2'!$Q$3:$R$22,2,FALSE)</f>
        <v>Azul</v>
      </c>
      <c r="F2332" t="str">
        <f>VLOOKUP(_xlfn.NUMBERVALUE(MID(C2332,11,2)),'Datos 2'!$U$3:$V$11,2,)</f>
        <v>S</v>
      </c>
      <c r="G2332">
        <v>1</v>
      </c>
    </row>
    <row r="2333" spans="1:7">
      <c r="A2333" s="14">
        <v>43954</v>
      </c>
      <c r="B2333" t="s">
        <v>823</v>
      </c>
      <c r="C2333" t="s">
        <v>838</v>
      </c>
      <c r="D2333" t="str">
        <f>VLOOKUP(VALUE(MID(C2333,1,8)),Producto!$A$1:$C$499,3,FALSE)</f>
        <v>Camisa manga larga</v>
      </c>
      <c r="E2333" t="str">
        <f>VLOOKUP(_xlfn.NUMBERVALUE(MID(C2333,9,2)),'Datos 2'!$Q$3:$R$22,2,FALSE)</f>
        <v>Negro</v>
      </c>
      <c r="F2333" t="str">
        <f>VLOOKUP(_xlfn.NUMBERVALUE(MID(C2333,11,2)),'Datos 2'!$U$3:$V$11,2,)</f>
        <v>S</v>
      </c>
      <c r="G2333">
        <v>2</v>
      </c>
    </row>
    <row r="2334" spans="1:7">
      <c r="A2334" s="14">
        <v>44151</v>
      </c>
      <c r="B2334" t="s">
        <v>823</v>
      </c>
      <c r="C2334" t="s">
        <v>856</v>
      </c>
      <c r="D2334" t="str">
        <f>VLOOKUP(VALUE(MID(C2334,1,8)),Producto!$A$1:$C$499,3,FALSE)</f>
        <v>Pantalón mezclilla</v>
      </c>
      <c r="E2334" t="str">
        <f>VLOOKUP(_xlfn.NUMBERVALUE(MID(C2334,9,2)),'Datos 2'!$Q$3:$R$22,2,FALSE)</f>
        <v>Negro</v>
      </c>
      <c r="F2334" t="str">
        <f>VLOOKUP(_xlfn.NUMBERVALUE(MID(C2334,11,2)),'Datos 2'!$U$3:$V$11,2,)</f>
        <v>L</v>
      </c>
      <c r="G2334">
        <v>6</v>
      </c>
    </row>
    <row r="2335" spans="1:7">
      <c r="A2335" s="14">
        <v>44174</v>
      </c>
      <c r="B2335" t="s">
        <v>823</v>
      </c>
      <c r="C2335" t="s">
        <v>858</v>
      </c>
      <c r="D2335" t="str">
        <f>VLOOKUP(VALUE(MID(C2335,1,8)),Producto!$A$1:$C$499,3,FALSE)</f>
        <v>Pantalón mezclilla</v>
      </c>
      <c r="E2335" t="str">
        <f>VLOOKUP(_xlfn.NUMBERVALUE(MID(C2335,9,2)),'Datos 2'!$Q$3:$R$22,2,FALSE)</f>
        <v>Negro</v>
      </c>
      <c r="F2335" t="str">
        <f>VLOOKUP(_xlfn.NUMBERVALUE(MID(C2335,11,2)),'Datos 2'!$U$3:$V$11,2,)</f>
        <v>S</v>
      </c>
      <c r="G2335">
        <v>5</v>
      </c>
    </row>
    <row r="2336" spans="1:7">
      <c r="A2336" s="14">
        <v>44178</v>
      </c>
      <c r="B2336" t="s">
        <v>823</v>
      </c>
      <c r="C2336" t="s">
        <v>881</v>
      </c>
      <c r="D2336" t="str">
        <f>VLOOKUP(VALUE(MID(C2336,1,8)),Producto!$A$1:$C$499,3,FALSE)</f>
        <v>Chamarra sport</v>
      </c>
      <c r="E2336" t="str">
        <f>VLOOKUP(_xlfn.NUMBERVALUE(MID(C2336,9,2)),'Datos 2'!$Q$3:$R$22,2,FALSE)</f>
        <v>Azul</v>
      </c>
      <c r="F2336" t="str">
        <f>VLOOKUP(_xlfn.NUMBERVALUE(MID(C2336,11,2)),'Datos 2'!$U$3:$V$11,2,)</f>
        <v>M</v>
      </c>
      <c r="G2336">
        <v>1</v>
      </c>
    </row>
    <row r="2337" spans="1:7">
      <c r="A2337" s="14">
        <v>44068</v>
      </c>
      <c r="B2337" t="s">
        <v>823</v>
      </c>
      <c r="C2337" t="s">
        <v>850</v>
      </c>
      <c r="D2337" t="str">
        <f>VLOOKUP(VALUE(MID(C2337,1,8)),Producto!$A$1:$C$499,3,FALSE)</f>
        <v>Playera</v>
      </c>
      <c r="E2337" t="str">
        <f>VLOOKUP(_xlfn.NUMBERVALUE(MID(C2337,9,2)),'Datos 2'!$Q$3:$R$22,2,FALSE)</f>
        <v>Con texto</v>
      </c>
      <c r="F2337" t="str">
        <f>VLOOKUP(_xlfn.NUMBERVALUE(MID(C2337,11,2)),'Datos 2'!$U$3:$V$11,2,)</f>
        <v>Unitalla</v>
      </c>
      <c r="G2337">
        <v>2</v>
      </c>
    </row>
    <row r="2338" spans="1:7">
      <c r="A2338" s="14">
        <v>43913</v>
      </c>
      <c r="B2338" t="s">
        <v>823</v>
      </c>
      <c r="C2338" t="s">
        <v>848</v>
      </c>
      <c r="D2338" t="str">
        <f>VLOOKUP(VALUE(MID(C2338,1,8)),Producto!$A$1:$C$499,3,FALSE)</f>
        <v>Playera</v>
      </c>
      <c r="E2338" t="str">
        <f>VLOOKUP(_xlfn.NUMBERVALUE(MID(C2338,9,2)),'Datos 2'!$Q$3:$R$22,2,FALSE)</f>
        <v>Gris</v>
      </c>
      <c r="F2338" t="str">
        <f>VLOOKUP(_xlfn.NUMBERVALUE(MID(C2338,11,2)),'Datos 2'!$U$3:$V$11,2,)</f>
        <v>Unitalla</v>
      </c>
      <c r="G2338">
        <v>1</v>
      </c>
    </row>
    <row r="2339" spans="1:7">
      <c r="A2339" s="14">
        <v>44026</v>
      </c>
      <c r="B2339" t="s">
        <v>823</v>
      </c>
      <c r="C2339" t="s">
        <v>854</v>
      </c>
      <c r="D2339" t="str">
        <f>VLOOKUP(VALUE(MID(C2339,1,8)),Producto!$A$1:$C$499,3,FALSE)</f>
        <v>Pantalón mezclilla</v>
      </c>
      <c r="E2339" t="str">
        <f>VLOOKUP(_xlfn.NUMBERVALUE(MID(C2339,9,2)),'Datos 2'!$Q$3:$R$22,2,FALSE)</f>
        <v>Azul</v>
      </c>
      <c r="F2339" t="str">
        <f>VLOOKUP(_xlfn.NUMBERVALUE(MID(C2339,11,2)),'Datos 2'!$U$3:$V$11,2,)</f>
        <v>S</v>
      </c>
      <c r="G2339">
        <v>5</v>
      </c>
    </row>
    <row r="2340" spans="1:7">
      <c r="A2340" s="14">
        <v>43918</v>
      </c>
      <c r="B2340" t="s">
        <v>823</v>
      </c>
      <c r="C2340" t="s">
        <v>860</v>
      </c>
      <c r="D2340" t="str">
        <f>VLOOKUP(VALUE(MID(C2340,1,8)),Producto!$A$1:$C$499,3,FALSE)</f>
        <v>Pantalón mezclilla</v>
      </c>
      <c r="E2340" t="str">
        <f>VLOOKUP(_xlfn.NUMBERVALUE(MID(C2340,9,2)),'Datos 2'!$Q$3:$R$22,2,FALSE)</f>
        <v>Blanco</v>
      </c>
      <c r="F2340" t="str">
        <f>VLOOKUP(_xlfn.NUMBERVALUE(MID(C2340,11,2)),'Datos 2'!$U$3:$V$11,2,)</f>
        <v>L</v>
      </c>
      <c r="G2340">
        <v>1</v>
      </c>
    </row>
    <row r="2341" spans="1:7">
      <c r="A2341" s="14">
        <v>43997</v>
      </c>
      <c r="B2341" t="s">
        <v>823</v>
      </c>
      <c r="C2341" t="s">
        <v>879</v>
      </c>
      <c r="D2341" t="str">
        <f>VLOOKUP(VALUE(MID(C2341,1,8)),Producto!$A$1:$C$499,3,FALSE)</f>
        <v>Chamarra sport</v>
      </c>
      <c r="E2341" t="str">
        <f>VLOOKUP(_xlfn.NUMBERVALUE(MID(C2341,9,2)),'Datos 2'!$Q$3:$R$22,2,FALSE)</f>
        <v>Azul</v>
      </c>
      <c r="F2341" t="str">
        <f>VLOOKUP(_xlfn.NUMBERVALUE(MID(C2341,11,2)),'Datos 2'!$U$3:$V$11,2,)</f>
        <v>XL</v>
      </c>
      <c r="G2341">
        <v>5</v>
      </c>
    </row>
    <row r="2342" spans="1:7">
      <c r="A2342" s="14">
        <v>43898</v>
      </c>
      <c r="B2342" t="s">
        <v>823</v>
      </c>
      <c r="C2342" t="s">
        <v>845</v>
      </c>
      <c r="D2342" t="str">
        <f>VLOOKUP(VALUE(MID(C2342,1,8)),Producto!$A$1:$C$499,3,FALSE)</f>
        <v>Camisa manga corta</v>
      </c>
      <c r="E2342" t="str">
        <f>VLOOKUP(_xlfn.NUMBERVALUE(MID(C2342,9,2)),'Datos 2'!$Q$3:$R$22,2,FALSE)</f>
        <v>Estampado animal</v>
      </c>
      <c r="F2342" t="str">
        <f>VLOOKUP(_xlfn.NUMBERVALUE(MID(C2342,11,2)),'Datos 2'!$U$3:$V$11,2,)</f>
        <v>M</v>
      </c>
      <c r="G2342">
        <v>6</v>
      </c>
    </row>
    <row r="2343" spans="1:7">
      <c r="A2343" s="14">
        <v>44080</v>
      </c>
      <c r="B2343" t="s">
        <v>823</v>
      </c>
      <c r="C2343" t="s">
        <v>850</v>
      </c>
      <c r="D2343" t="str">
        <f>VLOOKUP(VALUE(MID(C2343,1,8)),Producto!$A$1:$C$499,3,FALSE)</f>
        <v>Playera</v>
      </c>
      <c r="E2343" t="str">
        <f>VLOOKUP(_xlfn.NUMBERVALUE(MID(C2343,9,2)),'Datos 2'!$Q$3:$R$22,2,FALSE)</f>
        <v>Con texto</v>
      </c>
      <c r="F2343" t="str">
        <f>VLOOKUP(_xlfn.NUMBERVALUE(MID(C2343,11,2)),'Datos 2'!$U$3:$V$11,2,)</f>
        <v>Unitalla</v>
      </c>
      <c r="G2343">
        <v>8</v>
      </c>
    </row>
    <row r="2344" spans="1:7">
      <c r="A2344" s="14">
        <v>43888</v>
      </c>
      <c r="B2344" t="s">
        <v>823</v>
      </c>
      <c r="C2344" t="s">
        <v>880</v>
      </c>
      <c r="D2344" t="str">
        <f>VLOOKUP(VALUE(MID(C2344,1,8)),Producto!$A$1:$C$499,3,FALSE)</f>
        <v>Chamarra sport</v>
      </c>
      <c r="E2344" t="str">
        <f>VLOOKUP(_xlfn.NUMBERVALUE(MID(C2344,9,2)),'Datos 2'!$Q$3:$R$22,2,FALSE)</f>
        <v>Azul</v>
      </c>
      <c r="F2344" t="str">
        <f>VLOOKUP(_xlfn.NUMBERVALUE(MID(C2344,11,2)),'Datos 2'!$U$3:$V$11,2,)</f>
        <v>L</v>
      </c>
      <c r="G2344">
        <v>5</v>
      </c>
    </row>
    <row r="2345" spans="1:7">
      <c r="A2345" s="14">
        <v>44000</v>
      </c>
      <c r="B2345" t="s">
        <v>823</v>
      </c>
      <c r="C2345" t="s">
        <v>828</v>
      </c>
      <c r="D2345" t="str">
        <f>VLOOKUP(VALUE(MID(C2345,1,8)),Producto!$A$1:$C$499,3,FALSE)</f>
        <v>Camisa manga larga</v>
      </c>
      <c r="E2345" t="str">
        <f>VLOOKUP(_xlfn.NUMBERVALUE(MID(C2345,9,2)),'Datos 2'!$Q$3:$R$22,2,FALSE)</f>
        <v>Blanco</v>
      </c>
      <c r="F2345" t="str">
        <f>VLOOKUP(_xlfn.NUMBERVALUE(MID(C2345,11,2)),'Datos 2'!$U$3:$V$11,2,)</f>
        <v>L</v>
      </c>
      <c r="G2345">
        <v>3</v>
      </c>
    </row>
    <row r="2346" spans="1:7">
      <c r="A2346" s="14">
        <v>43888</v>
      </c>
      <c r="B2346" t="s">
        <v>823</v>
      </c>
      <c r="C2346" t="s">
        <v>833</v>
      </c>
      <c r="D2346" t="str">
        <f>VLOOKUP(VALUE(MID(C2346,1,8)),Producto!$A$1:$C$499,3,FALSE)</f>
        <v>Camisa manga larga</v>
      </c>
      <c r="E2346" t="str">
        <f>VLOOKUP(_xlfn.NUMBERVALUE(MID(C2346,9,2)),'Datos 2'!$Q$3:$R$22,2,FALSE)</f>
        <v>Off white</v>
      </c>
      <c r="F2346" t="str">
        <f>VLOOKUP(_xlfn.NUMBERVALUE(MID(C2346,11,2)),'Datos 2'!$U$3:$V$11,2,)</f>
        <v>M</v>
      </c>
      <c r="G2346">
        <v>7</v>
      </c>
    </row>
    <row r="2347" spans="1:7">
      <c r="A2347" s="14">
        <v>44001</v>
      </c>
      <c r="B2347" t="s">
        <v>823</v>
      </c>
      <c r="C2347" t="s">
        <v>874</v>
      </c>
      <c r="D2347" t="str">
        <f>VLOOKUP(VALUE(MID(C2347,1,8)),Producto!$A$1:$C$499,3,FALSE)</f>
        <v>Pantalón baggie</v>
      </c>
      <c r="E2347" t="str">
        <f>VLOOKUP(_xlfn.NUMBERVALUE(MID(C2347,9,2)),'Datos 2'!$Q$3:$R$22,2,FALSE)</f>
        <v>Café</v>
      </c>
      <c r="F2347" t="str">
        <f>VLOOKUP(_xlfn.NUMBERVALUE(MID(C2347,11,2)),'Datos 2'!$U$3:$V$11,2,)</f>
        <v>S</v>
      </c>
      <c r="G2347">
        <v>1</v>
      </c>
    </row>
    <row r="2348" spans="1:7">
      <c r="A2348" s="14">
        <v>44168</v>
      </c>
      <c r="B2348" t="s">
        <v>823</v>
      </c>
      <c r="C2348" t="s">
        <v>875</v>
      </c>
      <c r="D2348" t="str">
        <f>VLOOKUP(VALUE(MID(C2348,1,8)),Producto!$A$1:$C$499,3,FALSE)</f>
        <v>Chamarra sport</v>
      </c>
      <c r="E2348" t="str">
        <f>VLOOKUP(_xlfn.NUMBERVALUE(MID(C2348,9,2)),'Datos 2'!$Q$3:$R$22,2,FALSE)</f>
        <v>Rojo</v>
      </c>
      <c r="F2348" t="str">
        <f>VLOOKUP(_xlfn.NUMBERVALUE(MID(C2348,11,2)),'Datos 2'!$U$3:$V$11,2,)</f>
        <v>XL</v>
      </c>
      <c r="G2348">
        <v>1</v>
      </c>
    </row>
    <row r="2349" spans="1:7">
      <c r="A2349" s="14">
        <v>43939</v>
      </c>
      <c r="B2349" t="s">
        <v>823</v>
      </c>
      <c r="C2349" t="s">
        <v>851</v>
      </c>
      <c r="D2349" t="str">
        <f>VLOOKUP(VALUE(MID(C2349,1,8)),Producto!$A$1:$C$499,3,FALSE)</f>
        <v>Pantalón mezclilla</v>
      </c>
      <c r="E2349" t="str">
        <f>VLOOKUP(_xlfn.NUMBERVALUE(MID(C2349,9,2)),'Datos 2'!$Q$3:$R$22,2,FALSE)</f>
        <v>Azul</v>
      </c>
      <c r="F2349" t="str">
        <f>VLOOKUP(_xlfn.NUMBERVALUE(MID(C2349,11,2)),'Datos 2'!$U$3:$V$11,2,)</f>
        <v>XL</v>
      </c>
      <c r="G2349">
        <v>5</v>
      </c>
    </row>
    <row r="2350" spans="1:7">
      <c r="A2350" s="14">
        <v>43940</v>
      </c>
      <c r="B2350" t="s">
        <v>823</v>
      </c>
      <c r="C2350" t="s">
        <v>832</v>
      </c>
      <c r="D2350" t="str">
        <f>VLOOKUP(VALUE(MID(C2350,1,8)),Producto!$A$1:$C$499,3,FALSE)</f>
        <v>Camisa manga larga</v>
      </c>
      <c r="E2350" t="str">
        <f>VLOOKUP(_xlfn.NUMBERVALUE(MID(C2350,9,2)),'Datos 2'!$Q$3:$R$22,2,FALSE)</f>
        <v>Off white</v>
      </c>
      <c r="F2350" t="str">
        <f>VLOOKUP(_xlfn.NUMBERVALUE(MID(C2350,11,2)),'Datos 2'!$U$3:$V$11,2,)</f>
        <v>L</v>
      </c>
      <c r="G2350">
        <v>5</v>
      </c>
    </row>
    <row r="2351" spans="1:7">
      <c r="A2351" s="14">
        <v>43944</v>
      </c>
      <c r="B2351" t="s">
        <v>823</v>
      </c>
      <c r="C2351" t="s">
        <v>833</v>
      </c>
      <c r="D2351" t="str">
        <f>VLOOKUP(VALUE(MID(C2351,1,8)),Producto!$A$1:$C$499,3,FALSE)</f>
        <v>Camisa manga larga</v>
      </c>
      <c r="E2351" t="str">
        <f>VLOOKUP(_xlfn.NUMBERVALUE(MID(C2351,9,2)),'Datos 2'!$Q$3:$R$22,2,FALSE)</f>
        <v>Off white</v>
      </c>
      <c r="F2351" t="str">
        <f>VLOOKUP(_xlfn.NUMBERVALUE(MID(C2351,11,2)),'Datos 2'!$U$3:$V$11,2,)</f>
        <v>M</v>
      </c>
      <c r="G2351">
        <v>3</v>
      </c>
    </row>
    <row r="2352" spans="1:7">
      <c r="A2352" s="14">
        <v>44090</v>
      </c>
      <c r="B2352" t="s">
        <v>823</v>
      </c>
      <c r="C2352" t="s">
        <v>868</v>
      </c>
      <c r="D2352" t="str">
        <f>VLOOKUP(VALUE(MID(C2352,1,8)),Producto!$A$1:$C$499,3,FALSE)</f>
        <v>Pantalón baggie</v>
      </c>
      <c r="E2352" t="str">
        <f>VLOOKUP(_xlfn.NUMBERVALUE(MID(C2352,9,2)),'Datos 2'!$Q$3:$R$22,2,FALSE)</f>
        <v>Off white</v>
      </c>
      <c r="F2352" t="str">
        <f>VLOOKUP(_xlfn.NUMBERVALUE(MID(C2352,11,2)),'Datos 2'!$U$3:$V$11,2,)</f>
        <v>L</v>
      </c>
      <c r="G2352">
        <v>5</v>
      </c>
    </row>
    <row r="2353" spans="1:7">
      <c r="A2353" s="14">
        <v>43903</v>
      </c>
      <c r="B2353" t="s">
        <v>823</v>
      </c>
      <c r="C2353" t="s">
        <v>828</v>
      </c>
      <c r="D2353" t="str">
        <f>VLOOKUP(VALUE(MID(C2353,1,8)),Producto!$A$1:$C$499,3,FALSE)</f>
        <v>Camisa manga larga</v>
      </c>
      <c r="E2353" t="str">
        <f>VLOOKUP(_xlfn.NUMBERVALUE(MID(C2353,9,2)),'Datos 2'!$Q$3:$R$22,2,FALSE)</f>
        <v>Blanco</v>
      </c>
      <c r="F2353" t="str">
        <f>VLOOKUP(_xlfn.NUMBERVALUE(MID(C2353,11,2)),'Datos 2'!$U$3:$V$11,2,)</f>
        <v>L</v>
      </c>
      <c r="G2353">
        <v>7</v>
      </c>
    </row>
    <row r="2354" spans="1:7">
      <c r="A2354" s="14">
        <v>43930</v>
      </c>
      <c r="B2354" t="s">
        <v>823</v>
      </c>
      <c r="C2354" t="s">
        <v>847</v>
      </c>
      <c r="D2354" t="str">
        <f>VLOOKUP(VALUE(MID(C2354,1,8)),Producto!$A$1:$C$499,3,FALSE)</f>
        <v>Playera</v>
      </c>
      <c r="E2354" t="str">
        <f>VLOOKUP(_xlfn.NUMBERVALUE(MID(C2354,9,2)),'Datos 2'!$Q$3:$R$22,2,FALSE)</f>
        <v>Negro</v>
      </c>
      <c r="F2354" t="str">
        <f>VLOOKUP(_xlfn.NUMBERVALUE(MID(C2354,11,2)),'Datos 2'!$U$3:$V$11,2,)</f>
        <v>Unitalla</v>
      </c>
      <c r="G2354">
        <v>5</v>
      </c>
    </row>
    <row r="2355" spans="1:7">
      <c r="A2355" s="14">
        <v>43984</v>
      </c>
      <c r="B2355" t="s">
        <v>823</v>
      </c>
      <c r="C2355" t="s">
        <v>864</v>
      </c>
      <c r="D2355" t="str">
        <f>VLOOKUP(VALUE(MID(C2355,1,8)),Producto!$A$1:$C$499,3,FALSE)</f>
        <v>Pantalón baggie</v>
      </c>
      <c r="E2355" t="str">
        <f>VLOOKUP(_xlfn.NUMBERVALUE(MID(C2355,9,2)),'Datos 2'!$Q$3:$R$22,2,FALSE)</f>
        <v>Negro</v>
      </c>
      <c r="F2355" t="str">
        <f>VLOOKUP(_xlfn.NUMBERVALUE(MID(C2355,11,2)),'Datos 2'!$U$3:$V$11,2,)</f>
        <v>L</v>
      </c>
      <c r="G2355">
        <v>9</v>
      </c>
    </row>
    <row r="2356" spans="1:7">
      <c r="A2356" s="14">
        <v>44071</v>
      </c>
      <c r="B2356" t="s">
        <v>823</v>
      </c>
      <c r="C2356" t="s">
        <v>838</v>
      </c>
      <c r="D2356" t="str">
        <f>VLOOKUP(VALUE(MID(C2356,1,8)),Producto!$A$1:$C$499,3,FALSE)</f>
        <v>Camisa manga larga</v>
      </c>
      <c r="E2356" t="str">
        <f>VLOOKUP(_xlfn.NUMBERVALUE(MID(C2356,9,2)),'Datos 2'!$Q$3:$R$22,2,FALSE)</f>
        <v>Negro</v>
      </c>
      <c r="F2356" t="str">
        <f>VLOOKUP(_xlfn.NUMBERVALUE(MID(C2356,11,2)),'Datos 2'!$U$3:$V$11,2,)</f>
        <v>S</v>
      </c>
      <c r="G2356">
        <v>7</v>
      </c>
    </row>
    <row r="2357" spans="1:7">
      <c r="A2357" s="14">
        <v>44079</v>
      </c>
      <c r="B2357" t="s">
        <v>823</v>
      </c>
      <c r="C2357" t="s">
        <v>834</v>
      </c>
      <c r="D2357" t="str">
        <f>VLOOKUP(VALUE(MID(C2357,1,8)),Producto!$A$1:$C$499,3,FALSE)</f>
        <v>Camisa manga larga</v>
      </c>
      <c r="E2357" t="str">
        <f>VLOOKUP(_xlfn.NUMBERVALUE(MID(C2357,9,2)),'Datos 2'!$Q$3:$R$22,2,FALSE)</f>
        <v>Off white</v>
      </c>
      <c r="F2357" t="str">
        <f>VLOOKUP(_xlfn.NUMBERVALUE(MID(C2357,11,2)),'Datos 2'!$U$3:$V$11,2,)</f>
        <v>S</v>
      </c>
      <c r="G2357">
        <v>4</v>
      </c>
    </row>
    <row r="2358" spans="1:7">
      <c r="A2358" s="14">
        <v>44167</v>
      </c>
      <c r="B2358" t="s">
        <v>823</v>
      </c>
      <c r="C2358" t="s">
        <v>845</v>
      </c>
      <c r="D2358" t="str">
        <f>VLOOKUP(VALUE(MID(C2358,1,8)),Producto!$A$1:$C$499,3,FALSE)</f>
        <v>Camisa manga corta</v>
      </c>
      <c r="E2358" t="str">
        <f>VLOOKUP(_xlfn.NUMBERVALUE(MID(C2358,9,2)),'Datos 2'!$Q$3:$R$22,2,FALSE)</f>
        <v>Estampado animal</v>
      </c>
      <c r="F2358" t="str">
        <f>VLOOKUP(_xlfn.NUMBERVALUE(MID(C2358,11,2)),'Datos 2'!$U$3:$V$11,2,)</f>
        <v>M</v>
      </c>
      <c r="G2358">
        <v>9</v>
      </c>
    </row>
    <row r="2359" spans="1:7">
      <c r="A2359" s="14">
        <v>44156</v>
      </c>
      <c r="B2359" t="s">
        <v>823</v>
      </c>
      <c r="C2359" t="s">
        <v>857</v>
      </c>
      <c r="D2359" t="str">
        <f>VLOOKUP(VALUE(MID(C2359,1,8)),Producto!$A$1:$C$499,3,FALSE)</f>
        <v>Pantalón mezclilla</v>
      </c>
      <c r="E2359" t="str">
        <f>VLOOKUP(_xlfn.NUMBERVALUE(MID(C2359,9,2)),'Datos 2'!$Q$3:$R$22,2,FALSE)</f>
        <v>Negro</v>
      </c>
      <c r="F2359" t="str">
        <f>VLOOKUP(_xlfn.NUMBERVALUE(MID(C2359,11,2)),'Datos 2'!$U$3:$V$11,2,)</f>
        <v>M</v>
      </c>
      <c r="G2359">
        <v>8</v>
      </c>
    </row>
    <row r="2360" spans="1:7">
      <c r="A2360" s="14">
        <v>44076</v>
      </c>
      <c r="B2360" t="s">
        <v>823</v>
      </c>
      <c r="C2360" t="s">
        <v>847</v>
      </c>
      <c r="D2360" t="str">
        <f>VLOOKUP(VALUE(MID(C2360,1,8)),Producto!$A$1:$C$499,3,FALSE)</f>
        <v>Playera</v>
      </c>
      <c r="E2360" t="str">
        <f>VLOOKUP(_xlfn.NUMBERVALUE(MID(C2360,9,2)),'Datos 2'!$Q$3:$R$22,2,FALSE)</f>
        <v>Negro</v>
      </c>
      <c r="F2360" t="str">
        <f>VLOOKUP(_xlfn.NUMBERVALUE(MID(C2360,11,2)),'Datos 2'!$U$3:$V$11,2,)</f>
        <v>Unitalla</v>
      </c>
      <c r="G2360">
        <v>7</v>
      </c>
    </row>
    <row r="2361" spans="1:7">
      <c r="A2361" s="14">
        <v>43943</v>
      </c>
      <c r="B2361" t="s">
        <v>823</v>
      </c>
      <c r="C2361" t="s">
        <v>862</v>
      </c>
      <c r="D2361" t="str">
        <f>VLOOKUP(VALUE(MID(C2361,1,8)),Producto!$A$1:$C$499,3,FALSE)</f>
        <v>Pantalón mezclilla</v>
      </c>
      <c r="E2361" t="str">
        <f>VLOOKUP(_xlfn.NUMBERVALUE(MID(C2361,9,2)),'Datos 2'!$Q$3:$R$22,2,FALSE)</f>
        <v>Blanco</v>
      </c>
      <c r="F2361" t="str">
        <f>VLOOKUP(_xlfn.NUMBERVALUE(MID(C2361,11,2)),'Datos 2'!$U$3:$V$11,2,)</f>
        <v>S</v>
      </c>
      <c r="G2361">
        <v>5</v>
      </c>
    </row>
    <row r="2362" spans="1:7">
      <c r="A2362" s="14">
        <v>44180</v>
      </c>
      <c r="B2362" t="s">
        <v>823</v>
      </c>
      <c r="C2362" t="s">
        <v>876</v>
      </c>
      <c r="D2362" t="str">
        <f>VLOOKUP(VALUE(MID(C2362,1,8)),Producto!$A$1:$C$499,3,FALSE)</f>
        <v>Chamarra sport</v>
      </c>
      <c r="E2362" t="str">
        <f>VLOOKUP(_xlfn.NUMBERVALUE(MID(C2362,9,2)),'Datos 2'!$Q$3:$R$22,2,FALSE)</f>
        <v>Rojo</v>
      </c>
      <c r="F2362" t="str">
        <f>VLOOKUP(_xlfn.NUMBERVALUE(MID(C2362,11,2)),'Datos 2'!$U$3:$V$11,2,)</f>
        <v>L</v>
      </c>
      <c r="G2362">
        <v>2</v>
      </c>
    </row>
    <row r="2363" spans="1:7">
      <c r="A2363" s="14">
        <v>43957</v>
      </c>
      <c r="B2363" t="s">
        <v>823</v>
      </c>
      <c r="C2363" t="s">
        <v>828</v>
      </c>
      <c r="D2363" t="str">
        <f>VLOOKUP(VALUE(MID(C2363,1,8)),Producto!$A$1:$C$499,3,FALSE)</f>
        <v>Camisa manga larga</v>
      </c>
      <c r="E2363" t="str">
        <f>VLOOKUP(_xlfn.NUMBERVALUE(MID(C2363,9,2)),'Datos 2'!$Q$3:$R$22,2,FALSE)</f>
        <v>Blanco</v>
      </c>
      <c r="F2363" t="str">
        <f>VLOOKUP(_xlfn.NUMBERVALUE(MID(C2363,11,2)),'Datos 2'!$U$3:$V$11,2,)</f>
        <v>L</v>
      </c>
      <c r="G2363">
        <v>5</v>
      </c>
    </row>
    <row r="2364" spans="1:7">
      <c r="A2364" s="14">
        <v>43997</v>
      </c>
      <c r="B2364" t="s">
        <v>823</v>
      </c>
      <c r="C2364" t="s">
        <v>848</v>
      </c>
      <c r="D2364" t="str">
        <f>VLOOKUP(VALUE(MID(C2364,1,8)),Producto!$A$1:$C$499,3,FALSE)</f>
        <v>Playera</v>
      </c>
      <c r="E2364" t="str">
        <f>VLOOKUP(_xlfn.NUMBERVALUE(MID(C2364,9,2)),'Datos 2'!$Q$3:$R$22,2,FALSE)</f>
        <v>Gris</v>
      </c>
      <c r="F2364" t="str">
        <f>VLOOKUP(_xlfn.NUMBERVALUE(MID(C2364,11,2)),'Datos 2'!$U$3:$V$11,2,)</f>
        <v>Unitalla</v>
      </c>
      <c r="G2364">
        <v>3</v>
      </c>
    </row>
    <row r="2365" spans="1:7">
      <c r="A2365" s="14">
        <v>43908</v>
      </c>
      <c r="B2365" t="s">
        <v>823</v>
      </c>
      <c r="C2365" t="s">
        <v>866</v>
      </c>
      <c r="D2365" t="str">
        <f>VLOOKUP(VALUE(MID(C2365,1,8)),Producto!$A$1:$C$499,3,FALSE)</f>
        <v>Pantalón baggie</v>
      </c>
      <c r="E2365" t="str">
        <f>VLOOKUP(_xlfn.NUMBERVALUE(MID(C2365,9,2)),'Datos 2'!$Q$3:$R$22,2,FALSE)</f>
        <v>Negro</v>
      </c>
      <c r="F2365" t="str">
        <f>VLOOKUP(_xlfn.NUMBERVALUE(MID(C2365,11,2)),'Datos 2'!$U$3:$V$11,2,)</f>
        <v>S</v>
      </c>
      <c r="G2365">
        <v>6</v>
      </c>
    </row>
    <row r="2366" spans="1:7">
      <c r="A2366" s="14">
        <v>44038</v>
      </c>
      <c r="B2366" t="s">
        <v>823</v>
      </c>
      <c r="C2366" t="s">
        <v>859</v>
      </c>
      <c r="D2366" t="str">
        <f>VLOOKUP(VALUE(MID(C2366,1,8)),Producto!$A$1:$C$499,3,FALSE)</f>
        <v>Pantalón mezclilla</v>
      </c>
      <c r="E2366" t="str">
        <f>VLOOKUP(_xlfn.NUMBERVALUE(MID(C2366,9,2)),'Datos 2'!$Q$3:$R$22,2,FALSE)</f>
        <v>Blanco</v>
      </c>
      <c r="F2366" t="str">
        <f>VLOOKUP(_xlfn.NUMBERVALUE(MID(C2366,11,2)),'Datos 2'!$U$3:$V$11,2,)</f>
        <v>XL</v>
      </c>
      <c r="G2366">
        <v>6</v>
      </c>
    </row>
    <row r="2367" spans="1:7">
      <c r="A2367" s="14">
        <v>44140</v>
      </c>
      <c r="B2367" t="s">
        <v>823</v>
      </c>
      <c r="C2367" t="s">
        <v>844</v>
      </c>
      <c r="D2367" t="str">
        <f>VLOOKUP(VALUE(MID(C2367,1,8)),Producto!$A$1:$C$499,3,FALSE)</f>
        <v>Camisa manga corta</v>
      </c>
      <c r="E2367" t="str">
        <f>VLOOKUP(_xlfn.NUMBERVALUE(MID(C2367,9,2)),'Datos 2'!$Q$3:$R$22,2,FALSE)</f>
        <v>Estampado animal</v>
      </c>
      <c r="F2367" t="str">
        <f>VLOOKUP(_xlfn.NUMBERVALUE(MID(C2367,11,2)),'Datos 2'!$U$3:$V$11,2,)</f>
        <v>L</v>
      </c>
      <c r="G2367">
        <v>7</v>
      </c>
    </row>
    <row r="2368" spans="1:7">
      <c r="A2368" s="14">
        <v>44194</v>
      </c>
      <c r="B2368" t="s">
        <v>823</v>
      </c>
      <c r="C2368" t="s">
        <v>862</v>
      </c>
      <c r="D2368" t="str">
        <f>VLOOKUP(VALUE(MID(C2368,1,8)),Producto!$A$1:$C$499,3,FALSE)</f>
        <v>Pantalón mezclilla</v>
      </c>
      <c r="E2368" t="str">
        <f>VLOOKUP(_xlfn.NUMBERVALUE(MID(C2368,9,2)),'Datos 2'!$Q$3:$R$22,2,FALSE)</f>
        <v>Blanco</v>
      </c>
      <c r="F2368" t="str">
        <f>VLOOKUP(_xlfn.NUMBERVALUE(MID(C2368,11,2)),'Datos 2'!$U$3:$V$11,2,)</f>
        <v>S</v>
      </c>
      <c r="G2368">
        <v>3</v>
      </c>
    </row>
    <row r="2369" spans="1:7">
      <c r="A2369" s="14">
        <v>44030</v>
      </c>
      <c r="B2369" t="s">
        <v>823</v>
      </c>
      <c r="C2369" t="s">
        <v>865</v>
      </c>
      <c r="D2369" t="str">
        <f>VLOOKUP(VALUE(MID(C2369,1,8)),Producto!$A$1:$C$499,3,FALSE)</f>
        <v>Pantalón baggie</v>
      </c>
      <c r="E2369" t="str">
        <f>VLOOKUP(_xlfn.NUMBERVALUE(MID(C2369,9,2)),'Datos 2'!$Q$3:$R$22,2,FALSE)</f>
        <v>Negro</v>
      </c>
      <c r="F2369" t="str">
        <f>VLOOKUP(_xlfn.NUMBERVALUE(MID(C2369,11,2)),'Datos 2'!$U$3:$V$11,2,)</f>
        <v>M</v>
      </c>
      <c r="G2369">
        <v>2</v>
      </c>
    </row>
    <row r="2370" spans="1:7">
      <c r="A2370" s="14">
        <v>43831</v>
      </c>
      <c r="B2370" t="s">
        <v>823</v>
      </c>
      <c r="C2370" t="s">
        <v>840</v>
      </c>
      <c r="D2370" t="str">
        <f>VLOOKUP(VALUE(MID(C2370,1,8)),Producto!$A$1:$C$499,3,FALSE)</f>
        <v>Camisa manga corta</v>
      </c>
      <c r="E2370" t="str">
        <f>VLOOKUP(_xlfn.NUMBERVALUE(MID(C2370,9,2)),'Datos 2'!$Q$3:$R$22,2,FALSE)</f>
        <v>Blanco</v>
      </c>
      <c r="F2370" t="str">
        <f>VLOOKUP(_xlfn.NUMBERVALUE(MID(C2370,11,2)),'Datos 2'!$U$3:$V$11,2,)</f>
        <v>L</v>
      </c>
      <c r="G2370">
        <v>5</v>
      </c>
    </row>
    <row r="2371" spans="1:7">
      <c r="A2371" s="14">
        <v>43946</v>
      </c>
      <c r="B2371" t="s">
        <v>823</v>
      </c>
      <c r="C2371" t="s">
        <v>827</v>
      </c>
      <c r="D2371" t="str">
        <f>VLOOKUP(VALUE(MID(C2371,1,8)),Producto!$A$1:$C$499,3,FALSE)</f>
        <v>Camisa manga larga</v>
      </c>
      <c r="E2371" t="str">
        <f>VLOOKUP(_xlfn.NUMBERVALUE(MID(C2371,9,2)),'Datos 2'!$Q$3:$R$22,2,FALSE)</f>
        <v>Blanco</v>
      </c>
      <c r="F2371" t="str">
        <f>VLOOKUP(_xlfn.NUMBERVALUE(MID(C2371,11,2)),'Datos 2'!$U$3:$V$11,2,)</f>
        <v>XL</v>
      </c>
      <c r="G2371">
        <v>2</v>
      </c>
    </row>
    <row r="2372" spans="1:7">
      <c r="A2372" s="14">
        <v>44173</v>
      </c>
      <c r="B2372" t="s">
        <v>823</v>
      </c>
      <c r="C2372" t="s">
        <v>828</v>
      </c>
      <c r="D2372" t="str">
        <f>VLOOKUP(VALUE(MID(C2372,1,8)),Producto!$A$1:$C$499,3,FALSE)</f>
        <v>Camisa manga larga</v>
      </c>
      <c r="E2372" t="str">
        <f>VLOOKUP(_xlfn.NUMBERVALUE(MID(C2372,9,2)),'Datos 2'!$Q$3:$R$22,2,FALSE)</f>
        <v>Blanco</v>
      </c>
      <c r="F2372" t="str">
        <f>VLOOKUP(_xlfn.NUMBERVALUE(MID(C2372,11,2)),'Datos 2'!$U$3:$V$11,2,)</f>
        <v>L</v>
      </c>
      <c r="G2372">
        <v>3</v>
      </c>
    </row>
    <row r="2373" spans="1:7">
      <c r="A2373" s="14">
        <v>44058</v>
      </c>
      <c r="B2373" t="s">
        <v>823</v>
      </c>
      <c r="C2373" t="s">
        <v>833</v>
      </c>
      <c r="D2373" t="str">
        <f>VLOOKUP(VALUE(MID(C2373,1,8)),Producto!$A$1:$C$499,3,FALSE)</f>
        <v>Camisa manga larga</v>
      </c>
      <c r="E2373" t="str">
        <f>VLOOKUP(_xlfn.NUMBERVALUE(MID(C2373,9,2)),'Datos 2'!$Q$3:$R$22,2,FALSE)</f>
        <v>Off white</v>
      </c>
      <c r="F2373" t="str">
        <f>VLOOKUP(_xlfn.NUMBERVALUE(MID(C2373,11,2)),'Datos 2'!$U$3:$V$11,2,)</f>
        <v>M</v>
      </c>
      <c r="G2373">
        <v>5</v>
      </c>
    </row>
    <row r="2374" spans="1:7">
      <c r="A2374" s="14">
        <v>44082</v>
      </c>
      <c r="B2374" t="s">
        <v>823</v>
      </c>
      <c r="C2374" t="s">
        <v>846</v>
      </c>
      <c r="D2374" t="str">
        <f>VLOOKUP(VALUE(MID(C2374,1,8)),Producto!$A$1:$C$499,3,FALSE)</f>
        <v>Camisa manga corta</v>
      </c>
      <c r="E2374" t="str">
        <f>VLOOKUP(_xlfn.NUMBERVALUE(MID(C2374,9,2)),'Datos 2'!$Q$3:$R$22,2,FALSE)</f>
        <v>Estampado animal</v>
      </c>
      <c r="F2374" t="str">
        <f>VLOOKUP(_xlfn.NUMBERVALUE(MID(C2374,11,2)),'Datos 2'!$U$3:$V$11,2,)</f>
        <v>S</v>
      </c>
      <c r="G2374">
        <v>1</v>
      </c>
    </row>
    <row r="2375" spans="1:7">
      <c r="A2375" s="14">
        <v>43871</v>
      </c>
      <c r="B2375" t="s">
        <v>823</v>
      </c>
      <c r="C2375" t="s">
        <v>842</v>
      </c>
      <c r="D2375" t="str">
        <f>VLOOKUP(VALUE(MID(C2375,1,8)),Producto!$A$1:$C$499,3,FALSE)</f>
        <v>Camisa manga corta</v>
      </c>
      <c r="E2375" t="str">
        <f>VLOOKUP(_xlfn.NUMBERVALUE(MID(C2375,9,2)),'Datos 2'!$Q$3:$R$22,2,FALSE)</f>
        <v>Blanco</v>
      </c>
      <c r="F2375" t="str">
        <f>VLOOKUP(_xlfn.NUMBERVALUE(MID(C2375,11,2)),'Datos 2'!$U$3:$V$11,2,)</f>
        <v>S</v>
      </c>
      <c r="G2375">
        <v>2</v>
      </c>
    </row>
    <row r="2376" spans="1:7">
      <c r="A2376" s="14">
        <v>44167</v>
      </c>
      <c r="B2376" t="s">
        <v>823</v>
      </c>
      <c r="C2376" t="s">
        <v>858</v>
      </c>
      <c r="D2376" t="str">
        <f>VLOOKUP(VALUE(MID(C2376,1,8)),Producto!$A$1:$C$499,3,FALSE)</f>
        <v>Pantalón mezclilla</v>
      </c>
      <c r="E2376" t="str">
        <f>VLOOKUP(_xlfn.NUMBERVALUE(MID(C2376,9,2)),'Datos 2'!$Q$3:$R$22,2,FALSE)</f>
        <v>Negro</v>
      </c>
      <c r="F2376" t="str">
        <f>VLOOKUP(_xlfn.NUMBERVALUE(MID(C2376,11,2)),'Datos 2'!$U$3:$V$11,2,)</f>
        <v>S</v>
      </c>
      <c r="G2376">
        <v>2</v>
      </c>
    </row>
    <row r="2377" spans="1:7">
      <c r="A2377" s="14">
        <v>44191</v>
      </c>
      <c r="B2377" t="s">
        <v>823</v>
      </c>
      <c r="C2377" t="s">
        <v>883</v>
      </c>
      <c r="D2377" t="str">
        <f>VLOOKUP(VALUE(MID(C2377,1,8)),Producto!$A$1:$C$499,3,FALSE)</f>
        <v>Chamarra sport</v>
      </c>
      <c r="E2377" t="str">
        <f>VLOOKUP(_xlfn.NUMBERVALUE(MID(C2377,9,2)),'Datos 2'!$Q$3:$R$22,2,FALSE)</f>
        <v>Negro</v>
      </c>
      <c r="F2377" t="str">
        <f>VLOOKUP(_xlfn.NUMBERVALUE(MID(C2377,11,2)),'Datos 2'!$U$3:$V$11,2,)</f>
        <v>XL</v>
      </c>
      <c r="G2377">
        <v>5</v>
      </c>
    </row>
    <row r="2378" spans="1:7">
      <c r="A2378" s="14">
        <v>43870</v>
      </c>
      <c r="B2378" t="s">
        <v>823</v>
      </c>
      <c r="C2378" t="s">
        <v>877</v>
      </c>
      <c r="D2378" t="str">
        <f>VLOOKUP(VALUE(MID(C2378,1,8)),Producto!$A$1:$C$499,3,FALSE)</f>
        <v>Chamarra sport</v>
      </c>
      <c r="E2378" t="str">
        <f>VLOOKUP(_xlfn.NUMBERVALUE(MID(C2378,9,2)),'Datos 2'!$Q$3:$R$22,2,FALSE)</f>
        <v>Rojo</v>
      </c>
      <c r="F2378" t="str">
        <f>VLOOKUP(_xlfn.NUMBERVALUE(MID(C2378,11,2)),'Datos 2'!$U$3:$V$11,2,)</f>
        <v>M</v>
      </c>
      <c r="G2378">
        <v>2</v>
      </c>
    </row>
    <row r="2379" spans="1:7">
      <c r="A2379" s="14">
        <v>44185</v>
      </c>
      <c r="B2379" t="s">
        <v>823</v>
      </c>
      <c r="C2379" t="s">
        <v>832</v>
      </c>
      <c r="D2379" t="str">
        <f>VLOOKUP(VALUE(MID(C2379,1,8)),Producto!$A$1:$C$499,3,FALSE)</f>
        <v>Camisa manga larga</v>
      </c>
      <c r="E2379" t="str">
        <f>VLOOKUP(_xlfn.NUMBERVALUE(MID(C2379,9,2)),'Datos 2'!$Q$3:$R$22,2,FALSE)</f>
        <v>Off white</v>
      </c>
      <c r="F2379" t="str">
        <f>VLOOKUP(_xlfn.NUMBERVALUE(MID(C2379,11,2)),'Datos 2'!$U$3:$V$11,2,)</f>
        <v>L</v>
      </c>
      <c r="G2379">
        <v>1</v>
      </c>
    </row>
    <row r="2380" spans="1:7">
      <c r="A2380" s="14">
        <v>44189</v>
      </c>
      <c r="B2380" t="s">
        <v>823</v>
      </c>
      <c r="C2380" t="s">
        <v>869</v>
      </c>
      <c r="D2380" t="str">
        <f>VLOOKUP(VALUE(MID(C2380,1,8)),Producto!$A$1:$C$499,3,FALSE)</f>
        <v>Pantalón baggie</v>
      </c>
      <c r="E2380" t="str">
        <f>VLOOKUP(_xlfn.NUMBERVALUE(MID(C2380,9,2)),'Datos 2'!$Q$3:$R$22,2,FALSE)</f>
        <v>Off white</v>
      </c>
      <c r="F2380" t="str">
        <f>VLOOKUP(_xlfn.NUMBERVALUE(MID(C2380,11,2)),'Datos 2'!$U$3:$V$11,2,)</f>
        <v>M</v>
      </c>
      <c r="G2380">
        <v>8</v>
      </c>
    </row>
    <row r="2381" spans="1:7">
      <c r="A2381" s="14">
        <v>44102</v>
      </c>
      <c r="B2381" t="s">
        <v>823</v>
      </c>
      <c r="C2381" t="s">
        <v>875</v>
      </c>
      <c r="D2381" t="str">
        <f>VLOOKUP(VALUE(MID(C2381,1,8)),Producto!$A$1:$C$499,3,FALSE)</f>
        <v>Chamarra sport</v>
      </c>
      <c r="E2381" t="str">
        <f>VLOOKUP(_xlfn.NUMBERVALUE(MID(C2381,9,2)),'Datos 2'!$Q$3:$R$22,2,FALSE)</f>
        <v>Rojo</v>
      </c>
      <c r="F2381" t="str">
        <f>VLOOKUP(_xlfn.NUMBERVALUE(MID(C2381,11,2)),'Datos 2'!$U$3:$V$11,2,)</f>
        <v>XL</v>
      </c>
      <c r="G2381">
        <v>4</v>
      </c>
    </row>
    <row r="2382" spans="1:7">
      <c r="A2382" s="14">
        <v>43888</v>
      </c>
      <c r="B2382" t="s">
        <v>823</v>
      </c>
      <c r="C2382" t="s">
        <v>888</v>
      </c>
      <c r="D2382" t="str">
        <f>VLOOKUP(VALUE(MID(C2382,1,8)),Producto!$A$1:$C$499,3,FALSE)</f>
        <v>Chamarra sport</v>
      </c>
      <c r="E2382" t="str">
        <f>VLOOKUP(_xlfn.NUMBERVALUE(MID(C2382,9,2)),'Datos 2'!$Q$3:$R$22,2,FALSE)</f>
        <v>Off white</v>
      </c>
      <c r="F2382" t="str">
        <f>VLOOKUP(_xlfn.NUMBERVALUE(MID(C2382,11,2)),'Datos 2'!$U$3:$V$11,2,)</f>
        <v>L</v>
      </c>
      <c r="G2382">
        <v>3</v>
      </c>
    </row>
    <row r="2383" spans="1:7">
      <c r="A2383" s="14">
        <v>44049</v>
      </c>
      <c r="B2383" t="s">
        <v>823</v>
      </c>
      <c r="C2383" t="s">
        <v>863</v>
      </c>
      <c r="D2383" t="str">
        <f>VLOOKUP(VALUE(MID(C2383,1,8)),Producto!$A$1:$C$499,3,FALSE)</f>
        <v>Pantalón baggie</v>
      </c>
      <c r="E2383" t="str">
        <f>VLOOKUP(_xlfn.NUMBERVALUE(MID(C2383,9,2)),'Datos 2'!$Q$3:$R$22,2,FALSE)</f>
        <v>Negro</v>
      </c>
      <c r="F2383" t="str">
        <f>VLOOKUP(_xlfn.NUMBERVALUE(MID(C2383,11,2)),'Datos 2'!$U$3:$V$11,2,)</f>
        <v>XL</v>
      </c>
      <c r="G2383">
        <v>8</v>
      </c>
    </row>
    <row r="2384" spans="1:7">
      <c r="A2384" s="14">
        <v>43968</v>
      </c>
      <c r="B2384" t="s">
        <v>823</v>
      </c>
      <c r="C2384" t="s">
        <v>834</v>
      </c>
      <c r="D2384" t="str">
        <f>VLOOKUP(VALUE(MID(C2384,1,8)),Producto!$A$1:$C$499,3,FALSE)</f>
        <v>Camisa manga larga</v>
      </c>
      <c r="E2384" t="str">
        <f>VLOOKUP(_xlfn.NUMBERVALUE(MID(C2384,9,2)),'Datos 2'!$Q$3:$R$22,2,FALSE)</f>
        <v>Off white</v>
      </c>
      <c r="F2384" t="str">
        <f>VLOOKUP(_xlfn.NUMBERVALUE(MID(C2384,11,2)),'Datos 2'!$U$3:$V$11,2,)</f>
        <v>S</v>
      </c>
      <c r="G2384">
        <v>4</v>
      </c>
    </row>
    <row r="2385" spans="1:7">
      <c r="A2385" s="14">
        <v>43905</v>
      </c>
      <c r="B2385" t="s">
        <v>823</v>
      </c>
      <c r="C2385" t="s">
        <v>874</v>
      </c>
      <c r="D2385" t="str">
        <f>VLOOKUP(VALUE(MID(C2385,1,8)),Producto!$A$1:$C$499,3,FALSE)</f>
        <v>Pantalón baggie</v>
      </c>
      <c r="E2385" t="str">
        <f>VLOOKUP(_xlfn.NUMBERVALUE(MID(C2385,9,2)),'Datos 2'!$Q$3:$R$22,2,FALSE)</f>
        <v>Café</v>
      </c>
      <c r="F2385" t="str">
        <f>VLOOKUP(_xlfn.NUMBERVALUE(MID(C2385,11,2)),'Datos 2'!$U$3:$V$11,2,)</f>
        <v>S</v>
      </c>
      <c r="G2385">
        <v>4</v>
      </c>
    </row>
    <row r="2386" spans="1:7">
      <c r="A2386" s="14">
        <v>43928</v>
      </c>
      <c r="B2386" t="s">
        <v>823</v>
      </c>
      <c r="C2386" t="s">
        <v>876</v>
      </c>
      <c r="D2386" t="str">
        <f>VLOOKUP(VALUE(MID(C2386,1,8)),Producto!$A$1:$C$499,3,FALSE)</f>
        <v>Chamarra sport</v>
      </c>
      <c r="E2386" t="str">
        <f>VLOOKUP(_xlfn.NUMBERVALUE(MID(C2386,9,2)),'Datos 2'!$Q$3:$R$22,2,FALSE)</f>
        <v>Rojo</v>
      </c>
      <c r="F2386" t="str">
        <f>VLOOKUP(_xlfn.NUMBERVALUE(MID(C2386,11,2)),'Datos 2'!$U$3:$V$11,2,)</f>
        <v>L</v>
      </c>
      <c r="G2386">
        <v>9</v>
      </c>
    </row>
    <row r="2387" spans="1:7">
      <c r="A2387" s="14">
        <v>44099</v>
      </c>
      <c r="B2387" t="s">
        <v>823</v>
      </c>
      <c r="C2387" t="s">
        <v>833</v>
      </c>
      <c r="D2387" t="str">
        <f>VLOOKUP(VALUE(MID(C2387,1,8)),Producto!$A$1:$C$499,3,FALSE)</f>
        <v>Camisa manga larga</v>
      </c>
      <c r="E2387" t="str">
        <f>VLOOKUP(_xlfn.NUMBERVALUE(MID(C2387,9,2)),'Datos 2'!$Q$3:$R$22,2,FALSE)</f>
        <v>Off white</v>
      </c>
      <c r="F2387" t="str">
        <f>VLOOKUP(_xlfn.NUMBERVALUE(MID(C2387,11,2)),'Datos 2'!$U$3:$V$11,2,)</f>
        <v>M</v>
      </c>
      <c r="G2387">
        <v>7</v>
      </c>
    </row>
    <row r="2388" spans="1:7">
      <c r="A2388" s="14">
        <v>44179</v>
      </c>
      <c r="B2388" t="s">
        <v>823</v>
      </c>
      <c r="C2388" t="s">
        <v>857</v>
      </c>
      <c r="D2388" t="str">
        <f>VLOOKUP(VALUE(MID(C2388,1,8)),Producto!$A$1:$C$499,3,FALSE)</f>
        <v>Pantalón mezclilla</v>
      </c>
      <c r="E2388" t="str">
        <f>VLOOKUP(_xlfn.NUMBERVALUE(MID(C2388,9,2)),'Datos 2'!$Q$3:$R$22,2,FALSE)</f>
        <v>Negro</v>
      </c>
      <c r="F2388" t="str">
        <f>VLOOKUP(_xlfn.NUMBERVALUE(MID(C2388,11,2)),'Datos 2'!$U$3:$V$11,2,)</f>
        <v>M</v>
      </c>
      <c r="G2388">
        <v>5</v>
      </c>
    </row>
    <row r="2389" spans="1:7">
      <c r="A2389" s="14">
        <v>44050</v>
      </c>
      <c r="B2389" t="s">
        <v>823</v>
      </c>
      <c r="C2389" t="s">
        <v>842</v>
      </c>
      <c r="D2389" t="str">
        <f>VLOOKUP(VALUE(MID(C2389,1,8)),Producto!$A$1:$C$499,3,FALSE)</f>
        <v>Camisa manga corta</v>
      </c>
      <c r="E2389" t="str">
        <f>VLOOKUP(_xlfn.NUMBERVALUE(MID(C2389,9,2)),'Datos 2'!$Q$3:$R$22,2,FALSE)</f>
        <v>Blanco</v>
      </c>
      <c r="F2389" t="str">
        <f>VLOOKUP(_xlfn.NUMBERVALUE(MID(C2389,11,2)),'Datos 2'!$U$3:$V$11,2,)</f>
        <v>S</v>
      </c>
      <c r="G2389">
        <v>9</v>
      </c>
    </row>
    <row r="2390" spans="1:7">
      <c r="A2390" s="14">
        <v>43907</v>
      </c>
      <c r="B2390" t="s">
        <v>823</v>
      </c>
      <c r="C2390" t="s">
        <v>849</v>
      </c>
      <c r="D2390" t="str">
        <f>VLOOKUP(VALUE(MID(C2390,1,8)),Producto!$A$1:$C$499,3,FALSE)</f>
        <v>Playera</v>
      </c>
      <c r="E2390" t="str">
        <f>VLOOKUP(_xlfn.NUMBERVALUE(MID(C2390,9,2)),'Datos 2'!$Q$3:$R$22,2,FALSE)</f>
        <v>Estampado abstracto</v>
      </c>
      <c r="F2390" t="str">
        <f>VLOOKUP(_xlfn.NUMBERVALUE(MID(C2390,11,2)),'Datos 2'!$U$3:$V$11,2,)</f>
        <v>Unitalla</v>
      </c>
      <c r="G2390">
        <v>10</v>
      </c>
    </row>
    <row r="2391" spans="1:7">
      <c r="A2391" s="14">
        <v>43992</v>
      </c>
      <c r="B2391" t="s">
        <v>823</v>
      </c>
      <c r="C2391" t="s">
        <v>834</v>
      </c>
      <c r="D2391" t="str">
        <f>VLOOKUP(VALUE(MID(C2391,1,8)),Producto!$A$1:$C$499,3,FALSE)</f>
        <v>Camisa manga larga</v>
      </c>
      <c r="E2391" t="str">
        <f>VLOOKUP(_xlfn.NUMBERVALUE(MID(C2391,9,2)),'Datos 2'!$Q$3:$R$22,2,FALSE)</f>
        <v>Off white</v>
      </c>
      <c r="F2391" t="str">
        <f>VLOOKUP(_xlfn.NUMBERVALUE(MID(C2391,11,2)),'Datos 2'!$U$3:$V$11,2,)</f>
        <v>S</v>
      </c>
      <c r="G2391">
        <v>10</v>
      </c>
    </row>
    <row r="2392" spans="1:7">
      <c r="A2392" s="14">
        <v>44015</v>
      </c>
      <c r="B2392" t="s">
        <v>823</v>
      </c>
      <c r="C2392" t="s">
        <v>884</v>
      </c>
      <c r="D2392" t="str">
        <f>VLOOKUP(VALUE(MID(C2392,1,8)),Producto!$A$1:$C$499,3,FALSE)</f>
        <v>Chamarra sport</v>
      </c>
      <c r="E2392" t="str">
        <f>VLOOKUP(_xlfn.NUMBERVALUE(MID(C2392,9,2)),'Datos 2'!$Q$3:$R$22,2,FALSE)</f>
        <v>Negro</v>
      </c>
      <c r="F2392" t="str">
        <f>VLOOKUP(_xlfn.NUMBERVALUE(MID(C2392,11,2)),'Datos 2'!$U$3:$V$11,2,)</f>
        <v>L</v>
      </c>
      <c r="G2392">
        <v>4</v>
      </c>
    </row>
    <row r="2393" spans="1:7">
      <c r="A2393" s="14">
        <v>43935</v>
      </c>
      <c r="B2393" t="s">
        <v>823</v>
      </c>
      <c r="C2393" t="s">
        <v>874</v>
      </c>
      <c r="D2393" t="str">
        <f>VLOOKUP(VALUE(MID(C2393,1,8)),Producto!$A$1:$C$499,3,FALSE)</f>
        <v>Pantalón baggie</v>
      </c>
      <c r="E2393" t="str">
        <f>VLOOKUP(_xlfn.NUMBERVALUE(MID(C2393,9,2)),'Datos 2'!$Q$3:$R$22,2,FALSE)</f>
        <v>Café</v>
      </c>
      <c r="F2393" t="str">
        <f>VLOOKUP(_xlfn.NUMBERVALUE(MID(C2393,11,2)),'Datos 2'!$U$3:$V$11,2,)</f>
        <v>S</v>
      </c>
      <c r="G2393">
        <v>10</v>
      </c>
    </row>
    <row r="2394" spans="1:7">
      <c r="A2394" s="14">
        <v>43895</v>
      </c>
      <c r="B2394" t="s">
        <v>823</v>
      </c>
      <c r="C2394" t="s">
        <v>844</v>
      </c>
      <c r="D2394" t="str">
        <f>VLOOKUP(VALUE(MID(C2394,1,8)),Producto!$A$1:$C$499,3,FALSE)</f>
        <v>Camisa manga corta</v>
      </c>
      <c r="E2394" t="str">
        <f>VLOOKUP(_xlfn.NUMBERVALUE(MID(C2394,9,2)),'Datos 2'!$Q$3:$R$22,2,FALSE)</f>
        <v>Estampado animal</v>
      </c>
      <c r="F2394" t="str">
        <f>VLOOKUP(_xlfn.NUMBERVALUE(MID(C2394,11,2)),'Datos 2'!$U$3:$V$11,2,)</f>
        <v>L</v>
      </c>
      <c r="G2394">
        <v>2</v>
      </c>
    </row>
    <row r="2395" spans="1:7">
      <c r="A2395" s="14">
        <v>44059</v>
      </c>
      <c r="B2395" t="s">
        <v>823</v>
      </c>
      <c r="C2395" t="s">
        <v>884</v>
      </c>
      <c r="D2395" t="str">
        <f>VLOOKUP(VALUE(MID(C2395,1,8)),Producto!$A$1:$C$499,3,FALSE)</f>
        <v>Chamarra sport</v>
      </c>
      <c r="E2395" t="str">
        <f>VLOOKUP(_xlfn.NUMBERVALUE(MID(C2395,9,2)),'Datos 2'!$Q$3:$R$22,2,FALSE)</f>
        <v>Negro</v>
      </c>
      <c r="F2395" t="str">
        <f>VLOOKUP(_xlfn.NUMBERVALUE(MID(C2395,11,2)),'Datos 2'!$U$3:$V$11,2,)</f>
        <v>L</v>
      </c>
      <c r="G2395">
        <v>1</v>
      </c>
    </row>
    <row r="2396" spans="1:7">
      <c r="A2396" s="14">
        <v>44178</v>
      </c>
      <c r="B2396" t="s">
        <v>823</v>
      </c>
      <c r="C2396" t="s">
        <v>890</v>
      </c>
      <c r="D2396" t="str">
        <f>VLOOKUP(VALUE(MID(C2396,1,8)),Producto!$A$1:$C$499,3,FALSE)</f>
        <v>Chamarra sport</v>
      </c>
      <c r="E2396" t="str">
        <f>VLOOKUP(_xlfn.NUMBERVALUE(MID(C2396,9,2)),'Datos 2'!$Q$3:$R$22,2,FALSE)</f>
        <v>Off white</v>
      </c>
      <c r="F2396" t="str">
        <f>VLOOKUP(_xlfn.NUMBERVALUE(MID(C2396,11,2)),'Datos 2'!$U$3:$V$11,2,)</f>
        <v>S</v>
      </c>
      <c r="G2396">
        <v>10</v>
      </c>
    </row>
    <row r="2397" spans="1:7">
      <c r="A2397" s="14">
        <v>44014</v>
      </c>
      <c r="B2397" t="s">
        <v>823</v>
      </c>
      <c r="C2397" t="s">
        <v>856</v>
      </c>
      <c r="D2397" t="str">
        <f>VLOOKUP(VALUE(MID(C2397,1,8)),Producto!$A$1:$C$499,3,FALSE)</f>
        <v>Pantalón mezclilla</v>
      </c>
      <c r="E2397" t="str">
        <f>VLOOKUP(_xlfn.NUMBERVALUE(MID(C2397,9,2)),'Datos 2'!$Q$3:$R$22,2,FALSE)</f>
        <v>Negro</v>
      </c>
      <c r="F2397" t="str">
        <f>VLOOKUP(_xlfn.NUMBERVALUE(MID(C2397,11,2)),'Datos 2'!$U$3:$V$11,2,)</f>
        <v>L</v>
      </c>
      <c r="G2397">
        <v>5</v>
      </c>
    </row>
    <row r="2398" spans="1:7">
      <c r="A2398" s="14">
        <v>44020</v>
      </c>
      <c r="B2398" t="s">
        <v>823</v>
      </c>
      <c r="C2398" t="s">
        <v>887</v>
      </c>
      <c r="D2398" t="str">
        <f>VLOOKUP(VALUE(MID(C2398,1,8)),Producto!$A$1:$C$499,3,FALSE)</f>
        <v>Chamarra sport</v>
      </c>
      <c r="E2398" t="str">
        <f>VLOOKUP(_xlfn.NUMBERVALUE(MID(C2398,9,2)),'Datos 2'!$Q$3:$R$22,2,FALSE)</f>
        <v>Off white</v>
      </c>
      <c r="F2398" t="str">
        <f>VLOOKUP(_xlfn.NUMBERVALUE(MID(C2398,11,2)),'Datos 2'!$U$3:$V$11,2,)</f>
        <v>XL</v>
      </c>
      <c r="G2398">
        <v>6</v>
      </c>
    </row>
    <row r="2399" spans="1:7">
      <c r="A2399" s="14">
        <v>44015</v>
      </c>
      <c r="B2399" t="s">
        <v>823</v>
      </c>
      <c r="C2399" t="s">
        <v>886</v>
      </c>
      <c r="D2399" t="str">
        <f>VLOOKUP(VALUE(MID(C2399,1,8)),Producto!$A$1:$C$499,3,FALSE)</f>
        <v>Chamarra sport</v>
      </c>
      <c r="E2399" t="str">
        <f>VLOOKUP(_xlfn.NUMBERVALUE(MID(C2399,9,2)),'Datos 2'!$Q$3:$R$22,2,FALSE)</f>
        <v>Negro</v>
      </c>
      <c r="F2399" t="str">
        <f>VLOOKUP(_xlfn.NUMBERVALUE(MID(C2399,11,2)),'Datos 2'!$U$3:$V$11,2,)</f>
        <v>S</v>
      </c>
      <c r="G2399">
        <v>1</v>
      </c>
    </row>
    <row r="2400" spans="1:7">
      <c r="A2400" s="14">
        <v>43993</v>
      </c>
      <c r="B2400" t="s">
        <v>823</v>
      </c>
      <c r="C2400" t="s">
        <v>879</v>
      </c>
      <c r="D2400" t="str">
        <f>VLOOKUP(VALUE(MID(C2400,1,8)),Producto!$A$1:$C$499,3,FALSE)</f>
        <v>Chamarra sport</v>
      </c>
      <c r="E2400" t="str">
        <f>VLOOKUP(_xlfn.NUMBERVALUE(MID(C2400,9,2)),'Datos 2'!$Q$3:$R$22,2,FALSE)</f>
        <v>Azul</v>
      </c>
      <c r="F2400" t="str">
        <f>VLOOKUP(_xlfn.NUMBERVALUE(MID(C2400,11,2)),'Datos 2'!$U$3:$V$11,2,)</f>
        <v>XL</v>
      </c>
      <c r="G2400">
        <v>6</v>
      </c>
    </row>
    <row r="2401" spans="1:7">
      <c r="A2401" s="14">
        <v>43871</v>
      </c>
      <c r="B2401" t="s">
        <v>823</v>
      </c>
      <c r="C2401" t="s">
        <v>878</v>
      </c>
      <c r="D2401" t="str">
        <f>VLOOKUP(VALUE(MID(C2401,1,8)),Producto!$A$1:$C$499,3,FALSE)</f>
        <v>Chamarra sport</v>
      </c>
      <c r="E2401" t="str">
        <f>VLOOKUP(_xlfn.NUMBERVALUE(MID(C2401,9,2)),'Datos 2'!$Q$3:$R$22,2,FALSE)</f>
        <v>Rojo</v>
      </c>
      <c r="F2401" t="str">
        <f>VLOOKUP(_xlfn.NUMBERVALUE(MID(C2401,11,2)),'Datos 2'!$U$3:$V$11,2,)</f>
        <v>S</v>
      </c>
      <c r="G2401">
        <v>6</v>
      </c>
    </row>
    <row r="2402" spans="1:7">
      <c r="A2402" s="14">
        <v>43841</v>
      </c>
      <c r="B2402" t="s">
        <v>823</v>
      </c>
      <c r="C2402" t="s">
        <v>870</v>
      </c>
      <c r="D2402" t="str">
        <f>VLOOKUP(VALUE(MID(C2402,1,8)),Producto!$A$1:$C$499,3,FALSE)</f>
        <v>Pantalón baggie</v>
      </c>
      <c r="E2402" t="str">
        <f>VLOOKUP(_xlfn.NUMBERVALUE(MID(C2402,9,2)),'Datos 2'!$Q$3:$R$22,2,FALSE)</f>
        <v>Off white</v>
      </c>
      <c r="F2402" t="str">
        <f>VLOOKUP(_xlfn.NUMBERVALUE(MID(C2402,11,2)),'Datos 2'!$U$3:$V$11,2,)</f>
        <v>S</v>
      </c>
      <c r="G2402">
        <v>9</v>
      </c>
    </row>
    <row r="2403" spans="1:7">
      <c r="A2403" s="14">
        <v>44132</v>
      </c>
      <c r="B2403" t="s">
        <v>823</v>
      </c>
      <c r="C2403" t="s">
        <v>883</v>
      </c>
      <c r="D2403" t="str">
        <f>VLOOKUP(VALUE(MID(C2403,1,8)),Producto!$A$1:$C$499,3,FALSE)</f>
        <v>Chamarra sport</v>
      </c>
      <c r="E2403" t="str">
        <f>VLOOKUP(_xlfn.NUMBERVALUE(MID(C2403,9,2)),'Datos 2'!$Q$3:$R$22,2,FALSE)</f>
        <v>Negro</v>
      </c>
      <c r="F2403" t="str">
        <f>VLOOKUP(_xlfn.NUMBERVALUE(MID(C2403,11,2)),'Datos 2'!$U$3:$V$11,2,)</f>
        <v>XL</v>
      </c>
      <c r="G2403">
        <v>9</v>
      </c>
    </row>
    <row r="2404" spans="1:7">
      <c r="A2404" s="14">
        <v>44014</v>
      </c>
      <c r="B2404" t="s">
        <v>823</v>
      </c>
      <c r="C2404" t="s">
        <v>874</v>
      </c>
      <c r="D2404" t="str">
        <f>VLOOKUP(VALUE(MID(C2404,1,8)),Producto!$A$1:$C$499,3,FALSE)</f>
        <v>Pantalón baggie</v>
      </c>
      <c r="E2404" t="str">
        <f>VLOOKUP(_xlfn.NUMBERVALUE(MID(C2404,9,2)),'Datos 2'!$Q$3:$R$22,2,FALSE)</f>
        <v>Café</v>
      </c>
      <c r="F2404" t="str">
        <f>VLOOKUP(_xlfn.NUMBERVALUE(MID(C2404,11,2)),'Datos 2'!$U$3:$V$11,2,)</f>
        <v>S</v>
      </c>
      <c r="G2404">
        <v>5</v>
      </c>
    </row>
    <row r="2405" spans="1:7">
      <c r="A2405" s="14">
        <v>44103</v>
      </c>
      <c r="B2405" t="s">
        <v>823</v>
      </c>
      <c r="C2405" t="s">
        <v>834</v>
      </c>
      <c r="D2405" t="str">
        <f>VLOOKUP(VALUE(MID(C2405,1,8)),Producto!$A$1:$C$499,3,FALSE)</f>
        <v>Camisa manga larga</v>
      </c>
      <c r="E2405" t="str">
        <f>VLOOKUP(_xlfn.NUMBERVALUE(MID(C2405,9,2)),'Datos 2'!$Q$3:$R$22,2,FALSE)</f>
        <v>Off white</v>
      </c>
      <c r="F2405" t="str">
        <f>VLOOKUP(_xlfn.NUMBERVALUE(MID(C2405,11,2)),'Datos 2'!$U$3:$V$11,2,)</f>
        <v>S</v>
      </c>
      <c r="G2405">
        <v>6</v>
      </c>
    </row>
    <row r="2406" spans="1:7">
      <c r="A2406" s="14">
        <v>44033</v>
      </c>
      <c r="B2406" t="s">
        <v>823</v>
      </c>
      <c r="C2406" t="s">
        <v>843</v>
      </c>
      <c r="D2406" t="str">
        <f>VLOOKUP(VALUE(MID(C2406,1,8)),Producto!$A$1:$C$499,3,FALSE)</f>
        <v>Camisa manga corta</v>
      </c>
      <c r="E2406" t="str">
        <f>VLOOKUP(_xlfn.NUMBERVALUE(MID(C2406,9,2)),'Datos 2'!$Q$3:$R$22,2,FALSE)</f>
        <v>Estampado animal</v>
      </c>
      <c r="F2406" t="str">
        <f>VLOOKUP(_xlfn.NUMBERVALUE(MID(C2406,11,2)),'Datos 2'!$U$3:$V$11,2,)</f>
        <v>XL</v>
      </c>
      <c r="G2406">
        <v>1</v>
      </c>
    </row>
    <row r="2407" spans="1:7">
      <c r="A2407" s="14">
        <v>43842</v>
      </c>
      <c r="B2407" t="s">
        <v>823</v>
      </c>
      <c r="C2407" t="s">
        <v>845</v>
      </c>
      <c r="D2407" t="str">
        <f>VLOOKUP(VALUE(MID(C2407,1,8)),Producto!$A$1:$C$499,3,FALSE)</f>
        <v>Camisa manga corta</v>
      </c>
      <c r="E2407" t="str">
        <f>VLOOKUP(_xlfn.NUMBERVALUE(MID(C2407,9,2)),'Datos 2'!$Q$3:$R$22,2,FALSE)</f>
        <v>Estampado animal</v>
      </c>
      <c r="F2407" t="str">
        <f>VLOOKUP(_xlfn.NUMBERVALUE(MID(C2407,11,2)),'Datos 2'!$U$3:$V$11,2,)</f>
        <v>M</v>
      </c>
      <c r="G2407">
        <v>3</v>
      </c>
    </row>
    <row r="2408" spans="1:7">
      <c r="A2408" s="14">
        <v>44010</v>
      </c>
      <c r="B2408" t="s">
        <v>823</v>
      </c>
      <c r="C2408" t="s">
        <v>869</v>
      </c>
      <c r="D2408" t="str">
        <f>VLOOKUP(VALUE(MID(C2408,1,8)),Producto!$A$1:$C$499,3,FALSE)</f>
        <v>Pantalón baggie</v>
      </c>
      <c r="E2408" t="str">
        <f>VLOOKUP(_xlfn.NUMBERVALUE(MID(C2408,9,2)),'Datos 2'!$Q$3:$R$22,2,FALSE)</f>
        <v>Off white</v>
      </c>
      <c r="F2408" t="str">
        <f>VLOOKUP(_xlfn.NUMBERVALUE(MID(C2408,11,2)),'Datos 2'!$U$3:$V$11,2,)</f>
        <v>M</v>
      </c>
      <c r="G2408">
        <v>3</v>
      </c>
    </row>
    <row r="2409" spans="1:7">
      <c r="A2409" s="14">
        <v>43908</v>
      </c>
      <c r="B2409" t="s">
        <v>823</v>
      </c>
      <c r="C2409" t="s">
        <v>889</v>
      </c>
      <c r="D2409" t="str">
        <f>VLOOKUP(VALUE(MID(C2409,1,8)),Producto!$A$1:$C$499,3,FALSE)</f>
        <v>Chamarra sport</v>
      </c>
      <c r="E2409" t="str">
        <f>VLOOKUP(_xlfn.NUMBERVALUE(MID(C2409,9,2)),'Datos 2'!$Q$3:$R$22,2,FALSE)</f>
        <v>Off white</v>
      </c>
      <c r="F2409" t="str">
        <f>VLOOKUP(_xlfn.NUMBERVALUE(MID(C2409,11,2)),'Datos 2'!$U$3:$V$11,2,)</f>
        <v>M</v>
      </c>
      <c r="G2409">
        <v>9</v>
      </c>
    </row>
    <row r="2410" spans="1:7">
      <c r="A2410" s="14">
        <v>43846</v>
      </c>
      <c r="B2410" t="s">
        <v>823</v>
      </c>
      <c r="C2410" t="s">
        <v>865</v>
      </c>
      <c r="D2410" t="str">
        <f>VLOOKUP(VALUE(MID(C2410,1,8)),Producto!$A$1:$C$499,3,FALSE)</f>
        <v>Pantalón baggie</v>
      </c>
      <c r="E2410" t="str">
        <f>VLOOKUP(_xlfn.NUMBERVALUE(MID(C2410,9,2)),'Datos 2'!$Q$3:$R$22,2,FALSE)</f>
        <v>Negro</v>
      </c>
      <c r="F2410" t="str">
        <f>VLOOKUP(_xlfn.NUMBERVALUE(MID(C2410,11,2)),'Datos 2'!$U$3:$V$11,2,)</f>
        <v>M</v>
      </c>
      <c r="G2410">
        <v>6</v>
      </c>
    </row>
    <row r="2411" spans="1:7">
      <c r="A2411" s="14">
        <v>44139</v>
      </c>
      <c r="B2411" t="s">
        <v>823</v>
      </c>
      <c r="C2411" t="s">
        <v>868</v>
      </c>
      <c r="D2411" t="str">
        <f>VLOOKUP(VALUE(MID(C2411,1,8)),Producto!$A$1:$C$499,3,FALSE)</f>
        <v>Pantalón baggie</v>
      </c>
      <c r="E2411" t="str">
        <f>VLOOKUP(_xlfn.NUMBERVALUE(MID(C2411,9,2)),'Datos 2'!$Q$3:$R$22,2,FALSE)</f>
        <v>Off white</v>
      </c>
      <c r="F2411" t="str">
        <f>VLOOKUP(_xlfn.NUMBERVALUE(MID(C2411,11,2)),'Datos 2'!$U$3:$V$11,2,)</f>
        <v>L</v>
      </c>
      <c r="G2411">
        <v>8</v>
      </c>
    </row>
    <row r="2412" spans="1:7">
      <c r="A2412" s="14">
        <v>43996</v>
      </c>
      <c r="B2412" t="s">
        <v>823</v>
      </c>
      <c r="C2412" t="s">
        <v>835</v>
      </c>
      <c r="D2412" t="str">
        <f>VLOOKUP(VALUE(MID(C2412,1,8)),Producto!$A$1:$C$499,3,FALSE)</f>
        <v>Camisa manga larga</v>
      </c>
      <c r="E2412" t="str">
        <f>VLOOKUP(_xlfn.NUMBERVALUE(MID(C2412,9,2)),'Datos 2'!$Q$3:$R$22,2,FALSE)</f>
        <v>Negro</v>
      </c>
      <c r="F2412" t="str">
        <f>VLOOKUP(_xlfn.NUMBERVALUE(MID(C2412,11,2)),'Datos 2'!$U$3:$V$11,2,)</f>
        <v>XL</v>
      </c>
      <c r="G2412">
        <v>3</v>
      </c>
    </row>
    <row r="2413" spans="1:7">
      <c r="A2413" s="14">
        <v>43995</v>
      </c>
      <c r="B2413" t="s">
        <v>823</v>
      </c>
      <c r="C2413" t="s">
        <v>849</v>
      </c>
      <c r="D2413" t="str">
        <f>VLOOKUP(VALUE(MID(C2413,1,8)),Producto!$A$1:$C$499,3,FALSE)</f>
        <v>Playera</v>
      </c>
      <c r="E2413" t="str">
        <f>VLOOKUP(_xlfn.NUMBERVALUE(MID(C2413,9,2)),'Datos 2'!$Q$3:$R$22,2,FALSE)</f>
        <v>Estampado abstracto</v>
      </c>
      <c r="F2413" t="str">
        <f>VLOOKUP(_xlfn.NUMBERVALUE(MID(C2413,11,2)),'Datos 2'!$U$3:$V$11,2,)</f>
        <v>Unitalla</v>
      </c>
      <c r="G2413">
        <v>3</v>
      </c>
    </row>
    <row r="2414" spans="1:7">
      <c r="A2414" s="14">
        <v>44126</v>
      </c>
      <c r="B2414" t="s">
        <v>823</v>
      </c>
      <c r="C2414" t="s">
        <v>870</v>
      </c>
      <c r="D2414" t="str">
        <f>VLOOKUP(VALUE(MID(C2414,1,8)),Producto!$A$1:$C$499,3,FALSE)</f>
        <v>Pantalón baggie</v>
      </c>
      <c r="E2414" t="str">
        <f>VLOOKUP(_xlfn.NUMBERVALUE(MID(C2414,9,2)),'Datos 2'!$Q$3:$R$22,2,FALSE)</f>
        <v>Off white</v>
      </c>
      <c r="F2414" t="str">
        <f>VLOOKUP(_xlfn.NUMBERVALUE(MID(C2414,11,2)),'Datos 2'!$U$3:$V$11,2,)</f>
        <v>S</v>
      </c>
      <c r="G2414">
        <v>1</v>
      </c>
    </row>
    <row r="2415" spans="1:7">
      <c r="A2415" s="14">
        <v>43880</v>
      </c>
      <c r="B2415" t="s">
        <v>823</v>
      </c>
      <c r="C2415" t="s">
        <v>861</v>
      </c>
      <c r="D2415" t="str">
        <f>VLOOKUP(VALUE(MID(C2415,1,8)),Producto!$A$1:$C$499,3,FALSE)</f>
        <v>Pantalón mezclilla</v>
      </c>
      <c r="E2415" t="str">
        <f>VLOOKUP(_xlfn.NUMBERVALUE(MID(C2415,9,2)),'Datos 2'!$Q$3:$R$22,2,FALSE)</f>
        <v>Blanco</v>
      </c>
      <c r="F2415" t="str">
        <f>VLOOKUP(_xlfn.NUMBERVALUE(MID(C2415,11,2)),'Datos 2'!$U$3:$V$11,2,)</f>
        <v>M</v>
      </c>
      <c r="G2415">
        <v>5</v>
      </c>
    </row>
    <row r="2416" spans="1:7">
      <c r="A2416" s="14">
        <v>44095</v>
      </c>
      <c r="B2416" t="s">
        <v>823</v>
      </c>
      <c r="C2416" t="s">
        <v>851</v>
      </c>
      <c r="D2416" t="str">
        <f>VLOOKUP(VALUE(MID(C2416,1,8)),Producto!$A$1:$C$499,3,FALSE)</f>
        <v>Pantalón mezclilla</v>
      </c>
      <c r="E2416" t="str">
        <f>VLOOKUP(_xlfn.NUMBERVALUE(MID(C2416,9,2)),'Datos 2'!$Q$3:$R$22,2,FALSE)</f>
        <v>Azul</v>
      </c>
      <c r="F2416" t="str">
        <f>VLOOKUP(_xlfn.NUMBERVALUE(MID(C2416,11,2)),'Datos 2'!$U$3:$V$11,2,)</f>
        <v>XL</v>
      </c>
      <c r="G2416">
        <v>4</v>
      </c>
    </row>
    <row r="2417" spans="1:7">
      <c r="A2417" s="14">
        <v>44131</v>
      </c>
      <c r="B2417" t="s">
        <v>823</v>
      </c>
      <c r="C2417" t="s">
        <v>871</v>
      </c>
      <c r="D2417" t="str">
        <f>VLOOKUP(VALUE(MID(C2417,1,8)),Producto!$A$1:$C$499,3,FALSE)</f>
        <v>Pantalón baggie</v>
      </c>
      <c r="E2417" t="str">
        <f>VLOOKUP(_xlfn.NUMBERVALUE(MID(C2417,9,2)),'Datos 2'!$Q$3:$R$22,2,FALSE)</f>
        <v>Café</v>
      </c>
      <c r="F2417" t="str">
        <f>VLOOKUP(_xlfn.NUMBERVALUE(MID(C2417,11,2)),'Datos 2'!$U$3:$V$11,2,)</f>
        <v>XL</v>
      </c>
      <c r="G2417">
        <v>5</v>
      </c>
    </row>
    <row r="2418" spans="1:7">
      <c r="A2418" s="14">
        <v>43907</v>
      </c>
      <c r="B2418" t="s">
        <v>823</v>
      </c>
      <c r="C2418" t="s">
        <v>835</v>
      </c>
      <c r="D2418" t="str">
        <f>VLOOKUP(VALUE(MID(C2418,1,8)),Producto!$A$1:$C$499,3,FALSE)</f>
        <v>Camisa manga larga</v>
      </c>
      <c r="E2418" t="str">
        <f>VLOOKUP(_xlfn.NUMBERVALUE(MID(C2418,9,2)),'Datos 2'!$Q$3:$R$22,2,FALSE)</f>
        <v>Negro</v>
      </c>
      <c r="F2418" t="str">
        <f>VLOOKUP(_xlfn.NUMBERVALUE(MID(C2418,11,2)),'Datos 2'!$U$3:$V$11,2,)</f>
        <v>XL</v>
      </c>
      <c r="G2418">
        <v>6</v>
      </c>
    </row>
    <row r="2419" spans="1:7">
      <c r="A2419" s="14">
        <v>44023</v>
      </c>
      <c r="B2419" t="s">
        <v>823</v>
      </c>
      <c r="C2419" t="s">
        <v>866</v>
      </c>
      <c r="D2419" t="str">
        <f>VLOOKUP(VALUE(MID(C2419,1,8)),Producto!$A$1:$C$499,3,FALSE)</f>
        <v>Pantalón baggie</v>
      </c>
      <c r="E2419" t="str">
        <f>VLOOKUP(_xlfn.NUMBERVALUE(MID(C2419,9,2)),'Datos 2'!$Q$3:$R$22,2,FALSE)</f>
        <v>Negro</v>
      </c>
      <c r="F2419" t="str">
        <f>VLOOKUP(_xlfn.NUMBERVALUE(MID(C2419,11,2)),'Datos 2'!$U$3:$V$11,2,)</f>
        <v>S</v>
      </c>
      <c r="G2419">
        <v>10</v>
      </c>
    </row>
    <row r="2420" spans="1:7">
      <c r="A2420" s="14">
        <v>44181</v>
      </c>
      <c r="B2420" t="s">
        <v>823</v>
      </c>
      <c r="C2420" t="s">
        <v>886</v>
      </c>
      <c r="D2420" t="str">
        <f>VLOOKUP(VALUE(MID(C2420,1,8)),Producto!$A$1:$C$499,3,FALSE)</f>
        <v>Chamarra sport</v>
      </c>
      <c r="E2420" t="str">
        <f>VLOOKUP(_xlfn.NUMBERVALUE(MID(C2420,9,2)),'Datos 2'!$Q$3:$R$22,2,FALSE)</f>
        <v>Negro</v>
      </c>
      <c r="F2420" t="str">
        <f>VLOOKUP(_xlfn.NUMBERVALUE(MID(C2420,11,2)),'Datos 2'!$U$3:$V$11,2,)</f>
        <v>S</v>
      </c>
      <c r="G2420">
        <v>2</v>
      </c>
    </row>
    <row r="2421" spans="1:7">
      <c r="A2421" s="14">
        <v>43846</v>
      </c>
      <c r="B2421" t="s">
        <v>823</v>
      </c>
      <c r="C2421" t="s">
        <v>834</v>
      </c>
      <c r="D2421" t="str">
        <f>VLOOKUP(VALUE(MID(C2421,1,8)),Producto!$A$1:$C$499,3,FALSE)</f>
        <v>Camisa manga larga</v>
      </c>
      <c r="E2421" t="str">
        <f>VLOOKUP(_xlfn.NUMBERVALUE(MID(C2421,9,2)),'Datos 2'!$Q$3:$R$22,2,FALSE)</f>
        <v>Off white</v>
      </c>
      <c r="F2421" t="str">
        <f>VLOOKUP(_xlfn.NUMBERVALUE(MID(C2421,11,2)),'Datos 2'!$U$3:$V$11,2,)</f>
        <v>S</v>
      </c>
      <c r="G2421">
        <v>1</v>
      </c>
    </row>
    <row r="2422" spans="1:7">
      <c r="A2422" s="14">
        <v>43924</v>
      </c>
      <c r="B2422" t="s">
        <v>823</v>
      </c>
      <c r="C2422" t="s">
        <v>860</v>
      </c>
      <c r="D2422" t="str">
        <f>VLOOKUP(VALUE(MID(C2422,1,8)),Producto!$A$1:$C$499,3,FALSE)</f>
        <v>Pantalón mezclilla</v>
      </c>
      <c r="E2422" t="str">
        <f>VLOOKUP(_xlfn.NUMBERVALUE(MID(C2422,9,2)),'Datos 2'!$Q$3:$R$22,2,FALSE)</f>
        <v>Blanco</v>
      </c>
      <c r="F2422" t="str">
        <f>VLOOKUP(_xlfn.NUMBERVALUE(MID(C2422,11,2)),'Datos 2'!$U$3:$V$11,2,)</f>
        <v>L</v>
      </c>
      <c r="G2422">
        <v>4</v>
      </c>
    </row>
    <row r="2423" spans="1:7">
      <c r="A2423" s="14">
        <v>44192</v>
      </c>
      <c r="B2423" t="s">
        <v>823</v>
      </c>
      <c r="C2423" t="s">
        <v>848</v>
      </c>
      <c r="D2423" t="str">
        <f>VLOOKUP(VALUE(MID(C2423,1,8)),Producto!$A$1:$C$499,3,FALSE)</f>
        <v>Playera</v>
      </c>
      <c r="E2423" t="str">
        <f>VLOOKUP(_xlfn.NUMBERVALUE(MID(C2423,9,2)),'Datos 2'!$Q$3:$R$22,2,FALSE)</f>
        <v>Gris</v>
      </c>
      <c r="F2423" t="str">
        <f>VLOOKUP(_xlfn.NUMBERVALUE(MID(C2423,11,2)),'Datos 2'!$U$3:$V$11,2,)</f>
        <v>Unitalla</v>
      </c>
      <c r="G2423">
        <v>2</v>
      </c>
    </row>
    <row r="2424" spans="1:7">
      <c r="A2424" s="14">
        <v>44036</v>
      </c>
      <c r="B2424" t="s">
        <v>823</v>
      </c>
      <c r="C2424" t="s">
        <v>862</v>
      </c>
      <c r="D2424" t="str">
        <f>VLOOKUP(VALUE(MID(C2424,1,8)),Producto!$A$1:$C$499,3,FALSE)</f>
        <v>Pantalón mezclilla</v>
      </c>
      <c r="E2424" t="str">
        <f>VLOOKUP(_xlfn.NUMBERVALUE(MID(C2424,9,2)),'Datos 2'!$Q$3:$R$22,2,FALSE)</f>
        <v>Blanco</v>
      </c>
      <c r="F2424" t="str">
        <f>VLOOKUP(_xlfn.NUMBERVALUE(MID(C2424,11,2)),'Datos 2'!$U$3:$V$11,2,)</f>
        <v>S</v>
      </c>
      <c r="G2424">
        <v>6</v>
      </c>
    </row>
    <row r="2425" spans="1:7">
      <c r="A2425" s="14">
        <v>43962</v>
      </c>
      <c r="B2425" t="s">
        <v>823</v>
      </c>
      <c r="C2425" t="s">
        <v>868</v>
      </c>
      <c r="D2425" t="str">
        <f>VLOOKUP(VALUE(MID(C2425,1,8)),Producto!$A$1:$C$499,3,FALSE)</f>
        <v>Pantalón baggie</v>
      </c>
      <c r="E2425" t="str">
        <f>VLOOKUP(_xlfn.NUMBERVALUE(MID(C2425,9,2)),'Datos 2'!$Q$3:$R$22,2,FALSE)</f>
        <v>Off white</v>
      </c>
      <c r="F2425" t="str">
        <f>VLOOKUP(_xlfn.NUMBERVALUE(MID(C2425,11,2)),'Datos 2'!$U$3:$V$11,2,)</f>
        <v>L</v>
      </c>
      <c r="G2425">
        <v>8</v>
      </c>
    </row>
    <row r="2426" spans="1:7">
      <c r="A2426" s="14">
        <v>43951</v>
      </c>
      <c r="B2426" t="s">
        <v>823</v>
      </c>
      <c r="C2426" t="s">
        <v>859</v>
      </c>
      <c r="D2426" t="str">
        <f>VLOOKUP(VALUE(MID(C2426,1,8)),Producto!$A$1:$C$499,3,FALSE)</f>
        <v>Pantalón mezclilla</v>
      </c>
      <c r="E2426" t="str">
        <f>VLOOKUP(_xlfn.NUMBERVALUE(MID(C2426,9,2)),'Datos 2'!$Q$3:$R$22,2,FALSE)</f>
        <v>Blanco</v>
      </c>
      <c r="F2426" t="str">
        <f>VLOOKUP(_xlfn.NUMBERVALUE(MID(C2426,11,2)),'Datos 2'!$U$3:$V$11,2,)</f>
        <v>XL</v>
      </c>
      <c r="G2426">
        <v>8</v>
      </c>
    </row>
    <row r="2427" spans="1:7">
      <c r="A2427" s="14">
        <v>44049</v>
      </c>
      <c r="B2427" t="s">
        <v>823</v>
      </c>
      <c r="C2427" t="s">
        <v>885</v>
      </c>
      <c r="D2427" t="str">
        <f>VLOOKUP(VALUE(MID(C2427,1,8)),Producto!$A$1:$C$499,3,FALSE)</f>
        <v>Chamarra sport</v>
      </c>
      <c r="E2427" t="str">
        <f>VLOOKUP(_xlfn.NUMBERVALUE(MID(C2427,9,2)),'Datos 2'!$Q$3:$R$22,2,FALSE)</f>
        <v>Negro</v>
      </c>
      <c r="F2427" t="str">
        <f>VLOOKUP(_xlfn.NUMBERVALUE(MID(C2427,11,2)),'Datos 2'!$U$3:$V$11,2,)</f>
        <v>M</v>
      </c>
      <c r="G2427">
        <v>3</v>
      </c>
    </row>
    <row r="2428" spans="1:7">
      <c r="A2428" s="14">
        <v>43880</v>
      </c>
      <c r="B2428" t="s">
        <v>823</v>
      </c>
      <c r="C2428" t="s">
        <v>850</v>
      </c>
      <c r="D2428" t="str">
        <f>VLOOKUP(VALUE(MID(C2428,1,8)),Producto!$A$1:$C$499,3,FALSE)</f>
        <v>Playera</v>
      </c>
      <c r="E2428" t="str">
        <f>VLOOKUP(_xlfn.NUMBERVALUE(MID(C2428,9,2)),'Datos 2'!$Q$3:$R$22,2,FALSE)</f>
        <v>Con texto</v>
      </c>
      <c r="F2428" t="str">
        <f>VLOOKUP(_xlfn.NUMBERVALUE(MID(C2428,11,2)),'Datos 2'!$U$3:$V$11,2,)</f>
        <v>Unitalla</v>
      </c>
      <c r="G2428">
        <v>1</v>
      </c>
    </row>
    <row r="2429" spans="1:7">
      <c r="A2429" s="14">
        <v>44146</v>
      </c>
      <c r="B2429" t="s">
        <v>823</v>
      </c>
      <c r="C2429" t="s">
        <v>887</v>
      </c>
      <c r="D2429" t="str">
        <f>VLOOKUP(VALUE(MID(C2429,1,8)),Producto!$A$1:$C$499,3,FALSE)</f>
        <v>Chamarra sport</v>
      </c>
      <c r="E2429" t="str">
        <f>VLOOKUP(_xlfn.NUMBERVALUE(MID(C2429,9,2)),'Datos 2'!$Q$3:$R$22,2,FALSE)</f>
        <v>Off white</v>
      </c>
      <c r="F2429" t="str">
        <f>VLOOKUP(_xlfn.NUMBERVALUE(MID(C2429,11,2)),'Datos 2'!$U$3:$V$11,2,)</f>
        <v>XL</v>
      </c>
      <c r="G2429">
        <v>1</v>
      </c>
    </row>
    <row r="2430" spans="1:7">
      <c r="A2430" s="14">
        <v>44022</v>
      </c>
      <c r="B2430" t="s">
        <v>823</v>
      </c>
      <c r="C2430" t="s">
        <v>864</v>
      </c>
      <c r="D2430" t="str">
        <f>VLOOKUP(VALUE(MID(C2430,1,8)),Producto!$A$1:$C$499,3,FALSE)</f>
        <v>Pantalón baggie</v>
      </c>
      <c r="E2430" t="str">
        <f>VLOOKUP(_xlfn.NUMBERVALUE(MID(C2430,9,2)),'Datos 2'!$Q$3:$R$22,2,FALSE)</f>
        <v>Negro</v>
      </c>
      <c r="F2430" t="str">
        <f>VLOOKUP(_xlfn.NUMBERVALUE(MID(C2430,11,2)),'Datos 2'!$U$3:$V$11,2,)</f>
        <v>L</v>
      </c>
      <c r="G2430">
        <v>9</v>
      </c>
    </row>
    <row r="2431" spans="1:7">
      <c r="A2431" s="14">
        <v>44039</v>
      </c>
      <c r="B2431" t="s">
        <v>823</v>
      </c>
      <c r="C2431" t="s">
        <v>876</v>
      </c>
      <c r="D2431" t="str">
        <f>VLOOKUP(VALUE(MID(C2431,1,8)),Producto!$A$1:$C$499,3,FALSE)</f>
        <v>Chamarra sport</v>
      </c>
      <c r="E2431" t="str">
        <f>VLOOKUP(_xlfn.NUMBERVALUE(MID(C2431,9,2)),'Datos 2'!$Q$3:$R$22,2,FALSE)</f>
        <v>Rojo</v>
      </c>
      <c r="F2431" t="str">
        <f>VLOOKUP(_xlfn.NUMBERVALUE(MID(C2431,11,2)),'Datos 2'!$U$3:$V$11,2,)</f>
        <v>L</v>
      </c>
      <c r="G2431">
        <v>1</v>
      </c>
    </row>
    <row r="2432" spans="1:7">
      <c r="A2432" s="14">
        <v>44177</v>
      </c>
      <c r="B2432" t="s">
        <v>823</v>
      </c>
      <c r="C2432" t="s">
        <v>870</v>
      </c>
      <c r="D2432" t="str">
        <f>VLOOKUP(VALUE(MID(C2432,1,8)),Producto!$A$1:$C$499,3,FALSE)</f>
        <v>Pantalón baggie</v>
      </c>
      <c r="E2432" t="str">
        <f>VLOOKUP(_xlfn.NUMBERVALUE(MID(C2432,9,2)),'Datos 2'!$Q$3:$R$22,2,FALSE)</f>
        <v>Off white</v>
      </c>
      <c r="F2432" t="str">
        <f>VLOOKUP(_xlfn.NUMBERVALUE(MID(C2432,11,2)),'Datos 2'!$U$3:$V$11,2,)</f>
        <v>S</v>
      </c>
      <c r="G2432">
        <v>2</v>
      </c>
    </row>
    <row r="2433" spans="1:7">
      <c r="A2433" s="14">
        <v>43923</v>
      </c>
      <c r="B2433" t="s">
        <v>823</v>
      </c>
      <c r="C2433" t="s">
        <v>862</v>
      </c>
      <c r="D2433" t="str">
        <f>VLOOKUP(VALUE(MID(C2433,1,8)),Producto!$A$1:$C$499,3,FALSE)</f>
        <v>Pantalón mezclilla</v>
      </c>
      <c r="E2433" t="str">
        <f>VLOOKUP(_xlfn.NUMBERVALUE(MID(C2433,9,2)),'Datos 2'!$Q$3:$R$22,2,FALSE)</f>
        <v>Blanco</v>
      </c>
      <c r="F2433" t="str">
        <f>VLOOKUP(_xlfn.NUMBERVALUE(MID(C2433,11,2)),'Datos 2'!$U$3:$V$11,2,)</f>
        <v>S</v>
      </c>
      <c r="G2433">
        <v>3</v>
      </c>
    </row>
    <row r="2434" spans="1:7">
      <c r="A2434" s="14">
        <v>43970</v>
      </c>
      <c r="B2434" t="s">
        <v>823</v>
      </c>
      <c r="C2434" t="s">
        <v>880</v>
      </c>
      <c r="D2434" t="str">
        <f>VLOOKUP(VALUE(MID(C2434,1,8)),Producto!$A$1:$C$499,3,FALSE)</f>
        <v>Chamarra sport</v>
      </c>
      <c r="E2434" t="str">
        <f>VLOOKUP(_xlfn.NUMBERVALUE(MID(C2434,9,2)),'Datos 2'!$Q$3:$R$22,2,FALSE)</f>
        <v>Azul</v>
      </c>
      <c r="F2434" t="str">
        <f>VLOOKUP(_xlfn.NUMBERVALUE(MID(C2434,11,2)),'Datos 2'!$U$3:$V$11,2,)</f>
        <v>L</v>
      </c>
      <c r="G2434">
        <v>3</v>
      </c>
    </row>
    <row r="2435" spans="1:7">
      <c r="A2435" s="14">
        <v>44166</v>
      </c>
      <c r="B2435" t="s">
        <v>823</v>
      </c>
      <c r="C2435" t="s">
        <v>875</v>
      </c>
      <c r="D2435" t="str">
        <f>VLOOKUP(VALUE(MID(C2435,1,8)),Producto!$A$1:$C$499,3,FALSE)</f>
        <v>Chamarra sport</v>
      </c>
      <c r="E2435" t="str">
        <f>VLOOKUP(_xlfn.NUMBERVALUE(MID(C2435,9,2)),'Datos 2'!$Q$3:$R$22,2,FALSE)</f>
        <v>Rojo</v>
      </c>
      <c r="F2435" t="str">
        <f>VLOOKUP(_xlfn.NUMBERVALUE(MID(C2435,11,2)),'Datos 2'!$U$3:$V$11,2,)</f>
        <v>XL</v>
      </c>
      <c r="G2435">
        <v>8</v>
      </c>
    </row>
    <row r="2436" spans="1:7">
      <c r="A2436" s="14">
        <v>44047</v>
      </c>
      <c r="B2436" t="s">
        <v>823</v>
      </c>
      <c r="C2436" t="s">
        <v>840</v>
      </c>
      <c r="D2436" t="str">
        <f>VLOOKUP(VALUE(MID(C2436,1,8)),Producto!$A$1:$C$499,3,FALSE)</f>
        <v>Camisa manga corta</v>
      </c>
      <c r="E2436" t="str">
        <f>VLOOKUP(_xlfn.NUMBERVALUE(MID(C2436,9,2)),'Datos 2'!$Q$3:$R$22,2,FALSE)</f>
        <v>Blanco</v>
      </c>
      <c r="F2436" t="str">
        <f>VLOOKUP(_xlfn.NUMBERVALUE(MID(C2436,11,2)),'Datos 2'!$U$3:$V$11,2,)</f>
        <v>L</v>
      </c>
      <c r="G2436">
        <v>4</v>
      </c>
    </row>
    <row r="2437" spans="1:7">
      <c r="A2437" s="14">
        <v>43917</v>
      </c>
      <c r="B2437" t="s">
        <v>823</v>
      </c>
      <c r="C2437" t="s">
        <v>829</v>
      </c>
      <c r="D2437" t="str">
        <f>VLOOKUP(VALUE(MID(C2437,1,8)),Producto!$A$1:$C$499,3,FALSE)</f>
        <v>Camisa manga larga</v>
      </c>
      <c r="E2437" t="str">
        <f>VLOOKUP(_xlfn.NUMBERVALUE(MID(C2437,9,2)),'Datos 2'!$Q$3:$R$22,2,FALSE)</f>
        <v>Blanco</v>
      </c>
      <c r="F2437" t="str">
        <f>VLOOKUP(_xlfn.NUMBERVALUE(MID(C2437,11,2)),'Datos 2'!$U$3:$V$11,2,)</f>
        <v>M</v>
      </c>
      <c r="G2437">
        <v>6</v>
      </c>
    </row>
    <row r="2438" spans="1:7">
      <c r="A2438" s="14">
        <v>43867</v>
      </c>
      <c r="B2438" t="s">
        <v>823</v>
      </c>
      <c r="C2438" t="s">
        <v>848</v>
      </c>
      <c r="D2438" t="str">
        <f>VLOOKUP(VALUE(MID(C2438,1,8)),Producto!$A$1:$C$499,3,FALSE)</f>
        <v>Playera</v>
      </c>
      <c r="E2438" t="str">
        <f>VLOOKUP(_xlfn.NUMBERVALUE(MID(C2438,9,2)),'Datos 2'!$Q$3:$R$22,2,FALSE)</f>
        <v>Gris</v>
      </c>
      <c r="F2438" t="str">
        <f>VLOOKUP(_xlfn.NUMBERVALUE(MID(C2438,11,2)),'Datos 2'!$U$3:$V$11,2,)</f>
        <v>Unitalla</v>
      </c>
      <c r="G2438">
        <v>4</v>
      </c>
    </row>
    <row r="2439" spans="1:7">
      <c r="A2439" s="14">
        <v>43925</v>
      </c>
      <c r="B2439" t="s">
        <v>823</v>
      </c>
      <c r="C2439" t="s">
        <v>876</v>
      </c>
      <c r="D2439" t="str">
        <f>VLOOKUP(VALUE(MID(C2439,1,8)),Producto!$A$1:$C$499,3,FALSE)</f>
        <v>Chamarra sport</v>
      </c>
      <c r="E2439" t="str">
        <f>VLOOKUP(_xlfn.NUMBERVALUE(MID(C2439,9,2)),'Datos 2'!$Q$3:$R$22,2,FALSE)</f>
        <v>Rojo</v>
      </c>
      <c r="F2439" t="str">
        <f>VLOOKUP(_xlfn.NUMBERVALUE(MID(C2439,11,2)),'Datos 2'!$U$3:$V$11,2,)</f>
        <v>L</v>
      </c>
      <c r="G2439">
        <v>8</v>
      </c>
    </row>
    <row r="2440" spans="1:7">
      <c r="A2440" s="14">
        <v>44088</v>
      </c>
      <c r="B2440" t="s">
        <v>823</v>
      </c>
      <c r="C2440" t="s">
        <v>850</v>
      </c>
      <c r="D2440" t="str">
        <f>VLOOKUP(VALUE(MID(C2440,1,8)),Producto!$A$1:$C$499,3,FALSE)</f>
        <v>Playera</v>
      </c>
      <c r="E2440" t="str">
        <f>VLOOKUP(_xlfn.NUMBERVALUE(MID(C2440,9,2)),'Datos 2'!$Q$3:$R$22,2,FALSE)</f>
        <v>Con texto</v>
      </c>
      <c r="F2440" t="str">
        <f>VLOOKUP(_xlfn.NUMBERVALUE(MID(C2440,11,2)),'Datos 2'!$U$3:$V$11,2,)</f>
        <v>Unitalla</v>
      </c>
      <c r="G2440">
        <v>4</v>
      </c>
    </row>
    <row r="2441" spans="1:7">
      <c r="A2441" s="14">
        <v>43907</v>
      </c>
      <c r="B2441" t="s">
        <v>823</v>
      </c>
      <c r="C2441" t="s">
        <v>870</v>
      </c>
      <c r="D2441" t="str">
        <f>VLOOKUP(VALUE(MID(C2441,1,8)),Producto!$A$1:$C$499,3,FALSE)</f>
        <v>Pantalón baggie</v>
      </c>
      <c r="E2441" t="str">
        <f>VLOOKUP(_xlfn.NUMBERVALUE(MID(C2441,9,2)),'Datos 2'!$Q$3:$R$22,2,FALSE)</f>
        <v>Off white</v>
      </c>
      <c r="F2441" t="str">
        <f>VLOOKUP(_xlfn.NUMBERVALUE(MID(C2441,11,2)),'Datos 2'!$U$3:$V$11,2,)</f>
        <v>S</v>
      </c>
      <c r="G2441">
        <v>7</v>
      </c>
    </row>
    <row r="2442" spans="1:7">
      <c r="A2442" s="14">
        <v>43976</v>
      </c>
      <c r="B2442" t="s">
        <v>823</v>
      </c>
      <c r="C2442" t="s">
        <v>884</v>
      </c>
      <c r="D2442" t="str">
        <f>VLOOKUP(VALUE(MID(C2442,1,8)),Producto!$A$1:$C$499,3,FALSE)</f>
        <v>Chamarra sport</v>
      </c>
      <c r="E2442" t="str">
        <f>VLOOKUP(_xlfn.NUMBERVALUE(MID(C2442,9,2)),'Datos 2'!$Q$3:$R$22,2,FALSE)</f>
        <v>Negro</v>
      </c>
      <c r="F2442" t="str">
        <f>VLOOKUP(_xlfn.NUMBERVALUE(MID(C2442,11,2)),'Datos 2'!$U$3:$V$11,2,)</f>
        <v>L</v>
      </c>
      <c r="G2442">
        <v>10</v>
      </c>
    </row>
    <row r="2443" spans="1:7">
      <c r="A2443" s="14">
        <v>43866</v>
      </c>
      <c r="B2443" t="s">
        <v>823</v>
      </c>
      <c r="C2443" t="s">
        <v>859</v>
      </c>
      <c r="D2443" t="str">
        <f>VLOOKUP(VALUE(MID(C2443,1,8)),Producto!$A$1:$C$499,3,FALSE)</f>
        <v>Pantalón mezclilla</v>
      </c>
      <c r="E2443" t="str">
        <f>VLOOKUP(_xlfn.NUMBERVALUE(MID(C2443,9,2)),'Datos 2'!$Q$3:$R$22,2,FALSE)</f>
        <v>Blanco</v>
      </c>
      <c r="F2443" t="str">
        <f>VLOOKUP(_xlfn.NUMBERVALUE(MID(C2443,11,2)),'Datos 2'!$U$3:$V$11,2,)</f>
        <v>XL</v>
      </c>
      <c r="G2443">
        <v>2</v>
      </c>
    </row>
    <row r="2444" spans="1:7">
      <c r="A2444" s="14">
        <v>44023</v>
      </c>
      <c r="B2444" t="s">
        <v>823</v>
      </c>
      <c r="C2444" t="s">
        <v>833</v>
      </c>
      <c r="D2444" t="str">
        <f>VLOOKUP(VALUE(MID(C2444,1,8)),Producto!$A$1:$C$499,3,FALSE)</f>
        <v>Camisa manga larga</v>
      </c>
      <c r="E2444" t="str">
        <f>VLOOKUP(_xlfn.NUMBERVALUE(MID(C2444,9,2)),'Datos 2'!$Q$3:$R$22,2,FALSE)</f>
        <v>Off white</v>
      </c>
      <c r="F2444" t="str">
        <f>VLOOKUP(_xlfn.NUMBERVALUE(MID(C2444,11,2)),'Datos 2'!$U$3:$V$11,2,)</f>
        <v>M</v>
      </c>
      <c r="G2444">
        <v>9</v>
      </c>
    </row>
    <row r="2445" spans="1:7">
      <c r="A2445" s="14">
        <v>43846</v>
      </c>
      <c r="B2445" t="s">
        <v>823</v>
      </c>
      <c r="C2445" t="s">
        <v>832</v>
      </c>
      <c r="D2445" t="str">
        <f>VLOOKUP(VALUE(MID(C2445,1,8)),Producto!$A$1:$C$499,3,FALSE)</f>
        <v>Camisa manga larga</v>
      </c>
      <c r="E2445" t="str">
        <f>VLOOKUP(_xlfn.NUMBERVALUE(MID(C2445,9,2)),'Datos 2'!$Q$3:$R$22,2,FALSE)</f>
        <v>Off white</v>
      </c>
      <c r="F2445" t="str">
        <f>VLOOKUP(_xlfn.NUMBERVALUE(MID(C2445,11,2)),'Datos 2'!$U$3:$V$11,2,)</f>
        <v>L</v>
      </c>
      <c r="G2445">
        <v>9</v>
      </c>
    </row>
    <row r="2446" spans="1:7">
      <c r="A2446" s="14">
        <v>43837</v>
      </c>
      <c r="B2446" t="s">
        <v>823</v>
      </c>
      <c r="C2446" t="s">
        <v>843</v>
      </c>
      <c r="D2446" t="str">
        <f>VLOOKUP(VALUE(MID(C2446,1,8)),Producto!$A$1:$C$499,3,FALSE)</f>
        <v>Camisa manga corta</v>
      </c>
      <c r="E2446" t="str">
        <f>VLOOKUP(_xlfn.NUMBERVALUE(MID(C2446,9,2)),'Datos 2'!$Q$3:$R$22,2,FALSE)</f>
        <v>Estampado animal</v>
      </c>
      <c r="F2446" t="str">
        <f>VLOOKUP(_xlfn.NUMBERVALUE(MID(C2446,11,2)),'Datos 2'!$U$3:$V$11,2,)</f>
        <v>XL</v>
      </c>
      <c r="G2446">
        <v>7</v>
      </c>
    </row>
    <row r="2447" spans="1:7">
      <c r="A2447" s="14">
        <v>43991</v>
      </c>
      <c r="B2447" t="s">
        <v>823</v>
      </c>
      <c r="C2447" t="s">
        <v>871</v>
      </c>
      <c r="D2447" t="str">
        <f>VLOOKUP(VALUE(MID(C2447,1,8)),Producto!$A$1:$C$499,3,FALSE)</f>
        <v>Pantalón baggie</v>
      </c>
      <c r="E2447" t="str">
        <f>VLOOKUP(_xlfn.NUMBERVALUE(MID(C2447,9,2)),'Datos 2'!$Q$3:$R$22,2,FALSE)</f>
        <v>Café</v>
      </c>
      <c r="F2447" t="str">
        <f>VLOOKUP(_xlfn.NUMBERVALUE(MID(C2447,11,2)),'Datos 2'!$U$3:$V$11,2,)</f>
        <v>XL</v>
      </c>
      <c r="G2447">
        <v>9</v>
      </c>
    </row>
    <row r="2448" spans="1:7">
      <c r="A2448" s="14">
        <v>43960</v>
      </c>
      <c r="B2448" t="s">
        <v>823</v>
      </c>
      <c r="C2448" t="s">
        <v>851</v>
      </c>
      <c r="D2448" t="str">
        <f>VLOOKUP(VALUE(MID(C2448,1,8)),Producto!$A$1:$C$499,3,FALSE)</f>
        <v>Pantalón mezclilla</v>
      </c>
      <c r="E2448" t="str">
        <f>VLOOKUP(_xlfn.NUMBERVALUE(MID(C2448,9,2)),'Datos 2'!$Q$3:$R$22,2,FALSE)</f>
        <v>Azul</v>
      </c>
      <c r="F2448" t="str">
        <f>VLOOKUP(_xlfn.NUMBERVALUE(MID(C2448,11,2)),'Datos 2'!$U$3:$V$11,2,)</f>
        <v>XL</v>
      </c>
      <c r="G2448">
        <v>8</v>
      </c>
    </row>
    <row r="2449" spans="1:7">
      <c r="A2449" s="14">
        <v>44034</v>
      </c>
      <c r="B2449" t="s">
        <v>823</v>
      </c>
      <c r="C2449" t="s">
        <v>861</v>
      </c>
      <c r="D2449" t="str">
        <f>VLOOKUP(VALUE(MID(C2449,1,8)),Producto!$A$1:$C$499,3,FALSE)</f>
        <v>Pantalón mezclilla</v>
      </c>
      <c r="E2449" t="str">
        <f>VLOOKUP(_xlfn.NUMBERVALUE(MID(C2449,9,2)),'Datos 2'!$Q$3:$R$22,2,FALSE)</f>
        <v>Blanco</v>
      </c>
      <c r="F2449" t="str">
        <f>VLOOKUP(_xlfn.NUMBERVALUE(MID(C2449,11,2)),'Datos 2'!$U$3:$V$11,2,)</f>
        <v>M</v>
      </c>
      <c r="G2449">
        <v>9</v>
      </c>
    </row>
    <row r="2450" spans="1:7">
      <c r="A2450" s="14">
        <v>43832</v>
      </c>
      <c r="B2450" t="s">
        <v>823</v>
      </c>
      <c r="C2450" t="s">
        <v>888</v>
      </c>
      <c r="D2450" t="str">
        <f>VLOOKUP(VALUE(MID(C2450,1,8)),Producto!$A$1:$C$499,3,FALSE)</f>
        <v>Chamarra sport</v>
      </c>
      <c r="E2450" t="str">
        <f>VLOOKUP(_xlfn.NUMBERVALUE(MID(C2450,9,2)),'Datos 2'!$Q$3:$R$22,2,FALSE)</f>
        <v>Off white</v>
      </c>
      <c r="F2450" t="str">
        <f>VLOOKUP(_xlfn.NUMBERVALUE(MID(C2450,11,2)),'Datos 2'!$U$3:$V$11,2,)</f>
        <v>L</v>
      </c>
      <c r="G2450">
        <v>6</v>
      </c>
    </row>
    <row r="2451" spans="1:7">
      <c r="A2451" s="14">
        <v>44145</v>
      </c>
      <c r="B2451" t="s">
        <v>823</v>
      </c>
      <c r="C2451" t="s">
        <v>858</v>
      </c>
      <c r="D2451" t="str">
        <f>VLOOKUP(VALUE(MID(C2451,1,8)),Producto!$A$1:$C$499,3,FALSE)</f>
        <v>Pantalón mezclilla</v>
      </c>
      <c r="E2451" t="str">
        <f>VLOOKUP(_xlfn.NUMBERVALUE(MID(C2451,9,2)),'Datos 2'!$Q$3:$R$22,2,FALSE)</f>
        <v>Negro</v>
      </c>
      <c r="F2451" t="str">
        <f>VLOOKUP(_xlfn.NUMBERVALUE(MID(C2451,11,2)),'Datos 2'!$U$3:$V$11,2,)</f>
        <v>S</v>
      </c>
      <c r="G2451">
        <v>4</v>
      </c>
    </row>
    <row r="2452" spans="1:7">
      <c r="A2452" s="14">
        <v>44160</v>
      </c>
      <c r="B2452" t="s">
        <v>823</v>
      </c>
      <c r="C2452" t="s">
        <v>883</v>
      </c>
      <c r="D2452" t="str">
        <f>VLOOKUP(VALUE(MID(C2452,1,8)),Producto!$A$1:$C$499,3,FALSE)</f>
        <v>Chamarra sport</v>
      </c>
      <c r="E2452" t="str">
        <f>VLOOKUP(_xlfn.NUMBERVALUE(MID(C2452,9,2)),'Datos 2'!$Q$3:$R$22,2,FALSE)</f>
        <v>Negro</v>
      </c>
      <c r="F2452" t="str">
        <f>VLOOKUP(_xlfn.NUMBERVALUE(MID(C2452,11,2)),'Datos 2'!$U$3:$V$11,2,)</f>
        <v>XL</v>
      </c>
      <c r="G2452">
        <v>10</v>
      </c>
    </row>
    <row r="2453" spans="1:7">
      <c r="A2453" s="14">
        <v>44166</v>
      </c>
      <c r="B2453" t="s">
        <v>823</v>
      </c>
      <c r="C2453" t="s">
        <v>866</v>
      </c>
      <c r="D2453" t="str">
        <f>VLOOKUP(VALUE(MID(C2453,1,8)),Producto!$A$1:$C$499,3,FALSE)</f>
        <v>Pantalón baggie</v>
      </c>
      <c r="E2453" t="str">
        <f>VLOOKUP(_xlfn.NUMBERVALUE(MID(C2453,9,2)),'Datos 2'!$Q$3:$R$22,2,FALSE)</f>
        <v>Negro</v>
      </c>
      <c r="F2453" t="str">
        <f>VLOOKUP(_xlfn.NUMBERVALUE(MID(C2453,11,2)),'Datos 2'!$U$3:$V$11,2,)</f>
        <v>S</v>
      </c>
      <c r="G2453">
        <v>10</v>
      </c>
    </row>
    <row r="2454" spans="1:7">
      <c r="A2454" s="14">
        <v>43989</v>
      </c>
      <c r="B2454" t="s">
        <v>823</v>
      </c>
      <c r="C2454" t="s">
        <v>888</v>
      </c>
      <c r="D2454" t="str">
        <f>VLOOKUP(VALUE(MID(C2454,1,8)),Producto!$A$1:$C$499,3,FALSE)</f>
        <v>Chamarra sport</v>
      </c>
      <c r="E2454" t="str">
        <f>VLOOKUP(_xlfn.NUMBERVALUE(MID(C2454,9,2)),'Datos 2'!$Q$3:$R$22,2,FALSE)</f>
        <v>Off white</v>
      </c>
      <c r="F2454" t="str">
        <f>VLOOKUP(_xlfn.NUMBERVALUE(MID(C2454,11,2)),'Datos 2'!$U$3:$V$11,2,)</f>
        <v>L</v>
      </c>
      <c r="G2454">
        <v>3</v>
      </c>
    </row>
    <row r="2455" spans="1:7">
      <c r="A2455" s="14">
        <v>43843</v>
      </c>
      <c r="B2455" t="s">
        <v>823</v>
      </c>
      <c r="C2455" t="s">
        <v>879</v>
      </c>
      <c r="D2455" t="str">
        <f>VLOOKUP(VALUE(MID(C2455,1,8)),Producto!$A$1:$C$499,3,FALSE)</f>
        <v>Chamarra sport</v>
      </c>
      <c r="E2455" t="str">
        <f>VLOOKUP(_xlfn.NUMBERVALUE(MID(C2455,9,2)),'Datos 2'!$Q$3:$R$22,2,FALSE)</f>
        <v>Azul</v>
      </c>
      <c r="F2455" t="str">
        <f>VLOOKUP(_xlfn.NUMBERVALUE(MID(C2455,11,2)),'Datos 2'!$U$3:$V$11,2,)</f>
        <v>XL</v>
      </c>
      <c r="G2455">
        <v>10</v>
      </c>
    </row>
    <row r="2456" spans="1:7">
      <c r="A2456" s="14">
        <v>44099</v>
      </c>
      <c r="B2456" t="s">
        <v>823</v>
      </c>
      <c r="C2456" t="s">
        <v>830</v>
      </c>
      <c r="D2456" t="str">
        <f>VLOOKUP(VALUE(MID(C2456,1,8)),Producto!$A$1:$C$499,3,FALSE)</f>
        <v>Camisa manga larga</v>
      </c>
      <c r="E2456" t="str">
        <f>VLOOKUP(_xlfn.NUMBERVALUE(MID(C2456,9,2)),'Datos 2'!$Q$3:$R$22,2,FALSE)</f>
        <v>Blanco</v>
      </c>
      <c r="F2456" t="str">
        <f>VLOOKUP(_xlfn.NUMBERVALUE(MID(C2456,11,2)),'Datos 2'!$U$3:$V$11,2,)</f>
        <v>S</v>
      </c>
      <c r="G2456">
        <v>6</v>
      </c>
    </row>
    <row r="2457" spans="1:7">
      <c r="A2457" s="14">
        <v>44112</v>
      </c>
      <c r="B2457" t="s">
        <v>823</v>
      </c>
      <c r="C2457" t="s">
        <v>887</v>
      </c>
      <c r="D2457" t="str">
        <f>VLOOKUP(VALUE(MID(C2457,1,8)),Producto!$A$1:$C$499,3,FALSE)</f>
        <v>Chamarra sport</v>
      </c>
      <c r="E2457" t="str">
        <f>VLOOKUP(_xlfn.NUMBERVALUE(MID(C2457,9,2)),'Datos 2'!$Q$3:$R$22,2,FALSE)</f>
        <v>Off white</v>
      </c>
      <c r="F2457" t="str">
        <f>VLOOKUP(_xlfn.NUMBERVALUE(MID(C2457,11,2)),'Datos 2'!$U$3:$V$11,2,)</f>
        <v>XL</v>
      </c>
      <c r="G2457">
        <v>9</v>
      </c>
    </row>
    <row r="2458" spans="1:7">
      <c r="A2458" s="14">
        <v>43954</v>
      </c>
      <c r="B2458" t="s">
        <v>823</v>
      </c>
      <c r="C2458" t="s">
        <v>883</v>
      </c>
      <c r="D2458" t="str">
        <f>VLOOKUP(VALUE(MID(C2458,1,8)),Producto!$A$1:$C$499,3,FALSE)</f>
        <v>Chamarra sport</v>
      </c>
      <c r="E2458" t="str">
        <f>VLOOKUP(_xlfn.NUMBERVALUE(MID(C2458,9,2)),'Datos 2'!$Q$3:$R$22,2,FALSE)</f>
        <v>Negro</v>
      </c>
      <c r="F2458" t="str">
        <f>VLOOKUP(_xlfn.NUMBERVALUE(MID(C2458,11,2)),'Datos 2'!$U$3:$V$11,2,)</f>
        <v>XL</v>
      </c>
      <c r="G2458">
        <v>5</v>
      </c>
    </row>
    <row r="2459" spans="1:7">
      <c r="A2459" s="14">
        <v>44190</v>
      </c>
      <c r="B2459" t="s">
        <v>823</v>
      </c>
      <c r="C2459" t="s">
        <v>855</v>
      </c>
      <c r="D2459" t="str">
        <f>VLOOKUP(VALUE(MID(C2459,1,8)),Producto!$A$1:$C$499,3,FALSE)</f>
        <v>Pantalón mezclilla</v>
      </c>
      <c r="E2459" t="str">
        <f>VLOOKUP(_xlfn.NUMBERVALUE(MID(C2459,9,2)),'Datos 2'!$Q$3:$R$22,2,FALSE)</f>
        <v>Negro</v>
      </c>
      <c r="F2459" t="str">
        <f>VLOOKUP(_xlfn.NUMBERVALUE(MID(C2459,11,2)),'Datos 2'!$U$3:$V$11,2,)</f>
        <v>XL</v>
      </c>
      <c r="G2459">
        <v>6</v>
      </c>
    </row>
    <row r="2460" spans="1:7">
      <c r="A2460" s="14">
        <v>43947</v>
      </c>
      <c r="B2460" t="s">
        <v>823</v>
      </c>
      <c r="C2460" t="s">
        <v>849</v>
      </c>
      <c r="D2460" t="str">
        <f>VLOOKUP(VALUE(MID(C2460,1,8)),Producto!$A$1:$C$499,3,FALSE)</f>
        <v>Playera</v>
      </c>
      <c r="E2460" t="str">
        <f>VLOOKUP(_xlfn.NUMBERVALUE(MID(C2460,9,2)),'Datos 2'!$Q$3:$R$22,2,FALSE)</f>
        <v>Estampado abstracto</v>
      </c>
      <c r="F2460" t="str">
        <f>VLOOKUP(_xlfn.NUMBERVALUE(MID(C2460,11,2)),'Datos 2'!$U$3:$V$11,2,)</f>
        <v>Unitalla</v>
      </c>
      <c r="G2460">
        <v>9</v>
      </c>
    </row>
    <row r="2461" spans="1:7">
      <c r="A2461" s="14">
        <v>44056</v>
      </c>
      <c r="B2461" t="s">
        <v>823</v>
      </c>
      <c r="C2461" t="s">
        <v>840</v>
      </c>
      <c r="D2461" t="str">
        <f>VLOOKUP(VALUE(MID(C2461,1,8)),Producto!$A$1:$C$499,3,FALSE)</f>
        <v>Camisa manga corta</v>
      </c>
      <c r="E2461" t="str">
        <f>VLOOKUP(_xlfn.NUMBERVALUE(MID(C2461,9,2)),'Datos 2'!$Q$3:$R$22,2,FALSE)</f>
        <v>Blanco</v>
      </c>
      <c r="F2461" t="str">
        <f>VLOOKUP(_xlfn.NUMBERVALUE(MID(C2461,11,2)),'Datos 2'!$U$3:$V$11,2,)</f>
        <v>L</v>
      </c>
      <c r="G2461">
        <v>10</v>
      </c>
    </row>
    <row r="2462" spans="1:7">
      <c r="A2462" s="14">
        <v>44121</v>
      </c>
      <c r="B2462" t="s">
        <v>823</v>
      </c>
      <c r="C2462" t="s">
        <v>828</v>
      </c>
      <c r="D2462" t="str">
        <f>VLOOKUP(VALUE(MID(C2462,1,8)),Producto!$A$1:$C$499,3,FALSE)</f>
        <v>Camisa manga larga</v>
      </c>
      <c r="E2462" t="str">
        <f>VLOOKUP(_xlfn.NUMBERVALUE(MID(C2462,9,2)),'Datos 2'!$Q$3:$R$22,2,FALSE)</f>
        <v>Blanco</v>
      </c>
      <c r="F2462" t="str">
        <f>VLOOKUP(_xlfn.NUMBERVALUE(MID(C2462,11,2)),'Datos 2'!$U$3:$V$11,2,)</f>
        <v>L</v>
      </c>
      <c r="G2462">
        <v>2</v>
      </c>
    </row>
    <row r="2463" spans="1:7">
      <c r="A2463" s="14">
        <v>44077</v>
      </c>
      <c r="B2463" t="s">
        <v>823</v>
      </c>
      <c r="C2463" t="s">
        <v>834</v>
      </c>
      <c r="D2463" t="str">
        <f>VLOOKUP(VALUE(MID(C2463,1,8)),Producto!$A$1:$C$499,3,FALSE)</f>
        <v>Camisa manga larga</v>
      </c>
      <c r="E2463" t="str">
        <f>VLOOKUP(_xlfn.NUMBERVALUE(MID(C2463,9,2)),'Datos 2'!$Q$3:$R$22,2,FALSE)</f>
        <v>Off white</v>
      </c>
      <c r="F2463" t="str">
        <f>VLOOKUP(_xlfn.NUMBERVALUE(MID(C2463,11,2)),'Datos 2'!$U$3:$V$11,2,)</f>
        <v>S</v>
      </c>
      <c r="G2463">
        <v>9</v>
      </c>
    </row>
    <row r="2464" spans="1:7">
      <c r="A2464" s="14">
        <v>44014</v>
      </c>
      <c r="B2464" t="s">
        <v>823</v>
      </c>
      <c r="C2464" t="s">
        <v>884</v>
      </c>
      <c r="D2464" t="str">
        <f>VLOOKUP(VALUE(MID(C2464,1,8)),Producto!$A$1:$C$499,3,FALSE)</f>
        <v>Chamarra sport</v>
      </c>
      <c r="E2464" t="str">
        <f>VLOOKUP(_xlfn.NUMBERVALUE(MID(C2464,9,2)),'Datos 2'!$Q$3:$R$22,2,FALSE)</f>
        <v>Negro</v>
      </c>
      <c r="F2464" t="str">
        <f>VLOOKUP(_xlfn.NUMBERVALUE(MID(C2464,11,2)),'Datos 2'!$U$3:$V$11,2,)</f>
        <v>L</v>
      </c>
      <c r="G2464">
        <v>1</v>
      </c>
    </row>
    <row r="2465" spans="1:7">
      <c r="A2465" s="14">
        <v>44144</v>
      </c>
      <c r="B2465" t="s">
        <v>823</v>
      </c>
      <c r="C2465" t="s">
        <v>831</v>
      </c>
      <c r="D2465" t="str">
        <f>VLOOKUP(VALUE(MID(C2465,1,8)),Producto!$A$1:$C$499,3,FALSE)</f>
        <v>Camisa manga larga</v>
      </c>
      <c r="E2465" t="str">
        <f>VLOOKUP(_xlfn.NUMBERVALUE(MID(C2465,9,2)),'Datos 2'!$Q$3:$R$22,2,FALSE)</f>
        <v>Off white</v>
      </c>
      <c r="F2465" t="str">
        <f>VLOOKUP(_xlfn.NUMBERVALUE(MID(C2465,11,2)),'Datos 2'!$U$3:$V$11,2,)</f>
        <v>XL</v>
      </c>
      <c r="G2465">
        <v>9</v>
      </c>
    </row>
    <row r="2466" spans="1:7">
      <c r="A2466" s="14">
        <v>44110</v>
      </c>
      <c r="B2466" t="s">
        <v>823</v>
      </c>
      <c r="C2466" t="s">
        <v>870</v>
      </c>
      <c r="D2466" t="str">
        <f>VLOOKUP(VALUE(MID(C2466,1,8)),Producto!$A$1:$C$499,3,FALSE)</f>
        <v>Pantalón baggie</v>
      </c>
      <c r="E2466" t="str">
        <f>VLOOKUP(_xlfn.NUMBERVALUE(MID(C2466,9,2)),'Datos 2'!$Q$3:$R$22,2,FALSE)</f>
        <v>Off white</v>
      </c>
      <c r="F2466" t="str">
        <f>VLOOKUP(_xlfn.NUMBERVALUE(MID(C2466,11,2)),'Datos 2'!$U$3:$V$11,2,)</f>
        <v>S</v>
      </c>
      <c r="G2466">
        <v>7</v>
      </c>
    </row>
    <row r="2467" spans="1:7">
      <c r="A2467" s="14">
        <v>44046</v>
      </c>
      <c r="B2467" t="s">
        <v>823</v>
      </c>
      <c r="C2467" t="s">
        <v>854</v>
      </c>
      <c r="D2467" t="str">
        <f>VLOOKUP(VALUE(MID(C2467,1,8)),Producto!$A$1:$C$499,3,FALSE)</f>
        <v>Pantalón mezclilla</v>
      </c>
      <c r="E2467" t="str">
        <f>VLOOKUP(_xlfn.NUMBERVALUE(MID(C2467,9,2)),'Datos 2'!$Q$3:$R$22,2,FALSE)</f>
        <v>Azul</v>
      </c>
      <c r="F2467" t="str">
        <f>VLOOKUP(_xlfn.NUMBERVALUE(MID(C2467,11,2)),'Datos 2'!$U$3:$V$11,2,)</f>
        <v>S</v>
      </c>
      <c r="G2467">
        <v>6</v>
      </c>
    </row>
    <row r="2468" spans="1:7">
      <c r="A2468" s="14">
        <v>43843</v>
      </c>
      <c r="B2468" t="s">
        <v>823</v>
      </c>
      <c r="C2468" t="s">
        <v>869</v>
      </c>
      <c r="D2468" t="str">
        <f>VLOOKUP(VALUE(MID(C2468,1,8)),Producto!$A$1:$C$499,3,FALSE)</f>
        <v>Pantalón baggie</v>
      </c>
      <c r="E2468" t="str">
        <f>VLOOKUP(_xlfn.NUMBERVALUE(MID(C2468,9,2)),'Datos 2'!$Q$3:$R$22,2,FALSE)</f>
        <v>Off white</v>
      </c>
      <c r="F2468" t="str">
        <f>VLOOKUP(_xlfn.NUMBERVALUE(MID(C2468,11,2)),'Datos 2'!$U$3:$V$11,2,)</f>
        <v>M</v>
      </c>
      <c r="G2468">
        <v>9</v>
      </c>
    </row>
    <row r="2469" spans="1:7">
      <c r="A2469" s="14">
        <v>44122</v>
      </c>
      <c r="B2469" t="s">
        <v>823</v>
      </c>
      <c r="C2469" t="s">
        <v>830</v>
      </c>
      <c r="D2469" t="str">
        <f>VLOOKUP(VALUE(MID(C2469,1,8)),Producto!$A$1:$C$499,3,FALSE)</f>
        <v>Camisa manga larga</v>
      </c>
      <c r="E2469" t="str">
        <f>VLOOKUP(_xlfn.NUMBERVALUE(MID(C2469,9,2)),'Datos 2'!$Q$3:$R$22,2,FALSE)</f>
        <v>Blanco</v>
      </c>
      <c r="F2469" t="str">
        <f>VLOOKUP(_xlfn.NUMBERVALUE(MID(C2469,11,2)),'Datos 2'!$U$3:$V$11,2,)</f>
        <v>S</v>
      </c>
      <c r="G2469">
        <v>1</v>
      </c>
    </row>
    <row r="2470" spans="1:7">
      <c r="A2470" s="14">
        <v>44131</v>
      </c>
      <c r="B2470" t="s">
        <v>823</v>
      </c>
      <c r="C2470" t="s">
        <v>863</v>
      </c>
      <c r="D2470" t="str">
        <f>VLOOKUP(VALUE(MID(C2470,1,8)),Producto!$A$1:$C$499,3,FALSE)</f>
        <v>Pantalón baggie</v>
      </c>
      <c r="E2470" t="str">
        <f>VLOOKUP(_xlfn.NUMBERVALUE(MID(C2470,9,2)),'Datos 2'!$Q$3:$R$22,2,FALSE)</f>
        <v>Negro</v>
      </c>
      <c r="F2470" t="str">
        <f>VLOOKUP(_xlfn.NUMBERVALUE(MID(C2470,11,2)),'Datos 2'!$U$3:$V$11,2,)</f>
        <v>XL</v>
      </c>
      <c r="G2470">
        <v>10</v>
      </c>
    </row>
    <row r="2471" spans="1:7">
      <c r="A2471" s="14">
        <v>44005</v>
      </c>
      <c r="B2471" t="s">
        <v>823</v>
      </c>
      <c r="C2471" t="s">
        <v>842</v>
      </c>
      <c r="D2471" t="str">
        <f>VLOOKUP(VALUE(MID(C2471,1,8)),Producto!$A$1:$C$499,3,FALSE)</f>
        <v>Camisa manga corta</v>
      </c>
      <c r="E2471" t="str">
        <f>VLOOKUP(_xlfn.NUMBERVALUE(MID(C2471,9,2)),'Datos 2'!$Q$3:$R$22,2,FALSE)</f>
        <v>Blanco</v>
      </c>
      <c r="F2471" t="str">
        <f>VLOOKUP(_xlfn.NUMBERVALUE(MID(C2471,11,2)),'Datos 2'!$U$3:$V$11,2,)</f>
        <v>S</v>
      </c>
      <c r="G2471">
        <v>1</v>
      </c>
    </row>
    <row r="2472" spans="1:7">
      <c r="A2472" s="14">
        <v>44080</v>
      </c>
      <c r="B2472" t="s">
        <v>823</v>
      </c>
      <c r="C2472" t="s">
        <v>837</v>
      </c>
      <c r="D2472" t="str">
        <f>VLOOKUP(VALUE(MID(C2472,1,8)),Producto!$A$1:$C$499,3,FALSE)</f>
        <v>Camisa manga larga</v>
      </c>
      <c r="E2472" t="str">
        <f>VLOOKUP(_xlfn.NUMBERVALUE(MID(C2472,9,2)),'Datos 2'!$Q$3:$R$22,2,FALSE)</f>
        <v>Negro</v>
      </c>
      <c r="F2472" t="str">
        <f>VLOOKUP(_xlfn.NUMBERVALUE(MID(C2472,11,2)),'Datos 2'!$U$3:$V$11,2,)</f>
        <v>M</v>
      </c>
      <c r="G2472">
        <v>9</v>
      </c>
    </row>
    <row r="2473" spans="1:7">
      <c r="A2473" s="14">
        <v>44143</v>
      </c>
      <c r="B2473" t="s">
        <v>823</v>
      </c>
      <c r="C2473" t="s">
        <v>849</v>
      </c>
      <c r="D2473" t="str">
        <f>VLOOKUP(VALUE(MID(C2473,1,8)),Producto!$A$1:$C$499,3,FALSE)</f>
        <v>Playera</v>
      </c>
      <c r="E2473" t="str">
        <f>VLOOKUP(_xlfn.NUMBERVALUE(MID(C2473,9,2)),'Datos 2'!$Q$3:$R$22,2,FALSE)</f>
        <v>Estampado abstracto</v>
      </c>
      <c r="F2473" t="str">
        <f>VLOOKUP(_xlfn.NUMBERVALUE(MID(C2473,11,2)),'Datos 2'!$U$3:$V$11,2,)</f>
        <v>Unitalla</v>
      </c>
      <c r="G2473">
        <v>2</v>
      </c>
    </row>
    <row r="2474" spans="1:7">
      <c r="A2474" s="14">
        <v>44186</v>
      </c>
      <c r="B2474" t="s">
        <v>823</v>
      </c>
      <c r="C2474" t="s">
        <v>833</v>
      </c>
      <c r="D2474" t="str">
        <f>VLOOKUP(VALUE(MID(C2474,1,8)),Producto!$A$1:$C$499,3,FALSE)</f>
        <v>Camisa manga larga</v>
      </c>
      <c r="E2474" t="str">
        <f>VLOOKUP(_xlfn.NUMBERVALUE(MID(C2474,9,2)),'Datos 2'!$Q$3:$R$22,2,FALSE)</f>
        <v>Off white</v>
      </c>
      <c r="F2474" t="str">
        <f>VLOOKUP(_xlfn.NUMBERVALUE(MID(C2474,11,2)),'Datos 2'!$U$3:$V$11,2,)</f>
        <v>M</v>
      </c>
      <c r="G2474">
        <v>8</v>
      </c>
    </row>
    <row r="2475" spans="1:7">
      <c r="A2475" s="14">
        <v>44195</v>
      </c>
      <c r="B2475" t="s">
        <v>823</v>
      </c>
      <c r="C2475" t="s">
        <v>872</v>
      </c>
      <c r="D2475" t="str">
        <f>VLOOKUP(VALUE(MID(C2475,1,8)),Producto!$A$1:$C$499,3,FALSE)</f>
        <v>Pantalón baggie</v>
      </c>
      <c r="E2475" t="str">
        <f>VLOOKUP(_xlfn.NUMBERVALUE(MID(C2475,9,2)),'Datos 2'!$Q$3:$R$22,2,FALSE)</f>
        <v>Café</v>
      </c>
      <c r="F2475" t="str">
        <f>VLOOKUP(_xlfn.NUMBERVALUE(MID(C2475,11,2)),'Datos 2'!$U$3:$V$11,2,)</f>
        <v>L</v>
      </c>
      <c r="G2475">
        <v>5</v>
      </c>
    </row>
    <row r="2476" spans="1:7">
      <c r="A2476" s="14">
        <v>44059</v>
      </c>
      <c r="B2476" t="s">
        <v>823</v>
      </c>
      <c r="C2476" t="s">
        <v>829</v>
      </c>
      <c r="D2476" t="str">
        <f>VLOOKUP(VALUE(MID(C2476,1,8)),Producto!$A$1:$C$499,3,FALSE)</f>
        <v>Camisa manga larga</v>
      </c>
      <c r="E2476" t="str">
        <f>VLOOKUP(_xlfn.NUMBERVALUE(MID(C2476,9,2)),'Datos 2'!$Q$3:$R$22,2,FALSE)</f>
        <v>Blanco</v>
      </c>
      <c r="F2476" t="str">
        <f>VLOOKUP(_xlfn.NUMBERVALUE(MID(C2476,11,2)),'Datos 2'!$U$3:$V$11,2,)</f>
        <v>M</v>
      </c>
      <c r="G2476">
        <v>3</v>
      </c>
    </row>
    <row r="2477" spans="1:7">
      <c r="A2477" s="14">
        <v>43853</v>
      </c>
      <c r="B2477" t="s">
        <v>823</v>
      </c>
      <c r="C2477" t="s">
        <v>882</v>
      </c>
      <c r="D2477" t="str">
        <f>VLOOKUP(VALUE(MID(C2477,1,8)),Producto!$A$1:$C$499,3,FALSE)</f>
        <v>Chamarra sport</v>
      </c>
      <c r="E2477" t="str">
        <f>VLOOKUP(_xlfn.NUMBERVALUE(MID(C2477,9,2)),'Datos 2'!$Q$3:$R$22,2,FALSE)</f>
        <v>Azul</v>
      </c>
      <c r="F2477" t="str">
        <f>VLOOKUP(_xlfn.NUMBERVALUE(MID(C2477,11,2)),'Datos 2'!$U$3:$V$11,2,)</f>
        <v>S</v>
      </c>
      <c r="G2477">
        <v>10</v>
      </c>
    </row>
    <row r="2478" spans="1:7">
      <c r="A2478" s="14">
        <v>43931</v>
      </c>
      <c r="B2478" t="s">
        <v>823</v>
      </c>
      <c r="C2478" t="s">
        <v>851</v>
      </c>
      <c r="D2478" t="str">
        <f>VLOOKUP(VALUE(MID(C2478,1,8)),Producto!$A$1:$C$499,3,FALSE)</f>
        <v>Pantalón mezclilla</v>
      </c>
      <c r="E2478" t="str">
        <f>VLOOKUP(_xlfn.NUMBERVALUE(MID(C2478,9,2)),'Datos 2'!$Q$3:$R$22,2,FALSE)</f>
        <v>Azul</v>
      </c>
      <c r="F2478" t="str">
        <f>VLOOKUP(_xlfn.NUMBERVALUE(MID(C2478,11,2)),'Datos 2'!$U$3:$V$11,2,)</f>
        <v>XL</v>
      </c>
      <c r="G2478">
        <v>10</v>
      </c>
    </row>
    <row r="2479" spans="1:7">
      <c r="A2479" s="14">
        <v>44177</v>
      </c>
      <c r="B2479" t="s">
        <v>823</v>
      </c>
      <c r="C2479" t="s">
        <v>845</v>
      </c>
      <c r="D2479" t="str">
        <f>VLOOKUP(VALUE(MID(C2479,1,8)),Producto!$A$1:$C$499,3,FALSE)</f>
        <v>Camisa manga corta</v>
      </c>
      <c r="E2479" t="str">
        <f>VLOOKUP(_xlfn.NUMBERVALUE(MID(C2479,9,2)),'Datos 2'!$Q$3:$R$22,2,FALSE)</f>
        <v>Estampado animal</v>
      </c>
      <c r="F2479" t="str">
        <f>VLOOKUP(_xlfn.NUMBERVALUE(MID(C2479,11,2)),'Datos 2'!$U$3:$V$11,2,)</f>
        <v>M</v>
      </c>
      <c r="G2479">
        <v>10</v>
      </c>
    </row>
    <row r="2480" spans="1:7">
      <c r="A2480" s="14">
        <v>44177</v>
      </c>
      <c r="B2480" t="s">
        <v>823</v>
      </c>
      <c r="C2480" t="s">
        <v>854</v>
      </c>
      <c r="D2480" t="str">
        <f>VLOOKUP(VALUE(MID(C2480,1,8)),Producto!$A$1:$C$499,3,FALSE)</f>
        <v>Pantalón mezclilla</v>
      </c>
      <c r="E2480" t="str">
        <f>VLOOKUP(_xlfn.NUMBERVALUE(MID(C2480,9,2)),'Datos 2'!$Q$3:$R$22,2,FALSE)</f>
        <v>Azul</v>
      </c>
      <c r="F2480" t="str">
        <f>VLOOKUP(_xlfn.NUMBERVALUE(MID(C2480,11,2)),'Datos 2'!$U$3:$V$11,2,)</f>
        <v>S</v>
      </c>
      <c r="G2480">
        <v>9</v>
      </c>
    </row>
    <row r="2481" spans="1:7">
      <c r="A2481" s="14">
        <v>43866</v>
      </c>
      <c r="B2481" t="s">
        <v>823</v>
      </c>
      <c r="C2481" t="s">
        <v>834</v>
      </c>
      <c r="D2481" t="str">
        <f>VLOOKUP(VALUE(MID(C2481,1,8)),Producto!$A$1:$C$499,3,FALSE)</f>
        <v>Camisa manga larga</v>
      </c>
      <c r="E2481" t="str">
        <f>VLOOKUP(_xlfn.NUMBERVALUE(MID(C2481,9,2)),'Datos 2'!$Q$3:$R$22,2,FALSE)</f>
        <v>Off white</v>
      </c>
      <c r="F2481" t="str">
        <f>VLOOKUP(_xlfn.NUMBERVALUE(MID(C2481,11,2)),'Datos 2'!$U$3:$V$11,2,)</f>
        <v>S</v>
      </c>
      <c r="G2481">
        <v>2</v>
      </c>
    </row>
    <row r="2482" spans="1:7">
      <c r="A2482" s="14">
        <v>44056</v>
      </c>
      <c r="B2482" t="s">
        <v>823</v>
      </c>
      <c r="C2482" t="s">
        <v>851</v>
      </c>
      <c r="D2482" t="str">
        <f>VLOOKUP(VALUE(MID(C2482,1,8)),Producto!$A$1:$C$499,3,FALSE)</f>
        <v>Pantalón mezclilla</v>
      </c>
      <c r="E2482" t="str">
        <f>VLOOKUP(_xlfn.NUMBERVALUE(MID(C2482,9,2)),'Datos 2'!$Q$3:$R$22,2,FALSE)</f>
        <v>Azul</v>
      </c>
      <c r="F2482" t="str">
        <f>VLOOKUP(_xlfn.NUMBERVALUE(MID(C2482,11,2)),'Datos 2'!$U$3:$V$11,2,)</f>
        <v>XL</v>
      </c>
      <c r="G2482">
        <v>7</v>
      </c>
    </row>
    <row r="2483" spans="1:7">
      <c r="A2483" s="14">
        <v>44121</v>
      </c>
      <c r="B2483" t="s">
        <v>823</v>
      </c>
      <c r="C2483" t="s">
        <v>860</v>
      </c>
      <c r="D2483" t="str">
        <f>VLOOKUP(VALUE(MID(C2483,1,8)),Producto!$A$1:$C$499,3,FALSE)</f>
        <v>Pantalón mezclilla</v>
      </c>
      <c r="E2483" t="str">
        <f>VLOOKUP(_xlfn.NUMBERVALUE(MID(C2483,9,2)),'Datos 2'!$Q$3:$R$22,2,FALSE)</f>
        <v>Blanco</v>
      </c>
      <c r="F2483" t="str">
        <f>VLOOKUP(_xlfn.NUMBERVALUE(MID(C2483,11,2)),'Datos 2'!$U$3:$V$11,2,)</f>
        <v>L</v>
      </c>
      <c r="G2483">
        <v>3</v>
      </c>
    </row>
    <row r="2484" spans="1:7">
      <c r="A2484" s="14">
        <v>44143</v>
      </c>
      <c r="B2484" t="s">
        <v>823</v>
      </c>
      <c r="C2484" t="s">
        <v>853</v>
      </c>
      <c r="D2484" t="str">
        <f>VLOOKUP(VALUE(MID(C2484,1,8)),Producto!$A$1:$C$499,3,FALSE)</f>
        <v>Pantalón mezclilla</v>
      </c>
      <c r="E2484" t="str">
        <f>VLOOKUP(_xlfn.NUMBERVALUE(MID(C2484,9,2)),'Datos 2'!$Q$3:$R$22,2,FALSE)</f>
        <v>Azul</v>
      </c>
      <c r="F2484" t="str">
        <f>VLOOKUP(_xlfn.NUMBERVALUE(MID(C2484,11,2)),'Datos 2'!$U$3:$V$11,2,)</f>
        <v>M</v>
      </c>
      <c r="G2484">
        <v>9</v>
      </c>
    </row>
    <row r="2485" spans="1:7">
      <c r="A2485" s="14">
        <v>44123</v>
      </c>
      <c r="B2485" t="s">
        <v>823</v>
      </c>
      <c r="C2485" t="s">
        <v>871</v>
      </c>
      <c r="D2485" t="str">
        <f>VLOOKUP(VALUE(MID(C2485,1,8)),Producto!$A$1:$C$499,3,FALSE)</f>
        <v>Pantalón baggie</v>
      </c>
      <c r="E2485" t="str">
        <f>VLOOKUP(_xlfn.NUMBERVALUE(MID(C2485,9,2)),'Datos 2'!$Q$3:$R$22,2,FALSE)</f>
        <v>Café</v>
      </c>
      <c r="F2485" t="str">
        <f>VLOOKUP(_xlfn.NUMBERVALUE(MID(C2485,11,2)),'Datos 2'!$U$3:$V$11,2,)</f>
        <v>XL</v>
      </c>
      <c r="G2485">
        <v>2</v>
      </c>
    </row>
    <row r="2486" spans="1:7">
      <c r="A2486" s="14">
        <v>44189</v>
      </c>
      <c r="B2486" t="s">
        <v>823</v>
      </c>
      <c r="C2486" t="s">
        <v>853</v>
      </c>
      <c r="D2486" t="str">
        <f>VLOOKUP(VALUE(MID(C2486,1,8)),Producto!$A$1:$C$499,3,FALSE)</f>
        <v>Pantalón mezclilla</v>
      </c>
      <c r="E2486" t="str">
        <f>VLOOKUP(_xlfn.NUMBERVALUE(MID(C2486,9,2)),'Datos 2'!$Q$3:$R$22,2,FALSE)</f>
        <v>Azul</v>
      </c>
      <c r="F2486" t="str">
        <f>VLOOKUP(_xlfn.NUMBERVALUE(MID(C2486,11,2)),'Datos 2'!$U$3:$V$11,2,)</f>
        <v>M</v>
      </c>
      <c r="G2486">
        <v>3</v>
      </c>
    </row>
    <row r="2487" spans="1:7">
      <c r="A2487" s="14">
        <v>43931</v>
      </c>
      <c r="B2487" t="s">
        <v>823</v>
      </c>
      <c r="C2487" t="s">
        <v>849</v>
      </c>
      <c r="D2487" t="str">
        <f>VLOOKUP(VALUE(MID(C2487,1,8)),Producto!$A$1:$C$499,3,FALSE)</f>
        <v>Playera</v>
      </c>
      <c r="E2487" t="str">
        <f>VLOOKUP(_xlfn.NUMBERVALUE(MID(C2487,9,2)),'Datos 2'!$Q$3:$R$22,2,FALSE)</f>
        <v>Estampado abstracto</v>
      </c>
      <c r="F2487" t="str">
        <f>VLOOKUP(_xlfn.NUMBERVALUE(MID(C2487,11,2)),'Datos 2'!$U$3:$V$11,2,)</f>
        <v>Unitalla</v>
      </c>
      <c r="G2487">
        <v>7</v>
      </c>
    </row>
    <row r="2488" spans="1:7">
      <c r="A2488" s="14">
        <v>43844</v>
      </c>
      <c r="B2488" t="s">
        <v>823</v>
      </c>
      <c r="C2488" t="s">
        <v>862</v>
      </c>
      <c r="D2488" t="str">
        <f>VLOOKUP(VALUE(MID(C2488,1,8)),Producto!$A$1:$C$499,3,FALSE)</f>
        <v>Pantalón mezclilla</v>
      </c>
      <c r="E2488" t="str">
        <f>VLOOKUP(_xlfn.NUMBERVALUE(MID(C2488,9,2)),'Datos 2'!$Q$3:$R$22,2,FALSE)</f>
        <v>Blanco</v>
      </c>
      <c r="F2488" t="str">
        <f>VLOOKUP(_xlfn.NUMBERVALUE(MID(C2488,11,2)),'Datos 2'!$U$3:$V$11,2,)</f>
        <v>S</v>
      </c>
      <c r="G2488">
        <v>6</v>
      </c>
    </row>
    <row r="2489" spans="1:7">
      <c r="A2489" s="14">
        <v>43974</v>
      </c>
      <c r="B2489" t="s">
        <v>823</v>
      </c>
      <c r="C2489" t="s">
        <v>846</v>
      </c>
      <c r="D2489" t="str">
        <f>VLOOKUP(VALUE(MID(C2489,1,8)),Producto!$A$1:$C$499,3,FALSE)</f>
        <v>Camisa manga corta</v>
      </c>
      <c r="E2489" t="str">
        <f>VLOOKUP(_xlfn.NUMBERVALUE(MID(C2489,9,2)),'Datos 2'!$Q$3:$R$22,2,FALSE)</f>
        <v>Estampado animal</v>
      </c>
      <c r="F2489" t="str">
        <f>VLOOKUP(_xlfn.NUMBERVALUE(MID(C2489,11,2)),'Datos 2'!$U$3:$V$11,2,)</f>
        <v>S</v>
      </c>
      <c r="G2489">
        <v>5</v>
      </c>
    </row>
    <row r="2490" spans="1:7">
      <c r="A2490" s="14">
        <v>43925</v>
      </c>
      <c r="B2490" t="s">
        <v>823</v>
      </c>
      <c r="C2490" t="s">
        <v>851</v>
      </c>
      <c r="D2490" t="str">
        <f>VLOOKUP(VALUE(MID(C2490,1,8)),Producto!$A$1:$C$499,3,FALSE)</f>
        <v>Pantalón mezclilla</v>
      </c>
      <c r="E2490" t="str">
        <f>VLOOKUP(_xlfn.NUMBERVALUE(MID(C2490,9,2)),'Datos 2'!$Q$3:$R$22,2,FALSE)</f>
        <v>Azul</v>
      </c>
      <c r="F2490" t="str">
        <f>VLOOKUP(_xlfn.NUMBERVALUE(MID(C2490,11,2)),'Datos 2'!$U$3:$V$11,2,)</f>
        <v>XL</v>
      </c>
      <c r="G2490">
        <v>1</v>
      </c>
    </row>
    <row r="2491" spans="1:7">
      <c r="A2491" s="14">
        <v>43901</v>
      </c>
      <c r="B2491" t="s">
        <v>823</v>
      </c>
      <c r="C2491" t="s">
        <v>828</v>
      </c>
      <c r="D2491" t="str">
        <f>VLOOKUP(VALUE(MID(C2491,1,8)),Producto!$A$1:$C$499,3,FALSE)</f>
        <v>Camisa manga larga</v>
      </c>
      <c r="E2491" t="str">
        <f>VLOOKUP(_xlfn.NUMBERVALUE(MID(C2491,9,2)),'Datos 2'!$Q$3:$R$22,2,FALSE)</f>
        <v>Blanco</v>
      </c>
      <c r="F2491" t="str">
        <f>VLOOKUP(_xlfn.NUMBERVALUE(MID(C2491,11,2)),'Datos 2'!$U$3:$V$11,2,)</f>
        <v>L</v>
      </c>
      <c r="G2491">
        <v>10</v>
      </c>
    </row>
    <row r="2492" spans="1:7">
      <c r="A2492" s="14">
        <v>44187</v>
      </c>
      <c r="B2492" t="s">
        <v>823</v>
      </c>
      <c r="C2492" t="s">
        <v>883</v>
      </c>
      <c r="D2492" t="str">
        <f>VLOOKUP(VALUE(MID(C2492,1,8)),Producto!$A$1:$C$499,3,FALSE)</f>
        <v>Chamarra sport</v>
      </c>
      <c r="E2492" t="str">
        <f>VLOOKUP(_xlfn.NUMBERVALUE(MID(C2492,9,2)),'Datos 2'!$Q$3:$R$22,2,FALSE)</f>
        <v>Negro</v>
      </c>
      <c r="F2492" t="str">
        <f>VLOOKUP(_xlfn.NUMBERVALUE(MID(C2492,11,2)),'Datos 2'!$U$3:$V$11,2,)</f>
        <v>XL</v>
      </c>
      <c r="G2492">
        <v>7</v>
      </c>
    </row>
    <row r="2493" spans="1:7">
      <c r="A2493" s="14">
        <v>44066</v>
      </c>
      <c r="B2493" t="s">
        <v>823</v>
      </c>
      <c r="C2493" t="s">
        <v>880</v>
      </c>
      <c r="D2493" t="str">
        <f>VLOOKUP(VALUE(MID(C2493,1,8)),Producto!$A$1:$C$499,3,FALSE)</f>
        <v>Chamarra sport</v>
      </c>
      <c r="E2493" t="str">
        <f>VLOOKUP(_xlfn.NUMBERVALUE(MID(C2493,9,2)),'Datos 2'!$Q$3:$R$22,2,FALSE)</f>
        <v>Azul</v>
      </c>
      <c r="F2493" t="str">
        <f>VLOOKUP(_xlfn.NUMBERVALUE(MID(C2493,11,2)),'Datos 2'!$U$3:$V$11,2,)</f>
        <v>L</v>
      </c>
      <c r="G2493">
        <v>8</v>
      </c>
    </row>
    <row r="2494" spans="1:7">
      <c r="A2494" s="14">
        <v>43961</v>
      </c>
      <c r="B2494" t="s">
        <v>823</v>
      </c>
      <c r="C2494" t="s">
        <v>839</v>
      </c>
      <c r="D2494" t="str">
        <f>VLOOKUP(VALUE(MID(C2494,1,8)),Producto!$A$1:$C$499,3,FALSE)</f>
        <v>Camisa manga corta</v>
      </c>
      <c r="E2494" t="str">
        <f>VLOOKUP(_xlfn.NUMBERVALUE(MID(C2494,9,2)),'Datos 2'!$Q$3:$R$22,2,FALSE)</f>
        <v>Blanco</v>
      </c>
      <c r="F2494" t="str">
        <f>VLOOKUP(_xlfn.NUMBERVALUE(MID(C2494,11,2)),'Datos 2'!$U$3:$V$11,2,)</f>
        <v>XL</v>
      </c>
      <c r="G2494">
        <v>4</v>
      </c>
    </row>
    <row r="2495" spans="1:7">
      <c r="A2495" s="14">
        <v>43833</v>
      </c>
      <c r="B2495" t="s">
        <v>823</v>
      </c>
      <c r="C2495" t="s">
        <v>853</v>
      </c>
      <c r="D2495" t="str">
        <f>VLOOKUP(VALUE(MID(C2495,1,8)),Producto!$A$1:$C$499,3,FALSE)</f>
        <v>Pantalón mezclilla</v>
      </c>
      <c r="E2495" t="str">
        <f>VLOOKUP(_xlfn.NUMBERVALUE(MID(C2495,9,2)),'Datos 2'!$Q$3:$R$22,2,FALSE)</f>
        <v>Azul</v>
      </c>
      <c r="F2495" t="str">
        <f>VLOOKUP(_xlfn.NUMBERVALUE(MID(C2495,11,2)),'Datos 2'!$U$3:$V$11,2,)</f>
        <v>M</v>
      </c>
      <c r="G2495">
        <v>3</v>
      </c>
    </row>
    <row r="2496" spans="1:7">
      <c r="A2496" s="14">
        <v>44170</v>
      </c>
      <c r="B2496" t="s">
        <v>823</v>
      </c>
      <c r="C2496" t="s">
        <v>840</v>
      </c>
      <c r="D2496" t="str">
        <f>VLOOKUP(VALUE(MID(C2496,1,8)),Producto!$A$1:$C$499,3,FALSE)</f>
        <v>Camisa manga corta</v>
      </c>
      <c r="E2496" t="str">
        <f>VLOOKUP(_xlfn.NUMBERVALUE(MID(C2496,9,2)),'Datos 2'!$Q$3:$R$22,2,FALSE)</f>
        <v>Blanco</v>
      </c>
      <c r="F2496" t="str">
        <f>VLOOKUP(_xlfn.NUMBERVALUE(MID(C2496,11,2)),'Datos 2'!$U$3:$V$11,2,)</f>
        <v>L</v>
      </c>
      <c r="G2496">
        <v>2</v>
      </c>
    </row>
    <row r="2497" spans="1:7">
      <c r="A2497" s="14">
        <v>43925</v>
      </c>
      <c r="B2497" t="s">
        <v>823</v>
      </c>
      <c r="C2497" t="s">
        <v>841</v>
      </c>
      <c r="D2497" t="str">
        <f>VLOOKUP(VALUE(MID(C2497,1,8)),Producto!$A$1:$C$499,3,FALSE)</f>
        <v>Camisa manga corta</v>
      </c>
      <c r="E2497" t="str">
        <f>VLOOKUP(_xlfn.NUMBERVALUE(MID(C2497,9,2)),'Datos 2'!$Q$3:$R$22,2,FALSE)</f>
        <v>Blanco</v>
      </c>
      <c r="F2497" t="str">
        <f>VLOOKUP(_xlfn.NUMBERVALUE(MID(C2497,11,2)),'Datos 2'!$U$3:$V$11,2,)</f>
        <v>M</v>
      </c>
      <c r="G2497">
        <v>9</v>
      </c>
    </row>
    <row r="2498" spans="1:7">
      <c r="A2498" s="14">
        <v>43943</v>
      </c>
      <c r="B2498" t="s">
        <v>823</v>
      </c>
      <c r="C2498" t="s">
        <v>867</v>
      </c>
      <c r="D2498" t="str">
        <f>VLOOKUP(VALUE(MID(C2498,1,8)),Producto!$A$1:$C$499,3,FALSE)</f>
        <v>Pantalón baggie</v>
      </c>
      <c r="E2498" t="str">
        <f>VLOOKUP(_xlfn.NUMBERVALUE(MID(C2498,9,2)),'Datos 2'!$Q$3:$R$22,2,FALSE)</f>
        <v>Off white</v>
      </c>
      <c r="F2498" t="str">
        <f>VLOOKUP(_xlfn.NUMBERVALUE(MID(C2498,11,2)),'Datos 2'!$U$3:$V$11,2,)</f>
        <v>XL</v>
      </c>
      <c r="G2498">
        <v>7</v>
      </c>
    </row>
    <row r="2499" spans="1:7">
      <c r="A2499" s="14">
        <v>44055</v>
      </c>
      <c r="B2499" t="s">
        <v>823</v>
      </c>
      <c r="C2499" t="s">
        <v>839</v>
      </c>
      <c r="D2499" t="str">
        <f>VLOOKUP(VALUE(MID(C2499,1,8)),Producto!$A$1:$C$499,3,FALSE)</f>
        <v>Camisa manga corta</v>
      </c>
      <c r="E2499" t="str">
        <f>VLOOKUP(_xlfn.NUMBERVALUE(MID(C2499,9,2)),'Datos 2'!$Q$3:$R$22,2,FALSE)</f>
        <v>Blanco</v>
      </c>
      <c r="F2499" t="str">
        <f>VLOOKUP(_xlfn.NUMBERVALUE(MID(C2499,11,2)),'Datos 2'!$U$3:$V$11,2,)</f>
        <v>XL</v>
      </c>
      <c r="G2499">
        <v>9</v>
      </c>
    </row>
    <row r="2500" spans="1:7">
      <c r="A2500" s="14">
        <v>43901</v>
      </c>
      <c r="B2500" t="s">
        <v>823</v>
      </c>
      <c r="C2500" t="s">
        <v>862</v>
      </c>
      <c r="D2500" t="str">
        <f>VLOOKUP(VALUE(MID(C2500,1,8)),Producto!$A$1:$C$499,3,FALSE)</f>
        <v>Pantalón mezclilla</v>
      </c>
      <c r="E2500" t="str">
        <f>VLOOKUP(_xlfn.NUMBERVALUE(MID(C2500,9,2)),'Datos 2'!$Q$3:$R$22,2,FALSE)</f>
        <v>Blanco</v>
      </c>
      <c r="F2500" t="str">
        <f>VLOOKUP(_xlfn.NUMBERVALUE(MID(C2500,11,2)),'Datos 2'!$U$3:$V$11,2,)</f>
        <v>S</v>
      </c>
      <c r="G2500">
        <v>6</v>
      </c>
    </row>
    <row r="2501" spans="1:7">
      <c r="A2501" s="14">
        <v>43901</v>
      </c>
      <c r="B2501" t="s">
        <v>823</v>
      </c>
      <c r="C2501" t="s">
        <v>858</v>
      </c>
      <c r="D2501" t="str">
        <f>VLOOKUP(VALUE(MID(C2501,1,8)),Producto!$A$1:$C$499,3,FALSE)</f>
        <v>Pantalón mezclilla</v>
      </c>
      <c r="E2501" t="str">
        <f>VLOOKUP(_xlfn.NUMBERVALUE(MID(C2501,9,2)),'Datos 2'!$Q$3:$R$22,2,FALSE)</f>
        <v>Negro</v>
      </c>
      <c r="F2501" t="str">
        <f>VLOOKUP(_xlfn.NUMBERVALUE(MID(C2501,11,2)),'Datos 2'!$U$3:$V$11,2,)</f>
        <v>S</v>
      </c>
      <c r="G2501">
        <v>5</v>
      </c>
    </row>
    <row r="2502" spans="1:7">
      <c r="A2502" s="14">
        <v>44121</v>
      </c>
      <c r="B2502" t="s">
        <v>823</v>
      </c>
      <c r="C2502" t="s">
        <v>863</v>
      </c>
      <c r="D2502" t="str">
        <f>VLOOKUP(VALUE(MID(C2502,1,8)),Producto!$A$1:$C$499,3,FALSE)</f>
        <v>Pantalón baggie</v>
      </c>
      <c r="E2502" t="str">
        <f>VLOOKUP(_xlfn.NUMBERVALUE(MID(C2502,9,2)),'Datos 2'!$Q$3:$R$22,2,FALSE)</f>
        <v>Negro</v>
      </c>
      <c r="F2502" t="str">
        <f>VLOOKUP(_xlfn.NUMBERVALUE(MID(C2502,11,2)),'Datos 2'!$U$3:$V$11,2,)</f>
        <v>XL</v>
      </c>
      <c r="G2502">
        <v>1</v>
      </c>
    </row>
    <row r="2503" spans="1:7">
      <c r="A2503" s="14">
        <v>44038</v>
      </c>
      <c r="B2503" t="s">
        <v>823</v>
      </c>
      <c r="C2503" t="s">
        <v>884</v>
      </c>
      <c r="D2503" t="str">
        <f>VLOOKUP(VALUE(MID(C2503,1,8)),Producto!$A$1:$C$499,3,FALSE)</f>
        <v>Chamarra sport</v>
      </c>
      <c r="E2503" t="str">
        <f>VLOOKUP(_xlfn.NUMBERVALUE(MID(C2503,9,2)),'Datos 2'!$Q$3:$R$22,2,FALSE)</f>
        <v>Negro</v>
      </c>
      <c r="F2503" t="str">
        <f>VLOOKUP(_xlfn.NUMBERVALUE(MID(C2503,11,2)),'Datos 2'!$U$3:$V$11,2,)</f>
        <v>L</v>
      </c>
      <c r="G2503">
        <v>1</v>
      </c>
    </row>
    <row r="2504" spans="1:7">
      <c r="A2504" s="14">
        <v>44186</v>
      </c>
      <c r="B2504" t="s">
        <v>823</v>
      </c>
      <c r="C2504" t="s">
        <v>856</v>
      </c>
      <c r="D2504" t="str">
        <f>VLOOKUP(VALUE(MID(C2504,1,8)),Producto!$A$1:$C$499,3,FALSE)</f>
        <v>Pantalón mezclilla</v>
      </c>
      <c r="E2504" t="str">
        <f>VLOOKUP(_xlfn.NUMBERVALUE(MID(C2504,9,2)),'Datos 2'!$Q$3:$R$22,2,FALSE)</f>
        <v>Negro</v>
      </c>
      <c r="F2504" t="str">
        <f>VLOOKUP(_xlfn.NUMBERVALUE(MID(C2504,11,2)),'Datos 2'!$U$3:$V$11,2,)</f>
        <v>L</v>
      </c>
      <c r="G2504">
        <v>8</v>
      </c>
    </row>
    <row r="2505" spans="1:7">
      <c r="A2505" s="14">
        <v>44178</v>
      </c>
      <c r="B2505" t="s">
        <v>823</v>
      </c>
      <c r="C2505" t="s">
        <v>837</v>
      </c>
      <c r="D2505" t="str">
        <f>VLOOKUP(VALUE(MID(C2505,1,8)),Producto!$A$1:$C$499,3,FALSE)</f>
        <v>Camisa manga larga</v>
      </c>
      <c r="E2505" t="str">
        <f>VLOOKUP(_xlfn.NUMBERVALUE(MID(C2505,9,2)),'Datos 2'!$Q$3:$R$22,2,FALSE)</f>
        <v>Negro</v>
      </c>
      <c r="F2505" t="str">
        <f>VLOOKUP(_xlfn.NUMBERVALUE(MID(C2505,11,2)),'Datos 2'!$U$3:$V$11,2,)</f>
        <v>M</v>
      </c>
      <c r="G2505">
        <v>3</v>
      </c>
    </row>
    <row r="2506" spans="1:7">
      <c r="A2506" s="14">
        <v>44006</v>
      </c>
      <c r="B2506" t="s">
        <v>823</v>
      </c>
      <c r="C2506" t="s">
        <v>848</v>
      </c>
      <c r="D2506" t="str">
        <f>VLOOKUP(VALUE(MID(C2506,1,8)),Producto!$A$1:$C$499,3,FALSE)</f>
        <v>Playera</v>
      </c>
      <c r="E2506" t="str">
        <f>VLOOKUP(_xlfn.NUMBERVALUE(MID(C2506,9,2)),'Datos 2'!$Q$3:$R$22,2,FALSE)</f>
        <v>Gris</v>
      </c>
      <c r="F2506" t="str">
        <f>VLOOKUP(_xlfn.NUMBERVALUE(MID(C2506,11,2)),'Datos 2'!$U$3:$V$11,2,)</f>
        <v>Unitalla</v>
      </c>
      <c r="G2506">
        <v>1</v>
      </c>
    </row>
    <row r="2507" spans="1:7">
      <c r="A2507" s="14">
        <v>43948</v>
      </c>
      <c r="B2507" t="s">
        <v>823</v>
      </c>
      <c r="C2507" t="s">
        <v>836</v>
      </c>
      <c r="D2507" t="str">
        <f>VLOOKUP(VALUE(MID(C2507,1,8)),Producto!$A$1:$C$499,3,FALSE)</f>
        <v>Camisa manga larga</v>
      </c>
      <c r="E2507" t="str">
        <f>VLOOKUP(_xlfn.NUMBERVALUE(MID(C2507,9,2)),'Datos 2'!$Q$3:$R$22,2,FALSE)</f>
        <v>Negro</v>
      </c>
      <c r="F2507" t="str">
        <f>VLOOKUP(_xlfn.NUMBERVALUE(MID(C2507,11,2)),'Datos 2'!$U$3:$V$11,2,)</f>
        <v>L</v>
      </c>
      <c r="G2507">
        <v>3</v>
      </c>
    </row>
    <row r="2508" spans="1:7">
      <c r="A2508" s="14">
        <v>44026</v>
      </c>
      <c r="B2508" t="s">
        <v>823</v>
      </c>
      <c r="C2508" t="s">
        <v>837</v>
      </c>
      <c r="D2508" t="str">
        <f>VLOOKUP(VALUE(MID(C2508,1,8)),Producto!$A$1:$C$499,3,FALSE)</f>
        <v>Camisa manga larga</v>
      </c>
      <c r="E2508" t="str">
        <f>VLOOKUP(_xlfn.NUMBERVALUE(MID(C2508,9,2)),'Datos 2'!$Q$3:$R$22,2,FALSE)</f>
        <v>Negro</v>
      </c>
      <c r="F2508" t="str">
        <f>VLOOKUP(_xlfn.NUMBERVALUE(MID(C2508,11,2)),'Datos 2'!$U$3:$V$11,2,)</f>
        <v>M</v>
      </c>
      <c r="G2508">
        <v>8</v>
      </c>
    </row>
    <row r="2509" spans="1:7">
      <c r="A2509" s="14">
        <v>43971</v>
      </c>
      <c r="B2509" t="s">
        <v>823</v>
      </c>
      <c r="C2509" t="s">
        <v>866</v>
      </c>
      <c r="D2509" t="str">
        <f>VLOOKUP(VALUE(MID(C2509,1,8)),Producto!$A$1:$C$499,3,FALSE)</f>
        <v>Pantalón baggie</v>
      </c>
      <c r="E2509" t="str">
        <f>VLOOKUP(_xlfn.NUMBERVALUE(MID(C2509,9,2)),'Datos 2'!$Q$3:$R$22,2,FALSE)</f>
        <v>Negro</v>
      </c>
      <c r="F2509" t="str">
        <f>VLOOKUP(_xlfn.NUMBERVALUE(MID(C2509,11,2)),'Datos 2'!$U$3:$V$11,2,)</f>
        <v>S</v>
      </c>
      <c r="G2509">
        <v>4</v>
      </c>
    </row>
    <row r="2510" spans="1:7">
      <c r="A2510" s="14">
        <v>43907</v>
      </c>
      <c r="B2510" t="s">
        <v>823</v>
      </c>
      <c r="C2510" t="s">
        <v>840</v>
      </c>
      <c r="D2510" t="str">
        <f>VLOOKUP(VALUE(MID(C2510,1,8)),Producto!$A$1:$C$499,3,FALSE)</f>
        <v>Camisa manga corta</v>
      </c>
      <c r="E2510" t="str">
        <f>VLOOKUP(_xlfn.NUMBERVALUE(MID(C2510,9,2)),'Datos 2'!$Q$3:$R$22,2,FALSE)</f>
        <v>Blanco</v>
      </c>
      <c r="F2510" t="str">
        <f>VLOOKUP(_xlfn.NUMBERVALUE(MID(C2510,11,2)),'Datos 2'!$U$3:$V$11,2,)</f>
        <v>L</v>
      </c>
      <c r="G2510">
        <v>6</v>
      </c>
    </row>
    <row r="2511" spans="1:7">
      <c r="A2511" s="14">
        <v>44076</v>
      </c>
      <c r="B2511" t="s">
        <v>823</v>
      </c>
      <c r="C2511" t="s">
        <v>868</v>
      </c>
      <c r="D2511" t="str">
        <f>VLOOKUP(VALUE(MID(C2511,1,8)),Producto!$A$1:$C$499,3,FALSE)</f>
        <v>Pantalón baggie</v>
      </c>
      <c r="E2511" t="str">
        <f>VLOOKUP(_xlfn.NUMBERVALUE(MID(C2511,9,2)),'Datos 2'!$Q$3:$R$22,2,FALSE)</f>
        <v>Off white</v>
      </c>
      <c r="F2511" t="str">
        <f>VLOOKUP(_xlfn.NUMBERVALUE(MID(C2511,11,2)),'Datos 2'!$U$3:$V$11,2,)</f>
        <v>L</v>
      </c>
      <c r="G2511">
        <v>10</v>
      </c>
    </row>
    <row r="2512" spans="1:7">
      <c r="A2512" s="14">
        <v>44169</v>
      </c>
      <c r="B2512" t="s">
        <v>823</v>
      </c>
      <c r="C2512" t="s">
        <v>856</v>
      </c>
      <c r="D2512" t="str">
        <f>VLOOKUP(VALUE(MID(C2512,1,8)),Producto!$A$1:$C$499,3,FALSE)</f>
        <v>Pantalón mezclilla</v>
      </c>
      <c r="E2512" t="str">
        <f>VLOOKUP(_xlfn.NUMBERVALUE(MID(C2512,9,2)),'Datos 2'!$Q$3:$R$22,2,FALSE)</f>
        <v>Negro</v>
      </c>
      <c r="F2512" t="str">
        <f>VLOOKUP(_xlfn.NUMBERVALUE(MID(C2512,11,2)),'Datos 2'!$U$3:$V$11,2,)</f>
        <v>L</v>
      </c>
      <c r="G2512">
        <v>7</v>
      </c>
    </row>
    <row r="2513" spans="1:7">
      <c r="A2513" s="14">
        <v>44178</v>
      </c>
      <c r="B2513" t="s">
        <v>823</v>
      </c>
      <c r="C2513" t="s">
        <v>852</v>
      </c>
      <c r="D2513" t="str">
        <f>VLOOKUP(VALUE(MID(C2513,1,8)),Producto!$A$1:$C$499,3,FALSE)</f>
        <v>Pantalón mezclilla</v>
      </c>
      <c r="E2513" t="str">
        <f>VLOOKUP(_xlfn.NUMBERVALUE(MID(C2513,9,2)),'Datos 2'!$Q$3:$R$22,2,FALSE)</f>
        <v>Azul</v>
      </c>
      <c r="F2513" t="str">
        <f>VLOOKUP(_xlfn.NUMBERVALUE(MID(C2513,11,2)),'Datos 2'!$U$3:$V$11,2,)</f>
        <v>L</v>
      </c>
      <c r="G2513">
        <v>9</v>
      </c>
    </row>
    <row r="2514" spans="1:7">
      <c r="A2514" s="14">
        <v>43923</v>
      </c>
      <c r="B2514" t="s">
        <v>823</v>
      </c>
      <c r="C2514" t="s">
        <v>869</v>
      </c>
      <c r="D2514" t="str">
        <f>VLOOKUP(VALUE(MID(C2514,1,8)),Producto!$A$1:$C$499,3,FALSE)</f>
        <v>Pantalón baggie</v>
      </c>
      <c r="E2514" t="str">
        <f>VLOOKUP(_xlfn.NUMBERVALUE(MID(C2514,9,2)),'Datos 2'!$Q$3:$R$22,2,FALSE)</f>
        <v>Off white</v>
      </c>
      <c r="F2514" t="str">
        <f>VLOOKUP(_xlfn.NUMBERVALUE(MID(C2514,11,2)),'Datos 2'!$U$3:$V$11,2,)</f>
        <v>M</v>
      </c>
      <c r="G2514">
        <v>4</v>
      </c>
    </row>
    <row r="2515" spans="1:7">
      <c r="A2515" s="14">
        <v>43913</v>
      </c>
      <c r="B2515" t="s">
        <v>823</v>
      </c>
      <c r="C2515" t="s">
        <v>836</v>
      </c>
      <c r="D2515" t="str">
        <f>VLOOKUP(VALUE(MID(C2515,1,8)),Producto!$A$1:$C$499,3,FALSE)</f>
        <v>Camisa manga larga</v>
      </c>
      <c r="E2515" t="str">
        <f>VLOOKUP(_xlfn.NUMBERVALUE(MID(C2515,9,2)),'Datos 2'!$Q$3:$R$22,2,FALSE)</f>
        <v>Negro</v>
      </c>
      <c r="F2515" t="str">
        <f>VLOOKUP(_xlfn.NUMBERVALUE(MID(C2515,11,2)),'Datos 2'!$U$3:$V$11,2,)</f>
        <v>L</v>
      </c>
      <c r="G2515">
        <v>8</v>
      </c>
    </row>
    <row r="2516" spans="1:7">
      <c r="A2516" s="14">
        <v>43954</v>
      </c>
      <c r="B2516" t="s">
        <v>823</v>
      </c>
      <c r="C2516" t="s">
        <v>855</v>
      </c>
      <c r="D2516" t="str">
        <f>VLOOKUP(VALUE(MID(C2516,1,8)),Producto!$A$1:$C$499,3,FALSE)</f>
        <v>Pantalón mezclilla</v>
      </c>
      <c r="E2516" t="str">
        <f>VLOOKUP(_xlfn.NUMBERVALUE(MID(C2516,9,2)),'Datos 2'!$Q$3:$R$22,2,FALSE)</f>
        <v>Negro</v>
      </c>
      <c r="F2516" t="str">
        <f>VLOOKUP(_xlfn.NUMBERVALUE(MID(C2516,11,2)),'Datos 2'!$U$3:$V$11,2,)</f>
        <v>XL</v>
      </c>
      <c r="G2516">
        <v>3</v>
      </c>
    </row>
    <row r="2517" spans="1:7">
      <c r="A2517" s="14">
        <v>43931</v>
      </c>
      <c r="B2517" t="s">
        <v>823</v>
      </c>
      <c r="C2517" t="s">
        <v>864</v>
      </c>
      <c r="D2517" t="str">
        <f>VLOOKUP(VALUE(MID(C2517,1,8)),Producto!$A$1:$C$499,3,FALSE)</f>
        <v>Pantalón baggie</v>
      </c>
      <c r="E2517" t="str">
        <f>VLOOKUP(_xlfn.NUMBERVALUE(MID(C2517,9,2)),'Datos 2'!$Q$3:$R$22,2,FALSE)</f>
        <v>Negro</v>
      </c>
      <c r="F2517" t="str">
        <f>VLOOKUP(_xlfn.NUMBERVALUE(MID(C2517,11,2)),'Datos 2'!$U$3:$V$11,2,)</f>
        <v>L</v>
      </c>
      <c r="G2517">
        <v>6</v>
      </c>
    </row>
    <row r="2518" spans="1:7">
      <c r="A2518" s="14">
        <v>43937</v>
      </c>
      <c r="B2518" t="s">
        <v>823</v>
      </c>
      <c r="C2518" t="s">
        <v>885</v>
      </c>
      <c r="D2518" t="str">
        <f>VLOOKUP(VALUE(MID(C2518,1,8)),Producto!$A$1:$C$499,3,FALSE)</f>
        <v>Chamarra sport</v>
      </c>
      <c r="E2518" t="str">
        <f>VLOOKUP(_xlfn.NUMBERVALUE(MID(C2518,9,2)),'Datos 2'!$Q$3:$R$22,2,FALSE)</f>
        <v>Negro</v>
      </c>
      <c r="F2518" t="str">
        <f>VLOOKUP(_xlfn.NUMBERVALUE(MID(C2518,11,2)),'Datos 2'!$U$3:$V$11,2,)</f>
        <v>M</v>
      </c>
      <c r="G2518">
        <v>7</v>
      </c>
    </row>
    <row r="2519" spans="1:7">
      <c r="A2519" s="14">
        <v>44148</v>
      </c>
      <c r="B2519" t="s">
        <v>823</v>
      </c>
      <c r="C2519" t="s">
        <v>848</v>
      </c>
      <c r="D2519" t="str">
        <f>VLOOKUP(VALUE(MID(C2519,1,8)),Producto!$A$1:$C$499,3,FALSE)</f>
        <v>Playera</v>
      </c>
      <c r="E2519" t="str">
        <f>VLOOKUP(_xlfn.NUMBERVALUE(MID(C2519,9,2)),'Datos 2'!$Q$3:$R$22,2,FALSE)</f>
        <v>Gris</v>
      </c>
      <c r="F2519" t="str">
        <f>VLOOKUP(_xlfn.NUMBERVALUE(MID(C2519,11,2)),'Datos 2'!$U$3:$V$11,2,)</f>
        <v>Unitalla</v>
      </c>
      <c r="G2519">
        <v>2</v>
      </c>
    </row>
    <row r="2520" spans="1:7">
      <c r="A2520" s="14">
        <v>44166</v>
      </c>
      <c r="B2520" t="s">
        <v>823</v>
      </c>
      <c r="C2520" t="s">
        <v>852</v>
      </c>
      <c r="D2520" t="str">
        <f>VLOOKUP(VALUE(MID(C2520,1,8)),Producto!$A$1:$C$499,3,FALSE)</f>
        <v>Pantalón mezclilla</v>
      </c>
      <c r="E2520" t="str">
        <f>VLOOKUP(_xlfn.NUMBERVALUE(MID(C2520,9,2)),'Datos 2'!$Q$3:$R$22,2,FALSE)</f>
        <v>Azul</v>
      </c>
      <c r="F2520" t="str">
        <f>VLOOKUP(_xlfn.NUMBERVALUE(MID(C2520,11,2)),'Datos 2'!$U$3:$V$11,2,)</f>
        <v>L</v>
      </c>
      <c r="G2520">
        <v>1</v>
      </c>
    </row>
    <row r="2521" spans="1:7">
      <c r="A2521" s="14">
        <v>44083</v>
      </c>
      <c r="B2521" t="s">
        <v>823</v>
      </c>
      <c r="C2521" t="s">
        <v>868</v>
      </c>
      <c r="D2521" t="str">
        <f>VLOOKUP(VALUE(MID(C2521,1,8)),Producto!$A$1:$C$499,3,FALSE)</f>
        <v>Pantalón baggie</v>
      </c>
      <c r="E2521" t="str">
        <f>VLOOKUP(_xlfn.NUMBERVALUE(MID(C2521,9,2)),'Datos 2'!$Q$3:$R$22,2,FALSE)</f>
        <v>Off white</v>
      </c>
      <c r="F2521" t="str">
        <f>VLOOKUP(_xlfn.NUMBERVALUE(MID(C2521,11,2)),'Datos 2'!$U$3:$V$11,2,)</f>
        <v>L</v>
      </c>
      <c r="G2521">
        <v>3</v>
      </c>
    </row>
    <row r="2522" spans="1:7">
      <c r="A2522" s="14">
        <v>43947</v>
      </c>
      <c r="B2522" t="s">
        <v>823</v>
      </c>
      <c r="C2522" t="s">
        <v>877</v>
      </c>
      <c r="D2522" t="str">
        <f>VLOOKUP(VALUE(MID(C2522,1,8)),Producto!$A$1:$C$499,3,FALSE)</f>
        <v>Chamarra sport</v>
      </c>
      <c r="E2522" t="str">
        <f>VLOOKUP(_xlfn.NUMBERVALUE(MID(C2522,9,2)),'Datos 2'!$Q$3:$R$22,2,FALSE)</f>
        <v>Rojo</v>
      </c>
      <c r="F2522" t="str">
        <f>VLOOKUP(_xlfn.NUMBERVALUE(MID(C2522,11,2)),'Datos 2'!$U$3:$V$11,2,)</f>
        <v>M</v>
      </c>
      <c r="G2522">
        <v>8</v>
      </c>
    </row>
    <row r="2523" spans="1:7">
      <c r="A2523" s="14">
        <v>44027</v>
      </c>
      <c r="B2523" t="s">
        <v>823</v>
      </c>
      <c r="C2523" t="s">
        <v>836</v>
      </c>
      <c r="D2523" t="str">
        <f>VLOOKUP(VALUE(MID(C2523,1,8)),Producto!$A$1:$C$499,3,FALSE)</f>
        <v>Camisa manga larga</v>
      </c>
      <c r="E2523" t="str">
        <f>VLOOKUP(_xlfn.NUMBERVALUE(MID(C2523,9,2)),'Datos 2'!$Q$3:$R$22,2,FALSE)</f>
        <v>Negro</v>
      </c>
      <c r="F2523" t="str">
        <f>VLOOKUP(_xlfn.NUMBERVALUE(MID(C2523,11,2)),'Datos 2'!$U$3:$V$11,2,)</f>
        <v>L</v>
      </c>
      <c r="G2523">
        <v>6</v>
      </c>
    </row>
    <row r="2524" spans="1:7">
      <c r="A2524" s="14">
        <v>43946</v>
      </c>
      <c r="B2524" t="s">
        <v>823</v>
      </c>
      <c r="C2524" t="s">
        <v>881</v>
      </c>
      <c r="D2524" t="str">
        <f>VLOOKUP(VALUE(MID(C2524,1,8)),Producto!$A$1:$C$499,3,FALSE)</f>
        <v>Chamarra sport</v>
      </c>
      <c r="E2524" t="str">
        <f>VLOOKUP(_xlfn.NUMBERVALUE(MID(C2524,9,2)),'Datos 2'!$Q$3:$R$22,2,FALSE)</f>
        <v>Azul</v>
      </c>
      <c r="F2524" t="str">
        <f>VLOOKUP(_xlfn.NUMBERVALUE(MID(C2524,11,2)),'Datos 2'!$U$3:$V$11,2,)</f>
        <v>M</v>
      </c>
      <c r="G2524">
        <v>10</v>
      </c>
    </row>
    <row r="2525" spans="1:7">
      <c r="A2525" s="14">
        <v>43983</v>
      </c>
      <c r="B2525" t="s">
        <v>823</v>
      </c>
      <c r="C2525" t="s">
        <v>836</v>
      </c>
      <c r="D2525" t="str">
        <f>VLOOKUP(VALUE(MID(C2525,1,8)),Producto!$A$1:$C$499,3,FALSE)</f>
        <v>Camisa manga larga</v>
      </c>
      <c r="E2525" t="str">
        <f>VLOOKUP(_xlfn.NUMBERVALUE(MID(C2525,9,2)),'Datos 2'!$Q$3:$R$22,2,FALSE)</f>
        <v>Negro</v>
      </c>
      <c r="F2525" t="str">
        <f>VLOOKUP(_xlfn.NUMBERVALUE(MID(C2525,11,2)),'Datos 2'!$U$3:$V$11,2,)</f>
        <v>L</v>
      </c>
      <c r="G2525">
        <v>7</v>
      </c>
    </row>
    <row r="2526" spans="1:7">
      <c r="A2526" s="14">
        <v>43873</v>
      </c>
      <c r="B2526" t="s">
        <v>823</v>
      </c>
      <c r="C2526" t="s">
        <v>855</v>
      </c>
      <c r="D2526" t="str">
        <f>VLOOKUP(VALUE(MID(C2526,1,8)),Producto!$A$1:$C$499,3,FALSE)</f>
        <v>Pantalón mezclilla</v>
      </c>
      <c r="E2526" t="str">
        <f>VLOOKUP(_xlfn.NUMBERVALUE(MID(C2526,9,2)),'Datos 2'!$Q$3:$R$22,2,FALSE)</f>
        <v>Negro</v>
      </c>
      <c r="F2526" t="str">
        <f>VLOOKUP(_xlfn.NUMBERVALUE(MID(C2526,11,2)),'Datos 2'!$U$3:$V$11,2,)</f>
        <v>XL</v>
      </c>
      <c r="G2526">
        <v>5</v>
      </c>
    </row>
    <row r="2527" spans="1:7">
      <c r="A2527" s="14">
        <v>44003</v>
      </c>
      <c r="B2527" t="s">
        <v>823</v>
      </c>
      <c r="C2527" t="s">
        <v>844</v>
      </c>
      <c r="D2527" t="str">
        <f>VLOOKUP(VALUE(MID(C2527,1,8)),Producto!$A$1:$C$499,3,FALSE)</f>
        <v>Camisa manga corta</v>
      </c>
      <c r="E2527" t="str">
        <f>VLOOKUP(_xlfn.NUMBERVALUE(MID(C2527,9,2)),'Datos 2'!$Q$3:$R$22,2,FALSE)</f>
        <v>Estampado animal</v>
      </c>
      <c r="F2527" t="str">
        <f>VLOOKUP(_xlfn.NUMBERVALUE(MID(C2527,11,2)),'Datos 2'!$U$3:$V$11,2,)</f>
        <v>L</v>
      </c>
      <c r="G2527">
        <v>10</v>
      </c>
    </row>
    <row r="2528" spans="1:7">
      <c r="A2528" s="14">
        <v>44142</v>
      </c>
      <c r="B2528" t="s">
        <v>823</v>
      </c>
      <c r="C2528" t="s">
        <v>837</v>
      </c>
      <c r="D2528" t="str">
        <f>VLOOKUP(VALUE(MID(C2528,1,8)),Producto!$A$1:$C$499,3,FALSE)</f>
        <v>Camisa manga larga</v>
      </c>
      <c r="E2528" t="str">
        <f>VLOOKUP(_xlfn.NUMBERVALUE(MID(C2528,9,2)),'Datos 2'!$Q$3:$R$22,2,FALSE)</f>
        <v>Negro</v>
      </c>
      <c r="F2528" t="str">
        <f>VLOOKUP(_xlfn.NUMBERVALUE(MID(C2528,11,2)),'Datos 2'!$U$3:$V$11,2,)</f>
        <v>M</v>
      </c>
      <c r="G2528">
        <v>2</v>
      </c>
    </row>
    <row r="2529" spans="1:7">
      <c r="A2529" s="14">
        <v>43998</v>
      </c>
      <c r="B2529" t="s">
        <v>823</v>
      </c>
      <c r="C2529" t="s">
        <v>873</v>
      </c>
      <c r="D2529" t="str">
        <f>VLOOKUP(VALUE(MID(C2529,1,8)),Producto!$A$1:$C$499,3,FALSE)</f>
        <v>Pantalón baggie</v>
      </c>
      <c r="E2529" t="str">
        <f>VLOOKUP(_xlfn.NUMBERVALUE(MID(C2529,9,2)),'Datos 2'!$Q$3:$R$22,2,FALSE)</f>
        <v>Café</v>
      </c>
      <c r="F2529" t="str">
        <f>VLOOKUP(_xlfn.NUMBERVALUE(MID(C2529,11,2)),'Datos 2'!$U$3:$V$11,2,)</f>
        <v>M</v>
      </c>
      <c r="G2529">
        <v>1</v>
      </c>
    </row>
    <row r="2530" spans="1:7">
      <c r="A2530" s="14">
        <v>44051</v>
      </c>
      <c r="B2530" t="s">
        <v>823</v>
      </c>
      <c r="C2530" t="s">
        <v>869</v>
      </c>
      <c r="D2530" t="str">
        <f>VLOOKUP(VALUE(MID(C2530,1,8)),Producto!$A$1:$C$499,3,FALSE)</f>
        <v>Pantalón baggie</v>
      </c>
      <c r="E2530" t="str">
        <f>VLOOKUP(_xlfn.NUMBERVALUE(MID(C2530,9,2)),'Datos 2'!$Q$3:$R$22,2,FALSE)</f>
        <v>Off white</v>
      </c>
      <c r="F2530" t="str">
        <f>VLOOKUP(_xlfn.NUMBERVALUE(MID(C2530,11,2)),'Datos 2'!$U$3:$V$11,2,)</f>
        <v>M</v>
      </c>
      <c r="G2530">
        <v>7</v>
      </c>
    </row>
    <row r="2531" spans="1:7">
      <c r="A2531" s="14">
        <v>43836</v>
      </c>
      <c r="B2531" t="s">
        <v>823</v>
      </c>
      <c r="C2531" t="s">
        <v>844</v>
      </c>
      <c r="D2531" t="str">
        <f>VLOOKUP(VALUE(MID(C2531,1,8)),Producto!$A$1:$C$499,3,FALSE)</f>
        <v>Camisa manga corta</v>
      </c>
      <c r="E2531" t="str">
        <f>VLOOKUP(_xlfn.NUMBERVALUE(MID(C2531,9,2)),'Datos 2'!$Q$3:$R$22,2,FALSE)</f>
        <v>Estampado animal</v>
      </c>
      <c r="F2531" t="str">
        <f>VLOOKUP(_xlfn.NUMBERVALUE(MID(C2531,11,2)),'Datos 2'!$U$3:$V$11,2,)</f>
        <v>L</v>
      </c>
      <c r="G2531">
        <v>6</v>
      </c>
    </row>
    <row r="2532" spans="1:7">
      <c r="A2532" s="14">
        <v>44146</v>
      </c>
      <c r="B2532" t="s">
        <v>823</v>
      </c>
      <c r="C2532" t="s">
        <v>860</v>
      </c>
      <c r="D2532" t="str">
        <f>VLOOKUP(VALUE(MID(C2532,1,8)),Producto!$A$1:$C$499,3,FALSE)</f>
        <v>Pantalón mezclilla</v>
      </c>
      <c r="E2532" t="str">
        <f>VLOOKUP(_xlfn.NUMBERVALUE(MID(C2532,9,2)),'Datos 2'!$Q$3:$R$22,2,FALSE)</f>
        <v>Blanco</v>
      </c>
      <c r="F2532" t="str">
        <f>VLOOKUP(_xlfn.NUMBERVALUE(MID(C2532,11,2)),'Datos 2'!$U$3:$V$11,2,)</f>
        <v>L</v>
      </c>
      <c r="G2532">
        <v>6</v>
      </c>
    </row>
    <row r="2533" spans="1:7">
      <c r="A2533" s="14">
        <v>43888</v>
      </c>
      <c r="B2533" t="s">
        <v>823</v>
      </c>
      <c r="C2533" t="s">
        <v>881</v>
      </c>
      <c r="D2533" t="str">
        <f>VLOOKUP(VALUE(MID(C2533,1,8)),Producto!$A$1:$C$499,3,FALSE)</f>
        <v>Chamarra sport</v>
      </c>
      <c r="E2533" t="str">
        <f>VLOOKUP(_xlfn.NUMBERVALUE(MID(C2533,9,2)),'Datos 2'!$Q$3:$R$22,2,FALSE)</f>
        <v>Azul</v>
      </c>
      <c r="F2533" t="str">
        <f>VLOOKUP(_xlfn.NUMBERVALUE(MID(C2533,11,2)),'Datos 2'!$U$3:$V$11,2,)</f>
        <v>M</v>
      </c>
      <c r="G2533">
        <v>6</v>
      </c>
    </row>
    <row r="2534" spans="1:7">
      <c r="A2534" s="14">
        <v>43847</v>
      </c>
      <c r="B2534" t="s">
        <v>823</v>
      </c>
      <c r="C2534" t="s">
        <v>878</v>
      </c>
      <c r="D2534" t="str">
        <f>VLOOKUP(VALUE(MID(C2534,1,8)),Producto!$A$1:$C$499,3,FALSE)</f>
        <v>Chamarra sport</v>
      </c>
      <c r="E2534" t="str">
        <f>VLOOKUP(_xlfn.NUMBERVALUE(MID(C2534,9,2)),'Datos 2'!$Q$3:$R$22,2,FALSE)</f>
        <v>Rojo</v>
      </c>
      <c r="F2534" t="str">
        <f>VLOOKUP(_xlfn.NUMBERVALUE(MID(C2534,11,2)),'Datos 2'!$U$3:$V$11,2,)</f>
        <v>S</v>
      </c>
      <c r="G2534">
        <v>4</v>
      </c>
    </row>
    <row r="2535" spans="1:7">
      <c r="A2535" s="14">
        <v>43849</v>
      </c>
      <c r="B2535" t="s">
        <v>823</v>
      </c>
      <c r="C2535" t="s">
        <v>888</v>
      </c>
      <c r="D2535" t="str">
        <f>VLOOKUP(VALUE(MID(C2535,1,8)),Producto!$A$1:$C$499,3,FALSE)</f>
        <v>Chamarra sport</v>
      </c>
      <c r="E2535" t="str">
        <f>VLOOKUP(_xlfn.NUMBERVALUE(MID(C2535,9,2)),'Datos 2'!$Q$3:$R$22,2,FALSE)</f>
        <v>Off white</v>
      </c>
      <c r="F2535" t="str">
        <f>VLOOKUP(_xlfn.NUMBERVALUE(MID(C2535,11,2)),'Datos 2'!$U$3:$V$11,2,)</f>
        <v>L</v>
      </c>
      <c r="G2535">
        <v>7</v>
      </c>
    </row>
    <row r="2536" spans="1:7">
      <c r="A2536" s="14">
        <v>44110</v>
      </c>
      <c r="B2536" t="s">
        <v>823</v>
      </c>
      <c r="C2536" t="s">
        <v>878</v>
      </c>
      <c r="D2536" t="str">
        <f>VLOOKUP(VALUE(MID(C2536,1,8)),Producto!$A$1:$C$499,3,FALSE)</f>
        <v>Chamarra sport</v>
      </c>
      <c r="E2536" t="str">
        <f>VLOOKUP(_xlfn.NUMBERVALUE(MID(C2536,9,2)),'Datos 2'!$Q$3:$R$22,2,FALSE)</f>
        <v>Rojo</v>
      </c>
      <c r="F2536" t="str">
        <f>VLOOKUP(_xlfn.NUMBERVALUE(MID(C2536,11,2)),'Datos 2'!$U$3:$V$11,2,)</f>
        <v>S</v>
      </c>
      <c r="G2536">
        <v>9</v>
      </c>
    </row>
    <row r="2537" spans="1:7">
      <c r="A2537" s="14">
        <v>44161</v>
      </c>
      <c r="B2537" t="s">
        <v>823</v>
      </c>
      <c r="C2537" t="s">
        <v>848</v>
      </c>
      <c r="D2537" t="str">
        <f>VLOOKUP(VALUE(MID(C2537,1,8)),Producto!$A$1:$C$499,3,FALSE)</f>
        <v>Playera</v>
      </c>
      <c r="E2537" t="str">
        <f>VLOOKUP(_xlfn.NUMBERVALUE(MID(C2537,9,2)),'Datos 2'!$Q$3:$R$22,2,FALSE)</f>
        <v>Gris</v>
      </c>
      <c r="F2537" t="str">
        <f>VLOOKUP(_xlfn.NUMBERVALUE(MID(C2537,11,2)),'Datos 2'!$U$3:$V$11,2,)</f>
        <v>Unitalla</v>
      </c>
      <c r="G2537">
        <v>8</v>
      </c>
    </row>
    <row r="2538" spans="1:7">
      <c r="A2538" s="14">
        <v>43987</v>
      </c>
      <c r="B2538" t="s">
        <v>823</v>
      </c>
      <c r="C2538" t="s">
        <v>841</v>
      </c>
      <c r="D2538" t="str">
        <f>VLOOKUP(VALUE(MID(C2538,1,8)),Producto!$A$1:$C$499,3,FALSE)</f>
        <v>Camisa manga corta</v>
      </c>
      <c r="E2538" t="str">
        <f>VLOOKUP(_xlfn.NUMBERVALUE(MID(C2538,9,2)),'Datos 2'!$Q$3:$R$22,2,FALSE)</f>
        <v>Blanco</v>
      </c>
      <c r="F2538" t="str">
        <f>VLOOKUP(_xlfn.NUMBERVALUE(MID(C2538,11,2)),'Datos 2'!$U$3:$V$11,2,)</f>
        <v>M</v>
      </c>
      <c r="G2538">
        <v>6</v>
      </c>
    </row>
    <row r="2539" spans="1:7">
      <c r="A2539" s="14">
        <v>43875</v>
      </c>
      <c r="B2539" t="s">
        <v>823</v>
      </c>
      <c r="C2539" t="s">
        <v>843</v>
      </c>
      <c r="D2539" t="str">
        <f>VLOOKUP(VALUE(MID(C2539,1,8)),Producto!$A$1:$C$499,3,FALSE)</f>
        <v>Camisa manga corta</v>
      </c>
      <c r="E2539" t="str">
        <f>VLOOKUP(_xlfn.NUMBERVALUE(MID(C2539,9,2)),'Datos 2'!$Q$3:$R$22,2,FALSE)</f>
        <v>Estampado animal</v>
      </c>
      <c r="F2539" t="str">
        <f>VLOOKUP(_xlfn.NUMBERVALUE(MID(C2539,11,2)),'Datos 2'!$U$3:$V$11,2,)</f>
        <v>XL</v>
      </c>
      <c r="G2539">
        <v>6</v>
      </c>
    </row>
    <row r="2540" spans="1:7">
      <c r="A2540" s="14">
        <v>43990</v>
      </c>
      <c r="B2540" t="s">
        <v>823</v>
      </c>
      <c r="C2540" t="s">
        <v>851</v>
      </c>
      <c r="D2540" t="str">
        <f>VLOOKUP(VALUE(MID(C2540,1,8)),Producto!$A$1:$C$499,3,FALSE)</f>
        <v>Pantalón mezclilla</v>
      </c>
      <c r="E2540" t="str">
        <f>VLOOKUP(_xlfn.NUMBERVALUE(MID(C2540,9,2)),'Datos 2'!$Q$3:$R$22,2,FALSE)</f>
        <v>Azul</v>
      </c>
      <c r="F2540" t="str">
        <f>VLOOKUP(_xlfn.NUMBERVALUE(MID(C2540,11,2)),'Datos 2'!$U$3:$V$11,2,)</f>
        <v>XL</v>
      </c>
      <c r="G2540">
        <v>9</v>
      </c>
    </row>
    <row r="2541" spans="1:7">
      <c r="A2541" s="14">
        <v>43898</v>
      </c>
      <c r="B2541" t="s">
        <v>823</v>
      </c>
      <c r="C2541" t="s">
        <v>850</v>
      </c>
      <c r="D2541" t="str">
        <f>VLOOKUP(VALUE(MID(C2541,1,8)),Producto!$A$1:$C$499,3,FALSE)</f>
        <v>Playera</v>
      </c>
      <c r="E2541" t="str">
        <f>VLOOKUP(_xlfn.NUMBERVALUE(MID(C2541,9,2)),'Datos 2'!$Q$3:$R$22,2,FALSE)</f>
        <v>Con texto</v>
      </c>
      <c r="F2541" t="str">
        <f>VLOOKUP(_xlfn.NUMBERVALUE(MID(C2541,11,2)),'Datos 2'!$U$3:$V$11,2,)</f>
        <v>Unitalla</v>
      </c>
      <c r="G2541">
        <v>6</v>
      </c>
    </row>
    <row r="2542" spans="1:7">
      <c r="A2542" s="14">
        <v>43944</v>
      </c>
      <c r="B2542" t="s">
        <v>823</v>
      </c>
      <c r="C2542" t="s">
        <v>870</v>
      </c>
      <c r="D2542" t="str">
        <f>VLOOKUP(VALUE(MID(C2542,1,8)),Producto!$A$1:$C$499,3,FALSE)</f>
        <v>Pantalón baggie</v>
      </c>
      <c r="E2542" t="str">
        <f>VLOOKUP(_xlfn.NUMBERVALUE(MID(C2542,9,2)),'Datos 2'!$Q$3:$R$22,2,FALSE)</f>
        <v>Off white</v>
      </c>
      <c r="F2542" t="str">
        <f>VLOOKUP(_xlfn.NUMBERVALUE(MID(C2542,11,2)),'Datos 2'!$U$3:$V$11,2,)</f>
        <v>S</v>
      </c>
      <c r="G2542">
        <v>5</v>
      </c>
    </row>
    <row r="2543" spans="1:7">
      <c r="A2543" s="14">
        <v>44114</v>
      </c>
      <c r="B2543" t="s">
        <v>823</v>
      </c>
      <c r="C2543" t="s">
        <v>866</v>
      </c>
      <c r="D2543" t="str">
        <f>VLOOKUP(VALUE(MID(C2543,1,8)),Producto!$A$1:$C$499,3,FALSE)</f>
        <v>Pantalón baggie</v>
      </c>
      <c r="E2543" t="str">
        <f>VLOOKUP(_xlfn.NUMBERVALUE(MID(C2543,9,2)),'Datos 2'!$Q$3:$R$22,2,FALSE)</f>
        <v>Negro</v>
      </c>
      <c r="F2543" t="str">
        <f>VLOOKUP(_xlfn.NUMBERVALUE(MID(C2543,11,2)),'Datos 2'!$U$3:$V$11,2,)</f>
        <v>S</v>
      </c>
      <c r="G2543">
        <v>4</v>
      </c>
    </row>
    <row r="2544" spans="1:7">
      <c r="A2544" s="14">
        <v>43886</v>
      </c>
      <c r="B2544" t="s">
        <v>823</v>
      </c>
      <c r="C2544" t="s">
        <v>874</v>
      </c>
      <c r="D2544" t="str">
        <f>VLOOKUP(VALUE(MID(C2544,1,8)),Producto!$A$1:$C$499,3,FALSE)</f>
        <v>Pantalón baggie</v>
      </c>
      <c r="E2544" t="str">
        <f>VLOOKUP(_xlfn.NUMBERVALUE(MID(C2544,9,2)),'Datos 2'!$Q$3:$R$22,2,FALSE)</f>
        <v>Café</v>
      </c>
      <c r="F2544" t="str">
        <f>VLOOKUP(_xlfn.NUMBERVALUE(MID(C2544,11,2)),'Datos 2'!$U$3:$V$11,2,)</f>
        <v>S</v>
      </c>
      <c r="G2544">
        <v>7</v>
      </c>
    </row>
    <row r="2545" spans="1:7">
      <c r="A2545" s="14">
        <v>44184</v>
      </c>
      <c r="B2545" t="s">
        <v>823</v>
      </c>
      <c r="C2545" t="s">
        <v>865</v>
      </c>
      <c r="D2545" t="str">
        <f>VLOOKUP(VALUE(MID(C2545,1,8)),Producto!$A$1:$C$499,3,FALSE)</f>
        <v>Pantalón baggie</v>
      </c>
      <c r="E2545" t="str">
        <f>VLOOKUP(_xlfn.NUMBERVALUE(MID(C2545,9,2)),'Datos 2'!$Q$3:$R$22,2,FALSE)</f>
        <v>Negro</v>
      </c>
      <c r="F2545" t="str">
        <f>VLOOKUP(_xlfn.NUMBERVALUE(MID(C2545,11,2)),'Datos 2'!$U$3:$V$11,2,)</f>
        <v>M</v>
      </c>
      <c r="G2545">
        <v>10</v>
      </c>
    </row>
    <row r="2546" spans="1:7">
      <c r="A2546" s="14">
        <v>43977</v>
      </c>
      <c r="B2546" t="s">
        <v>823</v>
      </c>
      <c r="C2546" t="s">
        <v>850</v>
      </c>
      <c r="D2546" t="str">
        <f>VLOOKUP(VALUE(MID(C2546,1,8)),Producto!$A$1:$C$499,3,FALSE)</f>
        <v>Playera</v>
      </c>
      <c r="E2546" t="str">
        <f>VLOOKUP(_xlfn.NUMBERVALUE(MID(C2546,9,2)),'Datos 2'!$Q$3:$R$22,2,FALSE)</f>
        <v>Con texto</v>
      </c>
      <c r="F2546" t="str">
        <f>VLOOKUP(_xlfn.NUMBERVALUE(MID(C2546,11,2)),'Datos 2'!$U$3:$V$11,2,)</f>
        <v>Unitalla</v>
      </c>
      <c r="G2546">
        <v>9</v>
      </c>
    </row>
    <row r="2547" spans="1:7">
      <c r="A2547" s="14">
        <v>44100</v>
      </c>
      <c r="B2547" t="s">
        <v>823</v>
      </c>
      <c r="C2547" t="s">
        <v>889</v>
      </c>
      <c r="D2547" t="str">
        <f>VLOOKUP(VALUE(MID(C2547,1,8)),Producto!$A$1:$C$499,3,FALSE)</f>
        <v>Chamarra sport</v>
      </c>
      <c r="E2547" t="str">
        <f>VLOOKUP(_xlfn.NUMBERVALUE(MID(C2547,9,2)),'Datos 2'!$Q$3:$R$22,2,FALSE)</f>
        <v>Off white</v>
      </c>
      <c r="F2547" t="str">
        <f>VLOOKUP(_xlfn.NUMBERVALUE(MID(C2547,11,2)),'Datos 2'!$U$3:$V$11,2,)</f>
        <v>M</v>
      </c>
      <c r="G2547">
        <v>6</v>
      </c>
    </row>
    <row r="2548" spans="1:7">
      <c r="A2548" s="14">
        <v>44168</v>
      </c>
      <c r="B2548" t="s">
        <v>823</v>
      </c>
      <c r="C2548" t="s">
        <v>850</v>
      </c>
      <c r="D2548" t="str">
        <f>VLOOKUP(VALUE(MID(C2548,1,8)),Producto!$A$1:$C$499,3,FALSE)</f>
        <v>Playera</v>
      </c>
      <c r="E2548" t="str">
        <f>VLOOKUP(_xlfn.NUMBERVALUE(MID(C2548,9,2)),'Datos 2'!$Q$3:$R$22,2,FALSE)</f>
        <v>Con texto</v>
      </c>
      <c r="F2548" t="str">
        <f>VLOOKUP(_xlfn.NUMBERVALUE(MID(C2548,11,2)),'Datos 2'!$U$3:$V$11,2,)</f>
        <v>Unitalla</v>
      </c>
      <c r="G2548">
        <v>10</v>
      </c>
    </row>
    <row r="2549" spans="1:7">
      <c r="A2549" s="14">
        <v>44093</v>
      </c>
      <c r="B2549" t="s">
        <v>823</v>
      </c>
      <c r="C2549" t="s">
        <v>859</v>
      </c>
      <c r="D2549" t="str">
        <f>VLOOKUP(VALUE(MID(C2549,1,8)),Producto!$A$1:$C$499,3,FALSE)</f>
        <v>Pantalón mezclilla</v>
      </c>
      <c r="E2549" t="str">
        <f>VLOOKUP(_xlfn.NUMBERVALUE(MID(C2549,9,2)),'Datos 2'!$Q$3:$R$22,2,FALSE)</f>
        <v>Blanco</v>
      </c>
      <c r="F2549" t="str">
        <f>VLOOKUP(_xlfn.NUMBERVALUE(MID(C2549,11,2)),'Datos 2'!$U$3:$V$11,2,)</f>
        <v>XL</v>
      </c>
      <c r="G2549">
        <v>9</v>
      </c>
    </row>
    <row r="2550" spans="1:7">
      <c r="A2550" s="14">
        <v>44050</v>
      </c>
      <c r="B2550" t="s">
        <v>823</v>
      </c>
      <c r="C2550" t="s">
        <v>846</v>
      </c>
      <c r="D2550" t="str">
        <f>VLOOKUP(VALUE(MID(C2550,1,8)),Producto!$A$1:$C$499,3,FALSE)</f>
        <v>Camisa manga corta</v>
      </c>
      <c r="E2550" t="str">
        <f>VLOOKUP(_xlfn.NUMBERVALUE(MID(C2550,9,2)),'Datos 2'!$Q$3:$R$22,2,FALSE)</f>
        <v>Estampado animal</v>
      </c>
      <c r="F2550" t="str">
        <f>VLOOKUP(_xlfn.NUMBERVALUE(MID(C2550,11,2)),'Datos 2'!$U$3:$V$11,2,)</f>
        <v>S</v>
      </c>
      <c r="G2550">
        <v>2</v>
      </c>
    </row>
    <row r="2551" spans="1:7">
      <c r="A2551" s="14">
        <v>43930</v>
      </c>
      <c r="B2551" t="s">
        <v>823</v>
      </c>
      <c r="C2551" t="s">
        <v>847</v>
      </c>
      <c r="D2551" t="str">
        <f>VLOOKUP(VALUE(MID(C2551,1,8)),Producto!$A$1:$C$499,3,FALSE)</f>
        <v>Playera</v>
      </c>
      <c r="E2551" t="str">
        <f>VLOOKUP(_xlfn.NUMBERVALUE(MID(C2551,9,2)),'Datos 2'!$Q$3:$R$22,2,FALSE)</f>
        <v>Negro</v>
      </c>
      <c r="F2551" t="str">
        <f>VLOOKUP(_xlfn.NUMBERVALUE(MID(C2551,11,2)),'Datos 2'!$U$3:$V$11,2,)</f>
        <v>Unitalla</v>
      </c>
      <c r="G2551">
        <v>1</v>
      </c>
    </row>
    <row r="2552" spans="1:7">
      <c r="A2552" s="14">
        <v>44146</v>
      </c>
      <c r="B2552" t="s">
        <v>823</v>
      </c>
      <c r="C2552" t="s">
        <v>880</v>
      </c>
      <c r="D2552" t="str">
        <f>VLOOKUP(VALUE(MID(C2552,1,8)),Producto!$A$1:$C$499,3,FALSE)</f>
        <v>Chamarra sport</v>
      </c>
      <c r="E2552" t="str">
        <f>VLOOKUP(_xlfn.NUMBERVALUE(MID(C2552,9,2)),'Datos 2'!$Q$3:$R$22,2,FALSE)</f>
        <v>Azul</v>
      </c>
      <c r="F2552" t="str">
        <f>VLOOKUP(_xlfn.NUMBERVALUE(MID(C2552,11,2)),'Datos 2'!$U$3:$V$11,2,)</f>
        <v>L</v>
      </c>
      <c r="G2552">
        <v>4</v>
      </c>
    </row>
    <row r="2553" spans="1:7">
      <c r="A2553" s="14">
        <v>44127</v>
      </c>
      <c r="B2553" t="s">
        <v>823</v>
      </c>
      <c r="C2553" t="s">
        <v>872</v>
      </c>
      <c r="D2553" t="str">
        <f>VLOOKUP(VALUE(MID(C2553,1,8)),Producto!$A$1:$C$499,3,FALSE)</f>
        <v>Pantalón baggie</v>
      </c>
      <c r="E2553" t="str">
        <f>VLOOKUP(_xlfn.NUMBERVALUE(MID(C2553,9,2)),'Datos 2'!$Q$3:$R$22,2,FALSE)</f>
        <v>Café</v>
      </c>
      <c r="F2553" t="str">
        <f>VLOOKUP(_xlfn.NUMBERVALUE(MID(C2553,11,2)),'Datos 2'!$U$3:$V$11,2,)</f>
        <v>L</v>
      </c>
      <c r="G2553">
        <v>9</v>
      </c>
    </row>
    <row r="2554" spans="1:7">
      <c r="A2554" s="14">
        <v>44082</v>
      </c>
      <c r="B2554" t="s">
        <v>823</v>
      </c>
      <c r="C2554" t="s">
        <v>868</v>
      </c>
      <c r="D2554" t="str">
        <f>VLOOKUP(VALUE(MID(C2554,1,8)),Producto!$A$1:$C$499,3,FALSE)</f>
        <v>Pantalón baggie</v>
      </c>
      <c r="E2554" t="str">
        <f>VLOOKUP(_xlfn.NUMBERVALUE(MID(C2554,9,2)),'Datos 2'!$Q$3:$R$22,2,FALSE)</f>
        <v>Off white</v>
      </c>
      <c r="F2554" t="str">
        <f>VLOOKUP(_xlfn.NUMBERVALUE(MID(C2554,11,2)),'Datos 2'!$U$3:$V$11,2,)</f>
        <v>L</v>
      </c>
      <c r="G2554">
        <v>6</v>
      </c>
    </row>
    <row r="2555" spans="1:7">
      <c r="A2555" s="14">
        <v>43899</v>
      </c>
      <c r="B2555" t="s">
        <v>823</v>
      </c>
      <c r="C2555" t="s">
        <v>833</v>
      </c>
      <c r="D2555" t="str">
        <f>VLOOKUP(VALUE(MID(C2555,1,8)),Producto!$A$1:$C$499,3,FALSE)</f>
        <v>Camisa manga larga</v>
      </c>
      <c r="E2555" t="str">
        <f>VLOOKUP(_xlfn.NUMBERVALUE(MID(C2555,9,2)),'Datos 2'!$Q$3:$R$22,2,FALSE)</f>
        <v>Off white</v>
      </c>
      <c r="F2555" t="str">
        <f>VLOOKUP(_xlfn.NUMBERVALUE(MID(C2555,11,2)),'Datos 2'!$U$3:$V$11,2,)</f>
        <v>M</v>
      </c>
      <c r="G2555">
        <v>5</v>
      </c>
    </row>
    <row r="2556" spans="1:7">
      <c r="A2556" s="14">
        <v>44083</v>
      </c>
      <c r="B2556" t="s">
        <v>823</v>
      </c>
      <c r="C2556" t="s">
        <v>870</v>
      </c>
      <c r="D2556" t="str">
        <f>VLOOKUP(VALUE(MID(C2556,1,8)),Producto!$A$1:$C$499,3,FALSE)</f>
        <v>Pantalón baggie</v>
      </c>
      <c r="E2556" t="str">
        <f>VLOOKUP(_xlfn.NUMBERVALUE(MID(C2556,9,2)),'Datos 2'!$Q$3:$R$22,2,FALSE)</f>
        <v>Off white</v>
      </c>
      <c r="F2556" t="str">
        <f>VLOOKUP(_xlfn.NUMBERVALUE(MID(C2556,11,2)),'Datos 2'!$U$3:$V$11,2,)</f>
        <v>S</v>
      </c>
      <c r="G2556">
        <v>2</v>
      </c>
    </row>
    <row r="2557" spans="1:7">
      <c r="A2557" s="14">
        <v>44179</v>
      </c>
      <c r="B2557" t="s">
        <v>823</v>
      </c>
      <c r="C2557" t="s">
        <v>870</v>
      </c>
      <c r="D2557" t="str">
        <f>VLOOKUP(VALUE(MID(C2557,1,8)),Producto!$A$1:$C$499,3,FALSE)</f>
        <v>Pantalón baggie</v>
      </c>
      <c r="E2557" t="str">
        <f>VLOOKUP(_xlfn.NUMBERVALUE(MID(C2557,9,2)),'Datos 2'!$Q$3:$R$22,2,FALSE)</f>
        <v>Off white</v>
      </c>
      <c r="F2557" t="str">
        <f>VLOOKUP(_xlfn.NUMBERVALUE(MID(C2557,11,2)),'Datos 2'!$U$3:$V$11,2,)</f>
        <v>S</v>
      </c>
      <c r="G2557">
        <v>10</v>
      </c>
    </row>
    <row r="2558" spans="1:7">
      <c r="A2558" s="14">
        <v>43880</v>
      </c>
      <c r="B2558" t="s">
        <v>823</v>
      </c>
      <c r="C2558" t="s">
        <v>887</v>
      </c>
      <c r="D2558" t="str">
        <f>VLOOKUP(VALUE(MID(C2558,1,8)),Producto!$A$1:$C$499,3,FALSE)</f>
        <v>Chamarra sport</v>
      </c>
      <c r="E2558" t="str">
        <f>VLOOKUP(_xlfn.NUMBERVALUE(MID(C2558,9,2)),'Datos 2'!$Q$3:$R$22,2,FALSE)</f>
        <v>Off white</v>
      </c>
      <c r="F2558" t="str">
        <f>VLOOKUP(_xlfn.NUMBERVALUE(MID(C2558,11,2)),'Datos 2'!$U$3:$V$11,2,)</f>
        <v>XL</v>
      </c>
      <c r="G2558">
        <v>10</v>
      </c>
    </row>
    <row r="2559" spans="1:7">
      <c r="A2559" s="14">
        <v>43998</v>
      </c>
      <c r="B2559" t="s">
        <v>823</v>
      </c>
      <c r="C2559" t="s">
        <v>876</v>
      </c>
      <c r="D2559" t="str">
        <f>VLOOKUP(VALUE(MID(C2559,1,8)),Producto!$A$1:$C$499,3,FALSE)</f>
        <v>Chamarra sport</v>
      </c>
      <c r="E2559" t="str">
        <f>VLOOKUP(_xlfn.NUMBERVALUE(MID(C2559,9,2)),'Datos 2'!$Q$3:$R$22,2,FALSE)</f>
        <v>Rojo</v>
      </c>
      <c r="F2559" t="str">
        <f>VLOOKUP(_xlfn.NUMBERVALUE(MID(C2559,11,2)),'Datos 2'!$U$3:$V$11,2,)</f>
        <v>L</v>
      </c>
      <c r="G2559">
        <v>7</v>
      </c>
    </row>
    <row r="2560" spans="1:7">
      <c r="A2560" s="14">
        <v>44052</v>
      </c>
      <c r="B2560" t="s">
        <v>823</v>
      </c>
      <c r="C2560" t="s">
        <v>890</v>
      </c>
      <c r="D2560" t="str">
        <f>VLOOKUP(VALUE(MID(C2560,1,8)),Producto!$A$1:$C$499,3,FALSE)</f>
        <v>Chamarra sport</v>
      </c>
      <c r="E2560" t="str">
        <f>VLOOKUP(_xlfn.NUMBERVALUE(MID(C2560,9,2)),'Datos 2'!$Q$3:$R$22,2,FALSE)</f>
        <v>Off white</v>
      </c>
      <c r="F2560" t="str">
        <f>VLOOKUP(_xlfn.NUMBERVALUE(MID(C2560,11,2)),'Datos 2'!$U$3:$V$11,2,)</f>
        <v>S</v>
      </c>
      <c r="G2560">
        <v>10</v>
      </c>
    </row>
    <row r="2561" spans="1:7">
      <c r="A2561" s="14">
        <v>44054</v>
      </c>
      <c r="B2561" t="s">
        <v>823</v>
      </c>
      <c r="C2561" t="s">
        <v>849</v>
      </c>
      <c r="D2561" t="str">
        <f>VLOOKUP(VALUE(MID(C2561,1,8)),Producto!$A$1:$C$499,3,FALSE)</f>
        <v>Playera</v>
      </c>
      <c r="E2561" t="str">
        <f>VLOOKUP(_xlfn.NUMBERVALUE(MID(C2561,9,2)),'Datos 2'!$Q$3:$R$22,2,FALSE)</f>
        <v>Estampado abstracto</v>
      </c>
      <c r="F2561" t="str">
        <f>VLOOKUP(_xlfn.NUMBERVALUE(MID(C2561,11,2)),'Datos 2'!$U$3:$V$11,2,)</f>
        <v>Unitalla</v>
      </c>
      <c r="G2561">
        <v>8</v>
      </c>
    </row>
    <row r="2562" spans="1:7">
      <c r="A2562" s="14">
        <v>43872</v>
      </c>
      <c r="B2562" t="s">
        <v>823</v>
      </c>
      <c r="C2562" t="s">
        <v>873</v>
      </c>
      <c r="D2562" t="str">
        <f>VLOOKUP(VALUE(MID(C2562,1,8)),Producto!$A$1:$C$499,3,FALSE)</f>
        <v>Pantalón baggie</v>
      </c>
      <c r="E2562" t="str">
        <f>VLOOKUP(_xlfn.NUMBERVALUE(MID(C2562,9,2)),'Datos 2'!$Q$3:$R$22,2,FALSE)</f>
        <v>Café</v>
      </c>
      <c r="F2562" t="str">
        <f>VLOOKUP(_xlfn.NUMBERVALUE(MID(C2562,11,2)),'Datos 2'!$U$3:$V$11,2,)</f>
        <v>M</v>
      </c>
      <c r="G2562">
        <v>6</v>
      </c>
    </row>
    <row r="2563" spans="1:7">
      <c r="A2563" s="14">
        <v>43989</v>
      </c>
      <c r="B2563" t="s">
        <v>823</v>
      </c>
      <c r="C2563" t="s">
        <v>882</v>
      </c>
      <c r="D2563" t="str">
        <f>VLOOKUP(VALUE(MID(C2563,1,8)),Producto!$A$1:$C$499,3,FALSE)</f>
        <v>Chamarra sport</v>
      </c>
      <c r="E2563" t="str">
        <f>VLOOKUP(_xlfn.NUMBERVALUE(MID(C2563,9,2)),'Datos 2'!$Q$3:$R$22,2,FALSE)</f>
        <v>Azul</v>
      </c>
      <c r="F2563" t="str">
        <f>VLOOKUP(_xlfn.NUMBERVALUE(MID(C2563,11,2)),'Datos 2'!$U$3:$V$11,2,)</f>
        <v>S</v>
      </c>
      <c r="G2563">
        <v>8</v>
      </c>
    </row>
    <row r="2564" spans="1:7">
      <c r="A2564" s="14">
        <v>44180</v>
      </c>
      <c r="B2564" t="s">
        <v>823</v>
      </c>
      <c r="C2564" t="s">
        <v>857</v>
      </c>
      <c r="D2564" t="str">
        <f>VLOOKUP(VALUE(MID(C2564,1,8)),Producto!$A$1:$C$499,3,FALSE)</f>
        <v>Pantalón mezclilla</v>
      </c>
      <c r="E2564" t="str">
        <f>VLOOKUP(_xlfn.NUMBERVALUE(MID(C2564,9,2)),'Datos 2'!$Q$3:$R$22,2,FALSE)</f>
        <v>Negro</v>
      </c>
      <c r="F2564" t="str">
        <f>VLOOKUP(_xlfn.NUMBERVALUE(MID(C2564,11,2)),'Datos 2'!$U$3:$V$11,2,)</f>
        <v>M</v>
      </c>
      <c r="G2564">
        <v>3</v>
      </c>
    </row>
    <row r="2565" spans="1:7">
      <c r="A2565" s="14">
        <v>43970</v>
      </c>
      <c r="B2565" t="s">
        <v>823</v>
      </c>
      <c r="C2565" t="s">
        <v>848</v>
      </c>
      <c r="D2565" t="str">
        <f>VLOOKUP(VALUE(MID(C2565,1,8)),Producto!$A$1:$C$499,3,FALSE)</f>
        <v>Playera</v>
      </c>
      <c r="E2565" t="str">
        <f>VLOOKUP(_xlfn.NUMBERVALUE(MID(C2565,9,2)),'Datos 2'!$Q$3:$R$22,2,FALSE)</f>
        <v>Gris</v>
      </c>
      <c r="F2565" t="str">
        <f>VLOOKUP(_xlfn.NUMBERVALUE(MID(C2565,11,2)),'Datos 2'!$U$3:$V$11,2,)</f>
        <v>Unitalla</v>
      </c>
      <c r="G2565">
        <v>6</v>
      </c>
    </row>
    <row r="2566" spans="1:7">
      <c r="A2566" s="14">
        <v>44031</v>
      </c>
      <c r="B2566" t="s">
        <v>823</v>
      </c>
      <c r="C2566" t="s">
        <v>878</v>
      </c>
      <c r="D2566" t="str">
        <f>VLOOKUP(VALUE(MID(C2566,1,8)),Producto!$A$1:$C$499,3,FALSE)</f>
        <v>Chamarra sport</v>
      </c>
      <c r="E2566" t="str">
        <f>VLOOKUP(_xlfn.NUMBERVALUE(MID(C2566,9,2)),'Datos 2'!$Q$3:$R$22,2,FALSE)</f>
        <v>Rojo</v>
      </c>
      <c r="F2566" t="str">
        <f>VLOOKUP(_xlfn.NUMBERVALUE(MID(C2566,11,2)),'Datos 2'!$U$3:$V$11,2,)</f>
        <v>S</v>
      </c>
      <c r="G2566">
        <v>8</v>
      </c>
    </row>
    <row r="2567" spans="1:7">
      <c r="A2567" s="14">
        <v>44164</v>
      </c>
      <c r="B2567" t="s">
        <v>823</v>
      </c>
      <c r="C2567" t="s">
        <v>854</v>
      </c>
      <c r="D2567" t="str">
        <f>VLOOKUP(VALUE(MID(C2567,1,8)),Producto!$A$1:$C$499,3,FALSE)</f>
        <v>Pantalón mezclilla</v>
      </c>
      <c r="E2567" t="str">
        <f>VLOOKUP(_xlfn.NUMBERVALUE(MID(C2567,9,2)),'Datos 2'!$Q$3:$R$22,2,FALSE)</f>
        <v>Azul</v>
      </c>
      <c r="F2567" t="str">
        <f>VLOOKUP(_xlfn.NUMBERVALUE(MID(C2567,11,2)),'Datos 2'!$U$3:$V$11,2,)</f>
        <v>S</v>
      </c>
      <c r="G2567">
        <v>4</v>
      </c>
    </row>
    <row r="2568" spans="1:7">
      <c r="A2568" s="14">
        <v>44038</v>
      </c>
      <c r="B2568" t="s">
        <v>823</v>
      </c>
      <c r="C2568" t="s">
        <v>859</v>
      </c>
      <c r="D2568" t="str">
        <f>VLOOKUP(VALUE(MID(C2568,1,8)),Producto!$A$1:$C$499,3,FALSE)</f>
        <v>Pantalón mezclilla</v>
      </c>
      <c r="E2568" t="str">
        <f>VLOOKUP(_xlfn.NUMBERVALUE(MID(C2568,9,2)),'Datos 2'!$Q$3:$R$22,2,FALSE)</f>
        <v>Blanco</v>
      </c>
      <c r="F2568" t="str">
        <f>VLOOKUP(_xlfn.NUMBERVALUE(MID(C2568,11,2)),'Datos 2'!$U$3:$V$11,2,)</f>
        <v>XL</v>
      </c>
      <c r="G2568">
        <v>3</v>
      </c>
    </row>
    <row r="2569" spans="1:7">
      <c r="A2569" s="14">
        <v>44043</v>
      </c>
      <c r="B2569" t="s">
        <v>823</v>
      </c>
      <c r="C2569" t="s">
        <v>859</v>
      </c>
      <c r="D2569" t="str">
        <f>VLOOKUP(VALUE(MID(C2569,1,8)),Producto!$A$1:$C$499,3,FALSE)</f>
        <v>Pantalón mezclilla</v>
      </c>
      <c r="E2569" t="str">
        <f>VLOOKUP(_xlfn.NUMBERVALUE(MID(C2569,9,2)),'Datos 2'!$Q$3:$R$22,2,FALSE)</f>
        <v>Blanco</v>
      </c>
      <c r="F2569" t="str">
        <f>VLOOKUP(_xlfn.NUMBERVALUE(MID(C2569,11,2)),'Datos 2'!$U$3:$V$11,2,)</f>
        <v>XL</v>
      </c>
      <c r="G2569">
        <v>1</v>
      </c>
    </row>
    <row r="2570" spans="1:7">
      <c r="A2570" s="14">
        <v>44027</v>
      </c>
      <c r="B2570" t="s">
        <v>823</v>
      </c>
      <c r="C2570" t="s">
        <v>855</v>
      </c>
      <c r="D2570" t="str">
        <f>VLOOKUP(VALUE(MID(C2570,1,8)),Producto!$A$1:$C$499,3,FALSE)</f>
        <v>Pantalón mezclilla</v>
      </c>
      <c r="E2570" t="str">
        <f>VLOOKUP(_xlfn.NUMBERVALUE(MID(C2570,9,2)),'Datos 2'!$Q$3:$R$22,2,FALSE)</f>
        <v>Negro</v>
      </c>
      <c r="F2570" t="str">
        <f>VLOOKUP(_xlfn.NUMBERVALUE(MID(C2570,11,2)),'Datos 2'!$U$3:$V$11,2,)</f>
        <v>XL</v>
      </c>
      <c r="G2570">
        <v>8</v>
      </c>
    </row>
    <row r="2571" spans="1:7">
      <c r="A2571" s="14">
        <v>44127</v>
      </c>
      <c r="B2571" t="s">
        <v>823</v>
      </c>
      <c r="C2571" t="s">
        <v>873</v>
      </c>
      <c r="D2571" t="str">
        <f>VLOOKUP(VALUE(MID(C2571,1,8)),Producto!$A$1:$C$499,3,FALSE)</f>
        <v>Pantalón baggie</v>
      </c>
      <c r="E2571" t="str">
        <f>VLOOKUP(_xlfn.NUMBERVALUE(MID(C2571,9,2)),'Datos 2'!$Q$3:$R$22,2,FALSE)</f>
        <v>Café</v>
      </c>
      <c r="F2571" t="str">
        <f>VLOOKUP(_xlfn.NUMBERVALUE(MID(C2571,11,2)),'Datos 2'!$U$3:$V$11,2,)</f>
        <v>M</v>
      </c>
      <c r="G2571">
        <v>9</v>
      </c>
    </row>
    <row r="2572" spans="1:7">
      <c r="A2572" s="14">
        <v>43987</v>
      </c>
      <c r="B2572" t="s">
        <v>823</v>
      </c>
      <c r="C2572" t="s">
        <v>845</v>
      </c>
      <c r="D2572" t="str">
        <f>VLOOKUP(VALUE(MID(C2572,1,8)),Producto!$A$1:$C$499,3,FALSE)</f>
        <v>Camisa manga corta</v>
      </c>
      <c r="E2572" t="str">
        <f>VLOOKUP(_xlfn.NUMBERVALUE(MID(C2572,9,2)),'Datos 2'!$Q$3:$R$22,2,FALSE)</f>
        <v>Estampado animal</v>
      </c>
      <c r="F2572" t="str">
        <f>VLOOKUP(_xlfn.NUMBERVALUE(MID(C2572,11,2)),'Datos 2'!$U$3:$V$11,2,)</f>
        <v>M</v>
      </c>
      <c r="G2572">
        <v>5</v>
      </c>
    </row>
    <row r="2573" spans="1:7">
      <c r="A2573" s="14">
        <v>44058</v>
      </c>
      <c r="B2573" t="s">
        <v>823</v>
      </c>
      <c r="C2573" t="s">
        <v>860</v>
      </c>
      <c r="D2573" t="str">
        <f>VLOOKUP(VALUE(MID(C2573,1,8)),Producto!$A$1:$C$499,3,FALSE)</f>
        <v>Pantalón mezclilla</v>
      </c>
      <c r="E2573" t="str">
        <f>VLOOKUP(_xlfn.NUMBERVALUE(MID(C2573,9,2)),'Datos 2'!$Q$3:$R$22,2,FALSE)</f>
        <v>Blanco</v>
      </c>
      <c r="F2573" t="str">
        <f>VLOOKUP(_xlfn.NUMBERVALUE(MID(C2573,11,2)),'Datos 2'!$U$3:$V$11,2,)</f>
        <v>L</v>
      </c>
      <c r="G2573">
        <v>6</v>
      </c>
    </row>
    <row r="2574" spans="1:7">
      <c r="A2574" s="14">
        <v>43935</v>
      </c>
      <c r="B2574" t="s">
        <v>823</v>
      </c>
      <c r="C2574" t="s">
        <v>882</v>
      </c>
      <c r="D2574" t="str">
        <f>VLOOKUP(VALUE(MID(C2574,1,8)),Producto!$A$1:$C$499,3,FALSE)</f>
        <v>Chamarra sport</v>
      </c>
      <c r="E2574" t="str">
        <f>VLOOKUP(_xlfn.NUMBERVALUE(MID(C2574,9,2)),'Datos 2'!$Q$3:$R$22,2,FALSE)</f>
        <v>Azul</v>
      </c>
      <c r="F2574" t="str">
        <f>VLOOKUP(_xlfn.NUMBERVALUE(MID(C2574,11,2)),'Datos 2'!$U$3:$V$11,2,)</f>
        <v>S</v>
      </c>
      <c r="G2574">
        <v>9</v>
      </c>
    </row>
    <row r="2575" spans="1:7">
      <c r="A2575" s="14">
        <v>44015</v>
      </c>
      <c r="B2575" t="s">
        <v>823</v>
      </c>
      <c r="C2575" t="s">
        <v>874</v>
      </c>
      <c r="D2575" t="str">
        <f>VLOOKUP(VALUE(MID(C2575,1,8)),Producto!$A$1:$C$499,3,FALSE)</f>
        <v>Pantalón baggie</v>
      </c>
      <c r="E2575" t="str">
        <f>VLOOKUP(_xlfn.NUMBERVALUE(MID(C2575,9,2)),'Datos 2'!$Q$3:$R$22,2,FALSE)</f>
        <v>Café</v>
      </c>
      <c r="F2575" t="str">
        <f>VLOOKUP(_xlfn.NUMBERVALUE(MID(C2575,11,2)),'Datos 2'!$U$3:$V$11,2,)</f>
        <v>S</v>
      </c>
      <c r="G2575">
        <v>8</v>
      </c>
    </row>
    <row r="2576" spans="1:7">
      <c r="A2576" s="14">
        <v>43841</v>
      </c>
      <c r="B2576" t="s">
        <v>823</v>
      </c>
      <c r="C2576" t="s">
        <v>835</v>
      </c>
      <c r="D2576" t="str">
        <f>VLOOKUP(VALUE(MID(C2576,1,8)),Producto!$A$1:$C$499,3,FALSE)</f>
        <v>Camisa manga larga</v>
      </c>
      <c r="E2576" t="str">
        <f>VLOOKUP(_xlfn.NUMBERVALUE(MID(C2576,9,2)),'Datos 2'!$Q$3:$R$22,2,FALSE)</f>
        <v>Negro</v>
      </c>
      <c r="F2576" t="str">
        <f>VLOOKUP(_xlfn.NUMBERVALUE(MID(C2576,11,2)),'Datos 2'!$U$3:$V$11,2,)</f>
        <v>XL</v>
      </c>
      <c r="G2576">
        <v>3</v>
      </c>
    </row>
    <row r="2577" spans="1:7">
      <c r="A2577" s="14">
        <v>44109</v>
      </c>
      <c r="B2577" t="s">
        <v>823</v>
      </c>
      <c r="C2577" t="s">
        <v>829</v>
      </c>
      <c r="D2577" t="str">
        <f>VLOOKUP(VALUE(MID(C2577,1,8)),Producto!$A$1:$C$499,3,FALSE)</f>
        <v>Camisa manga larga</v>
      </c>
      <c r="E2577" t="str">
        <f>VLOOKUP(_xlfn.NUMBERVALUE(MID(C2577,9,2)),'Datos 2'!$Q$3:$R$22,2,FALSE)</f>
        <v>Blanco</v>
      </c>
      <c r="F2577" t="str">
        <f>VLOOKUP(_xlfn.NUMBERVALUE(MID(C2577,11,2)),'Datos 2'!$U$3:$V$11,2,)</f>
        <v>M</v>
      </c>
      <c r="G2577">
        <v>3</v>
      </c>
    </row>
    <row r="2578" spans="1:7">
      <c r="A2578" s="14">
        <v>44069</v>
      </c>
      <c r="B2578" t="s">
        <v>823</v>
      </c>
      <c r="C2578" t="s">
        <v>857</v>
      </c>
      <c r="D2578" t="str">
        <f>VLOOKUP(VALUE(MID(C2578,1,8)),Producto!$A$1:$C$499,3,FALSE)</f>
        <v>Pantalón mezclilla</v>
      </c>
      <c r="E2578" t="str">
        <f>VLOOKUP(_xlfn.NUMBERVALUE(MID(C2578,9,2)),'Datos 2'!$Q$3:$R$22,2,FALSE)</f>
        <v>Negro</v>
      </c>
      <c r="F2578" t="str">
        <f>VLOOKUP(_xlfn.NUMBERVALUE(MID(C2578,11,2)),'Datos 2'!$U$3:$V$11,2,)</f>
        <v>M</v>
      </c>
      <c r="G2578">
        <v>5</v>
      </c>
    </row>
    <row r="2579" spans="1:7">
      <c r="A2579" s="14">
        <v>43833</v>
      </c>
      <c r="B2579" t="s">
        <v>823</v>
      </c>
      <c r="C2579" t="s">
        <v>839</v>
      </c>
      <c r="D2579" t="str">
        <f>VLOOKUP(VALUE(MID(C2579,1,8)),Producto!$A$1:$C$499,3,FALSE)</f>
        <v>Camisa manga corta</v>
      </c>
      <c r="E2579" t="str">
        <f>VLOOKUP(_xlfn.NUMBERVALUE(MID(C2579,9,2)),'Datos 2'!$Q$3:$R$22,2,FALSE)</f>
        <v>Blanco</v>
      </c>
      <c r="F2579" t="str">
        <f>VLOOKUP(_xlfn.NUMBERVALUE(MID(C2579,11,2)),'Datos 2'!$U$3:$V$11,2,)</f>
        <v>XL</v>
      </c>
      <c r="G2579">
        <v>8</v>
      </c>
    </row>
    <row r="2580" spans="1:7">
      <c r="A2580" s="14">
        <v>44113</v>
      </c>
      <c r="B2580" t="s">
        <v>823</v>
      </c>
      <c r="C2580" t="s">
        <v>831</v>
      </c>
      <c r="D2580" t="str">
        <f>VLOOKUP(VALUE(MID(C2580,1,8)),Producto!$A$1:$C$499,3,FALSE)</f>
        <v>Camisa manga larga</v>
      </c>
      <c r="E2580" t="str">
        <f>VLOOKUP(_xlfn.NUMBERVALUE(MID(C2580,9,2)),'Datos 2'!$Q$3:$R$22,2,FALSE)</f>
        <v>Off white</v>
      </c>
      <c r="F2580" t="str">
        <f>VLOOKUP(_xlfn.NUMBERVALUE(MID(C2580,11,2)),'Datos 2'!$U$3:$V$11,2,)</f>
        <v>XL</v>
      </c>
      <c r="G2580">
        <v>9</v>
      </c>
    </row>
    <row r="2581" spans="1:7">
      <c r="A2581" s="14">
        <v>44142</v>
      </c>
      <c r="B2581" t="s">
        <v>823</v>
      </c>
      <c r="C2581" t="s">
        <v>841</v>
      </c>
      <c r="D2581" t="str">
        <f>VLOOKUP(VALUE(MID(C2581,1,8)),Producto!$A$1:$C$499,3,FALSE)</f>
        <v>Camisa manga corta</v>
      </c>
      <c r="E2581" t="str">
        <f>VLOOKUP(_xlfn.NUMBERVALUE(MID(C2581,9,2)),'Datos 2'!$Q$3:$R$22,2,FALSE)</f>
        <v>Blanco</v>
      </c>
      <c r="F2581" t="str">
        <f>VLOOKUP(_xlfn.NUMBERVALUE(MID(C2581,11,2)),'Datos 2'!$U$3:$V$11,2,)</f>
        <v>M</v>
      </c>
      <c r="G2581">
        <v>5</v>
      </c>
    </row>
    <row r="2582" spans="1:7">
      <c r="A2582" s="14">
        <v>43883</v>
      </c>
      <c r="B2582" t="s">
        <v>823</v>
      </c>
      <c r="C2582" t="s">
        <v>866</v>
      </c>
      <c r="D2582" t="str">
        <f>VLOOKUP(VALUE(MID(C2582,1,8)),Producto!$A$1:$C$499,3,FALSE)</f>
        <v>Pantalón baggie</v>
      </c>
      <c r="E2582" t="str">
        <f>VLOOKUP(_xlfn.NUMBERVALUE(MID(C2582,9,2)),'Datos 2'!$Q$3:$R$22,2,FALSE)</f>
        <v>Negro</v>
      </c>
      <c r="F2582" t="str">
        <f>VLOOKUP(_xlfn.NUMBERVALUE(MID(C2582,11,2)),'Datos 2'!$U$3:$V$11,2,)</f>
        <v>S</v>
      </c>
      <c r="G2582">
        <v>2</v>
      </c>
    </row>
    <row r="2583" spans="1:7">
      <c r="A2583" s="14">
        <v>44114</v>
      </c>
      <c r="B2583" t="s">
        <v>823</v>
      </c>
      <c r="C2583" t="s">
        <v>844</v>
      </c>
      <c r="D2583" t="str">
        <f>VLOOKUP(VALUE(MID(C2583,1,8)),Producto!$A$1:$C$499,3,FALSE)</f>
        <v>Camisa manga corta</v>
      </c>
      <c r="E2583" t="str">
        <f>VLOOKUP(_xlfn.NUMBERVALUE(MID(C2583,9,2)),'Datos 2'!$Q$3:$R$22,2,FALSE)</f>
        <v>Estampado animal</v>
      </c>
      <c r="F2583" t="str">
        <f>VLOOKUP(_xlfn.NUMBERVALUE(MID(C2583,11,2)),'Datos 2'!$U$3:$V$11,2,)</f>
        <v>L</v>
      </c>
      <c r="G2583">
        <v>3</v>
      </c>
    </row>
    <row r="2584" spans="1:7">
      <c r="A2584" s="14">
        <v>44009</v>
      </c>
      <c r="B2584" t="s">
        <v>823</v>
      </c>
      <c r="C2584" t="s">
        <v>837</v>
      </c>
      <c r="D2584" t="str">
        <f>VLOOKUP(VALUE(MID(C2584,1,8)),Producto!$A$1:$C$499,3,FALSE)</f>
        <v>Camisa manga larga</v>
      </c>
      <c r="E2584" t="str">
        <f>VLOOKUP(_xlfn.NUMBERVALUE(MID(C2584,9,2)),'Datos 2'!$Q$3:$R$22,2,FALSE)</f>
        <v>Negro</v>
      </c>
      <c r="F2584" t="str">
        <f>VLOOKUP(_xlfn.NUMBERVALUE(MID(C2584,11,2)),'Datos 2'!$U$3:$V$11,2,)</f>
        <v>M</v>
      </c>
      <c r="G2584">
        <v>8</v>
      </c>
    </row>
    <row r="2585" spans="1:7">
      <c r="A2585" s="14">
        <v>44181</v>
      </c>
      <c r="B2585" t="s">
        <v>823</v>
      </c>
      <c r="C2585" t="s">
        <v>866</v>
      </c>
      <c r="D2585" t="str">
        <f>VLOOKUP(VALUE(MID(C2585,1,8)),Producto!$A$1:$C$499,3,FALSE)</f>
        <v>Pantalón baggie</v>
      </c>
      <c r="E2585" t="str">
        <f>VLOOKUP(_xlfn.NUMBERVALUE(MID(C2585,9,2)),'Datos 2'!$Q$3:$R$22,2,FALSE)</f>
        <v>Negro</v>
      </c>
      <c r="F2585" t="str">
        <f>VLOOKUP(_xlfn.NUMBERVALUE(MID(C2585,11,2)),'Datos 2'!$U$3:$V$11,2,)</f>
        <v>S</v>
      </c>
      <c r="G2585">
        <v>4</v>
      </c>
    </row>
    <row r="2586" spans="1:7">
      <c r="A2586" s="14">
        <v>44178</v>
      </c>
      <c r="B2586" t="s">
        <v>823</v>
      </c>
      <c r="C2586" t="s">
        <v>873</v>
      </c>
      <c r="D2586" t="str">
        <f>VLOOKUP(VALUE(MID(C2586,1,8)),Producto!$A$1:$C$499,3,FALSE)</f>
        <v>Pantalón baggie</v>
      </c>
      <c r="E2586" t="str">
        <f>VLOOKUP(_xlfn.NUMBERVALUE(MID(C2586,9,2)),'Datos 2'!$Q$3:$R$22,2,FALSE)</f>
        <v>Café</v>
      </c>
      <c r="F2586" t="str">
        <f>VLOOKUP(_xlfn.NUMBERVALUE(MID(C2586,11,2)),'Datos 2'!$U$3:$V$11,2,)</f>
        <v>M</v>
      </c>
      <c r="G2586">
        <v>5</v>
      </c>
    </row>
    <row r="2587" spans="1:7">
      <c r="A2587" s="14">
        <v>44177</v>
      </c>
      <c r="B2587" t="s">
        <v>823</v>
      </c>
      <c r="C2587" t="s">
        <v>848</v>
      </c>
      <c r="D2587" t="str">
        <f>VLOOKUP(VALUE(MID(C2587,1,8)),Producto!$A$1:$C$499,3,FALSE)</f>
        <v>Playera</v>
      </c>
      <c r="E2587" t="str">
        <f>VLOOKUP(_xlfn.NUMBERVALUE(MID(C2587,9,2)),'Datos 2'!$Q$3:$R$22,2,FALSE)</f>
        <v>Gris</v>
      </c>
      <c r="F2587" t="str">
        <f>VLOOKUP(_xlfn.NUMBERVALUE(MID(C2587,11,2)),'Datos 2'!$U$3:$V$11,2,)</f>
        <v>Unitalla</v>
      </c>
      <c r="G2587">
        <v>5</v>
      </c>
    </row>
    <row r="2588" spans="1:7">
      <c r="A2588" s="14">
        <v>44139</v>
      </c>
      <c r="B2588" t="s">
        <v>823</v>
      </c>
      <c r="C2588" t="s">
        <v>860</v>
      </c>
      <c r="D2588" t="str">
        <f>VLOOKUP(VALUE(MID(C2588,1,8)),Producto!$A$1:$C$499,3,FALSE)</f>
        <v>Pantalón mezclilla</v>
      </c>
      <c r="E2588" t="str">
        <f>VLOOKUP(_xlfn.NUMBERVALUE(MID(C2588,9,2)),'Datos 2'!$Q$3:$R$22,2,FALSE)</f>
        <v>Blanco</v>
      </c>
      <c r="F2588" t="str">
        <f>VLOOKUP(_xlfn.NUMBERVALUE(MID(C2588,11,2)),'Datos 2'!$U$3:$V$11,2,)</f>
        <v>L</v>
      </c>
      <c r="G2588">
        <v>2</v>
      </c>
    </row>
    <row r="2589" spans="1:7">
      <c r="A2589" s="14">
        <v>44061</v>
      </c>
      <c r="B2589" t="s">
        <v>823</v>
      </c>
      <c r="C2589" t="s">
        <v>836</v>
      </c>
      <c r="D2589" t="str">
        <f>VLOOKUP(VALUE(MID(C2589,1,8)),Producto!$A$1:$C$499,3,FALSE)</f>
        <v>Camisa manga larga</v>
      </c>
      <c r="E2589" t="str">
        <f>VLOOKUP(_xlfn.NUMBERVALUE(MID(C2589,9,2)),'Datos 2'!$Q$3:$R$22,2,FALSE)</f>
        <v>Negro</v>
      </c>
      <c r="F2589" t="str">
        <f>VLOOKUP(_xlfn.NUMBERVALUE(MID(C2589,11,2)),'Datos 2'!$U$3:$V$11,2,)</f>
        <v>L</v>
      </c>
      <c r="G2589">
        <v>7</v>
      </c>
    </row>
    <row r="2590" spans="1:7">
      <c r="A2590" s="14">
        <v>44127</v>
      </c>
      <c r="B2590" t="s">
        <v>823</v>
      </c>
      <c r="C2590" t="s">
        <v>866</v>
      </c>
      <c r="D2590" t="str">
        <f>VLOOKUP(VALUE(MID(C2590,1,8)),Producto!$A$1:$C$499,3,FALSE)</f>
        <v>Pantalón baggie</v>
      </c>
      <c r="E2590" t="str">
        <f>VLOOKUP(_xlfn.NUMBERVALUE(MID(C2590,9,2)),'Datos 2'!$Q$3:$R$22,2,FALSE)</f>
        <v>Negro</v>
      </c>
      <c r="F2590" t="str">
        <f>VLOOKUP(_xlfn.NUMBERVALUE(MID(C2590,11,2)),'Datos 2'!$U$3:$V$11,2,)</f>
        <v>S</v>
      </c>
      <c r="G2590">
        <v>8</v>
      </c>
    </row>
    <row r="2591" spans="1:7">
      <c r="A2591" s="14">
        <v>43908</v>
      </c>
      <c r="B2591" t="s">
        <v>823</v>
      </c>
      <c r="C2591" t="s">
        <v>867</v>
      </c>
      <c r="D2591" t="str">
        <f>VLOOKUP(VALUE(MID(C2591,1,8)),Producto!$A$1:$C$499,3,FALSE)</f>
        <v>Pantalón baggie</v>
      </c>
      <c r="E2591" t="str">
        <f>VLOOKUP(_xlfn.NUMBERVALUE(MID(C2591,9,2)),'Datos 2'!$Q$3:$R$22,2,FALSE)</f>
        <v>Off white</v>
      </c>
      <c r="F2591" t="str">
        <f>VLOOKUP(_xlfn.NUMBERVALUE(MID(C2591,11,2)),'Datos 2'!$U$3:$V$11,2,)</f>
        <v>XL</v>
      </c>
      <c r="G2591">
        <v>8</v>
      </c>
    </row>
    <row r="2592" spans="1:7">
      <c r="A2592" s="14">
        <v>44062</v>
      </c>
      <c r="B2592" t="s">
        <v>823</v>
      </c>
      <c r="C2592" t="s">
        <v>861</v>
      </c>
      <c r="D2592" t="str">
        <f>VLOOKUP(VALUE(MID(C2592,1,8)),Producto!$A$1:$C$499,3,FALSE)</f>
        <v>Pantalón mezclilla</v>
      </c>
      <c r="E2592" t="str">
        <f>VLOOKUP(_xlfn.NUMBERVALUE(MID(C2592,9,2)),'Datos 2'!$Q$3:$R$22,2,FALSE)</f>
        <v>Blanco</v>
      </c>
      <c r="F2592" t="str">
        <f>VLOOKUP(_xlfn.NUMBERVALUE(MID(C2592,11,2)),'Datos 2'!$U$3:$V$11,2,)</f>
        <v>M</v>
      </c>
      <c r="G2592">
        <v>1</v>
      </c>
    </row>
    <row r="2593" spans="1:7">
      <c r="A2593" s="14">
        <v>44122</v>
      </c>
      <c r="B2593" t="s">
        <v>823</v>
      </c>
      <c r="C2593" t="s">
        <v>828</v>
      </c>
      <c r="D2593" t="str">
        <f>VLOOKUP(VALUE(MID(C2593,1,8)),Producto!$A$1:$C$499,3,FALSE)</f>
        <v>Camisa manga larga</v>
      </c>
      <c r="E2593" t="str">
        <f>VLOOKUP(_xlfn.NUMBERVALUE(MID(C2593,9,2)),'Datos 2'!$Q$3:$R$22,2,FALSE)</f>
        <v>Blanco</v>
      </c>
      <c r="F2593" t="str">
        <f>VLOOKUP(_xlfn.NUMBERVALUE(MID(C2593,11,2)),'Datos 2'!$U$3:$V$11,2,)</f>
        <v>L</v>
      </c>
      <c r="G2593">
        <v>10</v>
      </c>
    </row>
    <row r="2594" spans="1:7">
      <c r="A2594" s="14">
        <v>44152</v>
      </c>
      <c r="B2594" t="s">
        <v>823</v>
      </c>
      <c r="C2594" t="s">
        <v>848</v>
      </c>
      <c r="D2594" t="str">
        <f>VLOOKUP(VALUE(MID(C2594,1,8)),Producto!$A$1:$C$499,3,FALSE)</f>
        <v>Playera</v>
      </c>
      <c r="E2594" t="str">
        <f>VLOOKUP(_xlfn.NUMBERVALUE(MID(C2594,9,2)),'Datos 2'!$Q$3:$R$22,2,FALSE)</f>
        <v>Gris</v>
      </c>
      <c r="F2594" t="str">
        <f>VLOOKUP(_xlfn.NUMBERVALUE(MID(C2594,11,2)),'Datos 2'!$U$3:$V$11,2,)</f>
        <v>Unitalla</v>
      </c>
      <c r="G2594">
        <v>10</v>
      </c>
    </row>
    <row r="2595" spans="1:7">
      <c r="A2595" s="14">
        <v>44127</v>
      </c>
      <c r="B2595" t="s">
        <v>823</v>
      </c>
      <c r="C2595" t="s">
        <v>853</v>
      </c>
      <c r="D2595" t="str">
        <f>VLOOKUP(VALUE(MID(C2595,1,8)),Producto!$A$1:$C$499,3,FALSE)</f>
        <v>Pantalón mezclilla</v>
      </c>
      <c r="E2595" t="str">
        <f>VLOOKUP(_xlfn.NUMBERVALUE(MID(C2595,9,2)),'Datos 2'!$Q$3:$R$22,2,FALSE)</f>
        <v>Azul</v>
      </c>
      <c r="F2595" t="str">
        <f>VLOOKUP(_xlfn.NUMBERVALUE(MID(C2595,11,2)),'Datos 2'!$U$3:$V$11,2,)</f>
        <v>M</v>
      </c>
      <c r="G2595">
        <v>3</v>
      </c>
    </row>
    <row r="2596" spans="1:7">
      <c r="A2596" s="14">
        <v>44143</v>
      </c>
      <c r="B2596" t="s">
        <v>823</v>
      </c>
      <c r="C2596" t="s">
        <v>875</v>
      </c>
      <c r="D2596" t="str">
        <f>VLOOKUP(VALUE(MID(C2596,1,8)),Producto!$A$1:$C$499,3,FALSE)</f>
        <v>Chamarra sport</v>
      </c>
      <c r="E2596" t="str">
        <f>VLOOKUP(_xlfn.NUMBERVALUE(MID(C2596,9,2)),'Datos 2'!$Q$3:$R$22,2,FALSE)</f>
        <v>Rojo</v>
      </c>
      <c r="F2596" t="str">
        <f>VLOOKUP(_xlfn.NUMBERVALUE(MID(C2596,11,2)),'Datos 2'!$U$3:$V$11,2,)</f>
        <v>XL</v>
      </c>
      <c r="G2596">
        <v>9</v>
      </c>
    </row>
    <row r="2597" spans="1:7">
      <c r="A2597" s="14">
        <v>43913</v>
      </c>
      <c r="B2597" t="s">
        <v>823</v>
      </c>
      <c r="C2597" t="s">
        <v>865</v>
      </c>
      <c r="D2597" t="str">
        <f>VLOOKUP(VALUE(MID(C2597,1,8)),Producto!$A$1:$C$499,3,FALSE)</f>
        <v>Pantalón baggie</v>
      </c>
      <c r="E2597" t="str">
        <f>VLOOKUP(_xlfn.NUMBERVALUE(MID(C2597,9,2)),'Datos 2'!$Q$3:$R$22,2,FALSE)</f>
        <v>Negro</v>
      </c>
      <c r="F2597" t="str">
        <f>VLOOKUP(_xlfn.NUMBERVALUE(MID(C2597,11,2)),'Datos 2'!$U$3:$V$11,2,)</f>
        <v>M</v>
      </c>
      <c r="G2597">
        <v>2</v>
      </c>
    </row>
    <row r="2598" spans="1:7">
      <c r="A2598" s="14">
        <v>44121</v>
      </c>
      <c r="B2598" t="s">
        <v>823</v>
      </c>
      <c r="C2598" t="s">
        <v>844</v>
      </c>
      <c r="D2598" t="str">
        <f>VLOOKUP(VALUE(MID(C2598,1,8)),Producto!$A$1:$C$499,3,FALSE)</f>
        <v>Camisa manga corta</v>
      </c>
      <c r="E2598" t="str">
        <f>VLOOKUP(_xlfn.NUMBERVALUE(MID(C2598,9,2)),'Datos 2'!$Q$3:$R$22,2,FALSE)</f>
        <v>Estampado animal</v>
      </c>
      <c r="F2598" t="str">
        <f>VLOOKUP(_xlfn.NUMBERVALUE(MID(C2598,11,2)),'Datos 2'!$U$3:$V$11,2,)</f>
        <v>L</v>
      </c>
      <c r="G2598">
        <v>1</v>
      </c>
    </row>
    <row r="2599" spans="1:7">
      <c r="A2599" s="14">
        <v>43875</v>
      </c>
      <c r="B2599" t="s">
        <v>823</v>
      </c>
      <c r="C2599" t="s">
        <v>865</v>
      </c>
      <c r="D2599" t="str">
        <f>VLOOKUP(VALUE(MID(C2599,1,8)),Producto!$A$1:$C$499,3,FALSE)</f>
        <v>Pantalón baggie</v>
      </c>
      <c r="E2599" t="str">
        <f>VLOOKUP(_xlfn.NUMBERVALUE(MID(C2599,9,2)),'Datos 2'!$Q$3:$R$22,2,FALSE)</f>
        <v>Negro</v>
      </c>
      <c r="F2599" t="str">
        <f>VLOOKUP(_xlfn.NUMBERVALUE(MID(C2599,11,2)),'Datos 2'!$U$3:$V$11,2,)</f>
        <v>M</v>
      </c>
      <c r="G2599">
        <v>10</v>
      </c>
    </row>
    <row r="2600" spans="1:7">
      <c r="A2600" s="14">
        <v>44168</v>
      </c>
      <c r="B2600" t="s">
        <v>823</v>
      </c>
      <c r="C2600" t="s">
        <v>890</v>
      </c>
      <c r="D2600" t="str">
        <f>VLOOKUP(VALUE(MID(C2600,1,8)),Producto!$A$1:$C$499,3,FALSE)</f>
        <v>Chamarra sport</v>
      </c>
      <c r="E2600" t="str">
        <f>VLOOKUP(_xlfn.NUMBERVALUE(MID(C2600,9,2)),'Datos 2'!$Q$3:$R$22,2,FALSE)</f>
        <v>Off white</v>
      </c>
      <c r="F2600" t="str">
        <f>VLOOKUP(_xlfn.NUMBERVALUE(MID(C2600,11,2)),'Datos 2'!$U$3:$V$11,2,)</f>
        <v>S</v>
      </c>
      <c r="G2600">
        <v>6</v>
      </c>
    </row>
    <row r="2601" spans="1:7">
      <c r="A2601" s="14">
        <v>44082</v>
      </c>
      <c r="B2601" t="s">
        <v>823</v>
      </c>
      <c r="C2601" t="s">
        <v>857</v>
      </c>
      <c r="D2601" t="str">
        <f>VLOOKUP(VALUE(MID(C2601,1,8)),Producto!$A$1:$C$499,3,FALSE)</f>
        <v>Pantalón mezclilla</v>
      </c>
      <c r="E2601" t="str">
        <f>VLOOKUP(_xlfn.NUMBERVALUE(MID(C2601,9,2)),'Datos 2'!$Q$3:$R$22,2,FALSE)</f>
        <v>Negro</v>
      </c>
      <c r="F2601" t="str">
        <f>VLOOKUP(_xlfn.NUMBERVALUE(MID(C2601,11,2)),'Datos 2'!$U$3:$V$11,2,)</f>
        <v>M</v>
      </c>
      <c r="G2601">
        <v>10</v>
      </c>
    </row>
    <row r="2602" spans="1:7">
      <c r="A2602" s="14">
        <v>43967</v>
      </c>
      <c r="B2602" t="s">
        <v>823</v>
      </c>
      <c r="C2602" t="s">
        <v>878</v>
      </c>
      <c r="D2602" t="str">
        <f>VLOOKUP(VALUE(MID(C2602,1,8)),Producto!$A$1:$C$499,3,FALSE)</f>
        <v>Chamarra sport</v>
      </c>
      <c r="E2602" t="str">
        <f>VLOOKUP(_xlfn.NUMBERVALUE(MID(C2602,9,2)),'Datos 2'!$Q$3:$R$22,2,FALSE)</f>
        <v>Rojo</v>
      </c>
      <c r="F2602" t="str">
        <f>VLOOKUP(_xlfn.NUMBERVALUE(MID(C2602,11,2)),'Datos 2'!$U$3:$V$11,2,)</f>
        <v>S</v>
      </c>
      <c r="G2602">
        <v>6</v>
      </c>
    </row>
    <row r="2603" spans="1:7">
      <c r="A2603" s="14">
        <v>44028</v>
      </c>
      <c r="B2603" t="s">
        <v>823</v>
      </c>
      <c r="C2603" t="s">
        <v>851</v>
      </c>
      <c r="D2603" t="str">
        <f>VLOOKUP(VALUE(MID(C2603,1,8)),Producto!$A$1:$C$499,3,FALSE)</f>
        <v>Pantalón mezclilla</v>
      </c>
      <c r="E2603" t="str">
        <f>VLOOKUP(_xlfn.NUMBERVALUE(MID(C2603,9,2)),'Datos 2'!$Q$3:$R$22,2,FALSE)</f>
        <v>Azul</v>
      </c>
      <c r="F2603" t="str">
        <f>VLOOKUP(_xlfn.NUMBERVALUE(MID(C2603,11,2)),'Datos 2'!$U$3:$V$11,2,)</f>
        <v>XL</v>
      </c>
      <c r="G2603">
        <v>2</v>
      </c>
    </row>
    <row r="2604" spans="1:7">
      <c r="A2604" s="14">
        <v>43965</v>
      </c>
      <c r="B2604" t="s">
        <v>823</v>
      </c>
      <c r="C2604" t="s">
        <v>852</v>
      </c>
      <c r="D2604" t="str">
        <f>VLOOKUP(VALUE(MID(C2604,1,8)),Producto!$A$1:$C$499,3,FALSE)</f>
        <v>Pantalón mezclilla</v>
      </c>
      <c r="E2604" t="str">
        <f>VLOOKUP(_xlfn.NUMBERVALUE(MID(C2604,9,2)),'Datos 2'!$Q$3:$R$22,2,FALSE)</f>
        <v>Azul</v>
      </c>
      <c r="F2604" t="str">
        <f>VLOOKUP(_xlfn.NUMBERVALUE(MID(C2604,11,2)),'Datos 2'!$U$3:$V$11,2,)</f>
        <v>L</v>
      </c>
      <c r="G2604">
        <v>8</v>
      </c>
    </row>
    <row r="2605" spans="1:7">
      <c r="A2605" s="14">
        <v>44176</v>
      </c>
      <c r="B2605" t="s">
        <v>823</v>
      </c>
      <c r="C2605" t="s">
        <v>841</v>
      </c>
      <c r="D2605" t="str">
        <f>VLOOKUP(VALUE(MID(C2605,1,8)),Producto!$A$1:$C$499,3,FALSE)</f>
        <v>Camisa manga corta</v>
      </c>
      <c r="E2605" t="str">
        <f>VLOOKUP(_xlfn.NUMBERVALUE(MID(C2605,9,2)),'Datos 2'!$Q$3:$R$22,2,FALSE)</f>
        <v>Blanco</v>
      </c>
      <c r="F2605" t="str">
        <f>VLOOKUP(_xlfn.NUMBERVALUE(MID(C2605,11,2)),'Datos 2'!$U$3:$V$11,2,)</f>
        <v>M</v>
      </c>
      <c r="G2605">
        <v>7</v>
      </c>
    </row>
    <row r="2606" spans="1:7">
      <c r="A2606" s="14">
        <v>44151</v>
      </c>
      <c r="B2606" t="s">
        <v>823</v>
      </c>
      <c r="C2606" t="s">
        <v>853</v>
      </c>
      <c r="D2606" t="str">
        <f>VLOOKUP(VALUE(MID(C2606,1,8)),Producto!$A$1:$C$499,3,FALSE)</f>
        <v>Pantalón mezclilla</v>
      </c>
      <c r="E2606" t="str">
        <f>VLOOKUP(_xlfn.NUMBERVALUE(MID(C2606,9,2)),'Datos 2'!$Q$3:$R$22,2,FALSE)</f>
        <v>Azul</v>
      </c>
      <c r="F2606" t="str">
        <f>VLOOKUP(_xlfn.NUMBERVALUE(MID(C2606,11,2)),'Datos 2'!$U$3:$V$11,2,)</f>
        <v>M</v>
      </c>
      <c r="G2606">
        <v>3</v>
      </c>
    </row>
    <row r="2607" spans="1:7">
      <c r="A2607" s="14">
        <v>44110</v>
      </c>
      <c r="B2607" t="s">
        <v>823</v>
      </c>
      <c r="C2607" t="s">
        <v>836</v>
      </c>
      <c r="D2607" t="str">
        <f>VLOOKUP(VALUE(MID(C2607,1,8)),Producto!$A$1:$C$499,3,FALSE)</f>
        <v>Camisa manga larga</v>
      </c>
      <c r="E2607" t="str">
        <f>VLOOKUP(_xlfn.NUMBERVALUE(MID(C2607,9,2)),'Datos 2'!$Q$3:$R$22,2,FALSE)</f>
        <v>Negro</v>
      </c>
      <c r="F2607" t="str">
        <f>VLOOKUP(_xlfn.NUMBERVALUE(MID(C2607,11,2)),'Datos 2'!$U$3:$V$11,2,)</f>
        <v>L</v>
      </c>
      <c r="G2607">
        <v>5</v>
      </c>
    </row>
    <row r="2608" spans="1:7">
      <c r="A2608" s="14">
        <v>44014</v>
      </c>
      <c r="B2608" t="s">
        <v>823</v>
      </c>
      <c r="C2608" t="s">
        <v>853</v>
      </c>
      <c r="D2608" t="str">
        <f>VLOOKUP(VALUE(MID(C2608,1,8)),Producto!$A$1:$C$499,3,FALSE)</f>
        <v>Pantalón mezclilla</v>
      </c>
      <c r="E2608" t="str">
        <f>VLOOKUP(_xlfn.NUMBERVALUE(MID(C2608,9,2)),'Datos 2'!$Q$3:$R$22,2,FALSE)</f>
        <v>Azul</v>
      </c>
      <c r="F2608" t="str">
        <f>VLOOKUP(_xlfn.NUMBERVALUE(MID(C2608,11,2)),'Datos 2'!$U$3:$V$11,2,)</f>
        <v>M</v>
      </c>
      <c r="G2608">
        <v>5</v>
      </c>
    </row>
    <row r="2609" spans="1:7">
      <c r="A2609" s="14">
        <v>43919</v>
      </c>
      <c r="B2609" t="s">
        <v>823</v>
      </c>
      <c r="C2609" t="s">
        <v>880</v>
      </c>
      <c r="D2609" t="str">
        <f>VLOOKUP(VALUE(MID(C2609,1,8)),Producto!$A$1:$C$499,3,FALSE)</f>
        <v>Chamarra sport</v>
      </c>
      <c r="E2609" t="str">
        <f>VLOOKUP(_xlfn.NUMBERVALUE(MID(C2609,9,2)),'Datos 2'!$Q$3:$R$22,2,FALSE)</f>
        <v>Azul</v>
      </c>
      <c r="F2609" t="str">
        <f>VLOOKUP(_xlfn.NUMBERVALUE(MID(C2609,11,2)),'Datos 2'!$U$3:$V$11,2,)</f>
        <v>L</v>
      </c>
      <c r="G2609">
        <v>10</v>
      </c>
    </row>
    <row r="2610" spans="1:7">
      <c r="A2610" s="14">
        <v>44117</v>
      </c>
      <c r="B2610" t="s">
        <v>823</v>
      </c>
      <c r="C2610" t="s">
        <v>884</v>
      </c>
      <c r="D2610" t="str">
        <f>VLOOKUP(VALUE(MID(C2610,1,8)),Producto!$A$1:$C$499,3,FALSE)</f>
        <v>Chamarra sport</v>
      </c>
      <c r="E2610" t="str">
        <f>VLOOKUP(_xlfn.NUMBERVALUE(MID(C2610,9,2)),'Datos 2'!$Q$3:$R$22,2,FALSE)</f>
        <v>Negro</v>
      </c>
      <c r="F2610" t="str">
        <f>VLOOKUP(_xlfn.NUMBERVALUE(MID(C2610,11,2)),'Datos 2'!$U$3:$V$11,2,)</f>
        <v>L</v>
      </c>
      <c r="G2610">
        <v>1</v>
      </c>
    </row>
    <row r="2611" spans="1:7">
      <c r="A2611" s="14">
        <v>43888</v>
      </c>
      <c r="B2611" t="s">
        <v>823</v>
      </c>
      <c r="C2611" t="s">
        <v>850</v>
      </c>
      <c r="D2611" t="str">
        <f>VLOOKUP(VALUE(MID(C2611,1,8)),Producto!$A$1:$C$499,3,FALSE)</f>
        <v>Playera</v>
      </c>
      <c r="E2611" t="str">
        <f>VLOOKUP(_xlfn.NUMBERVALUE(MID(C2611,9,2)),'Datos 2'!$Q$3:$R$22,2,FALSE)</f>
        <v>Con texto</v>
      </c>
      <c r="F2611" t="str">
        <f>VLOOKUP(_xlfn.NUMBERVALUE(MID(C2611,11,2)),'Datos 2'!$U$3:$V$11,2,)</f>
        <v>Unitalla</v>
      </c>
      <c r="G2611">
        <v>3</v>
      </c>
    </row>
    <row r="2612" spans="1:7">
      <c r="A2612" s="14">
        <v>43988</v>
      </c>
      <c r="B2612" t="s">
        <v>823</v>
      </c>
      <c r="C2612" t="s">
        <v>843</v>
      </c>
      <c r="D2612" t="str">
        <f>VLOOKUP(VALUE(MID(C2612,1,8)),Producto!$A$1:$C$499,3,FALSE)</f>
        <v>Camisa manga corta</v>
      </c>
      <c r="E2612" t="str">
        <f>VLOOKUP(_xlfn.NUMBERVALUE(MID(C2612,9,2)),'Datos 2'!$Q$3:$R$22,2,FALSE)</f>
        <v>Estampado animal</v>
      </c>
      <c r="F2612" t="str">
        <f>VLOOKUP(_xlfn.NUMBERVALUE(MID(C2612,11,2)),'Datos 2'!$U$3:$V$11,2,)</f>
        <v>XL</v>
      </c>
      <c r="G2612">
        <v>10</v>
      </c>
    </row>
    <row r="2613" spans="1:7">
      <c r="A2613" s="14">
        <v>44123</v>
      </c>
      <c r="B2613" t="s">
        <v>823</v>
      </c>
      <c r="C2613" t="s">
        <v>881</v>
      </c>
      <c r="D2613" t="str">
        <f>VLOOKUP(VALUE(MID(C2613,1,8)),Producto!$A$1:$C$499,3,FALSE)</f>
        <v>Chamarra sport</v>
      </c>
      <c r="E2613" t="str">
        <f>VLOOKUP(_xlfn.NUMBERVALUE(MID(C2613,9,2)),'Datos 2'!$Q$3:$R$22,2,FALSE)</f>
        <v>Azul</v>
      </c>
      <c r="F2613" t="str">
        <f>VLOOKUP(_xlfn.NUMBERVALUE(MID(C2613,11,2)),'Datos 2'!$U$3:$V$11,2,)</f>
        <v>M</v>
      </c>
      <c r="G2613">
        <v>7</v>
      </c>
    </row>
    <row r="2614" spans="1:7">
      <c r="A2614" s="14">
        <v>43844</v>
      </c>
      <c r="B2614" t="s">
        <v>823</v>
      </c>
      <c r="C2614" t="s">
        <v>860</v>
      </c>
      <c r="D2614" t="str">
        <f>VLOOKUP(VALUE(MID(C2614,1,8)),Producto!$A$1:$C$499,3,FALSE)</f>
        <v>Pantalón mezclilla</v>
      </c>
      <c r="E2614" t="str">
        <f>VLOOKUP(_xlfn.NUMBERVALUE(MID(C2614,9,2)),'Datos 2'!$Q$3:$R$22,2,FALSE)</f>
        <v>Blanco</v>
      </c>
      <c r="F2614" t="str">
        <f>VLOOKUP(_xlfn.NUMBERVALUE(MID(C2614,11,2)),'Datos 2'!$U$3:$V$11,2,)</f>
        <v>L</v>
      </c>
      <c r="G2614">
        <v>9</v>
      </c>
    </row>
    <row r="2615" spans="1:7">
      <c r="A2615" s="14">
        <v>44030</v>
      </c>
      <c r="B2615" t="s">
        <v>823</v>
      </c>
      <c r="C2615" t="s">
        <v>839</v>
      </c>
      <c r="D2615" t="str">
        <f>VLOOKUP(VALUE(MID(C2615,1,8)),Producto!$A$1:$C$499,3,FALSE)</f>
        <v>Camisa manga corta</v>
      </c>
      <c r="E2615" t="str">
        <f>VLOOKUP(_xlfn.NUMBERVALUE(MID(C2615,9,2)),'Datos 2'!$Q$3:$R$22,2,FALSE)</f>
        <v>Blanco</v>
      </c>
      <c r="F2615" t="str">
        <f>VLOOKUP(_xlfn.NUMBERVALUE(MID(C2615,11,2)),'Datos 2'!$U$3:$V$11,2,)</f>
        <v>XL</v>
      </c>
      <c r="G2615">
        <v>3</v>
      </c>
    </row>
    <row r="2616" spans="1:7">
      <c r="A2616" s="14">
        <v>44155</v>
      </c>
      <c r="B2616" t="s">
        <v>823</v>
      </c>
      <c r="C2616" t="s">
        <v>836</v>
      </c>
      <c r="D2616" t="str">
        <f>VLOOKUP(VALUE(MID(C2616,1,8)),Producto!$A$1:$C$499,3,FALSE)</f>
        <v>Camisa manga larga</v>
      </c>
      <c r="E2616" t="str">
        <f>VLOOKUP(_xlfn.NUMBERVALUE(MID(C2616,9,2)),'Datos 2'!$Q$3:$R$22,2,FALSE)</f>
        <v>Negro</v>
      </c>
      <c r="F2616" t="str">
        <f>VLOOKUP(_xlfn.NUMBERVALUE(MID(C2616,11,2)),'Datos 2'!$U$3:$V$11,2,)</f>
        <v>L</v>
      </c>
      <c r="G2616">
        <v>8</v>
      </c>
    </row>
    <row r="2617" spans="1:7">
      <c r="A2617" s="14">
        <v>43860</v>
      </c>
      <c r="B2617" t="s">
        <v>823</v>
      </c>
      <c r="C2617" t="s">
        <v>882</v>
      </c>
      <c r="D2617" t="str">
        <f>VLOOKUP(VALUE(MID(C2617,1,8)),Producto!$A$1:$C$499,3,FALSE)</f>
        <v>Chamarra sport</v>
      </c>
      <c r="E2617" t="str">
        <f>VLOOKUP(_xlfn.NUMBERVALUE(MID(C2617,9,2)),'Datos 2'!$Q$3:$R$22,2,FALSE)</f>
        <v>Azul</v>
      </c>
      <c r="F2617" t="str">
        <f>VLOOKUP(_xlfn.NUMBERVALUE(MID(C2617,11,2)),'Datos 2'!$U$3:$V$11,2,)</f>
        <v>S</v>
      </c>
      <c r="G2617">
        <v>7</v>
      </c>
    </row>
    <row r="2618" spans="1:7">
      <c r="A2618" s="14">
        <v>44094</v>
      </c>
      <c r="B2618" t="s">
        <v>823</v>
      </c>
      <c r="C2618" t="s">
        <v>859</v>
      </c>
      <c r="D2618" t="str">
        <f>VLOOKUP(VALUE(MID(C2618,1,8)),Producto!$A$1:$C$499,3,FALSE)</f>
        <v>Pantalón mezclilla</v>
      </c>
      <c r="E2618" t="str">
        <f>VLOOKUP(_xlfn.NUMBERVALUE(MID(C2618,9,2)),'Datos 2'!$Q$3:$R$22,2,FALSE)</f>
        <v>Blanco</v>
      </c>
      <c r="F2618" t="str">
        <f>VLOOKUP(_xlfn.NUMBERVALUE(MID(C2618,11,2)),'Datos 2'!$U$3:$V$11,2,)</f>
        <v>XL</v>
      </c>
      <c r="G2618">
        <v>8</v>
      </c>
    </row>
    <row r="2619" spans="1:7">
      <c r="A2619" s="14">
        <v>44116</v>
      </c>
      <c r="B2619" t="s">
        <v>823</v>
      </c>
      <c r="C2619" t="s">
        <v>879</v>
      </c>
      <c r="D2619" t="str">
        <f>VLOOKUP(VALUE(MID(C2619,1,8)),Producto!$A$1:$C$499,3,FALSE)</f>
        <v>Chamarra sport</v>
      </c>
      <c r="E2619" t="str">
        <f>VLOOKUP(_xlfn.NUMBERVALUE(MID(C2619,9,2)),'Datos 2'!$Q$3:$R$22,2,FALSE)</f>
        <v>Azul</v>
      </c>
      <c r="F2619" t="str">
        <f>VLOOKUP(_xlfn.NUMBERVALUE(MID(C2619,11,2)),'Datos 2'!$U$3:$V$11,2,)</f>
        <v>XL</v>
      </c>
      <c r="G2619">
        <v>1</v>
      </c>
    </row>
    <row r="2620" spans="1:7">
      <c r="A2620" s="14">
        <v>44091</v>
      </c>
      <c r="B2620" t="s">
        <v>823</v>
      </c>
      <c r="C2620" t="s">
        <v>860</v>
      </c>
      <c r="D2620" t="str">
        <f>VLOOKUP(VALUE(MID(C2620,1,8)),Producto!$A$1:$C$499,3,FALSE)</f>
        <v>Pantalón mezclilla</v>
      </c>
      <c r="E2620" t="str">
        <f>VLOOKUP(_xlfn.NUMBERVALUE(MID(C2620,9,2)),'Datos 2'!$Q$3:$R$22,2,FALSE)</f>
        <v>Blanco</v>
      </c>
      <c r="F2620" t="str">
        <f>VLOOKUP(_xlfn.NUMBERVALUE(MID(C2620,11,2)),'Datos 2'!$U$3:$V$11,2,)</f>
        <v>L</v>
      </c>
      <c r="G2620">
        <v>5</v>
      </c>
    </row>
    <row r="2621" spans="1:7">
      <c r="A2621" s="14">
        <v>44097</v>
      </c>
      <c r="B2621" t="s">
        <v>823</v>
      </c>
      <c r="C2621" t="s">
        <v>871</v>
      </c>
      <c r="D2621" t="str">
        <f>VLOOKUP(VALUE(MID(C2621,1,8)),Producto!$A$1:$C$499,3,FALSE)</f>
        <v>Pantalón baggie</v>
      </c>
      <c r="E2621" t="str">
        <f>VLOOKUP(_xlfn.NUMBERVALUE(MID(C2621,9,2)),'Datos 2'!$Q$3:$R$22,2,FALSE)</f>
        <v>Café</v>
      </c>
      <c r="F2621" t="str">
        <f>VLOOKUP(_xlfn.NUMBERVALUE(MID(C2621,11,2)),'Datos 2'!$U$3:$V$11,2,)</f>
        <v>XL</v>
      </c>
      <c r="G2621">
        <v>9</v>
      </c>
    </row>
    <row r="2622" spans="1:7">
      <c r="A2622" s="14">
        <v>44154</v>
      </c>
      <c r="B2622" t="s">
        <v>823</v>
      </c>
      <c r="C2622" t="s">
        <v>844</v>
      </c>
      <c r="D2622" t="str">
        <f>VLOOKUP(VALUE(MID(C2622,1,8)),Producto!$A$1:$C$499,3,FALSE)</f>
        <v>Camisa manga corta</v>
      </c>
      <c r="E2622" t="str">
        <f>VLOOKUP(_xlfn.NUMBERVALUE(MID(C2622,9,2)),'Datos 2'!$Q$3:$R$22,2,FALSE)</f>
        <v>Estampado animal</v>
      </c>
      <c r="F2622" t="str">
        <f>VLOOKUP(_xlfn.NUMBERVALUE(MID(C2622,11,2)),'Datos 2'!$U$3:$V$11,2,)</f>
        <v>L</v>
      </c>
      <c r="G2622">
        <v>3</v>
      </c>
    </row>
    <row r="2623" spans="1:7">
      <c r="A2623" s="14">
        <v>44098</v>
      </c>
      <c r="B2623" t="s">
        <v>823</v>
      </c>
      <c r="C2623" t="s">
        <v>838</v>
      </c>
      <c r="D2623" t="str">
        <f>VLOOKUP(VALUE(MID(C2623,1,8)),Producto!$A$1:$C$499,3,FALSE)</f>
        <v>Camisa manga larga</v>
      </c>
      <c r="E2623" t="str">
        <f>VLOOKUP(_xlfn.NUMBERVALUE(MID(C2623,9,2)),'Datos 2'!$Q$3:$R$22,2,FALSE)</f>
        <v>Negro</v>
      </c>
      <c r="F2623" t="str">
        <f>VLOOKUP(_xlfn.NUMBERVALUE(MID(C2623,11,2)),'Datos 2'!$U$3:$V$11,2,)</f>
        <v>S</v>
      </c>
      <c r="G2623">
        <v>5</v>
      </c>
    </row>
    <row r="2624" spans="1:7">
      <c r="A2624" s="14">
        <v>43921</v>
      </c>
      <c r="B2624" t="s">
        <v>823</v>
      </c>
      <c r="C2624" t="s">
        <v>887</v>
      </c>
      <c r="D2624" t="str">
        <f>VLOOKUP(VALUE(MID(C2624,1,8)),Producto!$A$1:$C$499,3,FALSE)</f>
        <v>Chamarra sport</v>
      </c>
      <c r="E2624" t="str">
        <f>VLOOKUP(_xlfn.NUMBERVALUE(MID(C2624,9,2)),'Datos 2'!$Q$3:$R$22,2,FALSE)</f>
        <v>Off white</v>
      </c>
      <c r="F2624" t="str">
        <f>VLOOKUP(_xlfn.NUMBERVALUE(MID(C2624,11,2)),'Datos 2'!$U$3:$V$11,2,)</f>
        <v>XL</v>
      </c>
      <c r="G2624">
        <v>4</v>
      </c>
    </row>
    <row r="2625" spans="1:7">
      <c r="A2625" s="14">
        <v>43998</v>
      </c>
      <c r="B2625" t="s">
        <v>823</v>
      </c>
      <c r="C2625" t="s">
        <v>844</v>
      </c>
      <c r="D2625" t="str">
        <f>VLOOKUP(VALUE(MID(C2625,1,8)),Producto!$A$1:$C$499,3,FALSE)</f>
        <v>Camisa manga corta</v>
      </c>
      <c r="E2625" t="str">
        <f>VLOOKUP(_xlfn.NUMBERVALUE(MID(C2625,9,2)),'Datos 2'!$Q$3:$R$22,2,FALSE)</f>
        <v>Estampado animal</v>
      </c>
      <c r="F2625" t="str">
        <f>VLOOKUP(_xlfn.NUMBERVALUE(MID(C2625,11,2)),'Datos 2'!$U$3:$V$11,2,)</f>
        <v>L</v>
      </c>
      <c r="G2625">
        <v>2</v>
      </c>
    </row>
    <row r="2626" spans="1:7">
      <c r="A2626" s="14">
        <v>44039</v>
      </c>
      <c r="B2626" t="s">
        <v>823</v>
      </c>
      <c r="C2626" t="s">
        <v>850</v>
      </c>
      <c r="D2626" t="str">
        <f>VLOOKUP(VALUE(MID(C2626,1,8)),Producto!$A$1:$C$499,3,FALSE)</f>
        <v>Playera</v>
      </c>
      <c r="E2626" t="str">
        <f>VLOOKUP(_xlfn.NUMBERVALUE(MID(C2626,9,2)),'Datos 2'!$Q$3:$R$22,2,FALSE)</f>
        <v>Con texto</v>
      </c>
      <c r="F2626" t="str">
        <f>VLOOKUP(_xlfn.NUMBERVALUE(MID(C2626,11,2)),'Datos 2'!$U$3:$V$11,2,)</f>
        <v>Unitalla</v>
      </c>
      <c r="G2626">
        <v>3</v>
      </c>
    </row>
    <row r="2627" spans="1:7">
      <c r="A2627" s="14">
        <v>43927</v>
      </c>
      <c r="B2627" t="s">
        <v>823</v>
      </c>
      <c r="C2627" t="s">
        <v>880</v>
      </c>
      <c r="D2627" t="str">
        <f>VLOOKUP(VALUE(MID(C2627,1,8)),Producto!$A$1:$C$499,3,FALSE)</f>
        <v>Chamarra sport</v>
      </c>
      <c r="E2627" t="str">
        <f>VLOOKUP(_xlfn.NUMBERVALUE(MID(C2627,9,2)),'Datos 2'!$Q$3:$R$22,2,FALSE)</f>
        <v>Azul</v>
      </c>
      <c r="F2627" t="str">
        <f>VLOOKUP(_xlfn.NUMBERVALUE(MID(C2627,11,2)),'Datos 2'!$U$3:$V$11,2,)</f>
        <v>L</v>
      </c>
      <c r="G2627">
        <v>8</v>
      </c>
    </row>
    <row r="2628" spans="1:7">
      <c r="A2628" s="14">
        <v>44002</v>
      </c>
      <c r="B2628" t="s">
        <v>823</v>
      </c>
      <c r="C2628" t="s">
        <v>872</v>
      </c>
      <c r="D2628" t="str">
        <f>VLOOKUP(VALUE(MID(C2628,1,8)),Producto!$A$1:$C$499,3,FALSE)</f>
        <v>Pantalón baggie</v>
      </c>
      <c r="E2628" t="str">
        <f>VLOOKUP(_xlfn.NUMBERVALUE(MID(C2628,9,2)),'Datos 2'!$Q$3:$R$22,2,FALSE)</f>
        <v>Café</v>
      </c>
      <c r="F2628" t="str">
        <f>VLOOKUP(_xlfn.NUMBERVALUE(MID(C2628,11,2)),'Datos 2'!$U$3:$V$11,2,)</f>
        <v>L</v>
      </c>
      <c r="G2628">
        <v>8</v>
      </c>
    </row>
    <row r="2629" spans="1:7">
      <c r="A2629" s="14">
        <v>43894</v>
      </c>
      <c r="B2629" t="s">
        <v>823</v>
      </c>
      <c r="C2629" t="s">
        <v>874</v>
      </c>
      <c r="D2629" t="str">
        <f>VLOOKUP(VALUE(MID(C2629,1,8)),Producto!$A$1:$C$499,3,FALSE)</f>
        <v>Pantalón baggie</v>
      </c>
      <c r="E2629" t="str">
        <f>VLOOKUP(_xlfn.NUMBERVALUE(MID(C2629,9,2)),'Datos 2'!$Q$3:$R$22,2,FALSE)</f>
        <v>Café</v>
      </c>
      <c r="F2629" t="str">
        <f>VLOOKUP(_xlfn.NUMBERVALUE(MID(C2629,11,2)),'Datos 2'!$U$3:$V$11,2,)</f>
        <v>S</v>
      </c>
      <c r="G2629">
        <v>8</v>
      </c>
    </row>
    <row r="2630" spans="1:7">
      <c r="A2630" s="14">
        <v>43917</v>
      </c>
      <c r="B2630" t="s">
        <v>823</v>
      </c>
      <c r="C2630" t="s">
        <v>840</v>
      </c>
      <c r="D2630" t="str">
        <f>VLOOKUP(VALUE(MID(C2630,1,8)),Producto!$A$1:$C$499,3,FALSE)</f>
        <v>Camisa manga corta</v>
      </c>
      <c r="E2630" t="str">
        <f>VLOOKUP(_xlfn.NUMBERVALUE(MID(C2630,9,2)),'Datos 2'!$Q$3:$R$22,2,FALSE)</f>
        <v>Blanco</v>
      </c>
      <c r="F2630" t="str">
        <f>VLOOKUP(_xlfn.NUMBERVALUE(MID(C2630,11,2)),'Datos 2'!$U$3:$V$11,2,)</f>
        <v>L</v>
      </c>
      <c r="G2630">
        <v>6</v>
      </c>
    </row>
    <row r="2631" spans="1:7">
      <c r="A2631" s="14">
        <v>43990</v>
      </c>
      <c r="B2631" t="s">
        <v>823</v>
      </c>
      <c r="C2631" t="s">
        <v>840</v>
      </c>
      <c r="D2631" t="str">
        <f>VLOOKUP(VALUE(MID(C2631,1,8)),Producto!$A$1:$C$499,3,FALSE)</f>
        <v>Camisa manga corta</v>
      </c>
      <c r="E2631" t="str">
        <f>VLOOKUP(_xlfn.NUMBERVALUE(MID(C2631,9,2)),'Datos 2'!$Q$3:$R$22,2,FALSE)</f>
        <v>Blanco</v>
      </c>
      <c r="F2631" t="str">
        <f>VLOOKUP(_xlfn.NUMBERVALUE(MID(C2631,11,2)),'Datos 2'!$U$3:$V$11,2,)</f>
        <v>L</v>
      </c>
      <c r="G2631">
        <v>5</v>
      </c>
    </row>
    <row r="2632" spans="1:7">
      <c r="A2632" s="14">
        <v>44060</v>
      </c>
      <c r="B2632" t="s">
        <v>823</v>
      </c>
      <c r="C2632" t="s">
        <v>875</v>
      </c>
      <c r="D2632" t="str">
        <f>VLOOKUP(VALUE(MID(C2632,1,8)),Producto!$A$1:$C$499,3,FALSE)</f>
        <v>Chamarra sport</v>
      </c>
      <c r="E2632" t="str">
        <f>VLOOKUP(_xlfn.NUMBERVALUE(MID(C2632,9,2)),'Datos 2'!$Q$3:$R$22,2,FALSE)</f>
        <v>Rojo</v>
      </c>
      <c r="F2632" t="str">
        <f>VLOOKUP(_xlfn.NUMBERVALUE(MID(C2632,11,2)),'Datos 2'!$U$3:$V$11,2,)</f>
        <v>XL</v>
      </c>
      <c r="G2632">
        <v>1</v>
      </c>
    </row>
    <row r="2633" spans="1:7">
      <c r="A2633" s="14">
        <v>44017</v>
      </c>
      <c r="B2633" t="s">
        <v>823</v>
      </c>
      <c r="C2633" t="s">
        <v>831</v>
      </c>
      <c r="D2633" t="str">
        <f>VLOOKUP(VALUE(MID(C2633,1,8)),Producto!$A$1:$C$499,3,FALSE)</f>
        <v>Camisa manga larga</v>
      </c>
      <c r="E2633" t="str">
        <f>VLOOKUP(_xlfn.NUMBERVALUE(MID(C2633,9,2)),'Datos 2'!$Q$3:$R$22,2,FALSE)</f>
        <v>Off white</v>
      </c>
      <c r="F2633" t="str">
        <f>VLOOKUP(_xlfn.NUMBERVALUE(MID(C2633,11,2)),'Datos 2'!$U$3:$V$11,2,)</f>
        <v>XL</v>
      </c>
      <c r="G2633">
        <v>7</v>
      </c>
    </row>
    <row r="2634" spans="1:7">
      <c r="A2634" s="14">
        <v>43944</v>
      </c>
      <c r="B2634" t="s">
        <v>823</v>
      </c>
      <c r="C2634" t="s">
        <v>853</v>
      </c>
      <c r="D2634" t="str">
        <f>VLOOKUP(VALUE(MID(C2634,1,8)),Producto!$A$1:$C$499,3,FALSE)</f>
        <v>Pantalón mezclilla</v>
      </c>
      <c r="E2634" t="str">
        <f>VLOOKUP(_xlfn.NUMBERVALUE(MID(C2634,9,2)),'Datos 2'!$Q$3:$R$22,2,FALSE)</f>
        <v>Azul</v>
      </c>
      <c r="F2634" t="str">
        <f>VLOOKUP(_xlfn.NUMBERVALUE(MID(C2634,11,2)),'Datos 2'!$U$3:$V$11,2,)</f>
        <v>M</v>
      </c>
      <c r="G2634">
        <v>4</v>
      </c>
    </row>
    <row r="2635" spans="1:7">
      <c r="A2635" s="14">
        <v>44162</v>
      </c>
      <c r="B2635" t="s">
        <v>823</v>
      </c>
      <c r="C2635" t="s">
        <v>872</v>
      </c>
      <c r="D2635" t="str">
        <f>VLOOKUP(VALUE(MID(C2635,1,8)),Producto!$A$1:$C$499,3,FALSE)</f>
        <v>Pantalón baggie</v>
      </c>
      <c r="E2635" t="str">
        <f>VLOOKUP(_xlfn.NUMBERVALUE(MID(C2635,9,2)),'Datos 2'!$Q$3:$R$22,2,FALSE)</f>
        <v>Café</v>
      </c>
      <c r="F2635" t="str">
        <f>VLOOKUP(_xlfn.NUMBERVALUE(MID(C2635,11,2)),'Datos 2'!$U$3:$V$11,2,)</f>
        <v>L</v>
      </c>
      <c r="G2635">
        <v>6</v>
      </c>
    </row>
    <row r="2636" spans="1:7">
      <c r="A2636" s="14">
        <v>43856</v>
      </c>
      <c r="B2636" t="s">
        <v>823</v>
      </c>
      <c r="C2636" t="s">
        <v>850</v>
      </c>
      <c r="D2636" t="str">
        <f>VLOOKUP(VALUE(MID(C2636,1,8)),Producto!$A$1:$C$499,3,FALSE)</f>
        <v>Playera</v>
      </c>
      <c r="E2636" t="str">
        <f>VLOOKUP(_xlfn.NUMBERVALUE(MID(C2636,9,2)),'Datos 2'!$Q$3:$R$22,2,FALSE)</f>
        <v>Con texto</v>
      </c>
      <c r="F2636" t="str">
        <f>VLOOKUP(_xlfn.NUMBERVALUE(MID(C2636,11,2)),'Datos 2'!$U$3:$V$11,2,)</f>
        <v>Unitalla</v>
      </c>
      <c r="G2636">
        <v>9</v>
      </c>
    </row>
    <row r="2637" spans="1:7">
      <c r="A2637" s="14">
        <v>44097</v>
      </c>
      <c r="B2637" t="s">
        <v>823</v>
      </c>
      <c r="C2637" t="s">
        <v>869</v>
      </c>
      <c r="D2637" t="str">
        <f>VLOOKUP(VALUE(MID(C2637,1,8)),Producto!$A$1:$C$499,3,FALSE)</f>
        <v>Pantalón baggie</v>
      </c>
      <c r="E2637" t="str">
        <f>VLOOKUP(_xlfn.NUMBERVALUE(MID(C2637,9,2)),'Datos 2'!$Q$3:$R$22,2,FALSE)</f>
        <v>Off white</v>
      </c>
      <c r="F2637" t="str">
        <f>VLOOKUP(_xlfn.NUMBERVALUE(MID(C2637,11,2)),'Datos 2'!$U$3:$V$11,2,)</f>
        <v>M</v>
      </c>
      <c r="G2637">
        <v>7</v>
      </c>
    </row>
    <row r="2638" spans="1:7">
      <c r="A2638" s="14">
        <v>43898</v>
      </c>
      <c r="B2638" t="s">
        <v>823</v>
      </c>
      <c r="C2638" t="s">
        <v>857</v>
      </c>
      <c r="D2638" t="str">
        <f>VLOOKUP(VALUE(MID(C2638,1,8)),Producto!$A$1:$C$499,3,FALSE)</f>
        <v>Pantalón mezclilla</v>
      </c>
      <c r="E2638" t="str">
        <f>VLOOKUP(_xlfn.NUMBERVALUE(MID(C2638,9,2)),'Datos 2'!$Q$3:$R$22,2,FALSE)</f>
        <v>Negro</v>
      </c>
      <c r="F2638" t="str">
        <f>VLOOKUP(_xlfn.NUMBERVALUE(MID(C2638,11,2)),'Datos 2'!$U$3:$V$11,2,)</f>
        <v>M</v>
      </c>
      <c r="G2638">
        <v>9</v>
      </c>
    </row>
    <row r="2639" spans="1:7">
      <c r="A2639" s="14">
        <v>44132</v>
      </c>
      <c r="B2639" t="s">
        <v>823</v>
      </c>
      <c r="C2639" t="s">
        <v>867</v>
      </c>
      <c r="D2639" t="str">
        <f>VLOOKUP(VALUE(MID(C2639,1,8)),Producto!$A$1:$C$499,3,FALSE)</f>
        <v>Pantalón baggie</v>
      </c>
      <c r="E2639" t="str">
        <f>VLOOKUP(_xlfn.NUMBERVALUE(MID(C2639,9,2)),'Datos 2'!$Q$3:$R$22,2,FALSE)</f>
        <v>Off white</v>
      </c>
      <c r="F2639" t="str">
        <f>VLOOKUP(_xlfn.NUMBERVALUE(MID(C2639,11,2)),'Datos 2'!$U$3:$V$11,2,)</f>
        <v>XL</v>
      </c>
      <c r="G2639">
        <v>3</v>
      </c>
    </row>
    <row r="2640" spans="1:7">
      <c r="A2640" s="14">
        <v>44156</v>
      </c>
      <c r="B2640" t="s">
        <v>823</v>
      </c>
      <c r="C2640" t="s">
        <v>890</v>
      </c>
      <c r="D2640" t="str">
        <f>VLOOKUP(VALUE(MID(C2640,1,8)),Producto!$A$1:$C$499,3,FALSE)</f>
        <v>Chamarra sport</v>
      </c>
      <c r="E2640" t="str">
        <f>VLOOKUP(_xlfn.NUMBERVALUE(MID(C2640,9,2)),'Datos 2'!$Q$3:$R$22,2,FALSE)</f>
        <v>Off white</v>
      </c>
      <c r="F2640" t="str">
        <f>VLOOKUP(_xlfn.NUMBERVALUE(MID(C2640,11,2)),'Datos 2'!$U$3:$V$11,2,)</f>
        <v>S</v>
      </c>
      <c r="G2640">
        <v>9</v>
      </c>
    </row>
    <row r="2641" spans="1:7">
      <c r="A2641" s="14">
        <v>44054</v>
      </c>
      <c r="B2641" t="s">
        <v>823</v>
      </c>
      <c r="C2641" t="s">
        <v>870</v>
      </c>
      <c r="D2641" t="str">
        <f>VLOOKUP(VALUE(MID(C2641,1,8)),Producto!$A$1:$C$499,3,FALSE)</f>
        <v>Pantalón baggie</v>
      </c>
      <c r="E2641" t="str">
        <f>VLOOKUP(_xlfn.NUMBERVALUE(MID(C2641,9,2)),'Datos 2'!$Q$3:$R$22,2,FALSE)</f>
        <v>Off white</v>
      </c>
      <c r="F2641" t="str">
        <f>VLOOKUP(_xlfn.NUMBERVALUE(MID(C2641,11,2)),'Datos 2'!$U$3:$V$11,2,)</f>
        <v>S</v>
      </c>
      <c r="G2641">
        <v>3</v>
      </c>
    </row>
    <row r="2642" spans="1:7">
      <c r="A2642" s="14">
        <v>43862</v>
      </c>
      <c r="B2642" t="s">
        <v>823</v>
      </c>
      <c r="C2642" t="s">
        <v>864</v>
      </c>
      <c r="D2642" t="str">
        <f>VLOOKUP(VALUE(MID(C2642,1,8)),Producto!$A$1:$C$499,3,FALSE)</f>
        <v>Pantalón baggie</v>
      </c>
      <c r="E2642" t="str">
        <f>VLOOKUP(_xlfn.NUMBERVALUE(MID(C2642,9,2)),'Datos 2'!$Q$3:$R$22,2,FALSE)</f>
        <v>Negro</v>
      </c>
      <c r="F2642" t="str">
        <f>VLOOKUP(_xlfn.NUMBERVALUE(MID(C2642,11,2)),'Datos 2'!$U$3:$V$11,2,)</f>
        <v>L</v>
      </c>
      <c r="G2642">
        <v>9</v>
      </c>
    </row>
    <row r="2643" spans="1:7">
      <c r="A2643" s="14">
        <v>43913</v>
      </c>
      <c r="B2643" t="s">
        <v>823</v>
      </c>
      <c r="C2643" t="s">
        <v>852</v>
      </c>
      <c r="D2643" t="str">
        <f>VLOOKUP(VALUE(MID(C2643,1,8)),Producto!$A$1:$C$499,3,FALSE)</f>
        <v>Pantalón mezclilla</v>
      </c>
      <c r="E2643" t="str">
        <f>VLOOKUP(_xlfn.NUMBERVALUE(MID(C2643,9,2)),'Datos 2'!$Q$3:$R$22,2,FALSE)</f>
        <v>Azul</v>
      </c>
      <c r="F2643" t="str">
        <f>VLOOKUP(_xlfn.NUMBERVALUE(MID(C2643,11,2)),'Datos 2'!$U$3:$V$11,2,)</f>
        <v>L</v>
      </c>
      <c r="G2643">
        <v>6</v>
      </c>
    </row>
    <row r="2644" spans="1:7">
      <c r="A2644" s="14">
        <v>44049</v>
      </c>
      <c r="B2644" t="s">
        <v>823</v>
      </c>
      <c r="C2644" t="s">
        <v>841</v>
      </c>
      <c r="D2644" t="str">
        <f>VLOOKUP(VALUE(MID(C2644,1,8)),Producto!$A$1:$C$499,3,FALSE)</f>
        <v>Camisa manga corta</v>
      </c>
      <c r="E2644" t="str">
        <f>VLOOKUP(_xlfn.NUMBERVALUE(MID(C2644,9,2)),'Datos 2'!$Q$3:$R$22,2,FALSE)</f>
        <v>Blanco</v>
      </c>
      <c r="F2644" t="str">
        <f>VLOOKUP(_xlfn.NUMBERVALUE(MID(C2644,11,2)),'Datos 2'!$U$3:$V$11,2,)</f>
        <v>M</v>
      </c>
      <c r="G2644">
        <v>10</v>
      </c>
    </row>
    <row r="2645" spans="1:7">
      <c r="A2645" s="14">
        <v>43952</v>
      </c>
      <c r="B2645" t="s">
        <v>823</v>
      </c>
      <c r="C2645" t="s">
        <v>859</v>
      </c>
      <c r="D2645" t="str">
        <f>VLOOKUP(VALUE(MID(C2645,1,8)),Producto!$A$1:$C$499,3,FALSE)</f>
        <v>Pantalón mezclilla</v>
      </c>
      <c r="E2645" t="str">
        <f>VLOOKUP(_xlfn.NUMBERVALUE(MID(C2645,9,2)),'Datos 2'!$Q$3:$R$22,2,FALSE)</f>
        <v>Blanco</v>
      </c>
      <c r="F2645" t="str">
        <f>VLOOKUP(_xlfn.NUMBERVALUE(MID(C2645,11,2)),'Datos 2'!$U$3:$V$11,2,)</f>
        <v>XL</v>
      </c>
      <c r="G2645">
        <v>4</v>
      </c>
    </row>
    <row r="2646" spans="1:7">
      <c r="A2646" s="14">
        <v>44025</v>
      </c>
      <c r="B2646" t="s">
        <v>823</v>
      </c>
      <c r="C2646" t="s">
        <v>868</v>
      </c>
      <c r="D2646" t="str">
        <f>VLOOKUP(VALUE(MID(C2646,1,8)),Producto!$A$1:$C$499,3,FALSE)</f>
        <v>Pantalón baggie</v>
      </c>
      <c r="E2646" t="str">
        <f>VLOOKUP(_xlfn.NUMBERVALUE(MID(C2646,9,2)),'Datos 2'!$Q$3:$R$22,2,FALSE)</f>
        <v>Off white</v>
      </c>
      <c r="F2646" t="str">
        <f>VLOOKUP(_xlfn.NUMBERVALUE(MID(C2646,11,2)),'Datos 2'!$U$3:$V$11,2,)</f>
        <v>L</v>
      </c>
      <c r="G2646">
        <v>8</v>
      </c>
    </row>
    <row r="2647" spans="1:7">
      <c r="A2647" s="14">
        <v>43873</v>
      </c>
      <c r="B2647" t="s">
        <v>823</v>
      </c>
      <c r="C2647" t="s">
        <v>839</v>
      </c>
      <c r="D2647" t="str">
        <f>VLOOKUP(VALUE(MID(C2647,1,8)),Producto!$A$1:$C$499,3,FALSE)</f>
        <v>Camisa manga corta</v>
      </c>
      <c r="E2647" t="str">
        <f>VLOOKUP(_xlfn.NUMBERVALUE(MID(C2647,9,2)),'Datos 2'!$Q$3:$R$22,2,FALSE)</f>
        <v>Blanco</v>
      </c>
      <c r="F2647" t="str">
        <f>VLOOKUP(_xlfn.NUMBERVALUE(MID(C2647,11,2)),'Datos 2'!$U$3:$V$11,2,)</f>
        <v>XL</v>
      </c>
      <c r="G2647">
        <v>1</v>
      </c>
    </row>
    <row r="2648" spans="1:7">
      <c r="A2648" s="14">
        <v>44154</v>
      </c>
      <c r="B2648" t="s">
        <v>823</v>
      </c>
      <c r="C2648" t="s">
        <v>871</v>
      </c>
      <c r="D2648" t="str">
        <f>VLOOKUP(VALUE(MID(C2648,1,8)),Producto!$A$1:$C$499,3,FALSE)</f>
        <v>Pantalón baggie</v>
      </c>
      <c r="E2648" t="str">
        <f>VLOOKUP(_xlfn.NUMBERVALUE(MID(C2648,9,2)),'Datos 2'!$Q$3:$R$22,2,FALSE)</f>
        <v>Café</v>
      </c>
      <c r="F2648" t="str">
        <f>VLOOKUP(_xlfn.NUMBERVALUE(MID(C2648,11,2)),'Datos 2'!$U$3:$V$11,2,)</f>
        <v>XL</v>
      </c>
      <c r="G2648">
        <v>4</v>
      </c>
    </row>
    <row r="2649" spans="1:7">
      <c r="A2649" s="14">
        <v>43966</v>
      </c>
      <c r="B2649" t="s">
        <v>823</v>
      </c>
      <c r="C2649" t="s">
        <v>865</v>
      </c>
      <c r="D2649" t="str">
        <f>VLOOKUP(VALUE(MID(C2649,1,8)),Producto!$A$1:$C$499,3,FALSE)</f>
        <v>Pantalón baggie</v>
      </c>
      <c r="E2649" t="str">
        <f>VLOOKUP(_xlfn.NUMBERVALUE(MID(C2649,9,2)),'Datos 2'!$Q$3:$R$22,2,FALSE)</f>
        <v>Negro</v>
      </c>
      <c r="F2649" t="str">
        <f>VLOOKUP(_xlfn.NUMBERVALUE(MID(C2649,11,2)),'Datos 2'!$U$3:$V$11,2,)</f>
        <v>M</v>
      </c>
      <c r="G2649">
        <v>3</v>
      </c>
    </row>
    <row r="2650" spans="1:7">
      <c r="A2650" s="14">
        <v>44070</v>
      </c>
      <c r="B2650" t="s">
        <v>823</v>
      </c>
      <c r="C2650" t="s">
        <v>845</v>
      </c>
      <c r="D2650" t="str">
        <f>VLOOKUP(VALUE(MID(C2650,1,8)),Producto!$A$1:$C$499,3,FALSE)</f>
        <v>Camisa manga corta</v>
      </c>
      <c r="E2650" t="str">
        <f>VLOOKUP(_xlfn.NUMBERVALUE(MID(C2650,9,2)),'Datos 2'!$Q$3:$R$22,2,FALSE)</f>
        <v>Estampado animal</v>
      </c>
      <c r="F2650" t="str">
        <f>VLOOKUP(_xlfn.NUMBERVALUE(MID(C2650,11,2)),'Datos 2'!$U$3:$V$11,2,)</f>
        <v>M</v>
      </c>
      <c r="G2650">
        <v>9</v>
      </c>
    </row>
    <row r="2651" spans="1:7">
      <c r="A2651" s="14">
        <v>44054</v>
      </c>
      <c r="B2651" t="s">
        <v>823</v>
      </c>
      <c r="C2651" t="s">
        <v>835</v>
      </c>
      <c r="D2651" t="str">
        <f>VLOOKUP(VALUE(MID(C2651,1,8)),Producto!$A$1:$C$499,3,FALSE)</f>
        <v>Camisa manga larga</v>
      </c>
      <c r="E2651" t="str">
        <f>VLOOKUP(_xlfn.NUMBERVALUE(MID(C2651,9,2)),'Datos 2'!$Q$3:$R$22,2,FALSE)</f>
        <v>Negro</v>
      </c>
      <c r="F2651" t="str">
        <f>VLOOKUP(_xlfn.NUMBERVALUE(MID(C2651,11,2)),'Datos 2'!$U$3:$V$11,2,)</f>
        <v>XL</v>
      </c>
      <c r="G2651">
        <v>2</v>
      </c>
    </row>
    <row r="2652" spans="1:7">
      <c r="A2652" s="14">
        <v>43853</v>
      </c>
      <c r="B2652" t="s">
        <v>823</v>
      </c>
      <c r="C2652" t="s">
        <v>885</v>
      </c>
      <c r="D2652" t="str">
        <f>VLOOKUP(VALUE(MID(C2652,1,8)),Producto!$A$1:$C$499,3,FALSE)</f>
        <v>Chamarra sport</v>
      </c>
      <c r="E2652" t="str">
        <f>VLOOKUP(_xlfn.NUMBERVALUE(MID(C2652,9,2)),'Datos 2'!$Q$3:$R$22,2,FALSE)</f>
        <v>Negro</v>
      </c>
      <c r="F2652" t="str">
        <f>VLOOKUP(_xlfn.NUMBERVALUE(MID(C2652,11,2)),'Datos 2'!$U$3:$V$11,2,)</f>
        <v>M</v>
      </c>
      <c r="G2652">
        <v>3</v>
      </c>
    </row>
    <row r="2653" spans="1:7">
      <c r="A2653" s="14">
        <v>43908</v>
      </c>
      <c r="B2653" t="s">
        <v>823</v>
      </c>
      <c r="C2653" t="s">
        <v>856</v>
      </c>
      <c r="D2653" t="str">
        <f>VLOOKUP(VALUE(MID(C2653,1,8)),Producto!$A$1:$C$499,3,FALSE)</f>
        <v>Pantalón mezclilla</v>
      </c>
      <c r="E2653" t="str">
        <f>VLOOKUP(_xlfn.NUMBERVALUE(MID(C2653,9,2)),'Datos 2'!$Q$3:$R$22,2,FALSE)</f>
        <v>Negro</v>
      </c>
      <c r="F2653" t="str">
        <f>VLOOKUP(_xlfn.NUMBERVALUE(MID(C2653,11,2)),'Datos 2'!$U$3:$V$11,2,)</f>
        <v>L</v>
      </c>
      <c r="G2653">
        <v>10</v>
      </c>
    </row>
    <row r="2654" spans="1:7">
      <c r="A2654" s="14">
        <v>44029</v>
      </c>
      <c r="B2654" t="s">
        <v>823</v>
      </c>
      <c r="C2654" t="s">
        <v>827</v>
      </c>
      <c r="D2654" t="str">
        <f>VLOOKUP(VALUE(MID(C2654,1,8)),Producto!$A$1:$C$499,3,FALSE)</f>
        <v>Camisa manga larga</v>
      </c>
      <c r="E2654" t="str">
        <f>VLOOKUP(_xlfn.NUMBERVALUE(MID(C2654,9,2)),'Datos 2'!$Q$3:$R$22,2,FALSE)</f>
        <v>Blanco</v>
      </c>
      <c r="F2654" t="str">
        <f>VLOOKUP(_xlfn.NUMBERVALUE(MID(C2654,11,2)),'Datos 2'!$U$3:$V$11,2,)</f>
        <v>XL</v>
      </c>
      <c r="G2654">
        <v>2</v>
      </c>
    </row>
    <row r="2655" spans="1:7">
      <c r="A2655" s="14">
        <v>44058</v>
      </c>
      <c r="B2655" t="s">
        <v>823</v>
      </c>
      <c r="C2655" t="s">
        <v>860</v>
      </c>
      <c r="D2655" t="str">
        <f>VLOOKUP(VALUE(MID(C2655,1,8)),Producto!$A$1:$C$499,3,FALSE)</f>
        <v>Pantalón mezclilla</v>
      </c>
      <c r="E2655" t="str">
        <f>VLOOKUP(_xlfn.NUMBERVALUE(MID(C2655,9,2)),'Datos 2'!$Q$3:$R$22,2,FALSE)</f>
        <v>Blanco</v>
      </c>
      <c r="F2655" t="str">
        <f>VLOOKUP(_xlfn.NUMBERVALUE(MID(C2655,11,2)),'Datos 2'!$U$3:$V$11,2,)</f>
        <v>L</v>
      </c>
      <c r="G2655">
        <v>7</v>
      </c>
    </row>
    <row r="2656" spans="1:7">
      <c r="A2656" s="14">
        <v>44065</v>
      </c>
      <c r="B2656" t="s">
        <v>823</v>
      </c>
      <c r="C2656" t="s">
        <v>849</v>
      </c>
      <c r="D2656" t="str">
        <f>VLOOKUP(VALUE(MID(C2656,1,8)),Producto!$A$1:$C$499,3,FALSE)</f>
        <v>Playera</v>
      </c>
      <c r="E2656" t="str">
        <f>VLOOKUP(_xlfn.NUMBERVALUE(MID(C2656,9,2)),'Datos 2'!$Q$3:$R$22,2,FALSE)</f>
        <v>Estampado abstracto</v>
      </c>
      <c r="F2656" t="str">
        <f>VLOOKUP(_xlfn.NUMBERVALUE(MID(C2656,11,2)),'Datos 2'!$U$3:$V$11,2,)</f>
        <v>Unitalla</v>
      </c>
      <c r="G2656">
        <v>3</v>
      </c>
    </row>
    <row r="2657" spans="1:7">
      <c r="A2657" s="14">
        <v>44002</v>
      </c>
      <c r="B2657" t="s">
        <v>823</v>
      </c>
      <c r="C2657" t="s">
        <v>867</v>
      </c>
      <c r="D2657" t="str">
        <f>VLOOKUP(VALUE(MID(C2657,1,8)),Producto!$A$1:$C$499,3,FALSE)</f>
        <v>Pantalón baggie</v>
      </c>
      <c r="E2657" t="str">
        <f>VLOOKUP(_xlfn.NUMBERVALUE(MID(C2657,9,2)),'Datos 2'!$Q$3:$R$22,2,FALSE)</f>
        <v>Off white</v>
      </c>
      <c r="F2657" t="str">
        <f>VLOOKUP(_xlfn.NUMBERVALUE(MID(C2657,11,2)),'Datos 2'!$U$3:$V$11,2,)</f>
        <v>XL</v>
      </c>
      <c r="G2657">
        <v>9</v>
      </c>
    </row>
    <row r="2658" spans="1:7">
      <c r="A2658" s="14">
        <v>43943</v>
      </c>
      <c r="B2658" t="s">
        <v>823</v>
      </c>
      <c r="C2658" t="s">
        <v>876</v>
      </c>
      <c r="D2658" t="str">
        <f>VLOOKUP(VALUE(MID(C2658,1,8)),Producto!$A$1:$C$499,3,FALSE)</f>
        <v>Chamarra sport</v>
      </c>
      <c r="E2658" t="str">
        <f>VLOOKUP(_xlfn.NUMBERVALUE(MID(C2658,9,2)),'Datos 2'!$Q$3:$R$22,2,FALSE)</f>
        <v>Rojo</v>
      </c>
      <c r="F2658" t="str">
        <f>VLOOKUP(_xlfn.NUMBERVALUE(MID(C2658,11,2)),'Datos 2'!$U$3:$V$11,2,)</f>
        <v>L</v>
      </c>
      <c r="G2658">
        <v>9</v>
      </c>
    </row>
    <row r="2659" spans="1:7">
      <c r="A2659" s="14">
        <v>44057</v>
      </c>
      <c r="B2659" t="s">
        <v>823</v>
      </c>
      <c r="C2659" t="s">
        <v>841</v>
      </c>
      <c r="D2659" t="str">
        <f>VLOOKUP(VALUE(MID(C2659,1,8)),Producto!$A$1:$C$499,3,FALSE)</f>
        <v>Camisa manga corta</v>
      </c>
      <c r="E2659" t="str">
        <f>VLOOKUP(_xlfn.NUMBERVALUE(MID(C2659,9,2)),'Datos 2'!$Q$3:$R$22,2,FALSE)</f>
        <v>Blanco</v>
      </c>
      <c r="F2659" t="str">
        <f>VLOOKUP(_xlfn.NUMBERVALUE(MID(C2659,11,2)),'Datos 2'!$U$3:$V$11,2,)</f>
        <v>M</v>
      </c>
      <c r="G2659">
        <v>4</v>
      </c>
    </row>
    <row r="2660" spans="1:7">
      <c r="A2660" s="14">
        <v>44090</v>
      </c>
      <c r="B2660" t="s">
        <v>823</v>
      </c>
      <c r="C2660" t="s">
        <v>834</v>
      </c>
      <c r="D2660" t="str">
        <f>VLOOKUP(VALUE(MID(C2660,1,8)),Producto!$A$1:$C$499,3,FALSE)</f>
        <v>Camisa manga larga</v>
      </c>
      <c r="E2660" t="str">
        <f>VLOOKUP(_xlfn.NUMBERVALUE(MID(C2660,9,2)),'Datos 2'!$Q$3:$R$22,2,FALSE)</f>
        <v>Off white</v>
      </c>
      <c r="F2660" t="str">
        <f>VLOOKUP(_xlfn.NUMBERVALUE(MID(C2660,11,2)),'Datos 2'!$U$3:$V$11,2,)</f>
        <v>S</v>
      </c>
      <c r="G2660">
        <v>7</v>
      </c>
    </row>
    <row r="2661" spans="1:7">
      <c r="A2661" s="14">
        <v>43960</v>
      </c>
      <c r="B2661" t="s">
        <v>823</v>
      </c>
      <c r="C2661" t="s">
        <v>875</v>
      </c>
      <c r="D2661" t="str">
        <f>VLOOKUP(VALUE(MID(C2661,1,8)),Producto!$A$1:$C$499,3,FALSE)</f>
        <v>Chamarra sport</v>
      </c>
      <c r="E2661" t="str">
        <f>VLOOKUP(_xlfn.NUMBERVALUE(MID(C2661,9,2)),'Datos 2'!$Q$3:$R$22,2,FALSE)</f>
        <v>Rojo</v>
      </c>
      <c r="F2661" t="str">
        <f>VLOOKUP(_xlfn.NUMBERVALUE(MID(C2661,11,2)),'Datos 2'!$U$3:$V$11,2,)</f>
        <v>XL</v>
      </c>
      <c r="G2661">
        <v>8</v>
      </c>
    </row>
    <row r="2662" spans="1:7">
      <c r="A2662" s="14">
        <v>44134</v>
      </c>
      <c r="B2662" t="s">
        <v>823</v>
      </c>
      <c r="C2662" t="s">
        <v>853</v>
      </c>
      <c r="D2662" t="str">
        <f>VLOOKUP(VALUE(MID(C2662,1,8)),Producto!$A$1:$C$499,3,FALSE)</f>
        <v>Pantalón mezclilla</v>
      </c>
      <c r="E2662" t="str">
        <f>VLOOKUP(_xlfn.NUMBERVALUE(MID(C2662,9,2)),'Datos 2'!$Q$3:$R$22,2,FALSE)</f>
        <v>Azul</v>
      </c>
      <c r="F2662" t="str">
        <f>VLOOKUP(_xlfn.NUMBERVALUE(MID(C2662,11,2)),'Datos 2'!$U$3:$V$11,2,)</f>
        <v>M</v>
      </c>
      <c r="G2662">
        <v>8</v>
      </c>
    </row>
    <row r="2663" spans="1:7">
      <c r="A2663" s="14">
        <v>44081</v>
      </c>
      <c r="B2663" t="s">
        <v>823</v>
      </c>
      <c r="C2663" t="s">
        <v>869</v>
      </c>
      <c r="D2663" t="str">
        <f>VLOOKUP(VALUE(MID(C2663,1,8)),Producto!$A$1:$C$499,3,FALSE)</f>
        <v>Pantalón baggie</v>
      </c>
      <c r="E2663" t="str">
        <f>VLOOKUP(_xlfn.NUMBERVALUE(MID(C2663,9,2)),'Datos 2'!$Q$3:$R$22,2,FALSE)</f>
        <v>Off white</v>
      </c>
      <c r="F2663" t="str">
        <f>VLOOKUP(_xlfn.NUMBERVALUE(MID(C2663,11,2)),'Datos 2'!$U$3:$V$11,2,)</f>
        <v>M</v>
      </c>
      <c r="G2663">
        <v>6</v>
      </c>
    </row>
    <row r="2664" spans="1:7">
      <c r="A2664" s="14">
        <v>44113</v>
      </c>
      <c r="B2664" t="s">
        <v>823</v>
      </c>
      <c r="C2664" t="s">
        <v>834</v>
      </c>
      <c r="D2664" t="str">
        <f>VLOOKUP(VALUE(MID(C2664,1,8)),Producto!$A$1:$C$499,3,FALSE)</f>
        <v>Camisa manga larga</v>
      </c>
      <c r="E2664" t="str">
        <f>VLOOKUP(_xlfn.NUMBERVALUE(MID(C2664,9,2)),'Datos 2'!$Q$3:$R$22,2,FALSE)</f>
        <v>Off white</v>
      </c>
      <c r="F2664" t="str">
        <f>VLOOKUP(_xlfn.NUMBERVALUE(MID(C2664,11,2)),'Datos 2'!$U$3:$V$11,2,)</f>
        <v>S</v>
      </c>
      <c r="G2664">
        <v>5</v>
      </c>
    </row>
    <row r="2665" spans="1:7">
      <c r="A2665" s="14">
        <v>44006</v>
      </c>
      <c r="B2665" t="s">
        <v>823</v>
      </c>
      <c r="C2665" t="s">
        <v>841</v>
      </c>
      <c r="D2665" t="str">
        <f>VLOOKUP(VALUE(MID(C2665,1,8)),Producto!$A$1:$C$499,3,FALSE)</f>
        <v>Camisa manga corta</v>
      </c>
      <c r="E2665" t="str">
        <f>VLOOKUP(_xlfn.NUMBERVALUE(MID(C2665,9,2)),'Datos 2'!$Q$3:$R$22,2,FALSE)</f>
        <v>Blanco</v>
      </c>
      <c r="F2665" t="str">
        <f>VLOOKUP(_xlfn.NUMBERVALUE(MID(C2665,11,2)),'Datos 2'!$U$3:$V$11,2,)</f>
        <v>M</v>
      </c>
      <c r="G2665">
        <v>3</v>
      </c>
    </row>
    <row r="2666" spans="1:7">
      <c r="A2666" s="14">
        <v>44190</v>
      </c>
      <c r="B2666" t="s">
        <v>823</v>
      </c>
      <c r="C2666" t="s">
        <v>856</v>
      </c>
      <c r="D2666" t="str">
        <f>VLOOKUP(VALUE(MID(C2666,1,8)),Producto!$A$1:$C$499,3,FALSE)</f>
        <v>Pantalón mezclilla</v>
      </c>
      <c r="E2666" t="str">
        <f>VLOOKUP(_xlfn.NUMBERVALUE(MID(C2666,9,2)),'Datos 2'!$Q$3:$R$22,2,FALSE)</f>
        <v>Negro</v>
      </c>
      <c r="F2666" t="str">
        <f>VLOOKUP(_xlfn.NUMBERVALUE(MID(C2666,11,2)),'Datos 2'!$U$3:$V$11,2,)</f>
        <v>L</v>
      </c>
      <c r="G2666">
        <v>7</v>
      </c>
    </row>
    <row r="2667" spans="1:7">
      <c r="A2667" s="14">
        <v>43982</v>
      </c>
      <c r="B2667" t="s">
        <v>823</v>
      </c>
      <c r="C2667" t="s">
        <v>876</v>
      </c>
      <c r="D2667" t="str">
        <f>VLOOKUP(VALUE(MID(C2667,1,8)),Producto!$A$1:$C$499,3,FALSE)</f>
        <v>Chamarra sport</v>
      </c>
      <c r="E2667" t="str">
        <f>VLOOKUP(_xlfn.NUMBERVALUE(MID(C2667,9,2)),'Datos 2'!$Q$3:$R$22,2,FALSE)</f>
        <v>Rojo</v>
      </c>
      <c r="F2667" t="str">
        <f>VLOOKUP(_xlfn.NUMBERVALUE(MID(C2667,11,2)),'Datos 2'!$U$3:$V$11,2,)</f>
        <v>L</v>
      </c>
      <c r="G2667">
        <v>3</v>
      </c>
    </row>
    <row r="2668" spans="1:7">
      <c r="A2668" s="14">
        <v>43840</v>
      </c>
      <c r="B2668" t="s">
        <v>823</v>
      </c>
      <c r="C2668" t="s">
        <v>883</v>
      </c>
      <c r="D2668" t="str">
        <f>VLOOKUP(VALUE(MID(C2668,1,8)),Producto!$A$1:$C$499,3,FALSE)</f>
        <v>Chamarra sport</v>
      </c>
      <c r="E2668" t="str">
        <f>VLOOKUP(_xlfn.NUMBERVALUE(MID(C2668,9,2)),'Datos 2'!$Q$3:$R$22,2,FALSE)</f>
        <v>Negro</v>
      </c>
      <c r="F2668" t="str">
        <f>VLOOKUP(_xlfn.NUMBERVALUE(MID(C2668,11,2)),'Datos 2'!$U$3:$V$11,2,)</f>
        <v>XL</v>
      </c>
      <c r="G2668">
        <v>8</v>
      </c>
    </row>
    <row r="2669" spans="1:7">
      <c r="A2669" s="14">
        <v>43952</v>
      </c>
      <c r="B2669" t="s">
        <v>823</v>
      </c>
      <c r="C2669" t="s">
        <v>841</v>
      </c>
      <c r="D2669" t="str">
        <f>VLOOKUP(VALUE(MID(C2669,1,8)),Producto!$A$1:$C$499,3,FALSE)</f>
        <v>Camisa manga corta</v>
      </c>
      <c r="E2669" t="str">
        <f>VLOOKUP(_xlfn.NUMBERVALUE(MID(C2669,9,2)),'Datos 2'!$Q$3:$R$22,2,FALSE)</f>
        <v>Blanco</v>
      </c>
      <c r="F2669" t="str">
        <f>VLOOKUP(_xlfn.NUMBERVALUE(MID(C2669,11,2)),'Datos 2'!$U$3:$V$11,2,)</f>
        <v>M</v>
      </c>
      <c r="G2669">
        <v>5</v>
      </c>
    </row>
    <row r="2670" spans="1:7">
      <c r="A2670" s="14">
        <v>43892</v>
      </c>
      <c r="B2670" t="s">
        <v>823</v>
      </c>
      <c r="C2670" t="s">
        <v>832</v>
      </c>
      <c r="D2670" t="str">
        <f>VLOOKUP(VALUE(MID(C2670,1,8)),Producto!$A$1:$C$499,3,FALSE)</f>
        <v>Camisa manga larga</v>
      </c>
      <c r="E2670" t="str">
        <f>VLOOKUP(_xlfn.NUMBERVALUE(MID(C2670,9,2)),'Datos 2'!$Q$3:$R$22,2,FALSE)</f>
        <v>Off white</v>
      </c>
      <c r="F2670" t="str">
        <f>VLOOKUP(_xlfn.NUMBERVALUE(MID(C2670,11,2)),'Datos 2'!$U$3:$V$11,2,)</f>
        <v>L</v>
      </c>
      <c r="G2670">
        <v>10</v>
      </c>
    </row>
    <row r="2671" spans="1:7">
      <c r="A2671" s="14">
        <v>43876</v>
      </c>
      <c r="B2671" t="s">
        <v>823</v>
      </c>
      <c r="C2671" t="s">
        <v>879</v>
      </c>
      <c r="D2671" t="str">
        <f>VLOOKUP(VALUE(MID(C2671,1,8)),Producto!$A$1:$C$499,3,FALSE)</f>
        <v>Chamarra sport</v>
      </c>
      <c r="E2671" t="str">
        <f>VLOOKUP(_xlfn.NUMBERVALUE(MID(C2671,9,2)),'Datos 2'!$Q$3:$R$22,2,FALSE)</f>
        <v>Azul</v>
      </c>
      <c r="F2671" t="str">
        <f>VLOOKUP(_xlfn.NUMBERVALUE(MID(C2671,11,2)),'Datos 2'!$U$3:$V$11,2,)</f>
        <v>XL</v>
      </c>
      <c r="G2671">
        <v>1</v>
      </c>
    </row>
    <row r="2672" spans="1:7">
      <c r="A2672" s="14">
        <v>44084</v>
      </c>
      <c r="B2672" t="s">
        <v>823</v>
      </c>
      <c r="C2672" t="s">
        <v>848</v>
      </c>
      <c r="D2672" t="str">
        <f>VLOOKUP(VALUE(MID(C2672,1,8)),Producto!$A$1:$C$499,3,FALSE)</f>
        <v>Playera</v>
      </c>
      <c r="E2672" t="str">
        <f>VLOOKUP(_xlfn.NUMBERVALUE(MID(C2672,9,2)),'Datos 2'!$Q$3:$R$22,2,FALSE)</f>
        <v>Gris</v>
      </c>
      <c r="F2672" t="str">
        <f>VLOOKUP(_xlfn.NUMBERVALUE(MID(C2672,11,2)),'Datos 2'!$U$3:$V$11,2,)</f>
        <v>Unitalla</v>
      </c>
      <c r="G2672">
        <v>5</v>
      </c>
    </row>
    <row r="2673" spans="1:7">
      <c r="A2673" s="14">
        <v>43968</v>
      </c>
      <c r="B2673" t="s">
        <v>823</v>
      </c>
      <c r="C2673" t="s">
        <v>827</v>
      </c>
      <c r="D2673" t="str">
        <f>VLOOKUP(VALUE(MID(C2673,1,8)),Producto!$A$1:$C$499,3,FALSE)</f>
        <v>Camisa manga larga</v>
      </c>
      <c r="E2673" t="str">
        <f>VLOOKUP(_xlfn.NUMBERVALUE(MID(C2673,9,2)),'Datos 2'!$Q$3:$R$22,2,FALSE)</f>
        <v>Blanco</v>
      </c>
      <c r="F2673" t="str">
        <f>VLOOKUP(_xlfn.NUMBERVALUE(MID(C2673,11,2)),'Datos 2'!$U$3:$V$11,2,)</f>
        <v>XL</v>
      </c>
      <c r="G2673">
        <v>10</v>
      </c>
    </row>
    <row r="2674" spans="1:7">
      <c r="A2674" s="14">
        <v>43881</v>
      </c>
      <c r="B2674" t="s">
        <v>823</v>
      </c>
      <c r="C2674" t="s">
        <v>864</v>
      </c>
      <c r="D2674" t="str">
        <f>VLOOKUP(VALUE(MID(C2674,1,8)),Producto!$A$1:$C$499,3,FALSE)</f>
        <v>Pantalón baggie</v>
      </c>
      <c r="E2674" t="str">
        <f>VLOOKUP(_xlfn.NUMBERVALUE(MID(C2674,9,2)),'Datos 2'!$Q$3:$R$22,2,FALSE)</f>
        <v>Negro</v>
      </c>
      <c r="F2674" t="str">
        <f>VLOOKUP(_xlfn.NUMBERVALUE(MID(C2674,11,2)),'Datos 2'!$U$3:$V$11,2,)</f>
        <v>L</v>
      </c>
      <c r="G2674">
        <v>8</v>
      </c>
    </row>
    <row r="2675" spans="1:7">
      <c r="A2675" s="14">
        <v>43939</v>
      </c>
      <c r="B2675" t="s">
        <v>823</v>
      </c>
      <c r="C2675" t="s">
        <v>835</v>
      </c>
      <c r="D2675" t="str">
        <f>VLOOKUP(VALUE(MID(C2675,1,8)),Producto!$A$1:$C$499,3,FALSE)</f>
        <v>Camisa manga larga</v>
      </c>
      <c r="E2675" t="str">
        <f>VLOOKUP(_xlfn.NUMBERVALUE(MID(C2675,9,2)),'Datos 2'!$Q$3:$R$22,2,FALSE)</f>
        <v>Negro</v>
      </c>
      <c r="F2675" t="str">
        <f>VLOOKUP(_xlfn.NUMBERVALUE(MID(C2675,11,2)),'Datos 2'!$U$3:$V$11,2,)</f>
        <v>XL</v>
      </c>
      <c r="G2675">
        <v>4</v>
      </c>
    </row>
    <row r="2676" spans="1:7">
      <c r="A2676" s="14">
        <v>43881</v>
      </c>
      <c r="B2676" t="s">
        <v>823</v>
      </c>
      <c r="C2676" t="s">
        <v>878</v>
      </c>
      <c r="D2676" t="str">
        <f>VLOOKUP(VALUE(MID(C2676,1,8)),Producto!$A$1:$C$499,3,FALSE)</f>
        <v>Chamarra sport</v>
      </c>
      <c r="E2676" t="str">
        <f>VLOOKUP(_xlfn.NUMBERVALUE(MID(C2676,9,2)),'Datos 2'!$Q$3:$R$22,2,FALSE)</f>
        <v>Rojo</v>
      </c>
      <c r="F2676" t="str">
        <f>VLOOKUP(_xlfn.NUMBERVALUE(MID(C2676,11,2)),'Datos 2'!$U$3:$V$11,2,)</f>
        <v>S</v>
      </c>
      <c r="G2676">
        <v>6</v>
      </c>
    </row>
    <row r="2677" spans="1:7">
      <c r="A2677" s="14">
        <v>44068</v>
      </c>
      <c r="B2677" t="s">
        <v>823</v>
      </c>
      <c r="C2677" t="s">
        <v>831</v>
      </c>
      <c r="D2677" t="str">
        <f>VLOOKUP(VALUE(MID(C2677,1,8)),Producto!$A$1:$C$499,3,FALSE)</f>
        <v>Camisa manga larga</v>
      </c>
      <c r="E2677" t="str">
        <f>VLOOKUP(_xlfn.NUMBERVALUE(MID(C2677,9,2)),'Datos 2'!$Q$3:$R$22,2,FALSE)</f>
        <v>Off white</v>
      </c>
      <c r="F2677" t="str">
        <f>VLOOKUP(_xlfn.NUMBERVALUE(MID(C2677,11,2)),'Datos 2'!$U$3:$V$11,2,)</f>
        <v>XL</v>
      </c>
      <c r="G2677">
        <v>10</v>
      </c>
    </row>
    <row r="2678" spans="1:7">
      <c r="A2678" s="14">
        <v>43876</v>
      </c>
      <c r="B2678" t="s">
        <v>823</v>
      </c>
      <c r="C2678" t="s">
        <v>827</v>
      </c>
      <c r="D2678" t="str">
        <f>VLOOKUP(VALUE(MID(C2678,1,8)),Producto!$A$1:$C$499,3,FALSE)</f>
        <v>Camisa manga larga</v>
      </c>
      <c r="E2678" t="str">
        <f>VLOOKUP(_xlfn.NUMBERVALUE(MID(C2678,9,2)),'Datos 2'!$Q$3:$R$22,2,FALSE)</f>
        <v>Blanco</v>
      </c>
      <c r="F2678" t="str">
        <f>VLOOKUP(_xlfn.NUMBERVALUE(MID(C2678,11,2)),'Datos 2'!$U$3:$V$11,2,)</f>
        <v>XL</v>
      </c>
      <c r="G2678">
        <v>3</v>
      </c>
    </row>
    <row r="2679" spans="1:7">
      <c r="A2679" s="14">
        <v>43856</v>
      </c>
      <c r="B2679" t="s">
        <v>823</v>
      </c>
      <c r="C2679" t="s">
        <v>872</v>
      </c>
      <c r="D2679" t="str">
        <f>VLOOKUP(VALUE(MID(C2679,1,8)),Producto!$A$1:$C$499,3,FALSE)</f>
        <v>Pantalón baggie</v>
      </c>
      <c r="E2679" t="str">
        <f>VLOOKUP(_xlfn.NUMBERVALUE(MID(C2679,9,2)),'Datos 2'!$Q$3:$R$22,2,FALSE)</f>
        <v>Café</v>
      </c>
      <c r="F2679" t="str">
        <f>VLOOKUP(_xlfn.NUMBERVALUE(MID(C2679,11,2)),'Datos 2'!$U$3:$V$11,2,)</f>
        <v>L</v>
      </c>
      <c r="G2679">
        <v>5</v>
      </c>
    </row>
    <row r="2680" spans="1:7">
      <c r="A2680" s="14">
        <v>44091</v>
      </c>
      <c r="B2680" t="s">
        <v>823</v>
      </c>
      <c r="C2680" t="s">
        <v>844</v>
      </c>
      <c r="D2680" t="str">
        <f>VLOOKUP(VALUE(MID(C2680,1,8)),Producto!$A$1:$C$499,3,FALSE)</f>
        <v>Camisa manga corta</v>
      </c>
      <c r="E2680" t="str">
        <f>VLOOKUP(_xlfn.NUMBERVALUE(MID(C2680,9,2)),'Datos 2'!$Q$3:$R$22,2,FALSE)</f>
        <v>Estampado animal</v>
      </c>
      <c r="F2680" t="str">
        <f>VLOOKUP(_xlfn.NUMBERVALUE(MID(C2680,11,2)),'Datos 2'!$U$3:$V$11,2,)</f>
        <v>L</v>
      </c>
      <c r="G2680">
        <v>9</v>
      </c>
    </row>
    <row r="2681" spans="1:7">
      <c r="A2681" s="14">
        <v>44022</v>
      </c>
      <c r="B2681" t="s">
        <v>823</v>
      </c>
      <c r="C2681" t="s">
        <v>873</v>
      </c>
      <c r="D2681" t="str">
        <f>VLOOKUP(VALUE(MID(C2681,1,8)),Producto!$A$1:$C$499,3,FALSE)</f>
        <v>Pantalón baggie</v>
      </c>
      <c r="E2681" t="str">
        <f>VLOOKUP(_xlfn.NUMBERVALUE(MID(C2681,9,2)),'Datos 2'!$Q$3:$R$22,2,FALSE)</f>
        <v>Café</v>
      </c>
      <c r="F2681" t="str">
        <f>VLOOKUP(_xlfn.NUMBERVALUE(MID(C2681,11,2)),'Datos 2'!$U$3:$V$11,2,)</f>
        <v>M</v>
      </c>
      <c r="G2681">
        <v>4</v>
      </c>
    </row>
    <row r="2682" spans="1:7">
      <c r="A2682" s="14">
        <v>43973</v>
      </c>
      <c r="B2682" t="s">
        <v>823</v>
      </c>
      <c r="C2682" t="s">
        <v>840</v>
      </c>
      <c r="D2682" t="str">
        <f>VLOOKUP(VALUE(MID(C2682,1,8)),Producto!$A$1:$C$499,3,FALSE)</f>
        <v>Camisa manga corta</v>
      </c>
      <c r="E2682" t="str">
        <f>VLOOKUP(_xlfn.NUMBERVALUE(MID(C2682,9,2)),'Datos 2'!$Q$3:$R$22,2,FALSE)</f>
        <v>Blanco</v>
      </c>
      <c r="F2682" t="str">
        <f>VLOOKUP(_xlfn.NUMBERVALUE(MID(C2682,11,2)),'Datos 2'!$U$3:$V$11,2,)</f>
        <v>L</v>
      </c>
      <c r="G2682">
        <v>9</v>
      </c>
    </row>
    <row r="2683" spans="1:7">
      <c r="A2683" s="14">
        <v>43927</v>
      </c>
      <c r="B2683" t="s">
        <v>823</v>
      </c>
      <c r="C2683" t="s">
        <v>853</v>
      </c>
      <c r="D2683" t="str">
        <f>VLOOKUP(VALUE(MID(C2683,1,8)),Producto!$A$1:$C$499,3,FALSE)</f>
        <v>Pantalón mezclilla</v>
      </c>
      <c r="E2683" t="str">
        <f>VLOOKUP(_xlfn.NUMBERVALUE(MID(C2683,9,2)),'Datos 2'!$Q$3:$R$22,2,FALSE)</f>
        <v>Azul</v>
      </c>
      <c r="F2683" t="str">
        <f>VLOOKUP(_xlfn.NUMBERVALUE(MID(C2683,11,2)),'Datos 2'!$U$3:$V$11,2,)</f>
        <v>M</v>
      </c>
      <c r="G2683">
        <v>3</v>
      </c>
    </row>
    <row r="2684" spans="1:7">
      <c r="A2684" s="14">
        <v>43980</v>
      </c>
      <c r="B2684" t="s">
        <v>823</v>
      </c>
      <c r="C2684" t="s">
        <v>873</v>
      </c>
      <c r="D2684" t="str">
        <f>VLOOKUP(VALUE(MID(C2684,1,8)),Producto!$A$1:$C$499,3,FALSE)</f>
        <v>Pantalón baggie</v>
      </c>
      <c r="E2684" t="str">
        <f>VLOOKUP(_xlfn.NUMBERVALUE(MID(C2684,9,2)),'Datos 2'!$Q$3:$R$22,2,FALSE)</f>
        <v>Café</v>
      </c>
      <c r="F2684" t="str">
        <f>VLOOKUP(_xlfn.NUMBERVALUE(MID(C2684,11,2)),'Datos 2'!$U$3:$V$11,2,)</f>
        <v>M</v>
      </c>
      <c r="G2684">
        <v>6</v>
      </c>
    </row>
    <row r="2685" spans="1:7">
      <c r="A2685" s="14">
        <v>43936</v>
      </c>
      <c r="B2685" t="s">
        <v>823</v>
      </c>
      <c r="C2685" t="s">
        <v>871</v>
      </c>
      <c r="D2685" t="str">
        <f>VLOOKUP(VALUE(MID(C2685,1,8)),Producto!$A$1:$C$499,3,FALSE)</f>
        <v>Pantalón baggie</v>
      </c>
      <c r="E2685" t="str">
        <f>VLOOKUP(_xlfn.NUMBERVALUE(MID(C2685,9,2)),'Datos 2'!$Q$3:$R$22,2,FALSE)</f>
        <v>Café</v>
      </c>
      <c r="F2685" t="str">
        <f>VLOOKUP(_xlfn.NUMBERVALUE(MID(C2685,11,2)),'Datos 2'!$U$3:$V$11,2,)</f>
        <v>XL</v>
      </c>
      <c r="G2685">
        <v>10</v>
      </c>
    </row>
    <row r="2686" spans="1:7">
      <c r="A2686" s="14">
        <v>44014</v>
      </c>
      <c r="B2686" t="s">
        <v>823</v>
      </c>
      <c r="C2686" t="s">
        <v>841</v>
      </c>
      <c r="D2686" t="str">
        <f>VLOOKUP(VALUE(MID(C2686,1,8)),Producto!$A$1:$C$499,3,FALSE)</f>
        <v>Camisa manga corta</v>
      </c>
      <c r="E2686" t="str">
        <f>VLOOKUP(_xlfn.NUMBERVALUE(MID(C2686,9,2)),'Datos 2'!$Q$3:$R$22,2,FALSE)</f>
        <v>Blanco</v>
      </c>
      <c r="F2686" t="str">
        <f>VLOOKUP(_xlfn.NUMBERVALUE(MID(C2686,11,2)),'Datos 2'!$U$3:$V$11,2,)</f>
        <v>M</v>
      </c>
      <c r="G2686">
        <v>8</v>
      </c>
    </row>
    <row r="2687" spans="1:7">
      <c r="A2687" s="14">
        <v>44041</v>
      </c>
      <c r="B2687" t="s">
        <v>823</v>
      </c>
      <c r="C2687" t="s">
        <v>875</v>
      </c>
      <c r="D2687" t="str">
        <f>VLOOKUP(VALUE(MID(C2687,1,8)),Producto!$A$1:$C$499,3,FALSE)</f>
        <v>Chamarra sport</v>
      </c>
      <c r="E2687" t="str">
        <f>VLOOKUP(_xlfn.NUMBERVALUE(MID(C2687,9,2)),'Datos 2'!$Q$3:$R$22,2,FALSE)</f>
        <v>Rojo</v>
      </c>
      <c r="F2687" t="str">
        <f>VLOOKUP(_xlfn.NUMBERVALUE(MID(C2687,11,2)),'Datos 2'!$U$3:$V$11,2,)</f>
        <v>XL</v>
      </c>
      <c r="G2687">
        <v>2</v>
      </c>
    </row>
    <row r="2688" spans="1:7">
      <c r="A2688" s="14">
        <v>44017</v>
      </c>
      <c r="B2688" t="s">
        <v>823</v>
      </c>
      <c r="C2688" t="s">
        <v>888</v>
      </c>
      <c r="D2688" t="str">
        <f>VLOOKUP(VALUE(MID(C2688,1,8)),Producto!$A$1:$C$499,3,FALSE)</f>
        <v>Chamarra sport</v>
      </c>
      <c r="E2688" t="str">
        <f>VLOOKUP(_xlfn.NUMBERVALUE(MID(C2688,9,2)),'Datos 2'!$Q$3:$R$22,2,FALSE)</f>
        <v>Off white</v>
      </c>
      <c r="F2688" t="str">
        <f>VLOOKUP(_xlfn.NUMBERVALUE(MID(C2688,11,2)),'Datos 2'!$U$3:$V$11,2,)</f>
        <v>L</v>
      </c>
      <c r="G2688">
        <v>10</v>
      </c>
    </row>
    <row r="2689" spans="1:7">
      <c r="A2689" s="14">
        <v>44005</v>
      </c>
      <c r="B2689" t="s">
        <v>823</v>
      </c>
      <c r="C2689" t="s">
        <v>861</v>
      </c>
      <c r="D2689" t="str">
        <f>VLOOKUP(VALUE(MID(C2689,1,8)),Producto!$A$1:$C$499,3,FALSE)</f>
        <v>Pantalón mezclilla</v>
      </c>
      <c r="E2689" t="str">
        <f>VLOOKUP(_xlfn.NUMBERVALUE(MID(C2689,9,2)),'Datos 2'!$Q$3:$R$22,2,FALSE)</f>
        <v>Blanco</v>
      </c>
      <c r="F2689" t="str">
        <f>VLOOKUP(_xlfn.NUMBERVALUE(MID(C2689,11,2)),'Datos 2'!$U$3:$V$11,2,)</f>
        <v>M</v>
      </c>
      <c r="G2689">
        <v>5</v>
      </c>
    </row>
    <row r="2690" spans="1:7">
      <c r="A2690" s="14">
        <v>44001</v>
      </c>
      <c r="B2690" t="s">
        <v>823</v>
      </c>
      <c r="C2690" t="s">
        <v>839</v>
      </c>
      <c r="D2690" t="str">
        <f>VLOOKUP(VALUE(MID(C2690,1,8)),Producto!$A$1:$C$499,3,FALSE)</f>
        <v>Camisa manga corta</v>
      </c>
      <c r="E2690" t="str">
        <f>VLOOKUP(_xlfn.NUMBERVALUE(MID(C2690,9,2)),'Datos 2'!$Q$3:$R$22,2,FALSE)</f>
        <v>Blanco</v>
      </c>
      <c r="F2690" t="str">
        <f>VLOOKUP(_xlfn.NUMBERVALUE(MID(C2690,11,2)),'Datos 2'!$U$3:$V$11,2,)</f>
        <v>XL</v>
      </c>
      <c r="G2690">
        <v>2</v>
      </c>
    </row>
    <row r="2691" spans="1:7">
      <c r="A2691" s="14">
        <v>44106</v>
      </c>
      <c r="B2691" t="s">
        <v>823</v>
      </c>
      <c r="C2691" t="s">
        <v>838</v>
      </c>
      <c r="D2691" t="str">
        <f>VLOOKUP(VALUE(MID(C2691,1,8)),Producto!$A$1:$C$499,3,FALSE)</f>
        <v>Camisa manga larga</v>
      </c>
      <c r="E2691" t="str">
        <f>VLOOKUP(_xlfn.NUMBERVALUE(MID(C2691,9,2)),'Datos 2'!$Q$3:$R$22,2,FALSE)</f>
        <v>Negro</v>
      </c>
      <c r="F2691" t="str">
        <f>VLOOKUP(_xlfn.NUMBERVALUE(MID(C2691,11,2)),'Datos 2'!$U$3:$V$11,2,)</f>
        <v>S</v>
      </c>
      <c r="G2691">
        <v>7</v>
      </c>
    </row>
    <row r="2692" spans="1:7">
      <c r="A2692" s="14">
        <v>44157</v>
      </c>
      <c r="B2692" t="s">
        <v>823</v>
      </c>
      <c r="C2692" t="s">
        <v>873</v>
      </c>
      <c r="D2692" t="str">
        <f>VLOOKUP(VALUE(MID(C2692,1,8)),Producto!$A$1:$C$499,3,FALSE)</f>
        <v>Pantalón baggie</v>
      </c>
      <c r="E2692" t="str">
        <f>VLOOKUP(_xlfn.NUMBERVALUE(MID(C2692,9,2)),'Datos 2'!$Q$3:$R$22,2,FALSE)</f>
        <v>Café</v>
      </c>
      <c r="F2692" t="str">
        <f>VLOOKUP(_xlfn.NUMBERVALUE(MID(C2692,11,2)),'Datos 2'!$U$3:$V$11,2,)</f>
        <v>M</v>
      </c>
      <c r="G2692">
        <v>6</v>
      </c>
    </row>
    <row r="2693" spans="1:7">
      <c r="A2693" s="14">
        <v>44066</v>
      </c>
      <c r="B2693" t="s">
        <v>823</v>
      </c>
      <c r="C2693" t="s">
        <v>828</v>
      </c>
      <c r="D2693" t="str">
        <f>VLOOKUP(VALUE(MID(C2693,1,8)),Producto!$A$1:$C$499,3,FALSE)</f>
        <v>Camisa manga larga</v>
      </c>
      <c r="E2693" t="str">
        <f>VLOOKUP(_xlfn.NUMBERVALUE(MID(C2693,9,2)),'Datos 2'!$Q$3:$R$22,2,FALSE)</f>
        <v>Blanco</v>
      </c>
      <c r="F2693" t="str">
        <f>VLOOKUP(_xlfn.NUMBERVALUE(MID(C2693,11,2)),'Datos 2'!$U$3:$V$11,2,)</f>
        <v>L</v>
      </c>
      <c r="G2693">
        <v>1</v>
      </c>
    </row>
    <row r="2694" spans="1:7">
      <c r="A2694" s="14">
        <v>44001</v>
      </c>
      <c r="B2694" t="s">
        <v>823</v>
      </c>
      <c r="C2694" t="s">
        <v>871</v>
      </c>
      <c r="D2694" t="str">
        <f>VLOOKUP(VALUE(MID(C2694,1,8)),Producto!$A$1:$C$499,3,FALSE)</f>
        <v>Pantalón baggie</v>
      </c>
      <c r="E2694" t="str">
        <f>VLOOKUP(_xlfn.NUMBERVALUE(MID(C2694,9,2)),'Datos 2'!$Q$3:$R$22,2,FALSE)</f>
        <v>Café</v>
      </c>
      <c r="F2694" t="str">
        <f>VLOOKUP(_xlfn.NUMBERVALUE(MID(C2694,11,2)),'Datos 2'!$U$3:$V$11,2,)</f>
        <v>XL</v>
      </c>
      <c r="G2694">
        <v>5</v>
      </c>
    </row>
    <row r="2695" spans="1:7">
      <c r="A2695" s="14">
        <v>44171</v>
      </c>
      <c r="B2695" t="s">
        <v>823</v>
      </c>
      <c r="C2695" t="s">
        <v>870</v>
      </c>
      <c r="D2695" t="str">
        <f>VLOOKUP(VALUE(MID(C2695,1,8)),Producto!$A$1:$C$499,3,FALSE)</f>
        <v>Pantalón baggie</v>
      </c>
      <c r="E2695" t="str">
        <f>VLOOKUP(_xlfn.NUMBERVALUE(MID(C2695,9,2)),'Datos 2'!$Q$3:$R$22,2,FALSE)</f>
        <v>Off white</v>
      </c>
      <c r="F2695" t="str">
        <f>VLOOKUP(_xlfn.NUMBERVALUE(MID(C2695,11,2)),'Datos 2'!$U$3:$V$11,2,)</f>
        <v>S</v>
      </c>
      <c r="G2695">
        <v>2</v>
      </c>
    </row>
    <row r="2696" spans="1:7">
      <c r="A2696" s="14">
        <v>44162</v>
      </c>
      <c r="B2696" t="s">
        <v>823</v>
      </c>
      <c r="C2696" t="s">
        <v>839</v>
      </c>
      <c r="D2696" t="str">
        <f>VLOOKUP(VALUE(MID(C2696,1,8)),Producto!$A$1:$C$499,3,FALSE)</f>
        <v>Camisa manga corta</v>
      </c>
      <c r="E2696" t="str">
        <f>VLOOKUP(_xlfn.NUMBERVALUE(MID(C2696,9,2)),'Datos 2'!$Q$3:$R$22,2,FALSE)</f>
        <v>Blanco</v>
      </c>
      <c r="F2696" t="str">
        <f>VLOOKUP(_xlfn.NUMBERVALUE(MID(C2696,11,2)),'Datos 2'!$U$3:$V$11,2,)</f>
        <v>XL</v>
      </c>
      <c r="G2696">
        <v>1</v>
      </c>
    </row>
    <row r="2697" spans="1:7">
      <c r="A2697" s="14">
        <v>43965</v>
      </c>
      <c r="B2697" t="s">
        <v>823</v>
      </c>
      <c r="C2697" t="s">
        <v>828</v>
      </c>
      <c r="D2697" t="str">
        <f>VLOOKUP(VALUE(MID(C2697,1,8)),Producto!$A$1:$C$499,3,FALSE)</f>
        <v>Camisa manga larga</v>
      </c>
      <c r="E2697" t="str">
        <f>VLOOKUP(_xlfn.NUMBERVALUE(MID(C2697,9,2)),'Datos 2'!$Q$3:$R$22,2,FALSE)</f>
        <v>Blanco</v>
      </c>
      <c r="F2697" t="str">
        <f>VLOOKUP(_xlfn.NUMBERVALUE(MID(C2697,11,2)),'Datos 2'!$U$3:$V$11,2,)</f>
        <v>L</v>
      </c>
      <c r="G2697">
        <v>7</v>
      </c>
    </row>
    <row r="2698" spans="1:7">
      <c r="A2698" s="14">
        <v>43836</v>
      </c>
      <c r="B2698" t="s">
        <v>823</v>
      </c>
      <c r="C2698" t="s">
        <v>839</v>
      </c>
      <c r="D2698" t="str">
        <f>VLOOKUP(VALUE(MID(C2698,1,8)),Producto!$A$1:$C$499,3,FALSE)</f>
        <v>Camisa manga corta</v>
      </c>
      <c r="E2698" t="str">
        <f>VLOOKUP(_xlfn.NUMBERVALUE(MID(C2698,9,2)),'Datos 2'!$Q$3:$R$22,2,FALSE)</f>
        <v>Blanco</v>
      </c>
      <c r="F2698" t="str">
        <f>VLOOKUP(_xlfn.NUMBERVALUE(MID(C2698,11,2)),'Datos 2'!$U$3:$V$11,2,)</f>
        <v>XL</v>
      </c>
      <c r="G2698">
        <v>10</v>
      </c>
    </row>
    <row r="2699" spans="1:7">
      <c r="A2699" s="14">
        <v>44175</v>
      </c>
      <c r="B2699" t="s">
        <v>823</v>
      </c>
      <c r="C2699" t="s">
        <v>852</v>
      </c>
      <c r="D2699" t="str">
        <f>VLOOKUP(VALUE(MID(C2699,1,8)),Producto!$A$1:$C$499,3,FALSE)</f>
        <v>Pantalón mezclilla</v>
      </c>
      <c r="E2699" t="str">
        <f>VLOOKUP(_xlfn.NUMBERVALUE(MID(C2699,9,2)),'Datos 2'!$Q$3:$R$22,2,FALSE)</f>
        <v>Azul</v>
      </c>
      <c r="F2699" t="str">
        <f>VLOOKUP(_xlfn.NUMBERVALUE(MID(C2699,11,2)),'Datos 2'!$U$3:$V$11,2,)</f>
        <v>L</v>
      </c>
      <c r="G2699">
        <v>3</v>
      </c>
    </row>
    <row r="2700" spans="1:7">
      <c r="A2700" s="14">
        <v>44185</v>
      </c>
      <c r="B2700" t="s">
        <v>823</v>
      </c>
      <c r="C2700" t="s">
        <v>858</v>
      </c>
      <c r="D2700" t="str">
        <f>VLOOKUP(VALUE(MID(C2700,1,8)),Producto!$A$1:$C$499,3,FALSE)</f>
        <v>Pantalón mezclilla</v>
      </c>
      <c r="E2700" t="str">
        <f>VLOOKUP(_xlfn.NUMBERVALUE(MID(C2700,9,2)),'Datos 2'!$Q$3:$R$22,2,FALSE)</f>
        <v>Negro</v>
      </c>
      <c r="F2700" t="str">
        <f>VLOOKUP(_xlfn.NUMBERVALUE(MID(C2700,11,2)),'Datos 2'!$U$3:$V$11,2,)</f>
        <v>S</v>
      </c>
      <c r="G2700">
        <v>4</v>
      </c>
    </row>
    <row r="2701" spans="1:7">
      <c r="A2701" s="14">
        <v>44060</v>
      </c>
      <c r="B2701" t="s">
        <v>823</v>
      </c>
      <c r="C2701" t="s">
        <v>845</v>
      </c>
      <c r="D2701" t="str">
        <f>VLOOKUP(VALUE(MID(C2701,1,8)),Producto!$A$1:$C$499,3,FALSE)</f>
        <v>Camisa manga corta</v>
      </c>
      <c r="E2701" t="str">
        <f>VLOOKUP(_xlfn.NUMBERVALUE(MID(C2701,9,2)),'Datos 2'!$Q$3:$R$22,2,FALSE)</f>
        <v>Estampado animal</v>
      </c>
      <c r="F2701" t="str">
        <f>VLOOKUP(_xlfn.NUMBERVALUE(MID(C2701,11,2)),'Datos 2'!$U$3:$V$11,2,)</f>
        <v>M</v>
      </c>
      <c r="G2701">
        <v>4</v>
      </c>
    </row>
    <row r="2702" spans="1:7">
      <c r="A2702" s="14">
        <v>44061</v>
      </c>
      <c r="B2702" t="s">
        <v>823</v>
      </c>
      <c r="C2702" t="s">
        <v>878</v>
      </c>
      <c r="D2702" t="str">
        <f>VLOOKUP(VALUE(MID(C2702,1,8)),Producto!$A$1:$C$499,3,FALSE)</f>
        <v>Chamarra sport</v>
      </c>
      <c r="E2702" t="str">
        <f>VLOOKUP(_xlfn.NUMBERVALUE(MID(C2702,9,2)),'Datos 2'!$Q$3:$R$22,2,FALSE)</f>
        <v>Rojo</v>
      </c>
      <c r="F2702" t="str">
        <f>VLOOKUP(_xlfn.NUMBERVALUE(MID(C2702,11,2)),'Datos 2'!$U$3:$V$11,2,)</f>
        <v>S</v>
      </c>
      <c r="G2702">
        <v>5</v>
      </c>
    </row>
    <row r="2703" spans="1:7">
      <c r="A2703" s="14">
        <v>44104</v>
      </c>
      <c r="B2703" t="s">
        <v>823</v>
      </c>
      <c r="C2703" t="s">
        <v>889</v>
      </c>
      <c r="D2703" t="str">
        <f>VLOOKUP(VALUE(MID(C2703,1,8)),Producto!$A$1:$C$499,3,FALSE)</f>
        <v>Chamarra sport</v>
      </c>
      <c r="E2703" t="str">
        <f>VLOOKUP(_xlfn.NUMBERVALUE(MID(C2703,9,2)),'Datos 2'!$Q$3:$R$22,2,FALSE)</f>
        <v>Off white</v>
      </c>
      <c r="F2703" t="str">
        <f>VLOOKUP(_xlfn.NUMBERVALUE(MID(C2703,11,2)),'Datos 2'!$U$3:$V$11,2,)</f>
        <v>M</v>
      </c>
      <c r="G2703">
        <v>4</v>
      </c>
    </row>
    <row r="2704" spans="1:7">
      <c r="A2704" s="14">
        <v>44083</v>
      </c>
      <c r="B2704" t="s">
        <v>823</v>
      </c>
      <c r="C2704" t="s">
        <v>871</v>
      </c>
      <c r="D2704" t="str">
        <f>VLOOKUP(VALUE(MID(C2704,1,8)),Producto!$A$1:$C$499,3,FALSE)</f>
        <v>Pantalón baggie</v>
      </c>
      <c r="E2704" t="str">
        <f>VLOOKUP(_xlfn.NUMBERVALUE(MID(C2704,9,2)),'Datos 2'!$Q$3:$R$22,2,FALSE)</f>
        <v>Café</v>
      </c>
      <c r="F2704" t="str">
        <f>VLOOKUP(_xlfn.NUMBERVALUE(MID(C2704,11,2)),'Datos 2'!$U$3:$V$11,2,)</f>
        <v>XL</v>
      </c>
      <c r="G2704">
        <v>8</v>
      </c>
    </row>
    <row r="2705" spans="1:7">
      <c r="A2705" s="14">
        <v>44078</v>
      </c>
      <c r="B2705" t="s">
        <v>823</v>
      </c>
      <c r="C2705" t="s">
        <v>889</v>
      </c>
      <c r="D2705" t="str">
        <f>VLOOKUP(VALUE(MID(C2705,1,8)),Producto!$A$1:$C$499,3,FALSE)</f>
        <v>Chamarra sport</v>
      </c>
      <c r="E2705" t="str">
        <f>VLOOKUP(_xlfn.NUMBERVALUE(MID(C2705,9,2)),'Datos 2'!$Q$3:$R$22,2,FALSE)</f>
        <v>Off white</v>
      </c>
      <c r="F2705" t="str">
        <f>VLOOKUP(_xlfn.NUMBERVALUE(MID(C2705,11,2)),'Datos 2'!$U$3:$V$11,2,)</f>
        <v>M</v>
      </c>
      <c r="G2705">
        <v>7</v>
      </c>
    </row>
    <row r="2706" spans="1:7">
      <c r="A2706" s="14">
        <v>43863</v>
      </c>
      <c r="B2706" t="s">
        <v>823</v>
      </c>
      <c r="C2706" t="s">
        <v>878</v>
      </c>
      <c r="D2706" t="str">
        <f>VLOOKUP(VALUE(MID(C2706,1,8)),Producto!$A$1:$C$499,3,FALSE)</f>
        <v>Chamarra sport</v>
      </c>
      <c r="E2706" t="str">
        <f>VLOOKUP(_xlfn.NUMBERVALUE(MID(C2706,9,2)),'Datos 2'!$Q$3:$R$22,2,FALSE)</f>
        <v>Rojo</v>
      </c>
      <c r="F2706" t="str">
        <f>VLOOKUP(_xlfn.NUMBERVALUE(MID(C2706,11,2)),'Datos 2'!$U$3:$V$11,2,)</f>
        <v>S</v>
      </c>
      <c r="G2706">
        <v>4</v>
      </c>
    </row>
    <row r="2707" spans="1:7">
      <c r="A2707" s="14">
        <v>44183</v>
      </c>
      <c r="B2707" t="s">
        <v>823</v>
      </c>
      <c r="C2707" t="s">
        <v>890</v>
      </c>
      <c r="D2707" t="str">
        <f>VLOOKUP(VALUE(MID(C2707,1,8)),Producto!$A$1:$C$499,3,FALSE)</f>
        <v>Chamarra sport</v>
      </c>
      <c r="E2707" t="str">
        <f>VLOOKUP(_xlfn.NUMBERVALUE(MID(C2707,9,2)),'Datos 2'!$Q$3:$R$22,2,FALSE)</f>
        <v>Off white</v>
      </c>
      <c r="F2707" t="str">
        <f>VLOOKUP(_xlfn.NUMBERVALUE(MID(C2707,11,2)),'Datos 2'!$U$3:$V$11,2,)</f>
        <v>S</v>
      </c>
      <c r="G2707">
        <v>6</v>
      </c>
    </row>
    <row r="2708" spans="1:7">
      <c r="A2708" s="14">
        <v>43939</v>
      </c>
      <c r="B2708" t="s">
        <v>823</v>
      </c>
      <c r="C2708" t="s">
        <v>866</v>
      </c>
      <c r="D2708" t="str">
        <f>VLOOKUP(VALUE(MID(C2708,1,8)),Producto!$A$1:$C$499,3,FALSE)</f>
        <v>Pantalón baggie</v>
      </c>
      <c r="E2708" t="str">
        <f>VLOOKUP(_xlfn.NUMBERVALUE(MID(C2708,9,2)),'Datos 2'!$Q$3:$R$22,2,FALSE)</f>
        <v>Negro</v>
      </c>
      <c r="F2708" t="str">
        <f>VLOOKUP(_xlfn.NUMBERVALUE(MID(C2708,11,2)),'Datos 2'!$U$3:$V$11,2,)</f>
        <v>S</v>
      </c>
      <c r="G2708">
        <v>3</v>
      </c>
    </row>
    <row r="2709" spans="1:7">
      <c r="A2709" s="14">
        <v>43862</v>
      </c>
      <c r="B2709" t="s">
        <v>823</v>
      </c>
      <c r="C2709" t="s">
        <v>829</v>
      </c>
      <c r="D2709" t="str">
        <f>VLOOKUP(VALUE(MID(C2709,1,8)),Producto!$A$1:$C$499,3,FALSE)</f>
        <v>Camisa manga larga</v>
      </c>
      <c r="E2709" t="str">
        <f>VLOOKUP(_xlfn.NUMBERVALUE(MID(C2709,9,2)),'Datos 2'!$Q$3:$R$22,2,FALSE)</f>
        <v>Blanco</v>
      </c>
      <c r="F2709" t="str">
        <f>VLOOKUP(_xlfn.NUMBERVALUE(MID(C2709,11,2)),'Datos 2'!$U$3:$V$11,2,)</f>
        <v>M</v>
      </c>
      <c r="G2709">
        <v>5</v>
      </c>
    </row>
    <row r="2710" spans="1:7">
      <c r="A2710" s="14">
        <v>43835</v>
      </c>
      <c r="B2710" t="s">
        <v>823</v>
      </c>
      <c r="C2710" t="s">
        <v>828</v>
      </c>
      <c r="D2710" t="str">
        <f>VLOOKUP(VALUE(MID(C2710,1,8)),Producto!$A$1:$C$499,3,FALSE)</f>
        <v>Camisa manga larga</v>
      </c>
      <c r="E2710" t="str">
        <f>VLOOKUP(_xlfn.NUMBERVALUE(MID(C2710,9,2)),'Datos 2'!$Q$3:$R$22,2,FALSE)</f>
        <v>Blanco</v>
      </c>
      <c r="F2710" t="str">
        <f>VLOOKUP(_xlfn.NUMBERVALUE(MID(C2710,11,2)),'Datos 2'!$U$3:$V$11,2,)</f>
        <v>L</v>
      </c>
      <c r="G2710">
        <v>6</v>
      </c>
    </row>
    <row r="2711" spans="1:7">
      <c r="A2711" s="14">
        <v>43951</v>
      </c>
      <c r="B2711" t="s">
        <v>823</v>
      </c>
      <c r="C2711" t="s">
        <v>839</v>
      </c>
      <c r="D2711" t="str">
        <f>VLOOKUP(VALUE(MID(C2711,1,8)),Producto!$A$1:$C$499,3,FALSE)</f>
        <v>Camisa manga corta</v>
      </c>
      <c r="E2711" t="str">
        <f>VLOOKUP(_xlfn.NUMBERVALUE(MID(C2711,9,2)),'Datos 2'!$Q$3:$R$22,2,FALSE)</f>
        <v>Blanco</v>
      </c>
      <c r="F2711" t="str">
        <f>VLOOKUP(_xlfn.NUMBERVALUE(MID(C2711,11,2)),'Datos 2'!$U$3:$V$11,2,)</f>
        <v>XL</v>
      </c>
      <c r="G2711">
        <v>7</v>
      </c>
    </row>
    <row r="2712" spans="1:7">
      <c r="A2712" s="14">
        <v>44012</v>
      </c>
      <c r="B2712" t="s">
        <v>823</v>
      </c>
      <c r="C2712" t="s">
        <v>854</v>
      </c>
      <c r="D2712" t="str">
        <f>VLOOKUP(VALUE(MID(C2712,1,8)),Producto!$A$1:$C$499,3,FALSE)</f>
        <v>Pantalón mezclilla</v>
      </c>
      <c r="E2712" t="str">
        <f>VLOOKUP(_xlfn.NUMBERVALUE(MID(C2712,9,2)),'Datos 2'!$Q$3:$R$22,2,FALSE)</f>
        <v>Azul</v>
      </c>
      <c r="F2712" t="str">
        <f>VLOOKUP(_xlfn.NUMBERVALUE(MID(C2712,11,2)),'Datos 2'!$U$3:$V$11,2,)</f>
        <v>S</v>
      </c>
      <c r="G2712">
        <v>7</v>
      </c>
    </row>
    <row r="2713" spans="1:7">
      <c r="A2713" s="14">
        <v>44041</v>
      </c>
      <c r="B2713" t="s">
        <v>823</v>
      </c>
      <c r="C2713" t="s">
        <v>844</v>
      </c>
      <c r="D2713" t="str">
        <f>VLOOKUP(VALUE(MID(C2713,1,8)),Producto!$A$1:$C$499,3,FALSE)</f>
        <v>Camisa manga corta</v>
      </c>
      <c r="E2713" t="str">
        <f>VLOOKUP(_xlfn.NUMBERVALUE(MID(C2713,9,2)),'Datos 2'!$Q$3:$R$22,2,FALSE)</f>
        <v>Estampado animal</v>
      </c>
      <c r="F2713" t="str">
        <f>VLOOKUP(_xlfn.NUMBERVALUE(MID(C2713,11,2)),'Datos 2'!$U$3:$V$11,2,)</f>
        <v>L</v>
      </c>
      <c r="G2713">
        <v>5</v>
      </c>
    </row>
    <row r="2714" spans="1:7">
      <c r="A2714" s="14">
        <v>44098</v>
      </c>
      <c r="B2714" t="s">
        <v>823</v>
      </c>
      <c r="C2714" t="s">
        <v>833</v>
      </c>
      <c r="D2714" t="str">
        <f>VLOOKUP(VALUE(MID(C2714,1,8)),Producto!$A$1:$C$499,3,FALSE)</f>
        <v>Camisa manga larga</v>
      </c>
      <c r="E2714" t="str">
        <f>VLOOKUP(_xlfn.NUMBERVALUE(MID(C2714,9,2)),'Datos 2'!$Q$3:$R$22,2,FALSE)</f>
        <v>Off white</v>
      </c>
      <c r="F2714" t="str">
        <f>VLOOKUP(_xlfn.NUMBERVALUE(MID(C2714,11,2)),'Datos 2'!$U$3:$V$11,2,)</f>
        <v>M</v>
      </c>
      <c r="G2714">
        <v>5</v>
      </c>
    </row>
    <row r="2715" spans="1:7">
      <c r="A2715" s="14">
        <v>44087</v>
      </c>
      <c r="B2715" t="s">
        <v>823</v>
      </c>
      <c r="C2715" t="s">
        <v>855</v>
      </c>
      <c r="D2715" t="str">
        <f>VLOOKUP(VALUE(MID(C2715,1,8)),Producto!$A$1:$C$499,3,FALSE)</f>
        <v>Pantalón mezclilla</v>
      </c>
      <c r="E2715" t="str">
        <f>VLOOKUP(_xlfn.NUMBERVALUE(MID(C2715,9,2)),'Datos 2'!$Q$3:$R$22,2,FALSE)</f>
        <v>Negro</v>
      </c>
      <c r="F2715" t="str">
        <f>VLOOKUP(_xlfn.NUMBERVALUE(MID(C2715,11,2)),'Datos 2'!$U$3:$V$11,2,)</f>
        <v>XL</v>
      </c>
      <c r="G2715">
        <v>4</v>
      </c>
    </row>
    <row r="2716" spans="1:7">
      <c r="A2716" s="14">
        <v>43964</v>
      </c>
      <c r="B2716" t="s">
        <v>823</v>
      </c>
      <c r="C2716" t="s">
        <v>869</v>
      </c>
      <c r="D2716" t="str">
        <f>VLOOKUP(VALUE(MID(C2716,1,8)),Producto!$A$1:$C$499,3,FALSE)</f>
        <v>Pantalón baggie</v>
      </c>
      <c r="E2716" t="str">
        <f>VLOOKUP(_xlfn.NUMBERVALUE(MID(C2716,9,2)),'Datos 2'!$Q$3:$R$22,2,FALSE)</f>
        <v>Off white</v>
      </c>
      <c r="F2716" t="str">
        <f>VLOOKUP(_xlfn.NUMBERVALUE(MID(C2716,11,2)),'Datos 2'!$U$3:$V$11,2,)</f>
        <v>M</v>
      </c>
      <c r="G2716">
        <v>1</v>
      </c>
    </row>
    <row r="2717" spans="1:7">
      <c r="A2717" s="14">
        <v>44188</v>
      </c>
      <c r="B2717" t="s">
        <v>823</v>
      </c>
      <c r="C2717" t="s">
        <v>884</v>
      </c>
      <c r="D2717" t="str">
        <f>VLOOKUP(VALUE(MID(C2717,1,8)),Producto!$A$1:$C$499,3,FALSE)</f>
        <v>Chamarra sport</v>
      </c>
      <c r="E2717" t="str">
        <f>VLOOKUP(_xlfn.NUMBERVALUE(MID(C2717,9,2)),'Datos 2'!$Q$3:$R$22,2,FALSE)</f>
        <v>Negro</v>
      </c>
      <c r="F2717" t="str">
        <f>VLOOKUP(_xlfn.NUMBERVALUE(MID(C2717,11,2)),'Datos 2'!$U$3:$V$11,2,)</f>
        <v>L</v>
      </c>
      <c r="G2717">
        <v>9</v>
      </c>
    </row>
    <row r="2718" spans="1:7">
      <c r="A2718" s="14">
        <v>44045</v>
      </c>
      <c r="B2718" t="s">
        <v>823</v>
      </c>
      <c r="C2718" t="s">
        <v>847</v>
      </c>
      <c r="D2718" t="str">
        <f>VLOOKUP(VALUE(MID(C2718,1,8)),Producto!$A$1:$C$499,3,FALSE)</f>
        <v>Playera</v>
      </c>
      <c r="E2718" t="str">
        <f>VLOOKUP(_xlfn.NUMBERVALUE(MID(C2718,9,2)),'Datos 2'!$Q$3:$R$22,2,FALSE)</f>
        <v>Negro</v>
      </c>
      <c r="F2718" t="str">
        <f>VLOOKUP(_xlfn.NUMBERVALUE(MID(C2718,11,2)),'Datos 2'!$U$3:$V$11,2,)</f>
        <v>Unitalla</v>
      </c>
      <c r="G2718">
        <v>10</v>
      </c>
    </row>
    <row r="2719" spans="1:7">
      <c r="A2719" s="14">
        <v>43832</v>
      </c>
      <c r="B2719" t="s">
        <v>823</v>
      </c>
      <c r="C2719" t="s">
        <v>872</v>
      </c>
      <c r="D2719" t="str">
        <f>VLOOKUP(VALUE(MID(C2719,1,8)),Producto!$A$1:$C$499,3,FALSE)</f>
        <v>Pantalón baggie</v>
      </c>
      <c r="E2719" t="str">
        <f>VLOOKUP(_xlfn.NUMBERVALUE(MID(C2719,9,2)),'Datos 2'!$Q$3:$R$22,2,FALSE)</f>
        <v>Café</v>
      </c>
      <c r="F2719" t="str">
        <f>VLOOKUP(_xlfn.NUMBERVALUE(MID(C2719,11,2)),'Datos 2'!$U$3:$V$11,2,)</f>
        <v>L</v>
      </c>
      <c r="G2719">
        <v>5</v>
      </c>
    </row>
    <row r="2720" spans="1:7">
      <c r="A2720" s="14">
        <v>43987</v>
      </c>
      <c r="B2720" t="s">
        <v>823</v>
      </c>
      <c r="C2720" t="s">
        <v>875</v>
      </c>
      <c r="D2720" t="str">
        <f>VLOOKUP(VALUE(MID(C2720,1,8)),Producto!$A$1:$C$499,3,FALSE)</f>
        <v>Chamarra sport</v>
      </c>
      <c r="E2720" t="str">
        <f>VLOOKUP(_xlfn.NUMBERVALUE(MID(C2720,9,2)),'Datos 2'!$Q$3:$R$22,2,FALSE)</f>
        <v>Rojo</v>
      </c>
      <c r="F2720" t="str">
        <f>VLOOKUP(_xlfn.NUMBERVALUE(MID(C2720,11,2)),'Datos 2'!$U$3:$V$11,2,)</f>
        <v>XL</v>
      </c>
      <c r="G2720">
        <v>2</v>
      </c>
    </row>
    <row r="2721" spans="1:7">
      <c r="A2721" s="14">
        <v>44043</v>
      </c>
      <c r="B2721" t="s">
        <v>823</v>
      </c>
      <c r="C2721" t="s">
        <v>883</v>
      </c>
      <c r="D2721" t="str">
        <f>VLOOKUP(VALUE(MID(C2721,1,8)),Producto!$A$1:$C$499,3,FALSE)</f>
        <v>Chamarra sport</v>
      </c>
      <c r="E2721" t="str">
        <f>VLOOKUP(_xlfn.NUMBERVALUE(MID(C2721,9,2)),'Datos 2'!$Q$3:$R$22,2,FALSE)</f>
        <v>Negro</v>
      </c>
      <c r="F2721" t="str">
        <f>VLOOKUP(_xlfn.NUMBERVALUE(MID(C2721,11,2)),'Datos 2'!$U$3:$V$11,2,)</f>
        <v>XL</v>
      </c>
      <c r="G2721">
        <v>4</v>
      </c>
    </row>
    <row r="2722" spans="1:7">
      <c r="A2722" s="14">
        <v>44097</v>
      </c>
      <c r="B2722" t="s">
        <v>823</v>
      </c>
      <c r="C2722" t="s">
        <v>877</v>
      </c>
      <c r="D2722" t="str">
        <f>VLOOKUP(VALUE(MID(C2722,1,8)),Producto!$A$1:$C$499,3,FALSE)</f>
        <v>Chamarra sport</v>
      </c>
      <c r="E2722" t="str">
        <f>VLOOKUP(_xlfn.NUMBERVALUE(MID(C2722,9,2)),'Datos 2'!$Q$3:$R$22,2,FALSE)</f>
        <v>Rojo</v>
      </c>
      <c r="F2722" t="str">
        <f>VLOOKUP(_xlfn.NUMBERVALUE(MID(C2722,11,2)),'Datos 2'!$U$3:$V$11,2,)</f>
        <v>M</v>
      </c>
      <c r="G2722">
        <v>7</v>
      </c>
    </row>
    <row r="2723" spans="1:7">
      <c r="A2723" s="14">
        <v>43945</v>
      </c>
      <c r="B2723" t="s">
        <v>823</v>
      </c>
      <c r="C2723" t="s">
        <v>856</v>
      </c>
      <c r="D2723" t="str">
        <f>VLOOKUP(VALUE(MID(C2723,1,8)),Producto!$A$1:$C$499,3,FALSE)</f>
        <v>Pantalón mezclilla</v>
      </c>
      <c r="E2723" t="str">
        <f>VLOOKUP(_xlfn.NUMBERVALUE(MID(C2723,9,2)),'Datos 2'!$Q$3:$R$22,2,FALSE)</f>
        <v>Negro</v>
      </c>
      <c r="F2723" t="str">
        <f>VLOOKUP(_xlfn.NUMBERVALUE(MID(C2723,11,2)),'Datos 2'!$U$3:$V$11,2,)</f>
        <v>L</v>
      </c>
      <c r="G2723">
        <v>2</v>
      </c>
    </row>
    <row r="2724" spans="1:7">
      <c r="A2724" s="14">
        <v>43943</v>
      </c>
      <c r="B2724" t="s">
        <v>823</v>
      </c>
      <c r="C2724" t="s">
        <v>865</v>
      </c>
      <c r="D2724" t="str">
        <f>VLOOKUP(VALUE(MID(C2724,1,8)),Producto!$A$1:$C$499,3,FALSE)</f>
        <v>Pantalón baggie</v>
      </c>
      <c r="E2724" t="str">
        <f>VLOOKUP(_xlfn.NUMBERVALUE(MID(C2724,9,2)),'Datos 2'!$Q$3:$R$22,2,FALSE)</f>
        <v>Negro</v>
      </c>
      <c r="F2724" t="str">
        <f>VLOOKUP(_xlfn.NUMBERVALUE(MID(C2724,11,2)),'Datos 2'!$U$3:$V$11,2,)</f>
        <v>M</v>
      </c>
      <c r="G2724">
        <v>1</v>
      </c>
    </row>
    <row r="2725" spans="1:7">
      <c r="A2725" s="14">
        <v>44139</v>
      </c>
      <c r="B2725" t="s">
        <v>823</v>
      </c>
      <c r="C2725" t="s">
        <v>833</v>
      </c>
      <c r="D2725" t="str">
        <f>VLOOKUP(VALUE(MID(C2725,1,8)),Producto!$A$1:$C$499,3,FALSE)</f>
        <v>Camisa manga larga</v>
      </c>
      <c r="E2725" t="str">
        <f>VLOOKUP(_xlfn.NUMBERVALUE(MID(C2725,9,2)),'Datos 2'!$Q$3:$R$22,2,FALSE)</f>
        <v>Off white</v>
      </c>
      <c r="F2725" t="str">
        <f>VLOOKUP(_xlfn.NUMBERVALUE(MID(C2725,11,2)),'Datos 2'!$U$3:$V$11,2,)</f>
        <v>M</v>
      </c>
      <c r="G2725">
        <v>10</v>
      </c>
    </row>
    <row r="2726" spans="1:7">
      <c r="A2726" s="14">
        <v>44099</v>
      </c>
      <c r="B2726" t="s">
        <v>823</v>
      </c>
      <c r="C2726" t="s">
        <v>844</v>
      </c>
      <c r="D2726" t="str">
        <f>VLOOKUP(VALUE(MID(C2726,1,8)),Producto!$A$1:$C$499,3,FALSE)</f>
        <v>Camisa manga corta</v>
      </c>
      <c r="E2726" t="str">
        <f>VLOOKUP(_xlfn.NUMBERVALUE(MID(C2726,9,2)),'Datos 2'!$Q$3:$R$22,2,FALSE)</f>
        <v>Estampado animal</v>
      </c>
      <c r="F2726" t="str">
        <f>VLOOKUP(_xlfn.NUMBERVALUE(MID(C2726,11,2)),'Datos 2'!$U$3:$V$11,2,)</f>
        <v>L</v>
      </c>
      <c r="G2726">
        <v>7</v>
      </c>
    </row>
    <row r="2727" spans="1:7">
      <c r="A2727" s="14">
        <v>44001</v>
      </c>
      <c r="B2727" t="s">
        <v>823</v>
      </c>
      <c r="C2727" t="s">
        <v>870</v>
      </c>
      <c r="D2727" t="str">
        <f>VLOOKUP(VALUE(MID(C2727,1,8)),Producto!$A$1:$C$499,3,FALSE)</f>
        <v>Pantalón baggie</v>
      </c>
      <c r="E2727" t="str">
        <f>VLOOKUP(_xlfn.NUMBERVALUE(MID(C2727,9,2)),'Datos 2'!$Q$3:$R$22,2,FALSE)</f>
        <v>Off white</v>
      </c>
      <c r="F2727" t="str">
        <f>VLOOKUP(_xlfn.NUMBERVALUE(MID(C2727,11,2)),'Datos 2'!$U$3:$V$11,2,)</f>
        <v>S</v>
      </c>
      <c r="G2727">
        <v>7</v>
      </c>
    </row>
    <row r="2728" spans="1:7">
      <c r="A2728" s="14">
        <v>43940</v>
      </c>
      <c r="B2728" t="s">
        <v>823</v>
      </c>
      <c r="C2728" t="s">
        <v>875</v>
      </c>
      <c r="D2728" t="str">
        <f>VLOOKUP(VALUE(MID(C2728,1,8)),Producto!$A$1:$C$499,3,FALSE)</f>
        <v>Chamarra sport</v>
      </c>
      <c r="E2728" t="str">
        <f>VLOOKUP(_xlfn.NUMBERVALUE(MID(C2728,9,2)),'Datos 2'!$Q$3:$R$22,2,FALSE)</f>
        <v>Rojo</v>
      </c>
      <c r="F2728" t="str">
        <f>VLOOKUP(_xlfn.NUMBERVALUE(MID(C2728,11,2)),'Datos 2'!$U$3:$V$11,2,)</f>
        <v>XL</v>
      </c>
      <c r="G2728">
        <v>3</v>
      </c>
    </row>
    <row r="2729" spans="1:7">
      <c r="A2729" s="14">
        <v>43988</v>
      </c>
      <c r="B2729" t="s">
        <v>823</v>
      </c>
      <c r="C2729" t="s">
        <v>835</v>
      </c>
      <c r="D2729" t="str">
        <f>VLOOKUP(VALUE(MID(C2729,1,8)),Producto!$A$1:$C$499,3,FALSE)</f>
        <v>Camisa manga larga</v>
      </c>
      <c r="E2729" t="str">
        <f>VLOOKUP(_xlfn.NUMBERVALUE(MID(C2729,9,2)),'Datos 2'!$Q$3:$R$22,2,FALSE)</f>
        <v>Negro</v>
      </c>
      <c r="F2729" t="str">
        <f>VLOOKUP(_xlfn.NUMBERVALUE(MID(C2729,11,2)),'Datos 2'!$U$3:$V$11,2,)</f>
        <v>XL</v>
      </c>
      <c r="G2729">
        <v>6</v>
      </c>
    </row>
    <row r="2730" spans="1:7">
      <c r="A2730" s="14">
        <v>44182</v>
      </c>
      <c r="B2730" t="s">
        <v>823</v>
      </c>
      <c r="C2730" t="s">
        <v>863</v>
      </c>
      <c r="D2730" t="str">
        <f>VLOOKUP(VALUE(MID(C2730,1,8)),Producto!$A$1:$C$499,3,FALSE)</f>
        <v>Pantalón baggie</v>
      </c>
      <c r="E2730" t="str">
        <f>VLOOKUP(_xlfn.NUMBERVALUE(MID(C2730,9,2)),'Datos 2'!$Q$3:$R$22,2,FALSE)</f>
        <v>Negro</v>
      </c>
      <c r="F2730" t="str">
        <f>VLOOKUP(_xlfn.NUMBERVALUE(MID(C2730,11,2)),'Datos 2'!$U$3:$V$11,2,)</f>
        <v>XL</v>
      </c>
      <c r="G2730">
        <v>8</v>
      </c>
    </row>
    <row r="2731" spans="1:7">
      <c r="A2731" s="14">
        <v>43919</v>
      </c>
      <c r="B2731" t="s">
        <v>823</v>
      </c>
      <c r="C2731" t="s">
        <v>889</v>
      </c>
      <c r="D2731" t="str">
        <f>VLOOKUP(VALUE(MID(C2731,1,8)),Producto!$A$1:$C$499,3,FALSE)</f>
        <v>Chamarra sport</v>
      </c>
      <c r="E2731" t="str">
        <f>VLOOKUP(_xlfn.NUMBERVALUE(MID(C2731,9,2)),'Datos 2'!$Q$3:$R$22,2,FALSE)</f>
        <v>Off white</v>
      </c>
      <c r="F2731" t="str">
        <f>VLOOKUP(_xlfn.NUMBERVALUE(MID(C2731,11,2)),'Datos 2'!$U$3:$V$11,2,)</f>
        <v>M</v>
      </c>
      <c r="G2731">
        <v>1</v>
      </c>
    </row>
    <row r="2732" spans="1:7">
      <c r="A2732" s="14">
        <v>43974</v>
      </c>
      <c r="B2732" t="s">
        <v>823</v>
      </c>
      <c r="C2732" t="s">
        <v>832</v>
      </c>
      <c r="D2732" t="str">
        <f>VLOOKUP(VALUE(MID(C2732,1,8)),Producto!$A$1:$C$499,3,FALSE)</f>
        <v>Camisa manga larga</v>
      </c>
      <c r="E2732" t="str">
        <f>VLOOKUP(_xlfn.NUMBERVALUE(MID(C2732,9,2)),'Datos 2'!$Q$3:$R$22,2,FALSE)</f>
        <v>Off white</v>
      </c>
      <c r="F2732" t="str">
        <f>VLOOKUP(_xlfn.NUMBERVALUE(MID(C2732,11,2)),'Datos 2'!$U$3:$V$11,2,)</f>
        <v>L</v>
      </c>
      <c r="G2732">
        <v>1</v>
      </c>
    </row>
    <row r="2733" spans="1:7">
      <c r="A2733" s="14">
        <v>44086</v>
      </c>
      <c r="B2733" t="s">
        <v>823</v>
      </c>
      <c r="C2733" t="s">
        <v>865</v>
      </c>
      <c r="D2733" t="str">
        <f>VLOOKUP(VALUE(MID(C2733,1,8)),Producto!$A$1:$C$499,3,FALSE)</f>
        <v>Pantalón baggie</v>
      </c>
      <c r="E2733" t="str">
        <f>VLOOKUP(_xlfn.NUMBERVALUE(MID(C2733,9,2)),'Datos 2'!$Q$3:$R$22,2,FALSE)</f>
        <v>Negro</v>
      </c>
      <c r="F2733" t="str">
        <f>VLOOKUP(_xlfn.NUMBERVALUE(MID(C2733,11,2)),'Datos 2'!$U$3:$V$11,2,)</f>
        <v>M</v>
      </c>
      <c r="G2733">
        <v>10</v>
      </c>
    </row>
    <row r="2734" spans="1:7">
      <c r="A2734" s="14">
        <v>44195</v>
      </c>
      <c r="B2734" t="s">
        <v>823</v>
      </c>
      <c r="C2734" t="s">
        <v>890</v>
      </c>
      <c r="D2734" t="str">
        <f>VLOOKUP(VALUE(MID(C2734,1,8)),Producto!$A$1:$C$499,3,FALSE)</f>
        <v>Chamarra sport</v>
      </c>
      <c r="E2734" t="str">
        <f>VLOOKUP(_xlfn.NUMBERVALUE(MID(C2734,9,2)),'Datos 2'!$Q$3:$R$22,2,FALSE)</f>
        <v>Off white</v>
      </c>
      <c r="F2734" t="str">
        <f>VLOOKUP(_xlfn.NUMBERVALUE(MID(C2734,11,2)),'Datos 2'!$U$3:$V$11,2,)</f>
        <v>S</v>
      </c>
      <c r="G2734">
        <v>10</v>
      </c>
    </row>
    <row r="2735" spans="1:7">
      <c r="A2735" s="14">
        <v>43985</v>
      </c>
      <c r="B2735" t="s">
        <v>823</v>
      </c>
      <c r="C2735" t="s">
        <v>829</v>
      </c>
      <c r="D2735" t="str">
        <f>VLOOKUP(VALUE(MID(C2735,1,8)),Producto!$A$1:$C$499,3,FALSE)</f>
        <v>Camisa manga larga</v>
      </c>
      <c r="E2735" t="str">
        <f>VLOOKUP(_xlfn.NUMBERVALUE(MID(C2735,9,2)),'Datos 2'!$Q$3:$R$22,2,FALSE)</f>
        <v>Blanco</v>
      </c>
      <c r="F2735" t="str">
        <f>VLOOKUP(_xlfn.NUMBERVALUE(MID(C2735,11,2)),'Datos 2'!$U$3:$V$11,2,)</f>
        <v>M</v>
      </c>
      <c r="G2735">
        <v>2</v>
      </c>
    </row>
    <row r="2736" spans="1:7">
      <c r="A2736" s="14">
        <v>43886</v>
      </c>
      <c r="B2736" t="s">
        <v>823</v>
      </c>
      <c r="C2736" t="s">
        <v>849</v>
      </c>
      <c r="D2736" t="str">
        <f>VLOOKUP(VALUE(MID(C2736,1,8)),Producto!$A$1:$C$499,3,FALSE)</f>
        <v>Playera</v>
      </c>
      <c r="E2736" t="str">
        <f>VLOOKUP(_xlfn.NUMBERVALUE(MID(C2736,9,2)),'Datos 2'!$Q$3:$R$22,2,FALSE)</f>
        <v>Estampado abstracto</v>
      </c>
      <c r="F2736" t="str">
        <f>VLOOKUP(_xlfn.NUMBERVALUE(MID(C2736,11,2)),'Datos 2'!$U$3:$V$11,2,)</f>
        <v>Unitalla</v>
      </c>
      <c r="G2736">
        <v>9</v>
      </c>
    </row>
    <row r="2737" spans="1:7">
      <c r="A2737" s="14">
        <v>44077</v>
      </c>
      <c r="B2737" t="s">
        <v>823</v>
      </c>
      <c r="C2737" t="s">
        <v>854</v>
      </c>
      <c r="D2737" t="str">
        <f>VLOOKUP(VALUE(MID(C2737,1,8)),Producto!$A$1:$C$499,3,FALSE)</f>
        <v>Pantalón mezclilla</v>
      </c>
      <c r="E2737" t="str">
        <f>VLOOKUP(_xlfn.NUMBERVALUE(MID(C2737,9,2)),'Datos 2'!$Q$3:$R$22,2,FALSE)</f>
        <v>Azul</v>
      </c>
      <c r="F2737" t="str">
        <f>VLOOKUP(_xlfn.NUMBERVALUE(MID(C2737,11,2)),'Datos 2'!$U$3:$V$11,2,)</f>
        <v>S</v>
      </c>
      <c r="G2737">
        <v>4</v>
      </c>
    </row>
    <row r="2738" spans="1:7">
      <c r="A2738" s="14">
        <v>44064</v>
      </c>
      <c r="B2738" t="s">
        <v>823</v>
      </c>
      <c r="C2738" t="s">
        <v>863</v>
      </c>
      <c r="D2738" t="str">
        <f>VLOOKUP(VALUE(MID(C2738,1,8)),Producto!$A$1:$C$499,3,FALSE)</f>
        <v>Pantalón baggie</v>
      </c>
      <c r="E2738" t="str">
        <f>VLOOKUP(_xlfn.NUMBERVALUE(MID(C2738,9,2)),'Datos 2'!$Q$3:$R$22,2,FALSE)</f>
        <v>Negro</v>
      </c>
      <c r="F2738" t="str">
        <f>VLOOKUP(_xlfn.NUMBERVALUE(MID(C2738,11,2)),'Datos 2'!$U$3:$V$11,2,)</f>
        <v>XL</v>
      </c>
      <c r="G2738">
        <v>8</v>
      </c>
    </row>
    <row r="2739" spans="1:7">
      <c r="A2739" s="14">
        <v>43996</v>
      </c>
      <c r="B2739" t="s">
        <v>823</v>
      </c>
      <c r="C2739" t="s">
        <v>883</v>
      </c>
      <c r="D2739" t="str">
        <f>VLOOKUP(VALUE(MID(C2739,1,8)),Producto!$A$1:$C$499,3,FALSE)</f>
        <v>Chamarra sport</v>
      </c>
      <c r="E2739" t="str">
        <f>VLOOKUP(_xlfn.NUMBERVALUE(MID(C2739,9,2)),'Datos 2'!$Q$3:$R$22,2,FALSE)</f>
        <v>Negro</v>
      </c>
      <c r="F2739" t="str">
        <f>VLOOKUP(_xlfn.NUMBERVALUE(MID(C2739,11,2)),'Datos 2'!$U$3:$V$11,2,)</f>
        <v>XL</v>
      </c>
      <c r="G2739">
        <v>1</v>
      </c>
    </row>
    <row r="2740" spans="1:7">
      <c r="A2740" s="14">
        <v>44140</v>
      </c>
      <c r="B2740" t="s">
        <v>823</v>
      </c>
      <c r="C2740" t="s">
        <v>880</v>
      </c>
      <c r="D2740" t="str">
        <f>VLOOKUP(VALUE(MID(C2740,1,8)),Producto!$A$1:$C$499,3,FALSE)</f>
        <v>Chamarra sport</v>
      </c>
      <c r="E2740" t="str">
        <f>VLOOKUP(_xlfn.NUMBERVALUE(MID(C2740,9,2)),'Datos 2'!$Q$3:$R$22,2,FALSE)</f>
        <v>Azul</v>
      </c>
      <c r="F2740" t="str">
        <f>VLOOKUP(_xlfn.NUMBERVALUE(MID(C2740,11,2)),'Datos 2'!$U$3:$V$11,2,)</f>
        <v>L</v>
      </c>
      <c r="G2740">
        <v>2</v>
      </c>
    </row>
    <row r="2741" spans="1:7">
      <c r="A2741" s="14">
        <v>43965</v>
      </c>
      <c r="B2741" t="s">
        <v>823</v>
      </c>
      <c r="C2741" t="s">
        <v>847</v>
      </c>
      <c r="D2741" t="str">
        <f>VLOOKUP(VALUE(MID(C2741,1,8)),Producto!$A$1:$C$499,3,FALSE)</f>
        <v>Playera</v>
      </c>
      <c r="E2741" t="str">
        <f>VLOOKUP(_xlfn.NUMBERVALUE(MID(C2741,9,2)),'Datos 2'!$Q$3:$R$22,2,FALSE)</f>
        <v>Negro</v>
      </c>
      <c r="F2741" t="str">
        <f>VLOOKUP(_xlfn.NUMBERVALUE(MID(C2741,11,2)),'Datos 2'!$U$3:$V$11,2,)</f>
        <v>Unitalla</v>
      </c>
      <c r="G2741">
        <v>7</v>
      </c>
    </row>
    <row r="2742" spans="1:7">
      <c r="A2742" s="14">
        <v>44152</v>
      </c>
      <c r="B2742" t="s">
        <v>823</v>
      </c>
      <c r="C2742" t="s">
        <v>857</v>
      </c>
      <c r="D2742" t="str">
        <f>VLOOKUP(VALUE(MID(C2742,1,8)),Producto!$A$1:$C$499,3,FALSE)</f>
        <v>Pantalón mezclilla</v>
      </c>
      <c r="E2742" t="str">
        <f>VLOOKUP(_xlfn.NUMBERVALUE(MID(C2742,9,2)),'Datos 2'!$Q$3:$R$22,2,FALSE)</f>
        <v>Negro</v>
      </c>
      <c r="F2742" t="str">
        <f>VLOOKUP(_xlfn.NUMBERVALUE(MID(C2742,11,2)),'Datos 2'!$U$3:$V$11,2,)</f>
        <v>M</v>
      </c>
      <c r="G2742">
        <v>1</v>
      </c>
    </row>
    <row r="2743" spans="1:7">
      <c r="A2743" s="14">
        <v>44008</v>
      </c>
      <c r="B2743" t="s">
        <v>823</v>
      </c>
      <c r="C2743" t="s">
        <v>884</v>
      </c>
      <c r="D2743" t="str">
        <f>VLOOKUP(VALUE(MID(C2743,1,8)),Producto!$A$1:$C$499,3,FALSE)</f>
        <v>Chamarra sport</v>
      </c>
      <c r="E2743" t="str">
        <f>VLOOKUP(_xlfn.NUMBERVALUE(MID(C2743,9,2)),'Datos 2'!$Q$3:$R$22,2,FALSE)</f>
        <v>Negro</v>
      </c>
      <c r="F2743" t="str">
        <f>VLOOKUP(_xlfn.NUMBERVALUE(MID(C2743,11,2)),'Datos 2'!$U$3:$V$11,2,)</f>
        <v>L</v>
      </c>
      <c r="G2743">
        <v>1</v>
      </c>
    </row>
    <row r="2744" spans="1:7">
      <c r="A2744" s="14">
        <v>44196</v>
      </c>
      <c r="B2744" t="s">
        <v>823</v>
      </c>
      <c r="C2744" t="s">
        <v>883</v>
      </c>
      <c r="D2744" t="str">
        <f>VLOOKUP(VALUE(MID(C2744,1,8)),Producto!$A$1:$C$499,3,FALSE)</f>
        <v>Chamarra sport</v>
      </c>
      <c r="E2744" t="str">
        <f>VLOOKUP(_xlfn.NUMBERVALUE(MID(C2744,9,2)),'Datos 2'!$Q$3:$R$22,2,FALSE)</f>
        <v>Negro</v>
      </c>
      <c r="F2744" t="str">
        <f>VLOOKUP(_xlfn.NUMBERVALUE(MID(C2744,11,2)),'Datos 2'!$U$3:$V$11,2,)</f>
        <v>XL</v>
      </c>
      <c r="G2744">
        <v>10</v>
      </c>
    </row>
    <row r="2745" spans="1:7">
      <c r="A2745" s="14">
        <v>44152</v>
      </c>
      <c r="B2745" t="s">
        <v>823</v>
      </c>
      <c r="C2745" t="s">
        <v>855</v>
      </c>
      <c r="D2745" t="str">
        <f>VLOOKUP(VALUE(MID(C2745,1,8)),Producto!$A$1:$C$499,3,FALSE)</f>
        <v>Pantalón mezclilla</v>
      </c>
      <c r="E2745" t="str">
        <f>VLOOKUP(_xlfn.NUMBERVALUE(MID(C2745,9,2)),'Datos 2'!$Q$3:$R$22,2,FALSE)</f>
        <v>Negro</v>
      </c>
      <c r="F2745" t="str">
        <f>VLOOKUP(_xlfn.NUMBERVALUE(MID(C2745,11,2)),'Datos 2'!$U$3:$V$11,2,)</f>
        <v>XL</v>
      </c>
      <c r="G2745">
        <v>6</v>
      </c>
    </row>
    <row r="2746" spans="1:7">
      <c r="A2746" s="14">
        <v>43847</v>
      </c>
      <c r="B2746" t="s">
        <v>823</v>
      </c>
      <c r="C2746" t="s">
        <v>828</v>
      </c>
      <c r="D2746" t="str">
        <f>VLOOKUP(VALUE(MID(C2746,1,8)),Producto!$A$1:$C$499,3,FALSE)</f>
        <v>Camisa manga larga</v>
      </c>
      <c r="E2746" t="str">
        <f>VLOOKUP(_xlfn.NUMBERVALUE(MID(C2746,9,2)),'Datos 2'!$Q$3:$R$22,2,FALSE)</f>
        <v>Blanco</v>
      </c>
      <c r="F2746" t="str">
        <f>VLOOKUP(_xlfn.NUMBERVALUE(MID(C2746,11,2)),'Datos 2'!$U$3:$V$11,2,)</f>
        <v>L</v>
      </c>
      <c r="G2746">
        <v>8</v>
      </c>
    </row>
    <row r="2747" spans="1:7">
      <c r="A2747" s="14">
        <v>43836</v>
      </c>
      <c r="B2747" t="s">
        <v>823</v>
      </c>
      <c r="C2747" t="s">
        <v>890</v>
      </c>
      <c r="D2747" t="str">
        <f>VLOOKUP(VALUE(MID(C2747,1,8)),Producto!$A$1:$C$499,3,FALSE)</f>
        <v>Chamarra sport</v>
      </c>
      <c r="E2747" t="str">
        <f>VLOOKUP(_xlfn.NUMBERVALUE(MID(C2747,9,2)),'Datos 2'!$Q$3:$R$22,2,FALSE)</f>
        <v>Off white</v>
      </c>
      <c r="F2747" t="str">
        <f>VLOOKUP(_xlfn.NUMBERVALUE(MID(C2747,11,2)),'Datos 2'!$U$3:$V$11,2,)</f>
        <v>S</v>
      </c>
      <c r="G2747">
        <v>10</v>
      </c>
    </row>
    <row r="2748" spans="1:7">
      <c r="A2748" s="14">
        <v>44095</v>
      </c>
      <c r="B2748" t="s">
        <v>823</v>
      </c>
      <c r="C2748" t="s">
        <v>830</v>
      </c>
      <c r="D2748" t="str">
        <f>VLOOKUP(VALUE(MID(C2748,1,8)),Producto!$A$1:$C$499,3,FALSE)</f>
        <v>Camisa manga larga</v>
      </c>
      <c r="E2748" t="str">
        <f>VLOOKUP(_xlfn.NUMBERVALUE(MID(C2748,9,2)),'Datos 2'!$Q$3:$R$22,2,FALSE)</f>
        <v>Blanco</v>
      </c>
      <c r="F2748" t="str">
        <f>VLOOKUP(_xlfn.NUMBERVALUE(MID(C2748,11,2)),'Datos 2'!$U$3:$V$11,2,)</f>
        <v>S</v>
      </c>
      <c r="G2748">
        <v>8</v>
      </c>
    </row>
    <row r="2749" spans="1:7">
      <c r="A2749" s="14">
        <v>43862</v>
      </c>
      <c r="B2749" t="s">
        <v>823</v>
      </c>
      <c r="C2749" t="s">
        <v>858</v>
      </c>
      <c r="D2749" t="str">
        <f>VLOOKUP(VALUE(MID(C2749,1,8)),Producto!$A$1:$C$499,3,FALSE)</f>
        <v>Pantalón mezclilla</v>
      </c>
      <c r="E2749" t="str">
        <f>VLOOKUP(_xlfn.NUMBERVALUE(MID(C2749,9,2)),'Datos 2'!$Q$3:$R$22,2,FALSE)</f>
        <v>Negro</v>
      </c>
      <c r="F2749" t="str">
        <f>VLOOKUP(_xlfn.NUMBERVALUE(MID(C2749,11,2)),'Datos 2'!$U$3:$V$11,2,)</f>
        <v>S</v>
      </c>
      <c r="G2749">
        <v>2</v>
      </c>
    </row>
    <row r="2750" spans="1:7">
      <c r="A2750" s="14">
        <v>43979</v>
      </c>
      <c r="B2750" t="s">
        <v>823</v>
      </c>
      <c r="C2750" t="s">
        <v>862</v>
      </c>
      <c r="D2750" t="str">
        <f>VLOOKUP(VALUE(MID(C2750,1,8)),Producto!$A$1:$C$499,3,FALSE)</f>
        <v>Pantalón mezclilla</v>
      </c>
      <c r="E2750" t="str">
        <f>VLOOKUP(_xlfn.NUMBERVALUE(MID(C2750,9,2)),'Datos 2'!$Q$3:$R$22,2,FALSE)</f>
        <v>Blanco</v>
      </c>
      <c r="F2750" t="str">
        <f>VLOOKUP(_xlfn.NUMBERVALUE(MID(C2750,11,2)),'Datos 2'!$U$3:$V$11,2,)</f>
        <v>S</v>
      </c>
      <c r="G2750">
        <v>6</v>
      </c>
    </row>
    <row r="2751" spans="1:7">
      <c r="A2751" s="14">
        <v>43952</v>
      </c>
      <c r="B2751" t="s">
        <v>823</v>
      </c>
      <c r="C2751" t="s">
        <v>884</v>
      </c>
      <c r="D2751" t="str">
        <f>VLOOKUP(VALUE(MID(C2751,1,8)),Producto!$A$1:$C$499,3,FALSE)</f>
        <v>Chamarra sport</v>
      </c>
      <c r="E2751" t="str">
        <f>VLOOKUP(_xlfn.NUMBERVALUE(MID(C2751,9,2)),'Datos 2'!$Q$3:$R$22,2,FALSE)</f>
        <v>Negro</v>
      </c>
      <c r="F2751" t="str">
        <f>VLOOKUP(_xlfn.NUMBERVALUE(MID(C2751,11,2)),'Datos 2'!$U$3:$V$11,2,)</f>
        <v>L</v>
      </c>
      <c r="G2751">
        <v>5</v>
      </c>
    </row>
    <row r="2752" spans="1:7">
      <c r="A2752" s="14">
        <v>44167</v>
      </c>
      <c r="B2752" t="s">
        <v>823</v>
      </c>
      <c r="C2752" t="s">
        <v>842</v>
      </c>
      <c r="D2752" t="str">
        <f>VLOOKUP(VALUE(MID(C2752,1,8)),Producto!$A$1:$C$499,3,FALSE)</f>
        <v>Camisa manga corta</v>
      </c>
      <c r="E2752" t="str">
        <f>VLOOKUP(_xlfn.NUMBERVALUE(MID(C2752,9,2)),'Datos 2'!$Q$3:$R$22,2,FALSE)</f>
        <v>Blanco</v>
      </c>
      <c r="F2752" t="str">
        <f>VLOOKUP(_xlfn.NUMBERVALUE(MID(C2752,11,2)),'Datos 2'!$U$3:$V$11,2,)</f>
        <v>S</v>
      </c>
      <c r="G2752">
        <v>5</v>
      </c>
    </row>
    <row r="2753" spans="1:7">
      <c r="A2753" s="14">
        <v>44081</v>
      </c>
      <c r="B2753" t="s">
        <v>823</v>
      </c>
      <c r="C2753" t="s">
        <v>839</v>
      </c>
      <c r="D2753" t="str">
        <f>VLOOKUP(VALUE(MID(C2753,1,8)),Producto!$A$1:$C$499,3,FALSE)</f>
        <v>Camisa manga corta</v>
      </c>
      <c r="E2753" t="str">
        <f>VLOOKUP(_xlfn.NUMBERVALUE(MID(C2753,9,2)),'Datos 2'!$Q$3:$R$22,2,FALSE)</f>
        <v>Blanco</v>
      </c>
      <c r="F2753" t="str">
        <f>VLOOKUP(_xlfn.NUMBERVALUE(MID(C2753,11,2)),'Datos 2'!$U$3:$V$11,2,)</f>
        <v>XL</v>
      </c>
      <c r="G2753">
        <v>7</v>
      </c>
    </row>
    <row r="2754" spans="1:7">
      <c r="A2754" s="14">
        <v>44013</v>
      </c>
      <c r="B2754" t="s">
        <v>823</v>
      </c>
      <c r="C2754" t="s">
        <v>860</v>
      </c>
      <c r="D2754" t="str">
        <f>VLOOKUP(VALUE(MID(C2754,1,8)),Producto!$A$1:$C$499,3,FALSE)</f>
        <v>Pantalón mezclilla</v>
      </c>
      <c r="E2754" t="str">
        <f>VLOOKUP(_xlfn.NUMBERVALUE(MID(C2754,9,2)),'Datos 2'!$Q$3:$R$22,2,FALSE)</f>
        <v>Blanco</v>
      </c>
      <c r="F2754" t="str">
        <f>VLOOKUP(_xlfn.NUMBERVALUE(MID(C2754,11,2)),'Datos 2'!$U$3:$V$11,2,)</f>
        <v>L</v>
      </c>
      <c r="G2754">
        <v>2</v>
      </c>
    </row>
    <row r="2755" spans="1:7">
      <c r="A2755" s="14">
        <v>43977</v>
      </c>
      <c r="B2755" t="s">
        <v>823</v>
      </c>
      <c r="C2755" t="s">
        <v>841</v>
      </c>
      <c r="D2755" t="str">
        <f>VLOOKUP(VALUE(MID(C2755,1,8)),Producto!$A$1:$C$499,3,FALSE)</f>
        <v>Camisa manga corta</v>
      </c>
      <c r="E2755" t="str">
        <f>VLOOKUP(_xlfn.NUMBERVALUE(MID(C2755,9,2)),'Datos 2'!$Q$3:$R$22,2,FALSE)</f>
        <v>Blanco</v>
      </c>
      <c r="F2755" t="str">
        <f>VLOOKUP(_xlfn.NUMBERVALUE(MID(C2755,11,2)),'Datos 2'!$U$3:$V$11,2,)</f>
        <v>M</v>
      </c>
      <c r="G2755">
        <v>10</v>
      </c>
    </row>
    <row r="2756" spans="1:7">
      <c r="A2756" s="14">
        <v>44006</v>
      </c>
      <c r="B2756" t="s">
        <v>823</v>
      </c>
      <c r="C2756" t="s">
        <v>879</v>
      </c>
      <c r="D2756" t="str">
        <f>VLOOKUP(VALUE(MID(C2756,1,8)),Producto!$A$1:$C$499,3,FALSE)</f>
        <v>Chamarra sport</v>
      </c>
      <c r="E2756" t="str">
        <f>VLOOKUP(_xlfn.NUMBERVALUE(MID(C2756,9,2)),'Datos 2'!$Q$3:$R$22,2,FALSE)</f>
        <v>Azul</v>
      </c>
      <c r="F2756" t="str">
        <f>VLOOKUP(_xlfn.NUMBERVALUE(MID(C2756,11,2)),'Datos 2'!$U$3:$V$11,2,)</f>
        <v>XL</v>
      </c>
      <c r="G2756">
        <v>5</v>
      </c>
    </row>
    <row r="2757" spans="1:7">
      <c r="A2757" s="14">
        <v>43950</v>
      </c>
      <c r="B2757" t="s">
        <v>823</v>
      </c>
      <c r="C2757" t="s">
        <v>880</v>
      </c>
      <c r="D2757" t="str">
        <f>VLOOKUP(VALUE(MID(C2757,1,8)),Producto!$A$1:$C$499,3,FALSE)</f>
        <v>Chamarra sport</v>
      </c>
      <c r="E2757" t="str">
        <f>VLOOKUP(_xlfn.NUMBERVALUE(MID(C2757,9,2)),'Datos 2'!$Q$3:$R$22,2,FALSE)</f>
        <v>Azul</v>
      </c>
      <c r="F2757" t="str">
        <f>VLOOKUP(_xlfn.NUMBERVALUE(MID(C2757,11,2)),'Datos 2'!$U$3:$V$11,2,)</f>
        <v>L</v>
      </c>
      <c r="G2757">
        <v>9</v>
      </c>
    </row>
    <row r="2758" spans="1:7">
      <c r="A2758" s="14">
        <v>43983</v>
      </c>
      <c r="B2758" t="s">
        <v>823</v>
      </c>
      <c r="C2758" t="s">
        <v>857</v>
      </c>
      <c r="D2758" t="str">
        <f>VLOOKUP(VALUE(MID(C2758,1,8)),Producto!$A$1:$C$499,3,FALSE)</f>
        <v>Pantalón mezclilla</v>
      </c>
      <c r="E2758" t="str">
        <f>VLOOKUP(_xlfn.NUMBERVALUE(MID(C2758,9,2)),'Datos 2'!$Q$3:$R$22,2,FALSE)</f>
        <v>Negro</v>
      </c>
      <c r="F2758" t="str">
        <f>VLOOKUP(_xlfn.NUMBERVALUE(MID(C2758,11,2)),'Datos 2'!$U$3:$V$11,2,)</f>
        <v>M</v>
      </c>
      <c r="G2758">
        <v>7</v>
      </c>
    </row>
    <row r="2759" spans="1:7">
      <c r="A2759" s="14">
        <v>44043</v>
      </c>
      <c r="B2759" t="s">
        <v>823</v>
      </c>
      <c r="C2759" t="s">
        <v>880</v>
      </c>
      <c r="D2759" t="str">
        <f>VLOOKUP(VALUE(MID(C2759,1,8)),Producto!$A$1:$C$499,3,FALSE)</f>
        <v>Chamarra sport</v>
      </c>
      <c r="E2759" t="str">
        <f>VLOOKUP(_xlfn.NUMBERVALUE(MID(C2759,9,2)),'Datos 2'!$Q$3:$R$22,2,FALSE)</f>
        <v>Azul</v>
      </c>
      <c r="F2759" t="str">
        <f>VLOOKUP(_xlfn.NUMBERVALUE(MID(C2759,11,2)),'Datos 2'!$U$3:$V$11,2,)</f>
        <v>L</v>
      </c>
      <c r="G2759">
        <v>10</v>
      </c>
    </row>
    <row r="2760" spans="1:7">
      <c r="A2760" s="14">
        <v>44096</v>
      </c>
      <c r="B2760" t="s">
        <v>823</v>
      </c>
      <c r="C2760" t="s">
        <v>885</v>
      </c>
      <c r="D2760" t="str">
        <f>VLOOKUP(VALUE(MID(C2760,1,8)),Producto!$A$1:$C$499,3,FALSE)</f>
        <v>Chamarra sport</v>
      </c>
      <c r="E2760" t="str">
        <f>VLOOKUP(_xlfn.NUMBERVALUE(MID(C2760,9,2)),'Datos 2'!$Q$3:$R$22,2,FALSE)</f>
        <v>Negro</v>
      </c>
      <c r="F2760" t="str">
        <f>VLOOKUP(_xlfn.NUMBERVALUE(MID(C2760,11,2)),'Datos 2'!$U$3:$V$11,2,)</f>
        <v>M</v>
      </c>
      <c r="G2760">
        <v>6</v>
      </c>
    </row>
    <row r="2761" spans="1:7">
      <c r="A2761" s="14">
        <v>44139</v>
      </c>
      <c r="B2761" t="s">
        <v>823</v>
      </c>
      <c r="C2761" t="s">
        <v>850</v>
      </c>
      <c r="D2761" t="str">
        <f>VLOOKUP(VALUE(MID(C2761,1,8)),Producto!$A$1:$C$499,3,FALSE)</f>
        <v>Playera</v>
      </c>
      <c r="E2761" t="str">
        <f>VLOOKUP(_xlfn.NUMBERVALUE(MID(C2761,9,2)),'Datos 2'!$Q$3:$R$22,2,FALSE)</f>
        <v>Con texto</v>
      </c>
      <c r="F2761" t="str">
        <f>VLOOKUP(_xlfn.NUMBERVALUE(MID(C2761,11,2)),'Datos 2'!$U$3:$V$11,2,)</f>
        <v>Unitalla</v>
      </c>
      <c r="G2761">
        <v>3</v>
      </c>
    </row>
    <row r="2762" spans="1:7">
      <c r="A2762" s="14">
        <v>43874</v>
      </c>
      <c r="B2762" t="s">
        <v>823</v>
      </c>
      <c r="C2762" t="s">
        <v>835</v>
      </c>
      <c r="D2762" t="str">
        <f>VLOOKUP(VALUE(MID(C2762,1,8)),Producto!$A$1:$C$499,3,FALSE)</f>
        <v>Camisa manga larga</v>
      </c>
      <c r="E2762" t="str">
        <f>VLOOKUP(_xlfn.NUMBERVALUE(MID(C2762,9,2)),'Datos 2'!$Q$3:$R$22,2,FALSE)</f>
        <v>Negro</v>
      </c>
      <c r="F2762" t="str">
        <f>VLOOKUP(_xlfn.NUMBERVALUE(MID(C2762,11,2)),'Datos 2'!$U$3:$V$11,2,)</f>
        <v>XL</v>
      </c>
      <c r="G2762">
        <v>10</v>
      </c>
    </row>
    <row r="2763" spans="1:7">
      <c r="A2763" s="14">
        <v>43954</v>
      </c>
      <c r="B2763" t="s">
        <v>823</v>
      </c>
      <c r="C2763" t="s">
        <v>841</v>
      </c>
      <c r="D2763" t="str">
        <f>VLOOKUP(VALUE(MID(C2763,1,8)),Producto!$A$1:$C$499,3,FALSE)</f>
        <v>Camisa manga corta</v>
      </c>
      <c r="E2763" t="str">
        <f>VLOOKUP(_xlfn.NUMBERVALUE(MID(C2763,9,2)),'Datos 2'!$Q$3:$R$22,2,FALSE)</f>
        <v>Blanco</v>
      </c>
      <c r="F2763" t="str">
        <f>VLOOKUP(_xlfn.NUMBERVALUE(MID(C2763,11,2)),'Datos 2'!$U$3:$V$11,2,)</f>
        <v>M</v>
      </c>
      <c r="G2763">
        <v>1</v>
      </c>
    </row>
    <row r="2764" spans="1:7">
      <c r="A2764" s="14">
        <v>44165</v>
      </c>
      <c r="B2764" t="s">
        <v>823</v>
      </c>
      <c r="C2764" t="s">
        <v>846</v>
      </c>
      <c r="D2764" t="str">
        <f>VLOOKUP(VALUE(MID(C2764,1,8)),Producto!$A$1:$C$499,3,FALSE)</f>
        <v>Camisa manga corta</v>
      </c>
      <c r="E2764" t="str">
        <f>VLOOKUP(_xlfn.NUMBERVALUE(MID(C2764,9,2)),'Datos 2'!$Q$3:$R$22,2,FALSE)</f>
        <v>Estampado animal</v>
      </c>
      <c r="F2764" t="str">
        <f>VLOOKUP(_xlfn.NUMBERVALUE(MID(C2764,11,2)),'Datos 2'!$U$3:$V$11,2,)</f>
        <v>S</v>
      </c>
      <c r="G2764">
        <v>2</v>
      </c>
    </row>
    <row r="2765" spans="1:7">
      <c r="A2765" s="14">
        <v>44107</v>
      </c>
      <c r="B2765" t="s">
        <v>823</v>
      </c>
      <c r="C2765" t="s">
        <v>853</v>
      </c>
      <c r="D2765" t="str">
        <f>VLOOKUP(VALUE(MID(C2765,1,8)),Producto!$A$1:$C$499,3,FALSE)</f>
        <v>Pantalón mezclilla</v>
      </c>
      <c r="E2765" t="str">
        <f>VLOOKUP(_xlfn.NUMBERVALUE(MID(C2765,9,2)),'Datos 2'!$Q$3:$R$22,2,FALSE)</f>
        <v>Azul</v>
      </c>
      <c r="F2765" t="str">
        <f>VLOOKUP(_xlfn.NUMBERVALUE(MID(C2765,11,2)),'Datos 2'!$U$3:$V$11,2,)</f>
        <v>M</v>
      </c>
      <c r="G2765">
        <v>2</v>
      </c>
    </row>
    <row r="2766" spans="1:7">
      <c r="A2766" s="14">
        <v>43926</v>
      </c>
      <c r="B2766" t="s">
        <v>823</v>
      </c>
      <c r="C2766" t="s">
        <v>888</v>
      </c>
      <c r="D2766" t="str">
        <f>VLOOKUP(VALUE(MID(C2766,1,8)),Producto!$A$1:$C$499,3,FALSE)</f>
        <v>Chamarra sport</v>
      </c>
      <c r="E2766" t="str">
        <f>VLOOKUP(_xlfn.NUMBERVALUE(MID(C2766,9,2)),'Datos 2'!$Q$3:$R$22,2,FALSE)</f>
        <v>Off white</v>
      </c>
      <c r="F2766" t="str">
        <f>VLOOKUP(_xlfn.NUMBERVALUE(MID(C2766,11,2)),'Datos 2'!$U$3:$V$11,2,)</f>
        <v>L</v>
      </c>
      <c r="G2766">
        <v>4</v>
      </c>
    </row>
    <row r="2767" spans="1:7">
      <c r="A2767" s="14">
        <v>44089</v>
      </c>
      <c r="B2767" t="s">
        <v>823</v>
      </c>
      <c r="C2767" t="s">
        <v>836</v>
      </c>
      <c r="D2767" t="str">
        <f>VLOOKUP(VALUE(MID(C2767,1,8)),Producto!$A$1:$C$499,3,FALSE)</f>
        <v>Camisa manga larga</v>
      </c>
      <c r="E2767" t="str">
        <f>VLOOKUP(_xlfn.NUMBERVALUE(MID(C2767,9,2)),'Datos 2'!$Q$3:$R$22,2,FALSE)</f>
        <v>Negro</v>
      </c>
      <c r="F2767" t="str">
        <f>VLOOKUP(_xlfn.NUMBERVALUE(MID(C2767,11,2)),'Datos 2'!$U$3:$V$11,2,)</f>
        <v>L</v>
      </c>
      <c r="G2767">
        <v>9</v>
      </c>
    </row>
    <row r="2768" spans="1:7">
      <c r="A2768" s="14">
        <v>43865</v>
      </c>
      <c r="B2768" t="s">
        <v>823</v>
      </c>
      <c r="C2768" t="s">
        <v>870</v>
      </c>
      <c r="D2768" t="str">
        <f>VLOOKUP(VALUE(MID(C2768,1,8)),Producto!$A$1:$C$499,3,FALSE)</f>
        <v>Pantalón baggie</v>
      </c>
      <c r="E2768" t="str">
        <f>VLOOKUP(_xlfn.NUMBERVALUE(MID(C2768,9,2)),'Datos 2'!$Q$3:$R$22,2,FALSE)</f>
        <v>Off white</v>
      </c>
      <c r="F2768" t="str">
        <f>VLOOKUP(_xlfn.NUMBERVALUE(MID(C2768,11,2)),'Datos 2'!$U$3:$V$11,2,)</f>
        <v>S</v>
      </c>
      <c r="G2768">
        <v>7</v>
      </c>
    </row>
    <row r="2769" spans="1:7">
      <c r="A2769" s="14">
        <v>44032</v>
      </c>
      <c r="B2769" t="s">
        <v>823</v>
      </c>
      <c r="C2769" t="s">
        <v>857</v>
      </c>
      <c r="D2769" t="str">
        <f>VLOOKUP(VALUE(MID(C2769,1,8)),Producto!$A$1:$C$499,3,FALSE)</f>
        <v>Pantalón mezclilla</v>
      </c>
      <c r="E2769" t="str">
        <f>VLOOKUP(_xlfn.NUMBERVALUE(MID(C2769,9,2)),'Datos 2'!$Q$3:$R$22,2,FALSE)</f>
        <v>Negro</v>
      </c>
      <c r="F2769" t="str">
        <f>VLOOKUP(_xlfn.NUMBERVALUE(MID(C2769,11,2)),'Datos 2'!$U$3:$V$11,2,)</f>
        <v>M</v>
      </c>
      <c r="G2769">
        <v>5</v>
      </c>
    </row>
    <row r="2770" spans="1:7">
      <c r="A2770" s="14">
        <v>43938</v>
      </c>
      <c r="B2770" t="s">
        <v>823</v>
      </c>
      <c r="C2770" t="s">
        <v>827</v>
      </c>
      <c r="D2770" t="str">
        <f>VLOOKUP(VALUE(MID(C2770,1,8)),Producto!$A$1:$C$499,3,FALSE)</f>
        <v>Camisa manga larga</v>
      </c>
      <c r="E2770" t="str">
        <f>VLOOKUP(_xlfn.NUMBERVALUE(MID(C2770,9,2)),'Datos 2'!$Q$3:$R$22,2,FALSE)</f>
        <v>Blanco</v>
      </c>
      <c r="F2770" t="str">
        <f>VLOOKUP(_xlfn.NUMBERVALUE(MID(C2770,11,2)),'Datos 2'!$U$3:$V$11,2,)</f>
        <v>XL</v>
      </c>
      <c r="G2770">
        <v>8</v>
      </c>
    </row>
    <row r="2771" spans="1:7">
      <c r="A2771" s="14">
        <v>43917</v>
      </c>
      <c r="B2771" t="s">
        <v>823</v>
      </c>
      <c r="C2771" t="s">
        <v>834</v>
      </c>
      <c r="D2771" t="str">
        <f>VLOOKUP(VALUE(MID(C2771,1,8)),Producto!$A$1:$C$499,3,FALSE)</f>
        <v>Camisa manga larga</v>
      </c>
      <c r="E2771" t="str">
        <f>VLOOKUP(_xlfn.NUMBERVALUE(MID(C2771,9,2)),'Datos 2'!$Q$3:$R$22,2,FALSE)</f>
        <v>Off white</v>
      </c>
      <c r="F2771" t="str">
        <f>VLOOKUP(_xlfn.NUMBERVALUE(MID(C2771,11,2)),'Datos 2'!$U$3:$V$11,2,)</f>
        <v>S</v>
      </c>
      <c r="G2771">
        <v>7</v>
      </c>
    </row>
    <row r="2772" spans="1:7">
      <c r="A2772" s="14">
        <v>44145</v>
      </c>
      <c r="B2772" t="s">
        <v>823</v>
      </c>
      <c r="C2772" t="s">
        <v>844</v>
      </c>
      <c r="D2772" t="str">
        <f>VLOOKUP(VALUE(MID(C2772,1,8)),Producto!$A$1:$C$499,3,FALSE)</f>
        <v>Camisa manga corta</v>
      </c>
      <c r="E2772" t="str">
        <f>VLOOKUP(_xlfn.NUMBERVALUE(MID(C2772,9,2)),'Datos 2'!$Q$3:$R$22,2,FALSE)</f>
        <v>Estampado animal</v>
      </c>
      <c r="F2772" t="str">
        <f>VLOOKUP(_xlfn.NUMBERVALUE(MID(C2772,11,2)),'Datos 2'!$U$3:$V$11,2,)</f>
        <v>L</v>
      </c>
      <c r="G2772">
        <v>3</v>
      </c>
    </row>
    <row r="2773" spans="1:7">
      <c r="A2773" s="14">
        <v>44035</v>
      </c>
      <c r="B2773" t="s">
        <v>823</v>
      </c>
      <c r="C2773" t="s">
        <v>857</v>
      </c>
      <c r="D2773" t="str">
        <f>VLOOKUP(VALUE(MID(C2773,1,8)),Producto!$A$1:$C$499,3,FALSE)</f>
        <v>Pantalón mezclilla</v>
      </c>
      <c r="E2773" t="str">
        <f>VLOOKUP(_xlfn.NUMBERVALUE(MID(C2773,9,2)),'Datos 2'!$Q$3:$R$22,2,FALSE)</f>
        <v>Negro</v>
      </c>
      <c r="F2773" t="str">
        <f>VLOOKUP(_xlfn.NUMBERVALUE(MID(C2773,11,2)),'Datos 2'!$U$3:$V$11,2,)</f>
        <v>M</v>
      </c>
      <c r="G2773">
        <v>1</v>
      </c>
    </row>
    <row r="2774" spans="1:7">
      <c r="A2774" s="14">
        <v>44094</v>
      </c>
      <c r="B2774" t="s">
        <v>823</v>
      </c>
      <c r="C2774" t="s">
        <v>855</v>
      </c>
      <c r="D2774" t="str">
        <f>VLOOKUP(VALUE(MID(C2774,1,8)),Producto!$A$1:$C$499,3,FALSE)</f>
        <v>Pantalón mezclilla</v>
      </c>
      <c r="E2774" t="str">
        <f>VLOOKUP(_xlfn.NUMBERVALUE(MID(C2774,9,2)),'Datos 2'!$Q$3:$R$22,2,FALSE)</f>
        <v>Negro</v>
      </c>
      <c r="F2774" t="str">
        <f>VLOOKUP(_xlfn.NUMBERVALUE(MID(C2774,11,2)),'Datos 2'!$U$3:$V$11,2,)</f>
        <v>XL</v>
      </c>
      <c r="G2774">
        <v>2</v>
      </c>
    </row>
    <row r="2775" spans="1:7">
      <c r="A2775" s="14">
        <v>43957</v>
      </c>
      <c r="B2775" t="s">
        <v>823</v>
      </c>
      <c r="C2775" t="s">
        <v>876</v>
      </c>
      <c r="D2775" t="str">
        <f>VLOOKUP(VALUE(MID(C2775,1,8)),Producto!$A$1:$C$499,3,FALSE)</f>
        <v>Chamarra sport</v>
      </c>
      <c r="E2775" t="str">
        <f>VLOOKUP(_xlfn.NUMBERVALUE(MID(C2775,9,2)),'Datos 2'!$Q$3:$R$22,2,FALSE)</f>
        <v>Rojo</v>
      </c>
      <c r="F2775" t="str">
        <f>VLOOKUP(_xlfn.NUMBERVALUE(MID(C2775,11,2)),'Datos 2'!$U$3:$V$11,2,)</f>
        <v>L</v>
      </c>
      <c r="G2775">
        <v>7</v>
      </c>
    </row>
    <row r="2776" spans="1:7">
      <c r="A2776" s="14">
        <v>44194</v>
      </c>
      <c r="B2776" t="s">
        <v>823</v>
      </c>
      <c r="C2776" t="s">
        <v>866</v>
      </c>
      <c r="D2776" t="str">
        <f>VLOOKUP(VALUE(MID(C2776,1,8)),Producto!$A$1:$C$499,3,FALSE)</f>
        <v>Pantalón baggie</v>
      </c>
      <c r="E2776" t="str">
        <f>VLOOKUP(_xlfn.NUMBERVALUE(MID(C2776,9,2)),'Datos 2'!$Q$3:$R$22,2,FALSE)</f>
        <v>Negro</v>
      </c>
      <c r="F2776" t="str">
        <f>VLOOKUP(_xlfn.NUMBERVALUE(MID(C2776,11,2)),'Datos 2'!$U$3:$V$11,2,)</f>
        <v>S</v>
      </c>
      <c r="G2776">
        <v>8</v>
      </c>
    </row>
    <row r="2777" spans="1:7">
      <c r="A2777" s="14">
        <v>43968</v>
      </c>
      <c r="B2777" t="s">
        <v>823</v>
      </c>
      <c r="C2777" t="s">
        <v>845</v>
      </c>
      <c r="D2777" t="str">
        <f>VLOOKUP(VALUE(MID(C2777,1,8)),Producto!$A$1:$C$499,3,FALSE)</f>
        <v>Camisa manga corta</v>
      </c>
      <c r="E2777" t="str">
        <f>VLOOKUP(_xlfn.NUMBERVALUE(MID(C2777,9,2)),'Datos 2'!$Q$3:$R$22,2,FALSE)</f>
        <v>Estampado animal</v>
      </c>
      <c r="F2777" t="str">
        <f>VLOOKUP(_xlfn.NUMBERVALUE(MID(C2777,11,2)),'Datos 2'!$U$3:$V$11,2,)</f>
        <v>M</v>
      </c>
      <c r="G2777">
        <v>8</v>
      </c>
    </row>
    <row r="2778" spans="1:7">
      <c r="A2778" s="14">
        <v>44049</v>
      </c>
      <c r="B2778" t="s">
        <v>823</v>
      </c>
      <c r="C2778" t="s">
        <v>842</v>
      </c>
      <c r="D2778" t="str">
        <f>VLOOKUP(VALUE(MID(C2778,1,8)),Producto!$A$1:$C$499,3,FALSE)</f>
        <v>Camisa manga corta</v>
      </c>
      <c r="E2778" t="str">
        <f>VLOOKUP(_xlfn.NUMBERVALUE(MID(C2778,9,2)),'Datos 2'!$Q$3:$R$22,2,FALSE)</f>
        <v>Blanco</v>
      </c>
      <c r="F2778" t="str">
        <f>VLOOKUP(_xlfn.NUMBERVALUE(MID(C2778,11,2)),'Datos 2'!$U$3:$V$11,2,)</f>
        <v>S</v>
      </c>
      <c r="G2778">
        <v>5</v>
      </c>
    </row>
    <row r="2779" spans="1:7">
      <c r="A2779" s="14">
        <v>43880</v>
      </c>
      <c r="B2779" t="s">
        <v>823</v>
      </c>
      <c r="C2779" t="s">
        <v>889</v>
      </c>
      <c r="D2779" t="str">
        <f>VLOOKUP(VALUE(MID(C2779,1,8)),Producto!$A$1:$C$499,3,FALSE)</f>
        <v>Chamarra sport</v>
      </c>
      <c r="E2779" t="str">
        <f>VLOOKUP(_xlfn.NUMBERVALUE(MID(C2779,9,2)),'Datos 2'!$Q$3:$R$22,2,FALSE)</f>
        <v>Off white</v>
      </c>
      <c r="F2779" t="str">
        <f>VLOOKUP(_xlfn.NUMBERVALUE(MID(C2779,11,2)),'Datos 2'!$U$3:$V$11,2,)</f>
        <v>M</v>
      </c>
      <c r="G2779">
        <v>7</v>
      </c>
    </row>
    <row r="2780" spans="1:7">
      <c r="A2780" s="14">
        <v>44160</v>
      </c>
      <c r="B2780" t="s">
        <v>823</v>
      </c>
      <c r="C2780" t="s">
        <v>890</v>
      </c>
      <c r="D2780" t="str">
        <f>VLOOKUP(VALUE(MID(C2780,1,8)),Producto!$A$1:$C$499,3,FALSE)</f>
        <v>Chamarra sport</v>
      </c>
      <c r="E2780" t="str">
        <f>VLOOKUP(_xlfn.NUMBERVALUE(MID(C2780,9,2)),'Datos 2'!$Q$3:$R$22,2,FALSE)</f>
        <v>Off white</v>
      </c>
      <c r="F2780" t="str">
        <f>VLOOKUP(_xlfn.NUMBERVALUE(MID(C2780,11,2)),'Datos 2'!$U$3:$V$11,2,)</f>
        <v>S</v>
      </c>
      <c r="G2780">
        <v>1</v>
      </c>
    </row>
    <row r="2781" spans="1:7">
      <c r="A2781" s="14">
        <v>43971</v>
      </c>
      <c r="B2781" t="s">
        <v>823</v>
      </c>
      <c r="C2781" t="s">
        <v>863</v>
      </c>
      <c r="D2781" t="str">
        <f>VLOOKUP(VALUE(MID(C2781,1,8)),Producto!$A$1:$C$499,3,FALSE)</f>
        <v>Pantalón baggie</v>
      </c>
      <c r="E2781" t="str">
        <f>VLOOKUP(_xlfn.NUMBERVALUE(MID(C2781,9,2)),'Datos 2'!$Q$3:$R$22,2,FALSE)</f>
        <v>Negro</v>
      </c>
      <c r="F2781" t="str">
        <f>VLOOKUP(_xlfn.NUMBERVALUE(MID(C2781,11,2)),'Datos 2'!$U$3:$V$11,2,)</f>
        <v>XL</v>
      </c>
      <c r="G2781">
        <v>8</v>
      </c>
    </row>
    <row r="2782" spans="1:7">
      <c r="A2782" s="14">
        <v>43896</v>
      </c>
      <c r="B2782" t="s">
        <v>823</v>
      </c>
      <c r="C2782" t="s">
        <v>856</v>
      </c>
      <c r="D2782" t="str">
        <f>VLOOKUP(VALUE(MID(C2782,1,8)),Producto!$A$1:$C$499,3,FALSE)</f>
        <v>Pantalón mezclilla</v>
      </c>
      <c r="E2782" t="str">
        <f>VLOOKUP(_xlfn.NUMBERVALUE(MID(C2782,9,2)),'Datos 2'!$Q$3:$R$22,2,FALSE)</f>
        <v>Negro</v>
      </c>
      <c r="F2782" t="str">
        <f>VLOOKUP(_xlfn.NUMBERVALUE(MID(C2782,11,2)),'Datos 2'!$U$3:$V$11,2,)</f>
        <v>L</v>
      </c>
      <c r="G2782">
        <v>8</v>
      </c>
    </row>
    <row r="2783" spans="1:7">
      <c r="A2783" s="14">
        <v>43966</v>
      </c>
      <c r="B2783" t="s">
        <v>823</v>
      </c>
      <c r="C2783" t="s">
        <v>868</v>
      </c>
      <c r="D2783" t="str">
        <f>VLOOKUP(VALUE(MID(C2783,1,8)),Producto!$A$1:$C$499,3,FALSE)</f>
        <v>Pantalón baggie</v>
      </c>
      <c r="E2783" t="str">
        <f>VLOOKUP(_xlfn.NUMBERVALUE(MID(C2783,9,2)),'Datos 2'!$Q$3:$R$22,2,FALSE)</f>
        <v>Off white</v>
      </c>
      <c r="F2783" t="str">
        <f>VLOOKUP(_xlfn.NUMBERVALUE(MID(C2783,11,2)),'Datos 2'!$U$3:$V$11,2,)</f>
        <v>L</v>
      </c>
      <c r="G2783">
        <v>6</v>
      </c>
    </row>
    <row r="2784" spans="1:7">
      <c r="A2784" s="14">
        <v>44077</v>
      </c>
      <c r="B2784" t="s">
        <v>823</v>
      </c>
      <c r="C2784" t="s">
        <v>873</v>
      </c>
      <c r="D2784" t="str">
        <f>VLOOKUP(VALUE(MID(C2784,1,8)),Producto!$A$1:$C$499,3,FALSE)</f>
        <v>Pantalón baggie</v>
      </c>
      <c r="E2784" t="str">
        <f>VLOOKUP(_xlfn.NUMBERVALUE(MID(C2784,9,2)),'Datos 2'!$Q$3:$R$22,2,FALSE)</f>
        <v>Café</v>
      </c>
      <c r="F2784" t="str">
        <f>VLOOKUP(_xlfn.NUMBERVALUE(MID(C2784,11,2)),'Datos 2'!$U$3:$V$11,2,)</f>
        <v>M</v>
      </c>
      <c r="G2784">
        <v>3</v>
      </c>
    </row>
    <row r="2785" spans="1:7">
      <c r="A2785" s="14">
        <v>44173</v>
      </c>
      <c r="B2785" t="s">
        <v>823</v>
      </c>
      <c r="C2785" t="s">
        <v>870</v>
      </c>
      <c r="D2785" t="str">
        <f>VLOOKUP(VALUE(MID(C2785,1,8)),Producto!$A$1:$C$499,3,FALSE)</f>
        <v>Pantalón baggie</v>
      </c>
      <c r="E2785" t="str">
        <f>VLOOKUP(_xlfn.NUMBERVALUE(MID(C2785,9,2)),'Datos 2'!$Q$3:$R$22,2,FALSE)</f>
        <v>Off white</v>
      </c>
      <c r="F2785" t="str">
        <f>VLOOKUP(_xlfn.NUMBERVALUE(MID(C2785,11,2)),'Datos 2'!$U$3:$V$11,2,)</f>
        <v>S</v>
      </c>
      <c r="G2785">
        <v>6</v>
      </c>
    </row>
    <row r="2786" spans="1:7">
      <c r="A2786" s="14">
        <v>44140</v>
      </c>
      <c r="B2786" t="s">
        <v>823</v>
      </c>
      <c r="C2786" t="s">
        <v>868</v>
      </c>
      <c r="D2786" t="str">
        <f>VLOOKUP(VALUE(MID(C2786,1,8)),Producto!$A$1:$C$499,3,FALSE)</f>
        <v>Pantalón baggie</v>
      </c>
      <c r="E2786" t="str">
        <f>VLOOKUP(_xlfn.NUMBERVALUE(MID(C2786,9,2)),'Datos 2'!$Q$3:$R$22,2,FALSE)</f>
        <v>Off white</v>
      </c>
      <c r="F2786" t="str">
        <f>VLOOKUP(_xlfn.NUMBERVALUE(MID(C2786,11,2)),'Datos 2'!$U$3:$V$11,2,)</f>
        <v>L</v>
      </c>
      <c r="G2786">
        <v>3</v>
      </c>
    </row>
    <row r="2787" spans="1:7">
      <c r="A2787" s="14">
        <v>44184</v>
      </c>
      <c r="B2787" t="s">
        <v>823</v>
      </c>
      <c r="C2787" t="s">
        <v>859</v>
      </c>
      <c r="D2787" t="str">
        <f>VLOOKUP(VALUE(MID(C2787,1,8)),Producto!$A$1:$C$499,3,FALSE)</f>
        <v>Pantalón mezclilla</v>
      </c>
      <c r="E2787" t="str">
        <f>VLOOKUP(_xlfn.NUMBERVALUE(MID(C2787,9,2)),'Datos 2'!$Q$3:$R$22,2,FALSE)</f>
        <v>Blanco</v>
      </c>
      <c r="F2787" t="str">
        <f>VLOOKUP(_xlfn.NUMBERVALUE(MID(C2787,11,2)),'Datos 2'!$U$3:$V$11,2,)</f>
        <v>XL</v>
      </c>
      <c r="G2787">
        <v>10</v>
      </c>
    </row>
    <row r="2788" spans="1:7">
      <c r="A2788" s="14">
        <v>44016</v>
      </c>
      <c r="B2788" t="s">
        <v>823</v>
      </c>
      <c r="C2788" t="s">
        <v>858</v>
      </c>
      <c r="D2788" t="str">
        <f>VLOOKUP(VALUE(MID(C2788,1,8)),Producto!$A$1:$C$499,3,FALSE)</f>
        <v>Pantalón mezclilla</v>
      </c>
      <c r="E2788" t="str">
        <f>VLOOKUP(_xlfn.NUMBERVALUE(MID(C2788,9,2)),'Datos 2'!$Q$3:$R$22,2,FALSE)</f>
        <v>Negro</v>
      </c>
      <c r="F2788" t="str">
        <f>VLOOKUP(_xlfn.NUMBERVALUE(MID(C2788,11,2)),'Datos 2'!$U$3:$V$11,2,)</f>
        <v>S</v>
      </c>
      <c r="G2788">
        <v>1</v>
      </c>
    </row>
    <row r="2789" spans="1:7">
      <c r="A2789" s="14">
        <v>44097</v>
      </c>
      <c r="B2789" t="s">
        <v>823</v>
      </c>
      <c r="C2789" t="s">
        <v>869</v>
      </c>
      <c r="D2789" t="str">
        <f>VLOOKUP(VALUE(MID(C2789,1,8)),Producto!$A$1:$C$499,3,FALSE)</f>
        <v>Pantalón baggie</v>
      </c>
      <c r="E2789" t="str">
        <f>VLOOKUP(_xlfn.NUMBERVALUE(MID(C2789,9,2)),'Datos 2'!$Q$3:$R$22,2,FALSE)</f>
        <v>Off white</v>
      </c>
      <c r="F2789" t="str">
        <f>VLOOKUP(_xlfn.NUMBERVALUE(MID(C2789,11,2)),'Datos 2'!$U$3:$V$11,2,)</f>
        <v>M</v>
      </c>
      <c r="G2789">
        <v>9</v>
      </c>
    </row>
    <row r="2790" spans="1:7">
      <c r="A2790" s="14">
        <v>43929</v>
      </c>
      <c r="B2790" t="s">
        <v>823</v>
      </c>
      <c r="C2790" t="s">
        <v>870</v>
      </c>
      <c r="D2790" t="str">
        <f>VLOOKUP(VALUE(MID(C2790,1,8)),Producto!$A$1:$C$499,3,FALSE)</f>
        <v>Pantalón baggie</v>
      </c>
      <c r="E2790" t="str">
        <f>VLOOKUP(_xlfn.NUMBERVALUE(MID(C2790,9,2)),'Datos 2'!$Q$3:$R$22,2,FALSE)</f>
        <v>Off white</v>
      </c>
      <c r="F2790" t="str">
        <f>VLOOKUP(_xlfn.NUMBERVALUE(MID(C2790,11,2)),'Datos 2'!$U$3:$V$11,2,)</f>
        <v>S</v>
      </c>
      <c r="G2790">
        <v>4</v>
      </c>
    </row>
    <row r="2791" spans="1:7">
      <c r="A2791" s="14">
        <v>43890</v>
      </c>
      <c r="B2791" t="s">
        <v>823</v>
      </c>
      <c r="C2791" t="s">
        <v>851</v>
      </c>
      <c r="D2791" t="str">
        <f>VLOOKUP(VALUE(MID(C2791,1,8)),Producto!$A$1:$C$499,3,FALSE)</f>
        <v>Pantalón mezclilla</v>
      </c>
      <c r="E2791" t="str">
        <f>VLOOKUP(_xlfn.NUMBERVALUE(MID(C2791,9,2)),'Datos 2'!$Q$3:$R$22,2,FALSE)</f>
        <v>Azul</v>
      </c>
      <c r="F2791" t="str">
        <f>VLOOKUP(_xlfn.NUMBERVALUE(MID(C2791,11,2)),'Datos 2'!$U$3:$V$11,2,)</f>
        <v>XL</v>
      </c>
      <c r="G2791">
        <v>5</v>
      </c>
    </row>
    <row r="2792" spans="1:7">
      <c r="A2792" s="14">
        <v>43891</v>
      </c>
      <c r="B2792" t="s">
        <v>823</v>
      </c>
      <c r="C2792" t="s">
        <v>839</v>
      </c>
      <c r="D2792" t="str">
        <f>VLOOKUP(VALUE(MID(C2792,1,8)),Producto!$A$1:$C$499,3,FALSE)</f>
        <v>Camisa manga corta</v>
      </c>
      <c r="E2792" t="str">
        <f>VLOOKUP(_xlfn.NUMBERVALUE(MID(C2792,9,2)),'Datos 2'!$Q$3:$R$22,2,FALSE)</f>
        <v>Blanco</v>
      </c>
      <c r="F2792" t="str">
        <f>VLOOKUP(_xlfn.NUMBERVALUE(MID(C2792,11,2)),'Datos 2'!$U$3:$V$11,2,)</f>
        <v>XL</v>
      </c>
      <c r="G2792">
        <v>3</v>
      </c>
    </row>
    <row r="2793" spans="1:7">
      <c r="A2793" s="14">
        <v>43930</v>
      </c>
      <c r="B2793" t="s">
        <v>823</v>
      </c>
      <c r="C2793" t="s">
        <v>839</v>
      </c>
      <c r="D2793" t="str">
        <f>VLOOKUP(VALUE(MID(C2793,1,8)),Producto!$A$1:$C$499,3,FALSE)</f>
        <v>Camisa manga corta</v>
      </c>
      <c r="E2793" t="str">
        <f>VLOOKUP(_xlfn.NUMBERVALUE(MID(C2793,9,2)),'Datos 2'!$Q$3:$R$22,2,FALSE)</f>
        <v>Blanco</v>
      </c>
      <c r="F2793" t="str">
        <f>VLOOKUP(_xlfn.NUMBERVALUE(MID(C2793,11,2)),'Datos 2'!$U$3:$V$11,2,)</f>
        <v>XL</v>
      </c>
      <c r="G2793">
        <v>10</v>
      </c>
    </row>
    <row r="2794" spans="1:7">
      <c r="A2794" s="14">
        <v>43947</v>
      </c>
      <c r="B2794" t="s">
        <v>823</v>
      </c>
      <c r="C2794" t="s">
        <v>876</v>
      </c>
      <c r="D2794" t="str">
        <f>VLOOKUP(VALUE(MID(C2794,1,8)),Producto!$A$1:$C$499,3,FALSE)</f>
        <v>Chamarra sport</v>
      </c>
      <c r="E2794" t="str">
        <f>VLOOKUP(_xlfn.NUMBERVALUE(MID(C2794,9,2)),'Datos 2'!$Q$3:$R$22,2,FALSE)</f>
        <v>Rojo</v>
      </c>
      <c r="F2794" t="str">
        <f>VLOOKUP(_xlfn.NUMBERVALUE(MID(C2794,11,2)),'Datos 2'!$U$3:$V$11,2,)</f>
        <v>L</v>
      </c>
      <c r="G2794">
        <v>1</v>
      </c>
    </row>
    <row r="2795" spans="1:7">
      <c r="A2795" s="14">
        <v>44088</v>
      </c>
      <c r="B2795" t="s">
        <v>823</v>
      </c>
      <c r="C2795" t="s">
        <v>850</v>
      </c>
      <c r="D2795" t="str">
        <f>VLOOKUP(VALUE(MID(C2795,1,8)),Producto!$A$1:$C$499,3,FALSE)</f>
        <v>Playera</v>
      </c>
      <c r="E2795" t="str">
        <f>VLOOKUP(_xlfn.NUMBERVALUE(MID(C2795,9,2)),'Datos 2'!$Q$3:$R$22,2,FALSE)</f>
        <v>Con texto</v>
      </c>
      <c r="F2795" t="str">
        <f>VLOOKUP(_xlfn.NUMBERVALUE(MID(C2795,11,2)),'Datos 2'!$U$3:$V$11,2,)</f>
        <v>Unitalla</v>
      </c>
      <c r="G2795">
        <v>8</v>
      </c>
    </row>
    <row r="2796" spans="1:7">
      <c r="A2796" s="14">
        <v>43915</v>
      </c>
      <c r="B2796" t="s">
        <v>823</v>
      </c>
      <c r="C2796" t="s">
        <v>879</v>
      </c>
      <c r="D2796" t="str">
        <f>VLOOKUP(VALUE(MID(C2796,1,8)),Producto!$A$1:$C$499,3,FALSE)</f>
        <v>Chamarra sport</v>
      </c>
      <c r="E2796" t="str">
        <f>VLOOKUP(_xlfn.NUMBERVALUE(MID(C2796,9,2)),'Datos 2'!$Q$3:$R$22,2,FALSE)</f>
        <v>Azul</v>
      </c>
      <c r="F2796" t="str">
        <f>VLOOKUP(_xlfn.NUMBERVALUE(MID(C2796,11,2)),'Datos 2'!$U$3:$V$11,2,)</f>
        <v>XL</v>
      </c>
      <c r="G2796">
        <v>2</v>
      </c>
    </row>
    <row r="2797" spans="1:7">
      <c r="A2797" s="14">
        <v>44081</v>
      </c>
      <c r="B2797" t="s">
        <v>823</v>
      </c>
      <c r="C2797" t="s">
        <v>886</v>
      </c>
      <c r="D2797" t="str">
        <f>VLOOKUP(VALUE(MID(C2797,1,8)),Producto!$A$1:$C$499,3,FALSE)</f>
        <v>Chamarra sport</v>
      </c>
      <c r="E2797" t="str">
        <f>VLOOKUP(_xlfn.NUMBERVALUE(MID(C2797,9,2)),'Datos 2'!$Q$3:$R$22,2,FALSE)</f>
        <v>Negro</v>
      </c>
      <c r="F2797" t="str">
        <f>VLOOKUP(_xlfn.NUMBERVALUE(MID(C2797,11,2)),'Datos 2'!$U$3:$V$11,2,)</f>
        <v>S</v>
      </c>
      <c r="G2797">
        <v>7</v>
      </c>
    </row>
    <row r="2798" spans="1:7">
      <c r="A2798" s="14">
        <v>43922</v>
      </c>
      <c r="B2798" t="s">
        <v>823</v>
      </c>
      <c r="C2798" t="s">
        <v>882</v>
      </c>
      <c r="D2798" t="str">
        <f>VLOOKUP(VALUE(MID(C2798,1,8)),Producto!$A$1:$C$499,3,FALSE)</f>
        <v>Chamarra sport</v>
      </c>
      <c r="E2798" t="str">
        <f>VLOOKUP(_xlfn.NUMBERVALUE(MID(C2798,9,2)),'Datos 2'!$Q$3:$R$22,2,FALSE)</f>
        <v>Azul</v>
      </c>
      <c r="F2798" t="str">
        <f>VLOOKUP(_xlfn.NUMBERVALUE(MID(C2798,11,2)),'Datos 2'!$U$3:$V$11,2,)</f>
        <v>S</v>
      </c>
      <c r="G2798">
        <v>5</v>
      </c>
    </row>
    <row r="2799" spans="1:7">
      <c r="A2799" s="14">
        <v>43953</v>
      </c>
      <c r="B2799" t="s">
        <v>823</v>
      </c>
      <c r="C2799" t="s">
        <v>843</v>
      </c>
      <c r="D2799" t="str">
        <f>VLOOKUP(VALUE(MID(C2799,1,8)),Producto!$A$1:$C$499,3,FALSE)</f>
        <v>Camisa manga corta</v>
      </c>
      <c r="E2799" t="str">
        <f>VLOOKUP(_xlfn.NUMBERVALUE(MID(C2799,9,2)),'Datos 2'!$Q$3:$R$22,2,FALSE)</f>
        <v>Estampado animal</v>
      </c>
      <c r="F2799" t="str">
        <f>VLOOKUP(_xlfn.NUMBERVALUE(MID(C2799,11,2)),'Datos 2'!$U$3:$V$11,2,)</f>
        <v>XL</v>
      </c>
      <c r="G2799">
        <v>6</v>
      </c>
    </row>
    <row r="2800" spans="1:7">
      <c r="A2800" s="14">
        <v>44185</v>
      </c>
      <c r="B2800" t="s">
        <v>823</v>
      </c>
      <c r="C2800" t="s">
        <v>856</v>
      </c>
      <c r="D2800" t="str">
        <f>VLOOKUP(VALUE(MID(C2800,1,8)),Producto!$A$1:$C$499,3,FALSE)</f>
        <v>Pantalón mezclilla</v>
      </c>
      <c r="E2800" t="str">
        <f>VLOOKUP(_xlfn.NUMBERVALUE(MID(C2800,9,2)),'Datos 2'!$Q$3:$R$22,2,FALSE)</f>
        <v>Negro</v>
      </c>
      <c r="F2800" t="str">
        <f>VLOOKUP(_xlfn.NUMBERVALUE(MID(C2800,11,2)),'Datos 2'!$U$3:$V$11,2,)</f>
        <v>L</v>
      </c>
      <c r="G2800">
        <v>1</v>
      </c>
    </row>
    <row r="2801" spans="1:7">
      <c r="A2801" s="14">
        <v>43999</v>
      </c>
      <c r="B2801" t="s">
        <v>823</v>
      </c>
      <c r="C2801" t="s">
        <v>847</v>
      </c>
      <c r="D2801" t="str">
        <f>VLOOKUP(VALUE(MID(C2801,1,8)),Producto!$A$1:$C$499,3,FALSE)</f>
        <v>Playera</v>
      </c>
      <c r="E2801" t="str">
        <f>VLOOKUP(_xlfn.NUMBERVALUE(MID(C2801,9,2)),'Datos 2'!$Q$3:$R$22,2,FALSE)</f>
        <v>Negro</v>
      </c>
      <c r="F2801" t="str">
        <f>VLOOKUP(_xlfn.NUMBERVALUE(MID(C2801,11,2)),'Datos 2'!$U$3:$V$11,2,)</f>
        <v>Unitalla</v>
      </c>
      <c r="G2801">
        <v>9</v>
      </c>
    </row>
    <row r="2802" spans="1:7">
      <c r="A2802" s="14">
        <v>43973</v>
      </c>
      <c r="B2802" t="s">
        <v>823</v>
      </c>
      <c r="C2802" t="s">
        <v>859</v>
      </c>
      <c r="D2802" t="str">
        <f>VLOOKUP(VALUE(MID(C2802,1,8)),Producto!$A$1:$C$499,3,FALSE)</f>
        <v>Pantalón mezclilla</v>
      </c>
      <c r="E2802" t="str">
        <f>VLOOKUP(_xlfn.NUMBERVALUE(MID(C2802,9,2)),'Datos 2'!$Q$3:$R$22,2,FALSE)</f>
        <v>Blanco</v>
      </c>
      <c r="F2802" t="str">
        <f>VLOOKUP(_xlfn.NUMBERVALUE(MID(C2802,11,2)),'Datos 2'!$U$3:$V$11,2,)</f>
        <v>XL</v>
      </c>
      <c r="G2802">
        <v>6</v>
      </c>
    </row>
    <row r="2803" spans="1:7">
      <c r="A2803" s="14">
        <v>43925</v>
      </c>
      <c r="B2803" t="s">
        <v>823</v>
      </c>
      <c r="C2803" t="s">
        <v>846</v>
      </c>
      <c r="D2803" t="str">
        <f>VLOOKUP(VALUE(MID(C2803,1,8)),Producto!$A$1:$C$499,3,FALSE)</f>
        <v>Camisa manga corta</v>
      </c>
      <c r="E2803" t="str">
        <f>VLOOKUP(_xlfn.NUMBERVALUE(MID(C2803,9,2)),'Datos 2'!$Q$3:$R$22,2,FALSE)</f>
        <v>Estampado animal</v>
      </c>
      <c r="F2803" t="str">
        <f>VLOOKUP(_xlfn.NUMBERVALUE(MID(C2803,11,2)),'Datos 2'!$U$3:$V$11,2,)</f>
        <v>S</v>
      </c>
      <c r="G2803">
        <v>6</v>
      </c>
    </row>
    <row r="2804" spans="1:7">
      <c r="A2804" s="14">
        <v>44196</v>
      </c>
      <c r="B2804" t="s">
        <v>823</v>
      </c>
      <c r="C2804" t="s">
        <v>889</v>
      </c>
      <c r="D2804" t="str">
        <f>VLOOKUP(VALUE(MID(C2804,1,8)),Producto!$A$1:$C$499,3,FALSE)</f>
        <v>Chamarra sport</v>
      </c>
      <c r="E2804" t="str">
        <f>VLOOKUP(_xlfn.NUMBERVALUE(MID(C2804,9,2)),'Datos 2'!$Q$3:$R$22,2,FALSE)</f>
        <v>Off white</v>
      </c>
      <c r="F2804" t="str">
        <f>VLOOKUP(_xlfn.NUMBERVALUE(MID(C2804,11,2)),'Datos 2'!$U$3:$V$11,2,)</f>
        <v>M</v>
      </c>
      <c r="G2804">
        <v>8</v>
      </c>
    </row>
    <row r="2805" spans="1:7">
      <c r="A2805" s="14">
        <v>44170</v>
      </c>
      <c r="B2805" t="s">
        <v>823</v>
      </c>
      <c r="C2805" t="s">
        <v>860</v>
      </c>
      <c r="D2805" t="str">
        <f>VLOOKUP(VALUE(MID(C2805,1,8)),Producto!$A$1:$C$499,3,FALSE)</f>
        <v>Pantalón mezclilla</v>
      </c>
      <c r="E2805" t="str">
        <f>VLOOKUP(_xlfn.NUMBERVALUE(MID(C2805,9,2)),'Datos 2'!$Q$3:$R$22,2,FALSE)</f>
        <v>Blanco</v>
      </c>
      <c r="F2805" t="str">
        <f>VLOOKUP(_xlfn.NUMBERVALUE(MID(C2805,11,2)),'Datos 2'!$U$3:$V$11,2,)</f>
        <v>L</v>
      </c>
      <c r="G2805">
        <v>6</v>
      </c>
    </row>
    <row r="2806" spans="1:7">
      <c r="A2806" s="14">
        <v>44113</v>
      </c>
      <c r="B2806" t="s">
        <v>823</v>
      </c>
      <c r="C2806" t="s">
        <v>833</v>
      </c>
      <c r="D2806" t="str">
        <f>VLOOKUP(VALUE(MID(C2806,1,8)),Producto!$A$1:$C$499,3,FALSE)</f>
        <v>Camisa manga larga</v>
      </c>
      <c r="E2806" t="str">
        <f>VLOOKUP(_xlfn.NUMBERVALUE(MID(C2806,9,2)),'Datos 2'!$Q$3:$R$22,2,FALSE)</f>
        <v>Off white</v>
      </c>
      <c r="F2806" t="str">
        <f>VLOOKUP(_xlfn.NUMBERVALUE(MID(C2806,11,2)),'Datos 2'!$U$3:$V$11,2,)</f>
        <v>M</v>
      </c>
      <c r="G2806">
        <v>4</v>
      </c>
    </row>
    <row r="2807" spans="1:7">
      <c r="A2807" s="14">
        <v>43861</v>
      </c>
      <c r="B2807" t="s">
        <v>823</v>
      </c>
      <c r="C2807" t="s">
        <v>859</v>
      </c>
      <c r="D2807" t="str">
        <f>VLOOKUP(VALUE(MID(C2807,1,8)),Producto!$A$1:$C$499,3,FALSE)</f>
        <v>Pantalón mezclilla</v>
      </c>
      <c r="E2807" t="str">
        <f>VLOOKUP(_xlfn.NUMBERVALUE(MID(C2807,9,2)),'Datos 2'!$Q$3:$R$22,2,FALSE)</f>
        <v>Blanco</v>
      </c>
      <c r="F2807" t="str">
        <f>VLOOKUP(_xlfn.NUMBERVALUE(MID(C2807,11,2)),'Datos 2'!$U$3:$V$11,2,)</f>
        <v>XL</v>
      </c>
      <c r="G2807">
        <v>5</v>
      </c>
    </row>
    <row r="2808" spans="1:7">
      <c r="A2808" s="14">
        <v>43914</v>
      </c>
      <c r="B2808" t="s">
        <v>823</v>
      </c>
      <c r="C2808" t="s">
        <v>868</v>
      </c>
      <c r="D2808" t="str">
        <f>VLOOKUP(VALUE(MID(C2808,1,8)),Producto!$A$1:$C$499,3,FALSE)</f>
        <v>Pantalón baggie</v>
      </c>
      <c r="E2808" t="str">
        <f>VLOOKUP(_xlfn.NUMBERVALUE(MID(C2808,9,2)),'Datos 2'!$Q$3:$R$22,2,FALSE)</f>
        <v>Off white</v>
      </c>
      <c r="F2808" t="str">
        <f>VLOOKUP(_xlfn.NUMBERVALUE(MID(C2808,11,2)),'Datos 2'!$U$3:$V$11,2,)</f>
        <v>L</v>
      </c>
      <c r="G2808">
        <v>5</v>
      </c>
    </row>
    <row r="2809" spans="1:7">
      <c r="A2809" s="14">
        <v>44196</v>
      </c>
      <c r="B2809" t="s">
        <v>823</v>
      </c>
      <c r="C2809" t="s">
        <v>831</v>
      </c>
      <c r="D2809" t="str">
        <f>VLOOKUP(VALUE(MID(C2809,1,8)),Producto!$A$1:$C$499,3,FALSE)</f>
        <v>Camisa manga larga</v>
      </c>
      <c r="E2809" t="str">
        <f>VLOOKUP(_xlfn.NUMBERVALUE(MID(C2809,9,2)),'Datos 2'!$Q$3:$R$22,2,FALSE)</f>
        <v>Off white</v>
      </c>
      <c r="F2809" t="str">
        <f>VLOOKUP(_xlfn.NUMBERVALUE(MID(C2809,11,2)),'Datos 2'!$U$3:$V$11,2,)</f>
        <v>XL</v>
      </c>
      <c r="G2809">
        <v>2</v>
      </c>
    </row>
    <row r="2810" spans="1:7">
      <c r="A2810" s="14">
        <v>43863</v>
      </c>
      <c r="B2810" t="s">
        <v>823</v>
      </c>
      <c r="C2810" t="s">
        <v>843</v>
      </c>
      <c r="D2810" t="str">
        <f>VLOOKUP(VALUE(MID(C2810,1,8)),Producto!$A$1:$C$499,3,FALSE)</f>
        <v>Camisa manga corta</v>
      </c>
      <c r="E2810" t="str">
        <f>VLOOKUP(_xlfn.NUMBERVALUE(MID(C2810,9,2)),'Datos 2'!$Q$3:$R$22,2,FALSE)</f>
        <v>Estampado animal</v>
      </c>
      <c r="F2810" t="str">
        <f>VLOOKUP(_xlfn.NUMBERVALUE(MID(C2810,11,2)),'Datos 2'!$U$3:$V$11,2,)</f>
        <v>XL</v>
      </c>
      <c r="G2810">
        <v>9</v>
      </c>
    </row>
    <row r="2811" spans="1:7">
      <c r="A2811" s="14">
        <v>43983</v>
      </c>
      <c r="B2811" t="s">
        <v>823</v>
      </c>
      <c r="C2811" t="s">
        <v>858</v>
      </c>
      <c r="D2811" t="str">
        <f>VLOOKUP(VALUE(MID(C2811,1,8)),Producto!$A$1:$C$499,3,FALSE)</f>
        <v>Pantalón mezclilla</v>
      </c>
      <c r="E2811" t="str">
        <f>VLOOKUP(_xlfn.NUMBERVALUE(MID(C2811,9,2)),'Datos 2'!$Q$3:$R$22,2,FALSE)</f>
        <v>Negro</v>
      </c>
      <c r="F2811" t="str">
        <f>VLOOKUP(_xlfn.NUMBERVALUE(MID(C2811,11,2)),'Datos 2'!$U$3:$V$11,2,)</f>
        <v>S</v>
      </c>
      <c r="G2811">
        <v>5</v>
      </c>
    </row>
    <row r="2812" spans="1:7">
      <c r="A2812" s="14">
        <v>43834</v>
      </c>
      <c r="B2812" t="s">
        <v>823</v>
      </c>
      <c r="C2812" t="s">
        <v>880</v>
      </c>
      <c r="D2812" t="str">
        <f>VLOOKUP(VALUE(MID(C2812,1,8)),Producto!$A$1:$C$499,3,FALSE)</f>
        <v>Chamarra sport</v>
      </c>
      <c r="E2812" t="str">
        <f>VLOOKUP(_xlfn.NUMBERVALUE(MID(C2812,9,2)),'Datos 2'!$Q$3:$R$22,2,FALSE)</f>
        <v>Azul</v>
      </c>
      <c r="F2812" t="str">
        <f>VLOOKUP(_xlfn.NUMBERVALUE(MID(C2812,11,2)),'Datos 2'!$U$3:$V$11,2,)</f>
        <v>L</v>
      </c>
      <c r="G2812">
        <v>1</v>
      </c>
    </row>
    <row r="2813" spans="1:7">
      <c r="A2813" s="14">
        <v>43897</v>
      </c>
      <c r="B2813" t="s">
        <v>823</v>
      </c>
      <c r="C2813" t="s">
        <v>890</v>
      </c>
      <c r="D2813" t="str">
        <f>VLOOKUP(VALUE(MID(C2813,1,8)),Producto!$A$1:$C$499,3,FALSE)</f>
        <v>Chamarra sport</v>
      </c>
      <c r="E2813" t="str">
        <f>VLOOKUP(_xlfn.NUMBERVALUE(MID(C2813,9,2)),'Datos 2'!$Q$3:$R$22,2,FALSE)</f>
        <v>Off white</v>
      </c>
      <c r="F2813" t="str">
        <f>VLOOKUP(_xlfn.NUMBERVALUE(MID(C2813,11,2)),'Datos 2'!$U$3:$V$11,2,)</f>
        <v>S</v>
      </c>
      <c r="G2813">
        <v>6</v>
      </c>
    </row>
    <row r="2814" spans="1:7">
      <c r="A2814" s="14">
        <v>44089</v>
      </c>
      <c r="B2814" t="s">
        <v>823</v>
      </c>
      <c r="C2814" t="s">
        <v>882</v>
      </c>
      <c r="D2814" t="str">
        <f>VLOOKUP(VALUE(MID(C2814,1,8)),Producto!$A$1:$C$499,3,FALSE)</f>
        <v>Chamarra sport</v>
      </c>
      <c r="E2814" t="str">
        <f>VLOOKUP(_xlfn.NUMBERVALUE(MID(C2814,9,2)),'Datos 2'!$Q$3:$R$22,2,FALSE)</f>
        <v>Azul</v>
      </c>
      <c r="F2814" t="str">
        <f>VLOOKUP(_xlfn.NUMBERVALUE(MID(C2814,11,2)),'Datos 2'!$U$3:$V$11,2,)</f>
        <v>S</v>
      </c>
      <c r="G2814">
        <v>5</v>
      </c>
    </row>
    <row r="2815" spans="1:7">
      <c r="A2815" s="14">
        <v>44031</v>
      </c>
      <c r="B2815" t="s">
        <v>823</v>
      </c>
      <c r="C2815" t="s">
        <v>828</v>
      </c>
      <c r="D2815" t="str">
        <f>VLOOKUP(VALUE(MID(C2815,1,8)),Producto!$A$1:$C$499,3,FALSE)</f>
        <v>Camisa manga larga</v>
      </c>
      <c r="E2815" t="str">
        <f>VLOOKUP(_xlfn.NUMBERVALUE(MID(C2815,9,2)),'Datos 2'!$Q$3:$R$22,2,FALSE)</f>
        <v>Blanco</v>
      </c>
      <c r="F2815" t="str">
        <f>VLOOKUP(_xlfn.NUMBERVALUE(MID(C2815,11,2)),'Datos 2'!$U$3:$V$11,2,)</f>
        <v>L</v>
      </c>
      <c r="G2815">
        <v>9</v>
      </c>
    </row>
    <row r="2816" spans="1:7">
      <c r="A2816" s="14">
        <v>44165</v>
      </c>
      <c r="B2816" t="s">
        <v>823</v>
      </c>
      <c r="C2816" t="s">
        <v>827</v>
      </c>
      <c r="D2816" t="str">
        <f>VLOOKUP(VALUE(MID(C2816,1,8)),Producto!$A$1:$C$499,3,FALSE)</f>
        <v>Camisa manga larga</v>
      </c>
      <c r="E2816" t="str">
        <f>VLOOKUP(_xlfn.NUMBERVALUE(MID(C2816,9,2)),'Datos 2'!$Q$3:$R$22,2,FALSE)</f>
        <v>Blanco</v>
      </c>
      <c r="F2816" t="str">
        <f>VLOOKUP(_xlfn.NUMBERVALUE(MID(C2816,11,2)),'Datos 2'!$U$3:$V$11,2,)</f>
        <v>XL</v>
      </c>
      <c r="G2816">
        <v>7</v>
      </c>
    </row>
    <row r="2817" spans="1:7">
      <c r="A2817" s="14">
        <v>44054</v>
      </c>
      <c r="B2817" t="s">
        <v>823</v>
      </c>
      <c r="C2817" t="s">
        <v>841</v>
      </c>
      <c r="D2817" t="str">
        <f>VLOOKUP(VALUE(MID(C2817,1,8)),Producto!$A$1:$C$499,3,FALSE)</f>
        <v>Camisa manga corta</v>
      </c>
      <c r="E2817" t="str">
        <f>VLOOKUP(_xlfn.NUMBERVALUE(MID(C2817,9,2)),'Datos 2'!$Q$3:$R$22,2,FALSE)</f>
        <v>Blanco</v>
      </c>
      <c r="F2817" t="str">
        <f>VLOOKUP(_xlfn.NUMBERVALUE(MID(C2817,11,2)),'Datos 2'!$U$3:$V$11,2,)</f>
        <v>M</v>
      </c>
      <c r="G2817">
        <v>9</v>
      </c>
    </row>
    <row r="2818" spans="1:7">
      <c r="A2818" s="14">
        <v>44012</v>
      </c>
      <c r="B2818" t="s">
        <v>823</v>
      </c>
      <c r="C2818" t="s">
        <v>885</v>
      </c>
      <c r="D2818" t="str">
        <f>VLOOKUP(VALUE(MID(C2818,1,8)),Producto!$A$1:$C$499,3,FALSE)</f>
        <v>Chamarra sport</v>
      </c>
      <c r="E2818" t="str">
        <f>VLOOKUP(_xlfn.NUMBERVALUE(MID(C2818,9,2)),'Datos 2'!$Q$3:$R$22,2,FALSE)</f>
        <v>Negro</v>
      </c>
      <c r="F2818" t="str">
        <f>VLOOKUP(_xlfn.NUMBERVALUE(MID(C2818,11,2)),'Datos 2'!$U$3:$V$11,2,)</f>
        <v>M</v>
      </c>
      <c r="G2818">
        <v>10</v>
      </c>
    </row>
    <row r="2819" spans="1:7">
      <c r="A2819" s="14">
        <v>43889</v>
      </c>
      <c r="B2819" t="s">
        <v>823</v>
      </c>
      <c r="C2819" t="s">
        <v>889</v>
      </c>
      <c r="D2819" t="str">
        <f>VLOOKUP(VALUE(MID(C2819,1,8)),Producto!$A$1:$C$499,3,FALSE)</f>
        <v>Chamarra sport</v>
      </c>
      <c r="E2819" t="str">
        <f>VLOOKUP(_xlfn.NUMBERVALUE(MID(C2819,9,2)),'Datos 2'!$Q$3:$R$22,2,FALSE)</f>
        <v>Off white</v>
      </c>
      <c r="F2819" t="str">
        <f>VLOOKUP(_xlfn.NUMBERVALUE(MID(C2819,11,2)),'Datos 2'!$U$3:$V$11,2,)</f>
        <v>M</v>
      </c>
      <c r="G2819">
        <v>1</v>
      </c>
    </row>
    <row r="2820" spans="1:7">
      <c r="A2820" s="14">
        <v>44112</v>
      </c>
      <c r="B2820" t="s">
        <v>823</v>
      </c>
      <c r="C2820" t="s">
        <v>872</v>
      </c>
      <c r="D2820" t="str">
        <f>VLOOKUP(VALUE(MID(C2820,1,8)),Producto!$A$1:$C$499,3,FALSE)</f>
        <v>Pantalón baggie</v>
      </c>
      <c r="E2820" t="str">
        <f>VLOOKUP(_xlfn.NUMBERVALUE(MID(C2820,9,2)),'Datos 2'!$Q$3:$R$22,2,FALSE)</f>
        <v>Café</v>
      </c>
      <c r="F2820" t="str">
        <f>VLOOKUP(_xlfn.NUMBERVALUE(MID(C2820,11,2)),'Datos 2'!$U$3:$V$11,2,)</f>
        <v>L</v>
      </c>
      <c r="G2820">
        <v>6</v>
      </c>
    </row>
    <row r="2821" spans="1:7">
      <c r="A2821" s="14">
        <v>43929</v>
      </c>
      <c r="B2821" t="s">
        <v>823</v>
      </c>
      <c r="C2821" t="s">
        <v>839</v>
      </c>
      <c r="D2821" t="str">
        <f>VLOOKUP(VALUE(MID(C2821,1,8)),Producto!$A$1:$C$499,3,FALSE)</f>
        <v>Camisa manga corta</v>
      </c>
      <c r="E2821" t="str">
        <f>VLOOKUP(_xlfn.NUMBERVALUE(MID(C2821,9,2)),'Datos 2'!$Q$3:$R$22,2,FALSE)</f>
        <v>Blanco</v>
      </c>
      <c r="F2821" t="str">
        <f>VLOOKUP(_xlfn.NUMBERVALUE(MID(C2821,11,2)),'Datos 2'!$U$3:$V$11,2,)</f>
        <v>XL</v>
      </c>
      <c r="G2821">
        <v>7</v>
      </c>
    </row>
    <row r="2822" spans="1:7">
      <c r="A2822" s="14">
        <v>44018</v>
      </c>
      <c r="B2822" t="s">
        <v>823</v>
      </c>
      <c r="C2822" t="s">
        <v>858</v>
      </c>
      <c r="D2822" t="str">
        <f>VLOOKUP(VALUE(MID(C2822,1,8)),Producto!$A$1:$C$499,3,FALSE)</f>
        <v>Pantalón mezclilla</v>
      </c>
      <c r="E2822" t="str">
        <f>VLOOKUP(_xlfn.NUMBERVALUE(MID(C2822,9,2)),'Datos 2'!$Q$3:$R$22,2,FALSE)</f>
        <v>Negro</v>
      </c>
      <c r="F2822" t="str">
        <f>VLOOKUP(_xlfn.NUMBERVALUE(MID(C2822,11,2)),'Datos 2'!$U$3:$V$11,2,)</f>
        <v>S</v>
      </c>
      <c r="G2822">
        <v>10</v>
      </c>
    </row>
    <row r="2823" spans="1:7">
      <c r="A2823" s="14">
        <v>44131</v>
      </c>
      <c r="B2823" t="s">
        <v>823</v>
      </c>
      <c r="C2823" t="s">
        <v>834</v>
      </c>
      <c r="D2823" t="str">
        <f>VLOOKUP(VALUE(MID(C2823,1,8)),Producto!$A$1:$C$499,3,FALSE)</f>
        <v>Camisa manga larga</v>
      </c>
      <c r="E2823" t="str">
        <f>VLOOKUP(_xlfn.NUMBERVALUE(MID(C2823,9,2)),'Datos 2'!$Q$3:$R$22,2,FALSE)</f>
        <v>Off white</v>
      </c>
      <c r="F2823" t="str">
        <f>VLOOKUP(_xlfn.NUMBERVALUE(MID(C2823,11,2)),'Datos 2'!$U$3:$V$11,2,)</f>
        <v>S</v>
      </c>
      <c r="G2823">
        <v>1</v>
      </c>
    </row>
    <row r="2824" spans="1:7">
      <c r="A2824" s="14">
        <v>44100</v>
      </c>
      <c r="B2824" t="s">
        <v>823</v>
      </c>
      <c r="C2824" t="s">
        <v>885</v>
      </c>
      <c r="D2824" t="str">
        <f>VLOOKUP(VALUE(MID(C2824,1,8)),Producto!$A$1:$C$499,3,FALSE)</f>
        <v>Chamarra sport</v>
      </c>
      <c r="E2824" t="str">
        <f>VLOOKUP(_xlfn.NUMBERVALUE(MID(C2824,9,2)),'Datos 2'!$Q$3:$R$22,2,FALSE)</f>
        <v>Negro</v>
      </c>
      <c r="F2824" t="str">
        <f>VLOOKUP(_xlfn.NUMBERVALUE(MID(C2824,11,2)),'Datos 2'!$U$3:$V$11,2,)</f>
        <v>M</v>
      </c>
      <c r="G2824">
        <v>4</v>
      </c>
    </row>
    <row r="2825" spans="1:7">
      <c r="A2825" s="14">
        <v>44021</v>
      </c>
      <c r="B2825" t="s">
        <v>823</v>
      </c>
      <c r="C2825" t="s">
        <v>880</v>
      </c>
      <c r="D2825" t="str">
        <f>VLOOKUP(VALUE(MID(C2825,1,8)),Producto!$A$1:$C$499,3,FALSE)</f>
        <v>Chamarra sport</v>
      </c>
      <c r="E2825" t="str">
        <f>VLOOKUP(_xlfn.NUMBERVALUE(MID(C2825,9,2)),'Datos 2'!$Q$3:$R$22,2,FALSE)</f>
        <v>Azul</v>
      </c>
      <c r="F2825" t="str">
        <f>VLOOKUP(_xlfn.NUMBERVALUE(MID(C2825,11,2)),'Datos 2'!$U$3:$V$11,2,)</f>
        <v>L</v>
      </c>
      <c r="G2825">
        <v>2</v>
      </c>
    </row>
    <row r="2826" spans="1:7">
      <c r="A2826" s="14">
        <v>43934</v>
      </c>
      <c r="B2826" t="s">
        <v>823</v>
      </c>
      <c r="C2826" t="s">
        <v>862</v>
      </c>
      <c r="D2826" t="str">
        <f>VLOOKUP(VALUE(MID(C2826,1,8)),Producto!$A$1:$C$499,3,FALSE)</f>
        <v>Pantalón mezclilla</v>
      </c>
      <c r="E2826" t="str">
        <f>VLOOKUP(_xlfn.NUMBERVALUE(MID(C2826,9,2)),'Datos 2'!$Q$3:$R$22,2,FALSE)</f>
        <v>Blanco</v>
      </c>
      <c r="F2826" t="str">
        <f>VLOOKUP(_xlfn.NUMBERVALUE(MID(C2826,11,2)),'Datos 2'!$U$3:$V$11,2,)</f>
        <v>S</v>
      </c>
      <c r="G2826">
        <v>2</v>
      </c>
    </row>
    <row r="2827" spans="1:7">
      <c r="A2827" s="14">
        <v>44148</v>
      </c>
      <c r="B2827" t="s">
        <v>823</v>
      </c>
      <c r="C2827" t="s">
        <v>838</v>
      </c>
      <c r="D2827" t="str">
        <f>VLOOKUP(VALUE(MID(C2827,1,8)),Producto!$A$1:$C$499,3,FALSE)</f>
        <v>Camisa manga larga</v>
      </c>
      <c r="E2827" t="str">
        <f>VLOOKUP(_xlfn.NUMBERVALUE(MID(C2827,9,2)),'Datos 2'!$Q$3:$R$22,2,FALSE)</f>
        <v>Negro</v>
      </c>
      <c r="F2827" t="str">
        <f>VLOOKUP(_xlfn.NUMBERVALUE(MID(C2827,11,2)),'Datos 2'!$U$3:$V$11,2,)</f>
        <v>S</v>
      </c>
      <c r="G2827">
        <v>3</v>
      </c>
    </row>
    <row r="2828" spans="1:7">
      <c r="A2828" s="14">
        <v>43935</v>
      </c>
      <c r="B2828" t="s">
        <v>823</v>
      </c>
      <c r="C2828" t="s">
        <v>870</v>
      </c>
      <c r="D2828" t="str">
        <f>VLOOKUP(VALUE(MID(C2828,1,8)),Producto!$A$1:$C$499,3,FALSE)</f>
        <v>Pantalón baggie</v>
      </c>
      <c r="E2828" t="str">
        <f>VLOOKUP(_xlfn.NUMBERVALUE(MID(C2828,9,2)),'Datos 2'!$Q$3:$R$22,2,FALSE)</f>
        <v>Off white</v>
      </c>
      <c r="F2828" t="str">
        <f>VLOOKUP(_xlfn.NUMBERVALUE(MID(C2828,11,2)),'Datos 2'!$U$3:$V$11,2,)</f>
        <v>S</v>
      </c>
      <c r="G2828">
        <v>6</v>
      </c>
    </row>
    <row r="2829" spans="1:7">
      <c r="A2829" s="14">
        <v>43841</v>
      </c>
      <c r="B2829" t="s">
        <v>823</v>
      </c>
      <c r="C2829" t="s">
        <v>862</v>
      </c>
      <c r="D2829" t="str">
        <f>VLOOKUP(VALUE(MID(C2829,1,8)),Producto!$A$1:$C$499,3,FALSE)</f>
        <v>Pantalón mezclilla</v>
      </c>
      <c r="E2829" t="str">
        <f>VLOOKUP(_xlfn.NUMBERVALUE(MID(C2829,9,2)),'Datos 2'!$Q$3:$R$22,2,FALSE)</f>
        <v>Blanco</v>
      </c>
      <c r="F2829" t="str">
        <f>VLOOKUP(_xlfn.NUMBERVALUE(MID(C2829,11,2)),'Datos 2'!$U$3:$V$11,2,)</f>
        <v>S</v>
      </c>
      <c r="G2829">
        <v>8</v>
      </c>
    </row>
    <row r="2830" spans="1:7">
      <c r="A2830" s="14">
        <v>43886</v>
      </c>
      <c r="B2830" t="s">
        <v>823</v>
      </c>
      <c r="C2830" t="s">
        <v>888</v>
      </c>
      <c r="D2830" t="str">
        <f>VLOOKUP(VALUE(MID(C2830,1,8)),Producto!$A$1:$C$499,3,FALSE)</f>
        <v>Chamarra sport</v>
      </c>
      <c r="E2830" t="str">
        <f>VLOOKUP(_xlfn.NUMBERVALUE(MID(C2830,9,2)),'Datos 2'!$Q$3:$R$22,2,FALSE)</f>
        <v>Off white</v>
      </c>
      <c r="F2830" t="str">
        <f>VLOOKUP(_xlfn.NUMBERVALUE(MID(C2830,11,2)),'Datos 2'!$U$3:$V$11,2,)</f>
        <v>L</v>
      </c>
      <c r="G2830">
        <v>10</v>
      </c>
    </row>
    <row r="2831" spans="1:7">
      <c r="A2831" s="14">
        <v>44114</v>
      </c>
      <c r="B2831" t="s">
        <v>823</v>
      </c>
      <c r="C2831" t="s">
        <v>842</v>
      </c>
      <c r="D2831" t="str">
        <f>VLOOKUP(VALUE(MID(C2831,1,8)),Producto!$A$1:$C$499,3,FALSE)</f>
        <v>Camisa manga corta</v>
      </c>
      <c r="E2831" t="str">
        <f>VLOOKUP(_xlfn.NUMBERVALUE(MID(C2831,9,2)),'Datos 2'!$Q$3:$R$22,2,FALSE)</f>
        <v>Blanco</v>
      </c>
      <c r="F2831" t="str">
        <f>VLOOKUP(_xlfn.NUMBERVALUE(MID(C2831,11,2)),'Datos 2'!$U$3:$V$11,2,)</f>
        <v>S</v>
      </c>
      <c r="G2831">
        <v>5</v>
      </c>
    </row>
    <row r="2832" spans="1:7">
      <c r="A2832" s="14">
        <v>44091</v>
      </c>
      <c r="B2832" t="s">
        <v>823</v>
      </c>
      <c r="C2832" t="s">
        <v>838</v>
      </c>
      <c r="D2832" t="str">
        <f>VLOOKUP(VALUE(MID(C2832,1,8)),Producto!$A$1:$C$499,3,FALSE)</f>
        <v>Camisa manga larga</v>
      </c>
      <c r="E2832" t="str">
        <f>VLOOKUP(_xlfn.NUMBERVALUE(MID(C2832,9,2)),'Datos 2'!$Q$3:$R$22,2,FALSE)</f>
        <v>Negro</v>
      </c>
      <c r="F2832" t="str">
        <f>VLOOKUP(_xlfn.NUMBERVALUE(MID(C2832,11,2)),'Datos 2'!$U$3:$V$11,2,)</f>
        <v>S</v>
      </c>
      <c r="G2832">
        <v>5</v>
      </c>
    </row>
    <row r="2833" spans="1:7">
      <c r="A2833" s="14">
        <v>44118</v>
      </c>
      <c r="B2833" t="s">
        <v>823</v>
      </c>
      <c r="C2833" t="s">
        <v>834</v>
      </c>
      <c r="D2833" t="str">
        <f>VLOOKUP(VALUE(MID(C2833,1,8)),Producto!$A$1:$C$499,3,FALSE)</f>
        <v>Camisa manga larga</v>
      </c>
      <c r="E2833" t="str">
        <f>VLOOKUP(_xlfn.NUMBERVALUE(MID(C2833,9,2)),'Datos 2'!$Q$3:$R$22,2,FALSE)</f>
        <v>Off white</v>
      </c>
      <c r="F2833" t="str">
        <f>VLOOKUP(_xlfn.NUMBERVALUE(MID(C2833,11,2)),'Datos 2'!$U$3:$V$11,2,)</f>
        <v>S</v>
      </c>
      <c r="G2833">
        <v>5</v>
      </c>
    </row>
    <row r="2834" spans="1:7">
      <c r="A2834" s="14">
        <v>44039</v>
      </c>
      <c r="B2834" t="s">
        <v>823</v>
      </c>
      <c r="C2834" t="s">
        <v>834</v>
      </c>
      <c r="D2834" t="str">
        <f>VLOOKUP(VALUE(MID(C2834,1,8)),Producto!$A$1:$C$499,3,FALSE)</f>
        <v>Camisa manga larga</v>
      </c>
      <c r="E2834" t="str">
        <f>VLOOKUP(_xlfn.NUMBERVALUE(MID(C2834,9,2)),'Datos 2'!$Q$3:$R$22,2,FALSE)</f>
        <v>Off white</v>
      </c>
      <c r="F2834" t="str">
        <f>VLOOKUP(_xlfn.NUMBERVALUE(MID(C2834,11,2)),'Datos 2'!$U$3:$V$11,2,)</f>
        <v>S</v>
      </c>
      <c r="G2834">
        <v>10</v>
      </c>
    </row>
    <row r="2835" spans="1:7">
      <c r="A2835" s="14">
        <v>44115</v>
      </c>
      <c r="B2835" t="s">
        <v>823</v>
      </c>
      <c r="C2835" t="s">
        <v>833</v>
      </c>
      <c r="D2835" t="str">
        <f>VLOOKUP(VALUE(MID(C2835,1,8)),Producto!$A$1:$C$499,3,FALSE)</f>
        <v>Camisa manga larga</v>
      </c>
      <c r="E2835" t="str">
        <f>VLOOKUP(_xlfn.NUMBERVALUE(MID(C2835,9,2)),'Datos 2'!$Q$3:$R$22,2,FALSE)</f>
        <v>Off white</v>
      </c>
      <c r="F2835" t="str">
        <f>VLOOKUP(_xlfn.NUMBERVALUE(MID(C2835,11,2)),'Datos 2'!$U$3:$V$11,2,)</f>
        <v>M</v>
      </c>
      <c r="G2835">
        <v>10</v>
      </c>
    </row>
    <row r="2836" spans="1:7">
      <c r="A2836" s="14">
        <v>44018</v>
      </c>
      <c r="B2836" t="s">
        <v>823</v>
      </c>
      <c r="C2836" t="s">
        <v>887</v>
      </c>
      <c r="D2836" t="str">
        <f>VLOOKUP(VALUE(MID(C2836,1,8)),Producto!$A$1:$C$499,3,FALSE)</f>
        <v>Chamarra sport</v>
      </c>
      <c r="E2836" t="str">
        <f>VLOOKUP(_xlfn.NUMBERVALUE(MID(C2836,9,2)),'Datos 2'!$Q$3:$R$22,2,FALSE)</f>
        <v>Off white</v>
      </c>
      <c r="F2836" t="str">
        <f>VLOOKUP(_xlfn.NUMBERVALUE(MID(C2836,11,2)),'Datos 2'!$U$3:$V$11,2,)</f>
        <v>XL</v>
      </c>
      <c r="G2836">
        <v>5</v>
      </c>
    </row>
    <row r="2837" spans="1:7">
      <c r="A2837" s="14">
        <v>44039</v>
      </c>
      <c r="B2837" t="s">
        <v>823</v>
      </c>
      <c r="C2837" t="s">
        <v>879</v>
      </c>
      <c r="D2837" t="str">
        <f>VLOOKUP(VALUE(MID(C2837,1,8)),Producto!$A$1:$C$499,3,FALSE)</f>
        <v>Chamarra sport</v>
      </c>
      <c r="E2837" t="str">
        <f>VLOOKUP(_xlfn.NUMBERVALUE(MID(C2837,9,2)),'Datos 2'!$Q$3:$R$22,2,FALSE)</f>
        <v>Azul</v>
      </c>
      <c r="F2837" t="str">
        <f>VLOOKUP(_xlfn.NUMBERVALUE(MID(C2837,11,2)),'Datos 2'!$U$3:$V$11,2,)</f>
        <v>XL</v>
      </c>
      <c r="G2837">
        <v>3</v>
      </c>
    </row>
    <row r="2838" spans="1:7">
      <c r="A2838" s="14">
        <v>43983</v>
      </c>
      <c r="B2838" t="s">
        <v>823</v>
      </c>
      <c r="C2838" t="s">
        <v>835</v>
      </c>
      <c r="D2838" t="str">
        <f>VLOOKUP(VALUE(MID(C2838,1,8)),Producto!$A$1:$C$499,3,FALSE)</f>
        <v>Camisa manga larga</v>
      </c>
      <c r="E2838" t="str">
        <f>VLOOKUP(_xlfn.NUMBERVALUE(MID(C2838,9,2)),'Datos 2'!$Q$3:$R$22,2,FALSE)</f>
        <v>Negro</v>
      </c>
      <c r="F2838" t="str">
        <f>VLOOKUP(_xlfn.NUMBERVALUE(MID(C2838,11,2)),'Datos 2'!$U$3:$V$11,2,)</f>
        <v>XL</v>
      </c>
      <c r="G2838">
        <v>5</v>
      </c>
    </row>
    <row r="2839" spans="1:7">
      <c r="A2839" s="14">
        <v>43949</v>
      </c>
      <c r="B2839" t="s">
        <v>823</v>
      </c>
      <c r="C2839" t="s">
        <v>885</v>
      </c>
      <c r="D2839" t="str">
        <f>VLOOKUP(VALUE(MID(C2839,1,8)),Producto!$A$1:$C$499,3,FALSE)</f>
        <v>Chamarra sport</v>
      </c>
      <c r="E2839" t="str">
        <f>VLOOKUP(_xlfn.NUMBERVALUE(MID(C2839,9,2)),'Datos 2'!$Q$3:$R$22,2,FALSE)</f>
        <v>Negro</v>
      </c>
      <c r="F2839" t="str">
        <f>VLOOKUP(_xlfn.NUMBERVALUE(MID(C2839,11,2)),'Datos 2'!$U$3:$V$11,2,)</f>
        <v>M</v>
      </c>
      <c r="G2839">
        <v>10</v>
      </c>
    </row>
    <row r="2840" spans="1:7">
      <c r="A2840" s="14">
        <v>43988</v>
      </c>
      <c r="B2840" t="s">
        <v>823</v>
      </c>
      <c r="C2840" t="s">
        <v>876</v>
      </c>
      <c r="D2840" t="str">
        <f>VLOOKUP(VALUE(MID(C2840,1,8)),Producto!$A$1:$C$499,3,FALSE)</f>
        <v>Chamarra sport</v>
      </c>
      <c r="E2840" t="str">
        <f>VLOOKUP(_xlfn.NUMBERVALUE(MID(C2840,9,2)),'Datos 2'!$Q$3:$R$22,2,FALSE)</f>
        <v>Rojo</v>
      </c>
      <c r="F2840" t="str">
        <f>VLOOKUP(_xlfn.NUMBERVALUE(MID(C2840,11,2)),'Datos 2'!$U$3:$V$11,2,)</f>
        <v>L</v>
      </c>
      <c r="G2840">
        <v>9</v>
      </c>
    </row>
    <row r="2841" spans="1:7">
      <c r="A2841" s="14">
        <v>43953</v>
      </c>
      <c r="B2841" t="s">
        <v>823</v>
      </c>
      <c r="C2841" t="s">
        <v>842</v>
      </c>
      <c r="D2841" t="str">
        <f>VLOOKUP(VALUE(MID(C2841,1,8)),Producto!$A$1:$C$499,3,FALSE)</f>
        <v>Camisa manga corta</v>
      </c>
      <c r="E2841" t="str">
        <f>VLOOKUP(_xlfn.NUMBERVALUE(MID(C2841,9,2)),'Datos 2'!$Q$3:$R$22,2,FALSE)</f>
        <v>Blanco</v>
      </c>
      <c r="F2841" t="str">
        <f>VLOOKUP(_xlfn.NUMBERVALUE(MID(C2841,11,2)),'Datos 2'!$U$3:$V$11,2,)</f>
        <v>S</v>
      </c>
      <c r="G2841">
        <v>9</v>
      </c>
    </row>
    <row r="2842" spans="1:7">
      <c r="A2842" s="14">
        <v>43974</v>
      </c>
      <c r="B2842" t="s">
        <v>823</v>
      </c>
      <c r="C2842" t="s">
        <v>882</v>
      </c>
      <c r="D2842" t="str">
        <f>VLOOKUP(VALUE(MID(C2842,1,8)),Producto!$A$1:$C$499,3,FALSE)</f>
        <v>Chamarra sport</v>
      </c>
      <c r="E2842" t="str">
        <f>VLOOKUP(_xlfn.NUMBERVALUE(MID(C2842,9,2)),'Datos 2'!$Q$3:$R$22,2,FALSE)</f>
        <v>Azul</v>
      </c>
      <c r="F2842" t="str">
        <f>VLOOKUP(_xlfn.NUMBERVALUE(MID(C2842,11,2)),'Datos 2'!$U$3:$V$11,2,)</f>
        <v>S</v>
      </c>
      <c r="G2842">
        <v>5</v>
      </c>
    </row>
    <row r="2843" spans="1:7">
      <c r="A2843" s="14">
        <v>44105</v>
      </c>
      <c r="B2843" t="s">
        <v>823</v>
      </c>
      <c r="C2843" t="s">
        <v>877</v>
      </c>
      <c r="D2843" t="str">
        <f>VLOOKUP(VALUE(MID(C2843,1,8)),Producto!$A$1:$C$499,3,FALSE)</f>
        <v>Chamarra sport</v>
      </c>
      <c r="E2843" t="str">
        <f>VLOOKUP(_xlfn.NUMBERVALUE(MID(C2843,9,2)),'Datos 2'!$Q$3:$R$22,2,FALSE)</f>
        <v>Rojo</v>
      </c>
      <c r="F2843" t="str">
        <f>VLOOKUP(_xlfn.NUMBERVALUE(MID(C2843,11,2)),'Datos 2'!$U$3:$V$11,2,)</f>
        <v>M</v>
      </c>
      <c r="G2843">
        <v>3</v>
      </c>
    </row>
    <row r="2844" spans="1:7">
      <c r="A2844" s="14">
        <v>43940</v>
      </c>
      <c r="B2844" t="s">
        <v>823</v>
      </c>
      <c r="C2844" t="s">
        <v>875</v>
      </c>
      <c r="D2844" t="str">
        <f>VLOOKUP(VALUE(MID(C2844,1,8)),Producto!$A$1:$C$499,3,FALSE)</f>
        <v>Chamarra sport</v>
      </c>
      <c r="E2844" t="str">
        <f>VLOOKUP(_xlfn.NUMBERVALUE(MID(C2844,9,2)),'Datos 2'!$Q$3:$R$22,2,FALSE)</f>
        <v>Rojo</v>
      </c>
      <c r="F2844" t="str">
        <f>VLOOKUP(_xlfn.NUMBERVALUE(MID(C2844,11,2)),'Datos 2'!$U$3:$V$11,2,)</f>
        <v>XL</v>
      </c>
      <c r="G2844">
        <v>6</v>
      </c>
    </row>
    <row r="2845" spans="1:7">
      <c r="A2845" s="14">
        <v>43981</v>
      </c>
      <c r="B2845" t="s">
        <v>823</v>
      </c>
      <c r="C2845" t="s">
        <v>831</v>
      </c>
      <c r="D2845" t="str">
        <f>VLOOKUP(VALUE(MID(C2845,1,8)),Producto!$A$1:$C$499,3,FALSE)</f>
        <v>Camisa manga larga</v>
      </c>
      <c r="E2845" t="str">
        <f>VLOOKUP(_xlfn.NUMBERVALUE(MID(C2845,9,2)),'Datos 2'!$Q$3:$R$22,2,FALSE)</f>
        <v>Off white</v>
      </c>
      <c r="F2845" t="str">
        <f>VLOOKUP(_xlfn.NUMBERVALUE(MID(C2845,11,2)),'Datos 2'!$U$3:$V$11,2,)</f>
        <v>XL</v>
      </c>
      <c r="G2845">
        <v>4</v>
      </c>
    </row>
    <row r="2846" spans="1:7">
      <c r="A2846" s="14">
        <v>43988</v>
      </c>
      <c r="B2846" t="s">
        <v>823</v>
      </c>
      <c r="C2846" t="s">
        <v>869</v>
      </c>
      <c r="D2846" t="str">
        <f>VLOOKUP(VALUE(MID(C2846,1,8)),Producto!$A$1:$C$499,3,FALSE)</f>
        <v>Pantalón baggie</v>
      </c>
      <c r="E2846" t="str">
        <f>VLOOKUP(_xlfn.NUMBERVALUE(MID(C2846,9,2)),'Datos 2'!$Q$3:$R$22,2,FALSE)</f>
        <v>Off white</v>
      </c>
      <c r="F2846" t="str">
        <f>VLOOKUP(_xlfn.NUMBERVALUE(MID(C2846,11,2)),'Datos 2'!$U$3:$V$11,2,)</f>
        <v>M</v>
      </c>
      <c r="G2846">
        <v>8</v>
      </c>
    </row>
    <row r="2847" spans="1:7">
      <c r="A2847" s="14">
        <v>44023</v>
      </c>
      <c r="B2847" t="s">
        <v>823</v>
      </c>
      <c r="C2847" t="s">
        <v>855</v>
      </c>
      <c r="D2847" t="str">
        <f>VLOOKUP(VALUE(MID(C2847,1,8)),Producto!$A$1:$C$499,3,FALSE)</f>
        <v>Pantalón mezclilla</v>
      </c>
      <c r="E2847" t="str">
        <f>VLOOKUP(_xlfn.NUMBERVALUE(MID(C2847,9,2)),'Datos 2'!$Q$3:$R$22,2,FALSE)</f>
        <v>Negro</v>
      </c>
      <c r="F2847" t="str">
        <f>VLOOKUP(_xlfn.NUMBERVALUE(MID(C2847,11,2)),'Datos 2'!$U$3:$V$11,2,)</f>
        <v>XL</v>
      </c>
      <c r="G2847">
        <v>10</v>
      </c>
    </row>
    <row r="2848" spans="1:7">
      <c r="A2848" s="14">
        <v>44130</v>
      </c>
      <c r="B2848" t="s">
        <v>823</v>
      </c>
      <c r="C2848" t="s">
        <v>832</v>
      </c>
      <c r="D2848" t="str">
        <f>VLOOKUP(VALUE(MID(C2848,1,8)),Producto!$A$1:$C$499,3,FALSE)</f>
        <v>Camisa manga larga</v>
      </c>
      <c r="E2848" t="str">
        <f>VLOOKUP(_xlfn.NUMBERVALUE(MID(C2848,9,2)),'Datos 2'!$Q$3:$R$22,2,FALSE)</f>
        <v>Off white</v>
      </c>
      <c r="F2848" t="str">
        <f>VLOOKUP(_xlfn.NUMBERVALUE(MID(C2848,11,2)),'Datos 2'!$U$3:$V$11,2,)</f>
        <v>L</v>
      </c>
      <c r="G2848">
        <v>10</v>
      </c>
    </row>
    <row r="2849" spans="1:7">
      <c r="A2849" s="14">
        <v>44109</v>
      </c>
      <c r="B2849" t="s">
        <v>823</v>
      </c>
      <c r="C2849" t="s">
        <v>885</v>
      </c>
      <c r="D2849" t="str">
        <f>VLOOKUP(VALUE(MID(C2849,1,8)),Producto!$A$1:$C$499,3,FALSE)</f>
        <v>Chamarra sport</v>
      </c>
      <c r="E2849" t="str">
        <f>VLOOKUP(_xlfn.NUMBERVALUE(MID(C2849,9,2)),'Datos 2'!$Q$3:$R$22,2,FALSE)</f>
        <v>Negro</v>
      </c>
      <c r="F2849" t="str">
        <f>VLOOKUP(_xlfn.NUMBERVALUE(MID(C2849,11,2)),'Datos 2'!$U$3:$V$11,2,)</f>
        <v>M</v>
      </c>
      <c r="G2849">
        <v>2</v>
      </c>
    </row>
    <row r="2850" spans="1:7">
      <c r="A2850" s="14">
        <v>43972</v>
      </c>
      <c r="B2850" t="s">
        <v>823</v>
      </c>
      <c r="C2850" t="s">
        <v>881</v>
      </c>
      <c r="D2850" t="str">
        <f>VLOOKUP(VALUE(MID(C2850,1,8)),Producto!$A$1:$C$499,3,FALSE)</f>
        <v>Chamarra sport</v>
      </c>
      <c r="E2850" t="str">
        <f>VLOOKUP(_xlfn.NUMBERVALUE(MID(C2850,9,2)),'Datos 2'!$Q$3:$R$22,2,FALSE)</f>
        <v>Azul</v>
      </c>
      <c r="F2850" t="str">
        <f>VLOOKUP(_xlfn.NUMBERVALUE(MID(C2850,11,2)),'Datos 2'!$U$3:$V$11,2,)</f>
        <v>M</v>
      </c>
      <c r="G2850">
        <v>2</v>
      </c>
    </row>
    <row r="2851" spans="1:7">
      <c r="A2851" s="14">
        <v>43922</v>
      </c>
      <c r="B2851" t="s">
        <v>823</v>
      </c>
      <c r="C2851" t="s">
        <v>856</v>
      </c>
      <c r="D2851" t="str">
        <f>VLOOKUP(VALUE(MID(C2851,1,8)),Producto!$A$1:$C$499,3,FALSE)</f>
        <v>Pantalón mezclilla</v>
      </c>
      <c r="E2851" t="str">
        <f>VLOOKUP(_xlfn.NUMBERVALUE(MID(C2851,9,2)),'Datos 2'!$Q$3:$R$22,2,FALSE)</f>
        <v>Negro</v>
      </c>
      <c r="F2851" t="str">
        <f>VLOOKUP(_xlfn.NUMBERVALUE(MID(C2851,11,2)),'Datos 2'!$U$3:$V$11,2,)</f>
        <v>L</v>
      </c>
      <c r="G2851">
        <v>7</v>
      </c>
    </row>
    <row r="2852" spans="1:7">
      <c r="A2852" s="14">
        <v>43992</v>
      </c>
      <c r="B2852" t="s">
        <v>823</v>
      </c>
      <c r="C2852" t="s">
        <v>851</v>
      </c>
      <c r="D2852" t="str">
        <f>VLOOKUP(VALUE(MID(C2852,1,8)),Producto!$A$1:$C$499,3,FALSE)</f>
        <v>Pantalón mezclilla</v>
      </c>
      <c r="E2852" t="str">
        <f>VLOOKUP(_xlfn.NUMBERVALUE(MID(C2852,9,2)),'Datos 2'!$Q$3:$R$22,2,FALSE)</f>
        <v>Azul</v>
      </c>
      <c r="F2852" t="str">
        <f>VLOOKUP(_xlfn.NUMBERVALUE(MID(C2852,11,2)),'Datos 2'!$U$3:$V$11,2,)</f>
        <v>XL</v>
      </c>
      <c r="G2852">
        <v>8</v>
      </c>
    </row>
    <row r="2853" spans="1:7">
      <c r="A2853" s="14">
        <v>44073</v>
      </c>
      <c r="B2853" t="s">
        <v>823</v>
      </c>
      <c r="C2853" t="s">
        <v>864</v>
      </c>
      <c r="D2853" t="str">
        <f>VLOOKUP(VALUE(MID(C2853,1,8)),Producto!$A$1:$C$499,3,FALSE)</f>
        <v>Pantalón baggie</v>
      </c>
      <c r="E2853" t="str">
        <f>VLOOKUP(_xlfn.NUMBERVALUE(MID(C2853,9,2)),'Datos 2'!$Q$3:$R$22,2,FALSE)</f>
        <v>Negro</v>
      </c>
      <c r="F2853" t="str">
        <f>VLOOKUP(_xlfn.NUMBERVALUE(MID(C2853,11,2)),'Datos 2'!$U$3:$V$11,2,)</f>
        <v>L</v>
      </c>
      <c r="G2853">
        <v>1</v>
      </c>
    </row>
    <row r="2854" spans="1:7">
      <c r="A2854" s="14">
        <v>44121</v>
      </c>
      <c r="B2854" t="s">
        <v>823</v>
      </c>
      <c r="C2854" t="s">
        <v>858</v>
      </c>
      <c r="D2854" t="str">
        <f>VLOOKUP(VALUE(MID(C2854,1,8)),Producto!$A$1:$C$499,3,FALSE)</f>
        <v>Pantalón mezclilla</v>
      </c>
      <c r="E2854" t="str">
        <f>VLOOKUP(_xlfn.NUMBERVALUE(MID(C2854,9,2)),'Datos 2'!$Q$3:$R$22,2,FALSE)</f>
        <v>Negro</v>
      </c>
      <c r="F2854" t="str">
        <f>VLOOKUP(_xlfn.NUMBERVALUE(MID(C2854,11,2)),'Datos 2'!$U$3:$V$11,2,)</f>
        <v>S</v>
      </c>
      <c r="G2854">
        <v>3</v>
      </c>
    </row>
    <row r="2855" spans="1:7">
      <c r="A2855" s="14">
        <v>43858</v>
      </c>
      <c r="B2855" t="s">
        <v>823</v>
      </c>
      <c r="C2855" t="s">
        <v>835</v>
      </c>
      <c r="D2855" t="str">
        <f>VLOOKUP(VALUE(MID(C2855,1,8)),Producto!$A$1:$C$499,3,FALSE)</f>
        <v>Camisa manga larga</v>
      </c>
      <c r="E2855" t="str">
        <f>VLOOKUP(_xlfn.NUMBERVALUE(MID(C2855,9,2)),'Datos 2'!$Q$3:$R$22,2,FALSE)</f>
        <v>Negro</v>
      </c>
      <c r="F2855" t="str">
        <f>VLOOKUP(_xlfn.NUMBERVALUE(MID(C2855,11,2)),'Datos 2'!$U$3:$V$11,2,)</f>
        <v>XL</v>
      </c>
      <c r="G2855">
        <v>1</v>
      </c>
    </row>
    <row r="2856" spans="1:7">
      <c r="A2856" s="14">
        <v>44069</v>
      </c>
      <c r="B2856" t="s">
        <v>823</v>
      </c>
      <c r="C2856" t="s">
        <v>830</v>
      </c>
      <c r="D2856" t="str">
        <f>VLOOKUP(VALUE(MID(C2856,1,8)),Producto!$A$1:$C$499,3,FALSE)</f>
        <v>Camisa manga larga</v>
      </c>
      <c r="E2856" t="str">
        <f>VLOOKUP(_xlfn.NUMBERVALUE(MID(C2856,9,2)),'Datos 2'!$Q$3:$R$22,2,FALSE)</f>
        <v>Blanco</v>
      </c>
      <c r="F2856" t="str">
        <f>VLOOKUP(_xlfn.NUMBERVALUE(MID(C2856,11,2)),'Datos 2'!$U$3:$V$11,2,)</f>
        <v>S</v>
      </c>
      <c r="G2856">
        <v>7</v>
      </c>
    </row>
    <row r="2857" spans="1:7">
      <c r="A2857" s="14">
        <v>43976</v>
      </c>
      <c r="B2857" t="s">
        <v>823</v>
      </c>
      <c r="C2857" t="s">
        <v>877</v>
      </c>
      <c r="D2857" t="str">
        <f>VLOOKUP(VALUE(MID(C2857,1,8)),Producto!$A$1:$C$499,3,FALSE)</f>
        <v>Chamarra sport</v>
      </c>
      <c r="E2857" t="str">
        <f>VLOOKUP(_xlfn.NUMBERVALUE(MID(C2857,9,2)),'Datos 2'!$Q$3:$R$22,2,FALSE)</f>
        <v>Rojo</v>
      </c>
      <c r="F2857" t="str">
        <f>VLOOKUP(_xlfn.NUMBERVALUE(MID(C2857,11,2)),'Datos 2'!$U$3:$V$11,2,)</f>
        <v>M</v>
      </c>
      <c r="G2857">
        <v>2</v>
      </c>
    </row>
    <row r="2858" spans="1:7">
      <c r="A2858" s="14">
        <v>43952</v>
      </c>
      <c r="B2858" t="s">
        <v>823</v>
      </c>
      <c r="C2858" t="s">
        <v>842</v>
      </c>
      <c r="D2858" t="str">
        <f>VLOOKUP(VALUE(MID(C2858,1,8)),Producto!$A$1:$C$499,3,FALSE)</f>
        <v>Camisa manga corta</v>
      </c>
      <c r="E2858" t="str">
        <f>VLOOKUP(_xlfn.NUMBERVALUE(MID(C2858,9,2)),'Datos 2'!$Q$3:$R$22,2,FALSE)</f>
        <v>Blanco</v>
      </c>
      <c r="F2858" t="str">
        <f>VLOOKUP(_xlfn.NUMBERVALUE(MID(C2858,11,2)),'Datos 2'!$U$3:$V$11,2,)</f>
        <v>S</v>
      </c>
      <c r="G2858">
        <v>2</v>
      </c>
    </row>
    <row r="2859" spans="1:7">
      <c r="A2859" s="14">
        <v>43909</v>
      </c>
      <c r="B2859" t="s">
        <v>823</v>
      </c>
      <c r="C2859" t="s">
        <v>871</v>
      </c>
      <c r="D2859" t="str">
        <f>VLOOKUP(VALUE(MID(C2859,1,8)),Producto!$A$1:$C$499,3,FALSE)</f>
        <v>Pantalón baggie</v>
      </c>
      <c r="E2859" t="str">
        <f>VLOOKUP(_xlfn.NUMBERVALUE(MID(C2859,9,2)),'Datos 2'!$Q$3:$R$22,2,FALSE)</f>
        <v>Café</v>
      </c>
      <c r="F2859" t="str">
        <f>VLOOKUP(_xlfn.NUMBERVALUE(MID(C2859,11,2)),'Datos 2'!$U$3:$V$11,2,)</f>
        <v>XL</v>
      </c>
      <c r="G2859">
        <v>4</v>
      </c>
    </row>
    <row r="2860" spans="1:7">
      <c r="A2860" s="14">
        <v>44109</v>
      </c>
      <c r="B2860" t="s">
        <v>823</v>
      </c>
      <c r="C2860" t="s">
        <v>868</v>
      </c>
      <c r="D2860" t="str">
        <f>VLOOKUP(VALUE(MID(C2860,1,8)),Producto!$A$1:$C$499,3,FALSE)</f>
        <v>Pantalón baggie</v>
      </c>
      <c r="E2860" t="str">
        <f>VLOOKUP(_xlfn.NUMBERVALUE(MID(C2860,9,2)),'Datos 2'!$Q$3:$R$22,2,FALSE)</f>
        <v>Off white</v>
      </c>
      <c r="F2860" t="str">
        <f>VLOOKUP(_xlfn.NUMBERVALUE(MID(C2860,11,2)),'Datos 2'!$U$3:$V$11,2,)</f>
        <v>L</v>
      </c>
      <c r="G2860">
        <v>2</v>
      </c>
    </row>
    <row r="2861" spans="1:7">
      <c r="A2861" s="14">
        <v>43923</v>
      </c>
      <c r="B2861" t="s">
        <v>823</v>
      </c>
      <c r="C2861" t="s">
        <v>852</v>
      </c>
      <c r="D2861" t="str">
        <f>VLOOKUP(VALUE(MID(C2861,1,8)),Producto!$A$1:$C$499,3,FALSE)</f>
        <v>Pantalón mezclilla</v>
      </c>
      <c r="E2861" t="str">
        <f>VLOOKUP(_xlfn.NUMBERVALUE(MID(C2861,9,2)),'Datos 2'!$Q$3:$R$22,2,FALSE)</f>
        <v>Azul</v>
      </c>
      <c r="F2861" t="str">
        <f>VLOOKUP(_xlfn.NUMBERVALUE(MID(C2861,11,2)),'Datos 2'!$U$3:$V$11,2,)</f>
        <v>L</v>
      </c>
      <c r="G2861">
        <v>9</v>
      </c>
    </row>
    <row r="2862" spans="1:7">
      <c r="A2862" s="14">
        <v>44147</v>
      </c>
      <c r="B2862" t="s">
        <v>823</v>
      </c>
      <c r="C2862" t="s">
        <v>868</v>
      </c>
      <c r="D2862" t="str">
        <f>VLOOKUP(VALUE(MID(C2862,1,8)),Producto!$A$1:$C$499,3,FALSE)</f>
        <v>Pantalón baggie</v>
      </c>
      <c r="E2862" t="str">
        <f>VLOOKUP(_xlfn.NUMBERVALUE(MID(C2862,9,2)),'Datos 2'!$Q$3:$R$22,2,FALSE)</f>
        <v>Off white</v>
      </c>
      <c r="F2862" t="str">
        <f>VLOOKUP(_xlfn.NUMBERVALUE(MID(C2862,11,2)),'Datos 2'!$U$3:$V$11,2,)</f>
        <v>L</v>
      </c>
      <c r="G2862">
        <v>8</v>
      </c>
    </row>
    <row r="2863" spans="1:7">
      <c r="A2863" s="14">
        <v>44011</v>
      </c>
      <c r="B2863" t="s">
        <v>823</v>
      </c>
      <c r="C2863" t="s">
        <v>869</v>
      </c>
      <c r="D2863" t="str">
        <f>VLOOKUP(VALUE(MID(C2863,1,8)),Producto!$A$1:$C$499,3,FALSE)</f>
        <v>Pantalón baggie</v>
      </c>
      <c r="E2863" t="str">
        <f>VLOOKUP(_xlfn.NUMBERVALUE(MID(C2863,9,2)),'Datos 2'!$Q$3:$R$22,2,FALSE)</f>
        <v>Off white</v>
      </c>
      <c r="F2863" t="str">
        <f>VLOOKUP(_xlfn.NUMBERVALUE(MID(C2863,11,2)),'Datos 2'!$U$3:$V$11,2,)</f>
        <v>M</v>
      </c>
      <c r="G2863">
        <v>3</v>
      </c>
    </row>
    <row r="2864" spans="1:7">
      <c r="A2864" s="14">
        <v>44064</v>
      </c>
      <c r="B2864" t="s">
        <v>823</v>
      </c>
      <c r="C2864" t="s">
        <v>869</v>
      </c>
      <c r="D2864" t="str">
        <f>VLOOKUP(VALUE(MID(C2864,1,8)),Producto!$A$1:$C$499,3,FALSE)</f>
        <v>Pantalón baggie</v>
      </c>
      <c r="E2864" t="str">
        <f>VLOOKUP(_xlfn.NUMBERVALUE(MID(C2864,9,2)),'Datos 2'!$Q$3:$R$22,2,FALSE)</f>
        <v>Off white</v>
      </c>
      <c r="F2864" t="str">
        <f>VLOOKUP(_xlfn.NUMBERVALUE(MID(C2864,11,2)),'Datos 2'!$U$3:$V$11,2,)</f>
        <v>M</v>
      </c>
      <c r="G2864">
        <v>9</v>
      </c>
    </row>
    <row r="2865" spans="1:7">
      <c r="A2865" s="14">
        <v>43854</v>
      </c>
      <c r="B2865" t="s">
        <v>823</v>
      </c>
      <c r="C2865" t="s">
        <v>827</v>
      </c>
      <c r="D2865" t="str">
        <f>VLOOKUP(VALUE(MID(C2865,1,8)),Producto!$A$1:$C$499,3,FALSE)</f>
        <v>Camisa manga larga</v>
      </c>
      <c r="E2865" t="str">
        <f>VLOOKUP(_xlfn.NUMBERVALUE(MID(C2865,9,2)),'Datos 2'!$Q$3:$R$22,2,FALSE)</f>
        <v>Blanco</v>
      </c>
      <c r="F2865" t="str">
        <f>VLOOKUP(_xlfn.NUMBERVALUE(MID(C2865,11,2)),'Datos 2'!$U$3:$V$11,2,)</f>
        <v>XL</v>
      </c>
      <c r="G2865">
        <v>8</v>
      </c>
    </row>
    <row r="2866" spans="1:7">
      <c r="A2866" s="14">
        <v>43857</v>
      </c>
      <c r="B2866" t="s">
        <v>823</v>
      </c>
      <c r="C2866" t="s">
        <v>854</v>
      </c>
      <c r="D2866" t="str">
        <f>VLOOKUP(VALUE(MID(C2866,1,8)),Producto!$A$1:$C$499,3,FALSE)</f>
        <v>Pantalón mezclilla</v>
      </c>
      <c r="E2866" t="str">
        <f>VLOOKUP(_xlfn.NUMBERVALUE(MID(C2866,9,2)),'Datos 2'!$Q$3:$R$22,2,FALSE)</f>
        <v>Azul</v>
      </c>
      <c r="F2866" t="str">
        <f>VLOOKUP(_xlfn.NUMBERVALUE(MID(C2866,11,2)),'Datos 2'!$U$3:$V$11,2,)</f>
        <v>S</v>
      </c>
      <c r="G2866">
        <v>5</v>
      </c>
    </row>
    <row r="2867" spans="1:7">
      <c r="A2867" s="14">
        <v>43926</v>
      </c>
      <c r="B2867" t="s">
        <v>823</v>
      </c>
      <c r="C2867" t="s">
        <v>834</v>
      </c>
      <c r="D2867" t="str">
        <f>VLOOKUP(VALUE(MID(C2867,1,8)),Producto!$A$1:$C$499,3,FALSE)</f>
        <v>Camisa manga larga</v>
      </c>
      <c r="E2867" t="str">
        <f>VLOOKUP(_xlfn.NUMBERVALUE(MID(C2867,9,2)),'Datos 2'!$Q$3:$R$22,2,FALSE)</f>
        <v>Off white</v>
      </c>
      <c r="F2867" t="str">
        <f>VLOOKUP(_xlfn.NUMBERVALUE(MID(C2867,11,2)),'Datos 2'!$U$3:$V$11,2,)</f>
        <v>S</v>
      </c>
      <c r="G2867">
        <v>10</v>
      </c>
    </row>
    <row r="2868" spans="1:7">
      <c r="A2868" s="14">
        <v>44106</v>
      </c>
      <c r="B2868" t="s">
        <v>823</v>
      </c>
      <c r="C2868" t="s">
        <v>847</v>
      </c>
      <c r="D2868" t="str">
        <f>VLOOKUP(VALUE(MID(C2868,1,8)),Producto!$A$1:$C$499,3,FALSE)</f>
        <v>Playera</v>
      </c>
      <c r="E2868" t="str">
        <f>VLOOKUP(_xlfn.NUMBERVALUE(MID(C2868,9,2)),'Datos 2'!$Q$3:$R$22,2,FALSE)</f>
        <v>Negro</v>
      </c>
      <c r="F2868" t="str">
        <f>VLOOKUP(_xlfn.NUMBERVALUE(MID(C2868,11,2)),'Datos 2'!$U$3:$V$11,2,)</f>
        <v>Unitalla</v>
      </c>
      <c r="G2868">
        <v>3</v>
      </c>
    </row>
    <row r="2869" spans="1:7">
      <c r="A2869" s="14">
        <v>43840</v>
      </c>
      <c r="B2869" t="s">
        <v>823</v>
      </c>
      <c r="C2869" t="s">
        <v>852</v>
      </c>
      <c r="D2869" t="str">
        <f>VLOOKUP(VALUE(MID(C2869,1,8)),Producto!$A$1:$C$499,3,FALSE)</f>
        <v>Pantalón mezclilla</v>
      </c>
      <c r="E2869" t="str">
        <f>VLOOKUP(_xlfn.NUMBERVALUE(MID(C2869,9,2)),'Datos 2'!$Q$3:$R$22,2,FALSE)</f>
        <v>Azul</v>
      </c>
      <c r="F2869" t="str">
        <f>VLOOKUP(_xlfn.NUMBERVALUE(MID(C2869,11,2)),'Datos 2'!$U$3:$V$11,2,)</f>
        <v>L</v>
      </c>
      <c r="G2869">
        <v>3</v>
      </c>
    </row>
    <row r="2870" spans="1:7">
      <c r="A2870" s="14">
        <v>44010</v>
      </c>
      <c r="B2870" t="s">
        <v>823</v>
      </c>
      <c r="C2870" t="s">
        <v>846</v>
      </c>
      <c r="D2870" t="str">
        <f>VLOOKUP(VALUE(MID(C2870,1,8)),Producto!$A$1:$C$499,3,FALSE)</f>
        <v>Camisa manga corta</v>
      </c>
      <c r="E2870" t="str">
        <f>VLOOKUP(_xlfn.NUMBERVALUE(MID(C2870,9,2)),'Datos 2'!$Q$3:$R$22,2,FALSE)</f>
        <v>Estampado animal</v>
      </c>
      <c r="F2870" t="str">
        <f>VLOOKUP(_xlfn.NUMBERVALUE(MID(C2870,11,2)),'Datos 2'!$U$3:$V$11,2,)</f>
        <v>S</v>
      </c>
      <c r="G2870">
        <v>2</v>
      </c>
    </row>
    <row r="2871" spans="1:7">
      <c r="A2871" s="14">
        <v>43951</v>
      </c>
      <c r="B2871" t="s">
        <v>823</v>
      </c>
      <c r="C2871" t="s">
        <v>846</v>
      </c>
      <c r="D2871" t="str">
        <f>VLOOKUP(VALUE(MID(C2871,1,8)),Producto!$A$1:$C$499,3,FALSE)</f>
        <v>Camisa manga corta</v>
      </c>
      <c r="E2871" t="str">
        <f>VLOOKUP(_xlfn.NUMBERVALUE(MID(C2871,9,2)),'Datos 2'!$Q$3:$R$22,2,FALSE)</f>
        <v>Estampado animal</v>
      </c>
      <c r="F2871" t="str">
        <f>VLOOKUP(_xlfn.NUMBERVALUE(MID(C2871,11,2)),'Datos 2'!$U$3:$V$11,2,)</f>
        <v>S</v>
      </c>
      <c r="G2871">
        <v>4</v>
      </c>
    </row>
    <row r="2872" spans="1:7">
      <c r="A2872" s="14">
        <v>44184</v>
      </c>
      <c r="B2872" t="s">
        <v>823</v>
      </c>
      <c r="C2872" t="s">
        <v>852</v>
      </c>
      <c r="D2872" t="str">
        <f>VLOOKUP(VALUE(MID(C2872,1,8)),Producto!$A$1:$C$499,3,FALSE)</f>
        <v>Pantalón mezclilla</v>
      </c>
      <c r="E2872" t="str">
        <f>VLOOKUP(_xlfn.NUMBERVALUE(MID(C2872,9,2)),'Datos 2'!$Q$3:$R$22,2,FALSE)</f>
        <v>Azul</v>
      </c>
      <c r="F2872" t="str">
        <f>VLOOKUP(_xlfn.NUMBERVALUE(MID(C2872,11,2)),'Datos 2'!$U$3:$V$11,2,)</f>
        <v>L</v>
      </c>
      <c r="G2872">
        <v>9</v>
      </c>
    </row>
    <row r="2873" spans="1:7">
      <c r="A2873" s="14">
        <v>43876</v>
      </c>
      <c r="B2873" t="s">
        <v>823</v>
      </c>
      <c r="C2873" t="s">
        <v>837</v>
      </c>
      <c r="D2873" t="str">
        <f>VLOOKUP(VALUE(MID(C2873,1,8)),Producto!$A$1:$C$499,3,FALSE)</f>
        <v>Camisa manga larga</v>
      </c>
      <c r="E2873" t="str">
        <f>VLOOKUP(_xlfn.NUMBERVALUE(MID(C2873,9,2)),'Datos 2'!$Q$3:$R$22,2,FALSE)</f>
        <v>Negro</v>
      </c>
      <c r="F2873" t="str">
        <f>VLOOKUP(_xlfn.NUMBERVALUE(MID(C2873,11,2)),'Datos 2'!$U$3:$V$11,2,)</f>
        <v>M</v>
      </c>
      <c r="G2873">
        <v>4</v>
      </c>
    </row>
    <row r="2874" spans="1:7">
      <c r="A2874" s="14">
        <v>43926</v>
      </c>
      <c r="B2874" t="s">
        <v>823</v>
      </c>
      <c r="C2874" t="s">
        <v>874</v>
      </c>
      <c r="D2874" t="str">
        <f>VLOOKUP(VALUE(MID(C2874,1,8)),Producto!$A$1:$C$499,3,FALSE)</f>
        <v>Pantalón baggie</v>
      </c>
      <c r="E2874" t="str">
        <f>VLOOKUP(_xlfn.NUMBERVALUE(MID(C2874,9,2)),'Datos 2'!$Q$3:$R$22,2,FALSE)</f>
        <v>Café</v>
      </c>
      <c r="F2874" t="str">
        <f>VLOOKUP(_xlfn.NUMBERVALUE(MID(C2874,11,2)),'Datos 2'!$U$3:$V$11,2,)</f>
        <v>S</v>
      </c>
      <c r="G2874">
        <v>7</v>
      </c>
    </row>
    <row r="2875" spans="1:7">
      <c r="A2875" s="14">
        <v>43883</v>
      </c>
      <c r="B2875" t="s">
        <v>823</v>
      </c>
      <c r="C2875" t="s">
        <v>870</v>
      </c>
      <c r="D2875" t="str">
        <f>VLOOKUP(VALUE(MID(C2875,1,8)),Producto!$A$1:$C$499,3,FALSE)</f>
        <v>Pantalón baggie</v>
      </c>
      <c r="E2875" t="str">
        <f>VLOOKUP(_xlfn.NUMBERVALUE(MID(C2875,9,2)),'Datos 2'!$Q$3:$R$22,2,FALSE)</f>
        <v>Off white</v>
      </c>
      <c r="F2875" t="str">
        <f>VLOOKUP(_xlfn.NUMBERVALUE(MID(C2875,11,2)),'Datos 2'!$U$3:$V$11,2,)</f>
        <v>S</v>
      </c>
      <c r="G2875">
        <v>1</v>
      </c>
    </row>
    <row r="2876" spans="1:7">
      <c r="A2876" s="14">
        <v>43893</v>
      </c>
      <c r="B2876" t="s">
        <v>823</v>
      </c>
      <c r="C2876" t="s">
        <v>865</v>
      </c>
      <c r="D2876" t="str">
        <f>VLOOKUP(VALUE(MID(C2876,1,8)),Producto!$A$1:$C$499,3,FALSE)</f>
        <v>Pantalón baggie</v>
      </c>
      <c r="E2876" t="str">
        <f>VLOOKUP(_xlfn.NUMBERVALUE(MID(C2876,9,2)),'Datos 2'!$Q$3:$R$22,2,FALSE)</f>
        <v>Negro</v>
      </c>
      <c r="F2876" t="str">
        <f>VLOOKUP(_xlfn.NUMBERVALUE(MID(C2876,11,2)),'Datos 2'!$U$3:$V$11,2,)</f>
        <v>M</v>
      </c>
      <c r="G2876">
        <v>1</v>
      </c>
    </row>
    <row r="2877" spans="1:7">
      <c r="A2877" s="14">
        <v>43938</v>
      </c>
      <c r="B2877" t="s">
        <v>823</v>
      </c>
      <c r="C2877" t="s">
        <v>851</v>
      </c>
      <c r="D2877" t="str">
        <f>VLOOKUP(VALUE(MID(C2877,1,8)),Producto!$A$1:$C$499,3,FALSE)</f>
        <v>Pantalón mezclilla</v>
      </c>
      <c r="E2877" t="str">
        <f>VLOOKUP(_xlfn.NUMBERVALUE(MID(C2877,9,2)),'Datos 2'!$Q$3:$R$22,2,FALSE)</f>
        <v>Azul</v>
      </c>
      <c r="F2877" t="str">
        <f>VLOOKUP(_xlfn.NUMBERVALUE(MID(C2877,11,2)),'Datos 2'!$U$3:$V$11,2,)</f>
        <v>XL</v>
      </c>
      <c r="G2877">
        <v>10</v>
      </c>
    </row>
    <row r="2878" spans="1:7">
      <c r="A2878" s="14">
        <v>43916</v>
      </c>
      <c r="B2878" t="s">
        <v>823</v>
      </c>
      <c r="C2878" t="s">
        <v>854</v>
      </c>
      <c r="D2878" t="str">
        <f>VLOOKUP(VALUE(MID(C2878,1,8)),Producto!$A$1:$C$499,3,FALSE)</f>
        <v>Pantalón mezclilla</v>
      </c>
      <c r="E2878" t="str">
        <f>VLOOKUP(_xlfn.NUMBERVALUE(MID(C2878,9,2)),'Datos 2'!$Q$3:$R$22,2,FALSE)</f>
        <v>Azul</v>
      </c>
      <c r="F2878" t="str">
        <f>VLOOKUP(_xlfn.NUMBERVALUE(MID(C2878,11,2)),'Datos 2'!$U$3:$V$11,2,)</f>
        <v>S</v>
      </c>
      <c r="G2878">
        <v>6</v>
      </c>
    </row>
    <row r="2879" spans="1:7">
      <c r="A2879" s="14">
        <v>43836</v>
      </c>
      <c r="B2879" t="s">
        <v>823</v>
      </c>
      <c r="C2879" t="s">
        <v>835</v>
      </c>
      <c r="D2879" t="str">
        <f>VLOOKUP(VALUE(MID(C2879,1,8)),Producto!$A$1:$C$499,3,FALSE)</f>
        <v>Camisa manga larga</v>
      </c>
      <c r="E2879" t="str">
        <f>VLOOKUP(_xlfn.NUMBERVALUE(MID(C2879,9,2)),'Datos 2'!$Q$3:$R$22,2,FALSE)</f>
        <v>Negro</v>
      </c>
      <c r="F2879" t="str">
        <f>VLOOKUP(_xlfn.NUMBERVALUE(MID(C2879,11,2)),'Datos 2'!$U$3:$V$11,2,)</f>
        <v>XL</v>
      </c>
      <c r="G2879">
        <v>3</v>
      </c>
    </row>
    <row r="2880" spans="1:7">
      <c r="A2880" s="14">
        <v>43926</v>
      </c>
      <c r="B2880" t="s">
        <v>823</v>
      </c>
      <c r="C2880" t="s">
        <v>885</v>
      </c>
      <c r="D2880" t="str">
        <f>VLOOKUP(VALUE(MID(C2880,1,8)),Producto!$A$1:$C$499,3,FALSE)</f>
        <v>Chamarra sport</v>
      </c>
      <c r="E2880" t="str">
        <f>VLOOKUP(_xlfn.NUMBERVALUE(MID(C2880,9,2)),'Datos 2'!$Q$3:$R$22,2,FALSE)</f>
        <v>Negro</v>
      </c>
      <c r="F2880" t="str">
        <f>VLOOKUP(_xlfn.NUMBERVALUE(MID(C2880,11,2)),'Datos 2'!$U$3:$V$11,2,)</f>
        <v>M</v>
      </c>
      <c r="G2880">
        <v>9</v>
      </c>
    </row>
    <row r="2881" spans="1:7">
      <c r="A2881" s="14">
        <v>43913</v>
      </c>
      <c r="B2881" t="s">
        <v>823</v>
      </c>
      <c r="C2881" t="s">
        <v>849</v>
      </c>
      <c r="D2881" t="str">
        <f>VLOOKUP(VALUE(MID(C2881,1,8)),Producto!$A$1:$C$499,3,FALSE)</f>
        <v>Playera</v>
      </c>
      <c r="E2881" t="str">
        <f>VLOOKUP(_xlfn.NUMBERVALUE(MID(C2881,9,2)),'Datos 2'!$Q$3:$R$22,2,FALSE)</f>
        <v>Estampado abstracto</v>
      </c>
      <c r="F2881" t="str">
        <f>VLOOKUP(_xlfn.NUMBERVALUE(MID(C2881,11,2)),'Datos 2'!$U$3:$V$11,2,)</f>
        <v>Unitalla</v>
      </c>
      <c r="G2881">
        <v>5</v>
      </c>
    </row>
    <row r="2882" spans="1:7">
      <c r="A2882" s="14">
        <v>44076</v>
      </c>
      <c r="B2882" t="s">
        <v>823</v>
      </c>
      <c r="C2882" t="s">
        <v>862</v>
      </c>
      <c r="D2882" t="str">
        <f>VLOOKUP(VALUE(MID(C2882,1,8)),Producto!$A$1:$C$499,3,FALSE)</f>
        <v>Pantalón mezclilla</v>
      </c>
      <c r="E2882" t="str">
        <f>VLOOKUP(_xlfn.NUMBERVALUE(MID(C2882,9,2)),'Datos 2'!$Q$3:$R$22,2,FALSE)</f>
        <v>Blanco</v>
      </c>
      <c r="F2882" t="str">
        <f>VLOOKUP(_xlfn.NUMBERVALUE(MID(C2882,11,2)),'Datos 2'!$U$3:$V$11,2,)</f>
        <v>S</v>
      </c>
      <c r="G2882">
        <v>10</v>
      </c>
    </row>
    <row r="2883" spans="1:7">
      <c r="A2883" s="14">
        <v>44139</v>
      </c>
      <c r="B2883" t="s">
        <v>823</v>
      </c>
      <c r="C2883" t="s">
        <v>871</v>
      </c>
      <c r="D2883" t="str">
        <f>VLOOKUP(VALUE(MID(C2883,1,8)),Producto!$A$1:$C$499,3,FALSE)</f>
        <v>Pantalón baggie</v>
      </c>
      <c r="E2883" t="str">
        <f>VLOOKUP(_xlfn.NUMBERVALUE(MID(C2883,9,2)),'Datos 2'!$Q$3:$R$22,2,FALSE)</f>
        <v>Café</v>
      </c>
      <c r="F2883" t="str">
        <f>VLOOKUP(_xlfn.NUMBERVALUE(MID(C2883,11,2)),'Datos 2'!$U$3:$V$11,2,)</f>
        <v>XL</v>
      </c>
      <c r="G2883">
        <v>1</v>
      </c>
    </row>
    <row r="2884" spans="1:7">
      <c r="A2884" s="14">
        <v>43987</v>
      </c>
      <c r="B2884" t="s">
        <v>823</v>
      </c>
      <c r="C2884" t="s">
        <v>874</v>
      </c>
      <c r="D2884" t="str">
        <f>VLOOKUP(VALUE(MID(C2884,1,8)),Producto!$A$1:$C$499,3,FALSE)</f>
        <v>Pantalón baggie</v>
      </c>
      <c r="E2884" t="str">
        <f>VLOOKUP(_xlfn.NUMBERVALUE(MID(C2884,9,2)),'Datos 2'!$Q$3:$R$22,2,FALSE)</f>
        <v>Café</v>
      </c>
      <c r="F2884" t="str">
        <f>VLOOKUP(_xlfn.NUMBERVALUE(MID(C2884,11,2)),'Datos 2'!$U$3:$V$11,2,)</f>
        <v>S</v>
      </c>
      <c r="G2884">
        <v>7</v>
      </c>
    </row>
    <row r="2885" spans="1:7">
      <c r="A2885" s="14">
        <v>44175</v>
      </c>
      <c r="B2885" t="s">
        <v>823</v>
      </c>
      <c r="C2885" t="s">
        <v>859</v>
      </c>
      <c r="D2885" t="str">
        <f>VLOOKUP(VALUE(MID(C2885,1,8)),Producto!$A$1:$C$499,3,FALSE)</f>
        <v>Pantalón mezclilla</v>
      </c>
      <c r="E2885" t="str">
        <f>VLOOKUP(_xlfn.NUMBERVALUE(MID(C2885,9,2)),'Datos 2'!$Q$3:$R$22,2,FALSE)</f>
        <v>Blanco</v>
      </c>
      <c r="F2885" t="str">
        <f>VLOOKUP(_xlfn.NUMBERVALUE(MID(C2885,11,2)),'Datos 2'!$U$3:$V$11,2,)</f>
        <v>XL</v>
      </c>
      <c r="G2885">
        <v>10</v>
      </c>
    </row>
    <row r="2886" spans="1:7">
      <c r="A2886" s="14">
        <v>44079</v>
      </c>
      <c r="B2886" t="s">
        <v>823</v>
      </c>
      <c r="C2886" t="s">
        <v>852</v>
      </c>
      <c r="D2886" t="str">
        <f>VLOOKUP(VALUE(MID(C2886,1,8)),Producto!$A$1:$C$499,3,FALSE)</f>
        <v>Pantalón mezclilla</v>
      </c>
      <c r="E2886" t="str">
        <f>VLOOKUP(_xlfn.NUMBERVALUE(MID(C2886,9,2)),'Datos 2'!$Q$3:$R$22,2,FALSE)</f>
        <v>Azul</v>
      </c>
      <c r="F2886" t="str">
        <f>VLOOKUP(_xlfn.NUMBERVALUE(MID(C2886,11,2)),'Datos 2'!$U$3:$V$11,2,)</f>
        <v>L</v>
      </c>
      <c r="G2886">
        <v>1</v>
      </c>
    </row>
    <row r="2887" spans="1:7">
      <c r="A2887" s="14">
        <v>44035</v>
      </c>
      <c r="B2887" t="s">
        <v>823</v>
      </c>
      <c r="C2887" t="s">
        <v>862</v>
      </c>
      <c r="D2887" t="str">
        <f>VLOOKUP(VALUE(MID(C2887,1,8)),Producto!$A$1:$C$499,3,FALSE)</f>
        <v>Pantalón mezclilla</v>
      </c>
      <c r="E2887" t="str">
        <f>VLOOKUP(_xlfn.NUMBERVALUE(MID(C2887,9,2)),'Datos 2'!$Q$3:$R$22,2,FALSE)</f>
        <v>Blanco</v>
      </c>
      <c r="F2887" t="str">
        <f>VLOOKUP(_xlfn.NUMBERVALUE(MID(C2887,11,2)),'Datos 2'!$U$3:$V$11,2,)</f>
        <v>S</v>
      </c>
      <c r="G2887">
        <v>9</v>
      </c>
    </row>
    <row r="2888" spans="1:7">
      <c r="A2888" s="14">
        <v>43882</v>
      </c>
      <c r="B2888" t="s">
        <v>823</v>
      </c>
      <c r="C2888" t="s">
        <v>835</v>
      </c>
      <c r="D2888" t="str">
        <f>VLOOKUP(VALUE(MID(C2888,1,8)),Producto!$A$1:$C$499,3,FALSE)</f>
        <v>Camisa manga larga</v>
      </c>
      <c r="E2888" t="str">
        <f>VLOOKUP(_xlfn.NUMBERVALUE(MID(C2888,9,2)),'Datos 2'!$Q$3:$R$22,2,FALSE)</f>
        <v>Negro</v>
      </c>
      <c r="F2888" t="str">
        <f>VLOOKUP(_xlfn.NUMBERVALUE(MID(C2888,11,2)),'Datos 2'!$U$3:$V$11,2,)</f>
        <v>XL</v>
      </c>
      <c r="G2888">
        <v>8</v>
      </c>
    </row>
    <row r="2889" spans="1:7">
      <c r="A2889" s="14">
        <v>43896</v>
      </c>
      <c r="B2889" t="s">
        <v>823</v>
      </c>
      <c r="C2889" t="s">
        <v>866</v>
      </c>
      <c r="D2889" t="str">
        <f>VLOOKUP(VALUE(MID(C2889,1,8)),Producto!$A$1:$C$499,3,FALSE)</f>
        <v>Pantalón baggie</v>
      </c>
      <c r="E2889" t="str">
        <f>VLOOKUP(_xlfn.NUMBERVALUE(MID(C2889,9,2)),'Datos 2'!$Q$3:$R$22,2,FALSE)</f>
        <v>Negro</v>
      </c>
      <c r="F2889" t="str">
        <f>VLOOKUP(_xlfn.NUMBERVALUE(MID(C2889,11,2)),'Datos 2'!$U$3:$V$11,2,)</f>
        <v>S</v>
      </c>
      <c r="G2889">
        <v>2</v>
      </c>
    </row>
    <row r="2890" spans="1:7">
      <c r="A2890" s="14">
        <v>43865</v>
      </c>
      <c r="B2890" t="s">
        <v>823</v>
      </c>
      <c r="C2890" t="s">
        <v>851</v>
      </c>
      <c r="D2890" t="str">
        <f>VLOOKUP(VALUE(MID(C2890,1,8)),Producto!$A$1:$C$499,3,FALSE)</f>
        <v>Pantalón mezclilla</v>
      </c>
      <c r="E2890" t="str">
        <f>VLOOKUP(_xlfn.NUMBERVALUE(MID(C2890,9,2)),'Datos 2'!$Q$3:$R$22,2,FALSE)</f>
        <v>Azul</v>
      </c>
      <c r="F2890" t="str">
        <f>VLOOKUP(_xlfn.NUMBERVALUE(MID(C2890,11,2)),'Datos 2'!$U$3:$V$11,2,)</f>
        <v>XL</v>
      </c>
      <c r="G2890">
        <v>7</v>
      </c>
    </row>
    <row r="2891" spans="1:7">
      <c r="A2891" s="14">
        <v>43988</v>
      </c>
      <c r="B2891" t="s">
        <v>823</v>
      </c>
      <c r="C2891" t="s">
        <v>882</v>
      </c>
      <c r="D2891" t="str">
        <f>VLOOKUP(VALUE(MID(C2891,1,8)),Producto!$A$1:$C$499,3,FALSE)</f>
        <v>Chamarra sport</v>
      </c>
      <c r="E2891" t="str">
        <f>VLOOKUP(_xlfn.NUMBERVALUE(MID(C2891,9,2)),'Datos 2'!$Q$3:$R$22,2,FALSE)</f>
        <v>Azul</v>
      </c>
      <c r="F2891" t="str">
        <f>VLOOKUP(_xlfn.NUMBERVALUE(MID(C2891,11,2)),'Datos 2'!$U$3:$V$11,2,)</f>
        <v>S</v>
      </c>
      <c r="G2891">
        <v>9</v>
      </c>
    </row>
    <row r="2892" spans="1:7">
      <c r="A2892" s="14">
        <v>44035</v>
      </c>
      <c r="B2892" t="s">
        <v>823</v>
      </c>
      <c r="C2892" t="s">
        <v>860</v>
      </c>
      <c r="D2892" t="str">
        <f>VLOOKUP(VALUE(MID(C2892,1,8)),Producto!$A$1:$C$499,3,FALSE)</f>
        <v>Pantalón mezclilla</v>
      </c>
      <c r="E2892" t="str">
        <f>VLOOKUP(_xlfn.NUMBERVALUE(MID(C2892,9,2)),'Datos 2'!$Q$3:$R$22,2,FALSE)</f>
        <v>Blanco</v>
      </c>
      <c r="F2892" t="str">
        <f>VLOOKUP(_xlfn.NUMBERVALUE(MID(C2892,11,2)),'Datos 2'!$U$3:$V$11,2,)</f>
        <v>L</v>
      </c>
      <c r="G2892">
        <v>4</v>
      </c>
    </row>
    <row r="2893" spans="1:7">
      <c r="A2893" s="14">
        <v>44100</v>
      </c>
      <c r="B2893" t="s">
        <v>823</v>
      </c>
      <c r="C2893" t="s">
        <v>860</v>
      </c>
      <c r="D2893" t="str">
        <f>VLOOKUP(VALUE(MID(C2893,1,8)),Producto!$A$1:$C$499,3,FALSE)</f>
        <v>Pantalón mezclilla</v>
      </c>
      <c r="E2893" t="str">
        <f>VLOOKUP(_xlfn.NUMBERVALUE(MID(C2893,9,2)),'Datos 2'!$Q$3:$R$22,2,FALSE)</f>
        <v>Blanco</v>
      </c>
      <c r="F2893" t="str">
        <f>VLOOKUP(_xlfn.NUMBERVALUE(MID(C2893,11,2)),'Datos 2'!$U$3:$V$11,2,)</f>
        <v>L</v>
      </c>
      <c r="G2893">
        <v>1</v>
      </c>
    </row>
    <row r="2894" spans="1:7">
      <c r="A2894" s="14">
        <v>44097</v>
      </c>
      <c r="B2894" t="s">
        <v>823</v>
      </c>
      <c r="C2894" t="s">
        <v>868</v>
      </c>
      <c r="D2894" t="str">
        <f>VLOOKUP(VALUE(MID(C2894,1,8)),Producto!$A$1:$C$499,3,FALSE)</f>
        <v>Pantalón baggie</v>
      </c>
      <c r="E2894" t="str">
        <f>VLOOKUP(_xlfn.NUMBERVALUE(MID(C2894,9,2)),'Datos 2'!$Q$3:$R$22,2,FALSE)</f>
        <v>Off white</v>
      </c>
      <c r="F2894" t="str">
        <f>VLOOKUP(_xlfn.NUMBERVALUE(MID(C2894,11,2)),'Datos 2'!$U$3:$V$11,2,)</f>
        <v>L</v>
      </c>
      <c r="G2894">
        <v>5</v>
      </c>
    </row>
    <row r="2895" spans="1:7">
      <c r="A2895" s="14">
        <v>44131</v>
      </c>
      <c r="B2895" t="s">
        <v>823</v>
      </c>
      <c r="C2895" t="s">
        <v>853</v>
      </c>
      <c r="D2895" t="str">
        <f>VLOOKUP(VALUE(MID(C2895,1,8)),Producto!$A$1:$C$499,3,FALSE)</f>
        <v>Pantalón mezclilla</v>
      </c>
      <c r="E2895" t="str">
        <f>VLOOKUP(_xlfn.NUMBERVALUE(MID(C2895,9,2)),'Datos 2'!$Q$3:$R$22,2,FALSE)</f>
        <v>Azul</v>
      </c>
      <c r="F2895" t="str">
        <f>VLOOKUP(_xlfn.NUMBERVALUE(MID(C2895,11,2)),'Datos 2'!$U$3:$V$11,2,)</f>
        <v>M</v>
      </c>
      <c r="G2895">
        <v>6</v>
      </c>
    </row>
    <row r="2896" spans="1:7">
      <c r="A2896" s="14">
        <v>43872</v>
      </c>
      <c r="B2896" t="s">
        <v>823</v>
      </c>
      <c r="C2896" t="s">
        <v>850</v>
      </c>
      <c r="D2896" t="str">
        <f>VLOOKUP(VALUE(MID(C2896,1,8)),Producto!$A$1:$C$499,3,FALSE)</f>
        <v>Playera</v>
      </c>
      <c r="E2896" t="str">
        <f>VLOOKUP(_xlfn.NUMBERVALUE(MID(C2896,9,2)),'Datos 2'!$Q$3:$R$22,2,FALSE)</f>
        <v>Con texto</v>
      </c>
      <c r="F2896" t="str">
        <f>VLOOKUP(_xlfn.NUMBERVALUE(MID(C2896,11,2)),'Datos 2'!$U$3:$V$11,2,)</f>
        <v>Unitalla</v>
      </c>
      <c r="G2896">
        <v>7</v>
      </c>
    </row>
    <row r="2897" spans="1:7">
      <c r="A2897" s="14">
        <v>44098</v>
      </c>
      <c r="B2897" t="s">
        <v>823</v>
      </c>
      <c r="C2897" t="s">
        <v>874</v>
      </c>
      <c r="D2897" t="str">
        <f>VLOOKUP(VALUE(MID(C2897,1,8)),Producto!$A$1:$C$499,3,FALSE)</f>
        <v>Pantalón baggie</v>
      </c>
      <c r="E2897" t="str">
        <f>VLOOKUP(_xlfn.NUMBERVALUE(MID(C2897,9,2)),'Datos 2'!$Q$3:$R$22,2,FALSE)</f>
        <v>Café</v>
      </c>
      <c r="F2897" t="str">
        <f>VLOOKUP(_xlfn.NUMBERVALUE(MID(C2897,11,2)),'Datos 2'!$U$3:$V$11,2,)</f>
        <v>S</v>
      </c>
      <c r="G2897">
        <v>2</v>
      </c>
    </row>
    <row r="2898" spans="1:7">
      <c r="A2898" s="14">
        <v>43961</v>
      </c>
      <c r="B2898" t="s">
        <v>823</v>
      </c>
      <c r="C2898" t="s">
        <v>876</v>
      </c>
      <c r="D2898" t="str">
        <f>VLOOKUP(VALUE(MID(C2898,1,8)),Producto!$A$1:$C$499,3,FALSE)</f>
        <v>Chamarra sport</v>
      </c>
      <c r="E2898" t="str">
        <f>VLOOKUP(_xlfn.NUMBERVALUE(MID(C2898,9,2)),'Datos 2'!$Q$3:$R$22,2,FALSE)</f>
        <v>Rojo</v>
      </c>
      <c r="F2898" t="str">
        <f>VLOOKUP(_xlfn.NUMBERVALUE(MID(C2898,11,2)),'Datos 2'!$U$3:$V$11,2,)</f>
        <v>L</v>
      </c>
      <c r="G2898">
        <v>6</v>
      </c>
    </row>
    <row r="2899" spans="1:7">
      <c r="A2899" s="14">
        <v>43949</v>
      </c>
      <c r="B2899" t="s">
        <v>823</v>
      </c>
      <c r="C2899" t="s">
        <v>827</v>
      </c>
      <c r="D2899" t="str">
        <f>VLOOKUP(VALUE(MID(C2899,1,8)),Producto!$A$1:$C$499,3,FALSE)</f>
        <v>Camisa manga larga</v>
      </c>
      <c r="E2899" t="str">
        <f>VLOOKUP(_xlfn.NUMBERVALUE(MID(C2899,9,2)),'Datos 2'!$Q$3:$R$22,2,FALSE)</f>
        <v>Blanco</v>
      </c>
      <c r="F2899" t="str">
        <f>VLOOKUP(_xlfn.NUMBERVALUE(MID(C2899,11,2)),'Datos 2'!$U$3:$V$11,2,)</f>
        <v>XL</v>
      </c>
      <c r="G2899">
        <v>6</v>
      </c>
    </row>
    <row r="2900" spans="1:7">
      <c r="A2900" s="14">
        <v>43888</v>
      </c>
      <c r="B2900" t="s">
        <v>823</v>
      </c>
      <c r="C2900" t="s">
        <v>872</v>
      </c>
      <c r="D2900" t="str">
        <f>VLOOKUP(VALUE(MID(C2900,1,8)),Producto!$A$1:$C$499,3,FALSE)</f>
        <v>Pantalón baggie</v>
      </c>
      <c r="E2900" t="str">
        <f>VLOOKUP(_xlfn.NUMBERVALUE(MID(C2900,9,2)),'Datos 2'!$Q$3:$R$22,2,FALSE)</f>
        <v>Café</v>
      </c>
      <c r="F2900" t="str">
        <f>VLOOKUP(_xlfn.NUMBERVALUE(MID(C2900,11,2)),'Datos 2'!$U$3:$V$11,2,)</f>
        <v>L</v>
      </c>
      <c r="G2900">
        <v>10</v>
      </c>
    </row>
    <row r="2901" spans="1:7">
      <c r="A2901" s="14">
        <v>43887</v>
      </c>
      <c r="B2901" t="s">
        <v>823</v>
      </c>
      <c r="C2901" t="s">
        <v>884</v>
      </c>
      <c r="D2901" t="str">
        <f>VLOOKUP(VALUE(MID(C2901,1,8)),Producto!$A$1:$C$499,3,FALSE)</f>
        <v>Chamarra sport</v>
      </c>
      <c r="E2901" t="str">
        <f>VLOOKUP(_xlfn.NUMBERVALUE(MID(C2901,9,2)),'Datos 2'!$Q$3:$R$22,2,FALSE)</f>
        <v>Negro</v>
      </c>
      <c r="F2901" t="str">
        <f>VLOOKUP(_xlfn.NUMBERVALUE(MID(C2901,11,2)),'Datos 2'!$U$3:$V$11,2,)</f>
        <v>L</v>
      </c>
      <c r="G2901">
        <v>9</v>
      </c>
    </row>
    <row r="2902" spans="1:7">
      <c r="A2902" s="14">
        <v>43978</v>
      </c>
      <c r="B2902" t="s">
        <v>823</v>
      </c>
      <c r="C2902" t="s">
        <v>836</v>
      </c>
      <c r="D2902" t="str">
        <f>VLOOKUP(VALUE(MID(C2902,1,8)),Producto!$A$1:$C$499,3,FALSE)</f>
        <v>Camisa manga larga</v>
      </c>
      <c r="E2902" t="str">
        <f>VLOOKUP(_xlfn.NUMBERVALUE(MID(C2902,9,2)),'Datos 2'!$Q$3:$R$22,2,FALSE)</f>
        <v>Negro</v>
      </c>
      <c r="F2902" t="str">
        <f>VLOOKUP(_xlfn.NUMBERVALUE(MID(C2902,11,2)),'Datos 2'!$U$3:$V$11,2,)</f>
        <v>L</v>
      </c>
      <c r="G2902">
        <v>8</v>
      </c>
    </row>
    <row r="2903" spans="1:7">
      <c r="A2903" s="14">
        <v>43940</v>
      </c>
      <c r="B2903" t="s">
        <v>823</v>
      </c>
      <c r="C2903" t="s">
        <v>861</v>
      </c>
      <c r="D2903" t="str">
        <f>VLOOKUP(VALUE(MID(C2903,1,8)),Producto!$A$1:$C$499,3,FALSE)</f>
        <v>Pantalón mezclilla</v>
      </c>
      <c r="E2903" t="str">
        <f>VLOOKUP(_xlfn.NUMBERVALUE(MID(C2903,9,2)),'Datos 2'!$Q$3:$R$22,2,FALSE)</f>
        <v>Blanco</v>
      </c>
      <c r="F2903" t="str">
        <f>VLOOKUP(_xlfn.NUMBERVALUE(MID(C2903,11,2)),'Datos 2'!$U$3:$V$11,2,)</f>
        <v>M</v>
      </c>
      <c r="G2903">
        <v>6</v>
      </c>
    </row>
    <row r="2904" spans="1:7">
      <c r="A2904" s="14">
        <v>44108</v>
      </c>
      <c r="B2904" t="s">
        <v>823</v>
      </c>
      <c r="C2904" t="s">
        <v>827</v>
      </c>
      <c r="D2904" t="str">
        <f>VLOOKUP(VALUE(MID(C2904,1,8)),Producto!$A$1:$C$499,3,FALSE)</f>
        <v>Camisa manga larga</v>
      </c>
      <c r="E2904" t="str">
        <f>VLOOKUP(_xlfn.NUMBERVALUE(MID(C2904,9,2)),'Datos 2'!$Q$3:$R$22,2,FALSE)</f>
        <v>Blanco</v>
      </c>
      <c r="F2904" t="str">
        <f>VLOOKUP(_xlfn.NUMBERVALUE(MID(C2904,11,2)),'Datos 2'!$U$3:$V$11,2,)</f>
        <v>XL</v>
      </c>
      <c r="G2904">
        <v>5</v>
      </c>
    </row>
    <row r="2905" spans="1:7">
      <c r="A2905" s="14">
        <v>44162</v>
      </c>
      <c r="B2905" t="s">
        <v>823</v>
      </c>
      <c r="C2905" t="s">
        <v>877</v>
      </c>
      <c r="D2905" t="str">
        <f>VLOOKUP(VALUE(MID(C2905,1,8)),Producto!$A$1:$C$499,3,FALSE)</f>
        <v>Chamarra sport</v>
      </c>
      <c r="E2905" t="str">
        <f>VLOOKUP(_xlfn.NUMBERVALUE(MID(C2905,9,2)),'Datos 2'!$Q$3:$R$22,2,FALSE)</f>
        <v>Rojo</v>
      </c>
      <c r="F2905" t="str">
        <f>VLOOKUP(_xlfn.NUMBERVALUE(MID(C2905,11,2)),'Datos 2'!$U$3:$V$11,2,)</f>
        <v>M</v>
      </c>
      <c r="G2905">
        <v>6</v>
      </c>
    </row>
    <row r="2906" spans="1:7">
      <c r="A2906" s="14">
        <v>44183</v>
      </c>
      <c r="B2906" t="s">
        <v>823</v>
      </c>
      <c r="C2906" t="s">
        <v>862</v>
      </c>
      <c r="D2906" t="str">
        <f>VLOOKUP(VALUE(MID(C2906,1,8)),Producto!$A$1:$C$499,3,FALSE)</f>
        <v>Pantalón mezclilla</v>
      </c>
      <c r="E2906" t="str">
        <f>VLOOKUP(_xlfn.NUMBERVALUE(MID(C2906,9,2)),'Datos 2'!$Q$3:$R$22,2,FALSE)</f>
        <v>Blanco</v>
      </c>
      <c r="F2906" t="str">
        <f>VLOOKUP(_xlfn.NUMBERVALUE(MID(C2906,11,2)),'Datos 2'!$U$3:$V$11,2,)</f>
        <v>S</v>
      </c>
      <c r="G2906">
        <v>1</v>
      </c>
    </row>
    <row r="2907" spans="1:7">
      <c r="A2907" s="14">
        <v>44103</v>
      </c>
      <c r="B2907" t="s">
        <v>823</v>
      </c>
      <c r="C2907" t="s">
        <v>859</v>
      </c>
      <c r="D2907" t="str">
        <f>VLOOKUP(VALUE(MID(C2907,1,8)),Producto!$A$1:$C$499,3,FALSE)</f>
        <v>Pantalón mezclilla</v>
      </c>
      <c r="E2907" t="str">
        <f>VLOOKUP(_xlfn.NUMBERVALUE(MID(C2907,9,2)),'Datos 2'!$Q$3:$R$22,2,FALSE)</f>
        <v>Blanco</v>
      </c>
      <c r="F2907" t="str">
        <f>VLOOKUP(_xlfn.NUMBERVALUE(MID(C2907,11,2)),'Datos 2'!$U$3:$V$11,2,)</f>
        <v>XL</v>
      </c>
      <c r="G2907">
        <v>2</v>
      </c>
    </row>
    <row r="2908" spans="1:7">
      <c r="A2908" s="14">
        <v>44024</v>
      </c>
      <c r="B2908" t="s">
        <v>823</v>
      </c>
      <c r="C2908" t="s">
        <v>883</v>
      </c>
      <c r="D2908" t="str">
        <f>VLOOKUP(VALUE(MID(C2908,1,8)),Producto!$A$1:$C$499,3,FALSE)</f>
        <v>Chamarra sport</v>
      </c>
      <c r="E2908" t="str">
        <f>VLOOKUP(_xlfn.NUMBERVALUE(MID(C2908,9,2)),'Datos 2'!$Q$3:$R$22,2,FALSE)</f>
        <v>Negro</v>
      </c>
      <c r="F2908" t="str">
        <f>VLOOKUP(_xlfn.NUMBERVALUE(MID(C2908,11,2)),'Datos 2'!$U$3:$V$11,2,)</f>
        <v>XL</v>
      </c>
      <c r="G2908">
        <v>5</v>
      </c>
    </row>
    <row r="2909" spans="1:7">
      <c r="A2909" s="14">
        <v>43990</v>
      </c>
      <c r="B2909" t="s">
        <v>823</v>
      </c>
      <c r="C2909" t="s">
        <v>838</v>
      </c>
      <c r="D2909" t="str">
        <f>VLOOKUP(VALUE(MID(C2909,1,8)),Producto!$A$1:$C$499,3,FALSE)</f>
        <v>Camisa manga larga</v>
      </c>
      <c r="E2909" t="str">
        <f>VLOOKUP(_xlfn.NUMBERVALUE(MID(C2909,9,2)),'Datos 2'!$Q$3:$R$22,2,FALSE)</f>
        <v>Negro</v>
      </c>
      <c r="F2909" t="str">
        <f>VLOOKUP(_xlfn.NUMBERVALUE(MID(C2909,11,2)),'Datos 2'!$U$3:$V$11,2,)</f>
        <v>S</v>
      </c>
      <c r="G2909">
        <v>9</v>
      </c>
    </row>
    <row r="2910" spans="1:7">
      <c r="A2910" s="14">
        <v>44126</v>
      </c>
      <c r="B2910" t="s">
        <v>823</v>
      </c>
      <c r="C2910" t="s">
        <v>850</v>
      </c>
      <c r="D2910" t="str">
        <f>VLOOKUP(VALUE(MID(C2910,1,8)),Producto!$A$1:$C$499,3,FALSE)</f>
        <v>Playera</v>
      </c>
      <c r="E2910" t="str">
        <f>VLOOKUP(_xlfn.NUMBERVALUE(MID(C2910,9,2)),'Datos 2'!$Q$3:$R$22,2,FALSE)</f>
        <v>Con texto</v>
      </c>
      <c r="F2910" t="str">
        <f>VLOOKUP(_xlfn.NUMBERVALUE(MID(C2910,11,2)),'Datos 2'!$U$3:$V$11,2,)</f>
        <v>Unitalla</v>
      </c>
      <c r="G2910">
        <v>1</v>
      </c>
    </row>
    <row r="2911" spans="1:7">
      <c r="A2911" s="14">
        <v>44064</v>
      </c>
      <c r="B2911" t="s">
        <v>823</v>
      </c>
      <c r="C2911" t="s">
        <v>885</v>
      </c>
      <c r="D2911" t="str">
        <f>VLOOKUP(VALUE(MID(C2911,1,8)),Producto!$A$1:$C$499,3,FALSE)</f>
        <v>Chamarra sport</v>
      </c>
      <c r="E2911" t="str">
        <f>VLOOKUP(_xlfn.NUMBERVALUE(MID(C2911,9,2)),'Datos 2'!$Q$3:$R$22,2,FALSE)</f>
        <v>Negro</v>
      </c>
      <c r="F2911" t="str">
        <f>VLOOKUP(_xlfn.NUMBERVALUE(MID(C2911,11,2)),'Datos 2'!$U$3:$V$11,2,)</f>
        <v>M</v>
      </c>
      <c r="G2911">
        <v>9</v>
      </c>
    </row>
    <row r="2912" spans="1:7">
      <c r="A2912" s="14">
        <v>43831</v>
      </c>
      <c r="B2912" t="s">
        <v>823</v>
      </c>
      <c r="C2912" t="s">
        <v>861</v>
      </c>
      <c r="D2912" t="str">
        <f>VLOOKUP(VALUE(MID(C2912,1,8)),Producto!$A$1:$C$499,3,FALSE)</f>
        <v>Pantalón mezclilla</v>
      </c>
      <c r="E2912" t="str">
        <f>VLOOKUP(_xlfn.NUMBERVALUE(MID(C2912,9,2)),'Datos 2'!$Q$3:$R$22,2,FALSE)</f>
        <v>Blanco</v>
      </c>
      <c r="F2912" t="str">
        <f>VLOOKUP(_xlfn.NUMBERVALUE(MID(C2912,11,2)),'Datos 2'!$U$3:$V$11,2,)</f>
        <v>M</v>
      </c>
      <c r="G2912">
        <v>3</v>
      </c>
    </row>
    <row r="2913" spans="1:7">
      <c r="A2913" s="14">
        <v>43894</v>
      </c>
      <c r="B2913" t="s">
        <v>823</v>
      </c>
      <c r="C2913" t="s">
        <v>834</v>
      </c>
      <c r="D2913" t="str">
        <f>VLOOKUP(VALUE(MID(C2913,1,8)),Producto!$A$1:$C$499,3,FALSE)</f>
        <v>Camisa manga larga</v>
      </c>
      <c r="E2913" t="str">
        <f>VLOOKUP(_xlfn.NUMBERVALUE(MID(C2913,9,2)),'Datos 2'!$Q$3:$R$22,2,FALSE)</f>
        <v>Off white</v>
      </c>
      <c r="F2913" t="str">
        <f>VLOOKUP(_xlfn.NUMBERVALUE(MID(C2913,11,2)),'Datos 2'!$U$3:$V$11,2,)</f>
        <v>S</v>
      </c>
      <c r="G2913">
        <v>3</v>
      </c>
    </row>
    <row r="2914" spans="1:7">
      <c r="A2914" s="14">
        <v>44173</v>
      </c>
      <c r="B2914" t="s">
        <v>823</v>
      </c>
      <c r="C2914" t="s">
        <v>868</v>
      </c>
      <c r="D2914" t="str">
        <f>VLOOKUP(VALUE(MID(C2914,1,8)),Producto!$A$1:$C$499,3,FALSE)</f>
        <v>Pantalón baggie</v>
      </c>
      <c r="E2914" t="str">
        <f>VLOOKUP(_xlfn.NUMBERVALUE(MID(C2914,9,2)),'Datos 2'!$Q$3:$R$22,2,FALSE)</f>
        <v>Off white</v>
      </c>
      <c r="F2914" t="str">
        <f>VLOOKUP(_xlfn.NUMBERVALUE(MID(C2914,11,2)),'Datos 2'!$U$3:$V$11,2,)</f>
        <v>L</v>
      </c>
      <c r="G2914">
        <v>7</v>
      </c>
    </row>
    <row r="2915" spans="1:7">
      <c r="A2915" s="14">
        <v>43917</v>
      </c>
      <c r="B2915" t="s">
        <v>823</v>
      </c>
      <c r="C2915" t="s">
        <v>829</v>
      </c>
      <c r="D2915" t="str">
        <f>VLOOKUP(VALUE(MID(C2915,1,8)),Producto!$A$1:$C$499,3,FALSE)</f>
        <v>Camisa manga larga</v>
      </c>
      <c r="E2915" t="str">
        <f>VLOOKUP(_xlfn.NUMBERVALUE(MID(C2915,9,2)),'Datos 2'!$Q$3:$R$22,2,FALSE)</f>
        <v>Blanco</v>
      </c>
      <c r="F2915" t="str">
        <f>VLOOKUP(_xlfn.NUMBERVALUE(MID(C2915,11,2)),'Datos 2'!$U$3:$V$11,2,)</f>
        <v>M</v>
      </c>
      <c r="G2915">
        <v>4</v>
      </c>
    </row>
    <row r="2916" spans="1:7">
      <c r="A2916" s="14">
        <v>43925</v>
      </c>
      <c r="B2916" t="s">
        <v>823</v>
      </c>
      <c r="C2916" t="s">
        <v>840</v>
      </c>
      <c r="D2916" t="str">
        <f>VLOOKUP(VALUE(MID(C2916,1,8)),Producto!$A$1:$C$499,3,FALSE)</f>
        <v>Camisa manga corta</v>
      </c>
      <c r="E2916" t="str">
        <f>VLOOKUP(_xlfn.NUMBERVALUE(MID(C2916,9,2)),'Datos 2'!$Q$3:$R$22,2,FALSE)</f>
        <v>Blanco</v>
      </c>
      <c r="F2916" t="str">
        <f>VLOOKUP(_xlfn.NUMBERVALUE(MID(C2916,11,2)),'Datos 2'!$U$3:$V$11,2,)</f>
        <v>L</v>
      </c>
      <c r="G2916">
        <v>7</v>
      </c>
    </row>
    <row r="2917" spans="1:7">
      <c r="A2917" s="14">
        <v>44075</v>
      </c>
      <c r="B2917" t="s">
        <v>823</v>
      </c>
      <c r="C2917" t="s">
        <v>871</v>
      </c>
      <c r="D2917" t="str">
        <f>VLOOKUP(VALUE(MID(C2917,1,8)),Producto!$A$1:$C$499,3,FALSE)</f>
        <v>Pantalón baggie</v>
      </c>
      <c r="E2917" t="str">
        <f>VLOOKUP(_xlfn.NUMBERVALUE(MID(C2917,9,2)),'Datos 2'!$Q$3:$R$22,2,FALSE)</f>
        <v>Café</v>
      </c>
      <c r="F2917" t="str">
        <f>VLOOKUP(_xlfn.NUMBERVALUE(MID(C2917,11,2)),'Datos 2'!$U$3:$V$11,2,)</f>
        <v>XL</v>
      </c>
      <c r="G2917">
        <v>7</v>
      </c>
    </row>
    <row r="2918" spans="1:7">
      <c r="A2918" s="14">
        <v>44173</v>
      </c>
      <c r="B2918" t="s">
        <v>823</v>
      </c>
      <c r="C2918" t="s">
        <v>845</v>
      </c>
      <c r="D2918" t="str">
        <f>VLOOKUP(VALUE(MID(C2918,1,8)),Producto!$A$1:$C$499,3,FALSE)</f>
        <v>Camisa manga corta</v>
      </c>
      <c r="E2918" t="str">
        <f>VLOOKUP(_xlfn.NUMBERVALUE(MID(C2918,9,2)),'Datos 2'!$Q$3:$R$22,2,FALSE)</f>
        <v>Estampado animal</v>
      </c>
      <c r="F2918" t="str">
        <f>VLOOKUP(_xlfn.NUMBERVALUE(MID(C2918,11,2)),'Datos 2'!$U$3:$V$11,2,)</f>
        <v>M</v>
      </c>
      <c r="G2918">
        <v>3</v>
      </c>
    </row>
    <row r="2919" spans="1:7">
      <c r="A2919" s="14">
        <v>44058</v>
      </c>
      <c r="B2919" t="s">
        <v>823</v>
      </c>
      <c r="C2919" t="s">
        <v>852</v>
      </c>
      <c r="D2919" t="str">
        <f>VLOOKUP(VALUE(MID(C2919,1,8)),Producto!$A$1:$C$499,3,FALSE)</f>
        <v>Pantalón mezclilla</v>
      </c>
      <c r="E2919" t="str">
        <f>VLOOKUP(_xlfn.NUMBERVALUE(MID(C2919,9,2)),'Datos 2'!$Q$3:$R$22,2,FALSE)</f>
        <v>Azul</v>
      </c>
      <c r="F2919" t="str">
        <f>VLOOKUP(_xlfn.NUMBERVALUE(MID(C2919,11,2)),'Datos 2'!$U$3:$V$11,2,)</f>
        <v>L</v>
      </c>
      <c r="G2919">
        <v>3</v>
      </c>
    </row>
    <row r="2920" spans="1:7">
      <c r="A2920" s="14">
        <v>43949</v>
      </c>
      <c r="B2920" t="s">
        <v>823</v>
      </c>
      <c r="C2920" t="s">
        <v>859</v>
      </c>
      <c r="D2920" t="str">
        <f>VLOOKUP(VALUE(MID(C2920,1,8)),Producto!$A$1:$C$499,3,FALSE)</f>
        <v>Pantalón mezclilla</v>
      </c>
      <c r="E2920" t="str">
        <f>VLOOKUP(_xlfn.NUMBERVALUE(MID(C2920,9,2)),'Datos 2'!$Q$3:$R$22,2,FALSE)</f>
        <v>Blanco</v>
      </c>
      <c r="F2920" t="str">
        <f>VLOOKUP(_xlfn.NUMBERVALUE(MID(C2920,11,2)),'Datos 2'!$U$3:$V$11,2,)</f>
        <v>XL</v>
      </c>
      <c r="G2920">
        <v>5</v>
      </c>
    </row>
    <row r="2921" spans="1:7">
      <c r="A2921" s="14">
        <v>43875</v>
      </c>
      <c r="B2921" t="s">
        <v>823</v>
      </c>
      <c r="C2921" t="s">
        <v>852</v>
      </c>
      <c r="D2921" t="str">
        <f>VLOOKUP(VALUE(MID(C2921,1,8)),Producto!$A$1:$C$499,3,FALSE)</f>
        <v>Pantalón mezclilla</v>
      </c>
      <c r="E2921" t="str">
        <f>VLOOKUP(_xlfn.NUMBERVALUE(MID(C2921,9,2)),'Datos 2'!$Q$3:$R$22,2,FALSE)</f>
        <v>Azul</v>
      </c>
      <c r="F2921" t="str">
        <f>VLOOKUP(_xlfn.NUMBERVALUE(MID(C2921,11,2)),'Datos 2'!$U$3:$V$11,2,)</f>
        <v>L</v>
      </c>
      <c r="G2921">
        <v>9</v>
      </c>
    </row>
    <row r="2922" spans="1:7">
      <c r="A2922" s="14">
        <v>43989</v>
      </c>
      <c r="B2922" t="s">
        <v>823</v>
      </c>
      <c r="C2922" t="s">
        <v>852</v>
      </c>
      <c r="D2922" t="str">
        <f>VLOOKUP(VALUE(MID(C2922,1,8)),Producto!$A$1:$C$499,3,FALSE)</f>
        <v>Pantalón mezclilla</v>
      </c>
      <c r="E2922" t="str">
        <f>VLOOKUP(_xlfn.NUMBERVALUE(MID(C2922,9,2)),'Datos 2'!$Q$3:$R$22,2,FALSE)</f>
        <v>Azul</v>
      </c>
      <c r="F2922" t="str">
        <f>VLOOKUP(_xlfn.NUMBERVALUE(MID(C2922,11,2)),'Datos 2'!$U$3:$V$11,2,)</f>
        <v>L</v>
      </c>
      <c r="G2922">
        <v>10</v>
      </c>
    </row>
    <row r="2923" spans="1:7">
      <c r="A2923" s="14">
        <v>43972</v>
      </c>
      <c r="B2923" t="s">
        <v>823</v>
      </c>
      <c r="C2923" t="s">
        <v>834</v>
      </c>
      <c r="D2923" t="str">
        <f>VLOOKUP(VALUE(MID(C2923,1,8)),Producto!$A$1:$C$499,3,FALSE)</f>
        <v>Camisa manga larga</v>
      </c>
      <c r="E2923" t="str">
        <f>VLOOKUP(_xlfn.NUMBERVALUE(MID(C2923,9,2)),'Datos 2'!$Q$3:$R$22,2,FALSE)</f>
        <v>Off white</v>
      </c>
      <c r="F2923" t="str">
        <f>VLOOKUP(_xlfn.NUMBERVALUE(MID(C2923,11,2)),'Datos 2'!$U$3:$V$11,2,)</f>
        <v>S</v>
      </c>
      <c r="G2923">
        <v>8</v>
      </c>
    </row>
    <row r="2924" spans="1:7">
      <c r="A2924" s="14">
        <v>44173</v>
      </c>
      <c r="B2924" t="s">
        <v>823</v>
      </c>
      <c r="C2924" t="s">
        <v>885</v>
      </c>
      <c r="D2924" t="str">
        <f>VLOOKUP(VALUE(MID(C2924,1,8)),Producto!$A$1:$C$499,3,FALSE)</f>
        <v>Chamarra sport</v>
      </c>
      <c r="E2924" t="str">
        <f>VLOOKUP(_xlfn.NUMBERVALUE(MID(C2924,9,2)),'Datos 2'!$Q$3:$R$22,2,FALSE)</f>
        <v>Negro</v>
      </c>
      <c r="F2924" t="str">
        <f>VLOOKUP(_xlfn.NUMBERVALUE(MID(C2924,11,2)),'Datos 2'!$U$3:$V$11,2,)</f>
        <v>M</v>
      </c>
      <c r="G2924">
        <v>6</v>
      </c>
    </row>
    <row r="2925" spans="1:7">
      <c r="A2925" s="14">
        <v>44146</v>
      </c>
      <c r="B2925" t="s">
        <v>823</v>
      </c>
      <c r="C2925" t="s">
        <v>867</v>
      </c>
      <c r="D2925" t="str">
        <f>VLOOKUP(VALUE(MID(C2925,1,8)),Producto!$A$1:$C$499,3,FALSE)</f>
        <v>Pantalón baggie</v>
      </c>
      <c r="E2925" t="str">
        <f>VLOOKUP(_xlfn.NUMBERVALUE(MID(C2925,9,2)),'Datos 2'!$Q$3:$R$22,2,FALSE)</f>
        <v>Off white</v>
      </c>
      <c r="F2925" t="str">
        <f>VLOOKUP(_xlfn.NUMBERVALUE(MID(C2925,11,2)),'Datos 2'!$U$3:$V$11,2,)</f>
        <v>XL</v>
      </c>
      <c r="G2925">
        <v>10</v>
      </c>
    </row>
    <row r="2926" spans="1:7">
      <c r="A2926" s="14">
        <v>44047</v>
      </c>
      <c r="B2926" t="s">
        <v>823</v>
      </c>
      <c r="C2926" t="s">
        <v>850</v>
      </c>
      <c r="D2926" t="str">
        <f>VLOOKUP(VALUE(MID(C2926,1,8)),Producto!$A$1:$C$499,3,FALSE)</f>
        <v>Playera</v>
      </c>
      <c r="E2926" t="str">
        <f>VLOOKUP(_xlfn.NUMBERVALUE(MID(C2926,9,2)),'Datos 2'!$Q$3:$R$22,2,FALSE)</f>
        <v>Con texto</v>
      </c>
      <c r="F2926" t="str">
        <f>VLOOKUP(_xlfn.NUMBERVALUE(MID(C2926,11,2)),'Datos 2'!$U$3:$V$11,2,)</f>
        <v>Unitalla</v>
      </c>
      <c r="G2926">
        <v>1</v>
      </c>
    </row>
    <row r="2927" spans="1:7">
      <c r="A2927" s="14">
        <v>43890</v>
      </c>
      <c r="B2927" t="s">
        <v>823</v>
      </c>
      <c r="C2927" t="s">
        <v>842</v>
      </c>
      <c r="D2927" t="str">
        <f>VLOOKUP(VALUE(MID(C2927,1,8)),Producto!$A$1:$C$499,3,FALSE)</f>
        <v>Camisa manga corta</v>
      </c>
      <c r="E2927" t="str">
        <f>VLOOKUP(_xlfn.NUMBERVALUE(MID(C2927,9,2)),'Datos 2'!$Q$3:$R$22,2,FALSE)</f>
        <v>Blanco</v>
      </c>
      <c r="F2927" t="str">
        <f>VLOOKUP(_xlfn.NUMBERVALUE(MID(C2927,11,2)),'Datos 2'!$U$3:$V$11,2,)</f>
        <v>S</v>
      </c>
      <c r="G2927">
        <v>3</v>
      </c>
    </row>
    <row r="2928" spans="1:7">
      <c r="A2928" s="14">
        <v>44156</v>
      </c>
      <c r="B2928" t="s">
        <v>823</v>
      </c>
      <c r="C2928" t="s">
        <v>879</v>
      </c>
      <c r="D2928" t="str">
        <f>VLOOKUP(VALUE(MID(C2928,1,8)),Producto!$A$1:$C$499,3,FALSE)</f>
        <v>Chamarra sport</v>
      </c>
      <c r="E2928" t="str">
        <f>VLOOKUP(_xlfn.NUMBERVALUE(MID(C2928,9,2)),'Datos 2'!$Q$3:$R$22,2,FALSE)</f>
        <v>Azul</v>
      </c>
      <c r="F2928" t="str">
        <f>VLOOKUP(_xlfn.NUMBERVALUE(MID(C2928,11,2)),'Datos 2'!$U$3:$V$11,2,)</f>
        <v>XL</v>
      </c>
      <c r="G2928">
        <v>8</v>
      </c>
    </row>
    <row r="2929" spans="1:7">
      <c r="A2929" s="14">
        <v>43906</v>
      </c>
      <c r="B2929" t="s">
        <v>823</v>
      </c>
      <c r="C2929" t="s">
        <v>858</v>
      </c>
      <c r="D2929" t="str">
        <f>VLOOKUP(VALUE(MID(C2929,1,8)),Producto!$A$1:$C$499,3,FALSE)</f>
        <v>Pantalón mezclilla</v>
      </c>
      <c r="E2929" t="str">
        <f>VLOOKUP(_xlfn.NUMBERVALUE(MID(C2929,9,2)),'Datos 2'!$Q$3:$R$22,2,FALSE)</f>
        <v>Negro</v>
      </c>
      <c r="F2929" t="str">
        <f>VLOOKUP(_xlfn.NUMBERVALUE(MID(C2929,11,2)),'Datos 2'!$U$3:$V$11,2,)</f>
        <v>S</v>
      </c>
      <c r="G2929">
        <v>6</v>
      </c>
    </row>
    <row r="2930" spans="1:7">
      <c r="A2930" s="14">
        <v>43986</v>
      </c>
      <c r="B2930" t="s">
        <v>823</v>
      </c>
      <c r="C2930" t="s">
        <v>864</v>
      </c>
      <c r="D2930" t="str">
        <f>VLOOKUP(VALUE(MID(C2930,1,8)),Producto!$A$1:$C$499,3,FALSE)</f>
        <v>Pantalón baggie</v>
      </c>
      <c r="E2930" t="str">
        <f>VLOOKUP(_xlfn.NUMBERVALUE(MID(C2930,9,2)),'Datos 2'!$Q$3:$R$22,2,FALSE)</f>
        <v>Negro</v>
      </c>
      <c r="F2930" t="str">
        <f>VLOOKUP(_xlfn.NUMBERVALUE(MID(C2930,11,2)),'Datos 2'!$U$3:$V$11,2,)</f>
        <v>L</v>
      </c>
      <c r="G2930">
        <v>9</v>
      </c>
    </row>
    <row r="2931" spans="1:7">
      <c r="A2931" s="14">
        <v>44117</v>
      </c>
      <c r="B2931" t="s">
        <v>823</v>
      </c>
      <c r="C2931" t="s">
        <v>854</v>
      </c>
      <c r="D2931" t="str">
        <f>VLOOKUP(VALUE(MID(C2931,1,8)),Producto!$A$1:$C$499,3,FALSE)</f>
        <v>Pantalón mezclilla</v>
      </c>
      <c r="E2931" t="str">
        <f>VLOOKUP(_xlfn.NUMBERVALUE(MID(C2931,9,2)),'Datos 2'!$Q$3:$R$22,2,FALSE)</f>
        <v>Azul</v>
      </c>
      <c r="F2931" t="str">
        <f>VLOOKUP(_xlfn.NUMBERVALUE(MID(C2931,11,2)),'Datos 2'!$U$3:$V$11,2,)</f>
        <v>S</v>
      </c>
      <c r="G2931">
        <v>7</v>
      </c>
    </row>
    <row r="2932" spans="1:7">
      <c r="A2932" s="14">
        <v>43845</v>
      </c>
      <c r="B2932" t="s">
        <v>823</v>
      </c>
      <c r="C2932" t="s">
        <v>835</v>
      </c>
      <c r="D2932" t="str">
        <f>VLOOKUP(VALUE(MID(C2932,1,8)),Producto!$A$1:$C$499,3,FALSE)</f>
        <v>Camisa manga larga</v>
      </c>
      <c r="E2932" t="str">
        <f>VLOOKUP(_xlfn.NUMBERVALUE(MID(C2932,9,2)),'Datos 2'!$Q$3:$R$22,2,FALSE)</f>
        <v>Negro</v>
      </c>
      <c r="F2932" t="str">
        <f>VLOOKUP(_xlfn.NUMBERVALUE(MID(C2932,11,2)),'Datos 2'!$U$3:$V$11,2,)</f>
        <v>XL</v>
      </c>
      <c r="G2932">
        <v>8</v>
      </c>
    </row>
    <row r="2933" spans="1:7">
      <c r="A2933" s="14">
        <v>44178</v>
      </c>
      <c r="B2933" t="s">
        <v>823</v>
      </c>
      <c r="C2933" t="s">
        <v>843</v>
      </c>
      <c r="D2933" t="str">
        <f>VLOOKUP(VALUE(MID(C2933,1,8)),Producto!$A$1:$C$499,3,FALSE)</f>
        <v>Camisa manga corta</v>
      </c>
      <c r="E2933" t="str">
        <f>VLOOKUP(_xlfn.NUMBERVALUE(MID(C2933,9,2)),'Datos 2'!$Q$3:$R$22,2,FALSE)</f>
        <v>Estampado animal</v>
      </c>
      <c r="F2933" t="str">
        <f>VLOOKUP(_xlfn.NUMBERVALUE(MID(C2933,11,2)),'Datos 2'!$U$3:$V$11,2,)</f>
        <v>XL</v>
      </c>
      <c r="G2933">
        <v>6</v>
      </c>
    </row>
    <row r="2934" spans="1:7">
      <c r="A2934" s="14">
        <v>43973</v>
      </c>
      <c r="B2934" t="s">
        <v>823</v>
      </c>
      <c r="C2934" t="s">
        <v>850</v>
      </c>
      <c r="D2934" t="str">
        <f>VLOOKUP(VALUE(MID(C2934,1,8)),Producto!$A$1:$C$499,3,FALSE)</f>
        <v>Playera</v>
      </c>
      <c r="E2934" t="str">
        <f>VLOOKUP(_xlfn.NUMBERVALUE(MID(C2934,9,2)),'Datos 2'!$Q$3:$R$22,2,FALSE)</f>
        <v>Con texto</v>
      </c>
      <c r="F2934" t="str">
        <f>VLOOKUP(_xlfn.NUMBERVALUE(MID(C2934,11,2)),'Datos 2'!$U$3:$V$11,2,)</f>
        <v>Unitalla</v>
      </c>
      <c r="G2934">
        <v>9</v>
      </c>
    </row>
    <row r="2935" spans="1:7">
      <c r="A2935" s="14">
        <v>43892</v>
      </c>
      <c r="B2935" t="s">
        <v>823</v>
      </c>
      <c r="C2935" t="s">
        <v>890</v>
      </c>
      <c r="D2935" t="str">
        <f>VLOOKUP(VALUE(MID(C2935,1,8)),Producto!$A$1:$C$499,3,FALSE)</f>
        <v>Chamarra sport</v>
      </c>
      <c r="E2935" t="str">
        <f>VLOOKUP(_xlfn.NUMBERVALUE(MID(C2935,9,2)),'Datos 2'!$Q$3:$R$22,2,FALSE)</f>
        <v>Off white</v>
      </c>
      <c r="F2935" t="str">
        <f>VLOOKUP(_xlfn.NUMBERVALUE(MID(C2935,11,2)),'Datos 2'!$U$3:$V$11,2,)</f>
        <v>S</v>
      </c>
      <c r="G2935">
        <v>10</v>
      </c>
    </row>
    <row r="2936" spans="1:7">
      <c r="A2936" s="14">
        <v>43885</v>
      </c>
      <c r="B2936" t="s">
        <v>823</v>
      </c>
      <c r="C2936" t="s">
        <v>887</v>
      </c>
      <c r="D2936" t="str">
        <f>VLOOKUP(VALUE(MID(C2936,1,8)),Producto!$A$1:$C$499,3,FALSE)</f>
        <v>Chamarra sport</v>
      </c>
      <c r="E2936" t="str">
        <f>VLOOKUP(_xlfn.NUMBERVALUE(MID(C2936,9,2)),'Datos 2'!$Q$3:$R$22,2,FALSE)</f>
        <v>Off white</v>
      </c>
      <c r="F2936" t="str">
        <f>VLOOKUP(_xlfn.NUMBERVALUE(MID(C2936,11,2)),'Datos 2'!$U$3:$V$11,2,)</f>
        <v>XL</v>
      </c>
      <c r="G2936">
        <v>3</v>
      </c>
    </row>
    <row r="2937" spans="1:7">
      <c r="A2937" s="14">
        <v>43962</v>
      </c>
      <c r="B2937" t="s">
        <v>823</v>
      </c>
      <c r="C2937" t="s">
        <v>879</v>
      </c>
      <c r="D2937" t="str">
        <f>VLOOKUP(VALUE(MID(C2937,1,8)),Producto!$A$1:$C$499,3,FALSE)</f>
        <v>Chamarra sport</v>
      </c>
      <c r="E2937" t="str">
        <f>VLOOKUP(_xlfn.NUMBERVALUE(MID(C2937,9,2)),'Datos 2'!$Q$3:$R$22,2,FALSE)</f>
        <v>Azul</v>
      </c>
      <c r="F2937" t="str">
        <f>VLOOKUP(_xlfn.NUMBERVALUE(MID(C2937,11,2)),'Datos 2'!$U$3:$V$11,2,)</f>
        <v>XL</v>
      </c>
      <c r="G2937">
        <v>6</v>
      </c>
    </row>
    <row r="2938" spans="1:7">
      <c r="A2938" s="14">
        <v>43953</v>
      </c>
      <c r="B2938" t="s">
        <v>823</v>
      </c>
      <c r="C2938" t="s">
        <v>847</v>
      </c>
      <c r="D2938" t="str">
        <f>VLOOKUP(VALUE(MID(C2938,1,8)),Producto!$A$1:$C$499,3,FALSE)</f>
        <v>Playera</v>
      </c>
      <c r="E2938" t="str">
        <f>VLOOKUP(_xlfn.NUMBERVALUE(MID(C2938,9,2)),'Datos 2'!$Q$3:$R$22,2,FALSE)</f>
        <v>Negro</v>
      </c>
      <c r="F2938" t="str">
        <f>VLOOKUP(_xlfn.NUMBERVALUE(MID(C2938,11,2)),'Datos 2'!$U$3:$V$11,2,)</f>
        <v>Unitalla</v>
      </c>
      <c r="G2938">
        <v>7</v>
      </c>
    </row>
    <row r="2939" spans="1:7">
      <c r="A2939" s="14">
        <v>43975</v>
      </c>
      <c r="B2939" t="s">
        <v>823</v>
      </c>
      <c r="C2939" t="s">
        <v>834</v>
      </c>
      <c r="D2939" t="str">
        <f>VLOOKUP(VALUE(MID(C2939,1,8)),Producto!$A$1:$C$499,3,FALSE)</f>
        <v>Camisa manga larga</v>
      </c>
      <c r="E2939" t="str">
        <f>VLOOKUP(_xlfn.NUMBERVALUE(MID(C2939,9,2)),'Datos 2'!$Q$3:$R$22,2,FALSE)</f>
        <v>Off white</v>
      </c>
      <c r="F2939" t="str">
        <f>VLOOKUP(_xlfn.NUMBERVALUE(MID(C2939,11,2)),'Datos 2'!$U$3:$V$11,2,)</f>
        <v>S</v>
      </c>
      <c r="G2939">
        <v>2</v>
      </c>
    </row>
    <row r="2940" spans="1:7">
      <c r="A2940" s="14">
        <v>43886</v>
      </c>
      <c r="B2940" t="s">
        <v>823</v>
      </c>
      <c r="C2940" t="s">
        <v>846</v>
      </c>
      <c r="D2940" t="str">
        <f>VLOOKUP(VALUE(MID(C2940,1,8)),Producto!$A$1:$C$499,3,FALSE)</f>
        <v>Camisa manga corta</v>
      </c>
      <c r="E2940" t="str">
        <f>VLOOKUP(_xlfn.NUMBERVALUE(MID(C2940,9,2)),'Datos 2'!$Q$3:$R$22,2,FALSE)</f>
        <v>Estampado animal</v>
      </c>
      <c r="F2940" t="str">
        <f>VLOOKUP(_xlfn.NUMBERVALUE(MID(C2940,11,2)),'Datos 2'!$U$3:$V$11,2,)</f>
        <v>S</v>
      </c>
      <c r="G2940">
        <v>7</v>
      </c>
    </row>
    <row r="2941" spans="1:7">
      <c r="A2941" s="14">
        <v>44083</v>
      </c>
      <c r="B2941" t="s">
        <v>823</v>
      </c>
      <c r="C2941" t="s">
        <v>885</v>
      </c>
      <c r="D2941" t="str">
        <f>VLOOKUP(VALUE(MID(C2941,1,8)),Producto!$A$1:$C$499,3,FALSE)</f>
        <v>Chamarra sport</v>
      </c>
      <c r="E2941" t="str">
        <f>VLOOKUP(_xlfn.NUMBERVALUE(MID(C2941,9,2)),'Datos 2'!$Q$3:$R$22,2,FALSE)</f>
        <v>Negro</v>
      </c>
      <c r="F2941" t="str">
        <f>VLOOKUP(_xlfn.NUMBERVALUE(MID(C2941,11,2)),'Datos 2'!$U$3:$V$11,2,)</f>
        <v>M</v>
      </c>
      <c r="G2941">
        <v>7</v>
      </c>
    </row>
    <row r="2942" spans="1:7">
      <c r="A2942" s="14">
        <v>43896</v>
      </c>
      <c r="B2942" t="s">
        <v>823</v>
      </c>
      <c r="C2942" t="s">
        <v>858</v>
      </c>
      <c r="D2942" t="str">
        <f>VLOOKUP(VALUE(MID(C2942,1,8)),Producto!$A$1:$C$499,3,FALSE)</f>
        <v>Pantalón mezclilla</v>
      </c>
      <c r="E2942" t="str">
        <f>VLOOKUP(_xlfn.NUMBERVALUE(MID(C2942,9,2)),'Datos 2'!$Q$3:$R$22,2,FALSE)</f>
        <v>Negro</v>
      </c>
      <c r="F2942" t="str">
        <f>VLOOKUP(_xlfn.NUMBERVALUE(MID(C2942,11,2)),'Datos 2'!$U$3:$V$11,2,)</f>
        <v>S</v>
      </c>
      <c r="G2942">
        <v>9</v>
      </c>
    </row>
    <row r="2943" spans="1:7">
      <c r="A2943" s="14">
        <v>43952</v>
      </c>
      <c r="B2943" t="s">
        <v>823</v>
      </c>
      <c r="C2943" t="s">
        <v>845</v>
      </c>
      <c r="D2943" t="str">
        <f>VLOOKUP(VALUE(MID(C2943,1,8)),Producto!$A$1:$C$499,3,FALSE)</f>
        <v>Camisa manga corta</v>
      </c>
      <c r="E2943" t="str">
        <f>VLOOKUP(_xlfn.NUMBERVALUE(MID(C2943,9,2)),'Datos 2'!$Q$3:$R$22,2,FALSE)</f>
        <v>Estampado animal</v>
      </c>
      <c r="F2943" t="str">
        <f>VLOOKUP(_xlfn.NUMBERVALUE(MID(C2943,11,2)),'Datos 2'!$U$3:$V$11,2,)</f>
        <v>M</v>
      </c>
      <c r="G2943">
        <v>4</v>
      </c>
    </row>
    <row r="2944" spans="1:7">
      <c r="A2944" s="14">
        <v>44074</v>
      </c>
      <c r="B2944" t="s">
        <v>823</v>
      </c>
      <c r="C2944" t="s">
        <v>863</v>
      </c>
      <c r="D2944" t="str">
        <f>VLOOKUP(VALUE(MID(C2944,1,8)),Producto!$A$1:$C$499,3,FALSE)</f>
        <v>Pantalón baggie</v>
      </c>
      <c r="E2944" t="str">
        <f>VLOOKUP(_xlfn.NUMBERVALUE(MID(C2944,9,2)),'Datos 2'!$Q$3:$R$22,2,FALSE)</f>
        <v>Negro</v>
      </c>
      <c r="F2944" t="str">
        <f>VLOOKUP(_xlfn.NUMBERVALUE(MID(C2944,11,2)),'Datos 2'!$U$3:$V$11,2,)</f>
        <v>XL</v>
      </c>
      <c r="G2944">
        <v>9</v>
      </c>
    </row>
    <row r="2945" spans="1:7">
      <c r="A2945" s="14">
        <v>43850</v>
      </c>
      <c r="B2945" t="s">
        <v>823</v>
      </c>
      <c r="C2945" t="s">
        <v>882</v>
      </c>
      <c r="D2945" t="str">
        <f>VLOOKUP(VALUE(MID(C2945,1,8)),Producto!$A$1:$C$499,3,FALSE)</f>
        <v>Chamarra sport</v>
      </c>
      <c r="E2945" t="str">
        <f>VLOOKUP(_xlfn.NUMBERVALUE(MID(C2945,9,2)),'Datos 2'!$Q$3:$R$22,2,FALSE)</f>
        <v>Azul</v>
      </c>
      <c r="F2945" t="str">
        <f>VLOOKUP(_xlfn.NUMBERVALUE(MID(C2945,11,2)),'Datos 2'!$U$3:$V$11,2,)</f>
        <v>S</v>
      </c>
      <c r="G2945">
        <v>4</v>
      </c>
    </row>
    <row r="2946" spans="1:7">
      <c r="A2946" s="14">
        <v>44148</v>
      </c>
      <c r="B2946" t="s">
        <v>823</v>
      </c>
      <c r="C2946" t="s">
        <v>854</v>
      </c>
      <c r="D2946" t="str">
        <f>VLOOKUP(VALUE(MID(C2946,1,8)),Producto!$A$1:$C$499,3,FALSE)</f>
        <v>Pantalón mezclilla</v>
      </c>
      <c r="E2946" t="str">
        <f>VLOOKUP(_xlfn.NUMBERVALUE(MID(C2946,9,2)),'Datos 2'!$Q$3:$R$22,2,FALSE)</f>
        <v>Azul</v>
      </c>
      <c r="F2946" t="str">
        <f>VLOOKUP(_xlfn.NUMBERVALUE(MID(C2946,11,2)),'Datos 2'!$U$3:$V$11,2,)</f>
        <v>S</v>
      </c>
      <c r="G2946">
        <v>10</v>
      </c>
    </row>
    <row r="2947" spans="1:7">
      <c r="A2947" s="14">
        <v>44098</v>
      </c>
      <c r="B2947" t="s">
        <v>823</v>
      </c>
      <c r="C2947" t="s">
        <v>838</v>
      </c>
      <c r="D2947" t="str">
        <f>VLOOKUP(VALUE(MID(C2947,1,8)),Producto!$A$1:$C$499,3,FALSE)</f>
        <v>Camisa manga larga</v>
      </c>
      <c r="E2947" t="str">
        <f>VLOOKUP(_xlfn.NUMBERVALUE(MID(C2947,9,2)),'Datos 2'!$Q$3:$R$22,2,FALSE)</f>
        <v>Negro</v>
      </c>
      <c r="F2947" t="str">
        <f>VLOOKUP(_xlfn.NUMBERVALUE(MID(C2947,11,2)),'Datos 2'!$U$3:$V$11,2,)</f>
        <v>S</v>
      </c>
      <c r="G2947">
        <v>5</v>
      </c>
    </row>
    <row r="2948" spans="1:7">
      <c r="A2948" s="14">
        <v>44045</v>
      </c>
      <c r="B2948" t="s">
        <v>823</v>
      </c>
      <c r="C2948" t="s">
        <v>856</v>
      </c>
      <c r="D2948" t="str">
        <f>VLOOKUP(VALUE(MID(C2948,1,8)),Producto!$A$1:$C$499,3,FALSE)</f>
        <v>Pantalón mezclilla</v>
      </c>
      <c r="E2948" t="str">
        <f>VLOOKUP(_xlfn.NUMBERVALUE(MID(C2948,9,2)),'Datos 2'!$Q$3:$R$22,2,FALSE)</f>
        <v>Negro</v>
      </c>
      <c r="F2948" t="str">
        <f>VLOOKUP(_xlfn.NUMBERVALUE(MID(C2948,11,2)),'Datos 2'!$U$3:$V$11,2,)</f>
        <v>L</v>
      </c>
      <c r="G2948">
        <v>5</v>
      </c>
    </row>
    <row r="2949" spans="1:7">
      <c r="A2949" s="14">
        <v>43856</v>
      </c>
      <c r="B2949" t="s">
        <v>823</v>
      </c>
      <c r="C2949" t="s">
        <v>858</v>
      </c>
      <c r="D2949" t="str">
        <f>VLOOKUP(VALUE(MID(C2949,1,8)),Producto!$A$1:$C$499,3,FALSE)</f>
        <v>Pantalón mezclilla</v>
      </c>
      <c r="E2949" t="str">
        <f>VLOOKUP(_xlfn.NUMBERVALUE(MID(C2949,9,2)),'Datos 2'!$Q$3:$R$22,2,FALSE)</f>
        <v>Negro</v>
      </c>
      <c r="F2949" t="str">
        <f>VLOOKUP(_xlfn.NUMBERVALUE(MID(C2949,11,2)),'Datos 2'!$U$3:$V$11,2,)</f>
        <v>S</v>
      </c>
      <c r="G2949">
        <v>8</v>
      </c>
    </row>
    <row r="2950" spans="1:7">
      <c r="A2950" s="14">
        <v>44023</v>
      </c>
      <c r="B2950" t="s">
        <v>823</v>
      </c>
      <c r="C2950" t="s">
        <v>837</v>
      </c>
      <c r="D2950" t="str">
        <f>VLOOKUP(VALUE(MID(C2950,1,8)),Producto!$A$1:$C$499,3,FALSE)</f>
        <v>Camisa manga larga</v>
      </c>
      <c r="E2950" t="str">
        <f>VLOOKUP(_xlfn.NUMBERVALUE(MID(C2950,9,2)),'Datos 2'!$Q$3:$R$22,2,FALSE)</f>
        <v>Negro</v>
      </c>
      <c r="F2950" t="str">
        <f>VLOOKUP(_xlfn.NUMBERVALUE(MID(C2950,11,2)),'Datos 2'!$U$3:$V$11,2,)</f>
        <v>M</v>
      </c>
      <c r="G2950">
        <v>3</v>
      </c>
    </row>
    <row r="2951" spans="1:7">
      <c r="A2951" s="14">
        <v>43949</v>
      </c>
      <c r="B2951" t="s">
        <v>823</v>
      </c>
      <c r="C2951" t="s">
        <v>827</v>
      </c>
      <c r="D2951" t="str">
        <f>VLOOKUP(VALUE(MID(C2951,1,8)),Producto!$A$1:$C$499,3,FALSE)</f>
        <v>Camisa manga larga</v>
      </c>
      <c r="E2951" t="str">
        <f>VLOOKUP(_xlfn.NUMBERVALUE(MID(C2951,9,2)),'Datos 2'!$Q$3:$R$22,2,FALSE)</f>
        <v>Blanco</v>
      </c>
      <c r="F2951" t="str">
        <f>VLOOKUP(_xlfn.NUMBERVALUE(MID(C2951,11,2)),'Datos 2'!$U$3:$V$11,2,)</f>
        <v>XL</v>
      </c>
      <c r="G2951">
        <v>7</v>
      </c>
    </row>
    <row r="2952" spans="1:7">
      <c r="A2952" s="14">
        <v>43937</v>
      </c>
      <c r="B2952" t="s">
        <v>823</v>
      </c>
      <c r="C2952" t="s">
        <v>861</v>
      </c>
      <c r="D2952" t="str">
        <f>VLOOKUP(VALUE(MID(C2952,1,8)),Producto!$A$1:$C$499,3,FALSE)</f>
        <v>Pantalón mezclilla</v>
      </c>
      <c r="E2952" t="str">
        <f>VLOOKUP(_xlfn.NUMBERVALUE(MID(C2952,9,2)),'Datos 2'!$Q$3:$R$22,2,FALSE)</f>
        <v>Blanco</v>
      </c>
      <c r="F2952" t="str">
        <f>VLOOKUP(_xlfn.NUMBERVALUE(MID(C2952,11,2)),'Datos 2'!$U$3:$V$11,2,)</f>
        <v>M</v>
      </c>
      <c r="G2952">
        <v>9</v>
      </c>
    </row>
    <row r="2953" spans="1:7">
      <c r="A2953" s="14">
        <v>44034</v>
      </c>
      <c r="B2953" t="s">
        <v>823</v>
      </c>
      <c r="C2953" t="s">
        <v>874</v>
      </c>
      <c r="D2953" t="str">
        <f>VLOOKUP(VALUE(MID(C2953,1,8)),Producto!$A$1:$C$499,3,FALSE)</f>
        <v>Pantalón baggie</v>
      </c>
      <c r="E2953" t="str">
        <f>VLOOKUP(_xlfn.NUMBERVALUE(MID(C2953,9,2)),'Datos 2'!$Q$3:$R$22,2,FALSE)</f>
        <v>Café</v>
      </c>
      <c r="F2953" t="str">
        <f>VLOOKUP(_xlfn.NUMBERVALUE(MID(C2953,11,2)),'Datos 2'!$U$3:$V$11,2,)</f>
        <v>S</v>
      </c>
      <c r="G2953">
        <v>1</v>
      </c>
    </row>
    <row r="2954" spans="1:7">
      <c r="A2954" s="14">
        <v>44060</v>
      </c>
      <c r="B2954" t="s">
        <v>823</v>
      </c>
      <c r="C2954" t="s">
        <v>875</v>
      </c>
      <c r="D2954" t="str">
        <f>VLOOKUP(VALUE(MID(C2954,1,8)),Producto!$A$1:$C$499,3,FALSE)</f>
        <v>Chamarra sport</v>
      </c>
      <c r="E2954" t="str">
        <f>VLOOKUP(_xlfn.NUMBERVALUE(MID(C2954,9,2)),'Datos 2'!$Q$3:$R$22,2,FALSE)</f>
        <v>Rojo</v>
      </c>
      <c r="F2954" t="str">
        <f>VLOOKUP(_xlfn.NUMBERVALUE(MID(C2954,11,2)),'Datos 2'!$U$3:$V$11,2,)</f>
        <v>XL</v>
      </c>
      <c r="G2954">
        <v>7</v>
      </c>
    </row>
    <row r="2955" spans="1:7">
      <c r="A2955" s="14">
        <v>44029</v>
      </c>
      <c r="B2955" t="s">
        <v>823</v>
      </c>
      <c r="C2955" t="s">
        <v>878</v>
      </c>
      <c r="D2955" t="str">
        <f>VLOOKUP(VALUE(MID(C2955,1,8)),Producto!$A$1:$C$499,3,FALSE)</f>
        <v>Chamarra sport</v>
      </c>
      <c r="E2955" t="str">
        <f>VLOOKUP(_xlfn.NUMBERVALUE(MID(C2955,9,2)),'Datos 2'!$Q$3:$R$22,2,FALSE)</f>
        <v>Rojo</v>
      </c>
      <c r="F2955" t="str">
        <f>VLOOKUP(_xlfn.NUMBERVALUE(MID(C2955,11,2)),'Datos 2'!$U$3:$V$11,2,)</f>
        <v>S</v>
      </c>
      <c r="G2955">
        <v>10</v>
      </c>
    </row>
    <row r="2956" spans="1:7">
      <c r="A2956" s="14">
        <v>44069</v>
      </c>
      <c r="B2956" t="s">
        <v>823</v>
      </c>
      <c r="C2956" t="s">
        <v>841</v>
      </c>
      <c r="D2956" t="str">
        <f>VLOOKUP(VALUE(MID(C2956,1,8)),Producto!$A$1:$C$499,3,FALSE)</f>
        <v>Camisa manga corta</v>
      </c>
      <c r="E2956" t="str">
        <f>VLOOKUP(_xlfn.NUMBERVALUE(MID(C2956,9,2)),'Datos 2'!$Q$3:$R$22,2,FALSE)</f>
        <v>Blanco</v>
      </c>
      <c r="F2956" t="str">
        <f>VLOOKUP(_xlfn.NUMBERVALUE(MID(C2956,11,2)),'Datos 2'!$U$3:$V$11,2,)</f>
        <v>M</v>
      </c>
      <c r="G2956">
        <v>1</v>
      </c>
    </row>
    <row r="2957" spans="1:7">
      <c r="A2957" s="14">
        <v>43846</v>
      </c>
      <c r="B2957" t="s">
        <v>823</v>
      </c>
      <c r="C2957" t="s">
        <v>880</v>
      </c>
      <c r="D2957" t="str">
        <f>VLOOKUP(VALUE(MID(C2957,1,8)),Producto!$A$1:$C$499,3,FALSE)</f>
        <v>Chamarra sport</v>
      </c>
      <c r="E2957" t="str">
        <f>VLOOKUP(_xlfn.NUMBERVALUE(MID(C2957,9,2)),'Datos 2'!$Q$3:$R$22,2,FALSE)</f>
        <v>Azul</v>
      </c>
      <c r="F2957" t="str">
        <f>VLOOKUP(_xlfn.NUMBERVALUE(MID(C2957,11,2)),'Datos 2'!$U$3:$V$11,2,)</f>
        <v>L</v>
      </c>
      <c r="G2957">
        <v>1</v>
      </c>
    </row>
    <row r="2958" spans="1:7">
      <c r="A2958" s="14">
        <v>44103</v>
      </c>
      <c r="B2958" t="s">
        <v>823</v>
      </c>
      <c r="C2958" t="s">
        <v>881</v>
      </c>
      <c r="D2958" t="str">
        <f>VLOOKUP(VALUE(MID(C2958,1,8)),Producto!$A$1:$C$499,3,FALSE)</f>
        <v>Chamarra sport</v>
      </c>
      <c r="E2958" t="str">
        <f>VLOOKUP(_xlfn.NUMBERVALUE(MID(C2958,9,2)),'Datos 2'!$Q$3:$R$22,2,FALSE)</f>
        <v>Azul</v>
      </c>
      <c r="F2958" t="str">
        <f>VLOOKUP(_xlfn.NUMBERVALUE(MID(C2958,11,2)),'Datos 2'!$U$3:$V$11,2,)</f>
        <v>M</v>
      </c>
      <c r="G2958">
        <v>8</v>
      </c>
    </row>
    <row r="2959" spans="1:7">
      <c r="A2959" s="14">
        <v>44194</v>
      </c>
      <c r="B2959" t="s">
        <v>823</v>
      </c>
      <c r="C2959" t="s">
        <v>850</v>
      </c>
      <c r="D2959" t="str">
        <f>VLOOKUP(VALUE(MID(C2959,1,8)),Producto!$A$1:$C$499,3,FALSE)</f>
        <v>Playera</v>
      </c>
      <c r="E2959" t="str">
        <f>VLOOKUP(_xlfn.NUMBERVALUE(MID(C2959,9,2)),'Datos 2'!$Q$3:$R$22,2,FALSE)</f>
        <v>Con texto</v>
      </c>
      <c r="F2959" t="str">
        <f>VLOOKUP(_xlfn.NUMBERVALUE(MID(C2959,11,2)),'Datos 2'!$U$3:$V$11,2,)</f>
        <v>Unitalla</v>
      </c>
      <c r="G2959">
        <v>6</v>
      </c>
    </row>
    <row r="2960" spans="1:7">
      <c r="A2960" s="14">
        <v>43994</v>
      </c>
      <c r="B2960" t="s">
        <v>823</v>
      </c>
      <c r="C2960" t="s">
        <v>848</v>
      </c>
      <c r="D2960" t="str">
        <f>VLOOKUP(VALUE(MID(C2960,1,8)),Producto!$A$1:$C$499,3,FALSE)</f>
        <v>Playera</v>
      </c>
      <c r="E2960" t="str">
        <f>VLOOKUP(_xlfn.NUMBERVALUE(MID(C2960,9,2)),'Datos 2'!$Q$3:$R$22,2,FALSE)</f>
        <v>Gris</v>
      </c>
      <c r="F2960" t="str">
        <f>VLOOKUP(_xlfn.NUMBERVALUE(MID(C2960,11,2)),'Datos 2'!$U$3:$V$11,2,)</f>
        <v>Unitalla</v>
      </c>
      <c r="G2960">
        <v>8</v>
      </c>
    </row>
    <row r="2961" spans="1:7">
      <c r="A2961" s="14">
        <v>44160</v>
      </c>
      <c r="B2961" t="s">
        <v>823</v>
      </c>
      <c r="C2961" t="s">
        <v>828</v>
      </c>
      <c r="D2961" t="str">
        <f>VLOOKUP(VALUE(MID(C2961,1,8)),Producto!$A$1:$C$499,3,FALSE)</f>
        <v>Camisa manga larga</v>
      </c>
      <c r="E2961" t="str">
        <f>VLOOKUP(_xlfn.NUMBERVALUE(MID(C2961,9,2)),'Datos 2'!$Q$3:$R$22,2,FALSE)</f>
        <v>Blanco</v>
      </c>
      <c r="F2961" t="str">
        <f>VLOOKUP(_xlfn.NUMBERVALUE(MID(C2961,11,2)),'Datos 2'!$U$3:$V$11,2,)</f>
        <v>L</v>
      </c>
      <c r="G2961">
        <v>2</v>
      </c>
    </row>
    <row r="2962" spans="1:7">
      <c r="A2962" s="14">
        <v>43940</v>
      </c>
      <c r="B2962" t="s">
        <v>823</v>
      </c>
      <c r="C2962" t="s">
        <v>848</v>
      </c>
      <c r="D2962" t="str">
        <f>VLOOKUP(VALUE(MID(C2962,1,8)),Producto!$A$1:$C$499,3,FALSE)</f>
        <v>Playera</v>
      </c>
      <c r="E2962" t="str">
        <f>VLOOKUP(_xlfn.NUMBERVALUE(MID(C2962,9,2)),'Datos 2'!$Q$3:$R$22,2,FALSE)</f>
        <v>Gris</v>
      </c>
      <c r="F2962" t="str">
        <f>VLOOKUP(_xlfn.NUMBERVALUE(MID(C2962,11,2)),'Datos 2'!$U$3:$V$11,2,)</f>
        <v>Unitalla</v>
      </c>
      <c r="G2962">
        <v>7</v>
      </c>
    </row>
    <row r="2963" spans="1:7">
      <c r="A2963" s="14">
        <v>43979</v>
      </c>
      <c r="B2963" t="s">
        <v>823</v>
      </c>
      <c r="C2963" t="s">
        <v>853</v>
      </c>
      <c r="D2963" t="str">
        <f>VLOOKUP(VALUE(MID(C2963,1,8)),Producto!$A$1:$C$499,3,FALSE)</f>
        <v>Pantalón mezclilla</v>
      </c>
      <c r="E2963" t="str">
        <f>VLOOKUP(_xlfn.NUMBERVALUE(MID(C2963,9,2)),'Datos 2'!$Q$3:$R$22,2,FALSE)</f>
        <v>Azul</v>
      </c>
      <c r="F2963" t="str">
        <f>VLOOKUP(_xlfn.NUMBERVALUE(MID(C2963,11,2)),'Datos 2'!$U$3:$V$11,2,)</f>
        <v>M</v>
      </c>
      <c r="G2963">
        <v>7</v>
      </c>
    </row>
    <row r="2964" spans="1:7">
      <c r="A2964" s="14">
        <v>43866</v>
      </c>
      <c r="B2964" t="s">
        <v>823</v>
      </c>
      <c r="C2964" t="s">
        <v>875</v>
      </c>
      <c r="D2964" t="str">
        <f>VLOOKUP(VALUE(MID(C2964,1,8)),Producto!$A$1:$C$499,3,FALSE)</f>
        <v>Chamarra sport</v>
      </c>
      <c r="E2964" t="str">
        <f>VLOOKUP(_xlfn.NUMBERVALUE(MID(C2964,9,2)),'Datos 2'!$Q$3:$R$22,2,FALSE)</f>
        <v>Rojo</v>
      </c>
      <c r="F2964" t="str">
        <f>VLOOKUP(_xlfn.NUMBERVALUE(MID(C2964,11,2)),'Datos 2'!$U$3:$V$11,2,)</f>
        <v>XL</v>
      </c>
      <c r="G2964">
        <v>5</v>
      </c>
    </row>
    <row r="2965" spans="1:7">
      <c r="A2965" s="14">
        <v>44135</v>
      </c>
      <c r="B2965" t="s">
        <v>823</v>
      </c>
      <c r="C2965" t="s">
        <v>865</v>
      </c>
      <c r="D2965" t="str">
        <f>VLOOKUP(VALUE(MID(C2965,1,8)),Producto!$A$1:$C$499,3,FALSE)</f>
        <v>Pantalón baggie</v>
      </c>
      <c r="E2965" t="str">
        <f>VLOOKUP(_xlfn.NUMBERVALUE(MID(C2965,9,2)),'Datos 2'!$Q$3:$R$22,2,FALSE)</f>
        <v>Negro</v>
      </c>
      <c r="F2965" t="str">
        <f>VLOOKUP(_xlfn.NUMBERVALUE(MID(C2965,11,2)),'Datos 2'!$U$3:$V$11,2,)</f>
        <v>M</v>
      </c>
      <c r="G2965">
        <v>2</v>
      </c>
    </row>
    <row r="2966" spans="1:7">
      <c r="A2966" s="14">
        <v>43979</v>
      </c>
      <c r="B2966" t="s">
        <v>823</v>
      </c>
      <c r="C2966" t="s">
        <v>844</v>
      </c>
      <c r="D2966" t="str">
        <f>VLOOKUP(VALUE(MID(C2966,1,8)),Producto!$A$1:$C$499,3,FALSE)</f>
        <v>Camisa manga corta</v>
      </c>
      <c r="E2966" t="str">
        <f>VLOOKUP(_xlfn.NUMBERVALUE(MID(C2966,9,2)),'Datos 2'!$Q$3:$R$22,2,FALSE)</f>
        <v>Estampado animal</v>
      </c>
      <c r="F2966" t="str">
        <f>VLOOKUP(_xlfn.NUMBERVALUE(MID(C2966,11,2)),'Datos 2'!$U$3:$V$11,2,)</f>
        <v>L</v>
      </c>
      <c r="G2966">
        <v>8</v>
      </c>
    </row>
    <row r="2967" spans="1:7">
      <c r="A2967" s="14">
        <v>43837</v>
      </c>
      <c r="B2967" t="s">
        <v>823</v>
      </c>
      <c r="C2967" t="s">
        <v>865</v>
      </c>
      <c r="D2967" t="str">
        <f>VLOOKUP(VALUE(MID(C2967,1,8)),Producto!$A$1:$C$499,3,FALSE)</f>
        <v>Pantalón baggie</v>
      </c>
      <c r="E2967" t="str">
        <f>VLOOKUP(_xlfn.NUMBERVALUE(MID(C2967,9,2)),'Datos 2'!$Q$3:$R$22,2,FALSE)</f>
        <v>Negro</v>
      </c>
      <c r="F2967" t="str">
        <f>VLOOKUP(_xlfn.NUMBERVALUE(MID(C2967,11,2)),'Datos 2'!$U$3:$V$11,2,)</f>
        <v>M</v>
      </c>
      <c r="G2967">
        <v>10</v>
      </c>
    </row>
    <row r="2968" spans="1:7">
      <c r="A2968" s="14">
        <v>43852</v>
      </c>
      <c r="B2968" t="s">
        <v>823</v>
      </c>
      <c r="C2968" t="s">
        <v>890</v>
      </c>
      <c r="D2968" t="str">
        <f>VLOOKUP(VALUE(MID(C2968,1,8)),Producto!$A$1:$C$499,3,FALSE)</f>
        <v>Chamarra sport</v>
      </c>
      <c r="E2968" t="str">
        <f>VLOOKUP(_xlfn.NUMBERVALUE(MID(C2968,9,2)),'Datos 2'!$Q$3:$R$22,2,FALSE)</f>
        <v>Off white</v>
      </c>
      <c r="F2968" t="str">
        <f>VLOOKUP(_xlfn.NUMBERVALUE(MID(C2968,11,2)),'Datos 2'!$U$3:$V$11,2,)</f>
        <v>S</v>
      </c>
      <c r="G2968">
        <v>9</v>
      </c>
    </row>
    <row r="2969" spans="1:7">
      <c r="A2969" s="14">
        <v>43861</v>
      </c>
      <c r="B2969" t="s">
        <v>823</v>
      </c>
      <c r="C2969" t="s">
        <v>857</v>
      </c>
      <c r="D2969" t="str">
        <f>VLOOKUP(VALUE(MID(C2969,1,8)),Producto!$A$1:$C$499,3,FALSE)</f>
        <v>Pantalón mezclilla</v>
      </c>
      <c r="E2969" t="str">
        <f>VLOOKUP(_xlfn.NUMBERVALUE(MID(C2969,9,2)),'Datos 2'!$Q$3:$R$22,2,FALSE)</f>
        <v>Negro</v>
      </c>
      <c r="F2969" t="str">
        <f>VLOOKUP(_xlfn.NUMBERVALUE(MID(C2969,11,2)),'Datos 2'!$U$3:$V$11,2,)</f>
        <v>M</v>
      </c>
      <c r="G2969">
        <v>5</v>
      </c>
    </row>
    <row r="2970" spans="1:7">
      <c r="A2970" s="14">
        <v>44166</v>
      </c>
      <c r="B2970" t="s">
        <v>823</v>
      </c>
      <c r="C2970" t="s">
        <v>878</v>
      </c>
      <c r="D2970" t="str">
        <f>VLOOKUP(VALUE(MID(C2970,1,8)),Producto!$A$1:$C$499,3,FALSE)</f>
        <v>Chamarra sport</v>
      </c>
      <c r="E2970" t="str">
        <f>VLOOKUP(_xlfn.NUMBERVALUE(MID(C2970,9,2)),'Datos 2'!$Q$3:$R$22,2,FALSE)</f>
        <v>Rojo</v>
      </c>
      <c r="F2970" t="str">
        <f>VLOOKUP(_xlfn.NUMBERVALUE(MID(C2970,11,2)),'Datos 2'!$U$3:$V$11,2,)</f>
        <v>S</v>
      </c>
      <c r="G2970">
        <v>1</v>
      </c>
    </row>
    <row r="2971" spans="1:7">
      <c r="A2971" s="14">
        <v>44171</v>
      </c>
      <c r="B2971" t="s">
        <v>823</v>
      </c>
      <c r="C2971" t="s">
        <v>851</v>
      </c>
      <c r="D2971" t="str">
        <f>VLOOKUP(VALUE(MID(C2971,1,8)),Producto!$A$1:$C$499,3,FALSE)</f>
        <v>Pantalón mezclilla</v>
      </c>
      <c r="E2971" t="str">
        <f>VLOOKUP(_xlfn.NUMBERVALUE(MID(C2971,9,2)),'Datos 2'!$Q$3:$R$22,2,FALSE)</f>
        <v>Azul</v>
      </c>
      <c r="F2971" t="str">
        <f>VLOOKUP(_xlfn.NUMBERVALUE(MID(C2971,11,2)),'Datos 2'!$U$3:$V$11,2,)</f>
        <v>XL</v>
      </c>
      <c r="G2971">
        <v>5</v>
      </c>
    </row>
    <row r="2972" spans="1:7">
      <c r="A2972" s="14">
        <v>44104</v>
      </c>
      <c r="B2972" t="s">
        <v>823</v>
      </c>
      <c r="C2972" t="s">
        <v>852</v>
      </c>
      <c r="D2972" t="str">
        <f>VLOOKUP(VALUE(MID(C2972,1,8)),Producto!$A$1:$C$499,3,FALSE)</f>
        <v>Pantalón mezclilla</v>
      </c>
      <c r="E2972" t="str">
        <f>VLOOKUP(_xlfn.NUMBERVALUE(MID(C2972,9,2)),'Datos 2'!$Q$3:$R$22,2,FALSE)</f>
        <v>Azul</v>
      </c>
      <c r="F2972" t="str">
        <f>VLOOKUP(_xlfn.NUMBERVALUE(MID(C2972,11,2)),'Datos 2'!$U$3:$V$11,2,)</f>
        <v>L</v>
      </c>
      <c r="G2972">
        <v>5</v>
      </c>
    </row>
    <row r="2973" spans="1:7">
      <c r="A2973" s="14">
        <v>43939</v>
      </c>
      <c r="B2973" t="s">
        <v>823</v>
      </c>
      <c r="C2973" t="s">
        <v>841</v>
      </c>
      <c r="D2973" t="str">
        <f>VLOOKUP(VALUE(MID(C2973,1,8)),Producto!$A$1:$C$499,3,FALSE)</f>
        <v>Camisa manga corta</v>
      </c>
      <c r="E2973" t="str">
        <f>VLOOKUP(_xlfn.NUMBERVALUE(MID(C2973,9,2)),'Datos 2'!$Q$3:$R$22,2,FALSE)</f>
        <v>Blanco</v>
      </c>
      <c r="F2973" t="str">
        <f>VLOOKUP(_xlfn.NUMBERVALUE(MID(C2973,11,2)),'Datos 2'!$U$3:$V$11,2,)</f>
        <v>M</v>
      </c>
      <c r="G2973">
        <v>7</v>
      </c>
    </row>
    <row r="2974" spans="1:7">
      <c r="A2974" s="14">
        <v>43982</v>
      </c>
      <c r="B2974" t="s">
        <v>823</v>
      </c>
      <c r="C2974" t="s">
        <v>853</v>
      </c>
      <c r="D2974" t="str">
        <f>VLOOKUP(VALUE(MID(C2974,1,8)),Producto!$A$1:$C$499,3,FALSE)</f>
        <v>Pantalón mezclilla</v>
      </c>
      <c r="E2974" t="str">
        <f>VLOOKUP(_xlfn.NUMBERVALUE(MID(C2974,9,2)),'Datos 2'!$Q$3:$R$22,2,FALSE)</f>
        <v>Azul</v>
      </c>
      <c r="F2974" t="str">
        <f>VLOOKUP(_xlfn.NUMBERVALUE(MID(C2974,11,2)),'Datos 2'!$U$3:$V$11,2,)</f>
        <v>M</v>
      </c>
      <c r="G2974">
        <v>2</v>
      </c>
    </row>
    <row r="2975" spans="1:7">
      <c r="A2975" s="14">
        <v>43865</v>
      </c>
      <c r="B2975" t="s">
        <v>823</v>
      </c>
      <c r="C2975" t="s">
        <v>836</v>
      </c>
      <c r="D2975" t="str">
        <f>VLOOKUP(VALUE(MID(C2975,1,8)),Producto!$A$1:$C$499,3,FALSE)</f>
        <v>Camisa manga larga</v>
      </c>
      <c r="E2975" t="str">
        <f>VLOOKUP(_xlfn.NUMBERVALUE(MID(C2975,9,2)),'Datos 2'!$Q$3:$R$22,2,FALSE)</f>
        <v>Negro</v>
      </c>
      <c r="F2975" t="str">
        <f>VLOOKUP(_xlfn.NUMBERVALUE(MID(C2975,11,2)),'Datos 2'!$U$3:$V$11,2,)</f>
        <v>L</v>
      </c>
      <c r="G2975">
        <v>5</v>
      </c>
    </row>
    <row r="2976" spans="1:7">
      <c r="A2976" s="14">
        <v>44131</v>
      </c>
      <c r="B2976" t="s">
        <v>823</v>
      </c>
      <c r="C2976" t="s">
        <v>853</v>
      </c>
      <c r="D2976" t="str">
        <f>VLOOKUP(VALUE(MID(C2976,1,8)),Producto!$A$1:$C$499,3,FALSE)</f>
        <v>Pantalón mezclilla</v>
      </c>
      <c r="E2976" t="str">
        <f>VLOOKUP(_xlfn.NUMBERVALUE(MID(C2976,9,2)),'Datos 2'!$Q$3:$R$22,2,FALSE)</f>
        <v>Azul</v>
      </c>
      <c r="F2976" t="str">
        <f>VLOOKUP(_xlfn.NUMBERVALUE(MID(C2976,11,2)),'Datos 2'!$U$3:$V$11,2,)</f>
        <v>M</v>
      </c>
      <c r="G2976">
        <v>3</v>
      </c>
    </row>
    <row r="2977" spans="1:7">
      <c r="A2977" s="14">
        <v>44050</v>
      </c>
      <c r="B2977" t="s">
        <v>823</v>
      </c>
      <c r="C2977" t="s">
        <v>880</v>
      </c>
      <c r="D2977" t="str">
        <f>VLOOKUP(VALUE(MID(C2977,1,8)),Producto!$A$1:$C$499,3,FALSE)</f>
        <v>Chamarra sport</v>
      </c>
      <c r="E2977" t="str">
        <f>VLOOKUP(_xlfn.NUMBERVALUE(MID(C2977,9,2)),'Datos 2'!$Q$3:$R$22,2,FALSE)</f>
        <v>Azul</v>
      </c>
      <c r="F2977" t="str">
        <f>VLOOKUP(_xlfn.NUMBERVALUE(MID(C2977,11,2)),'Datos 2'!$U$3:$V$11,2,)</f>
        <v>L</v>
      </c>
      <c r="G2977">
        <v>1</v>
      </c>
    </row>
    <row r="2978" spans="1:7">
      <c r="A2978" s="14">
        <v>44102</v>
      </c>
      <c r="B2978" t="s">
        <v>823</v>
      </c>
      <c r="C2978" t="s">
        <v>884</v>
      </c>
      <c r="D2978" t="str">
        <f>VLOOKUP(VALUE(MID(C2978,1,8)),Producto!$A$1:$C$499,3,FALSE)</f>
        <v>Chamarra sport</v>
      </c>
      <c r="E2978" t="str">
        <f>VLOOKUP(_xlfn.NUMBERVALUE(MID(C2978,9,2)),'Datos 2'!$Q$3:$R$22,2,FALSE)</f>
        <v>Negro</v>
      </c>
      <c r="F2978" t="str">
        <f>VLOOKUP(_xlfn.NUMBERVALUE(MID(C2978,11,2)),'Datos 2'!$U$3:$V$11,2,)</f>
        <v>L</v>
      </c>
      <c r="G2978">
        <v>4</v>
      </c>
    </row>
    <row r="2979" spans="1:7">
      <c r="A2979" s="14">
        <v>44083</v>
      </c>
      <c r="B2979" t="s">
        <v>823</v>
      </c>
      <c r="C2979" t="s">
        <v>850</v>
      </c>
      <c r="D2979" t="str">
        <f>VLOOKUP(VALUE(MID(C2979,1,8)),Producto!$A$1:$C$499,3,FALSE)</f>
        <v>Playera</v>
      </c>
      <c r="E2979" t="str">
        <f>VLOOKUP(_xlfn.NUMBERVALUE(MID(C2979,9,2)),'Datos 2'!$Q$3:$R$22,2,FALSE)</f>
        <v>Con texto</v>
      </c>
      <c r="F2979" t="str">
        <f>VLOOKUP(_xlfn.NUMBERVALUE(MID(C2979,11,2)),'Datos 2'!$U$3:$V$11,2,)</f>
        <v>Unitalla</v>
      </c>
      <c r="G2979">
        <v>9</v>
      </c>
    </row>
    <row r="2980" spans="1:7">
      <c r="A2980" s="14">
        <v>43986</v>
      </c>
      <c r="B2980" t="s">
        <v>823</v>
      </c>
      <c r="C2980" t="s">
        <v>843</v>
      </c>
      <c r="D2980" t="str">
        <f>VLOOKUP(VALUE(MID(C2980,1,8)),Producto!$A$1:$C$499,3,FALSE)</f>
        <v>Camisa manga corta</v>
      </c>
      <c r="E2980" t="str">
        <f>VLOOKUP(_xlfn.NUMBERVALUE(MID(C2980,9,2)),'Datos 2'!$Q$3:$R$22,2,FALSE)</f>
        <v>Estampado animal</v>
      </c>
      <c r="F2980" t="str">
        <f>VLOOKUP(_xlfn.NUMBERVALUE(MID(C2980,11,2)),'Datos 2'!$U$3:$V$11,2,)</f>
        <v>XL</v>
      </c>
      <c r="G2980">
        <v>10</v>
      </c>
    </row>
    <row r="2981" spans="1:7">
      <c r="A2981" s="14">
        <v>44032</v>
      </c>
      <c r="B2981" t="s">
        <v>823</v>
      </c>
      <c r="C2981" t="s">
        <v>881</v>
      </c>
      <c r="D2981" t="str">
        <f>VLOOKUP(VALUE(MID(C2981,1,8)),Producto!$A$1:$C$499,3,FALSE)</f>
        <v>Chamarra sport</v>
      </c>
      <c r="E2981" t="str">
        <f>VLOOKUP(_xlfn.NUMBERVALUE(MID(C2981,9,2)),'Datos 2'!$Q$3:$R$22,2,FALSE)</f>
        <v>Azul</v>
      </c>
      <c r="F2981" t="str">
        <f>VLOOKUP(_xlfn.NUMBERVALUE(MID(C2981,11,2)),'Datos 2'!$U$3:$V$11,2,)</f>
        <v>M</v>
      </c>
      <c r="G2981">
        <v>1</v>
      </c>
    </row>
    <row r="2982" spans="1:7">
      <c r="A2982" s="14">
        <v>43832</v>
      </c>
      <c r="B2982" t="s">
        <v>823</v>
      </c>
      <c r="C2982" t="s">
        <v>860</v>
      </c>
      <c r="D2982" t="str">
        <f>VLOOKUP(VALUE(MID(C2982,1,8)),Producto!$A$1:$C$499,3,FALSE)</f>
        <v>Pantalón mezclilla</v>
      </c>
      <c r="E2982" t="str">
        <f>VLOOKUP(_xlfn.NUMBERVALUE(MID(C2982,9,2)),'Datos 2'!$Q$3:$R$22,2,FALSE)</f>
        <v>Blanco</v>
      </c>
      <c r="F2982" t="str">
        <f>VLOOKUP(_xlfn.NUMBERVALUE(MID(C2982,11,2)),'Datos 2'!$U$3:$V$11,2,)</f>
        <v>L</v>
      </c>
      <c r="G2982">
        <v>6</v>
      </c>
    </row>
    <row r="2983" spans="1:7">
      <c r="A2983" s="14">
        <v>44110</v>
      </c>
      <c r="B2983" t="s">
        <v>823</v>
      </c>
      <c r="C2983" t="s">
        <v>839</v>
      </c>
      <c r="D2983" t="str">
        <f>VLOOKUP(VALUE(MID(C2983,1,8)),Producto!$A$1:$C$499,3,FALSE)</f>
        <v>Camisa manga corta</v>
      </c>
      <c r="E2983" t="str">
        <f>VLOOKUP(_xlfn.NUMBERVALUE(MID(C2983,9,2)),'Datos 2'!$Q$3:$R$22,2,FALSE)</f>
        <v>Blanco</v>
      </c>
      <c r="F2983" t="str">
        <f>VLOOKUP(_xlfn.NUMBERVALUE(MID(C2983,11,2)),'Datos 2'!$U$3:$V$11,2,)</f>
        <v>XL</v>
      </c>
      <c r="G2983">
        <v>6</v>
      </c>
    </row>
    <row r="2984" spans="1:7">
      <c r="A2984" s="14">
        <v>43952</v>
      </c>
      <c r="B2984" t="s">
        <v>823</v>
      </c>
      <c r="C2984" t="s">
        <v>836</v>
      </c>
      <c r="D2984" t="str">
        <f>VLOOKUP(VALUE(MID(C2984,1,8)),Producto!$A$1:$C$499,3,FALSE)</f>
        <v>Camisa manga larga</v>
      </c>
      <c r="E2984" t="str">
        <f>VLOOKUP(_xlfn.NUMBERVALUE(MID(C2984,9,2)),'Datos 2'!$Q$3:$R$22,2,FALSE)</f>
        <v>Negro</v>
      </c>
      <c r="F2984" t="str">
        <f>VLOOKUP(_xlfn.NUMBERVALUE(MID(C2984,11,2)),'Datos 2'!$U$3:$V$11,2,)</f>
        <v>L</v>
      </c>
      <c r="G2984">
        <v>10</v>
      </c>
    </row>
    <row r="2985" spans="1:7">
      <c r="A2985" s="14">
        <v>44194</v>
      </c>
      <c r="B2985" t="s">
        <v>823</v>
      </c>
      <c r="C2985" t="s">
        <v>882</v>
      </c>
      <c r="D2985" t="str">
        <f>VLOOKUP(VALUE(MID(C2985,1,8)),Producto!$A$1:$C$499,3,FALSE)</f>
        <v>Chamarra sport</v>
      </c>
      <c r="E2985" t="str">
        <f>VLOOKUP(_xlfn.NUMBERVALUE(MID(C2985,9,2)),'Datos 2'!$Q$3:$R$22,2,FALSE)</f>
        <v>Azul</v>
      </c>
      <c r="F2985" t="str">
        <f>VLOOKUP(_xlfn.NUMBERVALUE(MID(C2985,11,2)),'Datos 2'!$U$3:$V$11,2,)</f>
        <v>S</v>
      </c>
      <c r="G2985">
        <v>4</v>
      </c>
    </row>
    <row r="2986" spans="1:7">
      <c r="A2986" s="14">
        <v>43962</v>
      </c>
      <c r="B2986" t="s">
        <v>823</v>
      </c>
      <c r="C2986" t="s">
        <v>859</v>
      </c>
      <c r="D2986" t="str">
        <f>VLOOKUP(VALUE(MID(C2986,1,8)),Producto!$A$1:$C$499,3,FALSE)</f>
        <v>Pantalón mezclilla</v>
      </c>
      <c r="E2986" t="str">
        <f>VLOOKUP(_xlfn.NUMBERVALUE(MID(C2986,9,2)),'Datos 2'!$Q$3:$R$22,2,FALSE)</f>
        <v>Blanco</v>
      </c>
      <c r="F2986" t="str">
        <f>VLOOKUP(_xlfn.NUMBERVALUE(MID(C2986,11,2)),'Datos 2'!$U$3:$V$11,2,)</f>
        <v>XL</v>
      </c>
      <c r="G2986">
        <v>10</v>
      </c>
    </row>
    <row r="2987" spans="1:7">
      <c r="A2987" s="14">
        <v>43962</v>
      </c>
      <c r="B2987" t="s">
        <v>823</v>
      </c>
      <c r="C2987" t="s">
        <v>879</v>
      </c>
      <c r="D2987" t="str">
        <f>VLOOKUP(VALUE(MID(C2987,1,8)),Producto!$A$1:$C$499,3,FALSE)</f>
        <v>Chamarra sport</v>
      </c>
      <c r="E2987" t="str">
        <f>VLOOKUP(_xlfn.NUMBERVALUE(MID(C2987,9,2)),'Datos 2'!$Q$3:$R$22,2,FALSE)</f>
        <v>Azul</v>
      </c>
      <c r="F2987" t="str">
        <f>VLOOKUP(_xlfn.NUMBERVALUE(MID(C2987,11,2)),'Datos 2'!$U$3:$V$11,2,)</f>
        <v>XL</v>
      </c>
      <c r="G2987">
        <v>10</v>
      </c>
    </row>
    <row r="2988" spans="1:7">
      <c r="A2988" s="14">
        <v>43856</v>
      </c>
      <c r="B2988" t="s">
        <v>823</v>
      </c>
      <c r="C2988" t="s">
        <v>860</v>
      </c>
      <c r="D2988" t="str">
        <f>VLOOKUP(VALUE(MID(C2988,1,8)),Producto!$A$1:$C$499,3,FALSE)</f>
        <v>Pantalón mezclilla</v>
      </c>
      <c r="E2988" t="str">
        <f>VLOOKUP(_xlfn.NUMBERVALUE(MID(C2988,9,2)),'Datos 2'!$Q$3:$R$22,2,FALSE)</f>
        <v>Blanco</v>
      </c>
      <c r="F2988" t="str">
        <f>VLOOKUP(_xlfn.NUMBERVALUE(MID(C2988,11,2)),'Datos 2'!$U$3:$V$11,2,)</f>
        <v>L</v>
      </c>
      <c r="G2988">
        <v>5</v>
      </c>
    </row>
    <row r="2989" spans="1:7">
      <c r="A2989" s="14">
        <v>43893</v>
      </c>
      <c r="B2989" t="s">
        <v>823</v>
      </c>
      <c r="C2989" t="s">
        <v>871</v>
      </c>
      <c r="D2989" t="str">
        <f>VLOOKUP(VALUE(MID(C2989,1,8)),Producto!$A$1:$C$499,3,FALSE)</f>
        <v>Pantalón baggie</v>
      </c>
      <c r="E2989" t="str">
        <f>VLOOKUP(_xlfn.NUMBERVALUE(MID(C2989,9,2)),'Datos 2'!$Q$3:$R$22,2,FALSE)</f>
        <v>Café</v>
      </c>
      <c r="F2989" t="str">
        <f>VLOOKUP(_xlfn.NUMBERVALUE(MID(C2989,11,2)),'Datos 2'!$U$3:$V$11,2,)</f>
        <v>XL</v>
      </c>
      <c r="G2989">
        <v>9</v>
      </c>
    </row>
    <row r="2990" spans="1:7">
      <c r="A2990" s="14">
        <v>44114</v>
      </c>
      <c r="B2990" t="s">
        <v>823</v>
      </c>
      <c r="C2990" t="s">
        <v>844</v>
      </c>
      <c r="D2990" t="str">
        <f>VLOOKUP(VALUE(MID(C2990,1,8)),Producto!$A$1:$C$499,3,FALSE)</f>
        <v>Camisa manga corta</v>
      </c>
      <c r="E2990" t="str">
        <f>VLOOKUP(_xlfn.NUMBERVALUE(MID(C2990,9,2)),'Datos 2'!$Q$3:$R$22,2,FALSE)</f>
        <v>Estampado animal</v>
      </c>
      <c r="F2990" t="str">
        <f>VLOOKUP(_xlfn.NUMBERVALUE(MID(C2990,11,2)),'Datos 2'!$U$3:$V$11,2,)</f>
        <v>L</v>
      </c>
      <c r="G2990">
        <v>10</v>
      </c>
    </row>
    <row r="2991" spans="1:7">
      <c r="A2991" s="14">
        <v>43952</v>
      </c>
      <c r="B2991" t="s">
        <v>823</v>
      </c>
      <c r="C2991" t="s">
        <v>838</v>
      </c>
      <c r="D2991" t="str">
        <f>VLOOKUP(VALUE(MID(C2991,1,8)),Producto!$A$1:$C$499,3,FALSE)</f>
        <v>Camisa manga larga</v>
      </c>
      <c r="E2991" t="str">
        <f>VLOOKUP(_xlfn.NUMBERVALUE(MID(C2991,9,2)),'Datos 2'!$Q$3:$R$22,2,FALSE)</f>
        <v>Negro</v>
      </c>
      <c r="F2991" t="str">
        <f>VLOOKUP(_xlfn.NUMBERVALUE(MID(C2991,11,2)),'Datos 2'!$U$3:$V$11,2,)</f>
        <v>S</v>
      </c>
      <c r="G2991">
        <v>9</v>
      </c>
    </row>
    <row r="2992" spans="1:7">
      <c r="A2992" s="14">
        <v>44078</v>
      </c>
      <c r="B2992" t="s">
        <v>823</v>
      </c>
      <c r="C2992" t="s">
        <v>887</v>
      </c>
      <c r="D2992" t="str">
        <f>VLOOKUP(VALUE(MID(C2992,1,8)),Producto!$A$1:$C$499,3,FALSE)</f>
        <v>Chamarra sport</v>
      </c>
      <c r="E2992" t="str">
        <f>VLOOKUP(_xlfn.NUMBERVALUE(MID(C2992,9,2)),'Datos 2'!$Q$3:$R$22,2,FALSE)</f>
        <v>Off white</v>
      </c>
      <c r="F2992" t="str">
        <f>VLOOKUP(_xlfn.NUMBERVALUE(MID(C2992,11,2)),'Datos 2'!$U$3:$V$11,2,)</f>
        <v>XL</v>
      </c>
      <c r="G2992">
        <v>5</v>
      </c>
    </row>
    <row r="2993" spans="1:7">
      <c r="A2993" s="14">
        <v>44190</v>
      </c>
      <c r="B2993" t="s">
        <v>823</v>
      </c>
      <c r="C2993" t="s">
        <v>844</v>
      </c>
      <c r="D2993" t="str">
        <f>VLOOKUP(VALUE(MID(C2993,1,8)),Producto!$A$1:$C$499,3,FALSE)</f>
        <v>Camisa manga corta</v>
      </c>
      <c r="E2993" t="str">
        <f>VLOOKUP(_xlfn.NUMBERVALUE(MID(C2993,9,2)),'Datos 2'!$Q$3:$R$22,2,FALSE)</f>
        <v>Estampado animal</v>
      </c>
      <c r="F2993" t="str">
        <f>VLOOKUP(_xlfn.NUMBERVALUE(MID(C2993,11,2)),'Datos 2'!$U$3:$V$11,2,)</f>
        <v>L</v>
      </c>
      <c r="G2993">
        <v>7</v>
      </c>
    </row>
    <row r="2994" spans="1:7">
      <c r="A2994" s="14">
        <v>43884</v>
      </c>
      <c r="B2994" t="s">
        <v>823</v>
      </c>
      <c r="C2994" t="s">
        <v>850</v>
      </c>
      <c r="D2994" t="str">
        <f>VLOOKUP(VALUE(MID(C2994,1,8)),Producto!$A$1:$C$499,3,FALSE)</f>
        <v>Playera</v>
      </c>
      <c r="E2994" t="str">
        <f>VLOOKUP(_xlfn.NUMBERVALUE(MID(C2994,9,2)),'Datos 2'!$Q$3:$R$22,2,FALSE)</f>
        <v>Con texto</v>
      </c>
      <c r="F2994" t="str">
        <f>VLOOKUP(_xlfn.NUMBERVALUE(MID(C2994,11,2)),'Datos 2'!$U$3:$V$11,2,)</f>
        <v>Unitalla</v>
      </c>
      <c r="G2994">
        <v>8</v>
      </c>
    </row>
    <row r="2995" spans="1:7">
      <c r="A2995" s="14">
        <v>44037</v>
      </c>
      <c r="B2995" t="s">
        <v>823</v>
      </c>
      <c r="C2995" t="s">
        <v>880</v>
      </c>
      <c r="D2995" t="str">
        <f>VLOOKUP(VALUE(MID(C2995,1,8)),Producto!$A$1:$C$499,3,FALSE)</f>
        <v>Chamarra sport</v>
      </c>
      <c r="E2995" t="str">
        <f>VLOOKUP(_xlfn.NUMBERVALUE(MID(C2995,9,2)),'Datos 2'!$Q$3:$R$22,2,FALSE)</f>
        <v>Azul</v>
      </c>
      <c r="F2995" t="str">
        <f>VLOOKUP(_xlfn.NUMBERVALUE(MID(C2995,11,2)),'Datos 2'!$U$3:$V$11,2,)</f>
        <v>L</v>
      </c>
      <c r="G2995">
        <v>4</v>
      </c>
    </row>
    <row r="2996" spans="1:7">
      <c r="A2996" s="14">
        <v>43908</v>
      </c>
      <c r="B2996" t="s">
        <v>823</v>
      </c>
      <c r="C2996" t="s">
        <v>872</v>
      </c>
      <c r="D2996" t="str">
        <f>VLOOKUP(VALUE(MID(C2996,1,8)),Producto!$A$1:$C$499,3,FALSE)</f>
        <v>Pantalón baggie</v>
      </c>
      <c r="E2996" t="str">
        <f>VLOOKUP(_xlfn.NUMBERVALUE(MID(C2996,9,2)),'Datos 2'!$Q$3:$R$22,2,FALSE)</f>
        <v>Café</v>
      </c>
      <c r="F2996" t="str">
        <f>VLOOKUP(_xlfn.NUMBERVALUE(MID(C2996,11,2)),'Datos 2'!$U$3:$V$11,2,)</f>
        <v>L</v>
      </c>
      <c r="G2996">
        <v>8</v>
      </c>
    </row>
    <row r="2997" spans="1:7">
      <c r="A2997" s="14">
        <v>44195</v>
      </c>
      <c r="B2997" t="s">
        <v>823</v>
      </c>
      <c r="C2997" t="s">
        <v>874</v>
      </c>
      <c r="D2997" t="str">
        <f>VLOOKUP(VALUE(MID(C2997,1,8)),Producto!$A$1:$C$499,3,FALSE)</f>
        <v>Pantalón baggie</v>
      </c>
      <c r="E2997" t="str">
        <f>VLOOKUP(_xlfn.NUMBERVALUE(MID(C2997,9,2)),'Datos 2'!$Q$3:$R$22,2,FALSE)</f>
        <v>Café</v>
      </c>
      <c r="F2997" t="str">
        <f>VLOOKUP(_xlfn.NUMBERVALUE(MID(C2997,11,2)),'Datos 2'!$U$3:$V$11,2,)</f>
        <v>S</v>
      </c>
      <c r="G2997">
        <v>1</v>
      </c>
    </row>
    <row r="2998" spans="1:7">
      <c r="A2998" s="14">
        <v>43953</v>
      </c>
      <c r="B2998" t="s">
        <v>823</v>
      </c>
      <c r="C2998" t="s">
        <v>840</v>
      </c>
      <c r="D2998" t="str">
        <f>VLOOKUP(VALUE(MID(C2998,1,8)),Producto!$A$1:$C$499,3,FALSE)</f>
        <v>Camisa manga corta</v>
      </c>
      <c r="E2998" t="str">
        <f>VLOOKUP(_xlfn.NUMBERVALUE(MID(C2998,9,2)),'Datos 2'!$Q$3:$R$22,2,FALSE)</f>
        <v>Blanco</v>
      </c>
      <c r="F2998" t="str">
        <f>VLOOKUP(_xlfn.NUMBERVALUE(MID(C2998,11,2)),'Datos 2'!$U$3:$V$11,2,)</f>
        <v>L</v>
      </c>
      <c r="G2998">
        <v>9</v>
      </c>
    </row>
    <row r="2999" spans="1:7">
      <c r="A2999" s="14">
        <v>44179</v>
      </c>
      <c r="B2999" t="s">
        <v>823</v>
      </c>
      <c r="C2999" t="s">
        <v>840</v>
      </c>
      <c r="D2999" t="str">
        <f>VLOOKUP(VALUE(MID(C2999,1,8)),Producto!$A$1:$C$499,3,FALSE)</f>
        <v>Camisa manga corta</v>
      </c>
      <c r="E2999" t="str">
        <f>VLOOKUP(_xlfn.NUMBERVALUE(MID(C2999,9,2)),'Datos 2'!$Q$3:$R$22,2,FALSE)</f>
        <v>Blanco</v>
      </c>
      <c r="F2999" t="str">
        <f>VLOOKUP(_xlfn.NUMBERVALUE(MID(C2999,11,2)),'Datos 2'!$U$3:$V$11,2,)</f>
        <v>L</v>
      </c>
      <c r="G2999">
        <v>3</v>
      </c>
    </row>
    <row r="3000" spans="1:7">
      <c r="A3000" s="14">
        <v>44093</v>
      </c>
      <c r="B3000" t="s">
        <v>823</v>
      </c>
      <c r="C3000" t="s">
        <v>875</v>
      </c>
      <c r="D3000" t="str">
        <f>VLOOKUP(VALUE(MID(C3000,1,8)),Producto!$A$1:$C$499,3,FALSE)</f>
        <v>Chamarra sport</v>
      </c>
      <c r="E3000" t="str">
        <f>VLOOKUP(_xlfn.NUMBERVALUE(MID(C3000,9,2)),'Datos 2'!$Q$3:$R$22,2,FALSE)</f>
        <v>Rojo</v>
      </c>
      <c r="F3000" t="str">
        <f>VLOOKUP(_xlfn.NUMBERVALUE(MID(C3000,11,2)),'Datos 2'!$U$3:$V$11,2,)</f>
        <v>XL</v>
      </c>
      <c r="G3000">
        <v>6</v>
      </c>
    </row>
    <row r="3001" spans="1:7">
      <c r="A3001" s="14">
        <v>44005</v>
      </c>
      <c r="B3001" t="s">
        <v>823</v>
      </c>
      <c r="C3001" t="s">
        <v>831</v>
      </c>
      <c r="D3001" t="str">
        <f>VLOOKUP(VALUE(MID(C3001,1,8)),Producto!$A$1:$C$499,3,FALSE)</f>
        <v>Camisa manga larga</v>
      </c>
      <c r="E3001" t="str">
        <f>VLOOKUP(_xlfn.NUMBERVALUE(MID(C3001,9,2)),'Datos 2'!$Q$3:$R$22,2,FALSE)</f>
        <v>Off white</v>
      </c>
      <c r="F3001" t="str">
        <f>VLOOKUP(_xlfn.NUMBERVALUE(MID(C3001,11,2)),'Datos 2'!$U$3:$V$11,2,)</f>
        <v>XL</v>
      </c>
      <c r="G3001">
        <v>1</v>
      </c>
    </row>
    <row r="3002" spans="1:7">
      <c r="A3002" s="14">
        <v>44168</v>
      </c>
      <c r="B3002" t="s">
        <v>823</v>
      </c>
      <c r="C3002" t="s">
        <v>853</v>
      </c>
      <c r="D3002" t="str">
        <f>VLOOKUP(VALUE(MID(C3002,1,8)),Producto!$A$1:$C$499,3,FALSE)</f>
        <v>Pantalón mezclilla</v>
      </c>
      <c r="E3002" t="str">
        <f>VLOOKUP(_xlfn.NUMBERVALUE(MID(C3002,9,2)),'Datos 2'!$Q$3:$R$22,2,FALSE)</f>
        <v>Azul</v>
      </c>
      <c r="F3002" t="str">
        <f>VLOOKUP(_xlfn.NUMBERVALUE(MID(C3002,11,2)),'Datos 2'!$U$3:$V$11,2,)</f>
        <v>M</v>
      </c>
      <c r="G3002">
        <v>5</v>
      </c>
    </row>
    <row r="3003" spans="1:7">
      <c r="A3003" s="14">
        <v>44016</v>
      </c>
      <c r="B3003" t="s">
        <v>823</v>
      </c>
      <c r="C3003" t="s">
        <v>872</v>
      </c>
      <c r="D3003" t="str">
        <f>VLOOKUP(VALUE(MID(C3003,1,8)),Producto!$A$1:$C$499,3,FALSE)</f>
        <v>Pantalón baggie</v>
      </c>
      <c r="E3003" t="str">
        <f>VLOOKUP(_xlfn.NUMBERVALUE(MID(C3003,9,2)),'Datos 2'!$Q$3:$R$22,2,FALSE)</f>
        <v>Café</v>
      </c>
      <c r="F3003" t="str">
        <f>VLOOKUP(_xlfn.NUMBERVALUE(MID(C3003,11,2)),'Datos 2'!$U$3:$V$11,2,)</f>
        <v>L</v>
      </c>
      <c r="G3003">
        <v>8</v>
      </c>
    </row>
    <row r="3004" spans="1:7">
      <c r="A3004" s="14">
        <v>44090</v>
      </c>
      <c r="B3004" t="s">
        <v>823</v>
      </c>
      <c r="C3004" t="s">
        <v>850</v>
      </c>
      <c r="D3004" t="str">
        <f>VLOOKUP(VALUE(MID(C3004,1,8)),Producto!$A$1:$C$499,3,FALSE)</f>
        <v>Playera</v>
      </c>
      <c r="E3004" t="str">
        <f>VLOOKUP(_xlfn.NUMBERVALUE(MID(C3004,9,2)),'Datos 2'!$Q$3:$R$22,2,FALSE)</f>
        <v>Con texto</v>
      </c>
      <c r="F3004" t="str">
        <f>VLOOKUP(_xlfn.NUMBERVALUE(MID(C3004,11,2)),'Datos 2'!$U$3:$V$11,2,)</f>
        <v>Unitalla</v>
      </c>
      <c r="G3004">
        <v>9</v>
      </c>
    </row>
    <row r="3005" spans="1:7">
      <c r="A3005" s="14">
        <v>43998</v>
      </c>
      <c r="B3005" t="s">
        <v>823</v>
      </c>
      <c r="C3005" t="s">
        <v>869</v>
      </c>
      <c r="D3005" t="str">
        <f>VLOOKUP(VALUE(MID(C3005,1,8)),Producto!$A$1:$C$499,3,FALSE)</f>
        <v>Pantalón baggie</v>
      </c>
      <c r="E3005" t="str">
        <f>VLOOKUP(_xlfn.NUMBERVALUE(MID(C3005,9,2)),'Datos 2'!$Q$3:$R$22,2,FALSE)</f>
        <v>Off white</v>
      </c>
      <c r="F3005" t="str">
        <f>VLOOKUP(_xlfn.NUMBERVALUE(MID(C3005,11,2)),'Datos 2'!$U$3:$V$11,2,)</f>
        <v>M</v>
      </c>
      <c r="G3005">
        <v>8</v>
      </c>
    </row>
    <row r="3006" spans="1:7">
      <c r="A3006" s="14">
        <v>43887</v>
      </c>
      <c r="B3006" t="s">
        <v>823</v>
      </c>
      <c r="C3006" t="s">
        <v>857</v>
      </c>
      <c r="D3006" t="str">
        <f>VLOOKUP(VALUE(MID(C3006,1,8)),Producto!$A$1:$C$499,3,FALSE)</f>
        <v>Pantalón mezclilla</v>
      </c>
      <c r="E3006" t="str">
        <f>VLOOKUP(_xlfn.NUMBERVALUE(MID(C3006,9,2)),'Datos 2'!$Q$3:$R$22,2,FALSE)</f>
        <v>Negro</v>
      </c>
      <c r="F3006" t="str">
        <f>VLOOKUP(_xlfn.NUMBERVALUE(MID(C3006,11,2)),'Datos 2'!$U$3:$V$11,2,)</f>
        <v>M</v>
      </c>
      <c r="G3006">
        <v>1</v>
      </c>
    </row>
    <row r="3007" spans="1:7">
      <c r="A3007" s="14">
        <v>44151</v>
      </c>
      <c r="B3007" t="s">
        <v>823</v>
      </c>
      <c r="C3007" t="s">
        <v>867</v>
      </c>
      <c r="D3007" t="str">
        <f>VLOOKUP(VALUE(MID(C3007,1,8)),Producto!$A$1:$C$499,3,FALSE)</f>
        <v>Pantalón baggie</v>
      </c>
      <c r="E3007" t="str">
        <f>VLOOKUP(_xlfn.NUMBERVALUE(MID(C3007,9,2)),'Datos 2'!$Q$3:$R$22,2,FALSE)</f>
        <v>Off white</v>
      </c>
      <c r="F3007" t="str">
        <f>VLOOKUP(_xlfn.NUMBERVALUE(MID(C3007,11,2)),'Datos 2'!$U$3:$V$11,2,)</f>
        <v>XL</v>
      </c>
      <c r="G3007">
        <v>4</v>
      </c>
    </row>
    <row r="3008" spans="1:7">
      <c r="A3008" s="14">
        <v>44002</v>
      </c>
      <c r="B3008" t="s">
        <v>823</v>
      </c>
      <c r="C3008" t="s">
        <v>890</v>
      </c>
      <c r="D3008" t="str">
        <f>VLOOKUP(VALUE(MID(C3008,1,8)),Producto!$A$1:$C$499,3,FALSE)</f>
        <v>Chamarra sport</v>
      </c>
      <c r="E3008" t="str">
        <f>VLOOKUP(_xlfn.NUMBERVALUE(MID(C3008,9,2)),'Datos 2'!$Q$3:$R$22,2,FALSE)</f>
        <v>Off white</v>
      </c>
      <c r="F3008" t="str">
        <f>VLOOKUP(_xlfn.NUMBERVALUE(MID(C3008,11,2)),'Datos 2'!$U$3:$V$11,2,)</f>
        <v>S</v>
      </c>
      <c r="G3008">
        <v>4</v>
      </c>
    </row>
    <row r="3009" spans="1:7">
      <c r="A3009" s="14">
        <v>43869</v>
      </c>
      <c r="B3009" t="s">
        <v>823</v>
      </c>
      <c r="C3009" t="s">
        <v>870</v>
      </c>
      <c r="D3009" t="str">
        <f>VLOOKUP(VALUE(MID(C3009,1,8)),Producto!$A$1:$C$499,3,FALSE)</f>
        <v>Pantalón baggie</v>
      </c>
      <c r="E3009" t="str">
        <f>VLOOKUP(_xlfn.NUMBERVALUE(MID(C3009,9,2)),'Datos 2'!$Q$3:$R$22,2,FALSE)</f>
        <v>Off white</v>
      </c>
      <c r="F3009" t="str">
        <f>VLOOKUP(_xlfn.NUMBERVALUE(MID(C3009,11,2)),'Datos 2'!$U$3:$V$11,2,)</f>
        <v>S</v>
      </c>
      <c r="G3009">
        <v>7</v>
      </c>
    </row>
    <row r="3010" spans="1:7">
      <c r="A3010" s="14">
        <v>44138</v>
      </c>
      <c r="B3010" t="s">
        <v>823</v>
      </c>
      <c r="C3010" t="s">
        <v>864</v>
      </c>
      <c r="D3010" t="str">
        <f>VLOOKUP(VALUE(MID(C3010,1,8)),Producto!$A$1:$C$499,3,FALSE)</f>
        <v>Pantalón baggie</v>
      </c>
      <c r="E3010" t="str">
        <f>VLOOKUP(_xlfn.NUMBERVALUE(MID(C3010,9,2)),'Datos 2'!$Q$3:$R$22,2,FALSE)</f>
        <v>Negro</v>
      </c>
      <c r="F3010" t="str">
        <f>VLOOKUP(_xlfn.NUMBERVALUE(MID(C3010,11,2)),'Datos 2'!$U$3:$V$11,2,)</f>
        <v>L</v>
      </c>
      <c r="G3010">
        <v>3</v>
      </c>
    </row>
    <row r="3011" spans="1:7">
      <c r="A3011" s="14">
        <v>44173</v>
      </c>
      <c r="B3011" t="s">
        <v>823</v>
      </c>
      <c r="C3011" t="s">
        <v>852</v>
      </c>
      <c r="D3011" t="str">
        <f>VLOOKUP(VALUE(MID(C3011,1,8)),Producto!$A$1:$C$499,3,FALSE)</f>
        <v>Pantalón mezclilla</v>
      </c>
      <c r="E3011" t="str">
        <f>VLOOKUP(_xlfn.NUMBERVALUE(MID(C3011,9,2)),'Datos 2'!$Q$3:$R$22,2,FALSE)</f>
        <v>Azul</v>
      </c>
      <c r="F3011" t="str">
        <f>VLOOKUP(_xlfn.NUMBERVALUE(MID(C3011,11,2)),'Datos 2'!$U$3:$V$11,2,)</f>
        <v>L</v>
      </c>
      <c r="G3011">
        <v>5</v>
      </c>
    </row>
    <row r="3012" spans="1:7">
      <c r="A3012" s="14">
        <v>43976</v>
      </c>
      <c r="B3012" t="s">
        <v>823</v>
      </c>
      <c r="C3012" t="s">
        <v>841</v>
      </c>
      <c r="D3012" t="str">
        <f>VLOOKUP(VALUE(MID(C3012,1,8)),Producto!$A$1:$C$499,3,FALSE)</f>
        <v>Camisa manga corta</v>
      </c>
      <c r="E3012" t="str">
        <f>VLOOKUP(_xlfn.NUMBERVALUE(MID(C3012,9,2)),'Datos 2'!$Q$3:$R$22,2,FALSE)</f>
        <v>Blanco</v>
      </c>
      <c r="F3012" t="str">
        <f>VLOOKUP(_xlfn.NUMBERVALUE(MID(C3012,11,2)),'Datos 2'!$U$3:$V$11,2,)</f>
        <v>M</v>
      </c>
      <c r="G3012">
        <v>6</v>
      </c>
    </row>
    <row r="3013" spans="1:7">
      <c r="A3013" s="14">
        <v>43834</v>
      </c>
      <c r="B3013" t="s">
        <v>823</v>
      </c>
      <c r="C3013" t="s">
        <v>832</v>
      </c>
      <c r="D3013" t="str">
        <f>VLOOKUP(VALUE(MID(C3013,1,8)),Producto!$A$1:$C$499,3,FALSE)</f>
        <v>Camisa manga larga</v>
      </c>
      <c r="E3013" t="str">
        <f>VLOOKUP(_xlfn.NUMBERVALUE(MID(C3013,9,2)),'Datos 2'!$Q$3:$R$22,2,FALSE)</f>
        <v>Off white</v>
      </c>
      <c r="F3013" t="str">
        <f>VLOOKUP(_xlfn.NUMBERVALUE(MID(C3013,11,2)),'Datos 2'!$U$3:$V$11,2,)</f>
        <v>L</v>
      </c>
      <c r="G3013">
        <v>5</v>
      </c>
    </row>
    <row r="3014" spans="1:7">
      <c r="A3014" s="14">
        <v>44058</v>
      </c>
      <c r="B3014" t="s">
        <v>823</v>
      </c>
      <c r="C3014" t="s">
        <v>881</v>
      </c>
      <c r="D3014" t="str">
        <f>VLOOKUP(VALUE(MID(C3014,1,8)),Producto!$A$1:$C$499,3,FALSE)</f>
        <v>Chamarra sport</v>
      </c>
      <c r="E3014" t="str">
        <f>VLOOKUP(_xlfn.NUMBERVALUE(MID(C3014,9,2)),'Datos 2'!$Q$3:$R$22,2,FALSE)</f>
        <v>Azul</v>
      </c>
      <c r="F3014" t="str">
        <f>VLOOKUP(_xlfn.NUMBERVALUE(MID(C3014,11,2)),'Datos 2'!$U$3:$V$11,2,)</f>
        <v>M</v>
      </c>
      <c r="G3014">
        <v>8</v>
      </c>
    </row>
    <row r="3015" spans="1:7">
      <c r="A3015" s="14">
        <v>44051</v>
      </c>
      <c r="B3015" t="s">
        <v>823</v>
      </c>
      <c r="C3015" t="s">
        <v>859</v>
      </c>
      <c r="D3015" t="str">
        <f>VLOOKUP(VALUE(MID(C3015,1,8)),Producto!$A$1:$C$499,3,FALSE)</f>
        <v>Pantalón mezclilla</v>
      </c>
      <c r="E3015" t="str">
        <f>VLOOKUP(_xlfn.NUMBERVALUE(MID(C3015,9,2)),'Datos 2'!$Q$3:$R$22,2,FALSE)</f>
        <v>Blanco</v>
      </c>
      <c r="F3015" t="str">
        <f>VLOOKUP(_xlfn.NUMBERVALUE(MID(C3015,11,2)),'Datos 2'!$U$3:$V$11,2,)</f>
        <v>XL</v>
      </c>
      <c r="G3015">
        <v>3</v>
      </c>
    </row>
    <row r="3016" spans="1:7">
      <c r="A3016" s="14">
        <v>43850</v>
      </c>
      <c r="B3016" t="s">
        <v>823</v>
      </c>
      <c r="C3016" t="s">
        <v>868</v>
      </c>
      <c r="D3016" t="str">
        <f>VLOOKUP(VALUE(MID(C3016,1,8)),Producto!$A$1:$C$499,3,FALSE)</f>
        <v>Pantalón baggie</v>
      </c>
      <c r="E3016" t="str">
        <f>VLOOKUP(_xlfn.NUMBERVALUE(MID(C3016,9,2)),'Datos 2'!$Q$3:$R$22,2,FALSE)</f>
        <v>Off white</v>
      </c>
      <c r="F3016" t="str">
        <f>VLOOKUP(_xlfn.NUMBERVALUE(MID(C3016,11,2)),'Datos 2'!$U$3:$V$11,2,)</f>
        <v>L</v>
      </c>
      <c r="G3016">
        <v>4</v>
      </c>
    </row>
    <row r="3017" spans="1:7">
      <c r="A3017" s="14">
        <v>44070</v>
      </c>
      <c r="B3017" t="s">
        <v>823</v>
      </c>
      <c r="C3017" t="s">
        <v>839</v>
      </c>
      <c r="D3017" t="str">
        <f>VLOOKUP(VALUE(MID(C3017,1,8)),Producto!$A$1:$C$499,3,FALSE)</f>
        <v>Camisa manga corta</v>
      </c>
      <c r="E3017" t="str">
        <f>VLOOKUP(_xlfn.NUMBERVALUE(MID(C3017,9,2)),'Datos 2'!$Q$3:$R$22,2,FALSE)</f>
        <v>Blanco</v>
      </c>
      <c r="F3017" t="str">
        <f>VLOOKUP(_xlfn.NUMBERVALUE(MID(C3017,11,2)),'Datos 2'!$U$3:$V$11,2,)</f>
        <v>XL</v>
      </c>
      <c r="G3017">
        <v>7</v>
      </c>
    </row>
    <row r="3018" spans="1:7">
      <c r="A3018" s="14">
        <v>44180</v>
      </c>
      <c r="B3018" t="s">
        <v>823</v>
      </c>
      <c r="C3018" t="s">
        <v>871</v>
      </c>
      <c r="D3018" t="str">
        <f>VLOOKUP(VALUE(MID(C3018,1,8)),Producto!$A$1:$C$499,3,FALSE)</f>
        <v>Pantalón baggie</v>
      </c>
      <c r="E3018" t="str">
        <f>VLOOKUP(_xlfn.NUMBERVALUE(MID(C3018,9,2)),'Datos 2'!$Q$3:$R$22,2,FALSE)</f>
        <v>Café</v>
      </c>
      <c r="F3018" t="str">
        <f>VLOOKUP(_xlfn.NUMBERVALUE(MID(C3018,11,2)),'Datos 2'!$U$3:$V$11,2,)</f>
        <v>XL</v>
      </c>
      <c r="G3018">
        <v>5</v>
      </c>
    </row>
    <row r="3019" spans="1:7">
      <c r="A3019" s="14">
        <v>43925</v>
      </c>
      <c r="B3019" t="s">
        <v>823</v>
      </c>
      <c r="C3019" t="s">
        <v>865</v>
      </c>
      <c r="D3019" t="str">
        <f>VLOOKUP(VALUE(MID(C3019,1,8)),Producto!$A$1:$C$499,3,FALSE)</f>
        <v>Pantalón baggie</v>
      </c>
      <c r="E3019" t="str">
        <f>VLOOKUP(_xlfn.NUMBERVALUE(MID(C3019,9,2)),'Datos 2'!$Q$3:$R$22,2,FALSE)</f>
        <v>Negro</v>
      </c>
      <c r="F3019" t="str">
        <f>VLOOKUP(_xlfn.NUMBERVALUE(MID(C3019,11,2)),'Datos 2'!$U$3:$V$11,2,)</f>
        <v>M</v>
      </c>
      <c r="G3019">
        <v>2</v>
      </c>
    </row>
    <row r="3020" spans="1:7">
      <c r="A3020" s="14">
        <v>44165</v>
      </c>
      <c r="B3020" t="s">
        <v>823</v>
      </c>
      <c r="C3020" t="s">
        <v>845</v>
      </c>
      <c r="D3020" t="str">
        <f>VLOOKUP(VALUE(MID(C3020,1,8)),Producto!$A$1:$C$499,3,FALSE)</f>
        <v>Camisa manga corta</v>
      </c>
      <c r="E3020" t="str">
        <f>VLOOKUP(_xlfn.NUMBERVALUE(MID(C3020,9,2)),'Datos 2'!$Q$3:$R$22,2,FALSE)</f>
        <v>Estampado animal</v>
      </c>
      <c r="F3020" t="str">
        <f>VLOOKUP(_xlfn.NUMBERVALUE(MID(C3020,11,2)),'Datos 2'!$U$3:$V$11,2,)</f>
        <v>M</v>
      </c>
      <c r="G3020">
        <v>6</v>
      </c>
    </row>
    <row r="3021" spans="1:7">
      <c r="A3021" s="14">
        <v>43951</v>
      </c>
      <c r="B3021" t="s">
        <v>823</v>
      </c>
      <c r="C3021" t="s">
        <v>835</v>
      </c>
      <c r="D3021" t="str">
        <f>VLOOKUP(VALUE(MID(C3021,1,8)),Producto!$A$1:$C$499,3,FALSE)</f>
        <v>Camisa manga larga</v>
      </c>
      <c r="E3021" t="str">
        <f>VLOOKUP(_xlfn.NUMBERVALUE(MID(C3021,9,2)),'Datos 2'!$Q$3:$R$22,2,FALSE)</f>
        <v>Negro</v>
      </c>
      <c r="F3021" t="str">
        <f>VLOOKUP(_xlfn.NUMBERVALUE(MID(C3021,11,2)),'Datos 2'!$U$3:$V$11,2,)</f>
        <v>XL</v>
      </c>
      <c r="G3021">
        <v>3</v>
      </c>
    </row>
    <row r="3022" spans="1:7">
      <c r="A3022" s="14">
        <v>44045</v>
      </c>
      <c r="B3022" t="s">
        <v>823</v>
      </c>
      <c r="C3022" t="s">
        <v>885</v>
      </c>
      <c r="D3022" t="str">
        <f>VLOOKUP(VALUE(MID(C3022,1,8)),Producto!$A$1:$C$499,3,FALSE)</f>
        <v>Chamarra sport</v>
      </c>
      <c r="E3022" t="str">
        <f>VLOOKUP(_xlfn.NUMBERVALUE(MID(C3022,9,2)),'Datos 2'!$Q$3:$R$22,2,FALSE)</f>
        <v>Negro</v>
      </c>
      <c r="F3022" t="str">
        <f>VLOOKUP(_xlfn.NUMBERVALUE(MID(C3022,11,2)),'Datos 2'!$U$3:$V$11,2,)</f>
        <v>M</v>
      </c>
      <c r="G3022">
        <v>3</v>
      </c>
    </row>
    <row r="3023" spans="1:7">
      <c r="A3023" s="14">
        <v>43975</v>
      </c>
      <c r="B3023" t="s">
        <v>823</v>
      </c>
      <c r="C3023" t="s">
        <v>856</v>
      </c>
      <c r="D3023" t="str">
        <f>VLOOKUP(VALUE(MID(C3023,1,8)),Producto!$A$1:$C$499,3,FALSE)</f>
        <v>Pantalón mezclilla</v>
      </c>
      <c r="E3023" t="str">
        <f>VLOOKUP(_xlfn.NUMBERVALUE(MID(C3023,9,2)),'Datos 2'!$Q$3:$R$22,2,FALSE)</f>
        <v>Negro</v>
      </c>
      <c r="F3023" t="str">
        <f>VLOOKUP(_xlfn.NUMBERVALUE(MID(C3023,11,2)),'Datos 2'!$U$3:$V$11,2,)</f>
        <v>L</v>
      </c>
      <c r="G3023">
        <v>1</v>
      </c>
    </row>
    <row r="3024" spans="1:7">
      <c r="A3024" s="14">
        <v>44014</v>
      </c>
      <c r="B3024" t="s">
        <v>823</v>
      </c>
      <c r="C3024" t="s">
        <v>827</v>
      </c>
      <c r="D3024" t="str">
        <f>VLOOKUP(VALUE(MID(C3024,1,8)),Producto!$A$1:$C$499,3,FALSE)</f>
        <v>Camisa manga larga</v>
      </c>
      <c r="E3024" t="str">
        <f>VLOOKUP(_xlfn.NUMBERVALUE(MID(C3024,9,2)),'Datos 2'!$Q$3:$R$22,2,FALSE)</f>
        <v>Blanco</v>
      </c>
      <c r="F3024" t="str">
        <f>VLOOKUP(_xlfn.NUMBERVALUE(MID(C3024,11,2)),'Datos 2'!$U$3:$V$11,2,)</f>
        <v>XL</v>
      </c>
      <c r="G3024">
        <v>7</v>
      </c>
    </row>
    <row r="3025" spans="1:7">
      <c r="A3025" s="14">
        <v>44161</v>
      </c>
      <c r="B3025" t="s">
        <v>823</v>
      </c>
      <c r="C3025" t="s">
        <v>860</v>
      </c>
      <c r="D3025" t="str">
        <f>VLOOKUP(VALUE(MID(C3025,1,8)),Producto!$A$1:$C$499,3,FALSE)</f>
        <v>Pantalón mezclilla</v>
      </c>
      <c r="E3025" t="str">
        <f>VLOOKUP(_xlfn.NUMBERVALUE(MID(C3025,9,2)),'Datos 2'!$Q$3:$R$22,2,FALSE)</f>
        <v>Blanco</v>
      </c>
      <c r="F3025" t="str">
        <f>VLOOKUP(_xlfn.NUMBERVALUE(MID(C3025,11,2)),'Datos 2'!$U$3:$V$11,2,)</f>
        <v>L</v>
      </c>
      <c r="G3025">
        <v>2</v>
      </c>
    </row>
    <row r="3026" spans="1:7">
      <c r="A3026" s="14">
        <v>43876</v>
      </c>
      <c r="B3026" t="s">
        <v>823</v>
      </c>
      <c r="C3026" t="s">
        <v>849</v>
      </c>
      <c r="D3026" t="str">
        <f>VLOOKUP(VALUE(MID(C3026,1,8)),Producto!$A$1:$C$499,3,FALSE)</f>
        <v>Playera</v>
      </c>
      <c r="E3026" t="str">
        <f>VLOOKUP(_xlfn.NUMBERVALUE(MID(C3026,9,2)),'Datos 2'!$Q$3:$R$22,2,FALSE)</f>
        <v>Estampado abstracto</v>
      </c>
      <c r="F3026" t="str">
        <f>VLOOKUP(_xlfn.NUMBERVALUE(MID(C3026,11,2)),'Datos 2'!$U$3:$V$11,2,)</f>
        <v>Unitalla</v>
      </c>
      <c r="G3026">
        <v>10</v>
      </c>
    </row>
    <row r="3027" spans="1:7">
      <c r="A3027" s="14">
        <v>44103</v>
      </c>
      <c r="B3027" t="s">
        <v>823</v>
      </c>
      <c r="C3027" t="s">
        <v>867</v>
      </c>
      <c r="D3027" t="str">
        <f>VLOOKUP(VALUE(MID(C3027,1,8)),Producto!$A$1:$C$499,3,FALSE)</f>
        <v>Pantalón baggie</v>
      </c>
      <c r="E3027" t="str">
        <f>VLOOKUP(_xlfn.NUMBERVALUE(MID(C3027,9,2)),'Datos 2'!$Q$3:$R$22,2,FALSE)</f>
        <v>Off white</v>
      </c>
      <c r="F3027" t="str">
        <f>VLOOKUP(_xlfn.NUMBERVALUE(MID(C3027,11,2)),'Datos 2'!$U$3:$V$11,2,)</f>
        <v>XL</v>
      </c>
      <c r="G3027">
        <v>6</v>
      </c>
    </row>
    <row r="3028" spans="1:7">
      <c r="A3028" s="14">
        <v>43851</v>
      </c>
      <c r="B3028" t="s">
        <v>823</v>
      </c>
      <c r="C3028" t="s">
        <v>876</v>
      </c>
      <c r="D3028" t="str">
        <f>VLOOKUP(VALUE(MID(C3028,1,8)),Producto!$A$1:$C$499,3,FALSE)</f>
        <v>Chamarra sport</v>
      </c>
      <c r="E3028" t="str">
        <f>VLOOKUP(_xlfn.NUMBERVALUE(MID(C3028,9,2)),'Datos 2'!$Q$3:$R$22,2,FALSE)</f>
        <v>Rojo</v>
      </c>
      <c r="F3028" t="str">
        <f>VLOOKUP(_xlfn.NUMBERVALUE(MID(C3028,11,2)),'Datos 2'!$U$3:$V$11,2,)</f>
        <v>L</v>
      </c>
      <c r="G3028">
        <v>5</v>
      </c>
    </row>
    <row r="3029" spans="1:7">
      <c r="A3029" s="14">
        <v>43949</v>
      </c>
      <c r="B3029" t="s">
        <v>823</v>
      </c>
      <c r="C3029" t="s">
        <v>841</v>
      </c>
      <c r="D3029" t="str">
        <f>VLOOKUP(VALUE(MID(C3029,1,8)),Producto!$A$1:$C$499,3,FALSE)</f>
        <v>Camisa manga corta</v>
      </c>
      <c r="E3029" t="str">
        <f>VLOOKUP(_xlfn.NUMBERVALUE(MID(C3029,9,2)),'Datos 2'!$Q$3:$R$22,2,FALSE)</f>
        <v>Blanco</v>
      </c>
      <c r="F3029" t="str">
        <f>VLOOKUP(_xlfn.NUMBERVALUE(MID(C3029,11,2)),'Datos 2'!$U$3:$V$11,2,)</f>
        <v>M</v>
      </c>
      <c r="G3029">
        <v>2</v>
      </c>
    </row>
    <row r="3030" spans="1:7">
      <c r="A3030" s="14">
        <v>44103</v>
      </c>
      <c r="B3030" t="s">
        <v>823</v>
      </c>
      <c r="C3030" t="s">
        <v>834</v>
      </c>
      <c r="D3030" t="str">
        <f>VLOOKUP(VALUE(MID(C3030,1,8)),Producto!$A$1:$C$499,3,FALSE)</f>
        <v>Camisa manga larga</v>
      </c>
      <c r="E3030" t="str">
        <f>VLOOKUP(_xlfn.NUMBERVALUE(MID(C3030,9,2)),'Datos 2'!$Q$3:$R$22,2,FALSE)</f>
        <v>Off white</v>
      </c>
      <c r="F3030" t="str">
        <f>VLOOKUP(_xlfn.NUMBERVALUE(MID(C3030,11,2)),'Datos 2'!$U$3:$V$11,2,)</f>
        <v>S</v>
      </c>
      <c r="G3030">
        <v>8</v>
      </c>
    </row>
    <row r="3031" spans="1:7">
      <c r="A3031" s="14">
        <v>43974</v>
      </c>
      <c r="B3031" t="s">
        <v>823</v>
      </c>
      <c r="C3031" t="s">
        <v>875</v>
      </c>
      <c r="D3031" t="str">
        <f>VLOOKUP(VALUE(MID(C3031,1,8)),Producto!$A$1:$C$499,3,FALSE)</f>
        <v>Chamarra sport</v>
      </c>
      <c r="E3031" t="str">
        <f>VLOOKUP(_xlfn.NUMBERVALUE(MID(C3031,9,2)),'Datos 2'!$Q$3:$R$22,2,FALSE)</f>
        <v>Rojo</v>
      </c>
      <c r="F3031" t="str">
        <f>VLOOKUP(_xlfn.NUMBERVALUE(MID(C3031,11,2)),'Datos 2'!$U$3:$V$11,2,)</f>
        <v>XL</v>
      </c>
      <c r="G3031">
        <v>4</v>
      </c>
    </row>
    <row r="3032" spans="1:7">
      <c r="A3032" s="14">
        <v>43995</v>
      </c>
      <c r="B3032" t="s">
        <v>823</v>
      </c>
      <c r="C3032" t="s">
        <v>853</v>
      </c>
      <c r="D3032" t="str">
        <f>VLOOKUP(VALUE(MID(C3032,1,8)),Producto!$A$1:$C$499,3,FALSE)</f>
        <v>Pantalón mezclilla</v>
      </c>
      <c r="E3032" t="str">
        <f>VLOOKUP(_xlfn.NUMBERVALUE(MID(C3032,9,2)),'Datos 2'!$Q$3:$R$22,2,FALSE)</f>
        <v>Azul</v>
      </c>
      <c r="F3032" t="str">
        <f>VLOOKUP(_xlfn.NUMBERVALUE(MID(C3032,11,2)),'Datos 2'!$U$3:$V$11,2,)</f>
        <v>M</v>
      </c>
      <c r="G3032">
        <v>4</v>
      </c>
    </row>
    <row r="3033" spans="1:7">
      <c r="A3033" s="14">
        <v>44084</v>
      </c>
      <c r="B3033" t="s">
        <v>823</v>
      </c>
      <c r="C3033" t="s">
        <v>869</v>
      </c>
      <c r="D3033" t="str">
        <f>VLOOKUP(VALUE(MID(C3033,1,8)),Producto!$A$1:$C$499,3,FALSE)</f>
        <v>Pantalón baggie</v>
      </c>
      <c r="E3033" t="str">
        <f>VLOOKUP(_xlfn.NUMBERVALUE(MID(C3033,9,2)),'Datos 2'!$Q$3:$R$22,2,FALSE)</f>
        <v>Off white</v>
      </c>
      <c r="F3033" t="str">
        <f>VLOOKUP(_xlfn.NUMBERVALUE(MID(C3033,11,2)),'Datos 2'!$U$3:$V$11,2,)</f>
        <v>M</v>
      </c>
      <c r="G3033">
        <v>5</v>
      </c>
    </row>
    <row r="3034" spans="1:7">
      <c r="A3034" s="14">
        <v>43860</v>
      </c>
      <c r="B3034" t="s">
        <v>823</v>
      </c>
      <c r="C3034" t="s">
        <v>834</v>
      </c>
      <c r="D3034" t="str">
        <f>VLOOKUP(VALUE(MID(C3034,1,8)),Producto!$A$1:$C$499,3,FALSE)</f>
        <v>Camisa manga larga</v>
      </c>
      <c r="E3034" t="str">
        <f>VLOOKUP(_xlfn.NUMBERVALUE(MID(C3034,9,2)),'Datos 2'!$Q$3:$R$22,2,FALSE)</f>
        <v>Off white</v>
      </c>
      <c r="F3034" t="str">
        <f>VLOOKUP(_xlfn.NUMBERVALUE(MID(C3034,11,2)),'Datos 2'!$U$3:$V$11,2,)</f>
        <v>S</v>
      </c>
      <c r="G3034">
        <v>3</v>
      </c>
    </row>
    <row r="3035" spans="1:7">
      <c r="A3035" s="14">
        <v>44010</v>
      </c>
      <c r="B3035" t="s">
        <v>823</v>
      </c>
      <c r="C3035" t="s">
        <v>841</v>
      </c>
      <c r="D3035" t="str">
        <f>VLOOKUP(VALUE(MID(C3035,1,8)),Producto!$A$1:$C$499,3,FALSE)</f>
        <v>Camisa manga corta</v>
      </c>
      <c r="E3035" t="str">
        <f>VLOOKUP(_xlfn.NUMBERVALUE(MID(C3035,9,2)),'Datos 2'!$Q$3:$R$22,2,FALSE)</f>
        <v>Blanco</v>
      </c>
      <c r="F3035" t="str">
        <f>VLOOKUP(_xlfn.NUMBERVALUE(MID(C3035,11,2)),'Datos 2'!$U$3:$V$11,2,)</f>
        <v>M</v>
      </c>
      <c r="G3035">
        <v>2</v>
      </c>
    </row>
    <row r="3036" spans="1:7">
      <c r="A3036" s="14">
        <v>44043</v>
      </c>
      <c r="B3036" t="s">
        <v>823</v>
      </c>
      <c r="C3036" t="s">
        <v>856</v>
      </c>
      <c r="D3036" t="str">
        <f>VLOOKUP(VALUE(MID(C3036,1,8)),Producto!$A$1:$C$499,3,FALSE)</f>
        <v>Pantalón mezclilla</v>
      </c>
      <c r="E3036" t="str">
        <f>VLOOKUP(_xlfn.NUMBERVALUE(MID(C3036,9,2)),'Datos 2'!$Q$3:$R$22,2,FALSE)</f>
        <v>Negro</v>
      </c>
      <c r="F3036" t="str">
        <f>VLOOKUP(_xlfn.NUMBERVALUE(MID(C3036,11,2)),'Datos 2'!$U$3:$V$11,2,)</f>
        <v>L</v>
      </c>
      <c r="G3036">
        <v>5</v>
      </c>
    </row>
    <row r="3037" spans="1:7">
      <c r="A3037" s="14">
        <v>44098</v>
      </c>
      <c r="B3037" t="s">
        <v>823</v>
      </c>
      <c r="C3037" t="s">
        <v>876</v>
      </c>
      <c r="D3037" t="str">
        <f>VLOOKUP(VALUE(MID(C3037,1,8)),Producto!$A$1:$C$499,3,FALSE)</f>
        <v>Chamarra sport</v>
      </c>
      <c r="E3037" t="str">
        <f>VLOOKUP(_xlfn.NUMBERVALUE(MID(C3037,9,2)),'Datos 2'!$Q$3:$R$22,2,FALSE)</f>
        <v>Rojo</v>
      </c>
      <c r="F3037" t="str">
        <f>VLOOKUP(_xlfn.NUMBERVALUE(MID(C3037,11,2)),'Datos 2'!$U$3:$V$11,2,)</f>
        <v>L</v>
      </c>
      <c r="G3037">
        <v>4</v>
      </c>
    </row>
    <row r="3038" spans="1:7">
      <c r="A3038" s="14">
        <v>44186</v>
      </c>
      <c r="B3038" t="s">
        <v>823</v>
      </c>
      <c r="C3038" t="s">
        <v>883</v>
      </c>
      <c r="D3038" t="str">
        <f>VLOOKUP(VALUE(MID(C3038,1,8)),Producto!$A$1:$C$499,3,FALSE)</f>
        <v>Chamarra sport</v>
      </c>
      <c r="E3038" t="str">
        <f>VLOOKUP(_xlfn.NUMBERVALUE(MID(C3038,9,2)),'Datos 2'!$Q$3:$R$22,2,FALSE)</f>
        <v>Negro</v>
      </c>
      <c r="F3038" t="str">
        <f>VLOOKUP(_xlfn.NUMBERVALUE(MID(C3038,11,2)),'Datos 2'!$U$3:$V$11,2,)</f>
        <v>XL</v>
      </c>
      <c r="G3038">
        <v>7</v>
      </c>
    </row>
    <row r="3039" spans="1:7">
      <c r="A3039" s="14">
        <v>44160</v>
      </c>
      <c r="B3039" t="s">
        <v>823</v>
      </c>
      <c r="C3039" t="s">
        <v>841</v>
      </c>
      <c r="D3039" t="str">
        <f>VLOOKUP(VALUE(MID(C3039,1,8)),Producto!$A$1:$C$499,3,FALSE)</f>
        <v>Camisa manga corta</v>
      </c>
      <c r="E3039" t="str">
        <f>VLOOKUP(_xlfn.NUMBERVALUE(MID(C3039,9,2)),'Datos 2'!$Q$3:$R$22,2,FALSE)</f>
        <v>Blanco</v>
      </c>
      <c r="F3039" t="str">
        <f>VLOOKUP(_xlfn.NUMBERVALUE(MID(C3039,11,2)),'Datos 2'!$U$3:$V$11,2,)</f>
        <v>M</v>
      </c>
      <c r="G3039">
        <v>8</v>
      </c>
    </row>
    <row r="3040" spans="1:7">
      <c r="A3040" s="14">
        <v>44098</v>
      </c>
      <c r="B3040" t="s">
        <v>823</v>
      </c>
      <c r="C3040" t="s">
        <v>865</v>
      </c>
      <c r="D3040" t="str">
        <f>VLOOKUP(VALUE(MID(C3040,1,8)),Producto!$A$1:$C$499,3,FALSE)</f>
        <v>Pantalón baggie</v>
      </c>
      <c r="E3040" t="str">
        <f>VLOOKUP(_xlfn.NUMBERVALUE(MID(C3040,9,2)),'Datos 2'!$Q$3:$R$22,2,FALSE)</f>
        <v>Negro</v>
      </c>
      <c r="F3040" t="str">
        <f>VLOOKUP(_xlfn.NUMBERVALUE(MID(C3040,11,2)),'Datos 2'!$U$3:$V$11,2,)</f>
        <v>M</v>
      </c>
      <c r="G3040">
        <v>4</v>
      </c>
    </row>
    <row r="3041" spans="1:7">
      <c r="A3041" s="14">
        <v>44140</v>
      </c>
      <c r="B3041" t="s">
        <v>823</v>
      </c>
      <c r="C3041" t="s">
        <v>890</v>
      </c>
      <c r="D3041" t="str">
        <f>VLOOKUP(VALUE(MID(C3041,1,8)),Producto!$A$1:$C$499,3,FALSE)</f>
        <v>Chamarra sport</v>
      </c>
      <c r="E3041" t="str">
        <f>VLOOKUP(_xlfn.NUMBERVALUE(MID(C3041,9,2)),'Datos 2'!$Q$3:$R$22,2,FALSE)</f>
        <v>Off white</v>
      </c>
      <c r="F3041" t="str">
        <f>VLOOKUP(_xlfn.NUMBERVALUE(MID(C3041,11,2)),'Datos 2'!$U$3:$V$11,2,)</f>
        <v>S</v>
      </c>
      <c r="G3041">
        <v>2</v>
      </c>
    </row>
    <row r="3042" spans="1:7">
      <c r="A3042" s="14">
        <v>43895</v>
      </c>
      <c r="B3042" t="s">
        <v>823</v>
      </c>
      <c r="C3042" t="s">
        <v>829</v>
      </c>
      <c r="D3042" t="str">
        <f>VLOOKUP(VALUE(MID(C3042,1,8)),Producto!$A$1:$C$499,3,FALSE)</f>
        <v>Camisa manga larga</v>
      </c>
      <c r="E3042" t="str">
        <f>VLOOKUP(_xlfn.NUMBERVALUE(MID(C3042,9,2)),'Datos 2'!$Q$3:$R$22,2,FALSE)</f>
        <v>Blanco</v>
      </c>
      <c r="F3042" t="str">
        <f>VLOOKUP(_xlfn.NUMBERVALUE(MID(C3042,11,2)),'Datos 2'!$U$3:$V$11,2,)</f>
        <v>M</v>
      </c>
      <c r="G3042">
        <v>3</v>
      </c>
    </row>
    <row r="3043" spans="1:7">
      <c r="A3043" s="14">
        <v>43981</v>
      </c>
      <c r="B3043" t="s">
        <v>823</v>
      </c>
      <c r="C3043" t="s">
        <v>849</v>
      </c>
      <c r="D3043" t="str">
        <f>VLOOKUP(VALUE(MID(C3043,1,8)),Producto!$A$1:$C$499,3,FALSE)</f>
        <v>Playera</v>
      </c>
      <c r="E3043" t="str">
        <f>VLOOKUP(_xlfn.NUMBERVALUE(MID(C3043,9,2)),'Datos 2'!$Q$3:$R$22,2,FALSE)</f>
        <v>Estampado abstracto</v>
      </c>
      <c r="F3043" t="str">
        <f>VLOOKUP(_xlfn.NUMBERVALUE(MID(C3043,11,2)),'Datos 2'!$U$3:$V$11,2,)</f>
        <v>Unitalla</v>
      </c>
      <c r="G3043">
        <v>1</v>
      </c>
    </row>
    <row r="3044" spans="1:7">
      <c r="A3044" s="14">
        <v>44186</v>
      </c>
      <c r="B3044" t="s">
        <v>823</v>
      </c>
      <c r="C3044" t="s">
        <v>854</v>
      </c>
      <c r="D3044" t="str">
        <f>VLOOKUP(VALUE(MID(C3044,1,8)),Producto!$A$1:$C$499,3,FALSE)</f>
        <v>Pantalón mezclilla</v>
      </c>
      <c r="E3044" t="str">
        <f>VLOOKUP(_xlfn.NUMBERVALUE(MID(C3044,9,2)),'Datos 2'!$Q$3:$R$22,2,FALSE)</f>
        <v>Azul</v>
      </c>
      <c r="F3044" t="str">
        <f>VLOOKUP(_xlfn.NUMBERVALUE(MID(C3044,11,2)),'Datos 2'!$U$3:$V$11,2,)</f>
        <v>S</v>
      </c>
      <c r="G3044">
        <v>9</v>
      </c>
    </row>
    <row r="3045" spans="1:7">
      <c r="A3045" s="14">
        <v>43908</v>
      </c>
      <c r="B3045" t="s">
        <v>823</v>
      </c>
      <c r="C3045" t="s">
        <v>863</v>
      </c>
      <c r="D3045" t="str">
        <f>VLOOKUP(VALUE(MID(C3045,1,8)),Producto!$A$1:$C$499,3,FALSE)</f>
        <v>Pantalón baggie</v>
      </c>
      <c r="E3045" t="str">
        <f>VLOOKUP(_xlfn.NUMBERVALUE(MID(C3045,9,2)),'Datos 2'!$Q$3:$R$22,2,FALSE)</f>
        <v>Negro</v>
      </c>
      <c r="F3045" t="str">
        <f>VLOOKUP(_xlfn.NUMBERVALUE(MID(C3045,11,2)),'Datos 2'!$U$3:$V$11,2,)</f>
        <v>XL</v>
      </c>
      <c r="G3045">
        <v>10</v>
      </c>
    </row>
    <row r="3046" spans="1:7">
      <c r="A3046" s="14">
        <v>44194</v>
      </c>
      <c r="B3046" t="s">
        <v>823</v>
      </c>
      <c r="C3046" t="s">
        <v>883</v>
      </c>
      <c r="D3046" t="str">
        <f>VLOOKUP(VALUE(MID(C3046,1,8)),Producto!$A$1:$C$499,3,FALSE)</f>
        <v>Chamarra sport</v>
      </c>
      <c r="E3046" t="str">
        <f>VLOOKUP(_xlfn.NUMBERVALUE(MID(C3046,9,2)),'Datos 2'!$Q$3:$R$22,2,FALSE)</f>
        <v>Negro</v>
      </c>
      <c r="F3046" t="str">
        <f>VLOOKUP(_xlfn.NUMBERVALUE(MID(C3046,11,2)),'Datos 2'!$U$3:$V$11,2,)</f>
        <v>XL</v>
      </c>
      <c r="G3046">
        <v>4</v>
      </c>
    </row>
    <row r="3047" spans="1:7">
      <c r="A3047" s="14">
        <v>44075</v>
      </c>
      <c r="B3047" t="s">
        <v>823</v>
      </c>
      <c r="C3047" t="s">
        <v>880</v>
      </c>
      <c r="D3047" t="str">
        <f>VLOOKUP(VALUE(MID(C3047,1,8)),Producto!$A$1:$C$499,3,FALSE)</f>
        <v>Chamarra sport</v>
      </c>
      <c r="E3047" t="str">
        <f>VLOOKUP(_xlfn.NUMBERVALUE(MID(C3047,9,2)),'Datos 2'!$Q$3:$R$22,2,FALSE)</f>
        <v>Azul</v>
      </c>
      <c r="F3047" t="str">
        <f>VLOOKUP(_xlfn.NUMBERVALUE(MID(C3047,11,2)),'Datos 2'!$U$3:$V$11,2,)</f>
        <v>L</v>
      </c>
      <c r="G3047">
        <v>8</v>
      </c>
    </row>
    <row r="3048" spans="1:7">
      <c r="A3048" s="14">
        <v>43849</v>
      </c>
      <c r="B3048" t="s">
        <v>823</v>
      </c>
      <c r="C3048" t="s">
        <v>847</v>
      </c>
      <c r="D3048" t="str">
        <f>VLOOKUP(VALUE(MID(C3048,1,8)),Producto!$A$1:$C$499,3,FALSE)</f>
        <v>Playera</v>
      </c>
      <c r="E3048" t="str">
        <f>VLOOKUP(_xlfn.NUMBERVALUE(MID(C3048,9,2)),'Datos 2'!$Q$3:$R$22,2,FALSE)</f>
        <v>Negro</v>
      </c>
      <c r="F3048" t="str">
        <f>VLOOKUP(_xlfn.NUMBERVALUE(MID(C3048,11,2)),'Datos 2'!$U$3:$V$11,2,)</f>
        <v>Unitalla</v>
      </c>
      <c r="G3048">
        <v>6</v>
      </c>
    </row>
    <row r="3049" spans="1:7">
      <c r="A3049" s="14">
        <v>43993</v>
      </c>
      <c r="B3049" t="s">
        <v>823</v>
      </c>
      <c r="C3049" t="s">
        <v>857</v>
      </c>
      <c r="D3049" t="str">
        <f>VLOOKUP(VALUE(MID(C3049,1,8)),Producto!$A$1:$C$499,3,FALSE)</f>
        <v>Pantalón mezclilla</v>
      </c>
      <c r="E3049" t="str">
        <f>VLOOKUP(_xlfn.NUMBERVALUE(MID(C3049,9,2)),'Datos 2'!$Q$3:$R$22,2,FALSE)</f>
        <v>Negro</v>
      </c>
      <c r="F3049" t="str">
        <f>VLOOKUP(_xlfn.NUMBERVALUE(MID(C3049,11,2)),'Datos 2'!$U$3:$V$11,2,)</f>
        <v>M</v>
      </c>
      <c r="G3049">
        <v>1</v>
      </c>
    </row>
    <row r="3050" spans="1:7">
      <c r="A3050" s="14">
        <v>44145</v>
      </c>
      <c r="B3050" t="s">
        <v>823</v>
      </c>
      <c r="C3050" t="s">
        <v>884</v>
      </c>
      <c r="D3050" t="str">
        <f>VLOOKUP(VALUE(MID(C3050,1,8)),Producto!$A$1:$C$499,3,FALSE)</f>
        <v>Chamarra sport</v>
      </c>
      <c r="E3050" t="str">
        <f>VLOOKUP(_xlfn.NUMBERVALUE(MID(C3050,9,2)),'Datos 2'!$Q$3:$R$22,2,FALSE)</f>
        <v>Negro</v>
      </c>
      <c r="F3050" t="str">
        <f>VLOOKUP(_xlfn.NUMBERVALUE(MID(C3050,11,2)),'Datos 2'!$U$3:$V$11,2,)</f>
        <v>L</v>
      </c>
      <c r="G3050">
        <v>5</v>
      </c>
    </row>
    <row r="3051" spans="1:7">
      <c r="A3051" s="14">
        <v>44129</v>
      </c>
      <c r="B3051" t="s">
        <v>823</v>
      </c>
      <c r="C3051" t="s">
        <v>883</v>
      </c>
      <c r="D3051" t="str">
        <f>VLOOKUP(VALUE(MID(C3051,1,8)),Producto!$A$1:$C$499,3,FALSE)</f>
        <v>Chamarra sport</v>
      </c>
      <c r="E3051" t="str">
        <f>VLOOKUP(_xlfn.NUMBERVALUE(MID(C3051,9,2)),'Datos 2'!$Q$3:$R$22,2,FALSE)</f>
        <v>Negro</v>
      </c>
      <c r="F3051" t="str">
        <f>VLOOKUP(_xlfn.NUMBERVALUE(MID(C3051,11,2)),'Datos 2'!$U$3:$V$11,2,)</f>
        <v>XL</v>
      </c>
      <c r="G3051">
        <v>7</v>
      </c>
    </row>
    <row r="3052" spans="1:7">
      <c r="A3052" s="14">
        <v>44134</v>
      </c>
      <c r="B3052" t="s">
        <v>823</v>
      </c>
      <c r="C3052" t="s">
        <v>855</v>
      </c>
      <c r="D3052" t="str">
        <f>VLOOKUP(VALUE(MID(C3052,1,8)),Producto!$A$1:$C$499,3,FALSE)</f>
        <v>Pantalón mezclilla</v>
      </c>
      <c r="E3052" t="str">
        <f>VLOOKUP(_xlfn.NUMBERVALUE(MID(C3052,9,2)),'Datos 2'!$Q$3:$R$22,2,FALSE)</f>
        <v>Negro</v>
      </c>
      <c r="F3052" t="str">
        <f>VLOOKUP(_xlfn.NUMBERVALUE(MID(C3052,11,2)),'Datos 2'!$U$3:$V$11,2,)</f>
        <v>XL</v>
      </c>
      <c r="G3052">
        <v>4</v>
      </c>
    </row>
    <row r="3053" spans="1:7">
      <c r="A3053" s="14">
        <v>43949</v>
      </c>
      <c r="B3053" t="s">
        <v>823</v>
      </c>
      <c r="C3053" t="s">
        <v>828</v>
      </c>
      <c r="D3053" t="str">
        <f>VLOOKUP(VALUE(MID(C3053,1,8)),Producto!$A$1:$C$499,3,FALSE)</f>
        <v>Camisa manga larga</v>
      </c>
      <c r="E3053" t="str">
        <f>VLOOKUP(_xlfn.NUMBERVALUE(MID(C3053,9,2)),'Datos 2'!$Q$3:$R$22,2,FALSE)</f>
        <v>Blanco</v>
      </c>
      <c r="F3053" t="str">
        <f>VLOOKUP(_xlfn.NUMBERVALUE(MID(C3053,11,2)),'Datos 2'!$U$3:$V$11,2,)</f>
        <v>L</v>
      </c>
      <c r="G3053">
        <v>6</v>
      </c>
    </row>
    <row r="3054" spans="1:7">
      <c r="A3054" s="14">
        <v>43933</v>
      </c>
      <c r="B3054" t="s">
        <v>823</v>
      </c>
      <c r="C3054" t="s">
        <v>890</v>
      </c>
      <c r="D3054" t="str">
        <f>VLOOKUP(VALUE(MID(C3054,1,8)),Producto!$A$1:$C$499,3,FALSE)</f>
        <v>Chamarra sport</v>
      </c>
      <c r="E3054" t="str">
        <f>VLOOKUP(_xlfn.NUMBERVALUE(MID(C3054,9,2)),'Datos 2'!$Q$3:$R$22,2,FALSE)</f>
        <v>Off white</v>
      </c>
      <c r="F3054" t="str">
        <f>VLOOKUP(_xlfn.NUMBERVALUE(MID(C3054,11,2)),'Datos 2'!$U$3:$V$11,2,)</f>
        <v>S</v>
      </c>
      <c r="G3054">
        <v>7</v>
      </c>
    </row>
    <row r="3055" spans="1:7">
      <c r="A3055" s="14">
        <v>44037</v>
      </c>
      <c r="B3055" t="s">
        <v>823</v>
      </c>
      <c r="C3055" t="s">
        <v>830</v>
      </c>
      <c r="D3055" t="str">
        <f>VLOOKUP(VALUE(MID(C3055,1,8)),Producto!$A$1:$C$499,3,FALSE)</f>
        <v>Camisa manga larga</v>
      </c>
      <c r="E3055" t="str">
        <f>VLOOKUP(_xlfn.NUMBERVALUE(MID(C3055,9,2)),'Datos 2'!$Q$3:$R$22,2,FALSE)</f>
        <v>Blanco</v>
      </c>
      <c r="F3055" t="str">
        <f>VLOOKUP(_xlfn.NUMBERVALUE(MID(C3055,11,2)),'Datos 2'!$U$3:$V$11,2,)</f>
        <v>S</v>
      </c>
      <c r="G3055">
        <v>3</v>
      </c>
    </row>
    <row r="3056" spans="1:7">
      <c r="A3056" s="14">
        <v>43994</v>
      </c>
      <c r="B3056" t="s">
        <v>823</v>
      </c>
      <c r="C3056" t="s">
        <v>858</v>
      </c>
      <c r="D3056" t="str">
        <f>VLOOKUP(VALUE(MID(C3056,1,8)),Producto!$A$1:$C$499,3,FALSE)</f>
        <v>Pantalón mezclilla</v>
      </c>
      <c r="E3056" t="str">
        <f>VLOOKUP(_xlfn.NUMBERVALUE(MID(C3056,9,2)),'Datos 2'!$Q$3:$R$22,2,FALSE)</f>
        <v>Negro</v>
      </c>
      <c r="F3056" t="str">
        <f>VLOOKUP(_xlfn.NUMBERVALUE(MID(C3056,11,2)),'Datos 2'!$U$3:$V$11,2,)</f>
        <v>S</v>
      </c>
      <c r="G3056">
        <v>9</v>
      </c>
    </row>
    <row r="3057" spans="1:7">
      <c r="A3057" s="14">
        <v>44162</v>
      </c>
      <c r="B3057" t="s">
        <v>823</v>
      </c>
      <c r="C3057" t="s">
        <v>862</v>
      </c>
      <c r="D3057" t="str">
        <f>VLOOKUP(VALUE(MID(C3057,1,8)),Producto!$A$1:$C$499,3,FALSE)</f>
        <v>Pantalón mezclilla</v>
      </c>
      <c r="E3057" t="str">
        <f>VLOOKUP(_xlfn.NUMBERVALUE(MID(C3057,9,2)),'Datos 2'!$Q$3:$R$22,2,FALSE)</f>
        <v>Blanco</v>
      </c>
      <c r="F3057" t="str">
        <f>VLOOKUP(_xlfn.NUMBERVALUE(MID(C3057,11,2)),'Datos 2'!$U$3:$V$11,2,)</f>
        <v>S</v>
      </c>
      <c r="G3057">
        <v>5</v>
      </c>
    </row>
    <row r="3058" spans="1:7">
      <c r="A3058" s="14">
        <v>43924</v>
      </c>
      <c r="B3058" t="s">
        <v>823</v>
      </c>
      <c r="C3058" t="s">
        <v>884</v>
      </c>
      <c r="D3058" t="str">
        <f>VLOOKUP(VALUE(MID(C3058,1,8)),Producto!$A$1:$C$499,3,FALSE)</f>
        <v>Chamarra sport</v>
      </c>
      <c r="E3058" t="str">
        <f>VLOOKUP(_xlfn.NUMBERVALUE(MID(C3058,9,2)),'Datos 2'!$Q$3:$R$22,2,FALSE)</f>
        <v>Negro</v>
      </c>
      <c r="F3058" t="str">
        <f>VLOOKUP(_xlfn.NUMBERVALUE(MID(C3058,11,2)),'Datos 2'!$U$3:$V$11,2,)</f>
        <v>L</v>
      </c>
      <c r="G3058">
        <v>1</v>
      </c>
    </row>
    <row r="3059" spans="1:7">
      <c r="A3059" s="14">
        <v>44079</v>
      </c>
      <c r="B3059" t="s">
        <v>823</v>
      </c>
      <c r="C3059" t="s">
        <v>842</v>
      </c>
      <c r="D3059" t="str">
        <f>VLOOKUP(VALUE(MID(C3059,1,8)),Producto!$A$1:$C$499,3,FALSE)</f>
        <v>Camisa manga corta</v>
      </c>
      <c r="E3059" t="str">
        <f>VLOOKUP(_xlfn.NUMBERVALUE(MID(C3059,9,2)),'Datos 2'!$Q$3:$R$22,2,FALSE)</f>
        <v>Blanco</v>
      </c>
      <c r="F3059" t="str">
        <f>VLOOKUP(_xlfn.NUMBERVALUE(MID(C3059,11,2)),'Datos 2'!$U$3:$V$11,2,)</f>
        <v>S</v>
      </c>
      <c r="G3059">
        <v>1</v>
      </c>
    </row>
    <row r="3060" spans="1:7">
      <c r="A3060" s="14">
        <v>44196</v>
      </c>
      <c r="B3060" t="s">
        <v>823</v>
      </c>
      <c r="C3060" t="s">
        <v>839</v>
      </c>
      <c r="D3060" t="str">
        <f>VLOOKUP(VALUE(MID(C3060,1,8)),Producto!$A$1:$C$499,3,FALSE)</f>
        <v>Camisa manga corta</v>
      </c>
      <c r="E3060" t="str">
        <f>VLOOKUP(_xlfn.NUMBERVALUE(MID(C3060,9,2)),'Datos 2'!$Q$3:$R$22,2,FALSE)</f>
        <v>Blanco</v>
      </c>
      <c r="F3060" t="str">
        <f>VLOOKUP(_xlfn.NUMBERVALUE(MID(C3060,11,2)),'Datos 2'!$U$3:$V$11,2,)</f>
        <v>XL</v>
      </c>
      <c r="G3060">
        <v>9</v>
      </c>
    </row>
    <row r="3061" spans="1:7">
      <c r="A3061" s="14">
        <v>43899</v>
      </c>
      <c r="B3061" t="s">
        <v>823</v>
      </c>
      <c r="C3061" t="s">
        <v>860</v>
      </c>
      <c r="D3061" t="str">
        <f>VLOOKUP(VALUE(MID(C3061,1,8)),Producto!$A$1:$C$499,3,FALSE)</f>
        <v>Pantalón mezclilla</v>
      </c>
      <c r="E3061" t="str">
        <f>VLOOKUP(_xlfn.NUMBERVALUE(MID(C3061,9,2)),'Datos 2'!$Q$3:$R$22,2,FALSE)</f>
        <v>Blanco</v>
      </c>
      <c r="F3061" t="str">
        <f>VLOOKUP(_xlfn.NUMBERVALUE(MID(C3061,11,2)),'Datos 2'!$U$3:$V$11,2,)</f>
        <v>L</v>
      </c>
      <c r="G3061">
        <v>2</v>
      </c>
    </row>
    <row r="3062" spans="1:7">
      <c r="A3062" s="14">
        <v>43838</v>
      </c>
      <c r="B3062" t="s">
        <v>823</v>
      </c>
      <c r="C3062" t="s">
        <v>841</v>
      </c>
      <c r="D3062" t="str">
        <f>VLOOKUP(VALUE(MID(C3062,1,8)),Producto!$A$1:$C$499,3,FALSE)</f>
        <v>Camisa manga corta</v>
      </c>
      <c r="E3062" t="str">
        <f>VLOOKUP(_xlfn.NUMBERVALUE(MID(C3062,9,2)),'Datos 2'!$Q$3:$R$22,2,FALSE)</f>
        <v>Blanco</v>
      </c>
      <c r="F3062" t="str">
        <f>VLOOKUP(_xlfn.NUMBERVALUE(MID(C3062,11,2)),'Datos 2'!$U$3:$V$11,2,)</f>
        <v>M</v>
      </c>
      <c r="G3062">
        <v>5</v>
      </c>
    </row>
    <row r="3063" spans="1:7">
      <c r="A3063" s="14">
        <v>44000</v>
      </c>
      <c r="B3063" t="s">
        <v>823</v>
      </c>
      <c r="C3063" t="s">
        <v>879</v>
      </c>
      <c r="D3063" t="str">
        <f>VLOOKUP(VALUE(MID(C3063,1,8)),Producto!$A$1:$C$499,3,FALSE)</f>
        <v>Chamarra sport</v>
      </c>
      <c r="E3063" t="str">
        <f>VLOOKUP(_xlfn.NUMBERVALUE(MID(C3063,9,2)),'Datos 2'!$Q$3:$R$22,2,FALSE)</f>
        <v>Azul</v>
      </c>
      <c r="F3063" t="str">
        <f>VLOOKUP(_xlfn.NUMBERVALUE(MID(C3063,11,2)),'Datos 2'!$U$3:$V$11,2,)</f>
        <v>XL</v>
      </c>
      <c r="G3063">
        <v>6</v>
      </c>
    </row>
    <row r="3064" spans="1:7">
      <c r="A3064" s="14">
        <v>44149</v>
      </c>
      <c r="B3064" t="s">
        <v>823</v>
      </c>
      <c r="C3064" t="s">
        <v>880</v>
      </c>
      <c r="D3064" t="str">
        <f>VLOOKUP(VALUE(MID(C3064,1,8)),Producto!$A$1:$C$499,3,FALSE)</f>
        <v>Chamarra sport</v>
      </c>
      <c r="E3064" t="str">
        <f>VLOOKUP(_xlfn.NUMBERVALUE(MID(C3064,9,2)),'Datos 2'!$Q$3:$R$22,2,FALSE)</f>
        <v>Azul</v>
      </c>
      <c r="F3064" t="str">
        <f>VLOOKUP(_xlfn.NUMBERVALUE(MID(C3064,11,2)),'Datos 2'!$U$3:$V$11,2,)</f>
        <v>L</v>
      </c>
      <c r="G3064">
        <v>7</v>
      </c>
    </row>
    <row r="3065" spans="1:7">
      <c r="A3065" s="14">
        <v>44103</v>
      </c>
      <c r="B3065" t="s">
        <v>823</v>
      </c>
      <c r="C3065" t="s">
        <v>857</v>
      </c>
      <c r="D3065" t="str">
        <f>VLOOKUP(VALUE(MID(C3065,1,8)),Producto!$A$1:$C$499,3,FALSE)</f>
        <v>Pantalón mezclilla</v>
      </c>
      <c r="E3065" t="str">
        <f>VLOOKUP(_xlfn.NUMBERVALUE(MID(C3065,9,2)),'Datos 2'!$Q$3:$R$22,2,FALSE)</f>
        <v>Negro</v>
      </c>
      <c r="F3065" t="str">
        <f>VLOOKUP(_xlfn.NUMBERVALUE(MID(C3065,11,2)),'Datos 2'!$U$3:$V$11,2,)</f>
        <v>M</v>
      </c>
      <c r="G3065">
        <v>5</v>
      </c>
    </row>
    <row r="3066" spans="1:7">
      <c r="A3066" s="14">
        <v>44083</v>
      </c>
      <c r="B3066" t="s">
        <v>823</v>
      </c>
      <c r="C3066" t="s">
        <v>880</v>
      </c>
      <c r="D3066" t="str">
        <f>VLOOKUP(VALUE(MID(C3066,1,8)),Producto!$A$1:$C$499,3,FALSE)</f>
        <v>Chamarra sport</v>
      </c>
      <c r="E3066" t="str">
        <f>VLOOKUP(_xlfn.NUMBERVALUE(MID(C3066,9,2)),'Datos 2'!$Q$3:$R$22,2,FALSE)</f>
        <v>Azul</v>
      </c>
      <c r="F3066" t="str">
        <f>VLOOKUP(_xlfn.NUMBERVALUE(MID(C3066,11,2)),'Datos 2'!$U$3:$V$11,2,)</f>
        <v>L</v>
      </c>
      <c r="G3066">
        <v>9</v>
      </c>
    </row>
    <row r="3067" spans="1:7">
      <c r="A3067" s="14">
        <v>43842</v>
      </c>
      <c r="B3067" t="s">
        <v>823</v>
      </c>
      <c r="C3067" t="s">
        <v>885</v>
      </c>
      <c r="D3067" t="str">
        <f>VLOOKUP(VALUE(MID(C3067,1,8)),Producto!$A$1:$C$499,3,FALSE)</f>
        <v>Chamarra sport</v>
      </c>
      <c r="E3067" t="str">
        <f>VLOOKUP(_xlfn.NUMBERVALUE(MID(C3067,9,2)),'Datos 2'!$Q$3:$R$22,2,FALSE)</f>
        <v>Negro</v>
      </c>
      <c r="F3067" t="str">
        <f>VLOOKUP(_xlfn.NUMBERVALUE(MID(C3067,11,2)),'Datos 2'!$U$3:$V$11,2,)</f>
        <v>M</v>
      </c>
      <c r="G3067">
        <v>5</v>
      </c>
    </row>
    <row r="3068" spans="1:7">
      <c r="A3068" s="14">
        <v>44037</v>
      </c>
      <c r="B3068" t="s">
        <v>823</v>
      </c>
      <c r="C3068" t="s">
        <v>850</v>
      </c>
      <c r="D3068" t="str">
        <f>VLOOKUP(VALUE(MID(C3068,1,8)),Producto!$A$1:$C$499,3,FALSE)</f>
        <v>Playera</v>
      </c>
      <c r="E3068" t="str">
        <f>VLOOKUP(_xlfn.NUMBERVALUE(MID(C3068,9,2)),'Datos 2'!$Q$3:$R$22,2,FALSE)</f>
        <v>Con texto</v>
      </c>
      <c r="F3068" t="str">
        <f>VLOOKUP(_xlfn.NUMBERVALUE(MID(C3068,11,2)),'Datos 2'!$U$3:$V$11,2,)</f>
        <v>Unitalla</v>
      </c>
      <c r="G3068">
        <v>7</v>
      </c>
    </row>
    <row r="3069" spans="1:7">
      <c r="A3069" s="14">
        <v>44080</v>
      </c>
      <c r="B3069" t="s">
        <v>823</v>
      </c>
      <c r="C3069" t="s">
        <v>835</v>
      </c>
      <c r="D3069" t="str">
        <f>VLOOKUP(VALUE(MID(C3069,1,8)),Producto!$A$1:$C$499,3,FALSE)</f>
        <v>Camisa manga larga</v>
      </c>
      <c r="E3069" t="str">
        <f>VLOOKUP(_xlfn.NUMBERVALUE(MID(C3069,9,2)),'Datos 2'!$Q$3:$R$22,2,FALSE)</f>
        <v>Negro</v>
      </c>
      <c r="F3069" t="str">
        <f>VLOOKUP(_xlfn.NUMBERVALUE(MID(C3069,11,2)),'Datos 2'!$U$3:$V$11,2,)</f>
        <v>XL</v>
      </c>
      <c r="G3069">
        <v>1</v>
      </c>
    </row>
    <row r="3070" spans="1:7">
      <c r="A3070" s="14">
        <v>44027</v>
      </c>
      <c r="B3070" t="s">
        <v>823</v>
      </c>
      <c r="C3070" t="s">
        <v>841</v>
      </c>
      <c r="D3070" t="str">
        <f>VLOOKUP(VALUE(MID(C3070,1,8)),Producto!$A$1:$C$499,3,FALSE)</f>
        <v>Camisa manga corta</v>
      </c>
      <c r="E3070" t="str">
        <f>VLOOKUP(_xlfn.NUMBERVALUE(MID(C3070,9,2)),'Datos 2'!$Q$3:$R$22,2,FALSE)</f>
        <v>Blanco</v>
      </c>
      <c r="F3070" t="str">
        <f>VLOOKUP(_xlfn.NUMBERVALUE(MID(C3070,11,2)),'Datos 2'!$U$3:$V$11,2,)</f>
        <v>M</v>
      </c>
      <c r="G3070">
        <v>4</v>
      </c>
    </row>
    <row r="3071" spans="1:7">
      <c r="A3071" s="14">
        <v>44065</v>
      </c>
      <c r="B3071" t="s">
        <v>823</v>
      </c>
      <c r="C3071" t="s">
        <v>846</v>
      </c>
      <c r="D3071" t="str">
        <f>VLOOKUP(VALUE(MID(C3071,1,8)),Producto!$A$1:$C$499,3,FALSE)</f>
        <v>Camisa manga corta</v>
      </c>
      <c r="E3071" t="str">
        <f>VLOOKUP(_xlfn.NUMBERVALUE(MID(C3071,9,2)),'Datos 2'!$Q$3:$R$22,2,FALSE)</f>
        <v>Estampado animal</v>
      </c>
      <c r="F3071" t="str">
        <f>VLOOKUP(_xlfn.NUMBERVALUE(MID(C3071,11,2)),'Datos 2'!$U$3:$V$11,2,)</f>
        <v>S</v>
      </c>
      <c r="G3071">
        <v>5</v>
      </c>
    </row>
    <row r="3072" spans="1:7">
      <c r="A3072" s="14">
        <v>43872</v>
      </c>
      <c r="B3072" t="s">
        <v>823</v>
      </c>
      <c r="C3072" t="s">
        <v>853</v>
      </c>
      <c r="D3072" t="str">
        <f>VLOOKUP(VALUE(MID(C3072,1,8)),Producto!$A$1:$C$499,3,FALSE)</f>
        <v>Pantalón mezclilla</v>
      </c>
      <c r="E3072" t="str">
        <f>VLOOKUP(_xlfn.NUMBERVALUE(MID(C3072,9,2)),'Datos 2'!$Q$3:$R$22,2,FALSE)</f>
        <v>Azul</v>
      </c>
      <c r="F3072" t="str">
        <f>VLOOKUP(_xlfn.NUMBERVALUE(MID(C3072,11,2)),'Datos 2'!$U$3:$V$11,2,)</f>
        <v>M</v>
      </c>
      <c r="G3072">
        <v>7</v>
      </c>
    </row>
    <row r="3073" spans="1:7">
      <c r="A3073" s="14">
        <v>43873</v>
      </c>
      <c r="B3073" t="s">
        <v>823</v>
      </c>
      <c r="C3073" t="s">
        <v>888</v>
      </c>
      <c r="D3073" t="str">
        <f>VLOOKUP(VALUE(MID(C3073,1,8)),Producto!$A$1:$C$499,3,FALSE)</f>
        <v>Chamarra sport</v>
      </c>
      <c r="E3073" t="str">
        <f>VLOOKUP(_xlfn.NUMBERVALUE(MID(C3073,9,2)),'Datos 2'!$Q$3:$R$22,2,FALSE)</f>
        <v>Off white</v>
      </c>
      <c r="F3073" t="str">
        <f>VLOOKUP(_xlfn.NUMBERVALUE(MID(C3073,11,2)),'Datos 2'!$U$3:$V$11,2,)</f>
        <v>L</v>
      </c>
      <c r="G3073">
        <v>1</v>
      </c>
    </row>
    <row r="3074" spans="1:7">
      <c r="A3074" s="14">
        <v>44185</v>
      </c>
      <c r="B3074" t="s">
        <v>823</v>
      </c>
      <c r="C3074" t="s">
        <v>836</v>
      </c>
      <c r="D3074" t="str">
        <f>VLOOKUP(VALUE(MID(C3074,1,8)),Producto!$A$1:$C$499,3,FALSE)</f>
        <v>Camisa manga larga</v>
      </c>
      <c r="E3074" t="str">
        <f>VLOOKUP(_xlfn.NUMBERVALUE(MID(C3074,9,2)),'Datos 2'!$Q$3:$R$22,2,FALSE)</f>
        <v>Negro</v>
      </c>
      <c r="F3074" t="str">
        <f>VLOOKUP(_xlfn.NUMBERVALUE(MID(C3074,11,2)),'Datos 2'!$U$3:$V$11,2,)</f>
        <v>L</v>
      </c>
      <c r="G3074">
        <v>3</v>
      </c>
    </row>
    <row r="3075" spans="1:7">
      <c r="A3075" s="14">
        <v>43915</v>
      </c>
      <c r="B3075" t="s">
        <v>823</v>
      </c>
      <c r="C3075" t="s">
        <v>870</v>
      </c>
      <c r="D3075" t="str">
        <f>VLOOKUP(VALUE(MID(C3075,1,8)),Producto!$A$1:$C$499,3,FALSE)</f>
        <v>Pantalón baggie</v>
      </c>
      <c r="E3075" t="str">
        <f>VLOOKUP(_xlfn.NUMBERVALUE(MID(C3075,9,2)),'Datos 2'!$Q$3:$R$22,2,FALSE)</f>
        <v>Off white</v>
      </c>
      <c r="F3075" t="str">
        <f>VLOOKUP(_xlfn.NUMBERVALUE(MID(C3075,11,2)),'Datos 2'!$U$3:$V$11,2,)</f>
        <v>S</v>
      </c>
      <c r="G3075">
        <v>3</v>
      </c>
    </row>
    <row r="3076" spans="1:7">
      <c r="A3076" s="14">
        <v>44089</v>
      </c>
      <c r="B3076" t="s">
        <v>823</v>
      </c>
      <c r="C3076" t="s">
        <v>857</v>
      </c>
      <c r="D3076" t="str">
        <f>VLOOKUP(VALUE(MID(C3076,1,8)),Producto!$A$1:$C$499,3,FALSE)</f>
        <v>Pantalón mezclilla</v>
      </c>
      <c r="E3076" t="str">
        <f>VLOOKUP(_xlfn.NUMBERVALUE(MID(C3076,9,2)),'Datos 2'!$Q$3:$R$22,2,FALSE)</f>
        <v>Negro</v>
      </c>
      <c r="F3076" t="str">
        <f>VLOOKUP(_xlfn.NUMBERVALUE(MID(C3076,11,2)),'Datos 2'!$U$3:$V$11,2,)</f>
        <v>M</v>
      </c>
      <c r="G3076">
        <v>3</v>
      </c>
    </row>
    <row r="3077" spans="1:7">
      <c r="A3077" s="14">
        <v>43850</v>
      </c>
      <c r="B3077" t="s">
        <v>823</v>
      </c>
      <c r="C3077" t="s">
        <v>827</v>
      </c>
      <c r="D3077" t="str">
        <f>VLOOKUP(VALUE(MID(C3077,1,8)),Producto!$A$1:$C$499,3,FALSE)</f>
        <v>Camisa manga larga</v>
      </c>
      <c r="E3077" t="str">
        <f>VLOOKUP(_xlfn.NUMBERVALUE(MID(C3077,9,2)),'Datos 2'!$Q$3:$R$22,2,FALSE)</f>
        <v>Blanco</v>
      </c>
      <c r="F3077" t="str">
        <f>VLOOKUP(_xlfn.NUMBERVALUE(MID(C3077,11,2)),'Datos 2'!$U$3:$V$11,2,)</f>
        <v>XL</v>
      </c>
      <c r="G3077">
        <v>9</v>
      </c>
    </row>
    <row r="3078" spans="1:7">
      <c r="A3078" s="14">
        <v>44021</v>
      </c>
      <c r="B3078" t="s">
        <v>823</v>
      </c>
      <c r="C3078" t="s">
        <v>834</v>
      </c>
      <c r="D3078" t="str">
        <f>VLOOKUP(VALUE(MID(C3078,1,8)),Producto!$A$1:$C$499,3,FALSE)</f>
        <v>Camisa manga larga</v>
      </c>
      <c r="E3078" t="str">
        <f>VLOOKUP(_xlfn.NUMBERVALUE(MID(C3078,9,2)),'Datos 2'!$Q$3:$R$22,2,FALSE)</f>
        <v>Off white</v>
      </c>
      <c r="F3078" t="str">
        <f>VLOOKUP(_xlfn.NUMBERVALUE(MID(C3078,11,2)),'Datos 2'!$U$3:$V$11,2,)</f>
        <v>S</v>
      </c>
      <c r="G3078">
        <v>10</v>
      </c>
    </row>
    <row r="3079" spans="1:7">
      <c r="A3079" s="14">
        <v>43872</v>
      </c>
      <c r="B3079" t="s">
        <v>823</v>
      </c>
      <c r="C3079" t="s">
        <v>844</v>
      </c>
      <c r="D3079" t="str">
        <f>VLOOKUP(VALUE(MID(C3079,1,8)),Producto!$A$1:$C$499,3,FALSE)</f>
        <v>Camisa manga corta</v>
      </c>
      <c r="E3079" t="str">
        <f>VLOOKUP(_xlfn.NUMBERVALUE(MID(C3079,9,2)),'Datos 2'!$Q$3:$R$22,2,FALSE)</f>
        <v>Estampado animal</v>
      </c>
      <c r="F3079" t="str">
        <f>VLOOKUP(_xlfn.NUMBERVALUE(MID(C3079,11,2)),'Datos 2'!$U$3:$V$11,2,)</f>
        <v>L</v>
      </c>
      <c r="G3079">
        <v>7</v>
      </c>
    </row>
    <row r="3080" spans="1:7">
      <c r="A3080" s="14">
        <v>44049</v>
      </c>
      <c r="B3080" t="s">
        <v>823</v>
      </c>
      <c r="C3080" t="s">
        <v>857</v>
      </c>
      <c r="D3080" t="str">
        <f>VLOOKUP(VALUE(MID(C3080,1,8)),Producto!$A$1:$C$499,3,FALSE)</f>
        <v>Pantalón mezclilla</v>
      </c>
      <c r="E3080" t="str">
        <f>VLOOKUP(_xlfn.NUMBERVALUE(MID(C3080,9,2)),'Datos 2'!$Q$3:$R$22,2,FALSE)</f>
        <v>Negro</v>
      </c>
      <c r="F3080" t="str">
        <f>VLOOKUP(_xlfn.NUMBERVALUE(MID(C3080,11,2)),'Datos 2'!$U$3:$V$11,2,)</f>
        <v>M</v>
      </c>
      <c r="G3080">
        <v>10</v>
      </c>
    </row>
    <row r="3081" spans="1:7">
      <c r="A3081" s="14">
        <v>44018</v>
      </c>
      <c r="B3081" t="s">
        <v>823</v>
      </c>
      <c r="C3081" t="s">
        <v>855</v>
      </c>
      <c r="D3081" t="str">
        <f>VLOOKUP(VALUE(MID(C3081,1,8)),Producto!$A$1:$C$499,3,FALSE)</f>
        <v>Pantalón mezclilla</v>
      </c>
      <c r="E3081" t="str">
        <f>VLOOKUP(_xlfn.NUMBERVALUE(MID(C3081,9,2)),'Datos 2'!$Q$3:$R$22,2,FALSE)</f>
        <v>Negro</v>
      </c>
      <c r="F3081" t="str">
        <f>VLOOKUP(_xlfn.NUMBERVALUE(MID(C3081,11,2)),'Datos 2'!$U$3:$V$11,2,)</f>
        <v>XL</v>
      </c>
      <c r="G3081">
        <v>3</v>
      </c>
    </row>
    <row r="3082" spans="1:7">
      <c r="A3082" s="14">
        <v>43961</v>
      </c>
      <c r="B3082" t="s">
        <v>823</v>
      </c>
      <c r="C3082" t="s">
        <v>876</v>
      </c>
      <c r="D3082" t="str">
        <f>VLOOKUP(VALUE(MID(C3082,1,8)),Producto!$A$1:$C$499,3,FALSE)</f>
        <v>Chamarra sport</v>
      </c>
      <c r="E3082" t="str">
        <f>VLOOKUP(_xlfn.NUMBERVALUE(MID(C3082,9,2)),'Datos 2'!$Q$3:$R$22,2,FALSE)</f>
        <v>Rojo</v>
      </c>
      <c r="F3082" t="str">
        <f>VLOOKUP(_xlfn.NUMBERVALUE(MID(C3082,11,2)),'Datos 2'!$U$3:$V$11,2,)</f>
        <v>L</v>
      </c>
      <c r="G3082">
        <v>6</v>
      </c>
    </row>
    <row r="3083" spans="1:7">
      <c r="A3083" s="14">
        <v>44052</v>
      </c>
      <c r="B3083" t="s">
        <v>823</v>
      </c>
      <c r="C3083" t="s">
        <v>866</v>
      </c>
      <c r="D3083" t="str">
        <f>VLOOKUP(VALUE(MID(C3083,1,8)),Producto!$A$1:$C$499,3,FALSE)</f>
        <v>Pantalón baggie</v>
      </c>
      <c r="E3083" t="str">
        <f>VLOOKUP(_xlfn.NUMBERVALUE(MID(C3083,9,2)),'Datos 2'!$Q$3:$R$22,2,FALSE)</f>
        <v>Negro</v>
      </c>
      <c r="F3083" t="str">
        <f>VLOOKUP(_xlfn.NUMBERVALUE(MID(C3083,11,2)),'Datos 2'!$U$3:$V$11,2,)</f>
        <v>S</v>
      </c>
      <c r="G3083">
        <v>2</v>
      </c>
    </row>
    <row r="3084" spans="1:7">
      <c r="A3084" s="14">
        <v>44186</v>
      </c>
      <c r="B3084" t="s">
        <v>823</v>
      </c>
      <c r="C3084" t="s">
        <v>845</v>
      </c>
      <c r="D3084" t="str">
        <f>VLOOKUP(VALUE(MID(C3084,1,8)),Producto!$A$1:$C$499,3,FALSE)</f>
        <v>Camisa manga corta</v>
      </c>
      <c r="E3084" t="str">
        <f>VLOOKUP(_xlfn.NUMBERVALUE(MID(C3084,9,2)),'Datos 2'!$Q$3:$R$22,2,FALSE)</f>
        <v>Estampado animal</v>
      </c>
      <c r="F3084" t="str">
        <f>VLOOKUP(_xlfn.NUMBERVALUE(MID(C3084,11,2)),'Datos 2'!$U$3:$V$11,2,)</f>
        <v>M</v>
      </c>
      <c r="G3084">
        <v>2</v>
      </c>
    </row>
    <row r="3085" spans="1:7">
      <c r="A3085" s="14">
        <v>43916</v>
      </c>
      <c r="B3085" t="s">
        <v>823</v>
      </c>
      <c r="C3085" t="s">
        <v>842</v>
      </c>
      <c r="D3085" t="str">
        <f>VLOOKUP(VALUE(MID(C3085,1,8)),Producto!$A$1:$C$499,3,FALSE)</f>
        <v>Camisa manga corta</v>
      </c>
      <c r="E3085" t="str">
        <f>VLOOKUP(_xlfn.NUMBERVALUE(MID(C3085,9,2)),'Datos 2'!$Q$3:$R$22,2,FALSE)</f>
        <v>Blanco</v>
      </c>
      <c r="F3085" t="str">
        <f>VLOOKUP(_xlfn.NUMBERVALUE(MID(C3085,11,2)),'Datos 2'!$U$3:$V$11,2,)</f>
        <v>S</v>
      </c>
      <c r="G3085">
        <v>9</v>
      </c>
    </row>
    <row r="3086" spans="1:7">
      <c r="A3086" s="14">
        <v>44052</v>
      </c>
      <c r="B3086" t="s">
        <v>823</v>
      </c>
      <c r="C3086" t="s">
        <v>887</v>
      </c>
      <c r="D3086" t="str">
        <f>VLOOKUP(VALUE(MID(C3086,1,8)),Producto!$A$1:$C$499,3,FALSE)</f>
        <v>Chamarra sport</v>
      </c>
      <c r="E3086" t="str">
        <f>VLOOKUP(_xlfn.NUMBERVALUE(MID(C3086,9,2)),'Datos 2'!$Q$3:$R$22,2,FALSE)</f>
        <v>Off white</v>
      </c>
      <c r="F3086" t="str">
        <f>VLOOKUP(_xlfn.NUMBERVALUE(MID(C3086,11,2)),'Datos 2'!$U$3:$V$11,2,)</f>
        <v>XL</v>
      </c>
      <c r="G3086">
        <v>6</v>
      </c>
    </row>
    <row r="3087" spans="1:7">
      <c r="A3087" s="14">
        <v>44107</v>
      </c>
      <c r="B3087" t="s">
        <v>823</v>
      </c>
      <c r="C3087" t="s">
        <v>885</v>
      </c>
      <c r="D3087" t="str">
        <f>VLOOKUP(VALUE(MID(C3087,1,8)),Producto!$A$1:$C$499,3,FALSE)</f>
        <v>Chamarra sport</v>
      </c>
      <c r="E3087" t="str">
        <f>VLOOKUP(_xlfn.NUMBERVALUE(MID(C3087,9,2)),'Datos 2'!$Q$3:$R$22,2,FALSE)</f>
        <v>Negro</v>
      </c>
      <c r="F3087" t="str">
        <f>VLOOKUP(_xlfn.NUMBERVALUE(MID(C3087,11,2)),'Datos 2'!$U$3:$V$11,2,)</f>
        <v>M</v>
      </c>
      <c r="G3087">
        <v>10</v>
      </c>
    </row>
    <row r="3088" spans="1:7">
      <c r="A3088" s="14">
        <v>44136</v>
      </c>
      <c r="B3088" t="s">
        <v>823</v>
      </c>
      <c r="C3088" t="s">
        <v>869</v>
      </c>
      <c r="D3088" t="str">
        <f>VLOOKUP(VALUE(MID(C3088,1,8)),Producto!$A$1:$C$499,3,FALSE)</f>
        <v>Pantalón baggie</v>
      </c>
      <c r="E3088" t="str">
        <f>VLOOKUP(_xlfn.NUMBERVALUE(MID(C3088,9,2)),'Datos 2'!$Q$3:$R$22,2,FALSE)</f>
        <v>Off white</v>
      </c>
      <c r="F3088" t="str">
        <f>VLOOKUP(_xlfn.NUMBERVALUE(MID(C3088,11,2)),'Datos 2'!$U$3:$V$11,2,)</f>
        <v>M</v>
      </c>
      <c r="G3088">
        <v>7</v>
      </c>
    </row>
    <row r="3089" spans="1:7">
      <c r="A3089" s="14">
        <v>43916</v>
      </c>
      <c r="B3089" t="s">
        <v>823</v>
      </c>
      <c r="C3089" t="s">
        <v>860</v>
      </c>
      <c r="D3089" t="str">
        <f>VLOOKUP(VALUE(MID(C3089,1,8)),Producto!$A$1:$C$499,3,FALSE)</f>
        <v>Pantalón mezclilla</v>
      </c>
      <c r="E3089" t="str">
        <f>VLOOKUP(_xlfn.NUMBERVALUE(MID(C3089,9,2)),'Datos 2'!$Q$3:$R$22,2,FALSE)</f>
        <v>Blanco</v>
      </c>
      <c r="F3089" t="str">
        <f>VLOOKUP(_xlfn.NUMBERVALUE(MID(C3089,11,2)),'Datos 2'!$U$3:$V$11,2,)</f>
        <v>L</v>
      </c>
      <c r="G3089">
        <v>10</v>
      </c>
    </row>
    <row r="3090" spans="1:7">
      <c r="A3090" s="14">
        <v>44026</v>
      </c>
      <c r="B3090" t="s">
        <v>823</v>
      </c>
      <c r="C3090" t="s">
        <v>874</v>
      </c>
      <c r="D3090" t="str">
        <f>VLOOKUP(VALUE(MID(C3090,1,8)),Producto!$A$1:$C$499,3,FALSE)</f>
        <v>Pantalón baggie</v>
      </c>
      <c r="E3090" t="str">
        <f>VLOOKUP(_xlfn.NUMBERVALUE(MID(C3090,9,2)),'Datos 2'!$Q$3:$R$22,2,FALSE)</f>
        <v>Café</v>
      </c>
      <c r="F3090" t="str">
        <f>VLOOKUP(_xlfn.NUMBERVALUE(MID(C3090,11,2)),'Datos 2'!$U$3:$V$11,2,)</f>
        <v>S</v>
      </c>
      <c r="G3090">
        <v>5</v>
      </c>
    </row>
    <row r="3091" spans="1:7">
      <c r="A3091" s="14">
        <v>43877</v>
      </c>
      <c r="B3091" t="s">
        <v>823</v>
      </c>
      <c r="C3091" t="s">
        <v>887</v>
      </c>
      <c r="D3091" t="str">
        <f>VLOOKUP(VALUE(MID(C3091,1,8)),Producto!$A$1:$C$499,3,FALSE)</f>
        <v>Chamarra sport</v>
      </c>
      <c r="E3091" t="str">
        <f>VLOOKUP(_xlfn.NUMBERVALUE(MID(C3091,9,2)),'Datos 2'!$Q$3:$R$22,2,FALSE)</f>
        <v>Off white</v>
      </c>
      <c r="F3091" t="str">
        <f>VLOOKUP(_xlfn.NUMBERVALUE(MID(C3091,11,2)),'Datos 2'!$U$3:$V$11,2,)</f>
        <v>XL</v>
      </c>
      <c r="G3091">
        <v>8</v>
      </c>
    </row>
    <row r="3092" spans="1:7">
      <c r="A3092" s="14">
        <v>43996</v>
      </c>
      <c r="B3092" t="s">
        <v>823</v>
      </c>
      <c r="C3092" t="s">
        <v>862</v>
      </c>
      <c r="D3092" t="str">
        <f>VLOOKUP(VALUE(MID(C3092,1,8)),Producto!$A$1:$C$499,3,FALSE)</f>
        <v>Pantalón mezclilla</v>
      </c>
      <c r="E3092" t="str">
        <f>VLOOKUP(_xlfn.NUMBERVALUE(MID(C3092,9,2)),'Datos 2'!$Q$3:$R$22,2,FALSE)</f>
        <v>Blanco</v>
      </c>
      <c r="F3092" t="str">
        <f>VLOOKUP(_xlfn.NUMBERVALUE(MID(C3092,11,2)),'Datos 2'!$U$3:$V$11,2,)</f>
        <v>S</v>
      </c>
      <c r="G3092">
        <v>5</v>
      </c>
    </row>
    <row r="3093" spans="1:7">
      <c r="A3093" s="14">
        <v>44118</v>
      </c>
      <c r="B3093" t="s">
        <v>823</v>
      </c>
      <c r="C3093" t="s">
        <v>838</v>
      </c>
      <c r="D3093" t="str">
        <f>VLOOKUP(VALUE(MID(C3093,1,8)),Producto!$A$1:$C$499,3,FALSE)</f>
        <v>Camisa manga larga</v>
      </c>
      <c r="E3093" t="str">
        <f>VLOOKUP(_xlfn.NUMBERVALUE(MID(C3093,9,2)),'Datos 2'!$Q$3:$R$22,2,FALSE)</f>
        <v>Negro</v>
      </c>
      <c r="F3093" t="str">
        <f>VLOOKUP(_xlfn.NUMBERVALUE(MID(C3093,11,2)),'Datos 2'!$U$3:$V$11,2,)</f>
        <v>S</v>
      </c>
      <c r="G3093">
        <v>7</v>
      </c>
    </row>
    <row r="3094" spans="1:7">
      <c r="A3094" s="14">
        <v>43846</v>
      </c>
      <c r="B3094" t="s">
        <v>823</v>
      </c>
      <c r="C3094" t="s">
        <v>871</v>
      </c>
      <c r="D3094" t="str">
        <f>VLOOKUP(VALUE(MID(C3094,1,8)),Producto!$A$1:$C$499,3,FALSE)</f>
        <v>Pantalón baggie</v>
      </c>
      <c r="E3094" t="str">
        <f>VLOOKUP(_xlfn.NUMBERVALUE(MID(C3094,9,2)),'Datos 2'!$Q$3:$R$22,2,FALSE)</f>
        <v>Café</v>
      </c>
      <c r="F3094" t="str">
        <f>VLOOKUP(_xlfn.NUMBERVALUE(MID(C3094,11,2)),'Datos 2'!$U$3:$V$11,2,)</f>
        <v>XL</v>
      </c>
      <c r="G3094">
        <v>4</v>
      </c>
    </row>
    <row r="3095" spans="1:7">
      <c r="A3095" s="14">
        <v>43918</v>
      </c>
      <c r="B3095" t="s">
        <v>823</v>
      </c>
      <c r="C3095" t="s">
        <v>889</v>
      </c>
      <c r="D3095" t="str">
        <f>VLOOKUP(VALUE(MID(C3095,1,8)),Producto!$A$1:$C$499,3,FALSE)</f>
        <v>Chamarra sport</v>
      </c>
      <c r="E3095" t="str">
        <f>VLOOKUP(_xlfn.NUMBERVALUE(MID(C3095,9,2)),'Datos 2'!$Q$3:$R$22,2,FALSE)</f>
        <v>Off white</v>
      </c>
      <c r="F3095" t="str">
        <f>VLOOKUP(_xlfn.NUMBERVALUE(MID(C3095,11,2)),'Datos 2'!$U$3:$V$11,2,)</f>
        <v>M</v>
      </c>
      <c r="G3095">
        <v>1</v>
      </c>
    </row>
    <row r="3096" spans="1:7">
      <c r="A3096" s="14">
        <v>44037</v>
      </c>
      <c r="B3096" t="s">
        <v>823</v>
      </c>
      <c r="C3096" t="s">
        <v>890</v>
      </c>
      <c r="D3096" t="str">
        <f>VLOOKUP(VALUE(MID(C3096,1,8)),Producto!$A$1:$C$499,3,FALSE)</f>
        <v>Chamarra sport</v>
      </c>
      <c r="E3096" t="str">
        <f>VLOOKUP(_xlfn.NUMBERVALUE(MID(C3096,9,2)),'Datos 2'!$Q$3:$R$22,2,FALSE)</f>
        <v>Off white</v>
      </c>
      <c r="F3096" t="str">
        <f>VLOOKUP(_xlfn.NUMBERVALUE(MID(C3096,11,2)),'Datos 2'!$U$3:$V$11,2,)</f>
        <v>S</v>
      </c>
      <c r="G3096">
        <v>4</v>
      </c>
    </row>
    <row r="3097" spans="1:7">
      <c r="A3097" s="14">
        <v>43852</v>
      </c>
      <c r="B3097" t="s">
        <v>823</v>
      </c>
      <c r="C3097" t="s">
        <v>863</v>
      </c>
      <c r="D3097" t="str">
        <f>VLOOKUP(VALUE(MID(C3097,1,8)),Producto!$A$1:$C$499,3,FALSE)</f>
        <v>Pantalón baggie</v>
      </c>
      <c r="E3097" t="str">
        <f>VLOOKUP(_xlfn.NUMBERVALUE(MID(C3097,9,2)),'Datos 2'!$Q$3:$R$22,2,FALSE)</f>
        <v>Negro</v>
      </c>
      <c r="F3097" t="str">
        <f>VLOOKUP(_xlfn.NUMBERVALUE(MID(C3097,11,2)),'Datos 2'!$U$3:$V$11,2,)</f>
        <v>XL</v>
      </c>
      <c r="G3097">
        <v>7</v>
      </c>
    </row>
    <row r="3098" spans="1:7">
      <c r="A3098" s="14">
        <v>43929</v>
      </c>
      <c r="B3098" t="s">
        <v>823</v>
      </c>
      <c r="C3098" t="s">
        <v>856</v>
      </c>
      <c r="D3098" t="str">
        <f>VLOOKUP(VALUE(MID(C3098,1,8)),Producto!$A$1:$C$499,3,FALSE)</f>
        <v>Pantalón mezclilla</v>
      </c>
      <c r="E3098" t="str">
        <f>VLOOKUP(_xlfn.NUMBERVALUE(MID(C3098,9,2)),'Datos 2'!$Q$3:$R$22,2,FALSE)</f>
        <v>Negro</v>
      </c>
      <c r="F3098" t="str">
        <f>VLOOKUP(_xlfn.NUMBERVALUE(MID(C3098,11,2)),'Datos 2'!$U$3:$V$11,2,)</f>
        <v>L</v>
      </c>
      <c r="G3098">
        <v>9</v>
      </c>
    </row>
    <row r="3099" spans="1:7">
      <c r="A3099" s="14">
        <v>44069</v>
      </c>
      <c r="B3099" t="s">
        <v>823</v>
      </c>
      <c r="C3099" t="s">
        <v>868</v>
      </c>
      <c r="D3099" t="str">
        <f>VLOOKUP(VALUE(MID(C3099,1,8)),Producto!$A$1:$C$499,3,FALSE)</f>
        <v>Pantalón baggie</v>
      </c>
      <c r="E3099" t="str">
        <f>VLOOKUP(_xlfn.NUMBERVALUE(MID(C3099,9,2)),'Datos 2'!$Q$3:$R$22,2,FALSE)</f>
        <v>Off white</v>
      </c>
      <c r="F3099" t="str">
        <f>VLOOKUP(_xlfn.NUMBERVALUE(MID(C3099,11,2)),'Datos 2'!$U$3:$V$11,2,)</f>
        <v>L</v>
      </c>
      <c r="G3099">
        <v>9</v>
      </c>
    </row>
    <row r="3100" spans="1:7">
      <c r="A3100" s="14">
        <v>44178</v>
      </c>
      <c r="B3100" t="s">
        <v>823</v>
      </c>
      <c r="C3100" t="s">
        <v>873</v>
      </c>
      <c r="D3100" t="str">
        <f>VLOOKUP(VALUE(MID(C3100,1,8)),Producto!$A$1:$C$499,3,FALSE)</f>
        <v>Pantalón baggie</v>
      </c>
      <c r="E3100" t="str">
        <f>VLOOKUP(_xlfn.NUMBERVALUE(MID(C3100,9,2)),'Datos 2'!$Q$3:$R$22,2,FALSE)</f>
        <v>Café</v>
      </c>
      <c r="F3100" t="str">
        <f>VLOOKUP(_xlfn.NUMBERVALUE(MID(C3100,11,2)),'Datos 2'!$U$3:$V$11,2,)</f>
        <v>M</v>
      </c>
      <c r="G3100">
        <v>2</v>
      </c>
    </row>
    <row r="3101" spans="1:7">
      <c r="A3101" s="14">
        <v>44009</v>
      </c>
      <c r="B3101" t="s">
        <v>823</v>
      </c>
      <c r="C3101" t="s">
        <v>870</v>
      </c>
      <c r="D3101" t="str">
        <f>VLOOKUP(VALUE(MID(C3101,1,8)),Producto!$A$1:$C$499,3,FALSE)</f>
        <v>Pantalón baggie</v>
      </c>
      <c r="E3101" t="str">
        <f>VLOOKUP(_xlfn.NUMBERVALUE(MID(C3101,9,2)),'Datos 2'!$Q$3:$R$22,2,FALSE)</f>
        <v>Off white</v>
      </c>
      <c r="F3101" t="str">
        <f>VLOOKUP(_xlfn.NUMBERVALUE(MID(C3101,11,2)),'Datos 2'!$U$3:$V$11,2,)</f>
        <v>S</v>
      </c>
      <c r="G3101">
        <v>9</v>
      </c>
    </row>
    <row r="3102" spans="1:7">
      <c r="A3102" s="14">
        <v>44125</v>
      </c>
      <c r="B3102" t="s">
        <v>823</v>
      </c>
      <c r="C3102" t="s">
        <v>868</v>
      </c>
      <c r="D3102" t="str">
        <f>VLOOKUP(VALUE(MID(C3102,1,8)),Producto!$A$1:$C$499,3,FALSE)</f>
        <v>Pantalón baggie</v>
      </c>
      <c r="E3102" t="str">
        <f>VLOOKUP(_xlfn.NUMBERVALUE(MID(C3102,9,2)),'Datos 2'!$Q$3:$R$22,2,FALSE)</f>
        <v>Off white</v>
      </c>
      <c r="F3102" t="str">
        <f>VLOOKUP(_xlfn.NUMBERVALUE(MID(C3102,11,2)),'Datos 2'!$U$3:$V$11,2,)</f>
        <v>L</v>
      </c>
      <c r="G3102">
        <v>9</v>
      </c>
    </row>
    <row r="3103" spans="1:7">
      <c r="A3103" s="14">
        <v>43926</v>
      </c>
      <c r="B3103" t="s">
        <v>823</v>
      </c>
      <c r="C3103" t="s">
        <v>863</v>
      </c>
      <c r="D3103" t="str">
        <f>VLOOKUP(VALUE(MID(C3103,1,8)),Producto!$A$1:$C$499,3,FALSE)</f>
        <v>Pantalón baggie</v>
      </c>
      <c r="E3103" t="str">
        <f>VLOOKUP(_xlfn.NUMBERVALUE(MID(C3103,9,2)),'Datos 2'!$Q$3:$R$22,2,FALSE)</f>
        <v>Negro</v>
      </c>
      <c r="F3103" t="str">
        <f>VLOOKUP(_xlfn.NUMBERVALUE(MID(C3103,11,2)),'Datos 2'!$U$3:$V$11,2,)</f>
        <v>XL</v>
      </c>
      <c r="G3103">
        <v>6</v>
      </c>
    </row>
    <row r="3104" spans="1:7">
      <c r="A3104" s="14">
        <v>44159</v>
      </c>
      <c r="B3104" t="s">
        <v>823</v>
      </c>
      <c r="C3104" t="s">
        <v>842</v>
      </c>
      <c r="D3104" t="str">
        <f>VLOOKUP(VALUE(MID(C3104,1,8)),Producto!$A$1:$C$499,3,FALSE)</f>
        <v>Camisa manga corta</v>
      </c>
      <c r="E3104" t="str">
        <f>VLOOKUP(_xlfn.NUMBERVALUE(MID(C3104,9,2)),'Datos 2'!$Q$3:$R$22,2,FALSE)</f>
        <v>Blanco</v>
      </c>
      <c r="F3104" t="str">
        <f>VLOOKUP(_xlfn.NUMBERVALUE(MID(C3104,11,2)),'Datos 2'!$U$3:$V$11,2,)</f>
        <v>S</v>
      </c>
      <c r="G3104">
        <v>7</v>
      </c>
    </row>
    <row r="3105" spans="1:7">
      <c r="A3105" s="14">
        <v>43896</v>
      </c>
      <c r="B3105" t="s">
        <v>823</v>
      </c>
      <c r="C3105" t="s">
        <v>874</v>
      </c>
      <c r="D3105" t="str">
        <f>VLOOKUP(VALUE(MID(C3105,1,8)),Producto!$A$1:$C$499,3,FALSE)</f>
        <v>Pantalón baggie</v>
      </c>
      <c r="E3105" t="str">
        <f>VLOOKUP(_xlfn.NUMBERVALUE(MID(C3105,9,2)),'Datos 2'!$Q$3:$R$22,2,FALSE)</f>
        <v>Café</v>
      </c>
      <c r="F3105" t="str">
        <f>VLOOKUP(_xlfn.NUMBERVALUE(MID(C3105,11,2)),'Datos 2'!$U$3:$V$11,2,)</f>
        <v>S</v>
      </c>
      <c r="G3105">
        <v>8</v>
      </c>
    </row>
    <row r="3106" spans="1:7">
      <c r="A3106" s="14">
        <v>44020</v>
      </c>
      <c r="B3106" t="s">
        <v>823</v>
      </c>
      <c r="C3106" t="s">
        <v>890</v>
      </c>
      <c r="D3106" t="str">
        <f>VLOOKUP(VALUE(MID(C3106,1,8)),Producto!$A$1:$C$499,3,FALSE)</f>
        <v>Chamarra sport</v>
      </c>
      <c r="E3106" t="str">
        <f>VLOOKUP(_xlfn.NUMBERVALUE(MID(C3106,9,2)),'Datos 2'!$Q$3:$R$22,2,FALSE)</f>
        <v>Off white</v>
      </c>
      <c r="F3106" t="str">
        <f>VLOOKUP(_xlfn.NUMBERVALUE(MID(C3106,11,2)),'Datos 2'!$U$3:$V$11,2,)</f>
        <v>S</v>
      </c>
      <c r="G3106">
        <v>3</v>
      </c>
    </row>
    <row r="3107" spans="1:7">
      <c r="A3107" s="14">
        <v>44015</v>
      </c>
      <c r="B3107" t="s">
        <v>823</v>
      </c>
      <c r="C3107" t="s">
        <v>858</v>
      </c>
      <c r="D3107" t="str">
        <f>VLOOKUP(VALUE(MID(C3107,1,8)),Producto!$A$1:$C$499,3,FALSE)</f>
        <v>Pantalón mezclilla</v>
      </c>
      <c r="E3107" t="str">
        <f>VLOOKUP(_xlfn.NUMBERVALUE(MID(C3107,9,2)),'Datos 2'!$Q$3:$R$22,2,FALSE)</f>
        <v>Negro</v>
      </c>
      <c r="F3107" t="str">
        <f>VLOOKUP(_xlfn.NUMBERVALUE(MID(C3107,11,2)),'Datos 2'!$U$3:$V$11,2,)</f>
        <v>S</v>
      </c>
      <c r="G3107">
        <v>2</v>
      </c>
    </row>
    <row r="3108" spans="1:7">
      <c r="A3108" s="14">
        <v>44009</v>
      </c>
      <c r="B3108" t="s">
        <v>823</v>
      </c>
      <c r="C3108" t="s">
        <v>861</v>
      </c>
      <c r="D3108" t="str">
        <f>VLOOKUP(VALUE(MID(C3108,1,8)),Producto!$A$1:$C$499,3,FALSE)</f>
        <v>Pantalón mezclilla</v>
      </c>
      <c r="E3108" t="str">
        <f>VLOOKUP(_xlfn.NUMBERVALUE(MID(C3108,9,2)),'Datos 2'!$Q$3:$R$22,2,FALSE)</f>
        <v>Blanco</v>
      </c>
      <c r="F3108" t="str">
        <f>VLOOKUP(_xlfn.NUMBERVALUE(MID(C3108,11,2)),'Datos 2'!$U$3:$V$11,2,)</f>
        <v>M</v>
      </c>
      <c r="G3108">
        <v>4</v>
      </c>
    </row>
    <row r="3109" spans="1:7">
      <c r="A3109" s="14">
        <v>44080</v>
      </c>
      <c r="B3109" t="s">
        <v>823</v>
      </c>
      <c r="C3109" t="s">
        <v>859</v>
      </c>
      <c r="D3109" t="str">
        <f>VLOOKUP(VALUE(MID(C3109,1,8)),Producto!$A$1:$C$499,3,FALSE)</f>
        <v>Pantalón mezclilla</v>
      </c>
      <c r="E3109" t="str">
        <f>VLOOKUP(_xlfn.NUMBERVALUE(MID(C3109,9,2)),'Datos 2'!$Q$3:$R$22,2,FALSE)</f>
        <v>Blanco</v>
      </c>
      <c r="F3109" t="str">
        <f>VLOOKUP(_xlfn.NUMBERVALUE(MID(C3109,11,2)),'Datos 2'!$U$3:$V$11,2,)</f>
        <v>XL</v>
      </c>
      <c r="G3109">
        <v>9</v>
      </c>
    </row>
    <row r="3110" spans="1:7">
      <c r="A3110" s="14">
        <v>44036</v>
      </c>
      <c r="B3110" t="s">
        <v>823</v>
      </c>
      <c r="C3110" t="s">
        <v>858</v>
      </c>
      <c r="D3110" t="str">
        <f>VLOOKUP(VALUE(MID(C3110,1,8)),Producto!$A$1:$C$499,3,FALSE)</f>
        <v>Pantalón mezclilla</v>
      </c>
      <c r="E3110" t="str">
        <f>VLOOKUP(_xlfn.NUMBERVALUE(MID(C3110,9,2)),'Datos 2'!$Q$3:$R$22,2,FALSE)</f>
        <v>Negro</v>
      </c>
      <c r="F3110" t="str">
        <f>VLOOKUP(_xlfn.NUMBERVALUE(MID(C3110,11,2)),'Datos 2'!$U$3:$V$11,2,)</f>
        <v>S</v>
      </c>
      <c r="G3110">
        <v>1</v>
      </c>
    </row>
    <row r="3111" spans="1:7">
      <c r="A3111" s="14">
        <v>43872</v>
      </c>
      <c r="B3111" t="s">
        <v>823</v>
      </c>
      <c r="C3111" t="s">
        <v>869</v>
      </c>
      <c r="D3111" t="str">
        <f>VLOOKUP(VALUE(MID(C3111,1,8)),Producto!$A$1:$C$499,3,FALSE)</f>
        <v>Pantalón baggie</v>
      </c>
      <c r="E3111" t="str">
        <f>VLOOKUP(_xlfn.NUMBERVALUE(MID(C3111,9,2)),'Datos 2'!$Q$3:$R$22,2,FALSE)</f>
        <v>Off white</v>
      </c>
      <c r="F3111" t="str">
        <f>VLOOKUP(_xlfn.NUMBERVALUE(MID(C3111,11,2)),'Datos 2'!$U$3:$V$11,2,)</f>
        <v>M</v>
      </c>
      <c r="G3111">
        <v>9</v>
      </c>
    </row>
    <row r="3112" spans="1:7">
      <c r="A3112" s="14">
        <v>44135</v>
      </c>
      <c r="B3112" t="s">
        <v>823</v>
      </c>
      <c r="C3112" t="s">
        <v>870</v>
      </c>
      <c r="D3112" t="str">
        <f>VLOOKUP(VALUE(MID(C3112,1,8)),Producto!$A$1:$C$499,3,FALSE)</f>
        <v>Pantalón baggie</v>
      </c>
      <c r="E3112" t="str">
        <f>VLOOKUP(_xlfn.NUMBERVALUE(MID(C3112,9,2)),'Datos 2'!$Q$3:$R$22,2,FALSE)</f>
        <v>Off white</v>
      </c>
      <c r="F3112" t="str">
        <f>VLOOKUP(_xlfn.NUMBERVALUE(MID(C3112,11,2)),'Datos 2'!$U$3:$V$11,2,)</f>
        <v>S</v>
      </c>
      <c r="G3112">
        <v>2</v>
      </c>
    </row>
    <row r="3113" spans="1:7">
      <c r="A3113" s="14">
        <v>44185</v>
      </c>
      <c r="B3113" t="s">
        <v>823</v>
      </c>
      <c r="C3113" t="s">
        <v>851</v>
      </c>
      <c r="D3113" t="str">
        <f>VLOOKUP(VALUE(MID(C3113,1,8)),Producto!$A$1:$C$499,3,FALSE)</f>
        <v>Pantalón mezclilla</v>
      </c>
      <c r="E3113" t="str">
        <f>VLOOKUP(_xlfn.NUMBERVALUE(MID(C3113,9,2)),'Datos 2'!$Q$3:$R$22,2,FALSE)</f>
        <v>Azul</v>
      </c>
      <c r="F3113" t="str">
        <f>VLOOKUP(_xlfn.NUMBERVALUE(MID(C3113,11,2)),'Datos 2'!$U$3:$V$11,2,)</f>
        <v>XL</v>
      </c>
      <c r="G3113">
        <v>7</v>
      </c>
    </row>
    <row r="3114" spans="1:7">
      <c r="A3114" s="14">
        <v>43913</v>
      </c>
      <c r="B3114" t="s">
        <v>823</v>
      </c>
      <c r="C3114" t="s">
        <v>839</v>
      </c>
      <c r="D3114" t="str">
        <f>VLOOKUP(VALUE(MID(C3114,1,8)),Producto!$A$1:$C$499,3,FALSE)</f>
        <v>Camisa manga corta</v>
      </c>
      <c r="E3114" t="str">
        <f>VLOOKUP(_xlfn.NUMBERVALUE(MID(C3114,9,2)),'Datos 2'!$Q$3:$R$22,2,FALSE)</f>
        <v>Blanco</v>
      </c>
      <c r="F3114" t="str">
        <f>VLOOKUP(_xlfn.NUMBERVALUE(MID(C3114,11,2)),'Datos 2'!$U$3:$V$11,2,)</f>
        <v>XL</v>
      </c>
      <c r="G3114">
        <v>2</v>
      </c>
    </row>
    <row r="3115" spans="1:7">
      <c r="A3115" s="14">
        <v>44031</v>
      </c>
      <c r="B3115" t="s">
        <v>823</v>
      </c>
      <c r="C3115" t="s">
        <v>839</v>
      </c>
      <c r="D3115" t="str">
        <f>VLOOKUP(VALUE(MID(C3115,1,8)),Producto!$A$1:$C$499,3,FALSE)</f>
        <v>Camisa manga corta</v>
      </c>
      <c r="E3115" t="str">
        <f>VLOOKUP(_xlfn.NUMBERVALUE(MID(C3115,9,2)),'Datos 2'!$Q$3:$R$22,2,FALSE)</f>
        <v>Blanco</v>
      </c>
      <c r="F3115" t="str">
        <f>VLOOKUP(_xlfn.NUMBERVALUE(MID(C3115,11,2)),'Datos 2'!$U$3:$V$11,2,)</f>
        <v>XL</v>
      </c>
      <c r="G3115">
        <v>4</v>
      </c>
    </row>
    <row r="3116" spans="1:7">
      <c r="A3116" s="14">
        <v>44030</v>
      </c>
      <c r="B3116" t="s">
        <v>823</v>
      </c>
      <c r="C3116" t="s">
        <v>876</v>
      </c>
      <c r="D3116" t="str">
        <f>VLOOKUP(VALUE(MID(C3116,1,8)),Producto!$A$1:$C$499,3,FALSE)</f>
        <v>Chamarra sport</v>
      </c>
      <c r="E3116" t="str">
        <f>VLOOKUP(_xlfn.NUMBERVALUE(MID(C3116,9,2)),'Datos 2'!$Q$3:$R$22,2,FALSE)</f>
        <v>Rojo</v>
      </c>
      <c r="F3116" t="str">
        <f>VLOOKUP(_xlfn.NUMBERVALUE(MID(C3116,11,2)),'Datos 2'!$U$3:$V$11,2,)</f>
        <v>L</v>
      </c>
      <c r="G3116">
        <v>5</v>
      </c>
    </row>
    <row r="3117" spans="1:7">
      <c r="A3117" s="14">
        <v>43838</v>
      </c>
      <c r="B3117" t="s">
        <v>823</v>
      </c>
      <c r="C3117" t="s">
        <v>830</v>
      </c>
      <c r="D3117" t="str">
        <f>VLOOKUP(VALUE(MID(C3117,1,8)),Producto!$A$1:$C$499,3,FALSE)</f>
        <v>Camisa manga larga</v>
      </c>
      <c r="E3117" t="str">
        <f>VLOOKUP(_xlfn.NUMBERVALUE(MID(C3117,9,2)),'Datos 2'!$Q$3:$R$22,2,FALSE)</f>
        <v>Blanco</v>
      </c>
      <c r="F3117" t="str">
        <f>VLOOKUP(_xlfn.NUMBERVALUE(MID(C3117,11,2)),'Datos 2'!$U$3:$V$11,2,)</f>
        <v>S</v>
      </c>
      <c r="G3117">
        <v>3</v>
      </c>
    </row>
    <row r="3118" spans="1:7">
      <c r="A3118" s="14">
        <v>43887</v>
      </c>
      <c r="B3118" t="s">
        <v>823</v>
      </c>
      <c r="C3118" t="s">
        <v>887</v>
      </c>
      <c r="D3118" t="str">
        <f>VLOOKUP(VALUE(MID(C3118,1,8)),Producto!$A$1:$C$499,3,FALSE)</f>
        <v>Chamarra sport</v>
      </c>
      <c r="E3118" t="str">
        <f>VLOOKUP(_xlfn.NUMBERVALUE(MID(C3118,9,2)),'Datos 2'!$Q$3:$R$22,2,FALSE)</f>
        <v>Off white</v>
      </c>
      <c r="F3118" t="str">
        <f>VLOOKUP(_xlfn.NUMBERVALUE(MID(C3118,11,2)),'Datos 2'!$U$3:$V$11,2,)</f>
        <v>XL</v>
      </c>
      <c r="G3118">
        <v>8</v>
      </c>
    </row>
    <row r="3119" spans="1:7">
      <c r="A3119" s="14">
        <v>43884</v>
      </c>
      <c r="B3119" t="s">
        <v>823</v>
      </c>
      <c r="C3119" t="s">
        <v>834</v>
      </c>
      <c r="D3119" t="str">
        <f>VLOOKUP(VALUE(MID(C3119,1,8)),Producto!$A$1:$C$499,3,FALSE)</f>
        <v>Camisa manga larga</v>
      </c>
      <c r="E3119" t="str">
        <f>VLOOKUP(_xlfn.NUMBERVALUE(MID(C3119,9,2)),'Datos 2'!$Q$3:$R$22,2,FALSE)</f>
        <v>Off white</v>
      </c>
      <c r="F3119" t="str">
        <f>VLOOKUP(_xlfn.NUMBERVALUE(MID(C3119,11,2)),'Datos 2'!$U$3:$V$11,2,)</f>
        <v>S</v>
      </c>
      <c r="G3119">
        <v>4</v>
      </c>
    </row>
    <row r="3120" spans="1:7">
      <c r="A3120" s="14">
        <v>44185</v>
      </c>
      <c r="B3120" t="s">
        <v>823</v>
      </c>
      <c r="C3120" t="s">
        <v>828</v>
      </c>
      <c r="D3120" t="str">
        <f>VLOOKUP(VALUE(MID(C3120,1,8)),Producto!$A$1:$C$499,3,FALSE)</f>
        <v>Camisa manga larga</v>
      </c>
      <c r="E3120" t="str">
        <f>VLOOKUP(_xlfn.NUMBERVALUE(MID(C3120,9,2)),'Datos 2'!$Q$3:$R$22,2,FALSE)</f>
        <v>Blanco</v>
      </c>
      <c r="F3120" t="str">
        <f>VLOOKUP(_xlfn.NUMBERVALUE(MID(C3120,11,2)),'Datos 2'!$U$3:$V$11,2,)</f>
        <v>L</v>
      </c>
      <c r="G3120">
        <v>9</v>
      </c>
    </row>
    <row r="3121" spans="1:7">
      <c r="A3121" s="14">
        <v>43900</v>
      </c>
      <c r="B3121" t="s">
        <v>823</v>
      </c>
      <c r="C3121" t="s">
        <v>841</v>
      </c>
      <c r="D3121" t="str">
        <f>VLOOKUP(VALUE(MID(C3121,1,8)),Producto!$A$1:$C$499,3,FALSE)</f>
        <v>Camisa manga corta</v>
      </c>
      <c r="E3121" t="str">
        <f>VLOOKUP(_xlfn.NUMBERVALUE(MID(C3121,9,2)),'Datos 2'!$Q$3:$R$22,2,FALSE)</f>
        <v>Blanco</v>
      </c>
      <c r="F3121" t="str">
        <f>VLOOKUP(_xlfn.NUMBERVALUE(MID(C3121,11,2)),'Datos 2'!$U$3:$V$11,2,)</f>
        <v>M</v>
      </c>
      <c r="G3121">
        <v>4</v>
      </c>
    </row>
    <row r="3122" spans="1:7">
      <c r="A3122" s="14">
        <v>44193</v>
      </c>
      <c r="B3122" t="s">
        <v>823</v>
      </c>
      <c r="C3122" t="s">
        <v>833</v>
      </c>
      <c r="D3122" t="str">
        <f>VLOOKUP(VALUE(MID(C3122,1,8)),Producto!$A$1:$C$499,3,FALSE)</f>
        <v>Camisa manga larga</v>
      </c>
      <c r="E3122" t="str">
        <f>VLOOKUP(_xlfn.NUMBERVALUE(MID(C3122,9,2)),'Datos 2'!$Q$3:$R$22,2,FALSE)</f>
        <v>Off white</v>
      </c>
      <c r="F3122" t="str">
        <f>VLOOKUP(_xlfn.NUMBERVALUE(MID(C3122,11,2)),'Datos 2'!$U$3:$V$11,2,)</f>
        <v>M</v>
      </c>
      <c r="G3122">
        <v>2</v>
      </c>
    </row>
    <row r="3123" spans="1:7">
      <c r="A3123" s="14">
        <v>44119</v>
      </c>
      <c r="B3123" t="s">
        <v>823</v>
      </c>
      <c r="C3123" t="s">
        <v>879</v>
      </c>
      <c r="D3123" t="str">
        <f>VLOOKUP(VALUE(MID(C3123,1,8)),Producto!$A$1:$C$499,3,FALSE)</f>
        <v>Chamarra sport</v>
      </c>
      <c r="E3123" t="str">
        <f>VLOOKUP(_xlfn.NUMBERVALUE(MID(C3123,9,2)),'Datos 2'!$Q$3:$R$22,2,FALSE)</f>
        <v>Azul</v>
      </c>
      <c r="F3123" t="str">
        <f>VLOOKUP(_xlfn.NUMBERVALUE(MID(C3123,11,2)),'Datos 2'!$U$3:$V$11,2,)</f>
        <v>XL</v>
      </c>
      <c r="G3123">
        <v>7</v>
      </c>
    </row>
    <row r="3124" spans="1:7">
      <c r="A3124" s="14">
        <v>43843</v>
      </c>
      <c r="B3124" t="s">
        <v>823</v>
      </c>
      <c r="C3124" t="s">
        <v>872</v>
      </c>
      <c r="D3124" t="str">
        <f>VLOOKUP(VALUE(MID(C3124,1,8)),Producto!$A$1:$C$499,3,FALSE)</f>
        <v>Pantalón baggie</v>
      </c>
      <c r="E3124" t="str">
        <f>VLOOKUP(_xlfn.NUMBERVALUE(MID(C3124,9,2)),'Datos 2'!$Q$3:$R$22,2,FALSE)</f>
        <v>Café</v>
      </c>
      <c r="F3124" t="str">
        <f>VLOOKUP(_xlfn.NUMBERVALUE(MID(C3124,11,2)),'Datos 2'!$U$3:$V$11,2,)</f>
        <v>L</v>
      </c>
      <c r="G3124">
        <v>2</v>
      </c>
    </row>
    <row r="3125" spans="1:7">
      <c r="A3125" s="14">
        <v>44118</v>
      </c>
      <c r="B3125" t="s">
        <v>823</v>
      </c>
      <c r="C3125" t="s">
        <v>850</v>
      </c>
      <c r="D3125" t="str">
        <f>VLOOKUP(VALUE(MID(C3125,1,8)),Producto!$A$1:$C$499,3,FALSE)</f>
        <v>Playera</v>
      </c>
      <c r="E3125" t="str">
        <f>VLOOKUP(_xlfn.NUMBERVALUE(MID(C3125,9,2)),'Datos 2'!$Q$3:$R$22,2,FALSE)</f>
        <v>Con texto</v>
      </c>
      <c r="F3125" t="str">
        <f>VLOOKUP(_xlfn.NUMBERVALUE(MID(C3125,11,2)),'Datos 2'!$U$3:$V$11,2,)</f>
        <v>Unitalla</v>
      </c>
      <c r="G3125">
        <v>6</v>
      </c>
    </row>
    <row r="3126" spans="1:7">
      <c r="A3126" s="14">
        <v>43992</v>
      </c>
      <c r="B3126" t="s">
        <v>823</v>
      </c>
      <c r="C3126" t="s">
        <v>879</v>
      </c>
      <c r="D3126" t="str">
        <f>VLOOKUP(VALUE(MID(C3126,1,8)),Producto!$A$1:$C$499,3,FALSE)</f>
        <v>Chamarra sport</v>
      </c>
      <c r="E3126" t="str">
        <f>VLOOKUP(_xlfn.NUMBERVALUE(MID(C3126,9,2)),'Datos 2'!$Q$3:$R$22,2,FALSE)</f>
        <v>Azul</v>
      </c>
      <c r="F3126" t="str">
        <f>VLOOKUP(_xlfn.NUMBERVALUE(MID(C3126,11,2)),'Datos 2'!$U$3:$V$11,2,)</f>
        <v>XL</v>
      </c>
      <c r="G3126">
        <v>6</v>
      </c>
    </row>
    <row r="3127" spans="1:7">
      <c r="A3127" s="14">
        <v>43868</v>
      </c>
      <c r="B3127" t="s">
        <v>823</v>
      </c>
      <c r="C3127" t="s">
        <v>886</v>
      </c>
      <c r="D3127" t="str">
        <f>VLOOKUP(VALUE(MID(C3127,1,8)),Producto!$A$1:$C$499,3,FALSE)</f>
        <v>Chamarra sport</v>
      </c>
      <c r="E3127" t="str">
        <f>VLOOKUP(_xlfn.NUMBERVALUE(MID(C3127,9,2)),'Datos 2'!$Q$3:$R$22,2,FALSE)</f>
        <v>Negro</v>
      </c>
      <c r="F3127" t="str">
        <f>VLOOKUP(_xlfn.NUMBERVALUE(MID(C3127,11,2)),'Datos 2'!$U$3:$V$11,2,)</f>
        <v>S</v>
      </c>
      <c r="G3127">
        <v>8</v>
      </c>
    </row>
    <row r="3128" spans="1:7">
      <c r="A3128" s="14">
        <v>43912</v>
      </c>
      <c r="B3128" t="s">
        <v>823</v>
      </c>
      <c r="C3128" t="s">
        <v>882</v>
      </c>
      <c r="D3128" t="str">
        <f>VLOOKUP(VALUE(MID(C3128,1,8)),Producto!$A$1:$C$499,3,FALSE)</f>
        <v>Chamarra sport</v>
      </c>
      <c r="E3128" t="str">
        <f>VLOOKUP(_xlfn.NUMBERVALUE(MID(C3128,9,2)),'Datos 2'!$Q$3:$R$22,2,FALSE)</f>
        <v>Azul</v>
      </c>
      <c r="F3128" t="str">
        <f>VLOOKUP(_xlfn.NUMBERVALUE(MID(C3128,11,2)),'Datos 2'!$U$3:$V$11,2,)</f>
        <v>S</v>
      </c>
      <c r="G3128">
        <v>7</v>
      </c>
    </row>
    <row r="3129" spans="1:7">
      <c r="A3129" s="14">
        <v>43872</v>
      </c>
      <c r="B3129" t="s">
        <v>823</v>
      </c>
      <c r="C3129" t="s">
        <v>843</v>
      </c>
      <c r="D3129" t="str">
        <f>VLOOKUP(VALUE(MID(C3129,1,8)),Producto!$A$1:$C$499,3,FALSE)</f>
        <v>Camisa manga corta</v>
      </c>
      <c r="E3129" t="str">
        <f>VLOOKUP(_xlfn.NUMBERVALUE(MID(C3129,9,2)),'Datos 2'!$Q$3:$R$22,2,FALSE)</f>
        <v>Estampado animal</v>
      </c>
      <c r="F3129" t="str">
        <f>VLOOKUP(_xlfn.NUMBERVALUE(MID(C3129,11,2)),'Datos 2'!$U$3:$V$11,2,)</f>
        <v>XL</v>
      </c>
      <c r="G3129">
        <v>8</v>
      </c>
    </row>
    <row r="3130" spans="1:7">
      <c r="A3130" s="14">
        <v>44137</v>
      </c>
      <c r="B3130" t="s">
        <v>823</v>
      </c>
      <c r="C3130" t="s">
        <v>856</v>
      </c>
      <c r="D3130" t="str">
        <f>VLOOKUP(VALUE(MID(C3130,1,8)),Producto!$A$1:$C$499,3,FALSE)</f>
        <v>Pantalón mezclilla</v>
      </c>
      <c r="E3130" t="str">
        <f>VLOOKUP(_xlfn.NUMBERVALUE(MID(C3130,9,2)),'Datos 2'!$Q$3:$R$22,2,FALSE)</f>
        <v>Negro</v>
      </c>
      <c r="F3130" t="str">
        <f>VLOOKUP(_xlfn.NUMBERVALUE(MID(C3130,11,2)),'Datos 2'!$U$3:$V$11,2,)</f>
        <v>L</v>
      </c>
      <c r="G3130">
        <v>5</v>
      </c>
    </row>
    <row r="3131" spans="1:7">
      <c r="A3131" s="14">
        <v>43903</v>
      </c>
      <c r="B3131" t="s">
        <v>823</v>
      </c>
      <c r="C3131" t="s">
        <v>883</v>
      </c>
      <c r="D3131" t="str">
        <f>VLOOKUP(VALUE(MID(C3131,1,8)),Producto!$A$1:$C$499,3,FALSE)</f>
        <v>Chamarra sport</v>
      </c>
      <c r="E3131" t="str">
        <f>VLOOKUP(_xlfn.NUMBERVALUE(MID(C3131,9,2)),'Datos 2'!$Q$3:$R$22,2,FALSE)</f>
        <v>Negro</v>
      </c>
      <c r="F3131" t="str">
        <f>VLOOKUP(_xlfn.NUMBERVALUE(MID(C3131,11,2)),'Datos 2'!$U$3:$V$11,2,)</f>
        <v>XL</v>
      </c>
      <c r="G3131">
        <v>4</v>
      </c>
    </row>
    <row r="3132" spans="1:7">
      <c r="A3132" s="14">
        <v>43906</v>
      </c>
      <c r="B3132" t="s">
        <v>823</v>
      </c>
      <c r="C3132" t="s">
        <v>832</v>
      </c>
      <c r="D3132" t="str">
        <f>VLOOKUP(VALUE(MID(C3132,1,8)),Producto!$A$1:$C$499,3,FALSE)</f>
        <v>Camisa manga larga</v>
      </c>
      <c r="E3132" t="str">
        <f>VLOOKUP(_xlfn.NUMBERVALUE(MID(C3132,9,2)),'Datos 2'!$Q$3:$R$22,2,FALSE)</f>
        <v>Off white</v>
      </c>
      <c r="F3132" t="str">
        <f>VLOOKUP(_xlfn.NUMBERVALUE(MID(C3132,11,2)),'Datos 2'!$U$3:$V$11,2,)</f>
        <v>L</v>
      </c>
      <c r="G3132">
        <v>1</v>
      </c>
    </row>
    <row r="3133" spans="1:7">
      <c r="A3133" s="14">
        <v>44169</v>
      </c>
      <c r="B3133" t="s">
        <v>823</v>
      </c>
      <c r="C3133" t="s">
        <v>847</v>
      </c>
      <c r="D3133" t="str">
        <f>VLOOKUP(VALUE(MID(C3133,1,8)),Producto!$A$1:$C$499,3,FALSE)</f>
        <v>Playera</v>
      </c>
      <c r="E3133" t="str">
        <f>VLOOKUP(_xlfn.NUMBERVALUE(MID(C3133,9,2)),'Datos 2'!$Q$3:$R$22,2,FALSE)</f>
        <v>Negro</v>
      </c>
      <c r="F3133" t="str">
        <f>VLOOKUP(_xlfn.NUMBERVALUE(MID(C3133,11,2)),'Datos 2'!$U$3:$V$11,2,)</f>
        <v>Unitalla</v>
      </c>
      <c r="G3133">
        <v>6</v>
      </c>
    </row>
    <row r="3134" spans="1:7">
      <c r="A3134" s="14">
        <v>43945</v>
      </c>
      <c r="B3134" t="s">
        <v>823</v>
      </c>
      <c r="C3134" t="s">
        <v>859</v>
      </c>
      <c r="D3134" t="str">
        <f>VLOOKUP(VALUE(MID(C3134,1,8)),Producto!$A$1:$C$499,3,FALSE)</f>
        <v>Pantalón mezclilla</v>
      </c>
      <c r="E3134" t="str">
        <f>VLOOKUP(_xlfn.NUMBERVALUE(MID(C3134,9,2)),'Datos 2'!$Q$3:$R$22,2,FALSE)</f>
        <v>Blanco</v>
      </c>
      <c r="F3134" t="str">
        <f>VLOOKUP(_xlfn.NUMBERVALUE(MID(C3134,11,2)),'Datos 2'!$U$3:$V$11,2,)</f>
        <v>XL</v>
      </c>
      <c r="G3134">
        <v>9</v>
      </c>
    </row>
    <row r="3135" spans="1:7">
      <c r="A3135" s="14">
        <v>44049</v>
      </c>
      <c r="B3135" t="s">
        <v>823</v>
      </c>
      <c r="C3135" t="s">
        <v>846</v>
      </c>
      <c r="D3135" t="str">
        <f>VLOOKUP(VALUE(MID(C3135,1,8)),Producto!$A$1:$C$499,3,FALSE)</f>
        <v>Camisa manga corta</v>
      </c>
      <c r="E3135" t="str">
        <f>VLOOKUP(_xlfn.NUMBERVALUE(MID(C3135,9,2)),'Datos 2'!$Q$3:$R$22,2,FALSE)</f>
        <v>Estampado animal</v>
      </c>
      <c r="F3135" t="str">
        <f>VLOOKUP(_xlfn.NUMBERVALUE(MID(C3135,11,2)),'Datos 2'!$U$3:$V$11,2,)</f>
        <v>S</v>
      </c>
      <c r="G3135">
        <v>7</v>
      </c>
    </row>
    <row r="3136" spans="1:7">
      <c r="A3136" s="14">
        <v>44182</v>
      </c>
      <c r="B3136" t="s">
        <v>823</v>
      </c>
      <c r="C3136" t="s">
        <v>889</v>
      </c>
      <c r="D3136" t="str">
        <f>VLOOKUP(VALUE(MID(C3136,1,8)),Producto!$A$1:$C$499,3,FALSE)</f>
        <v>Chamarra sport</v>
      </c>
      <c r="E3136" t="str">
        <f>VLOOKUP(_xlfn.NUMBERVALUE(MID(C3136,9,2)),'Datos 2'!$Q$3:$R$22,2,FALSE)</f>
        <v>Off white</v>
      </c>
      <c r="F3136" t="str">
        <f>VLOOKUP(_xlfn.NUMBERVALUE(MID(C3136,11,2)),'Datos 2'!$U$3:$V$11,2,)</f>
        <v>M</v>
      </c>
      <c r="G3136">
        <v>2</v>
      </c>
    </row>
    <row r="3137" spans="1:7">
      <c r="A3137" s="14">
        <v>44064</v>
      </c>
      <c r="B3137" t="s">
        <v>823</v>
      </c>
      <c r="C3137" t="s">
        <v>860</v>
      </c>
      <c r="D3137" t="str">
        <f>VLOOKUP(VALUE(MID(C3137,1,8)),Producto!$A$1:$C$499,3,FALSE)</f>
        <v>Pantalón mezclilla</v>
      </c>
      <c r="E3137" t="str">
        <f>VLOOKUP(_xlfn.NUMBERVALUE(MID(C3137,9,2)),'Datos 2'!$Q$3:$R$22,2,FALSE)</f>
        <v>Blanco</v>
      </c>
      <c r="F3137" t="str">
        <f>VLOOKUP(_xlfn.NUMBERVALUE(MID(C3137,11,2)),'Datos 2'!$U$3:$V$11,2,)</f>
        <v>L</v>
      </c>
      <c r="G3137">
        <v>3</v>
      </c>
    </row>
    <row r="3138" spans="1:7">
      <c r="A3138" s="14">
        <v>44173</v>
      </c>
      <c r="B3138" t="s">
        <v>823</v>
      </c>
      <c r="C3138" t="s">
        <v>833</v>
      </c>
      <c r="D3138" t="str">
        <f>VLOOKUP(VALUE(MID(C3138,1,8)),Producto!$A$1:$C$499,3,FALSE)</f>
        <v>Camisa manga larga</v>
      </c>
      <c r="E3138" t="str">
        <f>VLOOKUP(_xlfn.NUMBERVALUE(MID(C3138,9,2)),'Datos 2'!$Q$3:$R$22,2,FALSE)</f>
        <v>Off white</v>
      </c>
      <c r="F3138" t="str">
        <f>VLOOKUP(_xlfn.NUMBERVALUE(MID(C3138,11,2)),'Datos 2'!$U$3:$V$11,2,)</f>
        <v>M</v>
      </c>
      <c r="G3138">
        <v>8</v>
      </c>
    </row>
    <row r="3139" spans="1:7">
      <c r="A3139" s="14">
        <v>44170</v>
      </c>
      <c r="B3139" t="s">
        <v>823</v>
      </c>
      <c r="C3139" t="s">
        <v>859</v>
      </c>
      <c r="D3139" t="str">
        <f>VLOOKUP(VALUE(MID(C3139,1,8)),Producto!$A$1:$C$499,3,FALSE)</f>
        <v>Pantalón mezclilla</v>
      </c>
      <c r="E3139" t="str">
        <f>VLOOKUP(_xlfn.NUMBERVALUE(MID(C3139,9,2)),'Datos 2'!$Q$3:$R$22,2,FALSE)</f>
        <v>Blanco</v>
      </c>
      <c r="F3139" t="str">
        <f>VLOOKUP(_xlfn.NUMBERVALUE(MID(C3139,11,2)),'Datos 2'!$U$3:$V$11,2,)</f>
        <v>XL</v>
      </c>
      <c r="G3139">
        <v>9</v>
      </c>
    </row>
    <row r="3140" spans="1:7">
      <c r="A3140" s="14">
        <v>44075</v>
      </c>
      <c r="B3140" t="s">
        <v>823</v>
      </c>
      <c r="C3140" t="s">
        <v>868</v>
      </c>
      <c r="D3140" t="str">
        <f>VLOOKUP(VALUE(MID(C3140,1,8)),Producto!$A$1:$C$499,3,FALSE)</f>
        <v>Pantalón baggie</v>
      </c>
      <c r="E3140" t="str">
        <f>VLOOKUP(_xlfn.NUMBERVALUE(MID(C3140,9,2)),'Datos 2'!$Q$3:$R$22,2,FALSE)</f>
        <v>Off white</v>
      </c>
      <c r="F3140" t="str">
        <f>VLOOKUP(_xlfn.NUMBERVALUE(MID(C3140,11,2)),'Datos 2'!$U$3:$V$11,2,)</f>
        <v>L</v>
      </c>
      <c r="G3140">
        <v>4</v>
      </c>
    </row>
    <row r="3141" spans="1:7">
      <c r="A3141" s="14">
        <v>43900</v>
      </c>
      <c r="B3141" t="s">
        <v>823</v>
      </c>
      <c r="C3141" t="s">
        <v>831</v>
      </c>
      <c r="D3141" t="str">
        <f>VLOOKUP(VALUE(MID(C3141,1,8)),Producto!$A$1:$C$499,3,FALSE)</f>
        <v>Camisa manga larga</v>
      </c>
      <c r="E3141" t="str">
        <f>VLOOKUP(_xlfn.NUMBERVALUE(MID(C3141,9,2)),'Datos 2'!$Q$3:$R$22,2,FALSE)</f>
        <v>Off white</v>
      </c>
      <c r="F3141" t="str">
        <f>VLOOKUP(_xlfn.NUMBERVALUE(MID(C3141,11,2)),'Datos 2'!$U$3:$V$11,2,)</f>
        <v>XL</v>
      </c>
      <c r="G3141">
        <v>8</v>
      </c>
    </row>
    <row r="3142" spans="1:7">
      <c r="A3142" s="14">
        <v>43922</v>
      </c>
      <c r="B3142" t="s">
        <v>823</v>
      </c>
      <c r="C3142" t="s">
        <v>843</v>
      </c>
      <c r="D3142" t="str">
        <f>VLOOKUP(VALUE(MID(C3142,1,8)),Producto!$A$1:$C$499,3,FALSE)</f>
        <v>Camisa manga corta</v>
      </c>
      <c r="E3142" t="str">
        <f>VLOOKUP(_xlfn.NUMBERVALUE(MID(C3142,9,2)),'Datos 2'!$Q$3:$R$22,2,FALSE)</f>
        <v>Estampado animal</v>
      </c>
      <c r="F3142" t="str">
        <f>VLOOKUP(_xlfn.NUMBERVALUE(MID(C3142,11,2)),'Datos 2'!$U$3:$V$11,2,)</f>
        <v>XL</v>
      </c>
      <c r="G3142">
        <v>2</v>
      </c>
    </row>
    <row r="3143" spans="1:7">
      <c r="A3143" s="14">
        <v>44018</v>
      </c>
      <c r="B3143" t="s">
        <v>823</v>
      </c>
      <c r="C3143" t="s">
        <v>858</v>
      </c>
      <c r="D3143" t="str">
        <f>VLOOKUP(VALUE(MID(C3143,1,8)),Producto!$A$1:$C$499,3,FALSE)</f>
        <v>Pantalón mezclilla</v>
      </c>
      <c r="E3143" t="str">
        <f>VLOOKUP(_xlfn.NUMBERVALUE(MID(C3143,9,2)),'Datos 2'!$Q$3:$R$22,2,FALSE)</f>
        <v>Negro</v>
      </c>
      <c r="F3143" t="str">
        <f>VLOOKUP(_xlfn.NUMBERVALUE(MID(C3143,11,2)),'Datos 2'!$U$3:$V$11,2,)</f>
        <v>S</v>
      </c>
      <c r="G3143">
        <v>7</v>
      </c>
    </row>
    <row r="3144" spans="1:7">
      <c r="A3144" s="14">
        <v>44108</v>
      </c>
      <c r="B3144" t="s">
        <v>823</v>
      </c>
      <c r="C3144" t="s">
        <v>880</v>
      </c>
      <c r="D3144" t="str">
        <f>VLOOKUP(VALUE(MID(C3144,1,8)),Producto!$A$1:$C$499,3,FALSE)</f>
        <v>Chamarra sport</v>
      </c>
      <c r="E3144" t="str">
        <f>VLOOKUP(_xlfn.NUMBERVALUE(MID(C3144,9,2)),'Datos 2'!$Q$3:$R$22,2,FALSE)</f>
        <v>Azul</v>
      </c>
      <c r="F3144" t="str">
        <f>VLOOKUP(_xlfn.NUMBERVALUE(MID(C3144,11,2)),'Datos 2'!$U$3:$V$11,2,)</f>
        <v>L</v>
      </c>
      <c r="G3144">
        <v>6</v>
      </c>
    </row>
    <row r="3145" spans="1:7">
      <c r="A3145" s="14">
        <v>43947</v>
      </c>
      <c r="B3145" t="s">
        <v>823</v>
      </c>
      <c r="C3145" t="s">
        <v>890</v>
      </c>
      <c r="D3145" t="str">
        <f>VLOOKUP(VALUE(MID(C3145,1,8)),Producto!$A$1:$C$499,3,FALSE)</f>
        <v>Chamarra sport</v>
      </c>
      <c r="E3145" t="str">
        <f>VLOOKUP(_xlfn.NUMBERVALUE(MID(C3145,9,2)),'Datos 2'!$Q$3:$R$22,2,FALSE)</f>
        <v>Off white</v>
      </c>
      <c r="F3145" t="str">
        <f>VLOOKUP(_xlfn.NUMBERVALUE(MID(C3145,11,2)),'Datos 2'!$U$3:$V$11,2,)</f>
        <v>S</v>
      </c>
      <c r="G3145">
        <v>5</v>
      </c>
    </row>
    <row r="3146" spans="1:7">
      <c r="A3146" s="14">
        <v>43852</v>
      </c>
      <c r="B3146" t="s">
        <v>823</v>
      </c>
      <c r="C3146" t="s">
        <v>882</v>
      </c>
      <c r="D3146" t="str">
        <f>VLOOKUP(VALUE(MID(C3146,1,8)),Producto!$A$1:$C$499,3,FALSE)</f>
        <v>Chamarra sport</v>
      </c>
      <c r="E3146" t="str">
        <f>VLOOKUP(_xlfn.NUMBERVALUE(MID(C3146,9,2)),'Datos 2'!$Q$3:$R$22,2,FALSE)</f>
        <v>Azul</v>
      </c>
      <c r="F3146" t="str">
        <f>VLOOKUP(_xlfn.NUMBERVALUE(MID(C3146,11,2)),'Datos 2'!$U$3:$V$11,2,)</f>
        <v>S</v>
      </c>
      <c r="G3146">
        <v>10</v>
      </c>
    </row>
    <row r="3147" spans="1:7">
      <c r="A3147" s="14">
        <v>43874</v>
      </c>
      <c r="B3147" t="s">
        <v>823</v>
      </c>
      <c r="C3147" t="s">
        <v>828</v>
      </c>
      <c r="D3147" t="str">
        <f>VLOOKUP(VALUE(MID(C3147,1,8)),Producto!$A$1:$C$499,3,FALSE)</f>
        <v>Camisa manga larga</v>
      </c>
      <c r="E3147" t="str">
        <f>VLOOKUP(_xlfn.NUMBERVALUE(MID(C3147,9,2)),'Datos 2'!$Q$3:$R$22,2,FALSE)</f>
        <v>Blanco</v>
      </c>
      <c r="F3147" t="str">
        <f>VLOOKUP(_xlfn.NUMBERVALUE(MID(C3147,11,2)),'Datos 2'!$U$3:$V$11,2,)</f>
        <v>L</v>
      </c>
      <c r="G3147">
        <v>9</v>
      </c>
    </row>
    <row r="3148" spans="1:7">
      <c r="A3148" s="14">
        <v>44022</v>
      </c>
      <c r="B3148" t="s">
        <v>823</v>
      </c>
      <c r="C3148" t="s">
        <v>827</v>
      </c>
      <c r="D3148" t="str">
        <f>VLOOKUP(VALUE(MID(C3148,1,8)),Producto!$A$1:$C$499,3,FALSE)</f>
        <v>Camisa manga larga</v>
      </c>
      <c r="E3148" t="str">
        <f>VLOOKUP(_xlfn.NUMBERVALUE(MID(C3148,9,2)),'Datos 2'!$Q$3:$R$22,2,FALSE)</f>
        <v>Blanco</v>
      </c>
      <c r="F3148" t="str">
        <f>VLOOKUP(_xlfn.NUMBERVALUE(MID(C3148,11,2)),'Datos 2'!$U$3:$V$11,2,)</f>
        <v>XL</v>
      </c>
      <c r="G3148">
        <v>8</v>
      </c>
    </row>
    <row r="3149" spans="1:7">
      <c r="A3149" s="14">
        <v>44097</v>
      </c>
      <c r="B3149" t="s">
        <v>823</v>
      </c>
      <c r="C3149" t="s">
        <v>841</v>
      </c>
      <c r="D3149" t="str">
        <f>VLOOKUP(VALUE(MID(C3149,1,8)),Producto!$A$1:$C$499,3,FALSE)</f>
        <v>Camisa manga corta</v>
      </c>
      <c r="E3149" t="str">
        <f>VLOOKUP(_xlfn.NUMBERVALUE(MID(C3149,9,2)),'Datos 2'!$Q$3:$R$22,2,FALSE)</f>
        <v>Blanco</v>
      </c>
      <c r="F3149" t="str">
        <f>VLOOKUP(_xlfn.NUMBERVALUE(MID(C3149,11,2)),'Datos 2'!$U$3:$V$11,2,)</f>
        <v>M</v>
      </c>
      <c r="G3149">
        <v>3</v>
      </c>
    </row>
    <row r="3150" spans="1:7">
      <c r="A3150" s="14">
        <v>44173</v>
      </c>
      <c r="B3150" t="s">
        <v>823</v>
      </c>
      <c r="C3150" t="s">
        <v>885</v>
      </c>
      <c r="D3150" t="str">
        <f>VLOOKUP(VALUE(MID(C3150,1,8)),Producto!$A$1:$C$499,3,FALSE)</f>
        <v>Chamarra sport</v>
      </c>
      <c r="E3150" t="str">
        <f>VLOOKUP(_xlfn.NUMBERVALUE(MID(C3150,9,2)),'Datos 2'!$Q$3:$R$22,2,FALSE)</f>
        <v>Negro</v>
      </c>
      <c r="F3150" t="str">
        <f>VLOOKUP(_xlfn.NUMBERVALUE(MID(C3150,11,2)),'Datos 2'!$U$3:$V$11,2,)</f>
        <v>M</v>
      </c>
      <c r="G3150">
        <v>8</v>
      </c>
    </row>
    <row r="3151" spans="1:7">
      <c r="A3151" s="14">
        <v>44041</v>
      </c>
      <c r="B3151" t="s">
        <v>823</v>
      </c>
      <c r="C3151" t="s">
        <v>889</v>
      </c>
      <c r="D3151" t="str">
        <f>VLOOKUP(VALUE(MID(C3151,1,8)),Producto!$A$1:$C$499,3,FALSE)</f>
        <v>Chamarra sport</v>
      </c>
      <c r="E3151" t="str">
        <f>VLOOKUP(_xlfn.NUMBERVALUE(MID(C3151,9,2)),'Datos 2'!$Q$3:$R$22,2,FALSE)</f>
        <v>Off white</v>
      </c>
      <c r="F3151" t="str">
        <f>VLOOKUP(_xlfn.NUMBERVALUE(MID(C3151,11,2)),'Datos 2'!$U$3:$V$11,2,)</f>
        <v>M</v>
      </c>
      <c r="G3151">
        <v>9</v>
      </c>
    </row>
    <row r="3152" spans="1:7">
      <c r="A3152" s="14">
        <v>44051</v>
      </c>
      <c r="B3152" t="s">
        <v>823</v>
      </c>
      <c r="C3152" t="s">
        <v>872</v>
      </c>
      <c r="D3152" t="str">
        <f>VLOOKUP(VALUE(MID(C3152,1,8)),Producto!$A$1:$C$499,3,FALSE)</f>
        <v>Pantalón baggie</v>
      </c>
      <c r="E3152" t="str">
        <f>VLOOKUP(_xlfn.NUMBERVALUE(MID(C3152,9,2)),'Datos 2'!$Q$3:$R$22,2,FALSE)</f>
        <v>Café</v>
      </c>
      <c r="F3152" t="str">
        <f>VLOOKUP(_xlfn.NUMBERVALUE(MID(C3152,11,2)),'Datos 2'!$U$3:$V$11,2,)</f>
        <v>L</v>
      </c>
      <c r="G3152">
        <v>3</v>
      </c>
    </row>
    <row r="3153" spans="1:7">
      <c r="A3153" s="14">
        <v>44194</v>
      </c>
      <c r="B3153" t="s">
        <v>823</v>
      </c>
      <c r="C3153" t="s">
        <v>839</v>
      </c>
      <c r="D3153" t="str">
        <f>VLOOKUP(VALUE(MID(C3153,1,8)),Producto!$A$1:$C$499,3,FALSE)</f>
        <v>Camisa manga corta</v>
      </c>
      <c r="E3153" t="str">
        <f>VLOOKUP(_xlfn.NUMBERVALUE(MID(C3153,9,2)),'Datos 2'!$Q$3:$R$22,2,FALSE)</f>
        <v>Blanco</v>
      </c>
      <c r="F3153" t="str">
        <f>VLOOKUP(_xlfn.NUMBERVALUE(MID(C3153,11,2)),'Datos 2'!$U$3:$V$11,2,)</f>
        <v>XL</v>
      </c>
      <c r="G3153">
        <v>10</v>
      </c>
    </row>
    <row r="3154" spans="1:7">
      <c r="A3154" s="14">
        <v>43879</v>
      </c>
      <c r="B3154" t="s">
        <v>823</v>
      </c>
      <c r="C3154" t="s">
        <v>858</v>
      </c>
      <c r="D3154" t="str">
        <f>VLOOKUP(VALUE(MID(C3154,1,8)),Producto!$A$1:$C$499,3,FALSE)</f>
        <v>Pantalón mezclilla</v>
      </c>
      <c r="E3154" t="str">
        <f>VLOOKUP(_xlfn.NUMBERVALUE(MID(C3154,9,2)),'Datos 2'!$Q$3:$R$22,2,FALSE)</f>
        <v>Negro</v>
      </c>
      <c r="F3154" t="str">
        <f>VLOOKUP(_xlfn.NUMBERVALUE(MID(C3154,11,2)),'Datos 2'!$U$3:$V$11,2,)</f>
        <v>S</v>
      </c>
      <c r="G3154">
        <v>4</v>
      </c>
    </row>
    <row r="3155" spans="1:7">
      <c r="A3155" s="14">
        <v>44037</v>
      </c>
      <c r="B3155" t="s">
        <v>823</v>
      </c>
      <c r="C3155" t="s">
        <v>834</v>
      </c>
      <c r="D3155" t="str">
        <f>VLOOKUP(VALUE(MID(C3155,1,8)),Producto!$A$1:$C$499,3,FALSE)</f>
        <v>Camisa manga larga</v>
      </c>
      <c r="E3155" t="str">
        <f>VLOOKUP(_xlfn.NUMBERVALUE(MID(C3155,9,2)),'Datos 2'!$Q$3:$R$22,2,FALSE)</f>
        <v>Off white</v>
      </c>
      <c r="F3155" t="str">
        <f>VLOOKUP(_xlfn.NUMBERVALUE(MID(C3155,11,2)),'Datos 2'!$U$3:$V$11,2,)</f>
        <v>S</v>
      </c>
      <c r="G3155">
        <v>1</v>
      </c>
    </row>
    <row r="3156" spans="1:7">
      <c r="A3156" s="14">
        <v>43883</v>
      </c>
      <c r="B3156" t="s">
        <v>823</v>
      </c>
      <c r="C3156" t="s">
        <v>885</v>
      </c>
      <c r="D3156" t="str">
        <f>VLOOKUP(VALUE(MID(C3156,1,8)),Producto!$A$1:$C$499,3,FALSE)</f>
        <v>Chamarra sport</v>
      </c>
      <c r="E3156" t="str">
        <f>VLOOKUP(_xlfn.NUMBERVALUE(MID(C3156,9,2)),'Datos 2'!$Q$3:$R$22,2,FALSE)</f>
        <v>Negro</v>
      </c>
      <c r="F3156" t="str">
        <f>VLOOKUP(_xlfn.NUMBERVALUE(MID(C3156,11,2)),'Datos 2'!$U$3:$V$11,2,)</f>
        <v>M</v>
      </c>
      <c r="G3156">
        <v>3</v>
      </c>
    </row>
    <row r="3157" spans="1:7">
      <c r="A3157" s="14">
        <v>44154</v>
      </c>
      <c r="B3157" t="s">
        <v>823</v>
      </c>
      <c r="C3157" t="s">
        <v>880</v>
      </c>
      <c r="D3157" t="str">
        <f>VLOOKUP(VALUE(MID(C3157,1,8)),Producto!$A$1:$C$499,3,FALSE)</f>
        <v>Chamarra sport</v>
      </c>
      <c r="E3157" t="str">
        <f>VLOOKUP(_xlfn.NUMBERVALUE(MID(C3157,9,2)),'Datos 2'!$Q$3:$R$22,2,FALSE)</f>
        <v>Azul</v>
      </c>
      <c r="F3157" t="str">
        <f>VLOOKUP(_xlfn.NUMBERVALUE(MID(C3157,11,2)),'Datos 2'!$U$3:$V$11,2,)</f>
        <v>L</v>
      </c>
      <c r="G3157">
        <v>6</v>
      </c>
    </row>
    <row r="3158" spans="1:7">
      <c r="A3158" s="14">
        <v>43998</v>
      </c>
      <c r="B3158" t="s">
        <v>823</v>
      </c>
      <c r="C3158" t="s">
        <v>862</v>
      </c>
      <c r="D3158" t="str">
        <f>VLOOKUP(VALUE(MID(C3158,1,8)),Producto!$A$1:$C$499,3,FALSE)</f>
        <v>Pantalón mezclilla</v>
      </c>
      <c r="E3158" t="str">
        <f>VLOOKUP(_xlfn.NUMBERVALUE(MID(C3158,9,2)),'Datos 2'!$Q$3:$R$22,2,FALSE)</f>
        <v>Blanco</v>
      </c>
      <c r="F3158" t="str">
        <f>VLOOKUP(_xlfn.NUMBERVALUE(MID(C3158,11,2)),'Datos 2'!$U$3:$V$11,2,)</f>
        <v>S</v>
      </c>
      <c r="G3158">
        <v>10</v>
      </c>
    </row>
    <row r="3159" spans="1:7">
      <c r="A3159" s="14">
        <v>43845</v>
      </c>
      <c r="B3159" t="s">
        <v>823</v>
      </c>
      <c r="C3159" t="s">
        <v>838</v>
      </c>
      <c r="D3159" t="str">
        <f>VLOOKUP(VALUE(MID(C3159,1,8)),Producto!$A$1:$C$499,3,FALSE)</f>
        <v>Camisa manga larga</v>
      </c>
      <c r="E3159" t="str">
        <f>VLOOKUP(_xlfn.NUMBERVALUE(MID(C3159,9,2)),'Datos 2'!$Q$3:$R$22,2,FALSE)</f>
        <v>Negro</v>
      </c>
      <c r="F3159" t="str">
        <f>VLOOKUP(_xlfn.NUMBERVALUE(MID(C3159,11,2)),'Datos 2'!$U$3:$V$11,2,)</f>
        <v>S</v>
      </c>
      <c r="G3159">
        <v>8</v>
      </c>
    </row>
    <row r="3160" spans="1:7">
      <c r="A3160" s="14">
        <v>44100</v>
      </c>
      <c r="B3160" t="s">
        <v>823</v>
      </c>
      <c r="C3160" t="s">
        <v>870</v>
      </c>
      <c r="D3160" t="str">
        <f>VLOOKUP(VALUE(MID(C3160,1,8)),Producto!$A$1:$C$499,3,FALSE)</f>
        <v>Pantalón baggie</v>
      </c>
      <c r="E3160" t="str">
        <f>VLOOKUP(_xlfn.NUMBERVALUE(MID(C3160,9,2)),'Datos 2'!$Q$3:$R$22,2,FALSE)</f>
        <v>Off white</v>
      </c>
      <c r="F3160" t="str">
        <f>VLOOKUP(_xlfn.NUMBERVALUE(MID(C3160,11,2)),'Datos 2'!$U$3:$V$11,2,)</f>
        <v>S</v>
      </c>
      <c r="G3160">
        <v>8</v>
      </c>
    </row>
    <row r="3161" spans="1:7">
      <c r="A3161" s="14">
        <v>43859</v>
      </c>
      <c r="B3161" t="s">
        <v>823</v>
      </c>
      <c r="C3161" t="s">
        <v>838</v>
      </c>
      <c r="D3161" t="str">
        <f>VLOOKUP(VALUE(MID(C3161,1,8)),Producto!$A$1:$C$499,3,FALSE)</f>
        <v>Camisa manga larga</v>
      </c>
      <c r="E3161" t="str">
        <f>VLOOKUP(_xlfn.NUMBERVALUE(MID(C3161,9,2)),'Datos 2'!$Q$3:$R$22,2,FALSE)</f>
        <v>Negro</v>
      </c>
      <c r="F3161" t="str">
        <f>VLOOKUP(_xlfn.NUMBERVALUE(MID(C3161,11,2)),'Datos 2'!$U$3:$V$11,2,)</f>
        <v>S</v>
      </c>
      <c r="G3161">
        <v>5</v>
      </c>
    </row>
    <row r="3162" spans="1:7">
      <c r="A3162" s="14">
        <v>43865</v>
      </c>
      <c r="B3162" t="s">
        <v>823</v>
      </c>
      <c r="C3162" t="s">
        <v>871</v>
      </c>
      <c r="D3162" t="str">
        <f>VLOOKUP(VALUE(MID(C3162,1,8)),Producto!$A$1:$C$499,3,FALSE)</f>
        <v>Pantalón baggie</v>
      </c>
      <c r="E3162" t="str">
        <f>VLOOKUP(_xlfn.NUMBERVALUE(MID(C3162,9,2)),'Datos 2'!$Q$3:$R$22,2,FALSE)</f>
        <v>Café</v>
      </c>
      <c r="F3162" t="str">
        <f>VLOOKUP(_xlfn.NUMBERVALUE(MID(C3162,11,2)),'Datos 2'!$U$3:$V$11,2,)</f>
        <v>XL</v>
      </c>
      <c r="G3162">
        <v>9</v>
      </c>
    </row>
    <row r="3163" spans="1:7">
      <c r="A3163" s="14">
        <v>43832</v>
      </c>
      <c r="B3163" t="s">
        <v>823</v>
      </c>
      <c r="C3163" t="s">
        <v>862</v>
      </c>
      <c r="D3163" t="str">
        <f>VLOOKUP(VALUE(MID(C3163,1,8)),Producto!$A$1:$C$499,3,FALSE)</f>
        <v>Pantalón mezclilla</v>
      </c>
      <c r="E3163" t="str">
        <f>VLOOKUP(_xlfn.NUMBERVALUE(MID(C3163,9,2)),'Datos 2'!$Q$3:$R$22,2,FALSE)</f>
        <v>Blanco</v>
      </c>
      <c r="F3163" t="str">
        <f>VLOOKUP(_xlfn.NUMBERVALUE(MID(C3163,11,2)),'Datos 2'!$U$3:$V$11,2,)</f>
        <v>S</v>
      </c>
      <c r="G3163">
        <v>5</v>
      </c>
    </row>
    <row r="3164" spans="1:7">
      <c r="A3164" s="14">
        <v>43870</v>
      </c>
      <c r="B3164" t="s">
        <v>823</v>
      </c>
      <c r="C3164" t="s">
        <v>888</v>
      </c>
      <c r="D3164" t="str">
        <f>VLOOKUP(VALUE(MID(C3164,1,8)),Producto!$A$1:$C$499,3,FALSE)</f>
        <v>Chamarra sport</v>
      </c>
      <c r="E3164" t="str">
        <f>VLOOKUP(_xlfn.NUMBERVALUE(MID(C3164,9,2)),'Datos 2'!$Q$3:$R$22,2,FALSE)</f>
        <v>Off white</v>
      </c>
      <c r="F3164" t="str">
        <f>VLOOKUP(_xlfn.NUMBERVALUE(MID(C3164,11,2)),'Datos 2'!$U$3:$V$11,2,)</f>
        <v>L</v>
      </c>
      <c r="G3164">
        <v>5</v>
      </c>
    </row>
    <row r="3165" spans="1:7">
      <c r="A3165" s="14">
        <v>43933</v>
      </c>
      <c r="B3165" t="s">
        <v>823</v>
      </c>
      <c r="C3165" t="s">
        <v>842</v>
      </c>
      <c r="D3165" t="str">
        <f>VLOOKUP(VALUE(MID(C3165,1,8)),Producto!$A$1:$C$499,3,FALSE)</f>
        <v>Camisa manga corta</v>
      </c>
      <c r="E3165" t="str">
        <f>VLOOKUP(_xlfn.NUMBERVALUE(MID(C3165,9,2)),'Datos 2'!$Q$3:$R$22,2,FALSE)</f>
        <v>Blanco</v>
      </c>
      <c r="F3165" t="str">
        <f>VLOOKUP(_xlfn.NUMBERVALUE(MID(C3165,11,2)),'Datos 2'!$U$3:$V$11,2,)</f>
        <v>S</v>
      </c>
      <c r="G3165">
        <v>4</v>
      </c>
    </row>
    <row r="3166" spans="1:7">
      <c r="A3166" s="14">
        <v>44121</v>
      </c>
      <c r="B3166" t="s">
        <v>823</v>
      </c>
      <c r="C3166" t="s">
        <v>838</v>
      </c>
      <c r="D3166" t="str">
        <f>VLOOKUP(VALUE(MID(C3166,1,8)),Producto!$A$1:$C$499,3,FALSE)</f>
        <v>Camisa manga larga</v>
      </c>
      <c r="E3166" t="str">
        <f>VLOOKUP(_xlfn.NUMBERVALUE(MID(C3166,9,2)),'Datos 2'!$Q$3:$R$22,2,FALSE)</f>
        <v>Negro</v>
      </c>
      <c r="F3166" t="str">
        <f>VLOOKUP(_xlfn.NUMBERVALUE(MID(C3166,11,2)),'Datos 2'!$U$3:$V$11,2,)</f>
        <v>S</v>
      </c>
      <c r="G3166">
        <v>9</v>
      </c>
    </row>
    <row r="3167" spans="1:7">
      <c r="A3167" s="14">
        <v>44059</v>
      </c>
      <c r="B3167" t="s">
        <v>823</v>
      </c>
      <c r="C3167" t="s">
        <v>834</v>
      </c>
      <c r="D3167" t="str">
        <f>VLOOKUP(VALUE(MID(C3167,1,8)),Producto!$A$1:$C$499,3,FALSE)</f>
        <v>Camisa manga larga</v>
      </c>
      <c r="E3167" t="str">
        <f>VLOOKUP(_xlfn.NUMBERVALUE(MID(C3167,9,2)),'Datos 2'!$Q$3:$R$22,2,FALSE)</f>
        <v>Off white</v>
      </c>
      <c r="F3167" t="str">
        <f>VLOOKUP(_xlfn.NUMBERVALUE(MID(C3167,11,2)),'Datos 2'!$U$3:$V$11,2,)</f>
        <v>S</v>
      </c>
      <c r="G3167">
        <v>6</v>
      </c>
    </row>
    <row r="3168" spans="1:7">
      <c r="A3168" s="14">
        <v>43973</v>
      </c>
      <c r="B3168" t="s">
        <v>823</v>
      </c>
      <c r="C3168" t="s">
        <v>834</v>
      </c>
      <c r="D3168" t="str">
        <f>VLOOKUP(VALUE(MID(C3168,1,8)),Producto!$A$1:$C$499,3,FALSE)</f>
        <v>Camisa manga larga</v>
      </c>
      <c r="E3168" t="str">
        <f>VLOOKUP(_xlfn.NUMBERVALUE(MID(C3168,9,2)),'Datos 2'!$Q$3:$R$22,2,FALSE)</f>
        <v>Off white</v>
      </c>
      <c r="F3168" t="str">
        <f>VLOOKUP(_xlfn.NUMBERVALUE(MID(C3168,11,2)),'Datos 2'!$U$3:$V$11,2,)</f>
        <v>S</v>
      </c>
      <c r="G3168">
        <v>9</v>
      </c>
    </row>
    <row r="3169" spans="1:7">
      <c r="A3169" s="14">
        <v>44075</v>
      </c>
      <c r="B3169" t="s">
        <v>823</v>
      </c>
      <c r="C3169" t="s">
        <v>833</v>
      </c>
      <c r="D3169" t="str">
        <f>VLOOKUP(VALUE(MID(C3169,1,8)),Producto!$A$1:$C$499,3,FALSE)</f>
        <v>Camisa manga larga</v>
      </c>
      <c r="E3169" t="str">
        <f>VLOOKUP(_xlfn.NUMBERVALUE(MID(C3169,9,2)),'Datos 2'!$Q$3:$R$22,2,FALSE)</f>
        <v>Off white</v>
      </c>
      <c r="F3169" t="str">
        <f>VLOOKUP(_xlfn.NUMBERVALUE(MID(C3169,11,2)),'Datos 2'!$U$3:$V$11,2,)</f>
        <v>M</v>
      </c>
      <c r="G3169">
        <v>7</v>
      </c>
    </row>
    <row r="3170" spans="1:7">
      <c r="A3170" s="14">
        <v>44087</v>
      </c>
      <c r="B3170" t="s">
        <v>823</v>
      </c>
      <c r="C3170" t="s">
        <v>887</v>
      </c>
      <c r="D3170" t="str">
        <f>VLOOKUP(VALUE(MID(C3170,1,8)),Producto!$A$1:$C$499,3,FALSE)</f>
        <v>Chamarra sport</v>
      </c>
      <c r="E3170" t="str">
        <f>VLOOKUP(_xlfn.NUMBERVALUE(MID(C3170,9,2)),'Datos 2'!$Q$3:$R$22,2,FALSE)</f>
        <v>Off white</v>
      </c>
      <c r="F3170" t="str">
        <f>VLOOKUP(_xlfn.NUMBERVALUE(MID(C3170,11,2)),'Datos 2'!$U$3:$V$11,2,)</f>
        <v>XL</v>
      </c>
      <c r="G3170">
        <v>5</v>
      </c>
    </row>
    <row r="3171" spans="1:7">
      <c r="A3171" s="14">
        <v>43966</v>
      </c>
      <c r="B3171" t="s">
        <v>823</v>
      </c>
      <c r="C3171" t="s">
        <v>879</v>
      </c>
      <c r="D3171" t="str">
        <f>VLOOKUP(VALUE(MID(C3171,1,8)),Producto!$A$1:$C$499,3,FALSE)</f>
        <v>Chamarra sport</v>
      </c>
      <c r="E3171" t="str">
        <f>VLOOKUP(_xlfn.NUMBERVALUE(MID(C3171,9,2)),'Datos 2'!$Q$3:$R$22,2,FALSE)</f>
        <v>Azul</v>
      </c>
      <c r="F3171" t="str">
        <f>VLOOKUP(_xlfn.NUMBERVALUE(MID(C3171,11,2)),'Datos 2'!$U$3:$V$11,2,)</f>
        <v>XL</v>
      </c>
      <c r="G3171">
        <v>5</v>
      </c>
    </row>
    <row r="3172" spans="1:7">
      <c r="A3172" s="14">
        <v>43949</v>
      </c>
      <c r="B3172" t="s">
        <v>823</v>
      </c>
      <c r="C3172" t="s">
        <v>835</v>
      </c>
      <c r="D3172" t="str">
        <f>VLOOKUP(VALUE(MID(C3172,1,8)),Producto!$A$1:$C$499,3,FALSE)</f>
        <v>Camisa manga larga</v>
      </c>
      <c r="E3172" t="str">
        <f>VLOOKUP(_xlfn.NUMBERVALUE(MID(C3172,9,2)),'Datos 2'!$Q$3:$R$22,2,FALSE)</f>
        <v>Negro</v>
      </c>
      <c r="F3172" t="str">
        <f>VLOOKUP(_xlfn.NUMBERVALUE(MID(C3172,11,2)),'Datos 2'!$U$3:$V$11,2,)</f>
        <v>XL</v>
      </c>
      <c r="G3172">
        <v>9</v>
      </c>
    </row>
    <row r="3173" spans="1:7">
      <c r="A3173" s="14">
        <v>44075</v>
      </c>
      <c r="B3173" t="s">
        <v>823</v>
      </c>
      <c r="C3173" t="s">
        <v>885</v>
      </c>
      <c r="D3173" t="str">
        <f>VLOOKUP(VALUE(MID(C3173,1,8)),Producto!$A$1:$C$499,3,FALSE)</f>
        <v>Chamarra sport</v>
      </c>
      <c r="E3173" t="str">
        <f>VLOOKUP(_xlfn.NUMBERVALUE(MID(C3173,9,2)),'Datos 2'!$Q$3:$R$22,2,FALSE)</f>
        <v>Negro</v>
      </c>
      <c r="F3173" t="str">
        <f>VLOOKUP(_xlfn.NUMBERVALUE(MID(C3173,11,2)),'Datos 2'!$U$3:$V$11,2,)</f>
        <v>M</v>
      </c>
      <c r="G3173">
        <v>2</v>
      </c>
    </row>
    <row r="3174" spans="1:7">
      <c r="A3174" s="14">
        <v>43889</v>
      </c>
      <c r="B3174" t="s">
        <v>823</v>
      </c>
      <c r="C3174" t="s">
        <v>876</v>
      </c>
      <c r="D3174" t="str">
        <f>VLOOKUP(VALUE(MID(C3174,1,8)),Producto!$A$1:$C$499,3,FALSE)</f>
        <v>Chamarra sport</v>
      </c>
      <c r="E3174" t="str">
        <f>VLOOKUP(_xlfn.NUMBERVALUE(MID(C3174,9,2)),'Datos 2'!$Q$3:$R$22,2,FALSE)</f>
        <v>Rojo</v>
      </c>
      <c r="F3174" t="str">
        <f>VLOOKUP(_xlfn.NUMBERVALUE(MID(C3174,11,2)),'Datos 2'!$U$3:$V$11,2,)</f>
        <v>L</v>
      </c>
      <c r="G3174">
        <v>1</v>
      </c>
    </row>
    <row r="3175" spans="1:7">
      <c r="A3175" s="14">
        <v>44133</v>
      </c>
      <c r="B3175" t="s">
        <v>823</v>
      </c>
      <c r="C3175" t="s">
        <v>842</v>
      </c>
      <c r="D3175" t="str">
        <f>VLOOKUP(VALUE(MID(C3175,1,8)),Producto!$A$1:$C$499,3,FALSE)</f>
        <v>Camisa manga corta</v>
      </c>
      <c r="E3175" t="str">
        <f>VLOOKUP(_xlfn.NUMBERVALUE(MID(C3175,9,2)),'Datos 2'!$Q$3:$R$22,2,FALSE)</f>
        <v>Blanco</v>
      </c>
      <c r="F3175" t="str">
        <f>VLOOKUP(_xlfn.NUMBERVALUE(MID(C3175,11,2)),'Datos 2'!$U$3:$V$11,2,)</f>
        <v>S</v>
      </c>
      <c r="G3175">
        <v>4</v>
      </c>
    </row>
    <row r="3176" spans="1:7">
      <c r="A3176" s="14">
        <v>44114</v>
      </c>
      <c r="B3176" t="s">
        <v>823</v>
      </c>
      <c r="C3176" t="s">
        <v>882</v>
      </c>
      <c r="D3176" t="str">
        <f>VLOOKUP(VALUE(MID(C3176,1,8)),Producto!$A$1:$C$499,3,FALSE)</f>
        <v>Chamarra sport</v>
      </c>
      <c r="E3176" t="str">
        <f>VLOOKUP(_xlfn.NUMBERVALUE(MID(C3176,9,2)),'Datos 2'!$Q$3:$R$22,2,FALSE)</f>
        <v>Azul</v>
      </c>
      <c r="F3176" t="str">
        <f>VLOOKUP(_xlfn.NUMBERVALUE(MID(C3176,11,2)),'Datos 2'!$U$3:$V$11,2,)</f>
        <v>S</v>
      </c>
      <c r="G3176">
        <v>9</v>
      </c>
    </row>
    <row r="3177" spans="1:7">
      <c r="A3177" s="14">
        <v>43877</v>
      </c>
      <c r="B3177" t="s">
        <v>823</v>
      </c>
      <c r="C3177" t="s">
        <v>877</v>
      </c>
      <c r="D3177" t="str">
        <f>VLOOKUP(VALUE(MID(C3177,1,8)),Producto!$A$1:$C$499,3,FALSE)</f>
        <v>Chamarra sport</v>
      </c>
      <c r="E3177" t="str">
        <f>VLOOKUP(_xlfn.NUMBERVALUE(MID(C3177,9,2)),'Datos 2'!$Q$3:$R$22,2,FALSE)</f>
        <v>Rojo</v>
      </c>
      <c r="F3177" t="str">
        <f>VLOOKUP(_xlfn.NUMBERVALUE(MID(C3177,11,2)),'Datos 2'!$U$3:$V$11,2,)</f>
        <v>M</v>
      </c>
      <c r="G3177">
        <v>2</v>
      </c>
    </row>
    <row r="3178" spans="1:7">
      <c r="A3178" s="14">
        <v>44055</v>
      </c>
      <c r="B3178" t="s">
        <v>823</v>
      </c>
      <c r="C3178" t="s">
        <v>875</v>
      </c>
      <c r="D3178" t="str">
        <f>VLOOKUP(VALUE(MID(C3178,1,8)),Producto!$A$1:$C$499,3,FALSE)</f>
        <v>Chamarra sport</v>
      </c>
      <c r="E3178" t="str">
        <f>VLOOKUP(_xlfn.NUMBERVALUE(MID(C3178,9,2)),'Datos 2'!$Q$3:$R$22,2,FALSE)</f>
        <v>Rojo</v>
      </c>
      <c r="F3178" t="str">
        <f>VLOOKUP(_xlfn.NUMBERVALUE(MID(C3178,11,2)),'Datos 2'!$U$3:$V$11,2,)</f>
        <v>XL</v>
      </c>
      <c r="G3178">
        <v>5</v>
      </c>
    </row>
    <row r="3179" spans="1:7">
      <c r="A3179" s="14">
        <v>44178</v>
      </c>
      <c r="B3179" t="s">
        <v>823</v>
      </c>
      <c r="C3179" t="s">
        <v>831</v>
      </c>
      <c r="D3179" t="str">
        <f>VLOOKUP(VALUE(MID(C3179,1,8)),Producto!$A$1:$C$499,3,FALSE)</f>
        <v>Camisa manga larga</v>
      </c>
      <c r="E3179" t="str">
        <f>VLOOKUP(_xlfn.NUMBERVALUE(MID(C3179,9,2)),'Datos 2'!$Q$3:$R$22,2,FALSE)</f>
        <v>Off white</v>
      </c>
      <c r="F3179" t="str">
        <f>VLOOKUP(_xlfn.NUMBERVALUE(MID(C3179,11,2)),'Datos 2'!$U$3:$V$11,2,)</f>
        <v>XL</v>
      </c>
      <c r="G3179">
        <v>3</v>
      </c>
    </row>
    <row r="3180" spans="1:7">
      <c r="A3180" s="14">
        <v>44102</v>
      </c>
      <c r="B3180" t="s">
        <v>823</v>
      </c>
      <c r="C3180" t="s">
        <v>869</v>
      </c>
      <c r="D3180" t="str">
        <f>VLOOKUP(VALUE(MID(C3180,1,8)),Producto!$A$1:$C$499,3,FALSE)</f>
        <v>Pantalón baggie</v>
      </c>
      <c r="E3180" t="str">
        <f>VLOOKUP(_xlfn.NUMBERVALUE(MID(C3180,9,2)),'Datos 2'!$Q$3:$R$22,2,FALSE)</f>
        <v>Off white</v>
      </c>
      <c r="F3180" t="str">
        <f>VLOOKUP(_xlfn.NUMBERVALUE(MID(C3180,11,2)),'Datos 2'!$U$3:$V$11,2,)</f>
        <v>M</v>
      </c>
      <c r="G3180">
        <v>9</v>
      </c>
    </row>
    <row r="3181" spans="1:7">
      <c r="A3181" s="14">
        <v>44089</v>
      </c>
      <c r="B3181" t="s">
        <v>823</v>
      </c>
      <c r="C3181" t="s">
        <v>855</v>
      </c>
      <c r="D3181" t="str">
        <f>VLOOKUP(VALUE(MID(C3181,1,8)),Producto!$A$1:$C$499,3,FALSE)</f>
        <v>Pantalón mezclilla</v>
      </c>
      <c r="E3181" t="str">
        <f>VLOOKUP(_xlfn.NUMBERVALUE(MID(C3181,9,2)),'Datos 2'!$Q$3:$R$22,2,FALSE)</f>
        <v>Negro</v>
      </c>
      <c r="F3181" t="str">
        <f>VLOOKUP(_xlfn.NUMBERVALUE(MID(C3181,11,2)),'Datos 2'!$U$3:$V$11,2,)</f>
        <v>XL</v>
      </c>
      <c r="G3181">
        <v>10</v>
      </c>
    </row>
    <row r="3182" spans="1:7">
      <c r="A3182" s="14">
        <v>44064</v>
      </c>
      <c r="B3182" t="s">
        <v>823</v>
      </c>
      <c r="C3182" t="s">
        <v>832</v>
      </c>
      <c r="D3182" t="str">
        <f>VLOOKUP(VALUE(MID(C3182,1,8)),Producto!$A$1:$C$499,3,FALSE)</f>
        <v>Camisa manga larga</v>
      </c>
      <c r="E3182" t="str">
        <f>VLOOKUP(_xlfn.NUMBERVALUE(MID(C3182,9,2)),'Datos 2'!$Q$3:$R$22,2,FALSE)</f>
        <v>Off white</v>
      </c>
      <c r="F3182" t="str">
        <f>VLOOKUP(_xlfn.NUMBERVALUE(MID(C3182,11,2)),'Datos 2'!$U$3:$V$11,2,)</f>
        <v>L</v>
      </c>
      <c r="G3182">
        <v>10</v>
      </c>
    </row>
    <row r="3183" spans="1:7">
      <c r="A3183" s="14">
        <v>44025</v>
      </c>
      <c r="B3183" t="s">
        <v>823</v>
      </c>
      <c r="C3183" t="s">
        <v>885</v>
      </c>
      <c r="D3183" t="str">
        <f>VLOOKUP(VALUE(MID(C3183,1,8)),Producto!$A$1:$C$499,3,FALSE)</f>
        <v>Chamarra sport</v>
      </c>
      <c r="E3183" t="str">
        <f>VLOOKUP(_xlfn.NUMBERVALUE(MID(C3183,9,2)),'Datos 2'!$Q$3:$R$22,2,FALSE)</f>
        <v>Negro</v>
      </c>
      <c r="F3183" t="str">
        <f>VLOOKUP(_xlfn.NUMBERVALUE(MID(C3183,11,2)),'Datos 2'!$U$3:$V$11,2,)</f>
        <v>M</v>
      </c>
      <c r="G3183">
        <v>3</v>
      </c>
    </row>
    <row r="3184" spans="1:7">
      <c r="A3184" s="14">
        <v>43874</v>
      </c>
      <c r="B3184" t="s">
        <v>823</v>
      </c>
      <c r="C3184" t="s">
        <v>881</v>
      </c>
      <c r="D3184" t="str">
        <f>VLOOKUP(VALUE(MID(C3184,1,8)),Producto!$A$1:$C$499,3,FALSE)</f>
        <v>Chamarra sport</v>
      </c>
      <c r="E3184" t="str">
        <f>VLOOKUP(_xlfn.NUMBERVALUE(MID(C3184,9,2)),'Datos 2'!$Q$3:$R$22,2,FALSE)</f>
        <v>Azul</v>
      </c>
      <c r="F3184" t="str">
        <f>VLOOKUP(_xlfn.NUMBERVALUE(MID(C3184,11,2)),'Datos 2'!$U$3:$V$11,2,)</f>
        <v>M</v>
      </c>
      <c r="G3184">
        <v>10</v>
      </c>
    </row>
    <row r="3185" spans="1:8">
      <c r="A3185" s="14">
        <v>44115</v>
      </c>
      <c r="B3185" t="s">
        <v>823</v>
      </c>
      <c r="C3185" t="s">
        <v>856</v>
      </c>
      <c r="D3185" t="str">
        <f>VLOOKUP(VALUE(MID(C3185,1,8)),Producto!$A$1:$C$499,3,FALSE)</f>
        <v>Pantalón mezclilla</v>
      </c>
      <c r="E3185" t="str">
        <f>VLOOKUP(_xlfn.NUMBERVALUE(MID(C3185,9,2)),'Datos 2'!$Q$3:$R$22,2,FALSE)</f>
        <v>Negro</v>
      </c>
      <c r="F3185" t="str">
        <f>VLOOKUP(_xlfn.NUMBERVALUE(MID(C3185,11,2)),'Datos 2'!$U$3:$V$11,2,)</f>
        <v>L</v>
      </c>
      <c r="G3185">
        <v>1</v>
      </c>
    </row>
    <row r="3186" spans="1:8">
      <c r="A3186" s="14">
        <v>44092</v>
      </c>
      <c r="B3186" t="s">
        <v>823</v>
      </c>
      <c r="C3186" t="s">
        <v>851</v>
      </c>
      <c r="D3186" t="str">
        <f>VLOOKUP(VALUE(MID(C3186,1,8)),Producto!$A$1:$C$499,3,FALSE)</f>
        <v>Pantalón mezclilla</v>
      </c>
      <c r="E3186" t="str">
        <f>VLOOKUP(_xlfn.NUMBERVALUE(MID(C3186,9,2)),'Datos 2'!$Q$3:$R$22,2,FALSE)</f>
        <v>Azul</v>
      </c>
      <c r="F3186" t="str">
        <f>VLOOKUP(_xlfn.NUMBERVALUE(MID(C3186,11,2)),'Datos 2'!$U$3:$V$11,2,)</f>
        <v>XL</v>
      </c>
      <c r="G3186">
        <v>1</v>
      </c>
    </row>
    <row r="3187" spans="1:8">
      <c r="A3187" s="14">
        <v>44009</v>
      </c>
      <c r="B3187" t="s">
        <v>823</v>
      </c>
      <c r="C3187" t="s">
        <v>864</v>
      </c>
      <c r="D3187" t="str">
        <f>VLOOKUP(VALUE(MID(C3187,1,8)),Producto!$A$1:$C$499,3,FALSE)</f>
        <v>Pantalón baggie</v>
      </c>
      <c r="E3187" t="str">
        <f>VLOOKUP(_xlfn.NUMBERVALUE(MID(C3187,9,2)),'Datos 2'!$Q$3:$R$22,2,FALSE)</f>
        <v>Negro</v>
      </c>
      <c r="F3187" t="str">
        <f>VLOOKUP(_xlfn.NUMBERVALUE(MID(C3187,11,2)),'Datos 2'!$U$3:$V$11,2,)</f>
        <v>L</v>
      </c>
      <c r="G3187">
        <v>4</v>
      </c>
    </row>
    <row r="3188" spans="1:8">
      <c r="A3188" s="14">
        <v>44070</v>
      </c>
      <c r="B3188" t="s">
        <v>823</v>
      </c>
      <c r="C3188" t="s">
        <v>858</v>
      </c>
      <c r="D3188" t="str">
        <f>VLOOKUP(VALUE(MID(C3188,1,8)),Producto!$A$1:$C$499,3,FALSE)</f>
        <v>Pantalón mezclilla</v>
      </c>
      <c r="E3188" t="str">
        <f>VLOOKUP(_xlfn.NUMBERVALUE(MID(C3188,9,2)),'Datos 2'!$Q$3:$R$22,2,FALSE)</f>
        <v>Negro</v>
      </c>
      <c r="F3188" t="str">
        <f>VLOOKUP(_xlfn.NUMBERVALUE(MID(C3188,11,2)),'Datos 2'!$U$3:$V$11,2,)</f>
        <v>S</v>
      </c>
      <c r="G3188">
        <v>7</v>
      </c>
    </row>
    <row r="3189" spans="1:8">
      <c r="A3189" s="14">
        <v>44036</v>
      </c>
      <c r="B3189" t="s">
        <v>823</v>
      </c>
      <c r="C3189" t="s">
        <v>835</v>
      </c>
      <c r="D3189" t="str">
        <f>VLOOKUP(VALUE(MID(C3189,1,8)),Producto!$A$1:$C$499,3,FALSE)</f>
        <v>Camisa manga larga</v>
      </c>
      <c r="E3189" t="str">
        <f>VLOOKUP(_xlfn.NUMBERVALUE(MID(C3189,9,2)),'Datos 2'!$Q$3:$R$22,2,FALSE)</f>
        <v>Negro</v>
      </c>
      <c r="F3189" t="str">
        <f>VLOOKUP(_xlfn.NUMBERVALUE(MID(C3189,11,2)),'Datos 2'!$U$3:$V$11,2,)</f>
        <v>XL</v>
      </c>
      <c r="G3189">
        <v>7</v>
      </c>
    </row>
    <row r="3190" spans="1:8">
      <c r="A3190" s="14">
        <v>43846</v>
      </c>
      <c r="B3190" t="s">
        <v>823</v>
      </c>
      <c r="C3190" t="s">
        <v>830</v>
      </c>
      <c r="D3190" t="str">
        <f>VLOOKUP(VALUE(MID(C3190,1,8)),Producto!$A$1:$C$499,3,FALSE)</f>
        <v>Camisa manga larga</v>
      </c>
      <c r="E3190" t="str">
        <f>VLOOKUP(_xlfn.NUMBERVALUE(MID(C3190,9,2)),'Datos 2'!$Q$3:$R$22,2,FALSE)</f>
        <v>Blanco</v>
      </c>
      <c r="F3190" t="str">
        <f>VLOOKUP(_xlfn.NUMBERVALUE(MID(C3190,11,2)),'Datos 2'!$U$3:$V$11,2,)</f>
        <v>S</v>
      </c>
      <c r="G3190">
        <v>8</v>
      </c>
    </row>
    <row r="3191" spans="1:8">
      <c r="A3191" s="14">
        <v>44118</v>
      </c>
      <c r="B3191" t="s">
        <v>823</v>
      </c>
      <c r="C3191" t="s">
        <v>877</v>
      </c>
      <c r="D3191" t="str">
        <f>VLOOKUP(VALUE(MID(C3191,1,8)),Producto!$A$1:$C$499,3,FALSE)</f>
        <v>Chamarra sport</v>
      </c>
      <c r="E3191" t="str">
        <f>VLOOKUP(_xlfn.NUMBERVALUE(MID(C3191,9,2)),'Datos 2'!$Q$3:$R$22,2,FALSE)</f>
        <v>Rojo</v>
      </c>
      <c r="F3191" t="str">
        <f>VLOOKUP(_xlfn.NUMBERVALUE(MID(C3191,11,2)),'Datos 2'!$U$3:$V$11,2,)</f>
        <v>M</v>
      </c>
      <c r="G3191">
        <v>1</v>
      </c>
    </row>
    <row r="3192" spans="1:8">
      <c r="A3192" s="14">
        <v>43912</v>
      </c>
      <c r="B3192" t="s">
        <v>823</v>
      </c>
      <c r="C3192" t="s">
        <v>842</v>
      </c>
      <c r="D3192" t="str">
        <f>VLOOKUP(VALUE(MID(C3192,1,8)),Producto!$A$1:$C$499,3,FALSE)</f>
        <v>Camisa manga corta</v>
      </c>
      <c r="E3192" t="str">
        <f>VLOOKUP(_xlfn.NUMBERVALUE(MID(C3192,9,2)),'Datos 2'!$Q$3:$R$22,2,FALSE)</f>
        <v>Blanco</v>
      </c>
      <c r="F3192" t="str">
        <f>VLOOKUP(_xlfn.NUMBERVALUE(MID(C3192,11,2)),'Datos 2'!$U$3:$V$11,2,)</f>
        <v>S</v>
      </c>
      <c r="G3192">
        <v>8</v>
      </c>
    </row>
    <row r="3193" spans="1:8">
      <c r="A3193" s="14">
        <v>44095</v>
      </c>
      <c r="B3193" t="s">
        <v>823</v>
      </c>
      <c r="C3193" t="s">
        <v>871</v>
      </c>
      <c r="D3193" t="str">
        <f>VLOOKUP(VALUE(MID(C3193,1,8)),Producto!$A$1:$C$499,3,FALSE)</f>
        <v>Pantalón baggie</v>
      </c>
      <c r="E3193" t="str">
        <f>VLOOKUP(_xlfn.NUMBERVALUE(MID(C3193,9,2)),'Datos 2'!$Q$3:$R$22,2,FALSE)</f>
        <v>Café</v>
      </c>
      <c r="F3193" t="str">
        <f>VLOOKUP(_xlfn.NUMBERVALUE(MID(C3193,11,2)),'Datos 2'!$U$3:$V$11,2,)</f>
        <v>XL</v>
      </c>
      <c r="G3193">
        <v>9</v>
      </c>
    </row>
    <row r="3194" spans="1:8">
      <c r="A3194" s="14">
        <v>44419</v>
      </c>
      <c r="B3194" t="s">
        <v>823</v>
      </c>
      <c r="C3194" t="s">
        <v>829</v>
      </c>
      <c r="D3194" t="str">
        <f>VLOOKUP(VALUE(MID(C3194,1,8)),Producto!$A$1:$C$499,3,FALSE)</f>
        <v>Camisa manga larga</v>
      </c>
      <c r="E3194" t="str">
        <f>VLOOKUP(_xlfn.NUMBERVALUE(MID(C3194,9,2)),'Datos 2'!$Q$3:$R$22,2,FALSE)</f>
        <v>Blanco</v>
      </c>
      <c r="F3194" t="str">
        <f>VLOOKUP(_xlfn.NUMBERVALUE(MID(C3194,11,2)),'Datos 2'!$U$3:$V$11,2,)</f>
        <v>M</v>
      </c>
      <c r="G3194">
        <v>1</v>
      </c>
      <c r="H3194" s="16"/>
    </row>
    <row r="3195" spans="1:8">
      <c r="A3195" s="14">
        <v>44451</v>
      </c>
      <c r="B3195" t="s">
        <v>823</v>
      </c>
      <c r="C3195" t="s">
        <v>859</v>
      </c>
      <c r="D3195" t="str">
        <f>VLOOKUP(VALUE(MID(C3195,1,8)),Producto!$A$1:$C$499,3,FALSE)</f>
        <v>Pantalón mezclilla</v>
      </c>
      <c r="E3195" t="str">
        <f>VLOOKUP(_xlfn.NUMBERVALUE(MID(C3195,9,2)),'Datos 2'!$Q$3:$R$22,2,FALSE)</f>
        <v>Blanco</v>
      </c>
      <c r="F3195" t="str">
        <f>VLOOKUP(_xlfn.NUMBERVALUE(MID(C3195,11,2)),'Datos 2'!$U$3:$V$11,2,)</f>
        <v>XL</v>
      </c>
      <c r="G3195">
        <v>3</v>
      </c>
    </row>
    <row r="3196" spans="1:8">
      <c r="A3196" s="14">
        <v>44360</v>
      </c>
      <c r="B3196" t="s">
        <v>823</v>
      </c>
      <c r="C3196" t="s">
        <v>844</v>
      </c>
      <c r="D3196" t="str">
        <f>VLOOKUP(VALUE(MID(C3196,1,8)),Producto!$A$1:$C$499,3,FALSE)</f>
        <v>Camisa manga corta</v>
      </c>
      <c r="E3196" t="str">
        <f>VLOOKUP(_xlfn.NUMBERVALUE(MID(C3196,9,2)),'Datos 2'!$Q$3:$R$22,2,FALSE)</f>
        <v>Estampado animal</v>
      </c>
      <c r="F3196" t="str">
        <f>VLOOKUP(_xlfn.NUMBERVALUE(MID(C3196,11,2)),'Datos 2'!$U$3:$V$11,2,)</f>
        <v>L</v>
      </c>
      <c r="G3196">
        <v>5</v>
      </c>
    </row>
    <row r="3197" spans="1:8">
      <c r="A3197" s="14">
        <v>44238</v>
      </c>
      <c r="B3197" t="s">
        <v>823</v>
      </c>
      <c r="C3197" t="s">
        <v>840</v>
      </c>
      <c r="D3197" t="str">
        <f>VLOOKUP(VALUE(MID(C3197,1,8)),Producto!$A$1:$C$499,3,FALSE)</f>
        <v>Camisa manga corta</v>
      </c>
      <c r="E3197" t="str">
        <f>VLOOKUP(_xlfn.NUMBERVALUE(MID(C3197,9,2)),'Datos 2'!$Q$3:$R$22,2,FALSE)</f>
        <v>Blanco</v>
      </c>
      <c r="F3197" t="str">
        <f>VLOOKUP(_xlfn.NUMBERVALUE(MID(C3197,11,2)),'Datos 2'!$U$3:$V$11,2,)</f>
        <v>L</v>
      </c>
      <c r="G3197">
        <v>10</v>
      </c>
    </row>
    <row r="3198" spans="1:8">
      <c r="A3198" s="14">
        <v>44352</v>
      </c>
      <c r="B3198" t="s">
        <v>823</v>
      </c>
      <c r="C3198" t="s">
        <v>863</v>
      </c>
      <c r="D3198" t="str">
        <f>VLOOKUP(VALUE(MID(C3198,1,8)),Producto!$A$1:$C$499,3,FALSE)</f>
        <v>Pantalón baggie</v>
      </c>
      <c r="E3198" t="str">
        <f>VLOOKUP(_xlfn.NUMBERVALUE(MID(C3198,9,2)),'Datos 2'!$Q$3:$R$22,2,FALSE)</f>
        <v>Negro</v>
      </c>
      <c r="F3198" t="str">
        <f>VLOOKUP(_xlfn.NUMBERVALUE(MID(C3198,11,2)),'Datos 2'!$U$3:$V$11,2,)</f>
        <v>XL</v>
      </c>
      <c r="G3198">
        <v>1</v>
      </c>
    </row>
    <row r="3199" spans="1:8">
      <c r="A3199" s="14">
        <v>44486</v>
      </c>
      <c r="B3199" t="s">
        <v>823</v>
      </c>
      <c r="C3199" t="s">
        <v>846</v>
      </c>
      <c r="D3199" t="str">
        <f>VLOOKUP(VALUE(MID(C3199,1,8)),Producto!$A$1:$C$499,3,FALSE)</f>
        <v>Camisa manga corta</v>
      </c>
      <c r="E3199" t="str">
        <f>VLOOKUP(_xlfn.NUMBERVALUE(MID(C3199,9,2)),'Datos 2'!$Q$3:$R$22,2,FALSE)</f>
        <v>Estampado animal</v>
      </c>
      <c r="F3199" t="str">
        <f>VLOOKUP(_xlfn.NUMBERVALUE(MID(C3199,11,2)),'Datos 2'!$U$3:$V$11,2,)</f>
        <v>S</v>
      </c>
      <c r="G3199">
        <v>7</v>
      </c>
    </row>
    <row r="3200" spans="1:8">
      <c r="A3200" s="14">
        <v>44559</v>
      </c>
      <c r="B3200" t="s">
        <v>823</v>
      </c>
      <c r="C3200" t="s">
        <v>830</v>
      </c>
      <c r="D3200" t="str">
        <f>VLOOKUP(VALUE(MID(C3200,1,8)),Producto!$A$1:$C$499,3,FALSE)</f>
        <v>Camisa manga larga</v>
      </c>
      <c r="E3200" t="str">
        <f>VLOOKUP(_xlfn.NUMBERVALUE(MID(C3200,9,2)),'Datos 2'!$Q$3:$R$22,2,FALSE)</f>
        <v>Blanco</v>
      </c>
      <c r="F3200" t="str">
        <f>VLOOKUP(_xlfn.NUMBERVALUE(MID(C3200,11,2)),'Datos 2'!$U$3:$V$11,2,)</f>
        <v>S</v>
      </c>
      <c r="G3200">
        <v>3</v>
      </c>
    </row>
    <row r="3201" spans="1:7">
      <c r="A3201" s="14">
        <v>44423</v>
      </c>
      <c r="B3201" t="s">
        <v>823</v>
      </c>
      <c r="C3201" t="s">
        <v>851</v>
      </c>
      <c r="D3201" t="str">
        <f>VLOOKUP(VALUE(MID(C3201,1,8)),Producto!$A$1:$C$499,3,FALSE)</f>
        <v>Pantalón mezclilla</v>
      </c>
      <c r="E3201" t="str">
        <f>VLOOKUP(_xlfn.NUMBERVALUE(MID(C3201,9,2)),'Datos 2'!$Q$3:$R$22,2,FALSE)</f>
        <v>Azul</v>
      </c>
      <c r="F3201" t="str">
        <f>VLOOKUP(_xlfn.NUMBERVALUE(MID(C3201,11,2)),'Datos 2'!$U$3:$V$11,2,)</f>
        <v>XL</v>
      </c>
      <c r="G3201">
        <v>7</v>
      </c>
    </row>
    <row r="3202" spans="1:7">
      <c r="A3202" s="14">
        <v>44396</v>
      </c>
      <c r="B3202" t="s">
        <v>823</v>
      </c>
      <c r="C3202" t="s">
        <v>839</v>
      </c>
      <c r="D3202" t="str">
        <f>VLOOKUP(VALUE(MID(C3202,1,8)),Producto!$A$1:$C$499,3,FALSE)</f>
        <v>Camisa manga corta</v>
      </c>
      <c r="E3202" t="str">
        <f>VLOOKUP(_xlfn.NUMBERVALUE(MID(C3202,9,2)),'Datos 2'!$Q$3:$R$22,2,FALSE)</f>
        <v>Blanco</v>
      </c>
      <c r="F3202" t="str">
        <f>VLOOKUP(_xlfn.NUMBERVALUE(MID(C3202,11,2)),'Datos 2'!$U$3:$V$11,2,)</f>
        <v>XL</v>
      </c>
      <c r="G3202">
        <v>2</v>
      </c>
    </row>
    <row r="3203" spans="1:7">
      <c r="A3203" s="14">
        <v>44265</v>
      </c>
      <c r="B3203" t="s">
        <v>823</v>
      </c>
      <c r="C3203" t="s">
        <v>880</v>
      </c>
      <c r="D3203" t="str">
        <f>VLOOKUP(VALUE(MID(C3203,1,8)),Producto!$A$1:$C$499,3,FALSE)</f>
        <v>Chamarra sport</v>
      </c>
      <c r="E3203" t="str">
        <f>VLOOKUP(_xlfn.NUMBERVALUE(MID(C3203,9,2)),'Datos 2'!$Q$3:$R$22,2,FALSE)</f>
        <v>Azul</v>
      </c>
      <c r="F3203" t="str">
        <f>VLOOKUP(_xlfn.NUMBERVALUE(MID(C3203,11,2)),'Datos 2'!$U$3:$V$11,2,)</f>
        <v>L</v>
      </c>
      <c r="G3203">
        <v>2</v>
      </c>
    </row>
    <row r="3204" spans="1:7">
      <c r="A3204" s="14">
        <v>44464</v>
      </c>
      <c r="B3204" t="s">
        <v>823</v>
      </c>
      <c r="C3204" t="s">
        <v>867</v>
      </c>
      <c r="D3204" t="str">
        <f>VLOOKUP(VALUE(MID(C3204,1,8)),Producto!$A$1:$C$499,3,FALSE)</f>
        <v>Pantalón baggie</v>
      </c>
      <c r="E3204" t="str">
        <f>VLOOKUP(_xlfn.NUMBERVALUE(MID(C3204,9,2)),'Datos 2'!$Q$3:$R$22,2,FALSE)</f>
        <v>Off white</v>
      </c>
      <c r="F3204" t="str">
        <f>VLOOKUP(_xlfn.NUMBERVALUE(MID(C3204,11,2)),'Datos 2'!$U$3:$V$11,2,)</f>
        <v>XL</v>
      </c>
      <c r="G3204">
        <v>9</v>
      </c>
    </row>
    <row r="3205" spans="1:7">
      <c r="A3205" s="14">
        <v>44492</v>
      </c>
      <c r="B3205" t="s">
        <v>823</v>
      </c>
      <c r="C3205" t="s">
        <v>876</v>
      </c>
      <c r="D3205" t="str">
        <f>VLOOKUP(VALUE(MID(C3205,1,8)),Producto!$A$1:$C$499,3,FALSE)</f>
        <v>Chamarra sport</v>
      </c>
      <c r="E3205" t="str">
        <f>VLOOKUP(_xlfn.NUMBERVALUE(MID(C3205,9,2)),'Datos 2'!$Q$3:$R$22,2,FALSE)</f>
        <v>Rojo</v>
      </c>
      <c r="F3205" t="str">
        <f>VLOOKUP(_xlfn.NUMBERVALUE(MID(C3205,11,2)),'Datos 2'!$U$3:$V$11,2,)</f>
        <v>L</v>
      </c>
      <c r="G3205">
        <v>5</v>
      </c>
    </row>
    <row r="3206" spans="1:7">
      <c r="A3206" s="14">
        <v>44325</v>
      </c>
      <c r="B3206" t="s">
        <v>823</v>
      </c>
      <c r="C3206" t="s">
        <v>836</v>
      </c>
      <c r="D3206" t="str">
        <f>VLOOKUP(VALUE(MID(C3206,1,8)),Producto!$A$1:$C$499,3,FALSE)</f>
        <v>Camisa manga larga</v>
      </c>
      <c r="E3206" t="str">
        <f>VLOOKUP(_xlfn.NUMBERVALUE(MID(C3206,9,2)),'Datos 2'!$Q$3:$R$22,2,FALSE)</f>
        <v>Negro</v>
      </c>
      <c r="F3206" t="str">
        <f>VLOOKUP(_xlfn.NUMBERVALUE(MID(C3206,11,2)),'Datos 2'!$U$3:$V$11,2,)</f>
        <v>L</v>
      </c>
      <c r="G3206">
        <v>8</v>
      </c>
    </row>
    <row r="3207" spans="1:7">
      <c r="A3207" s="14">
        <v>44527</v>
      </c>
      <c r="B3207" t="s">
        <v>823</v>
      </c>
      <c r="C3207" t="s">
        <v>876</v>
      </c>
      <c r="D3207" t="str">
        <f>VLOOKUP(VALUE(MID(C3207,1,8)),Producto!$A$1:$C$499,3,FALSE)</f>
        <v>Chamarra sport</v>
      </c>
      <c r="E3207" t="str">
        <f>VLOOKUP(_xlfn.NUMBERVALUE(MID(C3207,9,2)),'Datos 2'!$Q$3:$R$22,2,FALSE)</f>
        <v>Rojo</v>
      </c>
      <c r="F3207" t="str">
        <f>VLOOKUP(_xlfn.NUMBERVALUE(MID(C3207,11,2)),'Datos 2'!$U$3:$V$11,2,)</f>
        <v>L</v>
      </c>
      <c r="G3207">
        <v>4</v>
      </c>
    </row>
    <row r="3208" spans="1:7">
      <c r="A3208" s="14">
        <v>44438</v>
      </c>
      <c r="B3208" t="s">
        <v>823</v>
      </c>
      <c r="C3208" t="s">
        <v>889</v>
      </c>
      <c r="D3208" t="str">
        <f>VLOOKUP(VALUE(MID(C3208,1,8)),Producto!$A$1:$C$499,3,FALSE)</f>
        <v>Chamarra sport</v>
      </c>
      <c r="E3208" t="str">
        <f>VLOOKUP(_xlfn.NUMBERVALUE(MID(C3208,9,2)),'Datos 2'!$Q$3:$R$22,2,FALSE)</f>
        <v>Off white</v>
      </c>
      <c r="F3208" t="str">
        <f>VLOOKUP(_xlfn.NUMBERVALUE(MID(C3208,11,2)),'Datos 2'!$U$3:$V$11,2,)</f>
        <v>M</v>
      </c>
      <c r="G3208">
        <v>6</v>
      </c>
    </row>
    <row r="3209" spans="1:7">
      <c r="A3209" s="14">
        <v>44559</v>
      </c>
      <c r="B3209" t="s">
        <v>823</v>
      </c>
      <c r="C3209" t="s">
        <v>828</v>
      </c>
      <c r="D3209" t="str">
        <f>VLOOKUP(VALUE(MID(C3209,1,8)),Producto!$A$1:$C$499,3,FALSE)</f>
        <v>Camisa manga larga</v>
      </c>
      <c r="E3209" t="str">
        <f>VLOOKUP(_xlfn.NUMBERVALUE(MID(C3209,9,2)),'Datos 2'!$Q$3:$R$22,2,FALSE)</f>
        <v>Blanco</v>
      </c>
      <c r="F3209" t="str">
        <f>VLOOKUP(_xlfn.NUMBERVALUE(MID(C3209,11,2)),'Datos 2'!$U$3:$V$11,2,)</f>
        <v>L</v>
      </c>
      <c r="G3209">
        <v>7</v>
      </c>
    </row>
    <row r="3210" spans="1:7">
      <c r="A3210" s="14">
        <v>44507</v>
      </c>
      <c r="B3210" t="s">
        <v>823</v>
      </c>
      <c r="C3210" t="s">
        <v>884</v>
      </c>
      <c r="D3210" t="str">
        <f>VLOOKUP(VALUE(MID(C3210,1,8)),Producto!$A$1:$C$499,3,FALSE)</f>
        <v>Chamarra sport</v>
      </c>
      <c r="E3210" t="str">
        <f>VLOOKUP(_xlfn.NUMBERVALUE(MID(C3210,9,2)),'Datos 2'!$Q$3:$R$22,2,FALSE)</f>
        <v>Negro</v>
      </c>
      <c r="F3210" t="str">
        <f>VLOOKUP(_xlfn.NUMBERVALUE(MID(C3210,11,2)),'Datos 2'!$U$3:$V$11,2,)</f>
        <v>L</v>
      </c>
      <c r="G3210">
        <v>4</v>
      </c>
    </row>
    <row r="3211" spans="1:7">
      <c r="A3211" s="14">
        <v>44198</v>
      </c>
      <c r="B3211" t="s">
        <v>823</v>
      </c>
      <c r="C3211" t="s">
        <v>834</v>
      </c>
      <c r="D3211" t="str">
        <f>VLOOKUP(VALUE(MID(C3211,1,8)),Producto!$A$1:$C$499,3,FALSE)</f>
        <v>Camisa manga larga</v>
      </c>
      <c r="E3211" t="str">
        <f>VLOOKUP(_xlfn.NUMBERVALUE(MID(C3211,9,2)),'Datos 2'!$Q$3:$R$22,2,FALSE)</f>
        <v>Off white</v>
      </c>
      <c r="F3211" t="str">
        <f>VLOOKUP(_xlfn.NUMBERVALUE(MID(C3211,11,2)),'Datos 2'!$U$3:$V$11,2,)</f>
        <v>S</v>
      </c>
      <c r="G3211">
        <v>9</v>
      </c>
    </row>
    <row r="3212" spans="1:7">
      <c r="A3212" s="14">
        <v>44245</v>
      </c>
      <c r="B3212" t="s">
        <v>823</v>
      </c>
      <c r="C3212" t="s">
        <v>829</v>
      </c>
      <c r="D3212" t="str">
        <f>VLOOKUP(VALUE(MID(C3212,1,8)),Producto!$A$1:$C$499,3,FALSE)</f>
        <v>Camisa manga larga</v>
      </c>
      <c r="E3212" t="str">
        <f>VLOOKUP(_xlfn.NUMBERVALUE(MID(C3212,9,2)),'Datos 2'!$Q$3:$R$22,2,FALSE)</f>
        <v>Blanco</v>
      </c>
      <c r="F3212" t="str">
        <f>VLOOKUP(_xlfn.NUMBERVALUE(MID(C3212,11,2)),'Datos 2'!$U$3:$V$11,2,)</f>
        <v>M</v>
      </c>
      <c r="G3212">
        <v>7</v>
      </c>
    </row>
    <row r="3213" spans="1:7">
      <c r="A3213" s="14">
        <v>44533</v>
      </c>
      <c r="B3213" t="s">
        <v>823</v>
      </c>
      <c r="C3213" t="s">
        <v>851</v>
      </c>
      <c r="D3213" t="str">
        <f>VLOOKUP(VALUE(MID(C3213,1,8)),Producto!$A$1:$C$499,3,FALSE)</f>
        <v>Pantalón mezclilla</v>
      </c>
      <c r="E3213" t="str">
        <f>VLOOKUP(_xlfn.NUMBERVALUE(MID(C3213,9,2)),'Datos 2'!$Q$3:$R$22,2,FALSE)</f>
        <v>Azul</v>
      </c>
      <c r="F3213" t="str">
        <f>VLOOKUP(_xlfn.NUMBERVALUE(MID(C3213,11,2)),'Datos 2'!$U$3:$V$11,2,)</f>
        <v>XL</v>
      </c>
      <c r="G3213">
        <v>10</v>
      </c>
    </row>
    <row r="3214" spans="1:7">
      <c r="A3214" s="14">
        <v>44553</v>
      </c>
      <c r="B3214" t="s">
        <v>823</v>
      </c>
      <c r="C3214" t="s">
        <v>848</v>
      </c>
      <c r="D3214" t="str">
        <f>VLOOKUP(VALUE(MID(C3214,1,8)),Producto!$A$1:$C$499,3,FALSE)</f>
        <v>Playera</v>
      </c>
      <c r="E3214" t="str">
        <f>VLOOKUP(_xlfn.NUMBERVALUE(MID(C3214,9,2)),'Datos 2'!$Q$3:$R$22,2,FALSE)</f>
        <v>Gris</v>
      </c>
      <c r="F3214" t="str">
        <f>VLOOKUP(_xlfn.NUMBERVALUE(MID(C3214,11,2)),'Datos 2'!$U$3:$V$11,2,)</f>
        <v>Unitalla</v>
      </c>
      <c r="G3214">
        <v>6</v>
      </c>
    </row>
    <row r="3215" spans="1:7">
      <c r="A3215" s="14">
        <v>44328</v>
      </c>
      <c r="B3215" t="s">
        <v>823</v>
      </c>
      <c r="C3215" t="s">
        <v>867</v>
      </c>
      <c r="D3215" t="str">
        <f>VLOOKUP(VALUE(MID(C3215,1,8)),Producto!$A$1:$C$499,3,FALSE)</f>
        <v>Pantalón baggie</v>
      </c>
      <c r="E3215" t="str">
        <f>VLOOKUP(_xlfn.NUMBERVALUE(MID(C3215,9,2)),'Datos 2'!$Q$3:$R$22,2,FALSE)</f>
        <v>Off white</v>
      </c>
      <c r="F3215" t="str">
        <f>VLOOKUP(_xlfn.NUMBERVALUE(MID(C3215,11,2)),'Datos 2'!$U$3:$V$11,2,)</f>
        <v>XL</v>
      </c>
      <c r="G3215">
        <v>9</v>
      </c>
    </row>
    <row r="3216" spans="1:7">
      <c r="A3216" s="14">
        <v>44386</v>
      </c>
      <c r="B3216" t="s">
        <v>823</v>
      </c>
      <c r="C3216" t="s">
        <v>853</v>
      </c>
      <c r="D3216" t="str">
        <f>VLOOKUP(VALUE(MID(C3216,1,8)),Producto!$A$1:$C$499,3,FALSE)</f>
        <v>Pantalón mezclilla</v>
      </c>
      <c r="E3216" t="str">
        <f>VLOOKUP(_xlfn.NUMBERVALUE(MID(C3216,9,2)),'Datos 2'!$Q$3:$R$22,2,FALSE)</f>
        <v>Azul</v>
      </c>
      <c r="F3216" t="str">
        <f>VLOOKUP(_xlfn.NUMBERVALUE(MID(C3216,11,2)),'Datos 2'!$U$3:$V$11,2,)</f>
        <v>M</v>
      </c>
      <c r="G3216">
        <v>2</v>
      </c>
    </row>
    <row r="3217" spans="1:7">
      <c r="A3217" s="14">
        <v>44480</v>
      </c>
      <c r="B3217" t="s">
        <v>823</v>
      </c>
      <c r="C3217" t="s">
        <v>848</v>
      </c>
      <c r="D3217" t="str">
        <f>VLOOKUP(VALUE(MID(C3217,1,8)),Producto!$A$1:$C$499,3,FALSE)</f>
        <v>Playera</v>
      </c>
      <c r="E3217" t="str">
        <f>VLOOKUP(_xlfn.NUMBERVALUE(MID(C3217,9,2)),'Datos 2'!$Q$3:$R$22,2,FALSE)</f>
        <v>Gris</v>
      </c>
      <c r="F3217" t="str">
        <f>VLOOKUP(_xlfn.NUMBERVALUE(MID(C3217,11,2)),'Datos 2'!$U$3:$V$11,2,)</f>
        <v>Unitalla</v>
      </c>
      <c r="G3217">
        <v>9</v>
      </c>
    </row>
    <row r="3218" spans="1:7">
      <c r="A3218" s="14">
        <v>44365</v>
      </c>
      <c r="B3218" t="s">
        <v>823</v>
      </c>
      <c r="C3218" t="s">
        <v>856</v>
      </c>
      <c r="D3218" t="str">
        <f>VLOOKUP(VALUE(MID(C3218,1,8)),Producto!$A$1:$C$499,3,FALSE)</f>
        <v>Pantalón mezclilla</v>
      </c>
      <c r="E3218" t="str">
        <f>VLOOKUP(_xlfn.NUMBERVALUE(MID(C3218,9,2)),'Datos 2'!$Q$3:$R$22,2,FALSE)</f>
        <v>Negro</v>
      </c>
      <c r="F3218" t="str">
        <f>VLOOKUP(_xlfn.NUMBERVALUE(MID(C3218,11,2)),'Datos 2'!$U$3:$V$11,2,)</f>
        <v>L</v>
      </c>
      <c r="G3218">
        <v>1</v>
      </c>
    </row>
    <row r="3219" spans="1:7">
      <c r="A3219" s="14">
        <v>44389</v>
      </c>
      <c r="B3219" t="s">
        <v>823</v>
      </c>
      <c r="C3219" t="s">
        <v>874</v>
      </c>
      <c r="D3219" t="str">
        <f>VLOOKUP(VALUE(MID(C3219,1,8)),Producto!$A$1:$C$499,3,FALSE)</f>
        <v>Pantalón baggie</v>
      </c>
      <c r="E3219" t="str">
        <f>VLOOKUP(_xlfn.NUMBERVALUE(MID(C3219,9,2)),'Datos 2'!$Q$3:$R$22,2,FALSE)</f>
        <v>Café</v>
      </c>
      <c r="F3219" t="str">
        <f>VLOOKUP(_xlfn.NUMBERVALUE(MID(C3219,11,2)),'Datos 2'!$U$3:$V$11,2,)</f>
        <v>S</v>
      </c>
      <c r="G3219">
        <v>5</v>
      </c>
    </row>
    <row r="3220" spans="1:7">
      <c r="A3220" s="14">
        <v>44280</v>
      </c>
      <c r="B3220" t="s">
        <v>823</v>
      </c>
      <c r="C3220" t="s">
        <v>862</v>
      </c>
      <c r="D3220" t="str">
        <f>VLOOKUP(VALUE(MID(C3220,1,8)),Producto!$A$1:$C$499,3,FALSE)</f>
        <v>Pantalón mezclilla</v>
      </c>
      <c r="E3220" t="str">
        <f>VLOOKUP(_xlfn.NUMBERVALUE(MID(C3220,9,2)),'Datos 2'!$Q$3:$R$22,2,FALSE)</f>
        <v>Blanco</v>
      </c>
      <c r="F3220" t="str">
        <f>VLOOKUP(_xlfn.NUMBERVALUE(MID(C3220,11,2)),'Datos 2'!$U$3:$V$11,2,)</f>
        <v>S</v>
      </c>
      <c r="G3220">
        <v>5</v>
      </c>
    </row>
    <row r="3221" spans="1:7">
      <c r="A3221" s="14">
        <v>44410</v>
      </c>
      <c r="B3221" t="s">
        <v>823</v>
      </c>
      <c r="C3221" t="s">
        <v>830</v>
      </c>
      <c r="D3221" t="str">
        <f>VLOOKUP(VALUE(MID(C3221,1,8)),Producto!$A$1:$C$499,3,FALSE)</f>
        <v>Camisa manga larga</v>
      </c>
      <c r="E3221" t="str">
        <f>VLOOKUP(_xlfn.NUMBERVALUE(MID(C3221,9,2)),'Datos 2'!$Q$3:$R$22,2,FALSE)</f>
        <v>Blanco</v>
      </c>
      <c r="F3221" t="str">
        <f>VLOOKUP(_xlfn.NUMBERVALUE(MID(C3221,11,2)),'Datos 2'!$U$3:$V$11,2,)</f>
        <v>S</v>
      </c>
      <c r="G3221">
        <v>1</v>
      </c>
    </row>
    <row r="3222" spans="1:7">
      <c r="A3222" s="14">
        <v>44424</v>
      </c>
      <c r="B3222" t="s">
        <v>823</v>
      </c>
      <c r="C3222" t="s">
        <v>871</v>
      </c>
      <c r="D3222" t="str">
        <f>VLOOKUP(VALUE(MID(C3222,1,8)),Producto!$A$1:$C$499,3,FALSE)</f>
        <v>Pantalón baggie</v>
      </c>
      <c r="E3222" t="str">
        <f>VLOOKUP(_xlfn.NUMBERVALUE(MID(C3222,9,2)),'Datos 2'!$Q$3:$R$22,2,FALSE)</f>
        <v>Café</v>
      </c>
      <c r="F3222" t="str">
        <f>VLOOKUP(_xlfn.NUMBERVALUE(MID(C3222,11,2)),'Datos 2'!$U$3:$V$11,2,)</f>
        <v>XL</v>
      </c>
      <c r="G3222">
        <v>2</v>
      </c>
    </row>
    <row r="3223" spans="1:7">
      <c r="A3223" s="14">
        <v>44360</v>
      </c>
      <c r="B3223" t="s">
        <v>823</v>
      </c>
      <c r="C3223" t="s">
        <v>889</v>
      </c>
      <c r="D3223" t="str">
        <f>VLOOKUP(VALUE(MID(C3223,1,8)),Producto!$A$1:$C$499,3,FALSE)</f>
        <v>Chamarra sport</v>
      </c>
      <c r="E3223" t="str">
        <f>VLOOKUP(_xlfn.NUMBERVALUE(MID(C3223,9,2)),'Datos 2'!$Q$3:$R$22,2,FALSE)</f>
        <v>Off white</v>
      </c>
      <c r="F3223" t="str">
        <f>VLOOKUP(_xlfn.NUMBERVALUE(MID(C3223,11,2)),'Datos 2'!$U$3:$V$11,2,)</f>
        <v>M</v>
      </c>
      <c r="G3223">
        <v>4</v>
      </c>
    </row>
    <row r="3224" spans="1:7">
      <c r="A3224" s="14">
        <v>44525</v>
      </c>
      <c r="B3224" t="s">
        <v>823</v>
      </c>
      <c r="C3224" t="s">
        <v>871</v>
      </c>
      <c r="D3224" t="str">
        <f>VLOOKUP(VALUE(MID(C3224,1,8)),Producto!$A$1:$C$499,3,FALSE)</f>
        <v>Pantalón baggie</v>
      </c>
      <c r="E3224" t="str">
        <f>VLOOKUP(_xlfn.NUMBERVALUE(MID(C3224,9,2)),'Datos 2'!$Q$3:$R$22,2,FALSE)</f>
        <v>Café</v>
      </c>
      <c r="F3224" t="str">
        <f>VLOOKUP(_xlfn.NUMBERVALUE(MID(C3224,11,2)),'Datos 2'!$U$3:$V$11,2,)</f>
        <v>XL</v>
      </c>
      <c r="G3224">
        <v>3</v>
      </c>
    </row>
    <row r="3225" spans="1:7">
      <c r="A3225" s="14">
        <v>44389</v>
      </c>
      <c r="B3225" t="s">
        <v>823</v>
      </c>
      <c r="C3225" t="s">
        <v>833</v>
      </c>
      <c r="D3225" t="str">
        <f>VLOOKUP(VALUE(MID(C3225,1,8)),Producto!$A$1:$C$499,3,FALSE)</f>
        <v>Camisa manga larga</v>
      </c>
      <c r="E3225" t="str">
        <f>VLOOKUP(_xlfn.NUMBERVALUE(MID(C3225,9,2)),'Datos 2'!$Q$3:$R$22,2,FALSE)</f>
        <v>Off white</v>
      </c>
      <c r="F3225" t="str">
        <f>VLOOKUP(_xlfn.NUMBERVALUE(MID(C3225,11,2)),'Datos 2'!$U$3:$V$11,2,)</f>
        <v>M</v>
      </c>
      <c r="G3225">
        <v>7</v>
      </c>
    </row>
    <row r="3226" spans="1:7">
      <c r="A3226" s="14">
        <v>44293</v>
      </c>
      <c r="B3226" t="s">
        <v>823</v>
      </c>
      <c r="C3226" t="s">
        <v>848</v>
      </c>
      <c r="D3226" t="str">
        <f>VLOOKUP(VALUE(MID(C3226,1,8)),Producto!$A$1:$C$499,3,FALSE)</f>
        <v>Playera</v>
      </c>
      <c r="E3226" t="str">
        <f>VLOOKUP(_xlfn.NUMBERVALUE(MID(C3226,9,2)),'Datos 2'!$Q$3:$R$22,2,FALSE)</f>
        <v>Gris</v>
      </c>
      <c r="F3226" t="str">
        <f>VLOOKUP(_xlfn.NUMBERVALUE(MID(C3226,11,2)),'Datos 2'!$U$3:$V$11,2,)</f>
        <v>Unitalla</v>
      </c>
      <c r="G3226">
        <v>3</v>
      </c>
    </row>
    <row r="3227" spans="1:7">
      <c r="A3227" s="14">
        <v>44284</v>
      </c>
      <c r="B3227" t="s">
        <v>823</v>
      </c>
      <c r="C3227" t="s">
        <v>843</v>
      </c>
      <c r="D3227" t="str">
        <f>VLOOKUP(VALUE(MID(C3227,1,8)),Producto!$A$1:$C$499,3,FALSE)</f>
        <v>Camisa manga corta</v>
      </c>
      <c r="E3227" t="str">
        <f>VLOOKUP(_xlfn.NUMBERVALUE(MID(C3227,9,2)),'Datos 2'!$Q$3:$R$22,2,FALSE)</f>
        <v>Estampado animal</v>
      </c>
      <c r="F3227" t="str">
        <f>VLOOKUP(_xlfn.NUMBERVALUE(MID(C3227,11,2)),'Datos 2'!$U$3:$V$11,2,)</f>
        <v>XL</v>
      </c>
      <c r="G3227">
        <v>9</v>
      </c>
    </row>
    <row r="3228" spans="1:7">
      <c r="A3228" s="14">
        <v>44293</v>
      </c>
      <c r="B3228" t="s">
        <v>823</v>
      </c>
      <c r="C3228" t="s">
        <v>833</v>
      </c>
      <c r="D3228" t="str">
        <f>VLOOKUP(VALUE(MID(C3228,1,8)),Producto!$A$1:$C$499,3,FALSE)</f>
        <v>Camisa manga larga</v>
      </c>
      <c r="E3228" t="str">
        <f>VLOOKUP(_xlfn.NUMBERVALUE(MID(C3228,9,2)),'Datos 2'!$Q$3:$R$22,2,FALSE)</f>
        <v>Off white</v>
      </c>
      <c r="F3228" t="str">
        <f>VLOOKUP(_xlfn.NUMBERVALUE(MID(C3228,11,2)),'Datos 2'!$U$3:$V$11,2,)</f>
        <v>M</v>
      </c>
      <c r="G3228">
        <v>1</v>
      </c>
    </row>
    <row r="3229" spans="1:7">
      <c r="A3229" s="14">
        <v>44215</v>
      </c>
      <c r="B3229" t="s">
        <v>823</v>
      </c>
      <c r="C3229" t="s">
        <v>827</v>
      </c>
      <c r="D3229" t="str">
        <f>VLOOKUP(VALUE(MID(C3229,1,8)),Producto!$A$1:$C$499,3,FALSE)</f>
        <v>Camisa manga larga</v>
      </c>
      <c r="E3229" t="str">
        <f>VLOOKUP(_xlfn.NUMBERVALUE(MID(C3229,9,2)),'Datos 2'!$Q$3:$R$22,2,FALSE)</f>
        <v>Blanco</v>
      </c>
      <c r="F3229" t="str">
        <f>VLOOKUP(_xlfn.NUMBERVALUE(MID(C3229,11,2)),'Datos 2'!$U$3:$V$11,2,)</f>
        <v>XL</v>
      </c>
      <c r="G3229">
        <v>8</v>
      </c>
    </row>
    <row r="3230" spans="1:7">
      <c r="A3230" s="14">
        <v>44441</v>
      </c>
      <c r="B3230" t="s">
        <v>823</v>
      </c>
      <c r="C3230" t="s">
        <v>858</v>
      </c>
      <c r="D3230" t="str">
        <f>VLOOKUP(VALUE(MID(C3230,1,8)),Producto!$A$1:$C$499,3,FALSE)</f>
        <v>Pantalón mezclilla</v>
      </c>
      <c r="E3230" t="str">
        <f>VLOOKUP(_xlfn.NUMBERVALUE(MID(C3230,9,2)),'Datos 2'!$Q$3:$R$22,2,FALSE)</f>
        <v>Negro</v>
      </c>
      <c r="F3230" t="str">
        <f>VLOOKUP(_xlfn.NUMBERVALUE(MID(C3230,11,2)),'Datos 2'!$U$3:$V$11,2,)</f>
        <v>S</v>
      </c>
      <c r="G3230">
        <v>7</v>
      </c>
    </row>
    <row r="3231" spans="1:7">
      <c r="A3231" s="14">
        <v>44282</v>
      </c>
      <c r="B3231" t="s">
        <v>823</v>
      </c>
      <c r="C3231" t="s">
        <v>871</v>
      </c>
      <c r="D3231" t="str">
        <f>VLOOKUP(VALUE(MID(C3231,1,8)),Producto!$A$1:$C$499,3,FALSE)</f>
        <v>Pantalón baggie</v>
      </c>
      <c r="E3231" t="str">
        <f>VLOOKUP(_xlfn.NUMBERVALUE(MID(C3231,9,2)),'Datos 2'!$Q$3:$R$22,2,FALSE)</f>
        <v>Café</v>
      </c>
      <c r="F3231" t="str">
        <f>VLOOKUP(_xlfn.NUMBERVALUE(MID(C3231,11,2)),'Datos 2'!$U$3:$V$11,2,)</f>
        <v>XL</v>
      </c>
      <c r="G3231">
        <v>3</v>
      </c>
    </row>
    <row r="3232" spans="1:7">
      <c r="A3232" s="14">
        <v>44207</v>
      </c>
      <c r="B3232" t="s">
        <v>823</v>
      </c>
      <c r="C3232" t="s">
        <v>864</v>
      </c>
      <c r="D3232" t="str">
        <f>VLOOKUP(VALUE(MID(C3232,1,8)),Producto!$A$1:$C$499,3,FALSE)</f>
        <v>Pantalón baggie</v>
      </c>
      <c r="E3232" t="str">
        <f>VLOOKUP(_xlfn.NUMBERVALUE(MID(C3232,9,2)),'Datos 2'!$Q$3:$R$22,2,FALSE)</f>
        <v>Negro</v>
      </c>
      <c r="F3232" t="str">
        <f>VLOOKUP(_xlfn.NUMBERVALUE(MID(C3232,11,2)),'Datos 2'!$U$3:$V$11,2,)</f>
        <v>L</v>
      </c>
      <c r="G3232">
        <v>4</v>
      </c>
    </row>
    <row r="3233" spans="1:7">
      <c r="A3233" s="14">
        <v>44218</v>
      </c>
      <c r="B3233" t="s">
        <v>823</v>
      </c>
      <c r="C3233" t="s">
        <v>875</v>
      </c>
      <c r="D3233" t="str">
        <f>VLOOKUP(VALUE(MID(C3233,1,8)),Producto!$A$1:$C$499,3,FALSE)</f>
        <v>Chamarra sport</v>
      </c>
      <c r="E3233" t="str">
        <f>VLOOKUP(_xlfn.NUMBERVALUE(MID(C3233,9,2)),'Datos 2'!$Q$3:$R$22,2,FALSE)</f>
        <v>Rojo</v>
      </c>
      <c r="F3233" t="str">
        <f>VLOOKUP(_xlfn.NUMBERVALUE(MID(C3233,11,2)),'Datos 2'!$U$3:$V$11,2,)</f>
        <v>XL</v>
      </c>
      <c r="G3233">
        <v>5</v>
      </c>
    </row>
    <row r="3234" spans="1:7">
      <c r="A3234" s="14">
        <v>44397</v>
      </c>
      <c r="B3234" t="s">
        <v>823</v>
      </c>
      <c r="C3234" t="s">
        <v>843</v>
      </c>
      <c r="D3234" t="str">
        <f>VLOOKUP(VALUE(MID(C3234,1,8)),Producto!$A$1:$C$499,3,FALSE)</f>
        <v>Camisa manga corta</v>
      </c>
      <c r="E3234" t="str">
        <f>VLOOKUP(_xlfn.NUMBERVALUE(MID(C3234,9,2)),'Datos 2'!$Q$3:$R$22,2,FALSE)</f>
        <v>Estampado animal</v>
      </c>
      <c r="F3234" t="str">
        <f>VLOOKUP(_xlfn.NUMBERVALUE(MID(C3234,11,2)),'Datos 2'!$U$3:$V$11,2,)</f>
        <v>XL</v>
      </c>
      <c r="G3234">
        <v>9</v>
      </c>
    </row>
    <row r="3235" spans="1:7">
      <c r="A3235" s="14">
        <v>44313</v>
      </c>
      <c r="B3235" t="s">
        <v>823</v>
      </c>
      <c r="C3235" t="s">
        <v>849</v>
      </c>
      <c r="D3235" t="str">
        <f>VLOOKUP(VALUE(MID(C3235,1,8)),Producto!$A$1:$C$499,3,FALSE)</f>
        <v>Playera</v>
      </c>
      <c r="E3235" t="str">
        <f>VLOOKUP(_xlfn.NUMBERVALUE(MID(C3235,9,2)),'Datos 2'!$Q$3:$R$22,2,FALSE)</f>
        <v>Estampado abstracto</v>
      </c>
      <c r="F3235" t="str">
        <f>VLOOKUP(_xlfn.NUMBERVALUE(MID(C3235,11,2)),'Datos 2'!$U$3:$V$11,2,)</f>
        <v>Unitalla</v>
      </c>
      <c r="G3235">
        <v>10</v>
      </c>
    </row>
    <row r="3236" spans="1:7">
      <c r="A3236" s="14">
        <v>44362</v>
      </c>
      <c r="B3236" t="s">
        <v>823</v>
      </c>
      <c r="C3236" t="s">
        <v>857</v>
      </c>
      <c r="D3236" t="str">
        <f>VLOOKUP(VALUE(MID(C3236,1,8)),Producto!$A$1:$C$499,3,FALSE)</f>
        <v>Pantalón mezclilla</v>
      </c>
      <c r="E3236" t="str">
        <f>VLOOKUP(_xlfn.NUMBERVALUE(MID(C3236,9,2)),'Datos 2'!$Q$3:$R$22,2,FALSE)</f>
        <v>Negro</v>
      </c>
      <c r="F3236" t="str">
        <f>VLOOKUP(_xlfn.NUMBERVALUE(MID(C3236,11,2)),'Datos 2'!$U$3:$V$11,2,)</f>
        <v>M</v>
      </c>
      <c r="G3236">
        <v>3</v>
      </c>
    </row>
    <row r="3237" spans="1:7">
      <c r="A3237" s="14">
        <v>44234</v>
      </c>
      <c r="B3237" t="s">
        <v>823</v>
      </c>
      <c r="C3237" t="s">
        <v>832</v>
      </c>
      <c r="D3237" t="str">
        <f>VLOOKUP(VALUE(MID(C3237,1,8)),Producto!$A$1:$C$499,3,FALSE)</f>
        <v>Camisa manga larga</v>
      </c>
      <c r="E3237" t="str">
        <f>VLOOKUP(_xlfn.NUMBERVALUE(MID(C3237,9,2)),'Datos 2'!$Q$3:$R$22,2,FALSE)</f>
        <v>Off white</v>
      </c>
      <c r="F3237" t="str">
        <f>VLOOKUP(_xlfn.NUMBERVALUE(MID(C3237,11,2)),'Datos 2'!$U$3:$V$11,2,)</f>
        <v>L</v>
      </c>
      <c r="G3237">
        <v>3</v>
      </c>
    </row>
    <row r="3238" spans="1:7">
      <c r="A3238" s="14">
        <v>44548</v>
      </c>
      <c r="B3238" t="s">
        <v>823</v>
      </c>
      <c r="C3238" t="s">
        <v>889</v>
      </c>
      <c r="D3238" t="str">
        <f>VLOOKUP(VALUE(MID(C3238,1,8)),Producto!$A$1:$C$499,3,FALSE)</f>
        <v>Chamarra sport</v>
      </c>
      <c r="E3238" t="str">
        <f>VLOOKUP(_xlfn.NUMBERVALUE(MID(C3238,9,2)),'Datos 2'!$Q$3:$R$22,2,FALSE)</f>
        <v>Off white</v>
      </c>
      <c r="F3238" t="str">
        <f>VLOOKUP(_xlfn.NUMBERVALUE(MID(C3238,11,2)),'Datos 2'!$U$3:$V$11,2,)</f>
        <v>M</v>
      </c>
      <c r="G3238">
        <v>6</v>
      </c>
    </row>
    <row r="3239" spans="1:7">
      <c r="A3239" s="14">
        <v>44529</v>
      </c>
      <c r="B3239" t="s">
        <v>823</v>
      </c>
      <c r="C3239" t="s">
        <v>885</v>
      </c>
      <c r="D3239" t="str">
        <f>VLOOKUP(VALUE(MID(C3239,1,8)),Producto!$A$1:$C$499,3,FALSE)</f>
        <v>Chamarra sport</v>
      </c>
      <c r="E3239" t="str">
        <f>VLOOKUP(_xlfn.NUMBERVALUE(MID(C3239,9,2)),'Datos 2'!$Q$3:$R$22,2,FALSE)</f>
        <v>Negro</v>
      </c>
      <c r="F3239" t="str">
        <f>VLOOKUP(_xlfn.NUMBERVALUE(MID(C3239,11,2)),'Datos 2'!$U$3:$V$11,2,)</f>
        <v>M</v>
      </c>
      <c r="G3239">
        <v>8</v>
      </c>
    </row>
    <row r="3240" spans="1:7">
      <c r="A3240" s="14">
        <v>44228</v>
      </c>
      <c r="B3240" t="s">
        <v>823</v>
      </c>
      <c r="C3240" t="s">
        <v>844</v>
      </c>
      <c r="D3240" t="str">
        <f>VLOOKUP(VALUE(MID(C3240,1,8)),Producto!$A$1:$C$499,3,FALSE)</f>
        <v>Camisa manga corta</v>
      </c>
      <c r="E3240" t="str">
        <f>VLOOKUP(_xlfn.NUMBERVALUE(MID(C3240,9,2)),'Datos 2'!$Q$3:$R$22,2,FALSE)</f>
        <v>Estampado animal</v>
      </c>
      <c r="F3240" t="str">
        <f>VLOOKUP(_xlfn.NUMBERVALUE(MID(C3240,11,2)),'Datos 2'!$U$3:$V$11,2,)</f>
        <v>L</v>
      </c>
      <c r="G3240">
        <v>8</v>
      </c>
    </row>
    <row r="3241" spans="1:7">
      <c r="A3241" s="14">
        <v>44459</v>
      </c>
      <c r="B3241" t="s">
        <v>823</v>
      </c>
      <c r="C3241" t="s">
        <v>832</v>
      </c>
      <c r="D3241" t="str">
        <f>VLOOKUP(VALUE(MID(C3241,1,8)),Producto!$A$1:$C$499,3,FALSE)</f>
        <v>Camisa manga larga</v>
      </c>
      <c r="E3241" t="str">
        <f>VLOOKUP(_xlfn.NUMBERVALUE(MID(C3241,9,2)),'Datos 2'!$Q$3:$R$22,2,FALSE)</f>
        <v>Off white</v>
      </c>
      <c r="F3241" t="str">
        <f>VLOOKUP(_xlfn.NUMBERVALUE(MID(C3241,11,2)),'Datos 2'!$U$3:$V$11,2,)</f>
        <v>L</v>
      </c>
      <c r="G3241">
        <v>9</v>
      </c>
    </row>
    <row r="3242" spans="1:7">
      <c r="A3242" s="14">
        <v>44389</v>
      </c>
      <c r="B3242" t="s">
        <v>823</v>
      </c>
      <c r="C3242" t="s">
        <v>888</v>
      </c>
      <c r="D3242" t="str">
        <f>VLOOKUP(VALUE(MID(C3242,1,8)),Producto!$A$1:$C$499,3,FALSE)</f>
        <v>Chamarra sport</v>
      </c>
      <c r="E3242" t="str">
        <f>VLOOKUP(_xlfn.NUMBERVALUE(MID(C3242,9,2)),'Datos 2'!$Q$3:$R$22,2,FALSE)</f>
        <v>Off white</v>
      </c>
      <c r="F3242" t="str">
        <f>VLOOKUP(_xlfn.NUMBERVALUE(MID(C3242,11,2)),'Datos 2'!$U$3:$V$11,2,)</f>
        <v>L</v>
      </c>
      <c r="G3242">
        <v>5</v>
      </c>
    </row>
    <row r="3243" spans="1:7">
      <c r="A3243" s="14">
        <v>44549</v>
      </c>
      <c r="B3243" t="s">
        <v>823</v>
      </c>
      <c r="C3243" t="s">
        <v>874</v>
      </c>
      <c r="D3243" t="str">
        <f>VLOOKUP(VALUE(MID(C3243,1,8)),Producto!$A$1:$C$499,3,FALSE)</f>
        <v>Pantalón baggie</v>
      </c>
      <c r="E3243" t="str">
        <f>VLOOKUP(_xlfn.NUMBERVALUE(MID(C3243,9,2)),'Datos 2'!$Q$3:$R$22,2,FALSE)</f>
        <v>Café</v>
      </c>
      <c r="F3243" t="str">
        <f>VLOOKUP(_xlfn.NUMBERVALUE(MID(C3243,11,2)),'Datos 2'!$U$3:$V$11,2,)</f>
        <v>S</v>
      </c>
      <c r="G3243">
        <v>8</v>
      </c>
    </row>
    <row r="3244" spans="1:7">
      <c r="A3244" s="14">
        <v>44270</v>
      </c>
      <c r="B3244" t="s">
        <v>823</v>
      </c>
      <c r="C3244" t="s">
        <v>871</v>
      </c>
      <c r="D3244" t="str">
        <f>VLOOKUP(VALUE(MID(C3244,1,8)),Producto!$A$1:$C$499,3,FALSE)</f>
        <v>Pantalón baggie</v>
      </c>
      <c r="E3244" t="str">
        <f>VLOOKUP(_xlfn.NUMBERVALUE(MID(C3244,9,2)),'Datos 2'!$Q$3:$R$22,2,FALSE)</f>
        <v>Café</v>
      </c>
      <c r="F3244" t="str">
        <f>VLOOKUP(_xlfn.NUMBERVALUE(MID(C3244,11,2)),'Datos 2'!$U$3:$V$11,2,)</f>
        <v>XL</v>
      </c>
      <c r="G3244">
        <v>6</v>
      </c>
    </row>
    <row r="3245" spans="1:7">
      <c r="A3245" s="14">
        <v>44325</v>
      </c>
      <c r="B3245" t="s">
        <v>823</v>
      </c>
      <c r="C3245" t="s">
        <v>848</v>
      </c>
      <c r="D3245" t="str">
        <f>VLOOKUP(VALUE(MID(C3245,1,8)),Producto!$A$1:$C$499,3,FALSE)</f>
        <v>Playera</v>
      </c>
      <c r="E3245" t="str">
        <f>VLOOKUP(_xlfn.NUMBERVALUE(MID(C3245,9,2)),'Datos 2'!$Q$3:$R$22,2,FALSE)</f>
        <v>Gris</v>
      </c>
      <c r="F3245" t="str">
        <f>VLOOKUP(_xlfn.NUMBERVALUE(MID(C3245,11,2)),'Datos 2'!$U$3:$V$11,2,)</f>
        <v>Unitalla</v>
      </c>
      <c r="G3245">
        <v>2</v>
      </c>
    </row>
    <row r="3246" spans="1:7">
      <c r="A3246" s="14">
        <v>44304</v>
      </c>
      <c r="B3246" t="s">
        <v>823</v>
      </c>
      <c r="C3246" t="s">
        <v>830</v>
      </c>
      <c r="D3246" t="str">
        <f>VLOOKUP(VALUE(MID(C3246,1,8)),Producto!$A$1:$C$499,3,FALSE)</f>
        <v>Camisa manga larga</v>
      </c>
      <c r="E3246" t="str">
        <f>VLOOKUP(_xlfn.NUMBERVALUE(MID(C3246,9,2)),'Datos 2'!$Q$3:$R$22,2,FALSE)</f>
        <v>Blanco</v>
      </c>
      <c r="F3246" t="str">
        <f>VLOOKUP(_xlfn.NUMBERVALUE(MID(C3246,11,2)),'Datos 2'!$U$3:$V$11,2,)</f>
        <v>S</v>
      </c>
      <c r="G3246">
        <v>2</v>
      </c>
    </row>
    <row r="3247" spans="1:7">
      <c r="A3247" s="14">
        <v>44437</v>
      </c>
      <c r="B3247" t="s">
        <v>823</v>
      </c>
      <c r="C3247" t="s">
        <v>856</v>
      </c>
      <c r="D3247" t="str">
        <f>VLOOKUP(VALUE(MID(C3247,1,8)),Producto!$A$1:$C$499,3,FALSE)</f>
        <v>Pantalón mezclilla</v>
      </c>
      <c r="E3247" t="str">
        <f>VLOOKUP(_xlfn.NUMBERVALUE(MID(C3247,9,2)),'Datos 2'!$Q$3:$R$22,2,FALSE)</f>
        <v>Negro</v>
      </c>
      <c r="F3247" t="str">
        <f>VLOOKUP(_xlfn.NUMBERVALUE(MID(C3247,11,2)),'Datos 2'!$U$3:$V$11,2,)</f>
        <v>L</v>
      </c>
      <c r="G3247">
        <v>6</v>
      </c>
    </row>
    <row r="3248" spans="1:7">
      <c r="A3248" s="14">
        <v>44413</v>
      </c>
      <c r="B3248" t="s">
        <v>823</v>
      </c>
      <c r="C3248" t="s">
        <v>890</v>
      </c>
      <c r="D3248" t="str">
        <f>VLOOKUP(VALUE(MID(C3248,1,8)),Producto!$A$1:$C$499,3,FALSE)</f>
        <v>Chamarra sport</v>
      </c>
      <c r="E3248" t="str">
        <f>VLOOKUP(_xlfn.NUMBERVALUE(MID(C3248,9,2)),'Datos 2'!$Q$3:$R$22,2,FALSE)</f>
        <v>Off white</v>
      </c>
      <c r="F3248" t="str">
        <f>VLOOKUP(_xlfn.NUMBERVALUE(MID(C3248,11,2)),'Datos 2'!$U$3:$V$11,2,)</f>
        <v>S</v>
      </c>
      <c r="G3248">
        <v>4</v>
      </c>
    </row>
    <row r="3249" spans="1:7">
      <c r="A3249" s="14">
        <v>44555</v>
      </c>
      <c r="B3249" t="s">
        <v>823</v>
      </c>
      <c r="C3249" t="s">
        <v>859</v>
      </c>
      <c r="D3249" t="str">
        <f>VLOOKUP(VALUE(MID(C3249,1,8)),Producto!$A$1:$C$499,3,FALSE)</f>
        <v>Pantalón mezclilla</v>
      </c>
      <c r="E3249" t="str">
        <f>VLOOKUP(_xlfn.NUMBERVALUE(MID(C3249,9,2)),'Datos 2'!$Q$3:$R$22,2,FALSE)</f>
        <v>Blanco</v>
      </c>
      <c r="F3249" t="str">
        <f>VLOOKUP(_xlfn.NUMBERVALUE(MID(C3249,11,2)),'Datos 2'!$U$3:$V$11,2,)</f>
        <v>XL</v>
      </c>
      <c r="G3249">
        <v>6</v>
      </c>
    </row>
    <row r="3250" spans="1:7">
      <c r="A3250" s="14">
        <v>44220</v>
      </c>
      <c r="B3250" t="s">
        <v>823</v>
      </c>
      <c r="C3250" t="s">
        <v>885</v>
      </c>
      <c r="D3250" t="str">
        <f>VLOOKUP(VALUE(MID(C3250,1,8)),Producto!$A$1:$C$499,3,FALSE)</f>
        <v>Chamarra sport</v>
      </c>
      <c r="E3250" t="str">
        <f>VLOOKUP(_xlfn.NUMBERVALUE(MID(C3250,9,2)),'Datos 2'!$Q$3:$R$22,2,FALSE)</f>
        <v>Negro</v>
      </c>
      <c r="F3250" t="str">
        <f>VLOOKUP(_xlfn.NUMBERVALUE(MID(C3250,11,2)),'Datos 2'!$U$3:$V$11,2,)</f>
        <v>M</v>
      </c>
      <c r="G3250">
        <v>9</v>
      </c>
    </row>
    <row r="3251" spans="1:7">
      <c r="A3251" s="14">
        <v>44345</v>
      </c>
      <c r="B3251" t="s">
        <v>823</v>
      </c>
      <c r="C3251" t="s">
        <v>839</v>
      </c>
      <c r="D3251" t="str">
        <f>VLOOKUP(VALUE(MID(C3251,1,8)),Producto!$A$1:$C$499,3,FALSE)</f>
        <v>Camisa manga corta</v>
      </c>
      <c r="E3251" t="str">
        <f>VLOOKUP(_xlfn.NUMBERVALUE(MID(C3251,9,2)),'Datos 2'!$Q$3:$R$22,2,FALSE)</f>
        <v>Blanco</v>
      </c>
      <c r="F3251" t="str">
        <f>VLOOKUP(_xlfn.NUMBERVALUE(MID(C3251,11,2)),'Datos 2'!$U$3:$V$11,2,)</f>
        <v>XL</v>
      </c>
      <c r="G3251">
        <v>2</v>
      </c>
    </row>
    <row r="3252" spans="1:7">
      <c r="A3252" s="14">
        <v>44478</v>
      </c>
      <c r="B3252" t="s">
        <v>823</v>
      </c>
      <c r="C3252" t="s">
        <v>864</v>
      </c>
      <c r="D3252" t="str">
        <f>VLOOKUP(VALUE(MID(C3252,1,8)),Producto!$A$1:$C$499,3,FALSE)</f>
        <v>Pantalón baggie</v>
      </c>
      <c r="E3252" t="str">
        <f>VLOOKUP(_xlfn.NUMBERVALUE(MID(C3252,9,2)),'Datos 2'!$Q$3:$R$22,2,FALSE)</f>
        <v>Negro</v>
      </c>
      <c r="F3252" t="str">
        <f>VLOOKUP(_xlfn.NUMBERVALUE(MID(C3252,11,2)),'Datos 2'!$U$3:$V$11,2,)</f>
        <v>L</v>
      </c>
      <c r="G3252">
        <v>6</v>
      </c>
    </row>
    <row r="3253" spans="1:7">
      <c r="A3253" s="14">
        <v>44370</v>
      </c>
      <c r="B3253" t="s">
        <v>823</v>
      </c>
      <c r="C3253" t="s">
        <v>830</v>
      </c>
      <c r="D3253" t="str">
        <f>VLOOKUP(VALUE(MID(C3253,1,8)),Producto!$A$1:$C$499,3,FALSE)</f>
        <v>Camisa manga larga</v>
      </c>
      <c r="E3253" t="str">
        <f>VLOOKUP(_xlfn.NUMBERVALUE(MID(C3253,9,2)),'Datos 2'!$Q$3:$R$22,2,FALSE)</f>
        <v>Blanco</v>
      </c>
      <c r="F3253" t="str">
        <f>VLOOKUP(_xlfn.NUMBERVALUE(MID(C3253,11,2)),'Datos 2'!$U$3:$V$11,2,)</f>
        <v>S</v>
      </c>
      <c r="G3253">
        <v>7</v>
      </c>
    </row>
    <row r="3254" spans="1:7">
      <c r="A3254" s="14">
        <v>44443</v>
      </c>
      <c r="B3254" t="s">
        <v>823</v>
      </c>
      <c r="C3254" t="s">
        <v>876</v>
      </c>
      <c r="D3254" t="str">
        <f>VLOOKUP(VALUE(MID(C3254,1,8)),Producto!$A$1:$C$499,3,FALSE)</f>
        <v>Chamarra sport</v>
      </c>
      <c r="E3254" t="str">
        <f>VLOOKUP(_xlfn.NUMBERVALUE(MID(C3254,9,2)),'Datos 2'!$Q$3:$R$22,2,FALSE)</f>
        <v>Rojo</v>
      </c>
      <c r="F3254" t="str">
        <f>VLOOKUP(_xlfn.NUMBERVALUE(MID(C3254,11,2)),'Datos 2'!$U$3:$V$11,2,)</f>
        <v>L</v>
      </c>
      <c r="G3254">
        <v>4</v>
      </c>
    </row>
    <row r="3255" spans="1:7">
      <c r="A3255" s="14">
        <v>44403</v>
      </c>
      <c r="B3255" t="s">
        <v>823</v>
      </c>
      <c r="C3255" t="s">
        <v>881</v>
      </c>
      <c r="D3255" t="str">
        <f>VLOOKUP(VALUE(MID(C3255,1,8)),Producto!$A$1:$C$499,3,FALSE)</f>
        <v>Chamarra sport</v>
      </c>
      <c r="E3255" t="str">
        <f>VLOOKUP(_xlfn.NUMBERVALUE(MID(C3255,9,2)),'Datos 2'!$Q$3:$R$22,2,FALSE)</f>
        <v>Azul</v>
      </c>
      <c r="F3255" t="str">
        <f>VLOOKUP(_xlfn.NUMBERVALUE(MID(C3255,11,2)),'Datos 2'!$U$3:$V$11,2,)</f>
        <v>M</v>
      </c>
      <c r="G3255">
        <v>8</v>
      </c>
    </row>
    <row r="3256" spans="1:7">
      <c r="A3256" s="14">
        <v>44489</v>
      </c>
      <c r="B3256" t="s">
        <v>823</v>
      </c>
      <c r="C3256" t="s">
        <v>864</v>
      </c>
      <c r="D3256" t="str">
        <f>VLOOKUP(VALUE(MID(C3256,1,8)),Producto!$A$1:$C$499,3,FALSE)</f>
        <v>Pantalón baggie</v>
      </c>
      <c r="E3256" t="str">
        <f>VLOOKUP(_xlfn.NUMBERVALUE(MID(C3256,9,2)),'Datos 2'!$Q$3:$R$22,2,FALSE)</f>
        <v>Negro</v>
      </c>
      <c r="F3256" t="str">
        <f>VLOOKUP(_xlfn.NUMBERVALUE(MID(C3256,11,2)),'Datos 2'!$U$3:$V$11,2,)</f>
        <v>L</v>
      </c>
      <c r="G3256">
        <v>9</v>
      </c>
    </row>
    <row r="3257" spans="1:7">
      <c r="A3257" s="14">
        <v>44378</v>
      </c>
      <c r="B3257" t="s">
        <v>823</v>
      </c>
      <c r="C3257" t="s">
        <v>834</v>
      </c>
      <c r="D3257" t="str">
        <f>VLOOKUP(VALUE(MID(C3257,1,8)),Producto!$A$1:$C$499,3,FALSE)</f>
        <v>Camisa manga larga</v>
      </c>
      <c r="E3257" t="str">
        <f>VLOOKUP(_xlfn.NUMBERVALUE(MID(C3257,9,2)),'Datos 2'!$Q$3:$R$22,2,FALSE)</f>
        <v>Off white</v>
      </c>
      <c r="F3257" t="str">
        <f>VLOOKUP(_xlfn.NUMBERVALUE(MID(C3257,11,2)),'Datos 2'!$U$3:$V$11,2,)</f>
        <v>S</v>
      </c>
      <c r="G3257">
        <v>5</v>
      </c>
    </row>
    <row r="3258" spans="1:7">
      <c r="A3258" s="14">
        <v>44264</v>
      </c>
      <c r="B3258" t="s">
        <v>823</v>
      </c>
      <c r="C3258" t="s">
        <v>876</v>
      </c>
      <c r="D3258" t="str">
        <f>VLOOKUP(VALUE(MID(C3258,1,8)),Producto!$A$1:$C$499,3,FALSE)</f>
        <v>Chamarra sport</v>
      </c>
      <c r="E3258" t="str">
        <f>VLOOKUP(_xlfn.NUMBERVALUE(MID(C3258,9,2)),'Datos 2'!$Q$3:$R$22,2,FALSE)</f>
        <v>Rojo</v>
      </c>
      <c r="F3258" t="str">
        <f>VLOOKUP(_xlfn.NUMBERVALUE(MID(C3258,11,2)),'Datos 2'!$U$3:$V$11,2,)</f>
        <v>L</v>
      </c>
      <c r="G3258">
        <v>5</v>
      </c>
    </row>
    <row r="3259" spans="1:7">
      <c r="A3259" s="14">
        <v>44488</v>
      </c>
      <c r="B3259" t="s">
        <v>823</v>
      </c>
      <c r="C3259" t="s">
        <v>852</v>
      </c>
      <c r="D3259" t="str">
        <f>VLOOKUP(VALUE(MID(C3259,1,8)),Producto!$A$1:$C$499,3,FALSE)</f>
        <v>Pantalón mezclilla</v>
      </c>
      <c r="E3259" t="str">
        <f>VLOOKUP(_xlfn.NUMBERVALUE(MID(C3259,9,2)),'Datos 2'!$Q$3:$R$22,2,FALSE)</f>
        <v>Azul</v>
      </c>
      <c r="F3259" t="str">
        <f>VLOOKUP(_xlfn.NUMBERVALUE(MID(C3259,11,2)),'Datos 2'!$U$3:$V$11,2,)</f>
        <v>L</v>
      </c>
      <c r="G3259">
        <v>1</v>
      </c>
    </row>
    <row r="3260" spans="1:7">
      <c r="A3260" s="14">
        <v>44428</v>
      </c>
      <c r="B3260" t="s">
        <v>823</v>
      </c>
      <c r="C3260" t="s">
        <v>860</v>
      </c>
      <c r="D3260" t="str">
        <f>VLOOKUP(VALUE(MID(C3260,1,8)),Producto!$A$1:$C$499,3,FALSE)</f>
        <v>Pantalón mezclilla</v>
      </c>
      <c r="E3260" t="str">
        <f>VLOOKUP(_xlfn.NUMBERVALUE(MID(C3260,9,2)),'Datos 2'!$Q$3:$R$22,2,FALSE)</f>
        <v>Blanco</v>
      </c>
      <c r="F3260" t="str">
        <f>VLOOKUP(_xlfn.NUMBERVALUE(MID(C3260,11,2)),'Datos 2'!$U$3:$V$11,2,)</f>
        <v>L</v>
      </c>
      <c r="G3260">
        <v>8</v>
      </c>
    </row>
    <row r="3261" spans="1:7">
      <c r="A3261" s="14">
        <v>44358</v>
      </c>
      <c r="B3261" t="s">
        <v>823</v>
      </c>
      <c r="C3261" t="s">
        <v>862</v>
      </c>
      <c r="D3261" t="str">
        <f>VLOOKUP(VALUE(MID(C3261,1,8)),Producto!$A$1:$C$499,3,FALSE)</f>
        <v>Pantalón mezclilla</v>
      </c>
      <c r="E3261" t="str">
        <f>VLOOKUP(_xlfn.NUMBERVALUE(MID(C3261,9,2)),'Datos 2'!$Q$3:$R$22,2,FALSE)</f>
        <v>Blanco</v>
      </c>
      <c r="F3261" t="str">
        <f>VLOOKUP(_xlfn.NUMBERVALUE(MID(C3261,11,2)),'Datos 2'!$U$3:$V$11,2,)</f>
        <v>S</v>
      </c>
      <c r="G3261">
        <v>7</v>
      </c>
    </row>
    <row r="3262" spans="1:7">
      <c r="A3262" s="14">
        <v>44295</v>
      </c>
      <c r="B3262" t="s">
        <v>823</v>
      </c>
      <c r="C3262" t="s">
        <v>834</v>
      </c>
      <c r="D3262" t="str">
        <f>VLOOKUP(VALUE(MID(C3262,1,8)),Producto!$A$1:$C$499,3,FALSE)</f>
        <v>Camisa manga larga</v>
      </c>
      <c r="E3262" t="str">
        <f>VLOOKUP(_xlfn.NUMBERVALUE(MID(C3262,9,2)),'Datos 2'!$Q$3:$R$22,2,FALSE)</f>
        <v>Off white</v>
      </c>
      <c r="F3262" t="str">
        <f>VLOOKUP(_xlfn.NUMBERVALUE(MID(C3262,11,2)),'Datos 2'!$U$3:$V$11,2,)</f>
        <v>S</v>
      </c>
      <c r="G3262">
        <v>6</v>
      </c>
    </row>
    <row r="3263" spans="1:7">
      <c r="A3263" s="14">
        <v>44424</v>
      </c>
      <c r="B3263" t="s">
        <v>823</v>
      </c>
      <c r="C3263" t="s">
        <v>874</v>
      </c>
      <c r="D3263" t="str">
        <f>VLOOKUP(VALUE(MID(C3263,1,8)),Producto!$A$1:$C$499,3,FALSE)</f>
        <v>Pantalón baggie</v>
      </c>
      <c r="E3263" t="str">
        <f>VLOOKUP(_xlfn.NUMBERVALUE(MID(C3263,9,2)),'Datos 2'!$Q$3:$R$22,2,FALSE)</f>
        <v>Café</v>
      </c>
      <c r="F3263" t="str">
        <f>VLOOKUP(_xlfn.NUMBERVALUE(MID(C3263,11,2)),'Datos 2'!$U$3:$V$11,2,)</f>
        <v>S</v>
      </c>
      <c r="G3263">
        <v>6</v>
      </c>
    </row>
    <row r="3264" spans="1:7">
      <c r="A3264" s="14">
        <v>44464</v>
      </c>
      <c r="B3264" t="s">
        <v>823</v>
      </c>
      <c r="C3264" t="s">
        <v>870</v>
      </c>
      <c r="D3264" t="str">
        <f>VLOOKUP(VALUE(MID(C3264,1,8)),Producto!$A$1:$C$499,3,FALSE)</f>
        <v>Pantalón baggie</v>
      </c>
      <c r="E3264" t="str">
        <f>VLOOKUP(_xlfn.NUMBERVALUE(MID(C3264,9,2)),'Datos 2'!$Q$3:$R$22,2,FALSE)</f>
        <v>Off white</v>
      </c>
      <c r="F3264" t="str">
        <f>VLOOKUP(_xlfn.NUMBERVALUE(MID(C3264,11,2)),'Datos 2'!$U$3:$V$11,2,)</f>
        <v>S</v>
      </c>
      <c r="G3264">
        <v>4</v>
      </c>
    </row>
    <row r="3265" spans="1:7">
      <c r="A3265" s="14">
        <v>44475</v>
      </c>
      <c r="B3265" t="s">
        <v>823</v>
      </c>
      <c r="C3265" t="s">
        <v>856</v>
      </c>
      <c r="D3265" t="str">
        <f>VLOOKUP(VALUE(MID(C3265,1,8)),Producto!$A$1:$C$499,3,FALSE)</f>
        <v>Pantalón mezclilla</v>
      </c>
      <c r="E3265" t="str">
        <f>VLOOKUP(_xlfn.NUMBERVALUE(MID(C3265,9,2)),'Datos 2'!$Q$3:$R$22,2,FALSE)</f>
        <v>Negro</v>
      </c>
      <c r="F3265" t="str">
        <f>VLOOKUP(_xlfn.NUMBERVALUE(MID(C3265,11,2)),'Datos 2'!$U$3:$V$11,2,)</f>
        <v>L</v>
      </c>
      <c r="G3265">
        <v>8</v>
      </c>
    </row>
    <row r="3266" spans="1:7">
      <c r="A3266" s="14">
        <v>44478</v>
      </c>
      <c r="B3266" t="s">
        <v>823</v>
      </c>
      <c r="C3266" t="s">
        <v>861</v>
      </c>
      <c r="D3266" t="str">
        <f>VLOOKUP(VALUE(MID(C3266,1,8)),Producto!$A$1:$C$499,3,FALSE)</f>
        <v>Pantalón mezclilla</v>
      </c>
      <c r="E3266" t="str">
        <f>VLOOKUP(_xlfn.NUMBERVALUE(MID(C3266,9,2)),'Datos 2'!$Q$3:$R$22,2,FALSE)</f>
        <v>Blanco</v>
      </c>
      <c r="F3266" t="str">
        <f>VLOOKUP(_xlfn.NUMBERVALUE(MID(C3266,11,2)),'Datos 2'!$U$3:$V$11,2,)</f>
        <v>M</v>
      </c>
      <c r="G3266">
        <v>10</v>
      </c>
    </row>
    <row r="3267" spans="1:7">
      <c r="A3267" s="14">
        <v>44284</v>
      </c>
      <c r="B3267" t="s">
        <v>823</v>
      </c>
      <c r="C3267" t="s">
        <v>851</v>
      </c>
      <c r="D3267" t="str">
        <f>VLOOKUP(VALUE(MID(C3267,1,8)),Producto!$A$1:$C$499,3,FALSE)</f>
        <v>Pantalón mezclilla</v>
      </c>
      <c r="E3267" t="str">
        <f>VLOOKUP(_xlfn.NUMBERVALUE(MID(C3267,9,2)),'Datos 2'!$Q$3:$R$22,2,FALSE)</f>
        <v>Azul</v>
      </c>
      <c r="F3267" t="str">
        <f>VLOOKUP(_xlfn.NUMBERVALUE(MID(C3267,11,2)),'Datos 2'!$U$3:$V$11,2,)</f>
        <v>XL</v>
      </c>
      <c r="G3267">
        <v>3</v>
      </c>
    </row>
    <row r="3268" spans="1:7">
      <c r="A3268" s="14">
        <v>44410</v>
      </c>
      <c r="B3268" t="s">
        <v>823</v>
      </c>
      <c r="C3268" t="s">
        <v>876</v>
      </c>
      <c r="D3268" t="str">
        <f>VLOOKUP(VALUE(MID(C3268,1,8)),Producto!$A$1:$C$499,3,FALSE)</f>
        <v>Chamarra sport</v>
      </c>
      <c r="E3268" t="str">
        <f>VLOOKUP(_xlfn.NUMBERVALUE(MID(C3268,9,2)),'Datos 2'!$Q$3:$R$22,2,FALSE)</f>
        <v>Rojo</v>
      </c>
      <c r="F3268" t="str">
        <f>VLOOKUP(_xlfn.NUMBERVALUE(MID(C3268,11,2)),'Datos 2'!$U$3:$V$11,2,)</f>
        <v>L</v>
      </c>
      <c r="G3268">
        <v>7</v>
      </c>
    </row>
    <row r="3269" spans="1:7">
      <c r="A3269" s="14">
        <v>44459</v>
      </c>
      <c r="B3269" t="s">
        <v>823</v>
      </c>
      <c r="C3269" t="s">
        <v>885</v>
      </c>
      <c r="D3269" t="str">
        <f>VLOOKUP(VALUE(MID(C3269,1,8)),Producto!$A$1:$C$499,3,FALSE)</f>
        <v>Chamarra sport</v>
      </c>
      <c r="E3269" t="str">
        <f>VLOOKUP(_xlfn.NUMBERVALUE(MID(C3269,9,2)),'Datos 2'!$Q$3:$R$22,2,FALSE)</f>
        <v>Negro</v>
      </c>
      <c r="F3269" t="str">
        <f>VLOOKUP(_xlfn.NUMBERVALUE(MID(C3269,11,2)),'Datos 2'!$U$3:$V$11,2,)</f>
        <v>M</v>
      </c>
      <c r="G3269">
        <v>3</v>
      </c>
    </row>
    <row r="3270" spans="1:7">
      <c r="A3270" s="14">
        <v>44297</v>
      </c>
      <c r="B3270" t="s">
        <v>823</v>
      </c>
      <c r="C3270" t="s">
        <v>878</v>
      </c>
      <c r="D3270" t="str">
        <f>VLOOKUP(VALUE(MID(C3270,1,8)),Producto!$A$1:$C$499,3,FALSE)</f>
        <v>Chamarra sport</v>
      </c>
      <c r="E3270" t="str">
        <f>VLOOKUP(_xlfn.NUMBERVALUE(MID(C3270,9,2)),'Datos 2'!$Q$3:$R$22,2,FALSE)</f>
        <v>Rojo</v>
      </c>
      <c r="F3270" t="str">
        <f>VLOOKUP(_xlfn.NUMBERVALUE(MID(C3270,11,2)),'Datos 2'!$U$3:$V$11,2,)</f>
        <v>S</v>
      </c>
      <c r="G3270">
        <v>3</v>
      </c>
    </row>
    <row r="3271" spans="1:7">
      <c r="A3271" s="14">
        <v>44509</v>
      </c>
      <c r="B3271" t="s">
        <v>823</v>
      </c>
      <c r="C3271" t="s">
        <v>848</v>
      </c>
      <c r="D3271" t="str">
        <f>VLOOKUP(VALUE(MID(C3271,1,8)),Producto!$A$1:$C$499,3,FALSE)</f>
        <v>Playera</v>
      </c>
      <c r="E3271" t="str">
        <f>VLOOKUP(_xlfn.NUMBERVALUE(MID(C3271,9,2)),'Datos 2'!$Q$3:$R$22,2,FALSE)</f>
        <v>Gris</v>
      </c>
      <c r="F3271" t="str">
        <f>VLOOKUP(_xlfn.NUMBERVALUE(MID(C3271,11,2)),'Datos 2'!$U$3:$V$11,2,)</f>
        <v>Unitalla</v>
      </c>
      <c r="G3271">
        <v>6</v>
      </c>
    </row>
    <row r="3272" spans="1:7">
      <c r="A3272" s="14">
        <v>44259</v>
      </c>
      <c r="B3272" t="s">
        <v>823</v>
      </c>
      <c r="C3272" t="s">
        <v>856</v>
      </c>
      <c r="D3272" t="str">
        <f>VLOOKUP(VALUE(MID(C3272,1,8)),Producto!$A$1:$C$499,3,FALSE)</f>
        <v>Pantalón mezclilla</v>
      </c>
      <c r="E3272" t="str">
        <f>VLOOKUP(_xlfn.NUMBERVALUE(MID(C3272,9,2)),'Datos 2'!$Q$3:$R$22,2,FALSE)</f>
        <v>Negro</v>
      </c>
      <c r="F3272" t="str">
        <f>VLOOKUP(_xlfn.NUMBERVALUE(MID(C3272,11,2)),'Datos 2'!$U$3:$V$11,2,)</f>
        <v>L</v>
      </c>
      <c r="G3272">
        <v>5</v>
      </c>
    </row>
    <row r="3273" spans="1:7">
      <c r="A3273" s="14">
        <v>44469</v>
      </c>
      <c r="B3273" t="s">
        <v>823</v>
      </c>
      <c r="C3273" t="s">
        <v>868</v>
      </c>
      <c r="D3273" t="str">
        <f>VLOOKUP(VALUE(MID(C3273,1,8)),Producto!$A$1:$C$499,3,FALSE)</f>
        <v>Pantalón baggie</v>
      </c>
      <c r="E3273" t="str">
        <f>VLOOKUP(_xlfn.NUMBERVALUE(MID(C3273,9,2)),'Datos 2'!$Q$3:$R$22,2,FALSE)</f>
        <v>Off white</v>
      </c>
      <c r="F3273" t="str">
        <f>VLOOKUP(_xlfn.NUMBERVALUE(MID(C3273,11,2)),'Datos 2'!$U$3:$V$11,2,)</f>
        <v>L</v>
      </c>
      <c r="G3273">
        <v>2</v>
      </c>
    </row>
    <row r="3274" spans="1:7">
      <c r="A3274" s="14">
        <v>44208</v>
      </c>
      <c r="B3274" t="s">
        <v>823</v>
      </c>
      <c r="C3274" t="s">
        <v>887</v>
      </c>
      <c r="D3274" t="str">
        <f>VLOOKUP(VALUE(MID(C3274,1,8)),Producto!$A$1:$C$499,3,FALSE)</f>
        <v>Chamarra sport</v>
      </c>
      <c r="E3274" t="str">
        <f>VLOOKUP(_xlfn.NUMBERVALUE(MID(C3274,9,2)),'Datos 2'!$Q$3:$R$22,2,FALSE)</f>
        <v>Off white</v>
      </c>
      <c r="F3274" t="str">
        <f>VLOOKUP(_xlfn.NUMBERVALUE(MID(C3274,11,2)),'Datos 2'!$U$3:$V$11,2,)</f>
        <v>XL</v>
      </c>
      <c r="G3274">
        <v>5</v>
      </c>
    </row>
    <row r="3275" spans="1:7">
      <c r="A3275" s="14">
        <v>44514</v>
      </c>
      <c r="B3275" t="s">
        <v>823</v>
      </c>
      <c r="C3275" t="s">
        <v>848</v>
      </c>
      <c r="D3275" t="str">
        <f>VLOOKUP(VALUE(MID(C3275,1,8)),Producto!$A$1:$C$499,3,FALSE)</f>
        <v>Playera</v>
      </c>
      <c r="E3275" t="str">
        <f>VLOOKUP(_xlfn.NUMBERVALUE(MID(C3275,9,2)),'Datos 2'!$Q$3:$R$22,2,FALSE)</f>
        <v>Gris</v>
      </c>
      <c r="F3275" t="str">
        <f>VLOOKUP(_xlfn.NUMBERVALUE(MID(C3275,11,2)),'Datos 2'!$U$3:$V$11,2,)</f>
        <v>Unitalla</v>
      </c>
      <c r="G3275">
        <v>5</v>
      </c>
    </row>
    <row r="3276" spans="1:7">
      <c r="A3276" s="14">
        <v>44507</v>
      </c>
      <c r="B3276" t="s">
        <v>823</v>
      </c>
      <c r="C3276" t="s">
        <v>851</v>
      </c>
      <c r="D3276" t="str">
        <f>VLOOKUP(VALUE(MID(C3276,1,8)),Producto!$A$1:$C$499,3,FALSE)</f>
        <v>Pantalón mezclilla</v>
      </c>
      <c r="E3276" t="str">
        <f>VLOOKUP(_xlfn.NUMBERVALUE(MID(C3276,9,2)),'Datos 2'!$Q$3:$R$22,2,FALSE)</f>
        <v>Azul</v>
      </c>
      <c r="F3276" t="str">
        <f>VLOOKUP(_xlfn.NUMBERVALUE(MID(C3276,11,2)),'Datos 2'!$U$3:$V$11,2,)</f>
        <v>XL</v>
      </c>
      <c r="G3276">
        <v>1</v>
      </c>
    </row>
    <row r="3277" spans="1:7">
      <c r="A3277" s="14">
        <v>44507</v>
      </c>
      <c r="B3277" t="s">
        <v>823</v>
      </c>
      <c r="C3277" t="s">
        <v>845</v>
      </c>
      <c r="D3277" t="str">
        <f>VLOOKUP(VALUE(MID(C3277,1,8)),Producto!$A$1:$C$499,3,FALSE)</f>
        <v>Camisa manga corta</v>
      </c>
      <c r="E3277" t="str">
        <f>VLOOKUP(_xlfn.NUMBERVALUE(MID(C3277,9,2)),'Datos 2'!$Q$3:$R$22,2,FALSE)</f>
        <v>Estampado animal</v>
      </c>
      <c r="F3277" t="str">
        <f>VLOOKUP(_xlfn.NUMBERVALUE(MID(C3277,11,2)),'Datos 2'!$U$3:$V$11,2,)</f>
        <v>M</v>
      </c>
      <c r="G3277">
        <v>6</v>
      </c>
    </row>
    <row r="3278" spans="1:7">
      <c r="A3278" s="14">
        <v>44257</v>
      </c>
      <c r="B3278" t="s">
        <v>823</v>
      </c>
      <c r="C3278" t="s">
        <v>850</v>
      </c>
      <c r="D3278" t="str">
        <f>VLOOKUP(VALUE(MID(C3278,1,8)),Producto!$A$1:$C$499,3,FALSE)</f>
        <v>Playera</v>
      </c>
      <c r="E3278" t="str">
        <f>VLOOKUP(_xlfn.NUMBERVALUE(MID(C3278,9,2)),'Datos 2'!$Q$3:$R$22,2,FALSE)</f>
        <v>Con texto</v>
      </c>
      <c r="F3278" t="str">
        <f>VLOOKUP(_xlfn.NUMBERVALUE(MID(C3278,11,2)),'Datos 2'!$U$3:$V$11,2,)</f>
        <v>Unitalla</v>
      </c>
      <c r="G3278">
        <v>1</v>
      </c>
    </row>
    <row r="3279" spans="1:7">
      <c r="A3279" s="14">
        <v>44235</v>
      </c>
      <c r="B3279" t="s">
        <v>823</v>
      </c>
      <c r="C3279" t="s">
        <v>871</v>
      </c>
      <c r="D3279" t="str">
        <f>VLOOKUP(VALUE(MID(C3279,1,8)),Producto!$A$1:$C$499,3,FALSE)</f>
        <v>Pantalón baggie</v>
      </c>
      <c r="E3279" t="str">
        <f>VLOOKUP(_xlfn.NUMBERVALUE(MID(C3279,9,2)),'Datos 2'!$Q$3:$R$22,2,FALSE)</f>
        <v>Café</v>
      </c>
      <c r="F3279" t="str">
        <f>VLOOKUP(_xlfn.NUMBERVALUE(MID(C3279,11,2)),'Datos 2'!$U$3:$V$11,2,)</f>
        <v>XL</v>
      </c>
      <c r="G3279">
        <v>6</v>
      </c>
    </row>
    <row r="3280" spans="1:7">
      <c r="A3280" s="14">
        <v>44472</v>
      </c>
      <c r="B3280" t="s">
        <v>823</v>
      </c>
      <c r="C3280" t="s">
        <v>843</v>
      </c>
      <c r="D3280" t="str">
        <f>VLOOKUP(VALUE(MID(C3280,1,8)),Producto!$A$1:$C$499,3,FALSE)</f>
        <v>Camisa manga corta</v>
      </c>
      <c r="E3280" t="str">
        <f>VLOOKUP(_xlfn.NUMBERVALUE(MID(C3280,9,2)),'Datos 2'!$Q$3:$R$22,2,FALSE)</f>
        <v>Estampado animal</v>
      </c>
      <c r="F3280" t="str">
        <f>VLOOKUP(_xlfn.NUMBERVALUE(MID(C3280,11,2)),'Datos 2'!$U$3:$V$11,2,)</f>
        <v>XL</v>
      </c>
      <c r="G3280">
        <v>9</v>
      </c>
    </row>
    <row r="3281" spans="1:7">
      <c r="A3281" s="14">
        <v>44497</v>
      </c>
      <c r="B3281" t="s">
        <v>823</v>
      </c>
      <c r="C3281" t="s">
        <v>855</v>
      </c>
      <c r="D3281" t="str">
        <f>VLOOKUP(VALUE(MID(C3281,1,8)),Producto!$A$1:$C$499,3,FALSE)</f>
        <v>Pantalón mezclilla</v>
      </c>
      <c r="E3281" t="str">
        <f>VLOOKUP(_xlfn.NUMBERVALUE(MID(C3281,9,2)),'Datos 2'!$Q$3:$R$22,2,FALSE)</f>
        <v>Negro</v>
      </c>
      <c r="F3281" t="str">
        <f>VLOOKUP(_xlfn.NUMBERVALUE(MID(C3281,11,2)),'Datos 2'!$U$3:$V$11,2,)</f>
        <v>XL</v>
      </c>
      <c r="G3281">
        <v>2</v>
      </c>
    </row>
    <row r="3282" spans="1:7">
      <c r="A3282" s="14">
        <v>44237</v>
      </c>
      <c r="B3282" t="s">
        <v>823</v>
      </c>
      <c r="C3282" t="s">
        <v>857</v>
      </c>
      <c r="D3282" t="str">
        <f>VLOOKUP(VALUE(MID(C3282,1,8)),Producto!$A$1:$C$499,3,FALSE)</f>
        <v>Pantalón mezclilla</v>
      </c>
      <c r="E3282" t="str">
        <f>VLOOKUP(_xlfn.NUMBERVALUE(MID(C3282,9,2)),'Datos 2'!$Q$3:$R$22,2,FALSE)</f>
        <v>Negro</v>
      </c>
      <c r="F3282" t="str">
        <f>VLOOKUP(_xlfn.NUMBERVALUE(MID(C3282,11,2)),'Datos 2'!$U$3:$V$11,2,)</f>
        <v>M</v>
      </c>
      <c r="G3282">
        <v>4</v>
      </c>
    </row>
    <row r="3283" spans="1:7">
      <c r="A3283" s="14">
        <v>44238</v>
      </c>
      <c r="B3283" t="s">
        <v>823</v>
      </c>
      <c r="C3283" t="s">
        <v>873</v>
      </c>
      <c r="D3283" t="str">
        <f>VLOOKUP(VALUE(MID(C3283,1,8)),Producto!$A$1:$C$499,3,FALSE)</f>
        <v>Pantalón baggie</v>
      </c>
      <c r="E3283" t="str">
        <f>VLOOKUP(_xlfn.NUMBERVALUE(MID(C3283,9,2)),'Datos 2'!$Q$3:$R$22,2,FALSE)</f>
        <v>Café</v>
      </c>
      <c r="F3283" t="str">
        <f>VLOOKUP(_xlfn.NUMBERVALUE(MID(C3283,11,2)),'Datos 2'!$U$3:$V$11,2,)</f>
        <v>M</v>
      </c>
      <c r="G3283">
        <v>1</v>
      </c>
    </row>
    <row r="3284" spans="1:7">
      <c r="A3284" s="14">
        <v>44537</v>
      </c>
      <c r="B3284" t="s">
        <v>823</v>
      </c>
      <c r="C3284" t="s">
        <v>871</v>
      </c>
      <c r="D3284" t="str">
        <f>VLOOKUP(VALUE(MID(C3284,1,8)),Producto!$A$1:$C$499,3,FALSE)</f>
        <v>Pantalón baggie</v>
      </c>
      <c r="E3284" t="str">
        <f>VLOOKUP(_xlfn.NUMBERVALUE(MID(C3284,9,2)),'Datos 2'!$Q$3:$R$22,2,FALSE)</f>
        <v>Café</v>
      </c>
      <c r="F3284" t="str">
        <f>VLOOKUP(_xlfn.NUMBERVALUE(MID(C3284,11,2)),'Datos 2'!$U$3:$V$11,2,)</f>
        <v>XL</v>
      </c>
      <c r="G3284">
        <v>5</v>
      </c>
    </row>
    <row r="3285" spans="1:7">
      <c r="A3285" s="14">
        <v>44491</v>
      </c>
      <c r="B3285" t="s">
        <v>823</v>
      </c>
      <c r="C3285" t="s">
        <v>878</v>
      </c>
      <c r="D3285" t="str">
        <f>VLOOKUP(VALUE(MID(C3285,1,8)),Producto!$A$1:$C$499,3,FALSE)</f>
        <v>Chamarra sport</v>
      </c>
      <c r="E3285" t="str">
        <f>VLOOKUP(_xlfn.NUMBERVALUE(MID(C3285,9,2)),'Datos 2'!$Q$3:$R$22,2,FALSE)</f>
        <v>Rojo</v>
      </c>
      <c r="F3285" t="str">
        <f>VLOOKUP(_xlfn.NUMBERVALUE(MID(C3285,11,2)),'Datos 2'!$U$3:$V$11,2,)</f>
        <v>S</v>
      </c>
      <c r="G3285">
        <v>9</v>
      </c>
    </row>
    <row r="3286" spans="1:7">
      <c r="A3286" s="14">
        <v>44350</v>
      </c>
      <c r="B3286" t="s">
        <v>823</v>
      </c>
      <c r="C3286" t="s">
        <v>857</v>
      </c>
      <c r="D3286" t="str">
        <f>VLOOKUP(VALUE(MID(C3286,1,8)),Producto!$A$1:$C$499,3,FALSE)</f>
        <v>Pantalón mezclilla</v>
      </c>
      <c r="E3286" t="str">
        <f>VLOOKUP(_xlfn.NUMBERVALUE(MID(C3286,9,2)),'Datos 2'!$Q$3:$R$22,2,FALSE)</f>
        <v>Negro</v>
      </c>
      <c r="F3286" t="str">
        <f>VLOOKUP(_xlfn.NUMBERVALUE(MID(C3286,11,2)),'Datos 2'!$U$3:$V$11,2,)</f>
        <v>M</v>
      </c>
      <c r="G3286">
        <v>2</v>
      </c>
    </row>
    <row r="3287" spans="1:7">
      <c r="A3287" s="14">
        <v>44266</v>
      </c>
      <c r="B3287" t="s">
        <v>823</v>
      </c>
      <c r="C3287" t="s">
        <v>880</v>
      </c>
      <c r="D3287" t="str">
        <f>VLOOKUP(VALUE(MID(C3287,1,8)),Producto!$A$1:$C$499,3,FALSE)</f>
        <v>Chamarra sport</v>
      </c>
      <c r="E3287" t="str">
        <f>VLOOKUP(_xlfn.NUMBERVALUE(MID(C3287,9,2)),'Datos 2'!$Q$3:$R$22,2,FALSE)</f>
        <v>Azul</v>
      </c>
      <c r="F3287" t="str">
        <f>VLOOKUP(_xlfn.NUMBERVALUE(MID(C3287,11,2)),'Datos 2'!$U$3:$V$11,2,)</f>
        <v>L</v>
      </c>
      <c r="G3287">
        <v>3</v>
      </c>
    </row>
    <row r="3288" spans="1:7">
      <c r="A3288" s="14">
        <v>44529</v>
      </c>
      <c r="B3288" t="s">
        <v>823</v>
      </c>
      <c r="C3288" t="s">
        <v>836</v>
      </c>
      <c r="D3288" t="str">
        <f>VLOOKUP(VALUE(MID(C3288,1,8)),Producto!$A$1:$C$499,3,FALSE)</f>
        <v>Camisa manga larga</v>
      </c>
      <c r="E3288" t="str">
        <f>VLOOKUP(_xlfn.NUMBERVALUE(MID(C3288,9,2)),'Datos 2'!$Q$3:$R$22,2,FALSE)</f>
        <v>Negro</v>
      </c>
      <c r="F3288" t="str">
        <f>VLOOKUP(_xlfn.NUMBERVALUE(MID(C3288,11,2)),'Datos 2'!$U$3:$V$11,2,)</f>
        <v>L</v>
      </c>
      <c r="G3288">
        <v>4</v>
      </c>
    </row>
    <row r="3289" spans="1:7">
      <c r="A3289" s="14">
        <v>44503</v>
      </c>
      <c r="B3289" t="s">
        <v>823</v>
      </c>
      <c r="C3289" t="s">
        <v>844</v>
      </c>
      <c r="D3289" t="str">
        <f>VLOOKUP(VALUE(MID(C3289,1,8)),Producto!$A$1:$C$499,3,FALSE)</f>
        <v>Camisa manga corta</v>
      </c>
      <c r="E3289" t="str">
        <f>VLOOKUP(_xlfn.NUMBERVALUE(MID(C3289,9,2)),'Datos 2'!$Q$3:$R$22,2,FALSE)</f>
        <v>Estampado animal</v>
      </c>
      <c r="F3289" t="str">
        <f>VLOOKUP(_xlfn.NUMBERVALUE(MID(C3289,11,2)),'Datos 2'!$U$3:$V$11,2,)</f>
        <v>L</v>
      </c>
      <c r="G3289">
        <v>5</v>
      </c>
    </row>
    <row r="3290" spans="1:7">
      <c r="A3290" s="14">
        <v>44263</v>
      </c>
      <c r="B3290" t="s">
        <v>823</v>
      </c>
      <c r="C3290" t="s">
        <v>836</v>
      </c>
      <c r="D3290" t="str">
        <f>VLOOKUP(VALUE(MID(C3290,1,8)),Producto!$A$1:$C$499,3,FALSE)</f>
        <v>Camisa manga larga</v>
      </c>
      <c r="E3290" t="str">
        <f>VLOOKUP(_xlfn.NUMBERVALUE(MID(C3290,9,2)),'Datos 2'!$Q$3:$R$22,2,FALSE)</f>
        <v>Negro</v>
      </c>
      <c r="F3290" t="str">
        <f>VLOOKUP(_xlfn.NUMBERVALUE(MID(C3290,11,2)),'Datos 2'!$U$3:$V$11,2,)</f>
        <v>L</v>
      </c>
      <c r="G3290">
        <v>4</v>
      </c>
    </row>
    <row r="3291" spans="1:7">
      <c r="A3291" s="14">
        <v>44323</v>
      </c>
      <c r="B3291" t="s">
        <v>823</v>
      </c>
      <c r="C3291" t="s">
        <v>875</v>
      </c>
      <c r="D3291" t="str">
        <f>VLOOKUP(VALUE(MID(C3291,1,8)),Producto!$A$1:$C$499,3,FALSE)</f>
        <v>Chamarra sport</v>
      </c>
      <c r="E3291" t="str">
        <f>VLOOKUP(_xlfn.NUMBERVALUE(MID(C3291,9,2)),'Datos 2'!$Q$3:$R$22,2,FALSE)</f>
        <v>Rojo</v>
      </c>
      <c r="F3291" t="str">
        <f>VLOOKUP(_xlfn.NUMBERVALUE(MID(C3291,11,2)),'Datos 2'!$U$3:$V$11,2,)</f>
        <v>XL</v>
      </c>
      <c r="G3291">
        <v>5</v>
      </c>
    </row>
    <row r="3292" spans="1:7">
      <c r="A3292" s="14">
        <v>44498</v>
      </c>
      <c r="B3292" t="s">
        <v>823</v>
      </c>
      <c r="C3292" t="s">
        <v>845</v>
      </c>
      <c r="D3292" t="str">
        <f>VLOOKUP(VALUE(MID(C3292,1,8)),Producto!$A$1:$C$499,3,FALSE)</f>
        <v>Camisa manga corta</v>
      </c>
      <c r="E3292" t="str">
        <f>VLOOKUP(_xlfn.NUMBERVALUE(MID(C3292,9,2)),'Datos 2'!$Q$3:$R$22,2,FALSE)</f>
        <v>Estampado animal</v>
      </c>
      <c r="F3292" t="str">
        <f>VLOOKUP(_xlfn.NUMBERVALUE(MID(C3292,11,2)),'Datos 2'!$U$3:$V$11,2,)</f>
        <v>M</v>
      </c>
      <c r="G3292">
        <v>3</v>
      </c>
    </row>
    <row r="3293" spans="1:7">
      <c r="A3293" s="14">
        <v>44208</v>
      </c>
      <c r="B3293" t="s">
        <v>823</v>
      </c>
      <c r="C3293" t="s">
        <v>887</v>
      </c>
      <c r="D3293" t="str">
        <f>VLOOKUP(VALUE(MID(C3293,1,8)),Producto!$A$1:$C$499,3,FALSE)</f>
        <v>Chamarra sport</v>
      </c>
      <c r="E3293" t="str">
        <f>VLOOKUP(_xlfn.NUMBERVALUE(MID(C3293,9,2)),'Datos 2'!$Q$3:$R$22,2,FALSE)</f>
        <v>Off white</v>
      </c>
      <c r="F3293" t="str">
        <f>VLOOKUP(_xlfn.NUMBERVALUE(MID(C3293,11,2)),'Datos 2'!$U$3:$V$11,2,)</f>
        <v>XL</v>
      </c>
      <c r="G3293">
        <v>8</v>
      </c>
    </row>
    <row r="3294" spans="1:7">
      <c r="A3294" s="14">
        <v>44529</v>
      </c>
      <c r="B3294" t="s">
        <v>823</v>
      </c>
      <c r="C3294" t="s">
        <v>855</v>
      </c>
      <c r="D3294" t="str">
        <f>VLOOKUP(VALUE(MID(C3294,1,8)),Producto!$A$1:$C$499,3,FALSE)</f>
        <v>Pantalón mezclilla</v>
      </c>
      <c r="E3294" t="str">
        <f>VLOOKUP(_xlfn.NUMBERVALUE(MID(C3294,9,2)),'Datos 2'!$Q$3:$R$22,2,FALSE)</f>
        <v>Negro</v>
      </c>
      <c r="F3294" t="str">
        <f>VLOOKUP(_xlfn.NUMBERVALUE(MID(C3294,11,2)),'Datos 2'!$U$3:$V$11,2,)</f>
        <v>XL</v>
      </c>
      <c r="G3294">
        <v>4</v>
      </c>
    </row>
    <row r="3295" spans="1:7">
      <c r="A3295" s="14">
        <v>44544</v>
      </c>
      <c r="B3295" t="s">
        <v>823</v>
      </c>
      <c r="C3295" t="s">
        <v>841</v>
      </c>
      <c r="D3295" t="str">
        <f>VLOOKUP(VALUE(MID(C3295,1,8)),Producto!$A$1:$C$499,3,FALSE)</f>
        <v>Camisa manga corta</v>
      </c>
      <c r="E3295" t="str">
        <f>VLOOKUP(_xlfn.NUMBERVALUE(MID(C3295,9,2)),'Datos 2'!$Q$3:$R$22,2,FALSE)</f>
        <v>Blanco</v>
      </c>
      <c r="F3295" t="str">
        <f>VLOOKUP(_xlfn.NUMBERVALUE(MID(C3295,11,2)),'Datos 2'!$U$3:$V$11,2,)</f>
        <v>M</v>
      </c>
      <c r="G3295">
        <v>9</v>
      </c>
    </row>
    <row r="3296" spans="1:7">
      <c r="A3296" s="14">
        <v>44516</v>
      </c>
      <c r="B3296" t="s">
        <v>823</v>
      </c>
      <c r="C3296" t="s">
        <v>889</v>
      </c>
      <c r="D3296" t="str">
        <f>VLOOKUP(VALUE(MID(C3296,1,8)),Producto!$A$1:$C$499,3,FALSE)</f>
        <v>Chamarra sport</v>
      </c>
      <c r="E3296" t="str">
        <f>VLOOKUP(_xlfn.NUMBERVALUE(MID(C3296,9,2)),'Datos 2'!$Q$3:$R$22,2,FALSE)</f>
        <v>Off white</v>
      </c>
      <c r="F3296" t="str">
        <f>VLOOKUP(_xlfn.NUMBERVALUE(MID(C3296,11,2)),'Datos 2'!$U$3:$V$11,2,)</f>
        <v>M</v>
      </c>
      <c r="G3296">
        <v>7</v>
      </c>
    </row>
    <row r="3297" spans="1:7">
      <c r="A3297" s="14">
        <v>44334</v>
      </c>
      <c r="B3297" t="s">
        <v>823</v>
      </c>
      <c r="C3297" t="s">
        <v>836</v>
      </c>
      <c r="D3297" t="str">
        <f>VLOOKUP(VALUE(MID(C3297,1,8)),Producto!$A$1:$C$499,3,FALSE)</f>
        <v>Camisa manga larga</v>
      </c>
      <c r="E3297" t="str">
        <f>VLOOKUP(_xlfn.NUMBERVALUE(MID(C3297,9,2)),'Datos 2'!$Q$3:$R$22,2,FALSE)</f>
        <v>Negro</v>
      </c>
      <c r="F3297" t="str">
        <f>VLOOKUP(_xlfn.NUMBERVALUE(MID(C3297,11,2)),'Datos 2'!$U$3:$V$11,2,)</f>
        <v>L</v>
      </c>
      <c r="G3297">
        <v>10</v>
      </c>
    </row>
    <row r="3298" spans="1:7">
      <c r="A3298" s="14">
        <v>44543</v>
      </c>
      <c r="B3298" t="s">
        <v>823</v>
      </c>
      <c r="C3298" t="s">
        <v>886</v>
      </c>
      <c r="D3298" t="str">
        <f>VLOOKUP(VALUE(MID(C3298,1,8)),Producto!$A$1:$C$499,3,FALSE)</f>
        <v>Chamarra sport</v>
      </c>
      <c r="E3298" t="str">
        <f>VLOOKUP(_xlfn.NUMBERVALUE(MID(C3298,9,2)),'Datos 2'!$Q$3:$R$22,2,FALSE)</f>
        <v>Negro</v>
      </c>
      <c r="F3298" t="str">
        <f>VLOOKUP(_xlfn.NUMBERVALUE(MID(C3298,11,2)),'Datos 2'!$U$3:$V$11,2,)</f>
        <v>S</v>
      </c>
      <c r="G3298">
        <v>10</v>
      </c>
    </row>
    <row r="3299" spans="1:7">
      <c r="A3299" s="14">
        <v>44287</v>
      </c>
      <c r="B3299" t="s">
        <v>823</v>
      </c>
      <c r="C3299" t="s">
        <v>834</v>
      </c>
      <c r="D3299" t="str">
        <f>VLOOKUP(VALUE(MID(C3299,1,8)),Producto!$A$1:$C$499,3,FALSE)</f>
        <v>Camisa manga larga</v>
      </c>
      <c r="E3299" t="str">
        <f>VLOOKUP(_xlfn.NUMBERVALUE(MID(C3299,9,2)),'Datos 2'!$Q$3:$R$22,2,FALSE)</f>
        <v>Off white</v>
      </c>
      <c r="F3299" t="str">
        <f>VLOOKUP(_xlfn.NUMBERVALUE(MID(C3299,11,2)),'Datos 2'!$U$3:$V$11,2,)</f>
        <v>S</v>
      </c>
      <c r="G3299">
        <v>2</v>
      </c>
    </row>
    <row r="3300" spans="1:7">
      <c r="A3300" s="14">
        <v>44366</v>
      </c>
      <c r="B3300" t="s">
        <v>823</v>
      </c>
      <c r="C3300" t="s">
        <v>856</v>
      </c>
      <c r="D3300" t="str">
        <f>VLOOKUP(VALUE(MID(C3300,1,8)),Producto!$A$1:$C$499,3,FALSE)</f>
        <v>Pantalón mezclilla</v>
      </c>
      <c r="E3300" t="str">
        <f>VLOOKUP(_xlfn.NUMBERVALUE(MID(C3300,9,2)),'Datos 2'!$Q$3:$R$22,2,FALSE)</f>
        <v>Negro</v>
      </c>
      <c r="F3300" t="str">
        <f>VLOOKUP(_xlfn.NUMBERVALUE(MID(C3300,11,2)),'Datos 2'!$U$3:$V$11,2,)</f>
        <v>L</v>
      </c>
      <c r="G3300">
        <v>1</v>
      </c>
    </row>
    <row r="3301" spans="1:7">
      <c r="A3301" s="14">
        <v>44267</v>
      </c>
      <c r="B3301" t="s">
        <v>823</v>
      </c>
      <c r="C3301" t="s">
        <v>854</v>
      </c>
      <c r="D3301" t="str">
        <f>VLOOKUP(VALUE(MID(C3301,1,8)),Producto!$A$1:$C$499,3,FALSE)</f>
        <v>Pantalón mezclilla</v>
      </c>
      <c r="E3301" t="str">
        <f>VLOOKUP(_xlfn.NUMBERVALUE(MID(C3301,9,2)),'Datos 2'!$Q$3:$R$22,2,FALSE)</f>
        <v>Azul</v>
      </c>
      <c r="F3301" t="str">
        <f>VLOOKUP(_xlfn.NUMBERVALUE(MID(C3301,11,2)),'Datos 2'!$U$3:$V$11,2,)</f>
        <v>S</v>
      </c>
      <c r="G3301">
        <v>3</v>
      </c>
    </row>
    <row r="3302" spans="1:7">
      <c r="A3302" s="14">
        <v>44511</v>
      </c>
      <c r="B3302" t="s">
        <v>823</v>
      </c>
      <c r="C3302" t="s">
        <v>830</v>
      </c>
      <c r="D3302" t="str">
        <f>VLOOKUP(VALUE(MID(C3302,1,8)),Producto!$A$1:$C$499,3,FALSE)</f>
        <v>Camisa manga larga</v>
      </c>
      <c r="E3302" t="str">
        <f>VLOOKUP(_xlfn.NUMBERVALUE(MID(C3302,9,2)),'Datos 2'!$Q$3:$R$22,2,FALSE)</f>
        <v>Blanco</v>
      </c>
      <c r="F3302" t="str">
        <f>VLOOKUP(_xlfn.NUMBERVALUE(MID(C3302,11,2)),'Datos 2'!$U$3:$V$11,2,)</f>
        <v>S</v>
      </c>
      <c r="G3302">
        <v>8</v>
      </c>
    </row>
    <row r="3303" spans="1:7">
      <c r="A3303" s="14">
        <v>44264</v>
      </c>
      <c r="B3303" t="s">
        <v>823</v>
      </c>
      <c r="C3303" t="s">
        <v>857</v>
      </c>
      <c r="D3303" t="str">
        <f>VLOOKUP(VALUE(MID(C3303,1,8)),Producto!$A$1:$C$499,3,FALSE)</f>
        <v>Pantalón mezclilla</v>
      </c>
      <c r="E3303" t="str">
        <f>VLOOKUP(_xlfn.NUMBERVALUE(MID(C3303,9,2)),'Datos 2'!$Q$3:$R$22,2,FALSE)</f>
        <v>Negro</v>
      </c>
      <c r="F3303" t="str">
        <f>VLOOKUP(_xlfn.NUMBERVALUE(MID(C3303,11,2)),'Datos 2'!$U$3:$V$11,2,)</f>
        <v>M</v>
      </c>
      <c r="G3303">
        <v>1</v>
      </c>
    </row>
    <row r="3304" spans="1:7">
      <c r="A3304" s="14">
        <v>44383</v>
      </c>
      <c r="B3304" t="s">
        <v>823</v>
      </c>
      <c r="C3304" t="s">
        <v>870</v>
      </c>
      <c r="D3304" t="str">
        <f>VLOOKUP(VALUE(MID(C3304,1,8)),Producto!$A$1:$C$499,3,FALSE)</f>
        <v>Pantalón baggie</v>
      </c>
      <c r="E3304" t="str">
        <f>VLOOKUP(_xlfn.NUMBERVALUE(MID(C3304,9,2)),'Datos 2'!$Q$3:$R$22,2,FALSE)</f>
        <v>Off white</v>
      </c>
      <c r="F3304" t="str">
        <f>VLOOKUP(_xlfn.NUMBERVALUE(MID(C3304,11,2)),'Datos 2'!$U$3:$V$11,2,)</f>
        <v>S</v>
      </c>
      <c r="G3304">
        <v>7</v>
      </c>
    </row>
    <row r="3305" spans="1:7">
      <c r="A3305" s="14">
        <v>44273</v>
      </c>
      <c r="B3305" t="s">
        <v>823</v>
      </c>
      <c r="C3305" t="s">
        <v>883</v>
      </c>
      <c r="D3305" t="str">
        <f>VLOOKUP(VALUE(MID(C3305,1,8)),Producto!$A$1:$C$499,3,FALSE)</f>
        <v>Chamarra sport</v>
      </c>
      <c r="E3305" t="str">
        <f>VLOOKUP(_xlfn.NUMBERVALUE(MID(C3305,9,2)),'Datos 2'!$Q$3:$R$22,2,FALSE)</f>
        <v>Negro</v>
      </c>
      <c r="F3305" t="str">
        <f>VLOOKUP(_xlfn.NUMBERVALUE(MID(C3305,11,2)),'Datos 2'!$U$3:$V$11,2,)</f>
        <v>XL</v>
      </c>
      <c r="G3305">
        <v>5</v>
      </c>
    </row>
    <row r="3306" spans="1:7">
      <c r="A3306" s="14">
        <v>44489</v>
      </c>
      <c r="B3306" t="s">
        <v>823</v>
      </c>
      <c r="C3306" t="s">
        <v>835</v>
      </c>
      <c r="D3306" t="str">
        <f>VLOOKUP(VALUE(MID(C3306,1,8)),Producto!$A$1:$C$499,3,FALSE)</f>
        <v>Camisa manga larga</v>
      </c>
      <c r="E3306" t="str">
        <f>VLOOKUP(_xlfn.NUMBERVALUE(MID(C3306,9,2)),'Datos 2'!$Q$3:$R$22,2,FALSE)</f>
        <v>Negro</v>
      </c>
      <c r="F3306" t="str">
        <f>VLOOKUP(_xlfn.NUMBERVALUE(MID(C3306,11,2)),'Datos 2'!$U$3:$V$11,2,)</f>
        <v>XL</v>
      </c>
      <c r="G3306">
        <v>6</v>
      </c>
    </row>
    <row r="3307" spans="1:7">
      <c r="A3307" s="14">
        <v>44271</v>
      </c>
      <c r="B3307" t="s">
        <v>823</v>
      </c>
      <c r="C3307" t="s">
        <v>844</v>
      </c>
      <c r="D3307" t="str">
        <f>VLOOKUP(VALUE(MID(C3307,1,8)),Producto!$A$1:$C$499,3,FALSE)</f>
        <v>Camisa manga corta</v>
      </c>
      <c r="E3307" t="str">
        <f>VLOOKUP(_xlfn.NUMBERVALUE(MID(C3307,9,2)),'Datos 2'!$Q$3:$R$22,2,FALSE)</f>
        <v>Estampado animal</v>
      </c>
      <c r="F3307" t="str">
        <f>VLOOKUP(_xlfn.NUMBERVALUE(MID(C3307,11,2)),'Datos 2'!$U$3:$V$11,2,)</f>
        <v>L</v>
      </c>
      <c r="G3307">
        <v>8</v>
      </c>
    </row>
    <row r="3308" spans="1:7">
      <c r="A3308" s="14">
        <v>44368</v>
      </c>
      <c r="B3308" t="s">
        <v>823</v>
      </c>
      <c r="C3308" t="s">
        <v>856</v>
      </c>
      <c r="D3308" t="str">
        <f>VLOOKUP(VALUE(MID(C3308,1,8)),Producto!$A$1:$C$499,3,FALSE)</f>
        <v>Pantalón mezclilla</v>
      </c>
      <c r="E3308" t="str">
        <f>VLOOKUP(_xlfn.NUMBERVALUE(MID(C3308,9,2)),'Datos 2'!$Q$3:$R$22,2,FALSE)</f>
        <v>Negro</v>
      </c>
      <c r="F3308" t="str">
        <f>VLOOKUP(_xlfn.NUMBERVALUE(MID(C3308,11,2)),'Datos 2'!$U$3:$V$11,2,)</f>
        <v>L</v>
      </c>
      <c r="G3308">
        <v>10</v>
      </c>
    </row>
    <row r="3309" spans="1:7">
      <c r="A3309" s="14">
        <v>44517</v>
      </c>
      <c r="B3309" t="s">
        <v>823</v>
      </c>
      <c r="C3309" t="s">
        <v>861</v>
      </c>
      <c r="D3309" t="str">
        <f>VLOOKUP(VALUE(MID(C3309,1,8)),Producto!$A$1:$C$499,3,FALSE)</f>
        <v>Pantalón mezclilla</v>
      </c>
      <c r="E3309" t="str">
        <f>VLOOKUP(_xlfn.NUMBERVALUE(MID(C3309,9,2)),'Datos 2'!$Q$3:$R$22,2,FALSE)</f>
        <v>Blanco</v>
      </c>
      <c r="F3309" t="str">
        <f>VLOOKUP(_xlfn.NUMBERVALUE(MID(C3309,11,2)),'Datos 2'!$U$3:$V$11,2,)</f>
        <v>M</v>
      </c>
      <c r="G3309">
        <v>3</v>
      </c>
    </row>
    <row r="3310" spans="1:7">
      <c r="A3310" s="14">
        <v>44208</v>
      </c>
      <c r="B3310" t="s">
        <v>823</v>
      </c>
      <c r="C3310" t="s">
        <v>851</v>
      </c>
      <c r="D3310" t="str">
        <f>VLOOKUP(VALUE(MID(C3310,1,8)),Producto!$A$1:$C$499,3,FALSE)</f>
        <v>Pantalón mezclilla</v>
      </c>
      <c r="E3310" t="str">
        <f>VLOOKUP(_xlfn.NUMBERVALUE(MID(C3310,9,2)),'Datos 2'!$Q$3:$R$22,2,FALSE)</f>
        <v>Azul</v>
      </c>
      <c r="F3310" t="str">
        <f>VLOOKUP(_xlfn.NUMBERVALUE(MID(C3310,11,2)),'Datos 2'!$U$3:$V$11,2,)</f>
        <v>XL</v>
      </c>
      <c r="G3310">
        <v>5</v>
      </c>
    </row>
    <row r="3311" spans="1:7">
      <c r="A3311" s="14">
        <v>44548</v>
      </c>
      <c r="B3311" t="s">
        <v>823</v>
      </c>
      <c r="C3311" t="s">
        <v>830</v>
      </c>
      <c r="D3311" t="str">
        <f>VLOOKUP(VALUE(MID(C3311,1,8)),Producto!$A$1:$C$499,3,FALSE)</f>
        <v>Camisa manga larga</v>
      </c>
      <c r="E3311" t="str">
        <f>VLOOKUP(_xlfn.NUMBERVALUE(MID(C3311,9,2)),'Datos 2'!$Q$3:$R$22,2,FALSE)</f>
        <v>Blanco</v>
      </c>
      <c r="F3311" t="str">
        <f>VLOOKUP(_xlfn.NUMBERVALUE(MID(C3311,11,2)),'Datos 2'!$U$3:$V$11,2,)</f>
        <v>S</v>
      </c>
      <c r="G3311">
        <v>4</v>
      </c>
    </row>
    <row r="3312" spans="1:7">
      <c r="A3312" s="14">
        <v>44367</v>
      </c>
      <c r="B3312" t="s">
        <v>823</v>
      </c>
      <c r="C3312" t="s">
        <v>871</v>
      </c>
      <c r="D3312" t="str">
        <f>VLOOKUP(VALUE(MID(C3312,1,8)),Producto!$A$1:$C$499,3,FALSE)</f>
        <v>Pantalón baggie</v>
      </c>
      <c r="E3312" t="str">
        <f>VLOOKUP(_xlfn.NUMBERVALUE(MID(C3312,9,2)),'Datos 2'!$Q$3:$R$22,2,FALSE)</f>
        <v>Café</v>
      </c>
      <c r="F3312" t="str">
        <f>VLOOKUP(_xlfn.NUMBERVALUE(MID(C3312,11,2)),'Datos 2'!$U$3:$V$11,2,)</f>
        <v>XL</v>
      </c>
      <c r="G3312">
        <v>7</v>
      </c>
    </row>
    <row r="3313" spans="1:7">
      <c r="A3313" s="14">
        <v>44448</v>
      </c>
      <c r="B3313" t="s">
        <v>823</v>
      </c>
      <c r="C3313" t="s">
        <v>833</v>
      </c>
      <c r="D3313" t="str">
        <f>VLOOKUP(VALUE(MID(C3313,1,8)),Producto!$A$1:$C$499,3,FALSE)</f>
        <v>Camisa manga larga</v>
      </c>
      <c r="E3313" t="str">
        <f>VLOOKUP(_xlfn.NUMBERVALUE(MID(C3313,9,2)),'Datos 2'!$Q$3:$R$22,2,FALSE)</f>
        <v>Off white</v>
      </c>
      <c r="F3313" t="str">
        <f>VLOOKUP(_xlfn.NUMBERVALUE(MID(C3313,11,2)),'Datos 2'!$U$3:$V$11,2,)</f>
        <v>M</v>
      </c>
      <c r="G3313">
        <v>1</v>
      </c>
    </row>
    <row r="3314" spans="1:7">
      <c r="A3314" s="14">
        <v>44389</v>
      </c>
      <c r="B3314" t="s">
        <v>823</v>
      </c>
      <c r="C3314" t="s">
        <v>847</v>
      </c>
      <c r="D3314" t="str">
        <f>VLOOKUP(VALUE(MID(C3314,1,8)),Producto!$A$1:$C$499,3,FALSE)</f>
        <v>Playera</v>
      </c>
      <c r="E3314" t="str">
        <f>VLOOKUP(_xlfn.NUMBERVALUE(MID(C3314,9,2)),'Datos 2'!$Q$3:$R$22,2,FALSE)</f>
        <v>Negro</v>
      </c>
      <c r="F3314" t="str">
        <f>VLOOKUP(_xlfn.NUMBERVALUE(MID(C3314,11,2)),'Datos 2'!$U$3:$V$11,2,)</f>
        <v>Unitalla</v>
      </c>
      <c r="G3314">
        <v>2</v>
      </c>
    </row>
    <row r="3315" spans="1:7">
      <c r="A3315" s="14">
        <v>44223</v>
      </c>
      <c r="B3315" t="s">
        <v>823</v>
      </c>
      <c r="C3315" t="s">
        <v>888</v>
      </c>
      <c r="D3315" t="str">
        <f>VLOOKUP(VALUE(MID(C3315,1,8)),Producto!$A$1:$C$499,3,FALSE)</f>
        <v>Chamarra sport</v>
      </c>
      <c r="E3315" t="str">
        <f>VLOOKUP(_xlfn.NUMBERVALUE(MID(C3315,9,2)),'Datos 2'!$Q$3:$R$22,2,FALSE)</f>
        <v>Off white</v>
      </c>
      <c r="F3315" t="str">
        <f>VLOOKUP(_xlfn.NUMBERVALUE(MID(C3315,11,2)),'Datos 2'!$U$3:$V$11,2,)</f>
        <v>L</v>
      </c>
      <c r="G3315">
        <v>6</v>
      </c>
    </row>
    <row r="3316" spans="1:7">
      <c r="A3316" s="14">
        <v>44553</v>
      </c>
      <c r="B3316" t="s">
        <v>823</v>
      </c>
      <c r="C3316" t="s">
        <v>864</v>
      </c>
      <c r="D3316" t="str">
        <f>VLOOKUP(VALUE(MID(C3316,1,8)),Producto!$A$1:$C$499,3,FALSE)</f>
        <v>Pantalón baggie</v>
      </c>
      <c r="E3316" t="str">
        <f>VLOOKUP(_xlfn.NUMBERVALUE(MID(C3316,9,2)),'Datos 2'!$Q$3:$R$22,2,FALSE)</f>
        <v>Negro</v>
      </c>
      <c r="F3316" t="str">
        <f>VLOOKUP(_xlfn.NUMBERVALUE(MID(C3316,11,2)),'Datos 2'!$U$3:$V$11,2,)</f>
        <v>L</v>
      </c>
      <c r="G3316">
        <v>8</v>
      </c>
    </row>
    <row r="3317" spans="1:7">
      <c r="A3317" s="14">
        <v>44506</v>
      </c>
      <c r="B3317" t="s">
        <v>823</v>
      </c>
      <c r="C3317" t="s">
        <v>830</v>
      </c>
      <c r="D3317" t="str">
        <f>VLOOKUP(VALUE(MID(C3317,1,8)),Producto!$A$1:$C$499,3,FALSE)</f>
        <v>Camisa manga larga</v>
      </c>
      <c r="E3317" t="str">
        <f>VLOOKUP(_xlfn.NUMBERVALUE(MID(C3317,9,2)),'Datos 2'!$Q$3:$R$22,2,FALSE)</f>
        <v>Blanco</v>
      </c>
      <c r="F3317" t="str">
        <f>VLOOKUP(_xlfn.NUMBERVALUE(MID(C3317,11,2)),'Datos 2'!$U$3:$V$11,2,)</f>
        <v>S</v>
      </c>
      <c r="G3317">
        <v>6</v>
      </c>
    </row>
    <row r="3318" spans="1:7">
      <c r="A3318" s="14">
        <v>44454</v>
      </c>
      <c r="B3318" t="s">
        <v>823</v>
      </c>
      <c r="C3318" t="s">
        <v>832</v>
      </c>
      <c r="D3318" t="str">
        <f>VLOOKUP(VALUE(MID(C3318,1,8)),Producto!$A$1:$C$499,3,FALSE)</f>
        <v>Camisa manga larga</v>
      </c>
      <c r="E3318" t="str">
        <f>VLOOKUP(_xlfn.NUMBERVALUE(MID(C3318,9,2)),'Datos 2'!$Q$3:$R$22,2,FALSE)</f>
        <v>Off white</v>
      </c>
      <c r="F3318" t="str">
        <f>VLOOKUP(_xlfn.NUMBERVALUE(MID(C3318,11,2)),'Datos 2'!$U$3:$V$11,2,)</f>
        <v>L</v>
      </c>
      <c r="G3318">
        <v>6</v>
      </c>
    </row>
    <row r="3319" spans="1:7">
      <c r="A3319" s="14">
        <v>44482</v>
      </c>
      <c r="B3319" t="s">
        <v>823</v>
      </c>
      <c r="C3319" t="s">
        <v>890</v>
      </c>
      <c r="D3319" t="str">
        <f>VLOOKUP(VALUE(MID(C3319,1,8)),Producto!$A$1:$C$499,3,FALSE)</f>
        <v>Chamarra sport</v>
      </c>
      <c r="E3319" t="str">
        <f>VLOOKUP(_xlfn.NUMBERVALUE(MID(C3319,9,2)),'Datos 2'!$Q$3:$R$22,2,FALSE)</f>
        <v>Off white</v>
      </c>
      <c r="F3319" t="str">
        <f>VLOOKUP(_xlfn.NUMBERVALUE(MID(C3319,11,2)),'Datos 2'!$U$3:$V$11,2,)</f>
        <v>S</v>
      </c>
      <c r="G3319">
        <v>1</v>
      </c>
    </row>
    <row r="3320" spans="1:7">
      <c r="A3320" s="14">
        <v>44364</v>
      </c>
      <c r="B3320" t="s">
        <v>823</v>
      </c>
      <c r="C3320" t="s">
        <v>875</v>
      </c>
      <c r="D3320" t="str">
        <f>VLOOKUP(VALUE(MID(C3320,1,8)),Producto!$A$1:$C$499,3,FALSE)</f>
        <v>Chamarra sport</v>
      </c>
      <c r="E3320" t="str">
        <f>VLOOKUP(_xlfn.NUMBERVALUE(MID(C3320,9,2)),'Datos 2'!$Q$3:$R$22,2,FALSE)</f>
        <v>Rojo</v>
      </c>
      <c r="F3320" t="str">
        <f>VLOOKUP(_xlfn.NUMBERVALUE(MID(C3320,11,2)),'Datos 2'!$U$3:$V$11,2,)</f>
        <v>XL</v>
      </c>
      <c r="G3320">
        <v>9</v>
      </c>
    </row>
    <row r="3321" spans="1:7">
      <c r="A3321" s="14">
        <v>44496</v>
      </c>
      <c r="B3321" t="s">
        <v>823</v>
      </c>
      <c r="C3321" t="s">
        <v>878</v>
      </c>
      <c r="D3321" t="str">
        <f>VLOOKUP(VALUE(MID(C3321,1,8)),Producto!$A$1:$C$499,3,FALSE)</f>
        <v>Chamarra sport</v>
      </c>
      <c r="E3321" t="str">
        <f>VLOOKUP(_xlfn.NUMBERVALUE(MID(C3321,9,2)),'Datos 2'!$Q$3:$R$22,2,FALSE)</f>
        <v>Rojo</v>
      </c>
      <c r="F3321" t="str">
        <f>VLOOKUP(_xlfn.NUMBERVALUE(MID(C3321,11,2)),'Datos 2'!$U$3:$V$11,2,)</f>
        <v>S</v>
      </c>
      <c r="G3321">
        <v>1</v>
      </c>
    </row>
    <row r="3322" spans="1:7">
      <c r="A3322" s="14">
        <v>44244</v>
      </c>
      <c r="B3322" t="s">
        <v>823</v>
      </c>
      <c r="C3322" t="s">
        <v>836</v>
      </c>
      <c r="D3322" t="str">
        <f>VLOOKUP(VALUE(MID(C3322,1,8)),Producto!$A$1:$C$499,3,FALSE)</f>
        <v>Camisa manga larga</v>
      </c>
      <c r="E3322" t="str">
        <f>VLOOKUP(_xlfn.NUMBERVALUE(MID(C3322,9,2)),'Datos 2'!$Q$3:$R$22,2,FALSE)</f>
        <v>Negro</v>
      </c>
      <c r="F3322" t="str">
        <f>VLOOKUP(_xlfn.NUMBERVALUE(MID(C3322,11,2)),'Datos 2'!$U$3:$V$11,2,)</f>
        <v>L</v>
      </c>
      <c r="G3322">
        <v>10</v>
      </c>
    </row>
    <row r="3323" spans="1:7">
      <c r="A3323" s="14">
        <v>44343</v>
      </c>
      <c r="B3323" t="s">
        <v>823</v>
      </c>
      <c r="C3323" t="s">
        <v>890</v>
      </c>
      <c r="D3323" t="str">
        <f>VLOOKUP(VALUE(MID(C3323,1,8)),Producto!$A$1:$C$499,3,FALSE)</f>
        <v>Chamarra sport</v>
      </c>
      <c r="E3323" t="str">
        <f>VLOOKUP(_xlfn.NUMBERVALUE(MID(C3323,9,2)),'Datos 2'!$Q$3:$R$22,2,FALSE)</f>
        <v>Off white</v>
      </c>
      <c r="F3323" t="str">
        <f>VLOOKUP(_xlfn.NUMBERVALUE(MID(C3323,11,2)),'Datos 2'!$U$3:$V$11,2,)</f>
        <v>S</v>
      </c>
      <c r="G3323">
        <v>2</v>
      </c>
    </row>
    <row r="3324" spans="1:7">
      <c r="A3324" s="14">
        <v>44552</v>
      </c>
      <c r="B3324" t="s">
        <v>823</v>
      </c>
      <c r="C3324" t="s">
        <v>851</v>
      </c>
      <c r="D3324" t="str">
        <f>VLOOKUP(VALUE(MID(C3324,1,8)),Producto!$A$1:$C$499,3,FALSE)</f>
        <v>Pantalón mezclilla</v>
      </c>
      <c r="E3324" t="str">
        <f>VLOOKUP(_xlfn.NUMBERVALUE(MID(C3324,9,2)),'Datos 2'!$Q$3:$R$22,2,FALSE)</f>
        <v>Azul</v>
      </c>
      <c r="F3324" t="str">
        <f>VLOOKUP(_xlfn.NUMBERVALUE(MID(C3324,11,2)),'Datos 2'!$U$3:$V$11,2,)</f>
        <v>XL</v>
      </c>
      <c r="G3324">
        <v>9</v>
      </c>
    </row>
    <row r="3325" spans="1:7">
      <c r="A3325" s="14">
        <v>44561</v>
      </c>
      <c r="B3325" t="s">
        <v>823</v>
      </c>
      <c r="C3325" t="s">
        <v>879</v>
      </c>
      <c r="D3325" t="str">
        <f>VLOOKUP(VALUE(MID(C3325,1,8)),Producto!$A$1:$C$499,3,FALSE)</f>
        <v>Chamarra sport</v>
      </c>
      <c r="E3325" t="str">
        <f>VLOOKUP(_xlfn.NUMBERVALUE(MID(C3325,9,2)),'Datos 2'!$Q$3:$R$22,2,FALSE)</f>
        <v>Azul</v>
      </c>
      <c r="F3325" t="str">
        <f>VLOOKUP(_xlfn.NUMBERVALUE(MID(C3325,11,2)),'Datos 2'!$U$3:$V$11,2,)</f>
        <v>XL</v>
      </c>
      <c r="G3325">
        <v>1</v>
      </c>
    </row>
    <row r="3326" spans="1:7">
      <c r="A3326" s="14">
        <v>44420</v>
      </c>
      <c r="B3326" t="s">
        <v>823</v>
      </c>
      <c r="C3326" t="s">
        <v>877</v>
      </c>
      <c r="D3326" t="str">
        <f>VLOOKUP(VALUE(MID(C3326,1,8)),Producto!$A$1:$C$499,3,FALSE)</f>
        <v>Chamarra sport</v>
      </c>
      <c r="E3326" t="str">
        <f>VLOOKUP(_xlfn.NUMBERVALUE(MID(C3326,9,2)),'Datos 2'!$Q$3:$R$22,2,FALSE)</f>
        <v>Rojo</v>
      </c>
      <c r="F3326" t="str">
        <f>VLOOKUP(_xlfn.NUMBERVALUE(MID(C3326,11,2)),'Datos 2'!$U$3:$V$11,2,)</f>
        <v>M</v>
      </c>
      <c r="G3326">
        <v>9</v>
      </c>
    </row>
    <row r="3327" spans="1:7">
      <c r="A3327" s="14">
        <v>44243</v>
      </c>
      <c r="B3327" t="s">
        <v>823</v>
      </c>
      <c r="C3327" t="s">
        <v>885</v>
      </c>
      <c r="D3327" t="str">
        <f>VLOOKUP(VALUE(MID(C3327,1,8)),Producto!$A$1:$C$499,3,FALSE)</f>
        <v>Chamarra sport</v>
      </c>
      <c r="E3327" t="str">
        <f>VLOOKUP(_xlfn.NUMBERVALUE(MID(C3327,9,2)),'Datos 2'!$Q$3:$R$22,2,FALSE)</f>
        <v>Negro</v>
      </c>
      <c r="F3327" t="str">
        <f>VLOOKUP(_xlfn.NUMBERVALUE(MID(C3327,11,2)),'Datos 2'!$U$3:$V$11,2,)</f>
        <v>M</v>
      </c>
      <c r="G3327">
        <v>9</v>
      </c>
    </row>
    <row r="3328" spans="1:7">
      <c r="A3328" s="14">
        <v>44481</v>
      </c>
      <c r="B3328" t="s">
        <v>823</v>
      </c>
      <c r="C3328" t="s">
        <v>883</v>
      </c>
      <c r="D3328" t="str">
        <f>VLOOKUP(VALUE(MID(C3328,1,8)),Producto!$A$1:$C$499,3,FALSE)</f>
        <v>Chamarra sport</v>
      </c>
      <c r="E3328" t="str">
        <f>VLOOKUP(_xlfn.NUMBERVALUE(MID(C3328,9,2)),'Datos 2'!$Q$3:$R$22,2,FALSE)</f>
        <v>Negro</v>
      </c>
      <c r="F3328" t="str">
        <f>VLOOKUP(_xlfn.NUMBERVALUE(MID(C3328,11,2)),'Datos 2'!$U$3:$V$11,2,)</f>
        <v>XL</v>
      </c>
      <c r="G3328">
        <v>10</v>
      </c>
    </row>
    <row r="3329" spans="1:7">
      <c r="A3329" s="14">
        <v>44362</v>
      </c>
      <c r="B3329" t="s">
        <v>823</v>
      </c>
      <c r="C3329" t="s">
        <v>855</v>
      </c>
      <c r="D3329" t="str">
        <f>VLOOKUP(VALUE(MID(C3329,1,8)),Producto!$A$1:$C$499,3,FALSE)</f>
        <v>Pantalón mezclilla</v>
      </c>
      <c r="E3329" t="str">
        <f>VLOOKUP(_xlfn.NUMBERVALUE(MID(C3329,9,2)),'Datos 2'!$Q$3:$R$22,2,FALSE)</f>
        <v>Negro</v>
      </c>
      <c r="F3329" t="str">
        <f>VLOOKUP(_xlfn.NUMBERVALUE(MID(C3329,11,2)),'Datos 2'!$U$3:$V$11,2,)</f>
        <v>XL</v>
      </c>
      <c r="G3329">
        <v>6</v>
      </c>
    </row>
    <row r="3330" spans="1:7">
      <c r="A3330" s="14">
        <v>44302</v>
      </c>
      <c r="B3330" t="s">
        <v>823</v>
      </c>
      <c r="C3330" t="s">
        <v>877</v>
      </c>
      <c r="D3330" t="str">
        <f>VLOOKUP(VALUE(MID(C3330,1,8)),Producto!$A$1:$C$499,3,FALSE)</f>
        <v>Chamarra sport</v>
      </c>
      <c r="E3330" t="str">
        <f>VLOOKUP(_xlfn.NUMBERVALUE(MID(C3330,9,2)),'Datos 2'!$Q$3:$R$22,2,FALSE)</f>
        <v>Rojo</v>
      </c>
      <c r="F3330" t="str">
        <f>VLOOKUP(_xlfn.NUMBERVALUE(MID(C3330,11,2)),'Datos 2'!$U$3:$V$11,2,)</f>
        <v>M</v>
      </c>
      <c r="G3330">
        <v>10</v>
      </c>
    </row>
    <row r="3331" spans="1:7">
      <c r="A3331" s="14">
        <v>44497</v>
      </c>
      <c r="B3331" t="s">
        <v>823</v>
      </c>
      <c r="C3331" t="s">
        <v>832</v>
      </c>
      <c r="D3331" t="str">
        <f>VLOOKUP(VALUE(MID(C3331,1,8)),Producto!$A$1:$C$499,3,FALSE)</f>
        <v>Camisa manga larga</v>
      </c>
      <c r="E3331" t="str">
        <f>VLOOKUP(_xlfn.NUMBERVALUE(MID(C3331,9,2)),'Datos 2'!$Q$3:$R$22,2,FALSE)</f>
        <v>Off white</v>
      </c>
      <c r="F3331" t="str">
        <f>VLOOKUP(_xlfn.NUMBERVALUE(MID(C3331,11,2)),'Datos 2'!$U$3:$V$11,2,)</f>
        <v>L</v>
      </c>
      <c r="G3331">
        <v>4</v>
      </c>
    </row>
    <row r="3332" spans="1:7">
      <c r="A3332" s="14">
        <v>44347</v>
      </c>
      <c r="B3332" t="s">
        <v>823</v>
      </c>
      <c r="C3332" t="s">
        <v>884</v>
      </c>
      <c r="D3332" t="str">
        <f>VLOOKUP(VALUE(MID(C3332,1,8)),Producto!$A$1:$C$499,3,FALSE)</f>
        <v>Chamarra sport</v>
      </c>
      <c r="E3332" t="str">
        <f>VLOOKUP(_xlfn.NUMBERVALUE(MID(C3332,9,2)),'Datos 2'!$Q$3:$R$22,2,FALSE)</f>
        <v>Negro</v>
      </c>
      <c r="F3332" t="str">
        <f>VLOOKUP(_xlfn.NUMBERVALUE(MID(C3332,11,2)),'Datos 2'!$U$3:$V$11,2,)</f>
        <v>L</v>
      </c>
      <c r="G3332">
        <v>8</v>
      </c>
    </row>
    <row r="3333" spans="1:7">
      <c r="A3333" s="14">
        <v>44509</v>
      </c>
      <c r="B3333" t="s">
        <v>823</v>
      </c>
      <c r="C3333" t="s">
        <v>836</v>
      </c>
      <c r="D3333" t="str">
        <f>VLOOKUP(VALUE(MID(C3333,1,8)),Producto!$A$1:$C$499,3,FALSE)</f>
        <v>Camisa manga larga</v>
      </c>
      <c r="E3333" t="str">
        <f>VLOOKUP(_xlfn.NUMBERVALUE(MID(C3333,9,2)),'Datos 2'!$Q$3:$R$22,2,FALSE)</f>
        <v>Negro</v>
      </c>
      <c r="F3333" t="str">
        <f>VLOOKUP(_xlfn.NUMBERVALUE(MID(C3333,11,2)),'Datos 2'!$U$3:$V$11,2,)</f>
        <v>L</v>
      </c>
      <c r="G3333">
        <v>5</v>
      </c>
    </row>
    <row r="3334" spans="1:7">
      <c r="A3334" s="14">
        <v>44349</v>
      </c>
      <c r="B3334" t="s">
        <v>823</v>
      </c>
      <c r="C3334" t="s">
        <v>870</v>
      </c>
      <c r="D3334" t="str">
        <f>VLOOKUP(VALUE(MID(C3334,1,8)),Producto!$A$1:$C$499,3,FALSE)</f>
        <v>Pantalón baggie</v>
      </c>
      <c r="E3334" t="str">
        <f>VLOOKUP(_xlfn.NUMBERVALUE(MID(C3334,9,2)),'Datos 2'!$Q$3:$R$22,2,FALSE)</f>
        <v>Off white</v>
      </c>
      <c r="F3334" t="str">
        <f>VLOOKUP(_xlfn.NUMBERVALUE(MID(C3334,11,2)),'Datos 2'!$U$3:$V$11,2,)</f>
        <v>S</v>
      </c>
      <c r="G3334">
        <v>9</v>
      </c>
    </row>
    <row r="3335" spans="1:7">
      <c r="A3335" s="14">
        <v>44487</v>
      </c>
      <c r="B3335" t="s">
        <v>823</v>
      </c>
      <c r="C3335" t="s">
        <v>848</v>
      </c>
      <c r="D3335" t="str">
        <f>VLOOKUP(VALUE(MID(C3335,1,8)),Producto!$A$1:$C$499,3,FALSE)</f>
        <v>Playera</v>
      </c>
      <c r="E3335" t="str">
        <f>VLOOKUP(_xlfn.NUMBERVALUE(MID(C3335,9,2)),'Datos 2'!$Q$3:$R$22,2,FALSE)</f>
        <v>Gris</v>
      </c>
      <c r="F3335" t="str">
        <f>VLOOKUP(_xlfn.NUMBERVALUE(MID(C3335,11,2)),'Datos 2'!$U$3:$V$11,2,)</f>
        <v>Unitalla</v>
      </c>
      <c r="G3335">
        <v>9</v>
      </c>
    </row>
    <row r="3336" spans="1:7">
      <c r="A3336" s="14">
        <v>44549</v>
      </c>
      <c r="B3336" t="s">
        <v>823</v>
      </c>
      <c r="C3336" t="s">
        <v>848</v>
      </c>
      <c r="D3336" t="str">
        <f>VLOOKUP(VALUE(MID(C3336,1,8)),Producto!$A$1:$C$499,3,FALSE)</f>
        <v>Playera</v>
      </c>
      <c r="E3336" t="str">
        <f>VLOOKUP(_xlfn.NUMBERVALUE(MID(C3336,9,2)),'Datos 2'!$Q$3:$R$22,2,FALSE)</f>
        <v>Gris</v>
      </c>
      <c r="F3336" t="str">
        <f>VLOOKUP(_xlfn.NUMBERVALUE(MID(C3336,11,2)),'Datos 2'!$U$3:$V$11,2,)</f>
        <v>Unitalla</v>
      </c>
      <c r="G3336">
        <v>6</v>
      </c>
    </row>
    <row r="3337" spans="1:7">
      <c r="A3337" s="14">
        <v>44500</v>
      </c>
      <c r="B3337" t="s">
        <v>823</v>
      </c>
      <c r="C3337" t="s">
        <v>867</v>
      </c>
      <c r="D3337" t="str">
        <f>VLOOKUP(VALUE(MID(C3337,1,8)),Producto!$A$1:$C$499,3,FALSE)</f>
        <v>Pantalón baggie</v>
      </c>
      <c r="E3337" t="str">
        <f>VLOOKUP(_xlfn.NUMBERVALUE(MID(C3337,9,2)),'Datos 2'!$Q$3:$R$22,2,FALSE)</f>
        <v>Off white</v>
      </c>
      <c r="F3337" t="str">
        <f>VLOOKUP(_xlfn.NUMBERVALUE(MID(C3337,11,2)),'Datos 2'!$U$3:$V$11,2,)</f>
        <v>XL</v>
      </c>
      <c r="G3337">
        <v>4</v>
      </c>
    </row>
    <row r="3338" spans="1:7">
      <c r="A3338" s="14">
        <v>44319</v>
      </c>
      <c r="B3338" t="s">
        <v>823</v>
      </c>
      <c r="C3338" t="s">
        <v>837</v>
      </c>
      <c r="D3338" t="str">
        <f>VLOOKUP(VALUE(MID(C3338,1,8)),Producto!$A$1:$C$499,3,FALSE)</f>
        <v>Camisa manga larga</v>
      </c>
      <c r="E3338" t="str">
        <f>VLOOKUP(_xlfn.NUMBERVALUE(MID(C3338,9,2)),'Datos 2'!$Q$3:$R$22,2,FALSE)</f>
        <v>Negro</v>
      </c>
      <c r="F3338" t="str">
        <f>VLOOKUP(_xlfn.NUMBERVALUE(MID(C3338,11,2)),'Datos 2'!$U$3:$V$11,2,)</f>
        <v>M</v>
      </c>
      <c r="G3338">
        <v>8</v>
      </c>
    </row>
    <row r="3339" spans="1:7">
      <c r="A3339" s="14">
        <v>44538</v>
      </c>
      <c r="B3339" t="s">
        <v>823</v>
      </c>
      <c r="C3339" t="s">
        <v>868</v>
      </c>
      <c r="D3339" t="str">
        <f>VLOOKUP(VALUE(MID(C3339,1,8)),Producto!$A$1:$C$499,3,FALSE)</f>
        <v>Pantalón baggie</v>
      </c>
      <c r="E3339" t="str">
        <f>VLOOKUP(_xlfn.NUMBERVALUE(MID(C3339,9,2)),'Datos 2'!$Q$3:$R$22,2,FALSE)</f>
        <v>Off white</v>
      </c>
      <c r="F3339" t="str">
        <f>VLOOKUP(_xlfn.NUMBERVALUE(MID(C3339,11,2)),'Datos 2'!$U$3:$V$11,2,)</f>
        <v>L</v>
      </c>
      <c r="G3339">
        <v>5</v>
      </c>
    </row>
    <row r="3340" spans="1:7">
      <c r="A3340" s="14">
        <v>44466</v>
      </c>
      <c r="B3340" t="s">
        <v>823</v>
      </c>
      <c r="C3340" t="s">
        <v>853</v>
      </c>
      <c r="D3340" t="str">
        <f>VLOOKUP(VALUE(MID(C3340,1,8)),Producto!$A$1:$C$499,3,FALSE)</f>
        <v>Pantalón mezclilla</v>
      </c>
      <c r="E3340" t="str">
        <f>VLOOKUP(_xlfn.NUMBERVALUE(MID(C3340,9,2)),'Datos 2'!$Q$3:$R$22,2,FALSE)</f>
        <v>Azul</v>
      </c>
      <c r="F3340" t="str">
        <f>VLOOKUP(_xlfn.NUMBERVALUE(MID(C3340,11,2)),'Datos 2'!$U$3:$V$11,2,)</f>
        <v>M</v>
      </c>
      <c r="G3340">
        <v>9</v>
      </c>
    </row>
    <row r="3341" spans="1:7">
      <c r="A3341" s="14">
        <v>44269</v>
      </c>
      <c r="B3341" t="s">
        <v>823</v>
      </c>
      <c r="C3341" t="s">
        <v>831</v>
      </c>
      <c r="D3341" t="str">
        <f>VLOOKUP(VALUE(MID(C3341,1,8)),Producto!$A$1:$C$499,3,FALSE)</f>
        <v>Camisa manga larga</v>
      </c>
      <c r="E3341" t="str">
        <f>VLOOKUP(_xlfn.NUMBERVALUE(MID(C3341,9,2)),'Datos 2'!$Q$3:$R$22,2,FALSE)</f>
        <v>Off white</v>
      </c>
      <c r="F3341" t="str">
        <f>VLOOKUP(_xlfn.NUMBERVALUE(MID(C3341,11,2)),'Datos 2'!$U$3:$V$11,2,)</f>
        <v>XL</v>
      </c>
      <c r="G3341">
        <v>1</v>
      </c>
    </row>
    <row r="3342" spans="1:7">
      <c r="A3342" s="14">
        <v>44273</v>
      </c>
      <c r="B3342" t="s">
        <v>823</v>
      </c>
      <c r="C3342" t="s">
        <v>859</v>
      </c>
      <c r="D3342" t="str">
        <f>VLOOKUP(VALUE(MID(C3342,1,8)),Producto!$A$1:$C$499,3,FALSE)</f>
        <v>Pantalón mezclilla</v>
      </c>
      <c r="E3342" t="str">
        <f>VLOOKUP(_xlfn.NUMBERVALUE(MID(C3342,9,2)),'Datos 2'!$Q$3:$R$22,2,FALSE)</f>
        <v>Blanco</v>
      </c>
      <c r="F3342" t="str">
        <f>VLOOKUP(_xlfn.NUMBERVALUE(MID(C3342,11,2)),'Datos 2'!$U$3:$V$11,2,)</f>
        <v>XL</v>
      </c>
      <c r="G3342">
        <v>2</v>
      </c>
    </row>
    <row r="3343" spans="1:7">
      <c r="A3343" s="14">
        <v>44296</v>
      </c>
      <c r="B3343" t="s">
        <v>823</v>
      </c>
      <c r="C3343" t="s">
        <v>836</v>
      </c>
      <c r="D3343" t="str">
        <f>VLOOKUP(VALUE(MID(C3343,1,8)),Producto!$A$1:$C$499,3,FALSE)</f>
        <v>Camisa manga larga</v>
      </c>
      <c r="E3343" t="str">
        <f>VLOOKUP(_xlfn.NUMBERVALUE(MID(C3343,9,2)),'Datos 2'!$Q$3:$R$22,2,FALSE)</f>
        <v>Negro</v>
      </c>
      <c r="F3343" t="str">
        <f>VLOOKUP(_xlfn.NUMBERVALUE(MID(C3343,11,2)),'Datos 2'!$U$3:$V$11,2,)</f>
        <v>L</v>
      </c>
      <c r="G3343">
        <v>3</v>
      </c>
    </row>
    <row r="3344" spans="1:7">
      <c r="A3344" s="14">
        <v>44265</v>
      </c>
      <c r="B3344" t="s">
        <v>823</v>
      </c>
      <c r="C3344" t="s">
        <v>888</v>
      </c>
      <c r="D3344" t="str">
        <f>VLOOKUP(VALUE(MID(C3344,1,8)),Producto!$A$1:$C$499,3,FALSE)</f>
        <v>Chamarra sport</v>
      </c>
      <c r="E3344" t="str">
        <f>VLOOKUP(_xlfn.NUMBERVALUE(MID(C3344,9,2)),'Datos 2'!$Q$3:$R$22,2,FALSE)</f>
        <v>Off white</v>
      </c>
      <c r="F3344" t="str">
        <f>VLOOKUP(_xlfn.NUMBERVALUE(MID(C3344,11,2)),'Datos 2'!$U$3:$V$11,2,)</f>
        <v>L</v>
      </c>
      <c r="G3344">
        <v>9</v>
      </c>
    </row>
    <row r="3345" spans="1:7">
      <c r="A3345" s="14">
        <v>44329</v>
      </c>
      <c r="B3345" t="s">
        <v>823</v>
      </c>
      <c r="C3345" t="s">
        <v>882</v>
      </c>
      <c r="D3345" t="str">
        <f>VLOOKUP(VALUE(MID(C3345,1,8)),Producto!$A$1:$C$499,3,FALSE)</f>
        <v>Chamarra sport</v>
      </c>
      <c r="E3345" t="str">
        <f>VLOOKUP(_xlfn.NUMBERVALUE(MID(C3345,9,2)),'Datos 2'!$Q$3:$R$22,2,FALSE)</f>
        <v>Azul</v>
      </c>
      <c r="F3345" t="str">
        <f>VLOOKUP(_xlfn.NUMBERVALUE(MID(C3345,11,2)),'Datos 2'!$U$3:$V$11,2,)</f>
        <v>S</v>
      </c>
      <c r="G3345">
        <v>3</v>
      </c>
    </row>
    <row r="3346" spans="1:7">
      <c r="A3346" s="14">
        <v>44490</v>
      </c>
      <c r="B3346" t="s">
        <v>823</v>
      </c>
      <c r="C3346" t="s">
        <v>845</v>
      </c>
      <c r="D3346" t="str">
        <f>VLOOKUP(VALUE(MID(C3346,1,8)),Producto!$A$1:$C$499,3,FALSE)</f>
        <v>Camisa manga corta</v>
      </c>
      <c r="E3346" t="str">
        <f>VLOOKUP(_xlfn.NUMBERVALUE(MID(C3346,9,2)),'Datos 2'!$Q$3:$R$22,2,FALSE)</f>
        <v>Estampado animal</v>
      </c>
      <c r="F3346" t="str">
        <f>VLOOKUP(_xlfn.NUMBERVALUE(MID(C3346,11,2)),'Datos 2'!$U$3:$V$11,2,)</f>
        <v>M</v>
      </c>
      <c r="G3346">
        <v>9</v>
      </c>
    </row>
    <row r="3347" spans="1:7">
      <c r="A3347" s="14">
        <v>44267</v>
      </c>
      <c r="B3347" t="s">
        <v>823</v>
      </c>
      <c r="C3347" t="s">
        <v>890</v>
      </c>
      <c r="D3347" t="str">
        <f>VLOOKUP(VALUE(MID(C3347,1,8)),Producto!$A$1:$C$499,3,FALSE)</f>
        <v>Chamarra sport</v>
      </c>
      <c r="E3347" t="str">
        <f>VLOOKUP(_xlfn.NUMBERVALUE(MID(C3347,9,2)),'Datos 2'!$Q$3:$R$22,2,FALSE)</f>
        <v>Off white</v>
      </c>
      <c r="F3347" t="str">
        <f>VLOOKUP(_xlfn.NUMBERVALUE(MID(C3347,11,2)),'Datos 2'!$U$3:$V$11,2,)</f>
        <v>S</v>
      </c>
      <c r="G3347">
        <v>8</v>
      </c>
    </row>
    <row r="3348" spans="1:7">
      <c r="A3348" s="14">
        <v>44394</v>
      </c>
      <c r="B3348" t="s">
        <v>823</v>
      </c>
      <c r="C3348" t="s">
        <v>864</v>
      </c>
      <c r="D3348" t="str">
        <f>VLOOKUP(VALUE(MID(C3348,1,8)),Producto!$A$1:$C$499,3,FALSE)</f>
        <v>Pantalón baggie</v>
      </c>
      <c r="E3348" t="str">
        <f>VLOOKUP(_xlfn.NUMBERVALUE(MID(C3348,9,2)),'Datos 2'!$Q$3:$R$22,2,FALSE)</f>
        <v>Negro</v>
      </c>
      <c r="F3348" t="str">
        <f>VLOOKUP(_xlfn.NUMBERVALUE(MID(C3348,11,2)),'Datos 2'!$U$3:$V$11,2,)</f>
        <v>L</v>
      </c>
      <c r="G3348">
        <v>9</v>
      </c>
    </row>
    <row r="3349" spans="1:7">
      <c r="A3349" s="14">
        <v>44460</v>
      </c>
      <c r="B3349" t="s">
        <v>823</v>
      </c>
      <c r="C3349" t="s">
        <v>842</v>
      </c>
      <c r="D3349" t="str">
        <f>VLOOKUP(VALUE(MID(C3349,1,8)),Producto!$A$1:$C$499,3,FALSE)</f>
        <v>Camisa manga corta</v>
      </c>
      <c r="E3349" t="str">
        <f>VLOOKUP(_xlfn.NUMBERVALUE(MID(C3349,9,2)),'Datos 2'!$Q$3:$R$22,2,FALSE)</f>
        <v>Blanco</v>
      </c>
      <c r="F3349" t="str">
        <f>VLOOKUP(_xlfn.NUMBERVALUE(MID(C3349,11,2)),'Datos 2'!$U$3:$V$11,2,)</f>
        <v>S</v>
      </c>
      <c r="G3349">
        <v>10</v>
      </c>
    </row>
    <row r="3350" spans="1:7">
      <c r="A3350" s="14">
        <v>44370</v>
      </c>
      <c r="B3350" t="s">
        <v>823</v>
      </c>
      <c r="C3350" t="s">
        <v>845</v>
      </c>
      <c r="D3350" t="str">
        <f>VLOOKUP(VALUE(MID(C3350,1,8)),Producto!$A$1:$C$499,3,FALSE)</f>
        <v>Camisa manga corta</v>
      </c>
      <c r="E3350" t="str">
        <f>VLOOKUP(_xlfn.NUMBERVALUE(MID(C3350,9,2)),'Datos 2'!$Q$3:$R$22,2,FALSE)</f>
        <v>Estampado animal</v>
      </c>
      <c r="F3350" t="str">
        <f>VLOOKUP(_xlfn.NUMBERVALUE(MID(C3350,11,2)),'Datos 2'!$U$3:$V$11,2,)</f>
        <v>M</v>
      </c>
      <c r="G3350">
        <v>9</v>
      </c>
    </row>
    <row r="3351" spans="1:7">
      <c r="A3351" s="14">
        <v>44227</v>
      </c>
      <c r="B3351" t="s">
        <v>823</v>
      </c>
      <c r="C3351" t="s">
        <v>843</v>
      </c>
      <c r="D3351" t="str">
        <f>VLOOKUP(VALUE(MID(C3351,1,8)),Producto!$A$1:$C$499,3,FALSE)</f>
        <v>Camisa manga corta</v>
      </c>
      <c r="E3351" t="str">
        <f>VLOOKUP(_xlfn.NUMBERVALUE(MID(C3351,9,2)),'Datos 2'!$Q$3:$R$22,2,FALSE)</f>
        <v>Estampado animal</v>
      </c>
      <c r="F3351" t="str">
        <f>VLOOKUP(_xlfn.NUMBERVALUE(MID(C3351,11,2)),'Datos 2'!$U$3:$V$11,2,)</f>
        <v>XL</v>
      </c>
      <c r="G3351">
        <v>1</v>
      </c>
    </row>
    <row r="3352" spans="1:7">
      <c r="A3352" s="14">
        <v>44342</v>
      </c>
      <c r="B3352" t="s">
        <v>823</v>
      </c>
      <c r="C3352" t="s">
        <v>886</v>
      </c>
      <c r="D3352" t="str">
        <f>VLOOKUP(VALUE(MID(C3352,1,8)),Producto!$A$1:$C$499,3,FALSE)</f>
        <v>Chamarra sport</v>
      </c>
      <c r="E3352" t="str">
        <f>VLOOKUP(_xlfn.NUMBERVALUE(MID(C3352,9,2)),'Datos 2'!$Q$3:$R$22,2,FALSE)</f>
        <v>Negro</v>
      </c>
      <c r="F3352" t="str">
        <f>VLOOKUP(_xlfn.NUMBERVALUE(MID(C3352,11,2)),'Datos 2'!$U$3:$V$11,2,)</f>
        <v>S</v>
      </c>
      <c r="G3352">
        <v>8</v>
      </c>
    </row>
    <row r="3353" spans="1:7">
      <c r="A3353" s="14">
        <v>44343</v>
      </c>
      <c r="B3353" t="s">
        <v>823</v>
      </c>
      <c r="C3353" t="s">
        <v>885</v>
      </c>
      <c r="D3353" t="str">
        <f>VLOOKUP(VALUE(MID(C3353,1,8)),Producto!$A$1:$C$499,3,FALSE)</f>
        <v>Chamarra sport</v>
      </c>
      <c r="E3353" t="str">
        <f>VLOOKUP(_xlfn.NUMBERVALUE(MID(C3353,9,2)),'Datos 2'!$Q$3:$R$22,2,FALSE)</f>
        <v>Negro</v>
      </c>
      <c r="F3353" t="str">
        <f>VLOOKUP(_xlfn.NUMBERVALUE(MID(C3353,11,2)),'Datos 2'!$U$3:$V$11,2,)</f>
        <v>M</v>
      </c>
      <c r="G3353">
        <v>6</v>
      </c>
    </row>
    <row r="3354" spans="1:7">
      <c r="A3354" s="14">
        <v>44405</v>
      </c>
      <c r="B3354" t="s">
        <v>823</v>
      </c>
      <c r="C3354" t="s">
        <v>835</v>
      </c>
      <c r="D3354" t="str">
        <f>VLOOKUP(VALUE(MID(C3354,1,8)),Producto!$A$1:$C$499,3,FALSE)</f>
        <v>Camisa manga larga</v>
      </c>
      <c r="E3354" t="str">
        <f>VLOOKUP(_xlfn.NUMBERVALUE(MID(C3354,9,2)),'Datos 2'!$Q$3:$R$22,2,FALSE)</f>
        <v>Negro</v>
      </c>
      <c r="F3354" t="str">
        <f>VLOOKUP(_xlfn.NUMBERVALUE(MID(C3354,11,2)),'Datos 2'!$U$3:$V$11,2,)</f>
        <v>XL</v>
      </c>
      <c r="G3354">
        <v>8</v>
      </c>
    </row>
    <row r="3355" spans="1:7">
      <c r="A3355" s="14">
        <v>44277</v>
      </c>
      <c r="B3355" t="s">
        <v>823</v>
      </c>
      <c r="C3355" t="s">
        <v>872</v>
      </c>
      <c r="D3355" t="str">
        <f>VLOOKUP(VALUE(MID(C3355,1,8)),Producto!$A$1:$C$499,3,FALSE)</f>
        <v>Pantalón baggie</v>
      </c>
      <c r="E3355" t="str">
        <f>VLOOKUP(_xlfn.NUMBERVALUE(MID(C3355,9,2)),'Datos 2'!$Q$3:$R$22,2,FALSE)</f>
        <v>Café</v>
      </c>
      <c r="F3355" t="str">
        <f>VLOOKUP(_xlfn.NUMBERVALUE(MID(C3355,11,2)),'Datos 2'!$U$3:$V$11,2,)</f>
        <v>L</v>
      </c>
      <c r="G3355">
        <v>8</v>
      </c>
    </row>
    <row r="3356" spans="1:7">
      <c r="A3356" s="14">
        <v>44297</v>
      </c>
      <c r="B3356" t="s">
        <v>823</v>
      </c>
      <c r="C3356" t="s">
        <v>855</v>
      </c>
      <c r="D3356" t="str">
        <f>VLOOKUP(VALUE(MID(C3356,1,8)),Producto!$A$1:$C$499,3,FALSE)</f>
        <v>Pantalón mezclilla</v>
      </c>
      <c r="E3356" t="str">
        <f>VLOOKUP(_xlfn.NUMBERVALUE(MID(C3356,9,2)),'Datos 2'!$Q$3:$R$22,2,FALSE)</f>
        <v>Negro</v>
      </c>
      <c r="F3356" t="str">
        <f>VLOOKUP(_xlfn.NUMBERVALUE(MID(C3356,11,2)),'Datos 2'!$U$3:$V$11,2,)</f>
        <v>XL</v>
      </c>
      <c r="G3356">
        <v>9</v>
      </c>
    </row>
    <row r="3357" spans="1:7">
      <c r="A3357" s="14">
        <v>44278</v>
      </c>
      <c r="B3357" t="s">
        <v>823</v>
      </c>
      <c r="C3357" t="s">
        <v>879</v>
      </c>
      <c r="D3357" t="str">
        <f>VLOOKUP(VALUE(MID(C3357,1,8)),Producto!$A$1:$C$499,3,FALSE)</f>
        <v>Chamarra sport</v>
      </c>
      <c r="E3357" t="str">
        <f>VLOOKUP(_xlfn.NUMBERVALUE(MID(C3357,9,2)),'Datos 2'!$Q$3:$R$22,2,FALSE)</f>
        <v>Azul</v>
      </c>
      <c r="F3357" t="str">
        <f>VLOOKUP(_xlfn.NUMBERVALUE(MID(C3357,11,2)),'Datos 2'!$U$3:$V$11,2,)</f>
        <v>XL</v>
      </c>
      <c r="G3357">
        <v>7</v>
      </c>
    </row>
    <row r="3358" spans="1:7">
      <c r="A3358" s="14">
        <v>44527</v>
      </c>
      <c r="B3358" t="s">
        <v>823</v>
      </c>
      <c r="C3358" t="s">
        <v>839</v>
      </c>
      <c r="D3358" t="str">
        <f>VLOOKUP(VALUE(MID(C3358,1,8)),Producto!$A$1:$C$499,3,FALSE)</f>
        <v>Camisa manga corta</v>
      </c>
      <c r="E3358" t="str">
        <f>VLOOKUP(_xlfn.NUMBERVALUE(MID(C3358,9,2)),'Datos 2'!$Q$3:$R$22,2,FALSE)</f>
        <v>Blanco</v>
      </c>
      <c r="F3358" t="str">
        <f>VLOOKUP(_xlfn.NUMBERVALUE(MID(C3358,11,2)),'Datos 2'!$U$3:$V$11,2,)</f>
        <v>XL</v>
      </c>
      <c r="G3358">
        <v>4</v>
      </c>
    </row>
    <row r="3359" spans="1:7">
      <c r="A3359" s="14">
        <v>44512</v>
      </c>
      <c r="B3359" t="s">
        <v>823</v>
      </c>
      <c r="C3359" t="s">
        <v>833</v>
      </c>
      <c r="D3359" t="str">
        <f>VLOOKUP(VALUE(MID(C3359,1,8)),Producto!$A$1:$C$499,3,FALSE)</f>
        <v>Camisa manga larga</v>
      </c>
      <c r="E3359" t="str">
        <f>VLOOKUP(_xlfn.NUMBERVALUE(MID(C3359,9,2)),'Datos 2'!$Q$3:$R$22,2,FALSE)</f>
        <v>Off white</v>
      </c>
      <c r="F3359" t="str">
        <f>VLOOKUP(_xlfn.NUMBERVALUE(MID(C3359,11,2)),'Datos 2'!$U$3:$V$11,2,)</f>
        <v>M</v>
      </c>
      <c r="G3359">
        <v>5</v>
      </c>
    </row>
    <row r="3360" spans="1:7">
      <c r="A3360" s="14">
        <v>44343</v>
      </c>
      <c r="B3360" t="s">
        <v>823</v>
      </c>
      <c r="C3360" t="s">
        <v>849</v>
      </c>
      <c r="D3360" t="str">
        <f>VLOOKUP(VALUE(MID(C3360,1,8)),Producto!$A$1:$C$499,3,FALSE)</f>
        <v>Playera</v>
      </c>
      <c r="E3360" t="str">
        <f>VLOOKUP(_xlfn.NUMBERVALUE(MID(C3360,9,2)),'Datos 2'!$Q$3:$R$22,2,FALSE)</f>
        <v>Estampado abstracto</v>
      </c>
      <c r="F3360" t="str">
        <f>VLOOKUP(_xlfn.NUMBERVALUE(MID(C3360,11,2)),'Datos 2'!$U$3:$V$11,2,)</f>
        <v>Unitalla</v>
      </c>
      <c r="G3360">
        <v>7</v>
      </c>
    </row>
    <row r="3361" spans="1:7">
      <c r="A3361" s="14">
        <v>44239</v>
      </c>
      <c r="B3361" t="s">
        <v>823</v>
      </c>
      <c r="C3361" t="s">
        <v>862</v>
      </c>
      <c r="D3361" t="str">
        <f>VLOOKUP(VALUE(MID(C3361,1,8)),Producto!$A$1:$C$499,3,FALSE)</f>
        <v>Pantalón mezclilla</v>
      </c>
      <c r="E3361" t="str">
        <f>VLOOKUP(_xlfn.NUMBERVALUE(MID(C3361,9,2)),'Datos 2'!$Q$3:$R$22,2,FALSE)</f>
        <v>Blanco</v>
      </c>
      <c r="F3361" t="str">
        <f>VLOOKUP(_xlfn.NUMBERVALUE(MID(C3361,11,2)),'Datos 2'!$U$3:$V$11,2,)</f>
        <v>S</v>
      </c>
      <c r="G3361">
        <v>2</v>
      </c>
    </row>
    <row r="3362" spans="1:7">
      <c r="A3362" s="14">
        <v>44339</v>
      </c>
      <c r="B3362" t="s">
        <v>823</v>
      </c>
      <c r="C3362" t="s">
        <v>873</v>
      </c>
      <c r="D3362" t="str">
        <f>VLOOKUP(VALUE(MID(C3362,1,8)),Producto!$A$1:$C$499,3,FALSE)</f>
        <v>Pantalón baggie</v>
      </c>
      <c r="E3362" t="str">
        <f>VLOOKUP(_xlfn.NUMBERVALUE(MID(C3362,9,2)),'Datos 2'!$Q$3:$R$22,2,FALSE)</f>
        <v>Café</v>
      </c>
      <c r="F3362" t="str">
        <f>VLOOKUP(_xlfn.NUMBERVALUE(MID(C3362,11,2)),'Datos 2'!$U$3:$V$11,2,)</f>
        <v>M</v>
      </c>
      <c r="G3362">
        <v>3</v>
      </c>
    </row>
    <row r="3363" spans="1:7">
      <c r="A3363" s="14">
        <v>44286</v>
      </c>
      <c r="B3363" t="s">
        <v>823</v>
      </c>
      <c r="C3363" t="s">
        <v>849</v>
      </c>
      <c r="D3363" t="str">
        <f>VLOOKUP(VALUE(MID(C3363,1,8)),Producto!$A$1:$C$499,3,FALSE)</f>
        <v>Playera</v>
      </c>
      <c r="E3363" t="str">
        <f>VLOOKUP(_xlfn.NUMBERVALUE(MID(C3363,9,2)),'Datos 2'!$Q$3:$R$22,2,FALSE)</f>
        <v>Estampado abstracto</v>
      </c>
      <c r="F3363" t="str">
        <f>VLOOKUP(_xlfn.NUMBERVALUE(MID(C3363,11,2)),'Datos 2'!$U$3:$V$11,2,)</f>
        <v>Unitalla</v>
      </c>
      <c r="G3363">
        <v>2</v>
      </c>
    </row>
    <row r="3364" spans="1:7">
      <c r="A3364" s="14">
        <v>44424</v>
      </c>
      <c r="B3364" t="s">
        <v>823</v>
      </c>
      <c r="C3364" t="s">
        <v>851</v>
      </c>
      <c r="D3364" t="str">
        <f>VLOOKUP(VALUE(MID(C3364,1,8)),Producto!$A$1:$C$499,3,FALSE)</f>
        <v>Pantalón mezclilla</v>
      </c>
      <c r="E3364" t="str">
        <f>VLOOKUP(_xlfn.NUMBERVALUE(MID(C3364,9,2)),'Datos 2'!$Q$3:$R$22,2,FALSE)</f>
        <v>Azul</v>
      </c>
      <c r="F3364" t="str">
        <f>VLOOKUP(_xlfn.NUMBERVALUE(MID(C3364,11,2)),'Datos 2'!$U$3:$V$11,2,)</f>
        <v>XL</v>
      </c>
      <c r="G3364">
        <v>10</v>
      </c>
    </row>
    <row r="3365" spans="1:7">
      <c r="A3365" s="14">
        <v>44377</v>
      </c>
      <c r="B3365" t="s">
        <v>823</v>
      </c>
      <c r="C3365" t="s">
        <v>880</v>
      </c>
      <c r="D3365" t="str">
        <f>VLOOKUP(VALUE(MID(C3365,1,8)),Producto!$A$1:$C$499,3,FALSE)</f>
        <v>Chamarra sport</v>
      </c>
      <c r="E3365" t="str">
        <f>VLOOKUP(_xlfn.NUMBERVALUE(MID(C3365,9,2)),'Datos 2'!$Q$3:$R$22,2,FALSE)</f>
        <v>Azul</v>
      </c>
      <c r="F3365" t="str">
        <f>VLOOKUP(_xlfn.NUMBERVALUE(MID(C3365,11,2)),'Datos 2'!$U$3:$V$11,2,)</f>
        <v>L</v>
      </c>
      <c r="G3365">
        <v>5</v>
      </c>
    </row>
    <row r="3366" spans="1:7">
      <c r="A3366" s="14">
        <v>44208</v>
      </c>
      <c r="B3366" t="s">
        <v>823</v>
      </c>
      <c r="C3366" t="s">
        <v>851</v>
      </c>
      <c r="D3366" t="str">
        <f>VLOOKUP(VALUE(MID(C3366,1,8)),Producto!$A$1:$C$499,3,FALSE)</f>
        <v>Pantalón mezclilla</v>
      </c>
      <c r="E3366" t="str">
        <f>VLOOKUP(_xlfn.NUMBERVALUE(MID(C3366,9,2)),'Datos 2'!$Q$3:$R$22,2,FALSE)</f>
        <v>Azul</v>
      </c>
      <c r="F3366" t="str">
        <f>VLOOKUP(_xlfn.NUMBERVALUE(MID(C3366,11,2)),'Datos 2'!$U$3:$V$11,2,)</f>
        <v>XL</v>
      </c>
      <c r="G3366">
        <v>1</v>
      </c>
    </row>
    <row r="3367" spans="1:7">
      <c r="A3367" s="14">
        <v>44434</v>
      </c>
      <c r="B3367" t="s">
        <v>823</v>
      </c>
      <c r="C3367" t="s">
        <v>887</v>
      </c>
      <c r="D3367" t="str">
        <f>VLOOKUP(VALUE(MID(C3367,1,8)),Producto!$A$1:$C$499,3,FALSE)</f>
        <v>Chamarra sport</v>
      </c>
      <c r="E3367" t="str">
        <f>VLOOKUP(_xlfn.NUMBERVALUE(MID(C3367,9,2)),'Datos 2'!$Q$3:$R$22,2,FALSE)</f>
        <v>Off white</v>
      </c>
      <c r="F3367" t="str">
        <f>VLOOKUP(_xlfn.NUMBERVALUE(MID(C3367,11,2)),'Datos 2'!$U$3:$V$11,2,)</f>
        <v>XL</v>
      </c>
      <c r="G3367">
        <v>2</v>
      </c>
    </row>
    <row r="3368" spans="1:7">
      <c r="A3368" s="14">
        <v>44412</v>
      </c>
      <c r="B3368" t="s">
        <v>823</v>
      </c>
      <c r="C3368" t="s">
        <v>849</v>
      </c>
      <c r="D3368" t="str">
        <f>VLOOKUP(VALUE(MID(C3368,1,8)),Producto!$A$1:$C$499,3,FALSE)</f>
        <v>Playera</v>
      </c>
      <c r="E3368" t="str">
        <f>VLOOKUP(_xlfn.NUMBERVALUE(MID(C3368,9,2)),'Datos 2'!$Q$3:$R$22,2,FALSE)</f>
        <v>Estampado abstracto</v>
      </c>
      <c r="F3368" t="str">
        <f>VLOOKUP(_xlfn.NUMBERVALUE(MID(C3368,11,2)),'Datos 2'!$U$3:$V$11,2,)</f>
        <v>Unitalla</v>
      </c>
      <c r="G3368">
        <v>1</v>
      </c>
    </row>
    <row r="3369" spans="1:7">
      <c r="A3369" s="14">
        <v>44403</v>
      </c>
      <c r="B3369" t="s">
        <v>823</v>
      </c>
      <c r="C3369" t="s">
        <v>840</v>
      </c>
      <c r="D3369" t="str">
        <f>VLOOKUP(VALUE(MID(C3369,1,8)),Producto!$A$1:$C$499,3,FALSE)</f>
        <v>Camisa manga corta</v>
      </c>
      <c r="E3369" t="str">
        <f>VLOOKUP(_xlfn.NUMBERVALUE(MID(C3369,9,2)),'Datos 2'!$Q$3:$R$22,2,FALSE)</f>
        <v>Blanco</v>
      </c>
      <c r="F3369" t="str">
        <f>VLOOKUP(_xlfn.NUMBERVALUE(MID(C3369,11,2)),'Datos 2'!$U$3:$V$11,2,)</f>
        <v>L</v>
      </c>
      <c r="G3369">
        <v>2</v>
      </c>
    </row>
    <row r="3370" spans="1:7">
      <c r="A3370" s="14">
        <v>44305</v>
      </c>
      <c r="B3370" t="s">
        <v>823</v>
      </c>
      <c r="C3370" t="s">
        <v>871</v>
      </c>
      <c r="D3370" t="str">
        <f>VLOOKUP(VALUE(MID(C3370,1,8)),Producto!$A$1:$C$499,3,FALSE)</f>
        <v>Pantalón baggie</v>
      </c>
      <c r="E3370" t="str">
        <f>VLOOKUP(_xlfn.NUMBERVALUE(MID(C3370,9,2)),'Datos 2'!$Q$3:$R$22,2,FALSE)</f>
        <v>Café</v>
      </c>
      <c r="F3370" t="str">
        <f>VLOOKUP(_xlfn.NUMBERVALUE(MID(C3370,11,2)),'Datos 2'!$U$3:$V$11,2,)</f>
        <v>XL</v>
      </c>
      <c r="G3370">
        <v>6</v>
      </c>
    </row>
    <row r="3371" spans="1:7">
      <c r="A3371" s="14">
        <v>44556</v>
      </c>
      <c r="B3371" t="s">
        <v>823</v>
      </c>
      <c r="C3371" t="s">
        <v>882</v>
      </c>
      <c r="D3371" t="str">
        <f>VLOOKUP(VALUE(MID(C3371,1,8)),Producto!$A$1:$C$499,3,FALSE)</f>
        <v>Chamarra sport</v>
      </c>
      <c r="E3371" t="str">
        <f>VLOOKUP(_xlfn.NUMBERVALUE(MID(C3371,9,2)),'Datos 2'!$Q$3:$R$22,2,FALSE)</f>
        <v>Azul</v>
      </c>
      <c r="F3371" t="str">
        <f>VLOOKUP(_xlfn.NUMBERVALUE(MID(C3371,11,2)),'Datos 2'!$U$3:$V$11,2,)</f>
        <v>S</v>
      </c>
      <c r="G3371">
        <v>2</v>
      </c>
    </row>
    <row r="3372" spans="1:7">
      <c r="A3372" s="14">
        <v>44479</v>
      </c>
      <c r="B3372" t="s">
        <v>823</v>
      </c>
      <c r="C3372" t="s">
        <v>880</v>
      </c>
      <c r="D3372" t="str">
        <f>VLOOKUP(VALUE(MID(C3372,1,8)),Producto!$A$1:$C$499,3,FALSE)</f>
        <v>Chamarra sport</v>
      </c>
      <c r="E3372" t="str">
        <f>VLOOKUP(_xlfn.NUMBERVALUE(MID(C3372,9,2)),'Datos 2'!$Q$3:$R$22,2,FALSE)</f>
        <v>Azul</v>
      </c>
      <c r="F3372" t="str">
        <f>VLOOKUP(_xlfn.NUMBERVALUE(MID(C3372,11,2)),'Datos 2'!$U$3:$V$11,2,)</f>
        <v>L</v>
      </c>
      <c r="G3372">
        <v>10</v>
      </c>
    </row>
    <row r="3373" spans="1:7">
      <c r="A3373" s="14">
        <v>44388</v>
      </c>
      <c r="B3373" t="s">
        <v>823</v>
      </c>
      <c r="C3373" t="s">
        <v>860</v>
      </c>
      <c r="D3373" t="str">
        <f>VLOOKUP(VALUE(MID(C3373,1,8)),Producto!$A$1:$C$499,3,FALSE)</f>
        <v>Pantalón mezclilla</v>
      </c>
      <c r="E3373" t="str">
        <f>VLOOKUP(_xlfn.NUMBERVALUE(MID(C3373,9,2)),'Datos 2'!$Q$3:$R$22,2,FALSE)</f>
        <v>Blanco</v>
      </c>
      <c r="F3373" t="str">
        <f>VLOOKUP(_xlfn.NUMBERVALUE(MID(C3373,11,2)),'Datos 2'!$U$3:$V$11,2,)</f>
        <v>L</v>
      </c>
      <c r="G3373">
        <v>7</v>
      </c>
    </row>
    <row r="3374" spans="1:7">
      <c r="A3374" s="14">
        <v>44516</v>
      </c>
      <c r="B3374" t="s">
        <v>823</v>
      </c>
      <c r="C3374" t="s">
        <v>844</v>
      </c>
      <c r="D3374" t="str">
        <f>VLOOKUP(VALUE(MID(C3374,1,8)),Producto!$A$1:$C$499,3,FALSE)</f>
        <v>Camisa manga corta</v>
      </c>
      <c r="E3374" t="str">
        <f>VLOOKUP(_xlfn.NUMBERVALUE(MID(C3374,9,2)),'Datos 2'!$Q$3:$R$22,2,FALSE)</f>
        <v>Estampado animal</v>
      </c>
      <c r="F3374" t="str">
        <f>VLOOKUP(_xlfn.NUMBERVALUE(MID(C3374,11,2)),'Datos 2'!$U$3:$V$11,2,)</f>
        <v>L</v>
      </c>
      <c r="G3374">
        <v>5</v>
      </c>
    </row>
    <row r="3375" spans="1:7">
      <c r="A3375" s="14">
        <v>44261</v>
      </c>
      <c r="B3375" t="s">
        <v>823</v>
      </c>
      <c r="C3375" t="s">
        <v>832</v>
      </c>
      <c r="D3375" t="str">
        <f>VLOOKUP(VALUE(MID(C3375,1,8)),Producto!$A$1:$C$499,3,FALSE)</f>
        <v>Camisa manga larga</v>
      </c>
      <c r="E3375" t="str">
        <f>VLOOKUP(_xlfn.NUMBERVALUE(MID(C3375,9,2)),'Datos 2'!$Q$3:$R$22,2,FALSE)</f>
        <v>Off white</v>
      </c>
      <c r="F3375" t="str">
        <f>VLOOKUP(_xlfn.NUMBERVALUE(MID(C3375,11,2)),'Datos 2'!$U$3:$V$11,2,)</f>
        <v>L</v>
      </c>
      <c r="G3375">
        <v>7</v>
      </c>
    </row>
    <row r="3376" spans="1:7">
      <c r="A3376" s="14">
        <v>44236</v>
      </c>
      <c r="B3376" t="s">
        <v>823</v>
      </c>
      <c r="C3376" t="s">
        <v>853</v>
      </c>
      <c r="D3376" t="str">
        <f>VLOOKUP(VALUE(MID(C3376,1,8)),Producto!$A$1:$C$499,3,FALSE)</f>
        <v>Pantalón mezclilla</v>
      </c>
      <c r="E3376" t="str">
        <f>VLOOKUP(_xlfn.NUMBERVALUE(MID(C3376,9,2)),'Datos 2'!$Q$3:$R$22,2,FALSE)</f>
        <v>Azul</v>
      </c>
      <c r="F3376" t="str">
        <f>VLOOKUP(_xlfn.NUMBERVALUE(MID(C3376,11,2)),'Datos 2'!$U$3:$V$11,2,)</f>
        <v>M</v>
      </c>
      <c r="G3376">
        <v>7</v>
      </c>
    </row>
    <row r="3377" spans="1:7">
      <c r="A3377" s="14">
        <v>44542</v>
      </c>
      <c r="B3377" t="s">
        <v>823</v>
      </c>
      <c r="C3377" t="s">
        <v>831</v>
      </c>
      <c r="D3377" t="str">
        <f>VLOOKUP(VALUE(MID(C3377,1,8)),Producto!$A$1:$C$499,3,FALSE)</f>
        <v>Camisa manga larga</v>
      </c>
      <c r="E3377" t="str">
        <f>VLOOKUP(_xlfn.NUMBERVALUE(MID(C3377,9,2)),'Datos 2'!$Q$3:$R$22,2,FALSE)</f>
        <v>Off white</v>
      </c>
      <c r="F3377" t="str">
        <f>VLOOKUP(_xlfn.NUMBERVALUE(MID(C3377,11,2)),'Datos 2'!$U$3:$V$11,2,)</f>
        <v>XL</v>
      </c>
      <c r="G3377">
        <v>2</v>
      </c>
    </row>
    <row r="3378" spans="1:7">
      <c r="A3378" s="14">
        <v>44264</v>
      </c>
      <c r="B3378" t="s">
        <v>823</v>
      </c>
      <c r="C3378" t="s">
        <v>869</v>
      </c>
      <c r="D3378" t="str">
        <f>VLOOKUP(VALUE(MID(C3378,1,8)),Producto!$A$1:$C$499,3,FALSE)</f>
        <v>Pantalón baggie</v>
      </c>
      <c r="E3378" t="str">
        <f>VLOOKUP(_xlfn.NUMBERVALUE(MID(C3378,9,2)),'Datos 2'!$Q$3:$R$22,2,FALSE)</f>
        <v>Off white</v>
      </c>
      <c r="F3378" t="str">
        <f>VLOOKUP(_xlfn.NUMBERVALUE(MID(C3378,11,2)),'Datos 2'!$U$3:$V$11,2,)</f>
        <v>M</v>
      </c>
      <c r="G3378">
        <v>10</v>
      </c>
    </row>
    <row r="3379" spans="1:7">
      <c r="A3379" s="14">
        <v>44448</v>
      </c>
      <c r="B3379" t="s">
        <v>823</v>
      </c>
      <c r="C3379" t="s">
        <v>888</v>
      </c>
      <c r="D3379" t="str">
        <f>VLOOKUP(VALUE(MID(C3379,1,8)),Producto!$A$1:$C$499,3,FALSE)</f>
        <v>Chamarra sport</v>
      </c>
      <c r="E3379" t="str">
        <f>VLOOKUP(_xlfn.NUMBERVALUE(MID(C3379,9,2)),'Datos 2'!$Q$3:$R$22,2,FALSE)</f>
        <v>Off white</v>
      </c>
      <c r="F3379" t="str">
        <f>VLOOKUP(_xlfn.NUMBERVALUE(MID(C3379,11,2)),'Datos 2'!$U$3:$V$11,2,)</f>
        <v>L</v>
      </c>
      <c r="G3379">
        <v>8</v>
      </c>
    </row>
    <row r="3380" spans="1:7">
      <c r="A3380" s="14">
        <v>44503</v>
      </c>
      <c r="B3380" t="s">
        <v>823</v>
      </c>
      <c r="C3380" t="s">
        <v>841</v>
      </c>
      <c r="D3380" t="str">
        <f>VLOOKUP(VALUE(MID(C3380,1,8)),Producto!$A$1:$C$499,3,FALSE)</f>
        <v>Camisa manga corta</v>
      </c>
      <c r="E3380" t="str">
        <f>VLOOKUP(_xlfn.NUMBERVALUE(MID(C3380,9,2)),'Datos 2'!$Q$3:$R$22,2,FALSE)</f>
        <v>Blanco</v>
      </c>
      <c r="F3380" t="str">
        <f>VLOOKUP(_xlfn.NUMBERVALUE(MID(C3380,11,2)),'Datos 2'!$U$3:$V$11,2,)</f>
        <v>M</v>
      </c>
      <c r="G3380">
        <v>8</v>
      </c>
    </row>
    <row r="3381" spans="1:7">
      <c r="A3381" s="14">
        <v>44535</v>
      </c>
      <c r="B3381" t="s">
        <v>823</v>
      </c>
      <c r="C3381" t="s">
        <v>874</v>
      </c>
      <c r="D3381" t="str">
        <f>VLOOKUP(VALUE(MID(C3381,1,8)),Producto!$A$1:$C$499,3,FALSE)</f>
        <v>Pantalón baggie</v>
      </c>
      <c r="E3381" t="str">
        <f>VLOOKUP(_xlfn.NUMBERVALUE(MID(C3381,9,2)),'Datos 2'!$Q$3:$R$22,2,FALSE)</f>
        <v>Café</v>
      </c>
      <c r="F3381" t="str">
        <f>VLOOKUP(_xlfn.NUMBERVALUE(MID(C3381,11,2)),'Datos 2'!$U$3:$V$11,2,)</f>
        <v>S</v>
      </c>
      <c r="G3381">
        <v>3</v>
      </c>
    </row>
    <row r="3382" spans="1:7">
      <c r="A3382" s="14">
        <v>44475</v>
      </c>
      <c r="B3382" t="s">
        <v>823</v>
      </c>
      <c r="C3382" t="s">
        <v>837</v>
      </c>
      <c r="D3382" t="str">
        <f>VLOOKUP(VALUE(MID(C3382,1,8)),Producto!$A$1:$C$499,3,FALSE)</f>
        <v>Camisa manga larga</v>
      </c>
      <c r="E3382" t="str">
        <f>VLOOKUP(_xlfn.NUMBERVALUE(MID(C3382,9,2)),'Datos 2'!$Q$3:$R$22,2,FALSE)</f>
        <v>Negro</v>
      </c>
      <c r="F3382" t="str">
        <f>VLOOKUP(_xlfn.NUMBERVALUE(MID(C3382,11,2)),'Datos 2'!$U$3:$V$11,2,)</f>
        <v>M</v>
      </c>
      <c r="G3382">
        <v>8</v>
      </c>
    </row>
    <row r="3383" spans="1:7">
      <c r="A3383" s="14">
        <v>44268</v>
      </c>
      <c r="B3383" t="s">
        <v>823</v>
      </c>
      <c r="C3383" t="s">
        <v>882</v>
      </c>
      <c r="D3383" t="str">
        <f>VLOOKUP(VALUE(MID(C3383,1,8)),Producto!$A$1:$C$499,3,FALSE)</f>
        <v>Chamarra sport</v>
      </c>
      <c r="E3383" t="str">
        <f>VLOOKUP(_xlfn.NUMBERVALUE(MID(C3383,9,2)),'Datos 2'!$Q$3:$R$22,2,FALSE)</f>
        <v>Azul</v>
      </c>
      <c r="F3383" t="str">
        <f>VLOOKUP(_xlfn.NUMBERVALUE(MID(C3383,11,2)),'Datos 2'!$U$3:$V$11,2,)</f>
        <v>S</v>
      </c>
      <c r="G3383">
        <v>9</v>
      </c>
    </row>
    <row r="3384" spans="1:7">
      <c r="A3384" s="14">
        <v>44313</v>
      </c>
      <c r="B3384" t="s">
        <v>823</v>
      </c>
      <c r="C3384" t="s">
        <v>877</v>
      </c>
      <c r="D3384" t="str">
        <f>VLOOKUP(VALUE(MID(C3384,1,8)),Producto!$A$1:$C$499,3,FALSE)</f>
        <v>Chamarra sport</v>
      </c>
      <c r="E3384" t="str">
        <f>VLOOKUP(_xlfn.NUMBERVALUE(MID(C3384,9,2)),'Datos 2'!$Q$3:$R$22,2,FALSE)</f>
        <v>Rojo</v>
      </c>
      <c r="F3384" t="str">
        <f>VLOOKUP(_xlfn.NUMBERVALUE(MID(C3384,11,2)),'Datos 2'!$U$3:$V$11,2,)</f>
        <v>M</v>
      </c>
      <c r="G3384">
        <v>5</v>
      </c>
    </row>
    <row r="3385" spans="1:7">
      <c r="A3385" s="14">
        <v>44470</v>
      </c>
      <c r="B3385" t="s">
        <v>823</v>
      </c>
      <c r="C3385" t="s">
        <v>859</v>
      </c>
      <c r="D3385" t="str">
        <f>VLOOKUP(VALUE(MID(C3385,1,8)),Producto!$A$1:$C$499,3,FALSE)</f>
        <v>Pantalón mezclilla</v>
      </c>
      <c r="E3385" t="str">
        <f>VLOOKUP(_xlfn.NUMBERVALUE(MID(C3385,9,2)),'Datos 2'!$Q$3:$R$22,2,FALSE)</f>
        <v>Blanco</v>
      </c>
      <c r="F3385" t="str">
        <f>VLOOKUP(_xlfn.NUMBERVALUE(MID(C3385,11,2)),'Datos 2'!$U$3:$V$11,2,)</f>
        <v>XL</v>
      </c>
      <c r="G3385">
        <v>5</v>
      </c>
    </row>
    <row r="3386" spans="1:7">
      <c r="A3386" s="14">
        <v>44308</v>
      </c>
      <c r="B3386" t="s">
        <v>823</v>
      </c>
      <c r="C3386" t="s">
        <v>851</v>
      </c>
      <c r="D3386" t="str">
        <f>VLOOKUP(VALUE(MID(C3386,1,8)),Producto!$A$1:$C$499,3,FALSE)</f>
        <v>Pantalón mezclilla</v>
      </c>
      <c r="E3386" t="str">
        <f>VLOOKUP(_xlfn.NUMBERVALUE(MID(C3386,9,2)),'Datos 2'!$Q$3:$R$22,2,FALSE)</f>
        <v>Azul</v>
      </c>
      <c r="F3386" t="str">
        <f>VLOOKUP(_xlfn.NUMBERVALUE(MID(C3386,11,2)),'Datos 2'!$U$3:$V$11,2,)</f>
        <v>XL</v>
      </c>
      <c r="G3386">
        <v>4</v>
      </c>
    </row>
    <row r="3387" spans="1:7">
      <c r="A3387" s="14">
        <v>44310</v>
      </c>
      <c r="B3387" t="s">
        <v>823</v>
      </c>
      <c r="C3387" t="s">
        <v>865</v>
      </c>
      <c r="D3387" t="str">
        <f>VLOOKUP(VALUE(MID(C3387,1,8)),Producto!$A$1:$C$499,3,FALSE)</f>
        <v>Pantalón baggie</v>
      </c>
      <c r="E3387" t="str">
        <f>VLOOKUP(_xlfn.NUMBERVALUE(MID(C3387,9,2)),'Datos 2'!$Q$3:$R$22,2,FALSE)</f>
        <v>Negro</v>
      </c>
      <c r="F3387" t="str">
        <f>VLOOKUP(_xlfn.NUMBERVALUE(MID(C3387,11,2)),'Datos 2'!$U$3:$V$11,2,)</f>
        <v>M</v>
      </c>
      <c r="G3387">
        <v>9</v>
      </c>
    </row>
    <row r="3388" spans="1:7">
      <c r="A3388" s="14">
        <v>44482</v>
      </c>
      <c r="B3388" t="s">
        <v>823</v>
      </c>
      <c r="C3388" t="s">
        <v>842</v>
      </c>
      <c r="D3388" t="str">
        <f>VLOOKUP(VALUE(MID(C3388,1,8)),Producto!$A$1:$C$499,3,FALSE)</f>
        <v>Camisa manga corta</v>
      </c>
      <c r="E3388" t="str">
        <f>VLOOKUP(_xlfn.NUMBERVALUE(MID(C3388,9,2)),'Datos 2'!$Q$3:$R$22,2,FALSE)</f>
        <v>Blanco</v>
      </c>
      <c r="F3388" t="str">
        <f>VLOOKUP(_xlfn.NUMBERVALUE(MID(C3388,11,2)),'Datos 2'!$U$3:$V$11,2,)</f>
        <v>S</v>
      </c>
      <c r="G3388">
        <v>8</v>
      </c>
    </row>
    <row r="3389" spans="1:7">
      <c r="A3389" s="14">
        <v>44398</v>
      </c>
      <c r="B3389" t="s">
        <v>823</v>
      </c>
      <c r="C3389" t="s">
        <v>830</v>
      </c>
      <c r="D3389" t="str">
        <f>VLOOKUP(VALUE(MID(C3389,1,8)),Producto!$A$1:$C$499,3,FALSE)</f>
        <v>Camisa manga larga</v>
      </c>
      <c r="E3389" t="str">
        <f>VLOOKUP(_xlfn.NUMBERVALUE(MID(C3389,9,2)),'Datos 2'!$Q$3:$R$22,2,FALSE)</f>
        <v>Blanco</v>
      </c>
      <c r="F3389" t="str">
        <f>VLOOKUP(_xlfn.NUMBERVALUE(MID(C3389,11,2)),'Datos 2'!$U$3:$V$11,2,)</f>
        <v>S</v>
      </c>
      <c r="G3389">
        <v>5</v>
      </c>
    </row>
    <row r="3390" spans="1:7">
      <c r="A3390" s="14">
        <v>44211</v>
      </c>
      <c r="B3390" t="s">
        <v>823</v>
      </c>
      <c r="C3390" t="s">
        <v>868</v>
      </c>
      <c r="D3390" t="str">
        <f>VLOOKUP(VALUE(MID(C3390,1,8)),Producto!$A$1:$C$499,3,FALSE)</f>
        <v>Pantalón baggie</v>
      </c>
      <c r="E3390" t="str">
        <f>VLOOKUP(_xlfn.NUMBERVALUE(MID(C3390,9,2)),'Datos 2'!$Q$3:$R$22,2,FALSE)</f>
        <v>Off white</v>
      </c>
      <c r="F3390" t="str">
        <f>VLOOKUP(_xlfn.NUMBERVALUE(MID(C3390,11,2)),'Datos 2'!$U$3:$V$11,2,)</f>
        <v>L</v>
      </c>
      <c r="G3390">
        <v>4</v>
      </c>
    </row>
    <row r="3391" spans="1:7">
      <c r="A3391" s="14">
        <v>44251</v>
      </c>
      <c r="B3391" t="s">
        <v>823</v>
      </c>
      <c r="C3391" t="s">
        <v>859</v>
      </c>
      <c r="D3391" t="str">
        <f>VLOOKUP(VALUE(MID(C3391,1,8)),Producto!$A$1:$C$499,3,FALSE)</f>
        <v>Pantalón mezclilla</v>
      </c>
      <c r="E3391" t="str">
        <f>VLOOKUP(_xlfn.NUMBERVALUE(MID(C3391,9,2)),'Datos 2'!$Q$3:$R$22,2,FALSE)</f>
        <v>Blanco</v>
      </c>
      <c r="F3391" t="str">
        <f>VLOOKUP(_xlfn.NUMBERVALUE(MID(C3391,11,2)),'Datos 2'!$U$3:$V$11,2,)</f>
        <v>XL</v>
      </c>
      <c r="G3391">
        <v>3</v>
      </c>
    </row>
    <row r="3392" spans="1:7">
      <c r="A3392" s="14">
        <v>44284</v>
      </c>
      <c r="B3392" t="s">
        <v>823</v>
      </c>
      <c r="C3392" t="s">
        <v>846</v>
      </c>
      <c r="D3392" t="str">
        <f>VLOOKUP(VALUE(MID(C3392,1,8)),Producto!$A$1:$C$499,3,FALSE)</f>
        <v>Camisa manga corta</v>
      </c>
      <c r="E3392" t="str">
        <f>VLOOKUP(_xlfn.NUMBERVALUE(MID(C3392,9,2)),'Datos 2'!$Q$3:$R$22,2,FALSE)</f>
        <v>Estampado animal</v>
      </c>
      <c r="F3392" t="str">
        <f>VLOOKUP(_xlfn.NUMBERVALUE(MID(C3392,11,2)),'Datos 2'!$U$3:$V$11,2,)</f>
        <v>S</v>
      </c>
      <c r="G3392">
        <v>3</v>
      </c>
    </row>
    <row r="3393" spans="1:7">
      <c r="A3393" s="14">
        <v>44322</v>
      </c>
      <c r="B3393" t="s">
        <v>823</v>
      </c>
      <c r="C3393" t="s">
        <v>873</v>
      </c>
      <c r="D3393" t="str">
        <f>VLOOKUP(VALUE(MID(C3393,1,8)),Producto!$A$1:$C$499,3,FALSE)</f>
        <v>Pantalón baggie</v>
      </c>
      <c r="E3393" t="str">
        <f>VLOOKUP(_xlfn.NUMBERVALUE(MID(C3393,9,2)),'Datos 2'!$Q$3:$R$22,2,FALSE)</f>
        <v>Café</v>
      </c>
      <c r="F3393" t="str">
        <f>VLOOKUP(_xlfn.NUMBERVALUE(MID(C3393,11,2)),'Datos 2'!$U$3:$V$11,2,)</f>
        <v>M</v>
      </c>
      <c r="G3393">
        <v>9</v>
      </c>
    </row>
    <row r="3394" spans="1:7">
      <c r="A3394" s="14">
        <v>44442</v>
      </c>
      <c r="B3394" t="s">
        <v>823</v>
      </c>
      <c r="C3394" t="s">
        <v>881</v>
      </c>
      <c r="D3394" t="str">
        <f>VLOOKUP(VALUE(MID(C3394,1,8)),Producto!$A$1:$C$499,3,FALSE)</f>
        <v>Chamarra sport</v>
      </c>
      <c r="E3394" t="str">
        <f>VLOOKUP(_xlfn.NUMBERVALUE(MID(C3394,9,2)),'Datos 2'!$Q$3:$R$22,2,FALSE)</f>
        <v>Azul</v>
      </c>
      <c r="F3394" t="str">
        <f>VLOOKUP(_xlfn.NUMBERVALUE(MID(C3394,11,2)),'Datos 2'!$U$3:$V$11,2,)</f>
        <v>M</v>
      </c>
      <c r="G3394">
        <v>9</v>
      </c>
    </row>
    <row r="3395" spans="1:7">
      <c r="A3395" s="14">
        <v>44233</v>
      </c>
      <c r="B3395" t="s">
        <v>823</v>
      </c>
      <c r="C3395" t="s">
        <v>854</v>
      </c>
      <c r="D3395" t="str">
        <f>VLOOKUP(VALUE(MID(C3395,1,8)),Producto!$A$1:$C$499,3,FALSE)</f>
        <v>Pantalón mezclilla</v>
      </c>
      <c r="E3395" t="str">
        <f>VLOOKUP(_xlfn.NUMBERVALUE(MID(C3395,9,2)),'Datos 2'!$Q$3:$R$22,2,FALSE)</f>
        <v>Azul</v>
      </c>
      <c r="F3395" t="str">
        <f>VLOOKUP(_xlfn.NUMBERVALUE(MID(C3395,11,2)),'Datos 2'!$U$3:$V$11,2,)</f>
        <v>S</v>
      </c>
      <c r="G3395">
        <v>2</v>
      </c>
    </row>
    <row r="3396" spans="1:7">
      <c r="A3396" s="14">
        <v>44335</v>
      </c>
      <c r="B3396" t="s">
        <v>823</v>
      </c>
      <c r="C3396" t="s">
        <v>884</v>
      </c>
      <c r="D3396" t="str">
        <f>VLOOKUP(VALUE(MID(C3396,1,8)),Producto!$A$1:$C$499,3,FALSE)</f>
        <v>Chamarra sport</v>
      </c>
      <c r="E3396" t="str">
        <f>VLOOKUP(_xlfn.NUMBERVALUE(MID(C3396,9,2)),'Datos 2'!$Q$3:$R$22,2,FALSE)</f>
        <v>Negro</v>
      </c>
      <c r="F3396" t="str">
        <f>VLOOKUP(_xlfn.NUMBERVALUE(MID(C3396,11,2)),'Datos 2'!$U$3:$V$11,2,)</f>
        <v>L</v>
      </c>
      <c r="G3396">
        <v>6</v>
      </c>
    </row>
    <row r="3397" spans="1:7">
      <c r="A3397" s="14">
        <v>44335</v>
      </c>
      <c r="B3397" t="s">
        <v>823</v>
      </c>
      <c r="C3397" t="s">
        <v>887</v>
      </c>
      <c r="D3397" t="str">
        <f>VLOOKUP(VALUE(MID(C3397,1,8)),Producto!$A$1:$C$499,3,FALSE)</f>
        <v>Chamarra sport</v>
      </c>
      <c r="E3397" t="str">
        <f>VLOOKUP(_xlfn.NUMBERVALUE(MID(C3397,9,2)),'Datos 2'!$Q$3:$R$22,2,FALSE)</f>
        <v>Off white</v>
      </c>
      <c r="F3397" t="str">
        <f>VLOOKUP(_xlfn.NUMBERVALUE(MID(C3397,11,2)),'Datos 2'!$U$3:$V$11,2,)</f>
        <v>XL</v>
      </c>
      <c r="G3397">
        <v>1</v>
      </c>
    </row>
    <row r="3398" spans="1:7">
      <c r="A3398" s="14">
        <v>44458</v>
      </c>
      <c r="B3398" t="s">
        <v>823</v>
      </c>
      <c r="C3398" t="s">
        <v>889</v>
      </c>
      <c r="D3398" t="str">
        <f>VLOOKUP(VALUE(MID(C3398,1,8)),Producto!$A$1:$C$499,3,FALSE)</f>
        <v>Chamarra sport</v>
      </c>
      <c r="E3398" t="str">
        <f>VLOOKUP(_xlfn.NUMBERVALUE(MID(C3398,9,2)),'Datos 2'!$Q$3:$R$22,2,FALSE)</f>
        <v>Off white</v>
      </c>
      <c r="F3398" t="str">
        <f>VLOOKUP(_xlfn.NUMBERVALUE(MID(C3398,11,2)),'Datos 2'!$U$3:$V$11,2,)</f>
        <v>M</v>
      </c>
      <c r="G3398">
        <v>4</v>
      </c>
    </row>
    <row r="3399" spans="1:7">
      <c r="A3399" s="14">
        <v>44356</v>
      </c>
      <c r="B3399" t="s">
        <v>823</v>
      </c>
      <c r="C3399" t="s">
        <v>863</v>
      </c>
      <c r="D3399" t="str">
        <f>VLOOKUP(VALUE(MID(C3399,1,8)),Producto!$A$1:$C$499,3,FALSE)</f>
        <v>Pantalón baggie</v>
      </c>
      <c r="E3399" t="str">
        <f>VLOOKUP(_xlfn.NUMBERVALUE(MID(C3399,9,2)),'Datos 2'!$Q$3:$R$22,2,FALSE)</f>
        <v>Negro</v>
      </c>
      <c r="F3399" t="str">
        <f>VLOOKUP(_xlfn.NUMBERVALUE(MID(C3399,11,2)),'Datos 2'!$U$3:$V$11,2,)</f>
        <v>XL</v>
      </c>
      <c r="G3399">
        <v>3</v>
      </c>
    </row>
    <row r="3400" spans="1:7">
      <c r="A3400" s="14">
        <v>44419</v>
      </c>
      <c r="B3400" t="s">
        <v>823</v>
      </c>
      <c r="C3400" t="s">
        <v>874</v>
      </c>
      <c r="D3400" t="str">
        <f>VLOOKUP(VALUE(MID(C3400,1,8)),Producto!$A$1:$C$499,3,FALSE)</f>
        <v>Pantalón baggie</v>
      </c>
      <c r="E3400" t="str">
        <f>VLOOKUP(_xlfn.NUMBERVALUE(MID(C3400,9,2)),'Datos 2'!$Q$3:$R$22,2,FALSE)</f>
        <v>Café</v>
      </c>
      <c r="F3400" t="str">
        <f>VLOOKUP(_xlfn.NUMBERVALUE(MID(C3400,11,2)),'Datos 2'!$U$3:$V$11,2,)</f>
        <v>S</v>
      </c>
      <c r="G3400">
        <v>7</v>
      </c>
    </row>
    <row r="3401" spans="1:7">
      <c r="A3401" s="14">
        <v>44439</v>
      </c>
      <c r="B3401" t="s">
        <v>823</v>
      </c>
      <c r="C3401" t="s">
        <v>870</v>
      </c>
      <c r="D3401" t="str">
        <f>VLOOKUP(VALUE(MID(C3401,1,8)),Producto!$A$1:$C$499,3,FALSE)</f>
        <v>Pantalón baggie</v>
      </c>
      <c r="E3401" t="str">
        <f>VLOOKUP(_xlfn.NUMBERVALUE(MID(C3401,9,2)),'Datos 2'!$Q$3:$R$22,2,FALSE)</f>
        <v>Off white</v>
      </c>
      <c r="F3401" t="str">
        <f>VLOOKUP(_xlfn.NUMBERVALUE(MID(C3401,11,2)),'Datos 2'!$U$3:$V$11,2,)</f>
        <v>S</v>
      </c>
      <c r="G3401">
        <v>1</v>
      </c>
    </row>
    <row r="3402" spans="1:7">
      <c r="A3402" s="14">
        <v>44320</v>
      </c>
      <c r="B3402" t="s">
        <v>823</v>
      </c>
      <c r="C3402" t="s">
        <v>837</v>
      </c>
      <c r="D3402" t="str">
        <f>VLOOKUP(VALUE(MID(C3402,1,8)),Producto!$A$1:$C$499,3,FALSE)</f>
        <v>Camisa manga larga</v>
      </c>
      <c r="E3402" t="str">
        <f>VLOOKUP(_xlfn.NUMBERVALUE(MID(C3402,9,2)),'Datos 2'!$Q$3:$R$22,2,FALSE)</f>
        <v>Negro</v>
      </c>
      <c r="F3402" t="str">
        <f>VLOOKUP(_xlfn.NUMBERVALUE(MID(C3402,11,2)),'Datos 2'!$U$3:$V$11,2,)</f>
        <v>M</v>
      </c>
      <c r="G3402">
        <v>3</v>
      </c>
    </row>
    <row r="3403" spans="1:7">
      <c r="A3403" s="14">
        <v>44318</v>
      </c>
      <c r="B3403" t="s">
        <v>823</v>
      </c>
      <c r="C3403" t="s">
        <v>881</v>
      </c>
      <c r="D3403" t="str">
        <f>VLOOKUP(VALUE(MID(C3403,1,8)),Producto!$A$1:$C$499,3,FALSE)</f>
        <v>Chamarra sport</v>
      </c>
      <c r="E3403" t="str">
        <f>VLOOKUP(_xlfn.NUMBERVALUE(MID(C3403,9,2)),'Datos 2'!$Q$3:$R$22,2,FALSE)</f>
        <v>Azul</v>
      </c>
      <c r="F3403" t="str">
        <f>VLOOKUP(_xlfn.NUMBERVALUE(MID(C3403,11,2)),'Datos 2'!$U$3:$V$11,2,)</f>
        <v>M</v>
      </c>
      <c r="G3403">
        <v>6</v>
      </c>
    </row>
    <row r="3404" spans="1:7">
      <c r="A3404" s="14">
        <v>44384</v>
      </c>
      <c r="B3404" t="s">
        <v>823</v>
      </c>
      <c r="C3404" t="s">
        <v>867</v>
      </c>
      <c r="D3404" t="str">
        <f>VLOOKUP(VALUE(MID(C3404,1,8)),Producto!$A$1:$C$499,3,FALSE)</f>
        <v>Pantalón baggie</v>
      </c>
      <c r="E3404" t="str">
        <f>VLOOKUP(_xlfn.NUMBERVALUE(MID(C3404,9,2)),'Datos 2'!$Q$3:$R$22,2,FALSE)</f>
        <v>Off white</v>
      </c>
      <c r="F3404" t="str">
        <f>VLOOKUP(_xlfn.NUMBERVALUE(MID(C3404,11,2)),'Datos 2'!$U$3:$V$11,2,)</f>
        <v>XL</v>
      </c>
      <c r="G3404">
        <v>7</v>
      </c>
    </row>
    <row r="3405" spans="1:7">
      <c r="A3405" s="14">
        <v>44385</v>
      </c>
      <c r="B3405" t="s">
        <v>823</v>
      </c>
      <c r="C3405" t="s">
        <v>862</v>
      </c>
      <c r="D3405" t="str">
        <f>VLOOKUP(VALUE(MID(C3405,1,8)),Producto!$A$1:$C$499,3,FALSE)</f>
        <v>Pantalón mezclilla</v>
      </c>
      <c r="E3405" t="str">
        <f>VLOOKUP(_xlfn.NUMBERVALUE(MID(C3405,9,2)),'Datos 2'!$Q$3:$R$22,2,FALSE)</f>
        <v>Blanco</v>
      </c>
      <c r="F3405" t="str">
        <f>VLOOKUP(_xlfn.NUMBERVALUE(MID(C3405,11,2)),'Datos 2'!$U$3:$V$11,2,)</f>
        <v>S</v>
      </c>
      <c r="G3405">
        <v>1</v>
      </c>
    </row>
    <row r="3406" spans="1:7">
      <c r="A3406" s="14">
        <v>44521</v>
      </c>
      <c r="B3406" t="s">
        <v>823</v>
      </c>
      <c r="C3406" t="s">
        <v>828</v>
      </c>
      <c r="D3406" t="str">
        <f>VLOOKUP(VALUE(MID(C3406,1,8)),Producto!$A$1:$C$499,3,FALSE)</f>
        <v>Camisa manga larga</v>
      </c>
      <c r="E3406" t="str">
        <f>VLOOKUP(_xlfn.NUMBERVALUE(MID(C3406,9,2)),'Datos 2'!$Q$3:$R$22,2,FALSE)</f>
        <v>Blanco</v>
      </c>
      <c r="F3406" t="str">
        <f>VLOOKUP(_xlfn.NUMBERVALUE(MID(C3406,11,2)),'Datos 2'!$U$3:$V$11,2,)</f>
        <v>L</v>
      </c>
      <c r="G3406">
        <v>6</v>
      </c>
    </row>
    <row r="3407" spans="1:7">
      <c r="A3407" s="14">
        <v>44448</v>
      </c>
      <c r="B3407" t="s">
        <v>823</v>
      </c>
      <c r="C3407" t="s">
        <v>833</v>
      </c>
      <c r="D3407" t="str">
        <f>VLOOKUP(VALUE(MID(C3407,1,8)),Producto!$A$1:$C$499,3,FALSE)</f>
        <v>Camisa manga larga</v>
      </c>
      <c r="E3407" t="str">
        <f>VLOOKUP(_xlfn.NUMBERVALUE(MID(C3407,9,2)),'Datos 2'!$Q$3:$R$22,2,FALSE)</f>
        <v>Off white</v>
      </c>
      <c r="F3407" t="str">
        <f>VLOOKUP(_xlfn.NUMBERVALUE(MID(C3407,11,2)),'Datos 2'!$U$3:$V$11,2,)</f>
        <v>M</v>
      </c>
      <c r="G3407">
        <v>1</v>
      </c>
    </row>
    <row r="3408" spans="1:7">
      <c r="A3408" s="14">
        <v>44536</v>
      </c>
      <c r="B3408" t="s">
        <v>823</v>
      </c>
      <c r="C3408" t="s">
        <v>837</v>
      </c>
      <c r="D3408" t="str">
        <f>VLOOKUP(VALUE(MID(C3408,1,8)),Producto!$A$1:$C$499,3,FALSE)</f>
        <v>Camisa manga larga</v>
      </c>
      <c r="E3408" t="str">
        <f>VLOOKUP(_xlfn.NUMBERVALUE(MID(C3408,9,2)),'Datos 2'!$Q$3:$R$22,2,FALSE)</f>
        <v>Negro</v>
      </c>
      <c r="F3408" t="str">
        <f>VLOOKUP(_xlfn.NUMBERVALUE(MID(C3408,11,2)),'Datos 2'!$U$3:$V$11,2,)</f>
        <v>M</v>
      </c>
      <c r="G3408">
        <v>5</v>
      </c>
    </row>
    <row r="3409" spans="1:7">
      <c r="A3409" s="14">
        <v>44198</v>
      </c>
      <c r="B3409" t="s">
        <v>823</v>
      </c>
      <c r="C3409" t="s">
        <v>831</v>
      </c>
      <c r="D3409" t="str">
        <f>VLOOKUP(VALUE(MID(C3409,1,8)),Producto!$A$1:$C$499,3,FALSE)</f>
        <v>Camisa manga larga</v>
      </c>
      <c r="E3409" t="str">
        <f>VLOOKUP(_xlfn.NUMBERVALUE(MID(C3409,9,2)),'Datos 2'!$Q$3:$R$22,2,FALSE)</f>
        <v>Off white</v>
      </c>
      <c r="F3409" t="str">
        <f>VLOOKUP(_xlfn.NUMBERVALUE(MID(C3409,11,2)),'Datos 2'!$U$3:$V$11,2,)</f>
        <v>XL</v>
      </c>
      <c r="G3409">
        <v>10</v>
      </c>
    </row>
    <row r="3410" spans="1:7">
      <c r="A3410" s="14">
        <v>44259</v>
      </c>
      <c r="B3410" t="s">
        <v>823</v>
      </c>
      <c r="C3410" t="s">
        <v>885</v>
      </c>
      <c r="D3410" t="str">
        <f>VLOOKUP(VALUE(MID(C3410,1,8)),Producto!$A$1:$C$499,3,FALSE)</f>
        <v>Chamarra sport</v>
      </c>
      <c r="E3410" t="str">
        <f>VLOOKUP(_xlfn.NUMBERVALUE(MID(C3410,9,2)),'Datos 2'!$Q$3:$R$22,2,FALSE)</f>
        <v>Negro</v>
      </c>
      <c r="F3410" t="str">
        <f>VLOOKUP(_xlfn.NUMBERVALUE(MID(C3410,11,2)),'Datos 2'!$U$3:$V$11,2,)</f>
        <v>M</v>
      </c>
      <c r="G3410">
        <v>3</v>
      </c>
    </row>
    <row r="3411" spans="1:7">
      <c r="A3411" s="14">
        <v>44373</v>
      </c>
      <c r="B3411" t="s">
        <v>823</v>
      </c>
      <c r="C3411" t="s">
        <v>882</v>
      </c>
      <c r="D3411" t="str">
        <f>VLOOKUP(VALUE(MID(C3411,1,8)),Producto!$A$1:$C$499,3,FALSE)</f>
        <v>Chamarra sport</v>
      </c>
      <c r="E3411" t="str">
        <f>VLOOKUP(_xlfn.NUMBERVALUE(MID(C3411,9,2)),'Datos 2'!$Q$3:$R$22,2,FALSE)</f>
        <v>Azul</v>
      </c>
      <c r="F3411" t="str">
        <f>VLOOKUP(_xlfn.NUMBERVALUE(MID(C3411,11,2)),'Datos 2'!$U$3:$V$11,2,)</f>
        <v>S</v>
      </c>
      <c r="G3411">
        <v>5</v>
      </c>
    </row>
    <row r="3412" spans="1:7">
      <c r="A3412" s="14">
        <v>44449</v>
      </c>
      <c r="B3412" t="s">
        <v>823</v>
      </c>
      <c r="C3412" t="s">
        <v>849</v>
      </c>
      <c r="D3412" t="str">
        <f>VLOOKUP(VALUE(MID(C3412,1,8)),Producto!$A$1:$C$499,3,FALSE)</f>
        <v>Playera</v>
      </c>
      <c r="E3412" t="str">
        <f>VLOOKUP(_xlfn.NUMBERVALUE(MID(C3412,9,2)),'Datos 2'!$Q$3:$R$22,2,FALSE)</f>
        <v>Estampado abstracto</v>
      </c>
      <c r="F3412" t="str">
        <f>VLOOKUP(_xlfn.NUMBERVALUE(MID(C3412,11,2)),'Datos 2'!$U$3:$V$11,2,)</f>
        <v>Unitalla</v>
      </c>
      <c r="G3412">
        <v>4</v>
      </c>
    </row>
    <row r="3413" spans="1:7">
      <c r="A3413" s="14">
        <v>44285</v>
      </c>
      <c r="B3413" t="s">
        <v>823</v>
      </c>
      <c r="C3413" t="s">
        <v>872</v>
      </c>
      <c r="D3413" t="str">
        <f>VLOOKUP(VALUE(MID(C3413,1,8)),Producto!$A$1:$C$499,3,FALSE)</f>
        <v>Pantalón baggie</v>
      </c>
      <c r="E3413" t="str">
        <f>VLOOKUP(_xlfn.NUMBERVALUE(MID(C3413,9,2)),'Datos 2'!$Q$3:$R$22,2,FALSE)</f>
        <v>Café</v>
      </c>
      <c r="F3413" t="str">
        <f>VLOOKUP(_xlfn.NUMBERVALUE(MID(C3413,11,2)),'Datos 2'!$U$3:$V$11,2,)</f>
        <v>L</v>
      </c>
      <c r="G3413">
        <v>4</v>
      </c>
    </row>
    <row r="3414" spans="1:7">
      <c r="A3414" s="14">
        <v>44448</v>
      </c>
      <c r="B3414" t="s">
        <v>823</v>
      </c>
      <c r="C3414" t="s">
        <v>833</v>
      </c>
      <c r="D3414" t="str">
        <f>VLOOKUP(VALUE(MID(C3414,1,8)),Producto!$A$1:$C$499,3,FALSE)</f>
        <v>Camisa manga larga</v>
      </c>
      <c r="E3414" t="str">
        <f>VLOOKUP(_xlfn.NUMBERVALUE(MID(C3414,9,2)),'Datos 2'!$Q$3:$R$22,2,FALSE)</f>
        <v>Off white</v>
      </c>
      <c r="F3414" t="str">
        <f>VLOOKUP(_xlfn.NUMBERVALUE(MID(C3414,11,2)),'Datos 2'!$U$3:$V$11,2,)</f>
        <v>M</v>
      </c>
      <c r="G3414">
        <v>7</v>
      </c>
    </row>
    <row r="3415" spans="1:7">
      <c r="A3415" s="14">
        <v>44197</v>
      </c>
      <c r="B3415" t="s">
        <v>823</v>
      </c>
      <c r="C3415" t="s">
        <v>876</v>
      </c>
      <c r="D3415" t="str">
        <f>VLOOKUP(VALUE(MID(C3415,1,8)),Producto!$A$1:$C$499,3,FALSE)</f>
        <v>Chamarra sport</v>
      </c>
      <c r="E3415" t="str">
        <f>VLOOKUP(_xlfn.NUMBERVALUE(MID(C3415,9,2)),'Datos 2'!$Q$3:$R$22,2,FALSE)</f>
        <v>Rojo</v>
      </c>
      <c r="F3415" t="str">
        <f>VLOOKUP(_xlfn.NUMBERVALUE(MID(C3415,11,2)),'Datos 2'!$U$3:$V$11,2,)</f>
        <v>L</v>
      </c>
      <c r="G3415">
        <v>5</v>
      </c>
    </row>
    <row r="3416" spans="1:7">
      <c r="A3416" s="14">
        <v>44333</v>
      </c>
      <c r="B3416" t="s">
        <v>823</v>
      </c>
      <c r="C3416" t="s">
        <v>856</v>
      </c>
      <c r="D3416" t="str">
        <f>VLOOKUP(VALUE(MID(C3416,1,8)),Producto!$A$1:$C$499,3,FALSE)</f>
        <v>Pantalón mezclilla</v>
      </c>
      <c r="E3416" t="str">
        <f>VLOOKUP(_xlfn.NUMBERVALUE(MID(C3416,9,2)),'Datos 2'!$Q$3:$R$22,2,FALSE)</f>
        <v>Negro</v>
      </c>
      <c r="F3416" t="str">
        <f>VLOOKUP(_xlfn.NUMBERVALUE(MID(C3416,11,2)),'Datos 2'!$U$3:$V$11,2,)</f>
        <v>L</v>
      </c>
      <c r="G3416">
        <v>2</v>
      </c>
    </row>
    <row r="3417" spans="1:7">
      <c r="A3417" s="14">
        <v>44375</v>
      </c>
      <c r="B3417" t="s">
        <v>823</v>
      </c>
      <c r="C3417" t="s">
        <v>829</v>
      </c>
      <c r="D3417" t="str">
        <f>VLOOKUP(VALUE(MID(C3417,1,8)),Producto!$A$1:$C$499,3,FALSE)</f>
        <v>Camisa manga larga</v>
      </c>
      <c r="E3417" t="str">
        <f>VLOOKUP(_xlfn.NUMBERVALUE(MID(C3417,9,2)),'Datos 2'!$Q$3:$R$22,2,FALSE)</f>
        <v>Blanco</v>
      </c>
      <c r="F3417" t="str">
        <f>VLOOKUP(_xlfn.NUMBERVALUE(MID(C3417,11,2)),'Datos 2'!$U$3:$V$11,2,)</f>
        <v>M</v>
      </c>
      <c r="G3417">
        <v>7</v>
      </c>
    </row>
    <row r="3418" spans="1:7">
      <c r="A3418" s="14">
        <v>44442</v>
      </c>
      <c r="B3418" t="s">
        <v>823</v>
      </c>
      <c r="C3418" t="s">
        <v>842</v>
      </c>
      <c r="D3418" t="str">
        <f>VLOOKUP(VALUE(MID(C3418,1,8)),Producto!$A$1:$C$499,3,FALSE)</f>
        <v>Camisa manga corta</v>
      </c>
      <c r="E3418" t="str">
        <f>VLOOKUP(_xlfn.NUMBERVALUE(MID(C3418,9,2)),'Datos 2'!$Q$3:$R$22,2,FALSE)</f>
        <v>Blanco</v>
      </c>
      <c r="F3418" t="str">
        <f>VLOOKUP(_xlfn.NUMBERVALUE(MID(C3418,11,2)),'Datos 2'!$U$3:$V$11,2,)</f>
        <v>S</v>
      </c>
      <c r="G3418">
        <v>5</v>
      </c>
    </row>
    <row r="3419" spans="1:7">
      <c r="A3419" s="14">
        <v>44463</v>
      </c>
      <c r="B3419" t="s">
        <v>823</v>
      </c>
      <c r="C3419" t="s">
        <v>829</v>
      </c>
      <c r="D3419" t="str">
        <f>VLOOKUP(VALUE(MID(C3419,1,8)),Producto!$A$1:$C$499,3,FALSE)</f>
        <v>Camisa manga larga</v>
      </c>
      <c r="E3419" t="str">
        <f>VLOOKUP(_xlfn.NUMBERVALUE(MID(C3419,9,2)),'Datos 2'!$Q$3:$R$22,2,FALSE)</f>
        <v>Blanco</v>
      </c>
      <c r="F3419" t="str">
        <f>VLOOKUP(_xlfn.NUMBERVALUE(MID(C3419,11,2)),'Datos 2'!$U$3:$V$11,2,)</f>
        <v>M</v>
      </c>
      <c r="G3419">
        <v>2</v>
      </c>
    </row>
    <row r="3420" spans="1:7">
      <c r="A3420" s="14">
        <v>44228</v>
      </c>
      <c r="B3420" t="s">
        <v>823</v>
      </c>
      <c r="C3420" t="s">
        <v>879</v>
      </c>
      <c r="D3420" t="str">
        <f>VLOOKUP(VALUE(MID(C3420,1,8)),Producto!$A$1:$C$499,3,FALSE)</f>
        <v>Chamarra sport</v>
      </c>
      <c r="E3420" t="str">
        <f>VLOOKUP(_xlfn.NUMBERVALUE(MID(C3420,9,2)),'Datos 2'!$Q$3:$R$22,2,FALSE)</f>
        <v>Azul</v>
      </c>
      <c r="F3420" t="str">
        <f>VLOOKUP(_xlfn.NUMBERVALUE(MID(C3420,11,2)),'Datos 2'!$U$3:$V$11,2,)</f>
        <v>XL</v>
      </c>
      <c r="G3420">
        <v>2</v>
      </c>
    </row>
    <row r="3421" spans="1:7">
      <c r="A3421" s="14">
        <v>44521</v>
      </c>
      <c r="B3421" t="s">
        <v>823</v>
      </c>
      <c r="C3421" t="s">
        <v>828</v>
      </c>
      <c r="D3421" t="str">
        <f>VLOOKUP(VALUE(MID(C3421,1,8)),Producto!$A$1:$C$499,3,FALSE)</f>
        <v>Camisa manga larga</v>
      </c>
      <c r="E3421" t="str">
        <f>VLOOKUP(_xlfn.NUMBERVALUE(MID(C3421,9,2)),'Datos 2'!$Q$3:$R$22,2,FALSE)</f>
        <v>Blanco</v>
      </c>
      <c r="F3421" t="str">
        <f>VLOOKUP(_xlfn.NUMBERVALUE(MID(C3421,11,2)),'Datos 2'!$U$3:$V$11,2,)</f>
        <v>L</v>
      </c>
      <c r="G3421">
        <v>5</v>
      </c>
    </row>
    <row r="3422" spans="1:7">
      <c r="A3422" s="14">
        <v>44311</v>
      </c>
      <c r="B3422" t="s">
        <v>823</v>
      </c>
      <c r="C3422" t="s">
        <v>843</v>
      </c>
      <c r="D3422" t="str">
        <f>VLOOKUP(VALUE(MID(C3422,1,8)),Producto!$A$1:$C$499,3,FALSE)</f>
        <v>Camisa manga corta</v>
      </c>
      <c r="E3422" t="str">
        <f>VLOOKUP(_xlfn.NUMBERVALUE(MID(C3422,9,2)),'Datos 2'!$Q$3:$R$22,2,FALSE)</f>
        <v>Estampado animal</v>
      </c>
      <c r="F3422" t="str">
        <f>VLOOKUP(_xlfn.NUMBERVALUE(MID(C3422,11,2)),'Datos 2'!$U$3:$V$11,2,)</f>
        <v>XL</v>
      </c>
      <c r="G3422">
        <v>9</v>
      </c>
    </row>
    <row r="3423" spans="1:7">
      <c r="A3423" s="14">
        <v>44495</v>
      </c>
      <c r="B3423" t="s">
        <v>823</v>
      </c>
      <c r="C3423" t="s">
        <v>837</v>
      </c>
      <c r="D3423" t="str">
        <f>VLOOKUP(VALUE(MID(C3423,1,8)),Producto!$A$1:$C$499,3,FALSE)</f>
        <v>Camisa manga larga</v>
      </c>
      <c r="E3423" t="str">
        <f>VLOOKUP(_xlfn.NUMBERVALUE(MID(C3423,9,2)),'Datos 2'!$Q$3:$R$22,2,FALSE)</f>
        <v>Negro</v>
      </c>
      <c r="F3423" t="str">
        <f>VLOOKUP(_xlfn.NUMBERVALUE(MID(C3423,11,2)),'Datos 2'!$U$3:$V$11,2,)</f>
        <v>M</v>
      </c>
      <c r="G3423">
        <v>4</v>
      </c>
    </row>
    <row r="3424" spans="1:7">
      <c r="A3424" s="14">
        <v>44439</v>
      </c>
      <c r="B3424" t="s">
        <v>823</v>
      </c>
      <c r="C3424" t="s">
        <v>872</v>
      </c>
      <c r="D3424" t="str">
        <f>VLOOKUP(VALUE(MID(C3424,1,8)),Producto!$A$1:$C$499,3,FALSE)</f>
        <v>Pantalón baggie</v>
      </c>
      <c r="E3424" t="str">
        <f>VLOOKUP(_xlfn.NUMBERVALUE(MID(C3424,9,2)),'Datos 2'!$Q$3:$R$22,2,FALSE)</f>
        <v>Café</v>
      </c>
      <c r="F3424" t="str">
        <f>VLOOKUP(_xlfn.NUMBERVALUE(MID(C3424,11,2)),'Datos 2'!$U$3:$V$11,2,)</f>
        <v>L</v>
      </c>
      <c r="G3424">
        <v>9</v>
      </c>
    </row>
    <row r="3425" spans="1:7">
      <c r="A3425" s="14">
        <v>44477</v>
      </c>
      <c r="B3425" t="s">
        <v>823</v>
      </c>
      <c r="C3425" t="s">
        <v>871</v>
      </c>
      <c r="D3425" t="str">
        <f>VLOOKUP(VALUE(MID(C3425,1,8)),Producto!$A$1:$C$499,3,FALSE)</f>
        <v>Pantalón baggie</v>
      </c>
      <c r="E3425" t="str">
        <f>VLOOKUP(_xlfn.NUMBERVALUE(MID(C3425,9,2)),'Datos 2'!$Q$3:$R$22,2,FALSE)</f>
        <v>Café</v>
      </c>
      <c r="F3425" t="str">
        <f>VLOOKUP(_xlfn.NUMBERVALUE(MID(C3425,11,2)),'Datos 2'!$U$3:$V$11,2,)</f>
        <v>XL</v>
      </c>
      <c r="G3425">
        <v>4</v>
      </c>
    </row>
    <row r="3426" spans="1:7">
      <c r="A3426" s="14">
        <v>44227</v>
      </c>
      <c r="B3426" t="s">
        <v>823</v>
      </c>
      <c r="C3426" t="s">
        <v>843</v>
      </c>
      <c r="D3426" t="str">
        <f>VLOOKUP(VALUE(MID(C3426,1,8)),Producto!$A$1:$C$499,3,FALSE)</f>
        <v>Camisa manga corta</v>
      </c>
      <c r="E3426" t="str">
        <f>VLOOKUP(_xlfn.NUMBERVALUE(MID(C3426,9,2)),'Datos 2'!$Q$3:$R$22,2,FALSE)</f>
        <v>Estampado animal</v>
      </c>
      <c r="F3426" t="str">
        <f>VLOOKUP(_xlfn.NUMBERVALUE(MID(C3426,11,2)),'Datos 2'!$U$3:$V$11,2,)</f>
        <v>XL</v>
      </c>
      <c r="G3426">
        <v>3</v>
      </c>
    </row>
    <row r="3427" spans="1:7">
      <c r="A3427" s="14">
        <v>44269</v>
      </c>
      <c r="B3427" t="s">
        <v>823</v>
      </c>
      <c r="C3427" t="s">
        <v>878</v>
      </c>
      <c r="D3427" t="str">
        <f>VLOOKUP(VALUE(MID(C3427,1,8)),Producto!$A$1:$C$499,3,FALSE)</f>
        <v>Chamarra sport</v>
      </c>
      <c r="E3427" t="str">
        <f>VLOOKUP(_xlfn.NUMBERVALUE(MID(C3427,9,2)),'Datos 2'!$Q$3:$R$22,2,FALSE)</f>
        <v>Rojo</v>
      </c>
      <c r="F3427" t="str">
        <f>VLOOKUP(_xlfn.NUMBERVALUE(MID(C3427,11,2)),'Datos 2'!$U$3:$V$11,2,)</f>
        <v>S</v>
      </c>
      <c r="G3427">
        <v>8</v>
      </c>
    </row>
    <row r="3428" spans="1:7">
      <c r="A3428" s="14">
        <v>44383</v>
      </c>
      <c r="B3428" t="s">
        <v>823</v>
      </c>
      <c r="C3428" t="s">
        <v>841</v>
      </c>
      <c r="D3428" t="str">
        <f>VLOOKUP(VALUE(MID(C3428,1,8)),Producto!$A$1:$C$499,3,FALSE)</f>
        <v>Camisa manga corta</v>
      </c>
      <c r="E3428" t="str">
        <f>VLOOKUP(_xlfn.NUMBERVALUE(MID(C3428,9,2)),'Datos 2'!$Q$3:$R$22,2,FALSE)</f>
        <v>Blanco</v>
      </c>
      <c r="F3428" t="str">
        <f>VLOOKUP(_xlfn.NUMBERVALUE(MID(C3428,11,2)),'Datos 2'!$U$3:$V$11,2,)</f>
        <v>M</v>
      </c>
      <c r="G3428">
        <v>2</v>
      </c>
    </row>
    <row r="3429" spans="1:7">
      <c r="A3429" s="14">
        <v>44442</v>
      </c>
      <c r="B3429" t="s">
        <v>823</v>
      </c>
      <c r="C3429" t="s">
        <v>873</v>
      </c>
      <c r="D3429" t="str">
        <f>VLOOKUP(VALUE(MID(C3429,1,8)),Producto!$A$1:$C$499,3,FALSE)</f>
        <v>Pantalón baggie</v>
      </c>
      <c r="E3429" t="str">
        <f>VLOOKUP(_xlfn.NUMBERVALUE(MID(C3429,9,2)),'Datos 2'!$Q$3:$R$22,2,FALSE)</f>
        <v>Café</v>
      </c>
      <c r="F3429" t="str">
        <f>VLOOKUP(_xlfn.NUMBERVALUE(MID(C3429,11,2)),'Datos 2'!$U$3:$V$11,2,)</f>
        <v>M</v>
      </c>
      <c r="G3429">
        <v>10</v>
      </c>
    </row>
    <row r="3430" spans="1:7">
      <c r="A3430" s="14">
        <v>44386</v>
      </c>
      <c r="B3430" t="s">
        <v>823</v>
      </c>
      <c r="C3430" t="s">
        <v>853</v>
      </c>
      <c r="D3430" t="str">
        <f>VLOOKUP(VALUE(MID(C3430,1,8)),Producto!$A$1:$C$499,3,FALSE)</f>
        <v>Pantalón mezclilla</v>
      </c>
      <c r="E3430" t="str">
        <f>VLOOKUP(_xlfn.NUMBERVALUE(MID(C3430,9,2)),'Datos 2'!$Q$3:$R$22,2,FALSE)</f>
        <v>Azul</v>
      </c>
      <c r="F3430" t="str">
        <f>VLOOKUP(_xlfn.NUMBERVALUE(MID(C3430,11,2)),'Datos 2'!$U$3:$V$11,2,)</f>
        <v>M</v>
      </c>
      <c r="G3430">
        <v>2</v>
      </c>
    </row>
    <row r="3431" spans="1:7">
      <c r="A3431" s="14">
        <v>44368</v>
      </c>
      <c r="B3431" t="s">
        <v>823</v>
      </c>
      <c r="C3431" t="s">
        <v>890</v>
      </c>
      <c r="D3431" t="str">
        <f>VLOOKUP(VALUE(MID(C3431,1,8)),Producto!$A$1:$C$499,3,FALSE)</f>
        <v>Chamarra sport</v>
      </c>
      <c r="E3431" t="str">
        <f>VLOOKUP(_xlfn.NUMBERVALUE(MID(C3431,9,2)),'Datos 2'!$Q$3:$R$22,2,FALSE)</f>
        <v>Off white</v>
      </c>
      <c r="F3431" t="str">
        <f>VLOOKUP(_xlfn.NUMBERVALUE(MID(C3431,11,2)),'Datos 2'!$U$3:$V$11,2,)</f>
        <v>S</v>
      </c>
      <c r="G3431">
        <v>8</v>
      </c>
    </row>
    <row r="3432" spans="1:7">
      <c r="A3432" s="14">
        <v>44548</v>
      </c>
      <c r="B3432" t="s">
        <v>823</v>
      </c>
      <c r="C3432" t="s">
        <v>830</v>
      </c>
      <c r="D3432" t="str">
        <f>VLOOKUP(VALUE(MID(C3432,1,8)),Producto!$A$1:$C$499,3,FALSE)</f>
        <v>Camisa manga larga</v>
      </c>
      <c r="E3432" t="str">
        <f>VLOOKUP(_xlfn.NUMBERVALUE(MID(C3432,9,2)),'Datos 2'!$Q$3:$R$22,2,FALSE)</f>
        <v>Blanco</v>
      </c>
      <c r="F3432" t="str">
        <f>VLOOKUP(_xlfn.NUMBERVALUE(MID(C3432,11,2)),'Datos 2'!$U$3:$V$11,2,)</f>
        <v>S</v>
      </c>
      <c r="G3432">
        <v>3</v>
      </c>
    </row>
    <row r="3433" spans="1:7">
      <c r="A3433" s="14">
        <v>44265</v>
      </c>
      <c r="B3433" t="s">
        <v>823</v>
      </c>
      <c r="C3433" t="s">
        <v>861</v>
      </c>
      <c r="D3433" t="str">
        <f>VLOOKUP(VALUE(MID(C3433,1,8)),Producto!$A$1:$C$499,3,FALSE)</f>
        <v>Pantalón mezclilla</v>
      </c>
      <c r="E3433" t="str">
        <f>VLOOKUP(_xlfn.NUMBERVALUE(MID(C3433,9,2)),'Datos 2'!$Q$3:$R$22,2,FALSE)</f>
        <v>Blanco</v>
      </c>
      <c r="F3433" t="str">
        <f>VLOOKUP(_xlfn.NUMBERVALUE(MID(C3433,11,2)),'Datos 2'!$U$3:$V$11,2,)</f>
        <v>M</v>
      </c>
      <c r="G3433">
        <v>10</v>
      </c>
    </row>
    <row r="3434" spans="1:7">
      <c r="A3434" s="14">
        <v>44414</v>
      </c>
      <c r="B3434" t="s">
        <v>823</v>
      </c>
      <c r="C3434" t="s">
        <v>837</v>
      </c>
      <c r="D3434" t="str">
        <f>VLOOKUP(VALUE(MID(C3434,1,8)),Producto!$A$1:$C$499,3,FALSE)</f>
        <v>Camisa manga larga</v>
      </c>
      <c r="E3434" t="str">
        <f>VLOOKUP(_xlfn.NUMBERVALUE(MID(C3434,9,2)),'Datos 2'!$Q$3:$R$22,2,FALSE)</f>
        <v>Negro</v>
      </c>
      <c r="F3434" t="str">
        <f>VLOOKUP(_xlfn.NUMBERVALUE(MID(C3434,11,2)),'Datos 2'!$U$3:$V$11,2,)</f>
        <v>M</v>
      </c>
      <c r="G3434">
        <v>9</v>
      </c>
    </row>
    <row r="3435" spans="1:7">
      <c r="A3435" s="14">
        <v>44299</v>
      </c>
      <c r="B3435" t="s">
        <v>823</v>
      </c>
      <c r="C3435" t="s">
        <v>865</v>
      </c>
      <c r="D3435" t="str">
        <f>VLOOKUP(VALUE(MID(C3435,1,8)),Producto!$A$1:$C$499,3,FALSE)</f>
        <v>Pantalón baggie</v>
      </c>
      <c r="E3435" t="str">
        <f>VLOOKUP(_xlfn.NUMBERVALUE(MID(C3435,9,2)),'Datos 2'!$Q$3:$R$22,2,FALSE)</f>
        <v>Negro</v>
      </c>
      <c r="F3435" t="str">
        <f>VLOOKUP(_xlfn.NUMBERVALUE(MID(C3435,11,2)),'Datos 2'!$U$3:$V$11,2,)</f>
        <v>M</v>
      </c>
      <c r="G3435">
        <v>5</v>
      </c>
    </row>
    <row r="3436" spans="1:7">
      <c r="A3436" s="14">
        <v>44323</v>
      </c>
      <c r="B3436" t="s">
        <v>823</v>
      </c>
      <c r="C3436" t="s">
        <v>828</v>
      </c>
      <c r="D3436" t="str">
        <f>VLOOKUP(VALUE(MID(C3436,1,8)),Producto!$A$1:$C$499,3,FALSE)</f>
        <v>Camisa manga larga</v>
      </c>
      <c r="E3436" t="str">
        <f>VLOOKUP(_xlfn.NUMBERVALUE(MID(C3436,9,2)),'Datos 2'!$Q$3:$R$22,2,FALSE)</f>
        <v>Blanco</v>
      </c>
      <c r="F3436" t="str">
        <f>VLOOKUP(_xlfn.NUMBERVALUE(MID(C3436,11,2)),'Datos 2'!$U$3:$V$11,2,)</f>
        <v>L</v>
      </c>
      <c r="G3436">
        <v>6</v>
      </c>
    </row>
    <row r="3437" spans="1:7">
      <c r="A3437" s="14">
        <v>44275</v>
      </c>
      <c r="B3437" t="s">
        <v>823</v>
      </c>
      <c r="C3437" t="s">
        <v>849</v>
      </c>
      <c r="D3437" t="str">
        <f>VLOOKUP(VALUE(MID(C3437,1,8)),Producto!$A$1:$C$499,3,FALSE)</f>
        <v>Playera</v>
      </c>
      <c r="E3437" t="str">
        <f>VLOOKUP(_xlfn.NUMBERVALUE(MID(C3437,9,2)),'Datos 2'!$Q$3:$R$22,2,FALSE)</f>
        <v>Estampado abstracto</v>
      </c>
      <c r="F3437" t="str">
        <f>VLOOKUP(_xlfn.NUMBERVALUE(MID(C3437,11,2)),'Datos 2'!$U$3:$V$11,2,)</f>
        <v>Unitalla</v>
      </c>
      <c r="G3437">
        <v>8</v>
      </c>
    </row>
    <row r="3438" spans="1:7">
      <c r="A3438" s="14">
        <v>44305</v>
      </c>
      <c r="B3438" t="s">
        <v>823</v>
      </c>
      <c r="C3438" t="s">
        <v>833</v>
      </c>
      <c r="D3438" t="str">
        <f>VLOOKUP(VALUE(MID(C3438,1,8)),Producto!$A$1:$C$499,3,FALSE)</f>
        <v>Camisa manga larga</v>
      </c>
      <c r="E3438" t="str">
        <f>VLOOKUP(_xlfn.NUMBERVALUE(MID(C3438,9,2)),'Datos 2'!$Q$3:$R$22,2,FALSE)</f>
        <v>Off white</v>
      </c>
      <c r="F3438" t="str">
        <f>VLOOKUP(_xlfn.NUMBERVALUE(MID(C3438,11,2)),'Datos 2'!$U$3:$V$11,2,)</f>
        <v>M</v>
      </c>
      <c r="G3438">
        <v>2</v>
      </c>
    </row>
    <row r="3439" spans="1:7">
      <c r="A3439" s="14">
        <v>44542</v>
      </c>
      <c r="B3439" t="s">
        <v>823</v>
      </c>
      <c r="C3439" t="s">
        <v>887</v>
      </c>
      <c r="D3439" t="str">
        <f>VLOOKUP(VALUE(MID(C3439,1,8)),Producto!$A$1:$C$499,3,FALSE)</f>
        <v>Chamarra sport</v>
      </c>
      <c r="E3439" t="str">
        <f>VLOOKUP(_xlfn.NUMBERVALUE(MID(C3439,9,2)),'Datos 2'!$Q$3:$R$22,2,FALSE)</f>
        <v>Off white</v>
      </c>
      <c r="F3439" t="str">
        <f>VLOOKUP(_xlfn.NUMBERVALUE(MID(C3439,11,2)),'Datos 2'!$U$3:$V$11,2,)</f>
        <v>XL</v>
      </c>
      <c r="G3439">
        <v>8</v>
      </c>
    </row>
    <row r="3440" spans="1:7">
      <c r="A3440" s="14">
        <v>44513</v>
      </c>
      <c r="B3440" t="s">
        <v>823</v>
      </c>
      <c r="C3440" t="s">
        <v>861</v>
      </c>
      <c r="D3440" t="str">
        <f>VLOOKUP(VALUE(MID(C3440,1,8)),Producto!$A$1:$C$499,3,FALSE)</f>
        <v>Pantalón mezclilla</v>
      </c>
      <c r="E3440" t="str">
        <f>VLOOKUP(_xlfn.NUMBERVALUE(MID(C3440,9,2)),'Datos 2'!$Q$3:$R$22,2,FALSE)</f>
        <v>Blanco</v>
      </c>
      <c r="F3440" t="str">
        <f>VLOOKUP(_xlfn.NUMBERVALUE(MID(C3440,11,2)),'Datos 2'!$U$3:$V$11,2,)</f>
        <v>M</v>
      </c>
      <c r="G3440">
        <v>10</v>
      </c>
    </row>
    <row r="3441" spans="1:7">
      <c r="A3441" s="14">
        <v>44283</v>
      </c>
      <c r="B3441" t="s">
        <v>823</v>
      </c>
      <c r="C3441" t="s">
        <v>845</v>
      </c>
      <c r="D3441" t="str">
        <f>VLOOKUP(VALUE(MID(C3441,1,8)),Producto!$A$1:$C$499,3,FALSE)</f>
        <v>Camisa manga corta</v>
      </c>
      <c r="E3441" t="str">
        <f>VLOOKUP(_xlfn.NUMBERVALUE(MID(C3441,9,2)),'Datos 2'!$Q$3:$R$22,2,FALSE)</f>
        <v>Estampado animal</v>
      </c>
      <c r="F3441" t="str">
        <f>VLOOKUP(_xlfn.NUMBERVALUE(MID(C3441,11,2)),'Datos 2'!$U$3:$V$11,2,)</f>
        <v>M</v>
      </c>
      <c r="G3441">
        <v>8</v>
      </c>
    </row>
    <row r="3442" spans="1:7">
      <c r="A3442" s="14">
        <v>44493</v>
      </c>
      <c r="B3442" t="s">
        <v>823</v>
      </c>
      <c r="C3442" t="s">
        <v>827</v>
      </c>
      <c r="D3442" t="str">
        <f>VLOOKUP(VALUE(MID(C3442,1,8)),Producto!$A$1:$C$499,3,FALSE)</f>
        <v>Camisa manga larga</v>
      </c>
      <c r="E3442" t="str">
        <f>VLOOKUP(_xlfn.NUMBERVALUE(MID(C3442,9,2)),'Datos 2'!$Q$3:$R$22,2,FALSE)</f>
        <v>Blanco</v>
      </c>
      <c r="F3442" t="str">
        <f>VLOOKUP(_xlfn.NUMBERVALUE(MID(C3442,11,2)),'Datos 2'!$U$3:$V$11,2,)</f>
        <v>XL</v>
      </c>
      <c r="G3442">
        <v>1</v>
      </c>
    </row>
    <row r="3443" spans="1:7">
      <c r="A3443" s="14" t="s">
        <v>906</v>
      </c>
      <c r="B3443" t="s">
        <v>823</v>
      </c>
      <c r="C3443" t="s">
        <v>884</v>
      </c>
      <c r="D3443" t="str">
        <f>VLOOKUP(VALUE(MID(C3443,1,8)),Producto!$A$1:$C$499,3,FALSE)</f>
        <v>Chamarra sport</v>
      </c>
      <c r="E3443" t="str">
        <f>VLOOKUP(_xlfn.NUMBERVALUE(MID(C3443,9,2)),'Datos 2'!$Q$3:$R$22,2,FALSE)</f>
        <v>Negro</v>
      </c>
      <c r="F3443" t="str">
        <f>VLOOKUP(_xlfn.NUMBERVALUE(MID(C3443,11,2)),'Datos 2'!$U$3:$V$11,2,)</f>
        <v>L</v>
      </c>
      <c r="G3443">
        <v>6</v>
      </c>
    </row>
    <row r="3444" spans="1:7">
      <c r="A3444" s="14">
        <v>44525</v>
      </c>
      <c r="B3444" t="s">
        <v>823</v>
      </c>
      <c r="C3444" t="s">
        <v>886</v>
      </c>
      <c r="D3444" t="str">
        <f>VLOOKUP(VALUE(MID(C3444,1,8)),Producto!$A$1:$C$499,3,FALSE)</f>
        <v>Chamarra sport</v>
      </c>
      <c r="E3444" t="str">
        <f>VLOOKUP(_xlfn.NUMBERVALUE(MID(C3444,9,2)),'Datos 2'!$Q$3:$R$22,2,FALSE)</f>
        <v>Negro</v>
      </c>
      <c r="F3444" t="str">
        <f>VLOOKUP(_xlfn.NUMBERVALUE(MID(C3444,11,2)),'Datos 2'!$U$3:$V$11,2,)</f>
        <v>S</v>
      </c>
      <c r="G3444">
        <v>8</v>
      </c>
    </row>
    <row r="3445" spans="1:7">
      <c r="A3445" s="14">
        <v>44411</v>
      </c>
      <c r="B3445" t="s">
        <v>823</v>
      </c>
      <c r="C3445" t="s">
        <v>867</v>
      </c>
      <c r="D3445" t="str">
        <f>VLOOKUP(VALUE(MID(C3445,1,8)),Producto!$A$1:$C$499,3,FALSE)</f>
        <v>Pantalón baggie</v>
      </c>
      <c r="E3445" t="str">
        <f>VLOOKUP(_xlfn.NUMBERVALUE(MID(C3445,9,2)),'Datos 2'!$Q$3:$R$22,2,FALSE)</f>
        <v>Off white</v>
      </c>
      <c r="F3445" t="str">
        <f>VLOOKUP(_xlfn.NUMBERVALUE(MID(C3445,11,2)),'Datos 2'!$U$3:$V$11,2,)</f>
        <v>XL</v>
      </c>
      <c r="G3445">
        <v>10</v>
      </c>
    </row>
    <row r="3446" spans="1:7">
      <c r="A3446" s="14">
        <v>44514</v>
      </c>
      <c r="B3446" t="s">
        <v>823</v>
      </c>
      <c r="C3446" t="s">
        <v>863</v>
      </c>
      <c r="D3446" t="str">
        <f>VLOOKUP(VALUE(MID(C3446,1,8)),Producto!$A$1:$C$499,3,FALSE)</f>
        <v>Pantalón baggie</v>
      </c>
      <c r="E3446" t="str">
        <f>VLOOKUP(_xlfn.NUMBERVALUE(MID(C3446,9,2)),'Datos 2'!$Q$3:$R$22,2,FALSE)</f>
        <v>Negro</v>
      </c>
      <c r="F3446" t="str">
        <f>VLOOKUP(_xlfn.NUMBERVALUE(MID(C3446,11,2)),'Datos 2'!$U$3:$V$11,2,)</f>
        <v>XL</v>
      </c>
      <c r="G3446">
        <v>5</v>
      </c>
    </row>
    <row r="3447" spans="1:7">
      <c r="A3447" s="14">
        <v>44250</v>
      </c>
      <c r="B3447" t="s">
        <v>823</v>
      </c>
      <c r="C3447" t="s">
        <v>852</v>
      </c>
      <c r="D3447" t="str">
        <f>VLOOKUP(VALUE(MID(C3447,1,8)),Producto!$A$1:$C$499,3,FALSE)</f>
        <v>Pantalón mezclilla</v>
      </c>
      <c r="E3447" t="str">
        <f>VLOOKUP(_xlfn.NUMBERVALUE(MID(C3447,9,2)),'Datos 2'!$Q$3:$R$22,2,FALSE)</f>
        <v>Azul</v>
      </c>
      <c r="F3447" t="str">
        <f>VLOOKUP(_xlfn.NUMBERVALUE(MID(C3447,11,2)),'Datos 2'!$U$3:$V$11,2,)</f>
        <v>L</v>
      </c>
      <c r="G3447">
        <v>1</v>
      </c>
    </row>
    <row r="3448" spans="1:7">
      <c r="A3448" s="14">
        <v>44326</v>
      </c>
      <c r="B3448" t="s">
        <v>823</v>
      </c>
      <c r="C3448" t="s">
        <v>872</v>
      </c>
      <c r="D3448" t="str">
        <f>VLOOKUP(VALUE(MID(C3448,1,8)),Producto!$A$1:$C$499,3,FALSE)</f>
        <v>Pantalón baggie</v>
      </c>
      <c r="E3448" t="str">
        <f>VLOOKUP(_xlfn.NUMBERVALUE(MID(C3448,9,2)),'Datos 2'!$Q$3:$R$22,2,FALSE)</f>
        <v>Café</v>
      </c>
      <c r="F3448" t="str">
        <f>VLOOKUP(_xlfn.NUMBERVALUE(MID(C3448,11,2)),'Datos 2'!$U$3:$V$11,2,)</f>
        <v>L</v>
      </c>
      <c r="G3448">
        <v>4</v>
      </c>
    </row>
    <row r="3449" spans="1:7">
      <c r="A3449" s="14">
        <v>44379</v>
      </c>
      <c r="B3449" t="s">
        <v>823</v>
      </c>
      <c r="C3449" t="s">
        <v>869</v>
      </c>
      <c r="D3449" t="str">
        <f>VLOOKUP(VALUE(MID(C3449,1,8)),Producto!$A$1:$C$499,3,FALSE)</f>
        <v>Pantalón baggie</v>
      </c>
      <c r="E3449" t="str">
        <f>VLOOKUP(_xlfn.NUMBERVALUE(MID(C3449,9,2)),'Datos 2'!$Q$3:$R$22,2,FALSE)</f>
        <v>Off white</v>
      </c>
      <c r="F3449" t="str">
        <f>VLOOKUP(_xlfn.NUMBERVALUE(MID(C3449,11,2)),'Datos 2'!$U$3:$V$11,2,)</f>
        <v>M</v>
      </c>
      <c r="G3449">
        <v>9</v>
      </c>
    </row>
    <row r="3450" spans="1:7">
      <c r="A3450" s="14">
        <v>44342</v>
      </c>
      <c r="B3450" t="s">
        <v>823</v>
      </c>
      <c r="C3450" t="s">
        <v>864</v>
      </c>
      <c r="D3450" t="str">
        <f>VLOOKUP(VALUE(MID(C3450,1,8)),Producto!$A$1:$C$499,3,FALSE)</f>
        <v>Pantalón baggie</v>
      </c>
      <c r="E3450" t="str">
        <f>VLOOKUP(_xlfn.NUMBERVALUE(MID(C3450,9,2)),'Datos 2'!$Q$3:$R$22,2,FALSE)</f>
        <v>Negro</v>
      </c>
      <c r="F3450" t="str">
        <f>VLOOKUP(_xlfn.NUMBERVALUE(MID(C3450,11,2)),'Datos 2'!$U$3:$V$11,2,)</f>
        <v>L</v>
      </c>
      <c r="G3450">
        <v>6</v>
      </c>
    </row>
    <row r="3451" spans="1:7">
      <c r="A3451" s="14">
        <v>44208</v>
      </c>
      <c r="B3451" t="s">
        <v>823</v>
      </c>
      <c r="C3451" t="s">
        <v>840</v>
      </c>
      <c r="D3451" t="str">
        <f>VLOOKUP(VALUE(MID(C3451,1,8)),Producto!$A$1:$C$499,3,FALSE)</f>
        <v>Camisa manga corta</v>
      </c>
      <c r="E3451" t="str">
        <f>VLOOKUP(_xlfn.NUMBERVALUE(MID(C3451,9,2)),'Datos 2'!$Q$3:$R$22,2,FALSE)</f>
        <v>Blanco</v>
      </c>
      <c r="F3451" t="str">
        <f>VLOOKUP(_xlfn.NUMBERVALUE(MID(C3451,11,2)),'Datos 2'!$U$3:$V$11,2,)</f>
        <v>L</v>
      </c>
      <c r="G3451">
        <v>1</v>
      </c>
    </row>
    <row r="3452" spans="1:7">
      <c r="A3452" s="14">
        <v>44369</v>
      </c>
      <c r="B3452" t="s">
        <v>823</v>
      </c>
      <c r="C3452" t="s">
        <v>888</v>
      </c>
      <c r="D3452" t="str">
        <f>VLOOKUP(VALUE(MID(C3452,1,8)),Producto!$A$1:$C$499,3,FALSE)</f>
        <v>Chamarra sport</v>
      </c>
      <c r="E3452" t="str">
        <f>VLOOKUP(_xlfn.NUMBERVALUE(MID(C3452,9,2)),'Datos 2'!$Q$3:$R$22,2,FALSE)</f>
        <v>Off white</v>
      </c>
      <c r="F3452" t="str">
        <f>VLOOKUP(_xlfn.NUMBERVALUE(MID(C3452,11,2)),'Datos 2'!$U$3:$V$11,2,)</f>
        <v>L</v>
      </c>
      <c r="G3452">
        <v>6</v>
      </c>
    </row>
    <row r="3453" spans="1:7">
      <c r="A3453" s="14">
        <v>44416</v>
      </c>
      <c r="B3453" t="s">
        <v>823</v>
      </c>
      <c r="C3453" t="s">
        <v>836</v>
      </c>
      <c r="D3453" t="str">
        <f>VLOOKUP(VALUE(MID(C3453,1,8)),Producto!$A$1:$C$499,3,FALSE)</f>
        <v>Camisa manga larga</v>
      </c>
      <c r="E3453" t="str">
        <f>VLOOKUP(_xlfn.NUMBERVALUE(MID(C3453,9,2)),'Datos 2'!$Q$3:$R$22,2,FALSE)</f>
        <v>Negro</v>
      </c>
      <c r="F3453" t="str">
        <f>VLOOKUP(_xlfn.NUMBERVALUE(MID(C3453,11,2)),'Datos 2'!$U$3:$V$11,2,)</f>
        <v>L</v>
      </c>
      <c r="G3453">
        <v>4</v>
      </c>
    </row>
    <row r="3454" spans="1:7">
      <c r="A3454" s="14">
        <v>44285</v>
      </c>
      <c r="B3454" t="s">
        <v>823</v>
      </c>
      <c r="C3454" t="s">
        <v>850</v>
      </c>
      <c r="D3454" t="str">
        <f>VLOOKUP(VALUE(MID(C3454,1,8)),Producto!$A$1:$C$499,3,FALSE)</f>
        <v>Playera</v>
      </c>
      <c r="E3454" t="str">
        <f>VLOOKUP(_xlfn.NUMBERVALUE(MID(C3454,9,2)),'Datos 2'!$Q$3:$R$22,2,FALSE)</f>
        <v>Con texto</v>
      </c>
      <c r="F3454" t="str">
        <f>VLOOKUP(_xlfn.NUMBERVALUE(MID(C3454,11,2)),'Datos 2'!$U$3:$V$11,2,)</f>
        <v>Unitalla</v>
      </c>
      <c r="G3454">
        <v>9</v>
      </c>
    </row>
    <row r="3455" spans="1:7">
      <c r="A3455" s="14">
        <v>44377</v>
      </c>
      <c r="B3455" t="s">
        <v>823</v>
      </c>
      <c r="C3455" t="s">
        <v>844</v>
      </c>
      <c r="D3455" t="str">
        <f>VLOOKUP(VALUE(MID(C3455,1,8)),Producto!$A$1:$C$499,3,FALSE)</f>
        <v>Camisa manga corta</v>
      </c>
      <c r="E3455" t="str">
        <f>VLOOKUP(_xlfn.NUMBERVALUE(MID(C3455,9,2)),'Datos 2'!$Q$3:$R$22,2,FALSE)</f>
        <v>Estampado animal</v>
      </c>
      <c r="F3455" t="str">
        <f>VLOOKUP(_xlfn.NUMBERVALUE(MID(C3455,11,2)),'Datos 2'!$U$3:$V$11,2,)</f>
        <v>L</v>
      </c>
      <c r="G3455">
        <v>1</v>
      </c>
    </row>
    <row r="3456" spans="1:7">
      <c r="A3456" s="14">
        <v>44556</v>
      </c>
      <c r="B3456" t="s">
        <v>823</v>
      </c>
      <c r="C3456" t="s">
        <v>858</v>
      </c>
      <c r="D3456" t="str">
        <f>VLOOKUP(VALUE(MID(C3456,1,8)),Producto!$A$1:$C$499,3,FALSE)</f>
        <v>Pantalón mezclilla</v>
      </c>
      <c r="E3456" t="str">
        <f>VLOOKUP(_xlfn.NUMBERVALUE(MID(C3456,9,2)),'Datos 2'!$Q$3:$R$22,2,FALSE)</f>
        <v>Negro</v>
      </c>
      <c r="F3456" t="str">
        <f>VLOOKUP(_xlfn.NUMBERVALUE(MID(C3456,11,2)),'Datos 2'!$U$3:$V$11,2,)</f>
        <v>S</v>
      </c>
      <c r="G3456">
        <v>8</v>
      </c>
    </row>
    <row r="3457" spans="1:7">
      <c r="A3457" s="14">
        <v>44439</v>
      </c>
      <c r="B3457" t="s">
        <v>823</v>
      </c>
      <c r="C3457" t="s">
        <v>877</v>
      </c>
      <c r="D3457" t="str">
        <f>VLOOKUP(VALUE(MID(C3457,1,8)),Producto!$A$1:$C$499,3,FALSE)</f>
        <v>Chamarra sport</v>
      </c>
      <c r="E3457" t="str">
        <f>VLOOKUP(_xlfn.NUMBERVALUE(MID(C3457,9,2)),'Datos 2'!$Q$3:$R$22,2,FALSE)</f>
        <v>Rojo</v>
      </c>
      <c r="F3457" t="str">
        <f>VLOOKUP(_xlfn.NUMBERVALUE(MID(C3457,11,2)),'Datos 2'!$U$3:$V$11,2,)</f>
        <v>M</v>
      </c>
      <c r="G3457">
        <v>8</v>
      </c>
    </row>
    <row r="3458" spans="1:7">
      <c r="A3458" s="14">
        <v>44379</v>
      </c>
      <c r="B3458" t="s">
        <v>823</v>
      </c>
      <c r="C3458" t="s">
        <v>835</v>
      </c>
      <c r="D3458" t="str">
        <f>VLOOKUP(VALUE(MID(C3458,1,8)),Producto!$A$1:$C$499,3,FALSE)</f>
        <v>Camisa manga larga</v>
      </c>
      <c r="E3458" t="str">
        <f>VLOOKUP(_xlfn.NUMBERVALUE(MID(C3458,9,2)),'Datos 2'!$Q$3:$R$22,2,FALSE)</f>
        <v>Negro</v>
      </c>
      <c r="F3458" t="str">
        <f>VLOOKUP(_xlfn.NUMBERVALUE(MID(C3458,11,2)),'Datos 2'!$U$3:$V$11,2,)</f>
        <v>XL</v>
      </c>
      <c r="G3458">
        <v>3</v>
      </c>
    </row>
    <row r="3459" spans="1:7">
      <c r="A3459" s="14">
        <v>44398</v>
      </c>
      <c r="B3459" t="s">
        <v>823</v>
      </c>
      <c r="C3459" t="s">
        <v>860</v>
      </c>
      <c r="D3459" t="str">
        <f>VLOOKUP(VALUE(MID(C3459,1,8)),Producto!$A$1:$C$499,3,FALSE)</f>
        <v>Pantalón mezclilla</v>
      </c>
      <c r="E3459" t="str">
        <f>VLOOKUP(_xlfn.NUMBERVALUE(MID(C3459,9,2)),'Datos 2'!$Q$3:$R$22,2,FALSE)</f>
        <v>Blanco</v>
      </c>
      <c r="F3459" t="str">
        <f>VLOOKUP(_xlfn.NUMBERVALUE(MID(C3459,11,2)),'Datos 2'!$U$3:$V$11,2,)</f>
        <v>L</v>
      </c>
      <c r="G3459">
        <v>5</v>
      </c>
    </row>
    <row r="3460" spans="1:7">
      <c r="A3460" s="14">
        <v>44250</v>
      </c>
      <c r="B3460" t="s">
        <v>823</v>
      </c>
      <c r="C3460" t="s">
        <v>843</v>
      </c>
      <c r="D3460" t="str">
        <f>VLOOKUP(VALUE(MID(C3460,1,8)),Producto!$A$1:$C$499,3,FALSE)</f>
        <v>Camisa manga corta</v>
      </c>
      <c r="E3460" t="str">
        <f>VLOOKUP(_xlfn.NUMBERVALUE(MID(C3460,9,2)),'Datos 2'!$Q$3:$R$22,2,FALSE)</f>
        <v>Estampado animal</v>
      </c>
      <c r="F3460" t="str">
        <f>VLOOKUP(_xlfn.NUMBERVALUE(MID(C3460,11,2)),'Datos 2'!$U$3:$V$11,2,)</f>
        <v>XL</v>
      </c>
      <c r="G3460">
        <v>1</v>
      </c>
    </row>
    <row r="3461" spans="1:7">
      <c r="A3461" s="14">
        <v>44522</v>
      </c>
      <c r="B3461" t="s">
        <v>823</v>
      </c>
      <c r="C3461" t="s">
        <v>847</v>
      </c>
      <c r="D3461" t="str">
        <f>VLOOKUP(VALUE(MID(C3461,1,8)),Producto!$A$1:$C$499,3,FALSE)</f>
        <v>Playera</v>
      </c>
      <c r="E3461" t="str">
        <f>VLOOKUP(_xlfn.NUMBERVALUE(MID(C3461,9,2)),'Datos 2'!$Q$3:$R$22,2,FALSE)</f>
        <v>Negro</v>
      </c>
      <c r="F3461" t="str">
        <f>VLOOKUP(_xlfn.NUMBERVALUE(MID(C3461,11,2)),'Datos 2'!$U$3:$V$11,2,)</f>
        <v>Unitalla</v>
      </c>
      <c r="G3461">
        <v>4</v>
      </c>
    </row>
    <row r="3462" spans="1:7">
      <c r="A3462" s="14">
        <v>44413</v>
      </c>
      <c r="B3462" t="s">
        <v>823</v>
      </c>
      <c r="C3462" t="s">
        <v>876</v>
      </c>
      <c r="D3462" t="str">
        <f>VLOOKUP(VALUE(MID(C3462,1,8)),Producto!$A$1:$C$499,3,FALSE)</f>
        <v>Chamarra sport</v>
      </c>
      <c r="E3462" t="str">
        <f>VLOOKUP(_xlfn.NUMBERVALUE(MID(C3462,9,2)),'Datos 2'!$Q$3:$R$22,2,FALSE)</f>
        <v>Rojo</v>
      </c>
      <c r="F3462" t="str">
        <f>VLOOKUP(_xlfn.NUMBERVALUE(MID(C3462,11,2)),'Datos 2'!$U$3:$V$11,2,)</f>
        <v>L</v>
      </c>
      <c r="G3462">
        <v>6</v>
      </c>
    </row>
    <row r="3463" spans="1:7">
      <c r="A3463" s="14">
        <v>44309</v>
      </c>
      <c r="B3463" t="s">
        <v>823</v>
      </c>
      <c r="C3463" t="s">
        <v>861</v>
      </c>
      <c r="D3463" t="str">
        <f>VLOOKUP(VALUE(MID(C3463,1,8)),Producto!$A$1:$C$499,3,FALSE)</f>
        <v>Pantalón mezclilla</v>
      </c>
      <c r="E3463" t="str">
        <f>VLOOKUP(_xlfn.NUMBERVALUE(MID(C3463,9,2)),'Datos 2'!$Q$3:$R$22,2,FALSE)</f>
        <v>Blanco</v>
      </c>
      <c r="F3463" t="str">
        <f>VLOOKUP(_xlfn.NUMBERVALUE(MID(C3463,11,2)),'Datos 2'!$U$3:$V$11,2,)</f>
        <v>M</v>
      </c>
      <c r="G3463">
        <v>6</v>
      </c>
    </row>
    <row r="3464" spans="1:7">
      <c r="A3464" s="14">
        <v>44544</v>
      </c>
      <c r="B3464" t="s">
        <v>823</v>
      </c>
      <c r="C3464" t="s">
        <v>882</v>
      </c>
      <c r="D3464" t="str">
        <f>VLOOKUP(VALUE(MID(C3464,1,8)),Producto!$A$1:$C$499,3,FALSE)</f>
        <v>Chamarra sport</v>
      </c>
      <c r="E3464" t="str">
        <f>VLOOKUP(_xlfn.NUMBERVALUE(MID(C3464,9,2)),'Datos 2'!$Q$3:$R$22,2,FALSE)</f>
        <v>Azul</v>
      </c>
      <c r="F3464" t="str">
        <f>VLOOKUP(_xlfn.NUMBERVALUE(MID(C3464,11,2)),'Datos 2'!$U$3:$V$11,2,)</f>
        <v>S</v>
      </c>
      <c r="G3464">
        <v>5</v>
      </c>
    </row>
    <row r="3465" spans="1:7">
      <c r="A3465" s="14">
        <v>44317</v>
      </c>
      <c r="B3465" t="s">
        <v>823</v>
      </c>
      <c r="C3465" t="s">
        <v>886</v>
      </c>
      <c r="D3465" t="str">
        <f>VLOOKUP(VALUE(MID(C3465,1,8)),Producto!$A$1:$C$499,3,FALSE)</f>
        <v>Chamarra sport</v>
      </c>
      <c r="E3465" t="str">
        <f>VLOOKUP(_xlfn.NUMBERVALUE(MID(C3465,9,2)),'Datos 2'!$Q$3:$R$22,2,FALSE)</f>
        <v>Negro</v>
      </c>
      <c r="F3465" t="str">
        <f>VLOOKUP(_xlfn.NUMBERVALUE(MID(C3465,11,2)),'Datos 2'!$U$3:$V$11,2,)</f>
        <v>S</v>
      </c>
      <c r="G3465">
        <v>9</v>
      </c>
    </row>
    <row r="3466" spans="1:7">
      <c r="A3466" s="14">
        <v>44325</v>
      </c>
      <c r="B3466" t="s">
        <v>823</v>
      </c>
      <c r="C3466" t="s">
        <v>837</v>
      </c>
      <c r="D3466" t="str">
        <f>VLOOKUP(VALUE(MID(C3466,1,8)),Producto!$A$1:$C$499,3,FALSE)</f>
        <v>Camisa manga larga</v>
      </c>
      <c r="E3466" t="str">
        <f>VLOOKUP(_xlfn.NUMBERVALUE(MID(C3466,9,2)),'Datos 2'!$Q$3:$R$22,2,FALSE)</f>
        <v>Negro</v>
      </c>
      <c r="F3466" t="str">
        <f>VLOOKUP(_xlfn.NUMBERVALUE(MID(C3466,11,2)),'Datos 2'!$U$3:$V$11,2,)</f>
        <v>M</v>
      </c>
      <c r="G3466">
        <v>5</v>
      </c>
    </row>
    <row r="3467" spans="1:7">
      <c r="A3467" s="14">
        <v>44387</v>
      </c>
      <c r="B3467" t="s">
        <v>823</v>
      </c>
      <c r="C3467" t="s">
        <v>876</v>
      </c>
      <c r="D3467" t="str">
        <f>VLOOKUP(VALUE(MID(C3467,1,8)),Producto!$A$1:$C$499,3,FALSE)</f>
        <v>Chamarra sport</v>
      </c>
      <c r="E3467" t="str">
        <f>VLOOKUP(_xlfn.NUMBERVALUE(MID(C3467,9,2)),'Datos 2'!$Q$3:$R$22,2,FALSE)</f>
        <v>Rojo</v>
      </c>
      <c r="F3467" t="str">
        <f>VLOOKUP(_xlfn.NUMBERVALUE(MID(C3467,11,2)),'Datos 2'!$U$3:$V$11,2,)</f>
        <v>L</v>
      </c>
      <c r="G3467">
        <v>2</v>
      </c>
    </row>
    <row r="3468" spans="1:7">
      <c r="A3468" s="14">
        <v>44291</v>
      </c>
      <c r="B3468" t="s">
        <v>823</v>
      </c>
      <c r="C3468" t="s">
        <v>886</v>
      </c>
      <c r="D3468" t="str">
        <f>VLOOKUP(VALUE(MID(C3468,1,8)),Producto!$A$1:$C$499,3,FALSE)</f>
        <v>Chamarra sport</v>
      </c>
      <c r="E3468" t="str">
        <f>VLOOKUP(_xlfn.NUMBERVALUE(MID(C3468,9,2)),'Datos 2'!$Q$3:$R$22,2,FALSE)</f>
        <v>Negro</v>
      </c>
      <c r="F3468" t="str">
        <f>VLOOKUP(_xlfn.NUMBERVALUE(MID(C3468,11,2)),'Datos 2'!$U$3:$V$11,2,)</f>
        <v>S</v>
      </c>
      <c r="G3468">
        <v>6</v>
      </c>
    </row>
    <row r="3469" spans="1:7">
      <c r="A3469" s="14">
        <v>44294</v>
      </c>
      <c r="B3469" t="s">
        <v>823</v>
      </c>
      <c r="C3469" t="s">
        <v>889</v>
      </c>
      <c r="D3469" t="str">
        <f>VLOOKUP(VALUE(MID(C3469,1,8)),Producto!$A$1:$C$499,3,FALSE)</f>
        <v>Chamarra sport</v>
      </c>
      <c r="E3469" t="str">
        <f>VLOOKUP(_xlfn.NUMBERVALUE(MID(C3469,9,2)),'Datos 2'!$Q$3:$R$22,2,FALSE)</f>
        <v>Off white</v>
      </c>
      <c r="F3469" t="str">
        <f>VLOOKUP(_xlfn.NUMBERVALUE(MID(C3469,11,2)),'Datos 2'!$U$3:$V$11,2,)</f>
        <v>M</v>
      </c>
      <c r="G3469">
        <v>4</v>
      </c>
    </row>
    <row r="3470" spans="1:7">
      <c r="A3470" s="14">
        <v>44331</v>
      </c>
      <c r="B3470" t="s">
        <v>823</v>
      </c>
      <c r="C3470" t="s">
        <v>829</v>
      </c>
      <c r="D3470" t="str">
        <f>VLOOKUP(VALUE(MID(C3470,1,8)),Producto!$A$1:$C$499,3,FALSE)</f>
        <v>Camisa manga larga</v>
      </c>
      <c r="E3470" t="str">
        <f>VLOOKUP(_xlfn.NUMBERVALUE(MID(C3470,9,2)),'Datos 2'!$Q$3:$R$22,2,FALSE)</f>
        <v>Blanco</v>
      </c>
      <c r="F3470" t="str">
        <f>VLOOKUP(_xlfn.NUMBERVALUE(MID(C3470,11,2)),'Datos 2'!$U$3:$V$11,2,)</f>
        <v>M</v>
      </c>
      <c r="G3470">
        <v>6</v>
      </c>
    </row>
    <row r="3471" spans="1:7">
      <c r="A3471" s="14">
        <v>44345</v>
      </c>
      <c r="B3471" t="s">
        <v>823</v>
      </c>
      <c r="C3471" t="s">
        <v>856</v>
      </c>
      <c r="D3471" t="str">
        <f>VLOOKUP(VALUE(MID(C3471,1,8)),Producto!$A$1:$C$499,3,FALSE)</f>
        <v>Pantalón mezclilla</v>
      </c>
      <c r="E3471" t="str">
        <f>VLOOKUP(_xlfn.NUMBERVALUE(MID(C3471,9,2)),'Datos 2'!$Q$3:$R$22,2,FALSE)</f>
        <v>Negro</v>
      </c>
      <c r="F3471" t="str">
        <f>VLOOKUP(_xlfn.NUMBERVALUE(MID(C3471,11,2)),'Datos 2'!$U$3:$V$11,2,)</f>
        <v>L</v>
      </c>
      <c r="G3471">
        <v>6</v>
      </c>
    </row>
    <row r="3472" spans="1:7">
      <c r="A3472" s="14">
        <v>44282</v>
      </c>
      <c r="B3472" t="s">
        <v>823</v>
      </c>
      <c r="C3472" t="s">
        <v>828</v>
      </c>
      <c r="D3472" t="str">
        <f>VLOOKUP(VALUE(MID(C3472,1,8)),Producto!$A$1:$C$499,3,FALSE)</f>
        <v>Camisa manga larga</v>
      </c>
      <c r="E3472" t="str">
        <f>VLOOKUP(_xlfn.NUMBERVALUE(MID(C3472,9,2)),'Datos 2'!$Q$3:$R$22,2,FALSE)</f>
        <v>Blanco</v>
      </c>
      <c r="F3472" t="str">
        <f>VLOOKUP(_xlfn.NUMBERVALUE(MID(C3472,11,2)),'Datos 2'!$U$3:$V$11,2,)</f>
        <v>L</v>
      </c>
      <c r="G3472">
        <v>9</v>
      </c>
    </row>
    <row r="3473" spans="1:7">
      <c r="A3473" s="14">
        <v>44343</v>
      </c>
      <c r="B3473" t="s">
        <v>823</v>
      </c>
      <c r="C3473" t="s">
        <v>851</v>
      </c>
      <c r="D3473" t="str">
        <f>VLOOKUP(VALUE(MID(C3473,1,8)),Producto!$A$1:$C$499,3,FALSE)</f>
        <v>Pantalón mezclilla</v>
      </c>
      <c r="E3473" t="str">
        <f>VLOOKUP(_xlfn.NUMBERVALUE(MID(C3473,9,2)),'Datos 2'!$Q$3:$R$22,2,FALSE)</f>
        <v>Azul</v>
      </c>
      <c r="F3473" t="str">
        <f>VLOOKUP(_xlfn.NUMBERVALUE(MID(C3473,11,2)),'Datos 2'!$U$3:$V$11,2,)</f>
        <v>XL</v>
      </c>
      <c r="G3473">
        <v>10</v>
      </c>
    </row>
    <row r="3474" spans="1:7">
      <c r="A3474" s="14">
        <v>44534</v>
      </c>
      <c r="B3474" t="s">
        <v>823</v>
      </c>
      <c r="C3474" t="s">
        <v>863</v>
      </c>
      <c r="D3474" t="str">
        <f>VLOOKUP(VALUE(MID(C3474,1,8)),Producto!$A$1:$C$499,3,FALSE)</f>
        <v>Pantalón baggie</v>
      </c>
      <c r="E3474" t="str">
        <f>VLOOKUP(_xlfn.NUMBERVALUE(MID(C3474,9,2)),'Datos 2'!$Q$3:$R$22,2,FALSE)</f>
        <v>Negro</v>
      </c>
      <c r="F3474" t="str">
        <f>VLOOKUP(_xlfn.NUMBERVALUE(MID(C3474,11,2)),'Datos 2'!$U$3:$V$11,2,)</f>
        <v>XL</v>
      </c>
      <c r="G3474">
        <v>3</v>
      </c>
    </row>
    <row r="3475" spans="1:7">
      <c r="A3475" s="14">
        <v>44342</v>
      </c>
      <c r="B3475" t="s">
        <v>823</v>
      </c>
      <c r="C3475" t="s">
        <v>834</v>
      </c>
      <c r="D3475" t="str">
        <f>VLOOKUP(VALUE(MID(C3475,1,8)),Producto!$A$1:$C$499,3,FALSE)</f>
        <v>Camisa manga larga</v>
      </c>
      <c r="E3475" t="str">
        <f>VLOOKUP(_xlfn.NUMBERVALUE(MID(C3475,9,2)),'Datos 2'!$Q$3:$R$22,2,FALSE)</f>
        <v>Off white</v>
      </c>
      <c r="F3475" t="str">
        <f>VLOOKUP(_xlfn.NUMBERVALUE(MID(C3475,11,2)),'Datos 2'!$U$3:$V$11,2,)</f>
        <v>S</v>
      </c>
      <c r="G3475">
        <v>10</v>
      </c>
    </row>
    <row r="3476" spans="1:7">
      <c r="A3476" s="14">
        <v>44223</v>
      </c>
      <c r="B3476" t="s">
        <v>823</v>
      </c>
      <c r="C3476" t="s">
        <v>830</v>
      </c>
      <c r="D3476" t="str">
        <f>VLOOKUP(VALUE(MID(C3476,1,8)),Producto!$A$1:$C$499,3,FALSE)</f>
        <v>Camisa manga larga</v>
      </c>
      <c r="E3476" t="str">
        <f>VLOOKUP(_xlfn.NUMBERVALUE(MID(C3476,9,2)),'Datos 2'!$Q$3:$R$22,2,FALSE)</f>
        <v>Blanco</v>
      </c>
      <c r="F3476" t="str">
        <f>VLOOKUP(_xlfn.NUMBERVALUE(MID(C3476,11,2)),'Datos 2'!$U$3:$V$11,2,)</f>
        <v>S</v>
      </c>
      <c r="G3476">
        <v>1</v>
      </c>
    </row>
    <row r="3477" spans="1:7">
      <c r="A3477" s="14">
        <v>44290</v>
      </c>
      <c r="B3477" t="s">
        <v>823</v>
      </c>
      <c r="C3477" t="s">
        <v>832</v>
      </c>
      <c r="D3477" t="str">
        <f>VLOOKUP(VALUE(MID(C3477,1,8)),Producto!$A$1:$C$499,3,FALSE)</f>
        <v>Camisa manga larga</v>
      </c>
      <c r="E3477" t="str">
        <f>VLOOKUP(_xlfn.NUMBERVALUE(MID(C3477,9,2)),'Datos 2'!$Q$3:$R$22,2,FALSE)</f>
        <v>Off white</v>
      </c>
      <c r="F3477" t="str">
        <f>VLOOKUP(_xlfn.NUMBERVALUE(MID(C3477,11,2)),'Datos 2'!$U$3:$V$11,2,)</f>
        <v>L</v>
      </c>
      <c r="G3477">
        <v>9</v>
      </c>
    </row>
    <row r="3478" spans="1:7">
      <c r="A3478" s="14">
        <v>44436</v>
      </c>
      <c r="B3478" t="s">
        <v>823</v>
      </c>
      <c r="C3478" t="s">
        <v>850</v>
      </c>
      <c r="D3478" t="str">
        <f>VLOOKUP(VALUE(MID(C3478,1,8)),Producto!$A$1:$C$499,3,FALSE)</f>
        <v>Playera</v>
      </c>
      <c r="E3478" t="str">
        <f>VLOOKUP(_xlfn.NUMBERVALUE(MID(C3478,9,2)),'Datos 2'!$Q$3:$R$22,2,FALSE)</f>
        <v>Con texto</v>
      </c>
      <c r="F3478" t="str">
        <f>VLOOKUP(_xlfn.NUMBERVALUE(MID(C3478,11,2)),'Datos 2'!$U$3:$V$11,2,)</f>
        <v>Unitalla</v>
      </c>
      <c r="G3478">
        <v>10</v>
      </c>
    </row>
    <row r="3479" spans="1:7">
      <c r="A3479" s="14">
        <v>44390</v>
      </c>
      <c r="B3479" t="s">
        <v>823</v>
      </c>
      <c r="C3479" t="s">
        <v>871</v>
      </c>
      <c r="D3479" t="str">
        <f>VLOOKUP(VALUE(MID(C3479,1,8)),Producto!$A$1:$C$499,3,FALSE)</f>
        <v>Pantalón baggie</v>
      </c>
      <c r="E3479" t="str">
        <f>VLOOKUP(_xlfn.NUMBERVALUE(MID(C3479,9,2)),'Datos 2'!$Q$3:$R$22,2,FALSE)</f>
        <v>Café</v>
      </c>
      <c r="F3479" t="str">
        <f>VLOOKUP(_xlfn.NUMBERVALUE(MID(C3479,11,2)),'Datos 2'!$U$3:$V$11,2,)</f>
        <v>XL</v>
      </c>
      <c r="G3479">
        <v>7</v>
      </c>
    </row>
    <row r="3480" spans="1:7">
      <c r="A3480" s="14">
        <v>44206</v>
      </c>
      <c r="B3480" t="s">
        <v>823</v>
      </c>
      <c r="C3480" t="s">
        <v>835</v>
      </c>
      <c r="D3480" t="str">
        <f>VLOOKUP(VALUE(MID(C3480,1,8)),Producto!$A$1:$C$499,3,FALSE)</f>
        <v>Camisa manga larga</v>
      </c>
      <c r="E3480" t="str">
        <f>VLOOKUP(_xlfn.NUMBERVALUE(MID(C3480,9,2)),'Datos 2'!$Q$3:$R$22,2,FALSE)</f>
        <v>Negro</v>
      </c>
      <c r="F3480" t="str">
        <f>VLOOKUP(_xlfn.NUMBERVALUE(MID(C3480,11,2)),'Datos 2'!$U$3:$V$11,2,)</f>
        <v>XL</v>
      </c>
      <c r="G3480">
        <v>9</v>
      </c>
    </row>
    <row r="3481" spans="1:7">
      <c r="A3481" s="14">
        <v>44550</v>
      </c>
      <c r="B3481" t="s">
        <v>823</v>
      </c>
      <c r="C3481" t="s">
        <v>866</v>
      </c>
      <c r="D3481" t="str">
        <f>VLOOKUP(VALUE(MID(C3481,1,8)),Producto!$A$1:$C$499,3,FALSE)</f>
        <v>Pantalón baggie</v>
      </c>
      <c r="E3481" t="str">
        <f>VLOOKUP(_xlfn.NUMBERVALUE(MID(C3481,9,2)),'Datos 2'!$Q$3:$R$22,2,FALSE)</f>
        <v>Negro</v>
      </c>
      <c r="F3481" t="str">
        <f>VLOOKUP(_xlfn.NUMBERVALUE(MID(C3481,11,2)),'Datos 2'!$U$3:$V$11,2,)</f>
        <v>S</v>
      </c>
      <c r="G3481">
        <v>2</v>
      </c>
    </row>
    <row r="3482" spans="1:7">
      <c r="A3482" s="14">
        <v>44414</v>
      </c>
      <c r="B3482" t="s">
        <v>823</v>
      </c>
      <c r="C3482" t="s">
        <v>883</v>
      </c>
      <c r="D3482" t="str">
        <f>VLOOKUP(VALUE(MID(C3482,1,8)),Producto!$A$1:$C$499,3,FALSE)</f>
        <v>Chamarra sport</v>
      </c>
      <c r="E3482" t="str">
        <f>VLOOKUP(_xlfn.NUMBERVALUE(MID(C3482,9,2)),'Datos 2'!$Q$3:$R$22,2,FALSE)</f>
        <v>Negro</v>
      </c>
      <c r="F3482" t="str">
        <f>VLOOKUP(_xlfn.NUMBERVALUE(MID(C3482,11,2)),'Datos 2'!$U$3:$V$11,2,)</f>
        <v>XL</v>
      </c>
      <c r="G3482">
        <v>10</v>
      </c>
    </row>
    <row r="3483" spans="1:7">
      <c r="A3483" s="14">
        <v>44280</v>
      </c>
      <c r="B3483" t="s">
        <v>823</v>
      </c>
      <c r="C3483" t="s">
        <v>866</v>
      </c>
      <c r="D3483" t="str">
        <f>VLOOKUP(VALUE(MID(C3483,1,8)),Producto!$A$1:$C$499,3,FALSE)</f>
        <v>Pantalón baggie</v>
      </c>
      <c r="E3483" t="str">
        <f>VLOOKUP(_xlfn.NUMBERVALUE(MID(C3483,9,2)),'Datos 2'!$Q$3:$R$22,2,FALSE)</f>
        <v>Negro</v>
      </c>
      <c r="F3483" t="str">
        <f>VLOOKUP(_xlfn.NUMBERVALUE(MID(C3483,11,2)),'Datos 2'!$U$3:$V$11,2,)</f>
        <v>S</v>
      </c>
      <c r="G3483">
        <v>4</v>
      </c>
    </row>
    <row r="3484" spans="1:7">
      <c r="A3484" s="14">
        <v>44346</v>
      </c>
      <c r="B3484" t="s">
        <v>823</v>
      </c>
      <c r="C3484" t="s">
        <v>875</v>
      </c>
      <c r="D3484" t="str">
        <f>VLOOKUP(VALUE(MID(C3484,1,8)),Producto!$A$1:$C$499,3,FALSE)</f>
        <v>Chamarra sport</v>
      </c>
      <c r="E3484" t="str">
        <f>VLOOKUP(_xlfn.NUMBERVALUE(MID(C3484,9,2)),'Datos 2'!$Q$3:$R$22,2,FALSE)</f>
        <v>Rojo</v>
      </c>
      <c r="F3484" t="str">
        <f>VLOOKUP(_xlfn.NUMBERVALUE(MID(C3484,11,2)),'Datos 2'!$U$3:$V$11,2,)</f>
        <v>XL</v>
      </c>
      <c r="G3484">
        <v>2</v>
      </c>
    </row>
    <row r="3485" spans="1:7">
      <c r="A3485" s="14">
        <v>44232</v>
      </c>
      <c r="B3485" t="s">
        <v>823</v>
      </c>
      <c r="C3485" t="s">
        <v>850</v>
      </c>
      <c r="D3485" t="str">
        <f>VLOOKUP(VALUE(MID(C3485,1,8)),Producto!$A$1:$C$499,3,FALSE)</f>
        <v>Playera</v>
      </c>
      <c r="E3485" t="str">
        <f>VLOOKUP(_xlfn.NUMBERVALUE(MID(C3485,9,2)),'Datos 2'!$Q$3:$R$22,2,FALSE)</f>
        <v>Con texto</v>
      </c>
      <c r="F3485" t="str">
        <f>VLOOKUP(_xlfn.NUMBERVALUE(MID(C3485,11,2)),'Datos 2'!$U$3:$V$11,2,)</f>
        <v>Unitalla</v>
      </c>
      <c r="G3485">
        <v>2</v>
      </c>
    </row>
    <row r="3486" spans="1:7">
      <c r="A3486" s="14">
        <v>44477</v>
      </c>
      <c r="B3486" t="s">
        <v>823</v>
      </c>
      <c r="C3486" t="s">
        <v>842</v>
      </c>
      <c r="D3486" t="str">
        <f>VLOOKUP(VALUE(MID(C3486,1,8)),Producto!$A$1:$C$499,3,FALSE)</f>
        <v>Camisa manga corta</v>
      </c>
      <c r="E3486" t="str">
        <f>VLOOKUP(_xlfn.NUMBERVALUE(MID(C3486,9,2)),'Datos 2'!$Q$3:$R$22,2,FALSE)</f>
        <v>Blanco</v>
      </c>
      <c r="F3486" t="str">
        <f>VLOOKUP(_xlfn.NUMBERVALUE(MID(C3486,11,2)),'Datos 2'!$U$3:$V$11,2,)</f>
        <v>S</v>
      </c>
      <c r="G3486">
        <v>3</v>
      </c>
    </row>
    <row r="3487" spans="1:7">
      <c r="A3487" s="14">
        <v>44350</v>
      </c>
      <c r="B3487" t="s">
        <v>823</v>
      </c>
      <c r="C3487" t="s">
        <v>886</v>
      </c>
      <c r="D3487" t="str">
        <f>VLOOKUP(VALUE(MID(C3487,1,8)),Producto!$A$1:$C$499,3,FALSE)</f>
        <v>Chamarra sport</v>
      </c>
      <c r="E3487" t="str">
        <f>VLOOKUP(_xlfn.NUMBERVALUE(MID(C3487,9,2)),'Datos 2'!$Q$3:$R$22,2,FALSE)</f>
        <v>Negro</v>
      </c>
      <c r="F3487" t="str">
        <f>VLOOKUP(_xlfn.NUMBERVALUE(MID(C3487,11,2)),'Datos 2'!$U$3:$V$11,2,)</f>
        <v>S</v>
      </c>
      <c r="G3487">
        <v>10</v>
      </c>
    </row>
    <row r="3488" spans="1:7">
      <c r="A3488" s="14">
        <v>44370</v>
      </c>
      <c r="B3488" t="s">
        <v>823</v>
      </c>
      <c r="C3488" t="s">
        <v>863</v>
      </c>
      <c r="D3488" t="str">
        <f>VLOOKUP(VALUE(MID(C3488,1,8)),Producto!$A$1:$C$499,3,FALSE)</f>
        <v>Pantalón baggie</v>
      </c>
      <c r="E3488" t="str">
        <f>VLOOKUP(_xlfn.NUMBERVALUE(MID(C3488,9,2)),'Datos 2'!$Q$3:$R$22,2,FALSE)</f>
        <v>Negro</v>
      </c>
      <c r="F3488" t="str">
        <f>VLOOKUP(_xlfn.NUMBERVALUE(MID(C3488,11,2)),'Datos 2'!$U$3:$V$11,2,)</f>
        <v>XL</v>
      </c>
      <c r="G3488">
        <v>10</v>
      </c>
    </row>
    <row r="3489" spans="1:7">
      <c r="A3489" s="14">
        <v>44223</v>
      </c>
      <c r="B3489" t="s">
        <v>823</v>
      </c>
      <c r="C3489" t="s">
        <v>867</v>
      </c>
      <c r="D3489" t="str">
        <f>VLOOKUP(VALUE(MID(C3489,1,8)),Producto!$A$1:$C$499,3,FALSE)</f>
        <v>Pantalón baggie</v>
      </c>
      <c r="E3489" t="str">
        <f>VLOOKUP(_xlfn.NUMBERVALUE(MID(C3489,9,2)),'Datos 2'!$Q$3:$R$22,2,FALSE)</f>
        <v>Off white</v>
      </c>
      <c r="F3489" t="str">
        <f>VLOOKUP(_xlfn.NUMBERVALUE(MID(C3489,11,2)),'Datos 2'!$U$3:$V$11,2,)</f>
        <v>XL</v>
      </c>
      <c r="G3489">
        <v>7</v>
      </c>
    </row>
    <row r="3490" spans="1:7">
      <c r="A3490" s="14">
        <v>44313</v>
      </c>
      <c r="B3490" t="s">
        <v>823</v>
      </c>
      <c r="C3490" t="s">
        <v>849</v>
      </c>
      <c r="D3490" t="str">
        <f>VLOOKUP(VALUE(MID(C3490,1,8)),Producto!$A$1:$C$499,3,FALSE)</f>
        <v>Playera</v>
      </c>
      <c r="E3490" t="str">
        <f>VLOOKUP(_xlfn.NUMBERVALUE(MID(C3490,9,2)),'Datos 2'!$Q$3:$R$22,2,FALSE)</f>
        <v>Estampado abstracto</v>
      </c>
      <c r="F3490" t="str">
        <f>VLOOKUP(_xlfn.NUMBERVALUE(MID(C3490,11,2)),'Datos 2'!$U$3:$V$11,2,)</f>
        <v>Unitalla</v>
      </c>
      <c r="G3490">
        <v>1</v>
      </c>
    </row>
    <row r="3491" spans="1:7">
      <c r="A3491" s="14">
        <v>44348</v>
      </c>
      <c r="B3491" t="s">
        <v>823</v>
      </c>
      <c r="C3491" t="s">
        <v>846</v>
      </c>
      <c r="D3491" t="str">
        <f>VLOOKUP(VALUE(MID(C3491,1,8)),Producto!$A$1:$C$499,3,FALSE)</f>
        <v>Camisa manga corta</v>
      </c>
      <c r="E3491" t="str">
        <f>VLOOKUP(_xlfn.NUMBERVALUE(MID(C3491,9,2)),'Datos 2'!$Q$3:$R$22,2,FALSE)</f>
        <v>Estampado animal</v>
      </c>
      <c r="F3491" t="str">
        <f>VLOOKUP(_xlfn.NUMBERVALUE(MID(C3491,11,2)),'Datos 2'!$U$3:$V$11,2,)</f>
        <v>S</v>
      </c>
      <c r="G3491">
        <v>2</v>
      </c>
    </row>
    <row r="3492" spans="1:7">
      <c r="A3492" s="14">
        <v>44556</v>
      </c>
      <c r="B3492" t="s">
        <v>823</v>
      </c>
      <c r="C3492" t="s">
        <v>847</v>
      </c>
      <c r="D3492" t="str">
        <f>VLOOKUP(VALUE(MID(C3492,1,8)),Producto!$A$1:$C$499,3,FALSE)</f>
        <v>Playera</v>
      </c>
      <c r="E3492" t="str">
        <f>VLOOKUP(_xlfn.NUMBERVALUE(MID(C3492,9,2)),'Datos 2'!$Q$3:$R$22,2,FALSE)</f>
        <v>Negro</v>
      </c>
      <c r="F3492" t="str">
        <f>VLOOKUP(_xlfn.NUMBERVALUE(MID(C3492,11,2)),'Datos 2'!$U$3:$V$11,2,)</f>
        <v>Unitalla</v>
      </c>
      <c r="G3492">
        <v>2</v>
      </c>
    </row>
    <row r="3493" spans="1:7">
      <c r="A3493" s="14">
        <v>44234</v>
      </c>
      <c r="B3493" t="s">
        <v>823</v>
      </c>
      <c r="C3493" t="s">
        <v>844</v>
      </c>
      <c r="D3493" t="str">
        <f>VLOOKUP(VALUE(MID(C3493,1,8)),Producto!$A$1:$C$499,3,FALSE)</f>
        <v>Camisa manga corta</v>
      </c>
      <c r="E3493" t="str">
        <f>VLOOKUP(_xlfn.NUMBERVALUE(MID(C3493,9,2)),'Datos 2'!$Q$3:$R$22,2,FALSE)</f>
        <v>Estampado animal</v>
      </c>
      <c r="F3493" t="str">
        <f>VLOOKUP(_xlfn.NUMBERVALUE(MID(C3493,11,2)),'Datos 2'!$U$3:$V$11,2,)</f>
        <v>L</v>
      </c>
      <c r="G3493">
        <v>5</v>
      </c>
    </row>
    <row r="3494" spans="1:7">
      <c r="A3494" s="14">
        <v>44458</v>
      </c>
      <c r="B3494" t="s">
        <v>823</v>
      </c>
      <c r="C3494" t="s">
        <v>828</v>
      </c>
      <c r="D3494" t="str">
        <f>VLOOKUP(VALUE(MID(C3494,1,8)),Producto!$A$1:$C$499,3,FALSE)</f>
        <v>Camisa manga larga</v>
      </c>
      <c r="E3494" t="str">
        <f>VLOOKUP(_xlfn.NUMBERVALUE(MID(C3494,9,2)),'Datos 2'!$Q$3:$R$22,2,FALSE)</f>
        <v>Blanco</v>
      </c>
      <c r="F3494" t="str">
        <f>VLOOKUP(_xlfn.NUMBERVALUE(MID(C3494,11,2)),'Datos 2'!$U$3:$V$11,2,)</f>
        <v>L</v>
      </c>
      <c r="G3494">
        <v>8</v>
      </c>
    </row>
    <row r="3495" spans="1:7">
      <c r="A3495" s="14">
        <v>44284</v>
      </c>
      <c r="B3495" t="s">
        <v>823</v>
      </c>
      <c r="C3495" t="s">
        <v>844</v>
      </c>
      <c r="D3495" t="str">
        <f>VLOOKUP(VALUE(MID(C3495,1,8)),Producto!$A$1:$C$499,3,FALSE)</f>
        <v>Camisa manga corta</v>
      </c>
      <c r="E3495" t="str">
        <f>VLOOKUP(_xlfn.NUMBERVALUE(MID(C3495,9,2)),'Datos 2'!$Q$3:$R$22,2,FALSE)</f>
        <v>Estampado animal</v>
      </c>
      <c r="F3495" t="str">
        <f>VLOOKUP(_xlfn.NUMBERVALUE(MID(C3495,11,2)),'Datos 2'!$U$3:$V$11,2,)</f>
        <v>L</v>
      </c>
      <c r="G3495">
        <v>4</v>
      </c>
    </row>
    <row r="3496" spans="1:7">
      <c r="A3496" s="14">
        <v>44389</v>
      </c>
      <c r="B3496" t="s">
        <v>823</v>
      </c>
      <c r="C3496" t="s">
        <v>856</v>
      </c>
      <c r="D3496" t="str">
        <f>VLOOKUP(VALUE(MID(C3496,1,8)),Producto!$A$1:$C$499,3,FALSE)</f>
        <v>Pantalón mezclilla</v>
      </c>
      <c r="E3496" t="str">
        <f>VLOOKUP(_xlfn.NUMBERVALUE(MID(C3496,9,2)),'Datos 2'!$Q$3:$R$22,2,FALSE)</f>
        <v>Negro</v>
      </c>
      <c r="F3496" t="str">
        <f>VLOOKUP(_xlfn.NUMBERVALUE(MID(C3496,11,2)),'Datos 2'!$U$3:$V$11,2,)</f>
        <v>L</v>
      </c>
      <c r="G3496">
        <v>9</v>
      </c>
    </row>
    <row r="3497" spans="1:7">
      <c r="A3497" s="14">
        <v>44539</v>
      </c>
      <c r="B3497" t="s">
        <v>823</v>
      </c>
      <c r="C3497" t="s">
        <v>851</v>
      </c>
      <c r="D3497" t="str">
        <f>VLOOKUP(VALUE(MID(C3497,1,8)),Producto!$A$1:$C$499,3,FALSE)</f>
        <v>Pantalón mezclilla</v>
      </c>
      <c r="E3497" t="str">
        <f>VLOOKUP(_xlfn.NUMBERVALUE(MID(C3497,9,2)),'Datos 2'!$Q$3:$R$22,2,FALSE)</f>
        <v>Azul</v>
      </c>
      <c r="F3497" t="str">
        <f>VLOOKUP(_xlfn.NUMBERVALUE(MID(C3497,11,2)),'Datos 2'!$U$3:$V$11,2,)</f>
        <v>XL</v>
      </c>
      <c r="G3497">
        <v>1</v>
      </c>
    </row>
    <row r="3498" spans="1:7">
      <c r="A3498" s="14">
        <v>44241</v>
      </c>
      <c r="B3498" t="s">
        <v>823</v>
      </c>
      <c r="C3498" t="s">
        <v>835</v>
      </c>
      <c r="D3498" t="str">
        <f>VLOOKUP(VALUE(MID(C3498,1,8)),Producto!$A$1:$C$499,3,FALSE)</f>
        <v>Camisa manga larga</v>
      </c>
      <c r="E3498" t="str">
        <f>VLOOKUP(_xlfn.NUMBERVALUE(MID(C3498,9,2)),'Datos 2'!$Q$3:$R$22,2,FALSE)</f>
        <v>Negro</v>
      </c>
      <c r="F3498" t="str">
        <f>VLOOKUP(_xlfn.NUMBERVALUE(MID(C3498,11,2)),'Datos 2'!$U$3:$V$11,2,)</f>
        <v>XL</v>
      </c>
      <c r="G3498">
        <v>3</v>
      </c>
    </row>
    <row r="3499" spans="1:7">
      <c r="A3499" s="14">
        <v>44268</v>
      </c>
      <c r="B3499" t="s">
        <v>823</v>
      </c>
      <c r="C3499" t="s">
        <v>844</v>
      </c>
      <c r="D3499" t="str">
        <f>VLOOKUP(VALUE(MID(C3499,1,8)),Producto!$A$1:$C$499,3,FALSE)</f>
        <v>Camisa manga corta</v>
      </c>
      <c r="E3499" t="str">
        <f>VLOOKUP(_xlfn.NUMBERVALUE(MID(C3499,9,2)),'Datos 2'!$Q$3:$R$22,2,FALSE)</f>
        <v>Estampado animal</v>
      </c>
      <c r="F3499" t="str">
        <f>VLOOKUP(_xlfn.NUMBERVALUE(MID(C3499,11,2)),'Datos 2'!$U$3:$V$11,2,)</f>
        <v>L</v>
      </c>
      <c r="G3499">
        <v>9</v>
      </c>
    </row>
    <row r="3500" spans="1:7">
      <c r="A3500" s="14">
        <v>44296</v>
      </c>
      <c r="B3500" t="s">
        <v>823</v>
      </c>
      <c r="C3500" t="s">
        <v>828</v>
      </c>
      <c r="D3500" t="str">
        <f>VLOOKUP(VALUE(MID(C3500,1,8)),Producto!$A$1:$C$499,3,FALSE)</f>
        <v>Camisa manga larga</v>
      </c>
      <c r="E3500" t="str">
        <f>VLOOKUP(_xlfn.NUMBERVALUE(MID(C3500,9,2)),'Datos 2'!$Q$3:$R$22,2,FALSE)</f>
        <v>Blanco</v>
      </c>
      <c r="F3500" t="str">
        <f>VLOOKUP(_xlfn.NUMBERVALUE(MID(C3500,11,2)),'Datos 2'!$U$3:$V$11,2,)</f>
        <v>L</v>
      </c>
      <c r="G3500">
        <v>4</v>
      </c>
    </row>
    <row r="3501" spans="1:7">
      <c r="A3501" s="14">
        <v>44396</v>
      </c>
      <c r="B3501" t="s">
        <v>823</v>
      </c>
      <c r="C3501" t="s">
        <v>841</v>
      </c>
      <c r="D3501" t="str">
        <f>VLOOKUP(VALUE(MID(C3501,1,8)),Producto!$A$1:$C$499,3,FALSE)</f>
        <v>Camisa manga corta</v>
      </c>
      <c r="E3501" t="str">
        <f>VLOOKUP(_xlfn.NUMBERVALUE(MID(C3501,9,2)),'Datos 2'!$Q$3:$R$22,2,FALSE)</f>
        <v>Blanco</v>
      </c>
      <c r="F3501" t="str">
        <f>VLOOKUP(_xlfn.NUMBERVALUE(MID(C3501,11,2)),'Datos 2'!$U$3:$V$11,2,)</f>
        <v>M</v>
      </c>
      <c r="G3501">
        <v>1</v>
      </c>
    </row>
    <row r="3502" spans="1:7">
      <c r="A3502" s="14">
        <v>44299</v>
      </c>
      <c r="B3502" t="s">
        <v>823</v>
      </c>
      <c r="C3502" t="s">
        <v>883</v>
      </c>
      <c r="D3502" t="str">
        <f>VLOOKUP(VALUE(MID(C3502,1,8)),Producto!$A$1:$C$499,3,FALSE)</f>
        <v>Chamarra sport</v>
      </c>
      <c r="E3502" t="str">
        <f>VLOOKUP(_xlfn.NUMBERVALUE(MID(C3502,9,2)),'Datos 2'!$Q$3:$R$22,2,FALSE)</f>
        <v>Negro</v>
      </c>
      <c r="F3502" t="str">
        <f>VLOOKUP(_xlfn.NUMBERVALUE(MID(C3502,11,2)),'Datos 2'!$U$3:$V$11,2,)</f>
        <v>XL</v>
      </c>
      <c r="G3502">
        <v>9</v>
      </c>
    </row>
    <row r="3503" spans="1:7">
      <c r="A3503" s="14">
        <v>44447</v>
      </c>
      <c r="B3503" t="s">
        <v>823</v>
      </c>
      <c r="C3503" t="s">
        <v>845</v>
      </c>
      <c r="D3503" t="str">
        <f>VLOOKUP(VALUE(MID(C3503,1,8)),Producto!$A$1:$C$499,3,FALSE)</f>
        <v>Camisa manga corta</v>
      </c>
      <c r="E3503" t="str">
        <f>VLOOKUP(_xlfn.NUMBERVALUE(MID(C3503,9,2)),'Datos 2'!$Q$3:$R$22,2,FALSE)</f>
        <v>Estampado animal</v>
      </c>
      <c r="F3503" t="str">
        <f>VLOOKUP(_xlfn.NUMBERVALUE(MID(C3503,11,2)),'Datos 2'!$U$3:$V$11,2,)</f>
        <v>M</v>
      </c>
      <c r="G3503">
        <v>2</v>
      </c>
    </row>
    <row r="3504" spans="1:7">
      <c r="A3504" s="14">
        <v>44425</v>
      </c>
      <c r="B3504" t="s">
        <v>823</v>
      </c>
      <c r="C3504" t="s">
        <v>835</v>
      </c>
      <c r="D3504" t="str">
        <f>VLOOKUP(VALUE(MID(C3504,1,8)),Producto!$A$1:$C$499,3,FALSE)</f>
        <v>Camisa manga larga</v>
      </c>
      <c r="E3504" t="str">
        <f>VLOOKUP(_xlfn.NUMBERVALUE(MID(C3504,9,2)),'Datos 2'!$Q$3:$R$22,2,FALSE)</f>
        <v>Negro</v>
      </c>
      <c r="F3504" t="str">
        <f>VLOOKUP(_xlfn.NUMBERVALUE(MID(C3504,11,2)),'Datos 2'!$U$3:$V$11,2,)</f>
        <v>XL</v>
      </c>
      <c r="G3504">
        <v>5</v>
      </c>
    </row>
    <row r="3505" spans="1:7">
      <c r="A3505" s="14">
        <v>44546</v>
      </c>
      <c r="B3505" t="s">
        <v>823</v>
      </c>
      <c r="C3505" t="s">
        <v>840</v>
      </c>
      <c r="D3505" t="str">
        <f>VLOOKUP(VALUE(MID(C3505,1,8)),Producto!$A$1:$C$499,3,FALSE)</f>
        <v>Camisa manga corta</v>
      </c>
      <c r="E3505" t="str">
        <f>VLOOKUP(_xlfn.NUMBERVALUE(MID(C3505,9,2)),'Datos 2'!$Q$3:$R$22,2,FALSE)</f>
        <v>Blanco</v>
      </c>
      <c r="F3505" t="str">
        <f>VLOOKUP(_xlfn.NUMBERVALUE(MID(C3505,11,2)),'Datos 2'!$U$3:$V$11,2,)</f>
        <v>L</v>
      </c>
      <c r="G3505">
        <v>4</v>
      </c>
    </row>
    <row r="3506" spans="1:7">
      <c r="A3506" s="14">
        <v>44235</v>
      </c>
      <c r="B3506" t="s">
        <v>823</v>
      </c>
      <c r="C3506" t="s">
        <v>840</v>
      </c>
      <c r="D3506" t="str">
        <f>VLOOKUP(VALUE(MID(C3506,1,8)),Producto!$A$1:$C$499,3,FALSE)</f>
        <v>Camisa manga corta</v>
      </c>
      <c r="E3506" t="str">
        <f>VLOOKUP(_xlfn.NUMBERVALUE(MID(C3506,9,2)),'Datos 2'!$Q$3:$R$22,2,FALSE)</f>
        <v>Blanco</v>
      </c>
      <c r="F3506" t="str">
        <f>VLOOKUP(_xlfn.NUMBERVALUE(MID(C3506,11,2)),'Datos 2'!$U$3:$V$11,2,)</f>
        <v>L</v>
      </c>
      <c r="G3506">
        <v>9</v>
      </c>
    </row>
    <row r="3507" spans="1:7">
      <c r="A3507" s="14">
        <v>44318</v>
      </c>
      <c r="B3507" t="s">
        <v>823</v>
      </c>
      <c r="C3507" t="s">
        <v>857</v>
      </c>
      <c r="D3507" t="str">
        <f>VLOOKUP(VALUE(MID(C3507,1,8)),Producto!$A$1:$C$499,3,FALSE)</f>
        <v>Pantalón mezclilla</v>
      </c>
      <c r="E3507" t="str">
        <f>VLOOKUP(_xlfn.NUMBERVALUE(MID(C3507,9,2)),'Datos 2'!$Q$3:$R$22,2,FALSE)</f>
        <v>Negro</v>
      </c>
      <c r="F3507" t="str">
        <f>VLOOKUP(_xlfn.NUMBERVALUE(MID(C3507,11,2)),'Datos 2'!$U$3:$V$11,2,)</f>
        <v>M</v>
      </c>
      <c r="G3507">
        <v>1</v>
      </c>
    </row>
    <row r="3508" spans="1:7">
      <c r="A3508" s="14">
        <v>44339</v>
      </c>
      <c r="B3508" t="s">
        <v>823</v>
      </c>
      <c r="C3508" t="s">
        <v>838</v>
      </c>
      <c r="D3508" t="str">
        <f>VLOOKUP(VALUE(MID(C3508,1,8)),Producto!$A$1:$C$499,3,FALSE)</f>
        <v>Camisa manga larga</v>
      </c>
      <c r="E3508" t="str">
        <f>VLOOKUP(_xlfn.NUMBERVALUE(MID(C3508,9,2)),'Datos 2'!$Q$3:$R$22,2,FALSE)</f>
        <v>Negro</v>
      </c>
      <c r="F3508" t="str">
        <f>VLOOKUP(_xlfn.NUMBERVALUE(MID(C3508,11,2)),'Datos 2'!$U$3:$V$11,2,)</f>
        <v>S</v>
      </c>
      <c r="G3508">
        <v>6</v>
      </c>
    </row>
    <row r="3509" spans="1:7">
      <c r="A3509" s="14">
        <v>44543</v>
      </c>
      <c r="B3509" t="s">
        <v>823</v>
      </c>
      <c r="C3509" t="s">
        <v>848</v>
      </c>
      <c r="D3509" t="str">
        <f>VLOOKUP(VALUE(MID(C3509,1,8)),Producto!$A$1:$C$499,3,FALSE)</f>
        <v>Playera</v>
      </c>
      <c r="E3509" t="str">
        <f>VLOOKUP(_xlfn.NUMBERVALUE(MID(C3509,9,2)),'Datos 2'!$Q$3:$R$22,2,FALSE)</f>
        <v>Gris</v>
      </c>
      <c r="F3509" t="str">
        <f>VLOOKUP(_xlfn.NUMBERVALUE(MID(C3509,11,2)),'Datos 2'!$U$3:$V$11,2,)</f>
        <v>Unitalla</v>
      </c>
      <c r="G3509">
        <v>2</v>
      </c>
    </row>
    <row r="3510" spans="1:7">
      <c r="A3510" s="14">
        <v>44523</v>
      </c>
      <c r="B3510" t="s">
        <v>823</v>
      </c>
      <c r="C3510" t="s">
        <v>848</v>
      </c>
      <c r="D3510" t="str">
        <f>VLOOKUP(VALUE(MID(C3510,1,8)),Producto!$A$1:$C$499,3,FALSE)</f>
        <v>Playera</v>
      </c>
      <c r="E3510" t="str">
        <f>VLOOKUP(_xlfn.NUMBERVALUE(MID(C3510,9,2)),'Datos 2'!$Q$3:$R$22,2,FALSE)</f>
        <v>Gris</v>
      </c>
      <c r="F3510" t="str">
        <f>VLOOKUP(_xlfn.NUMBERVALUE(MID(C3510,11,2)),'Datos 2'!$U$3:$V$11,2,)</f>
        <v>Unitalla</v>
      </c>
      <c r="G3510">
        <v>5</v>
      </c>
    </row>
    <row r="3511" spans="1:7">
      <c r="A3511" s="14">
        <v>44320</v>
      </c>
      <c r="B3511" t="s">
        <v>823</v>
      </c>
      <c r="C3511" t="s">
        <v>833</v>
      </c>
      <c r="D3511" t="str">
        <f>VLOOKUP(VALUE(MID(C3511,1,8)),Producto!$A$1:$C$499,3,FALSE)</f>
        <v>Camisa manga larga</v>
      </c>
      <c r="E3511" t="str">
        <f>VLOOKUP(_xlfn.NUMBERVALUE(MID(C3511,9,2)),'Datos 2'!$Q$3:$R$22,2,FALSE)</f>
        <v>Off white</v>
      </c>
      <c r="F3511" t="str">
        <f>VLOOKUP(_xlfn.NUMBERVALUE(MID(C3511,11,2)),'Datos 2'!$U$3:$V$11,2,)</f>
        <v>M</v>
      </c>
      <c r="G3511">
        <v>9</v>
      </c>
    </row>
    <row r="3512" spans="1:7">
      <c r="A3512" s="14">
        <v>44467</v>
      </c>
      <c r="B3512" t="s">
        <v>823</v>
      </c>
      <c r="C3512" t="s">
        <v>839</v>
      </c>
      <c r="D3512" t="str">
        <f>VLOOKUP(VALUE(MID(C3512,1,8)),Producto!$A$1:$C$499,3,FALSE)</f>
        <v>Camisa manga corta</v>
      </c>
      <c r="E3512" t="str">
        <f>VLOOKUP(_xlfn.NUMBERVALUE(MID(C3512,9,2)),'Datos 2'!$Q$3:$R$22,2,FALSE)</f>
        <v>Blanco</v>
      </c>
      <c r="F3512" t="str">
        <f>VLOOKUP(_xlfn.NUMBERVALUE(MID(C3512,11,2)),'Datos 2'!$U$3:$V$11,2,)</f>
        <v>XL</v>
      </c>
      <c r="G3512">
        <v>6</v>
      </c>
    </row>
    <row r="3513" spans="1:7">
      <c r="A3513" s="14">
        <v>44360</v>
      </c>
      <c r="B3513" t="s">
        <v>823</v>
      </c>
      <c r="C3513" t="s">
        <v>843</v>
      </c>
      <c r="D3513" t="str">
        <f>VLOOKUP(VALUE(MID(C3513,1,8)),Producto!$A$1:$C$499,3,FALSE)</f>
        <v>Camisa manga corta</v>
      </c>
      <c r="E3513" t="str">
        <f>VLOOKUP(_xlfn.NUMBERVALUE(MID(C3513,9,2)),'Datos 2'!$Q$3:$R$22,2,FALSE)</f>
        <v>Estampado animal</v>
      </c>
      <c r="F3513" t="str">
        <f>VLOOKUP(_xlfn.NUMBERVALUE(MID(C3513,11,2)),'Datos 2'!$U$3:$V$11,2,)</f>
        <v>XL</v>
      </c>
      <c r="G3513">
        <v>9</v>
      </c>
    </row>
    <row r="3514" spans="1:7">
      <c r="A3514" s="14">
        <v>44264</v>
      </c>
      <c r="B3514" t="s">
        <v>823</v>
      </c>
      <c r="C3514" t="s">
        <v>877</v>
      </c>
      <c r="D3514" t="str">
        <f>VLOOKUP(VALUE(MID(C3514,1,8)),Producto!$A$1:$C$499,3,FALSE)</f>
        <v>Chamarra sport</v>
      </c>
      <c r="E3514" t="str">
        <f>VLOOKUP(_xlfn.NUMBERVALUE(MID(C3514,9,2)),'Datos 2'!$Q$3:$R$22,2,FALSE)</f>
        <v>Rojo</v>
      </c>
      <c r="F3514" t="str">
        <f>VLOOKUP(_xlfn.NUMBERVALUE(MID(C3514,11,2)),'Datos 2'!$U$3:$V$11,2,)</f>
        <v>M</v>
      </c>
      <c r="G3514">
        <v>7</v>
      </c>
    </row>
    <row r="3515" spans="1:7">
      <c r="A3515" s="14">
        <v>44232</v>
      </c>
      <c r="B3515" t="s">
        <v>823</v>
      </c>
      <c r="C3515" t="s">
        <v>868</v>
      </c>
      <c r="D3515" t="str">
        <f>VLOOKUP(VALUE(MID(C3515,1,8)),Producto!$A$1:$C$499,3,FALSE)</f>
        <v>Pantalón baggie</v>
      </c>
      <c r="E3515" t="str">
        <f>VLOOKUP(_xlfn.NUMBERVALUE(MID(C3515,9,2)),'Datos 2'!$Q$3:$R$22,2,FALSE)</f>
        <v>Off white</v>
      </c>
      <c r="F3515" t="str">
        <f>VLOOKUP(_xlfn.NUMBERVALUE(MID(C3515,11,2)),'Datos 2'!$U$3:$V$11,2,)</f>
        <v>L</v>
      </c>
      <c r="G3515">
        <v>10</v>
      </c>
    </row>
    <row r="3516" spans="1:7">
      <c r="A3516" s="14">
        <v>44322</v>
      </c>
      <c r="B3516" t="s">
        <v>823</v>
      </c>
      <c r="C3516" t="s">
        <v>834</v>
      </c>
      <c r="D3516" t="str">
        <f>VLOOKUP(VALUE(MID(C3516,1,8)),Producto!$A$1:$C$499,3,FALSE)</f>
        <v>Camisa manga larga</v>
      </c>
      <c r="E3516" t="str">
        <f>VLOOKUP(_xlfn.NUMBERVALUE(MID(C3516,9,2)),'Datos 2'!$Q$3:$R$22,2,FALSE)</f>
        <v>Off white</v>
      </c>
      <c r="F3516" t="str">
        <f>VLOOKUP(_xlfn.NUMBERVALUE(MID(C3516,11,2)),'Datos 2'!$U$3:$V$11,2,)</f>
        <v>S</v>
      </c>
      <c r="G3516">
        <v>6</v>
      </c>
    </row>
    <row r="3517" spans="1:7">
      <c r="A3517" s="14">
        <v>44402</v>
      </c>
      <c r="B3517" t="s">
        <v>823</v>
      </c>
      <c r="C3517" t="s">
        <v>835</v>
      </c>
      <c r="D3517" t="str">
        <f>VLOOKUP(VALUE(MID(C3517,1,8)),Producto!$A$1:$C$499,3,FALSE)</f>
        <v>Camisa manga larga</v>
      </c>
      <c r="E3517" t="str">
        <f>VLOOKUP(_xlfn.NUMBERVALUE(MID(C3517,9,2)),'Datos 2'!$Q$3:$R$22,2,FALSE)</f>
        <v>Negro</v>
      </c>
      <c r="F3517" t="str">
        <f>VLOOKUP(_xlfn.NUMBERVALUE(MID(C3517,11,2)),'Datos 2'!$U$3:$V$11,2,)</f>
        <v>XL</v>
      </c>
      <c r="G3517">
        <v>1</v>
      </c>
    </row>
    <row r="3518" spans="1:7">
      <c r="A3518" s="14">
        <v>44298</v>
      </c>
      <c r="B3518" t="s">
        <v>823</v>
      </c>
      <c r="C3518" t="s">
        <v>832</v>
      </c>
      <c r="D3518" t="str">
        <f>VLOOKUP(VALUE(MID(C3518,1,8)),Producto!$A$1:$C$499,3,FALSE)</f>
        <v>Camisa manga larga</v>
      </c>
      <c r="E3518" t="str">
        <f>VLOOKUP(_xlfn.NUMBERVALUE(MID(C3518,9,2)),'Datos 2'!$Q$3:$R$22,2,FALSE)</f>
        <v>Off white</v>
      </c>
      <c r="F3518" t="str">
        <f>VLOOKUP(_xlfn.NUMBERVALUE(MID(C3518,11,2)),'Datos 2'!$U$3:$V$11,2,)</f>
        <v>L</v>
      </c>
      <c r="G3518">
        <v>4</v>
      </c>
    </row>
    <row r="3519" spans="1:7">
      <c r="A3519" s="14">
        <v>44218</v>
      </c>
      <c r="B3519" t="s">
        <v>823</v>
      </c>
      <c r="C3519" t="s">
        <v>864</v>
      </c>
      <c r="D3519" t="str">
        <f>VLOOKUP(VALUE(MID(C3519,1,8)),Producto!$A$1:$C$499,3,FALSE)</f>
        <v>Pantalón baggie</v>
      </c>
      <c r="E3519" t="str">
        <f>VLOOKUP(_xlfn.NUMBERVALUE(MID(C3519,9,2)),'Datos 2'!$Q$3:$R$22,2,FALSE)</f>
        <v>Negro</v>
      </c>
      <c r="F3519" t="str">
        <f>VLOOKUP(_xlfn.NUMBERVALUE(MID(C3519,11,2)),'Datos 2'!$U$3:$V$11,2,)</f>
        <v>L</v>
      </c>
      <c r="G3519">
        <v>4</v>
      </c>
    </row>
    <row r="3520" spans="1:7">
      <c r="A3520" s="14">
        <v>44505</v>
      </c>
      <c r="B3520" t="s">
        <v>823</v>
      </c>
      <c r="C3520" t="s">
        <v>883</v>
      </c>
      <c r="D3520" t="str">
        <f>VLOOKUP(VALUE(MID(C3520,1,8)),Producto!$A$1:$C$499,3,FALSE)</f>
        <v>Chamarra sport</v>
      </c>
      <c r="E3520" t="str">
        <f>VLOOKUP(_xlfn.NUMBERVALUE(MID(C3520,9,2)),'Datos 2'!$Q$3:$R$22,2,FALSE)</f>
        <v>Negro</v>
      </c>
      <c r="F3520" t="str">
        <f>VLOOKUP(_xlfn.NUMBERVALUE(MID(C3520,11,2)),'Datos 2'!$U$3:$V$11,2,)</f>
        <v>XL</v>
      </c>
      <c r="G3520">
        <v>3</v>
      </c>
    </row>
    <row r="3521" spans="1:7">
      <c r="A3521" s="14">
        <v>44280</v>
      </c>
      <c r="B3521" t="s">
        <v>823</v>
      </c>
      <c r="C3521" t="s">
        <v>865</v>
      </c>
      <c r="D3521" t="str">
        <f>VLOOKUP(VALUE(MID(C3521,1,8)),Producto!$A$1:$C$499,3,FALSE)</f>
        <v>Pantalón baggie</v>
      </c>
      <c r="E3521" t="str">
        <f>VLOOKUP(_xlfn.NUMBERVALUE(MID(C3521,9,2)),'Datos 2'!$Q$3:$R$22,2,FALSE)</f>
        <v>Negro</v>
      </c>
      <c r="F3521" t="str">
        <f>VLOOKUP(_xlfn.NUMBERVALUE(MID(C3521,11,2)),'Datos 2'!$U$3:$V$11,2,)</f>
        <v>M</v>
      </c>
      <c r="G3521">
        <v>7</v>
      </c>
    </row>
    <row r="3522" spans="1:7">
      <c r="A3522" s="14">
        <v>44372</v>
      </c>
      <c r="B3522" t="s">
        <v>823</v>
      </c>
      <c r="C3522" t="s">
        <v>828</v>
      </c>
      <c r="D3522" t="str">
        <f>VLOOKUP(VALUE(MID(C3522,1,8)),Producto!$A$1:$C$499,3,FALSE)</f>
        <v>Camisa manga larga</v>
      </c>
      <c r="E3522" t="str">
        <f>VLOOKUP(_xlfn.NUMBERVALUE(MID(C3522,9,2)),'Datos 2'!$Q$3:$R$22,2,FALSE)</f>
        <v>Blanco</v>
      </c>
      <c r="F3522" t="str">
        <f>VLOOKUP(_xlfn.NUMBERVALUE(MID(C3522,11,2)),'Datos 2'!$U$3:$V$11,2,)</f>
        <v>L</v>
      </c>
      <c r="G3522">
        <v>9</v>
      </c>
    </row>
    <row r="3523" spans="1:7">
      <c r="A3523" s="14">
        <v>44230</v>
      </c>
      <c r="B3523" t="s">
        <v>823</v>
      </c>
      <c r="C3523" t="s">
        <v>876</v>
      </c>
      <c r="D3523" t="str">
        <f>VLOOKUP(VALUE(MID(C3523,1,8)),Producto!$A$1:$C$499,3,FALSE)</f>
        <v>Chamarra sport</v>
      </c>
      <c r="E3523" t="str">
        <f>VLOOKUP(_xlfn.NUMBERVALUE(MID(C3523,9,2)),'Datos 2'!$Q$3:$R$22,2,FALSE)</f>
        <v>Rojo</v>
      </c>
      <c r="F3523" t="str">
        <f>VLOOKUP(_xlfn.NUMBERVALUE(MID(C3523,11,2)),'Datos 2'!$U$3:$V$11,2,)</f>
        <v>L</v>
      </c>
      <c r="G3523">
        <v>3</v>
      </c>
    </row>
    <row r="3524" spans="1:7">
      <c r="A3524" s="14">
        <v>44348</v>
      </c>
      <c r="B3524" t="s">
        <v>823</v>
      </c>
      <c r="C3524" t="s">
        <v>837</v>
      </c>
      <c r="D3524" t="str">
        <f>VLOOKUP(VALUE(MID(C3524,1,8)),Producto!$A$1:$C$499,3,FALSE)</f>
        <v>Camisa manga larga</v>
      </c>
      <c r="E3524" t="str">
        <f>VLOOKUP(_xlfn.NUMBERVALUE(MID(C3524,9,2)),'Datos 2'!$Q$3:$R$22,2,FALSE)</f>
        <v>Negro</v>
      </c>
      <c r="F3524" t="str">
        <f>VLOOKUP(_xlfn.NUMBERVALUE(MID(C3524,11,2)),'Datos 2'!$U$3:$V$11,2,)</f>
        <v>M</v>
      </c>
      <c r="G3524">
        <v>5</v>
      </c>
    </row>
    <row r="3525" spans="1:7">
      <c r="A3525" s="14">
        <v>44554</v>
      </c>
      <c r="B3525" t="s">
        <v>823</v>
      </c>
      <c r="C3525" t="s">
        <v>882</v>
      </c>
      <c r="D3525" t="str">
        <f>VLOOKUP(VALUE(MID(C3525,1,8)),Producto!$A$1:$C$499,3,FALSE)</f>
        <v>Chamarra sport</v>
      </c>
      <c r="E3525" t="str">
        <f>VLOOKUP(_xlfn.NUMBERVALUE(MID(C3525,9,2)),'Datos 2'!$Q$3:$R$22,2,FALSE)</f>
        <v>Azul</v>
      </c>
      <c r="F3525" t="str">
        <f>VLOOKUP(_xlfn.NUMBERVALUE(MID(C3525,11,2)),'Datos 2'!$U$3:$V$11,2,)</f>
        <v>S</v>
      </c>
      <c r="G3525">
        <v>2</v>
      </c>
    </row>
    <row r="3526" spans="1:7">
      <c r="A3526" s="14">
        <v>44498</v>
      </c>
      <c r="B3526" t="s">
        <v>823</v>
      </c>
      <c r="C3526" t="s">
        <v>866</v>
      </c>
      <c r="D3526" t="str">
        <f>VLOOKUP(VALUE(MID(C3526,1,8)),Producto!$A$1:$C$499,3,FALSE)</f>
        <v>Pantalón baggie</v>
      </c>
      <c r="E3526" t="str">
        <f>VLOOKUP(_xlfn.NUMBERVALUE(MID(C3526,9,2)),'Datos 2'!$Q$3:$R$22,2,FALSE)</f>
        <v>Negro</v>
      </c>
      <c r="F3526" t="str">
        <f>VLOOKUP(_xlfn.NUMBERVALUE(MID(C3526,11,2)),'Datos 2'!$U$3:$V$11,2,)</f>
        <v>S</v>
      </c>
      <c r="G3526">
        <v>8</v>
      </c>
    </row>
    <row r="3527" spans="1:7">
      <c r="A3527" s="14">
        <v>44508</v>
      </c>
      <c r="B3527" t="s">
        <v>823</v>
      </c>
      <c r="C3527" t="s">
        <v>860</v>
      </c>
      <c r="D3527" t="str">
        <f>VLOOKUP(VALUE(MID(C3527,1,8)),Producto!$A$1:$C$499,3,FALSE)</f>
        <v>Pantalón mezclilla</v>
      </c>
      <c r="E3527" t="str">
        <f>VLOOKUP(_xlfn.NUMBERVALUE(MID(C3527,9,2)),'Datos 2'!$Q$3:$R$22,2,FALSE)</f>
        <v>Blanco</v>
      </c>
      <c r="F3527" t="str">
        <f>VLOOKUP(_xlfn.NUMBERVALUE(MID(C3527,11,2)),'Datos 2'!$U$3:$V$11,2,)</f>
        <v>L</v>
      </c>
      <c r="G3527">
        <v>4</v>
      </c>
    </row>
    <row r="3528" spans="1:7">
      <c r="A3528" s="14">
        <v>44384</v>
      </c>
      <c r="B3528" t="s">
        <v>823</v>
      </c>
      <c r="C3528" t="s">
        <v>865</v>
      </c>
      <c r="D3528" t="str">
        <f>VLOOKUP(VALUE(MID(C3528,1,8)),Producto!$A$1:$C$499,3,FALSE)</f>
        <v>Pantalón baggie</v>
      </c>
      <c r="E3528" t="str">
        <f>VLOOKUP(_xlfn.NUMBERVALUE(MID(C3528,9,2)),'Datos 2'!$Q$3:$R$22,2,FALSE)</f>
        <v>Negro</v>
      </c>
      <c r="F3528" t="str">
        <f>VLOOKUP(_xlfn.NUMBERVALUE(MID(C3528,11,2)),'Datos 2'!$U$3:$V$11,2,)</f>
        <v>M</v>
      </c>
      <c r="G3528">
        <v>10</v>
      </c>
    </row>
    <row r="3529" spans="1:7">
      <c r="A3529" s="14">
        <v>44245</v>
      </c>
      <c r="B3529" t="s">
        <v>823</v>
      </c>
      <c r="C3529" t="s">
        <v>889</v>
      </c>
      <c r="D3529" t="str">
        <f>VLOOKUP(VALUE(MID(C3529,1,8)),Producto!$A$1:$C$499,3,FALSE)</f>
        <v>Chamarra sport</v>
      </c>
      <c r="E3529" t="str">
        <f>VLOOKUP(_xlfn.NUMBERVALUE(MID(C3529,9,2)),'Datos 2'!$Q$3:$R$22,2,FALSE)</f>
        <v>Off white</v>
      </c>
      <c r="F3529" t="str">
        <f>VLOOKUP(_xlfn.NUMBERVALUE(MID(C3529,11,2)),'Datos 2'!$U$3:$V$11,2,)</f>
        <v>M</v>
      </c>
      <c r="G3529">
        <v>5</v>
      </c>
    </row>
    <row r="3530" spans="1:7">
      <c r="A3530" s="14">
        <v>44246</v>
      </c>
      <c r="B3530" t="s">
        <v>823</v>
      </c>
      <c r="C3530" t="s">
        <v>869</v>
      </c>
      <c r="D3530" t="str">
        <f>VLOOKUP(VALUE(MID(C3530,1,8)),Producto!$A$1:$C$499,3,FALSE)</f>
        <v>Pantalón baggie</v>
      </c>
      <c r="E3530" t="str">
        <f>VLOOKUP(_xlfn.NUMBERVALUE(MID(C3530,9,2)),'Datos 2'!$Q$3:$R$22,2,FALSE)</f>
        <v>Off white</v>
      </c>
      <c r="F3530" t="str">
        <f>VLOOKUP(_xlfn.NUMBERVALUE(MID(C3530,11,2)),'Datos 2'!$U$3:$V$11,2,)</f>
        <v>M</v>
      </c>
      <c r="G3530">
        <v>5</v>
      </c>
    </row>
    <row r="3531" spans="1:7">
      <c r="A3531" s="14">
        <v>44508</v>
      </c>
      <c r="B3531" t="s">
        <v>823</v>
      </c>
      <c r="C3531" t="s">
        <v>872</v>
      </c>
      <c r="D3531" t="str">
        <f>VLOOKUP(VALUE(MID(C3531,1,8)),Producto!$A$1:$C$499,3,FALSE)</f>
        <v>Pantalón baggie</v>
      </c>
      <c r="E3531" t="str">
        <f>VLOOKUP(_xlfn.NUMBERVALUE(MID(C3531,9,2)),'Datos 2'!$Q$3:$R$22,2,FALSE)</f>
        <v>Café</v>
      </c>
      <c r="F3531" t="str">
        <f>VLOOKUP(_xlfn.NUMBERVALUE(MID(C3531,11,2)),'Datos 2'!$U$3:$V$11,2,)</f>
        <v>L</v>
      </c>
      <c r="G3531">
        <v>8</v>
      </c>
    </row>
    <row r="3532" spans="1:7">
      <c r="A3532" s="14">
        <v>44280</v>
      </c>
      <c r="B3532" t="s">
        <v>823</v>
      </c>
      <c r="C3532" t="s">
        <v>883</v>
      </c>
      <c r="D3532" t="str">
        <f>VLOOKUP(VALUE(MID(C3532,1,8)),Producto!$A$1:$C$499,3,FALSE)</f>
        <v>Chamarra sport</v>
      </c>
      <c r="E3532" t="str">
        <f>VLOOKUP(_xlfn.NUMBERVALUE(MID(C3532,9,2)),'Datos 2'!$Q$3:$R$22,2,FALSE)</f>
        <v>Negro</v>
      </c>
      <c r="F3532" t="str">
        <f>VLOOKUP(_xlfn.NUMBERVALUE(MID(C3532,11,2)),'Datos 2'!$U$3:$V$11,2,)</f>
        <v>XL</v>
      </c>
      <c r="G3532">
        <v>5</v>
      </c>
    </row>
    <row r="3533" spans="1:7">
      <c r="A3533" s="14">
        <v>44507</v>
      </c>
      <c r="B3533" t="s">
        <v>823</v>
      </c>
      <c r="C3533" t="s">
        <v>887</v>
      </c>
      <c r="D3533" t="str">
        <f>VLOOKUP(VALUE(MID(C3533,1,8)),Producto!$A$1:$C$499,3,FALSE)</f>
        <v>Chamarra sport</v>
      </c>
      <c r="E3533" t="str">
        <f>VLOOKUP(_xlfn.NUMBERVALUE(MID(C3533,9,2)),'Datos 2'!$Q$3:$R$22,2,FALSE)</f>
        <v>Off white</v>
      </c>
      <c r="F3533" t="str">
        <f>VLOOKUP(_xlfn.NUMBERVALUE(MID(C3533,11,2)),'Datos 2'!$U$3:$V$11,2,)</f>
        <v>XL</v>
      </c>
      <c r="G3533">
        <v>8</v>
      </c>
    </row>
    <row r="3534" spans="1:7">
      <c r="A3534" s="14">
        <v>44361</v>
      </c>
      <c r="B3534" t="s">
        <v>823</v>
      </c>
      <c r="C3534" t="s">
        <v>844</v>
      </c>
      <c r="D3534" t="str">
        <f>VLOOKUP(VALUE(MID(C3534,1,8)),Producto!$A$1:$C$499,3,FALSE)</f>
        <v>Camisa manga corta</v>
      </c>
      <c r="E3534" t="str">
        <f>VLOOKUP(_xlfn.NUMBERVALUE(MID(C3534,9,2)),'Datos 2'!$Q$3:$R$22,2,FALSE)</f>
        <v>Estampado animal</v>
      </c>
      <c r="F3534" t="str">
        <f>VLOOKUP(_xlfn.NUMBERVALUE(MID(C3534,11,2)),'Datos 2'!$U$3:$V$11,2,)</f>
        <v>L</v>
      </c>
      <c r="G3534">
        <v>9</v>
      </c>
    </row>
    <row r="3535" spans="1:7">
      <c r="A3535" s="14">
        <v>44445</v>
      </c>
      <c r="B3535" t="s">
        <v>823</v>
      </c>
      <c r="C3535" t="s">
        <v>869</v>
      </c>
      <c r="D3535" t="str">
        <f>VLOOKUP(VALUE(MID(C3535,1,8)),Producto!$A$1:$C$499,3,FALSE)</f>
        <v>Pantalón baggie</v>
      </c>
      <c r="E3535" t="str">
        <f>VLOOKUP(_xlfn.NUMBERVALUE(MID(C3535,9,2)),'Datos 2'!$Q$3:$R$22,2,FALSE)</f>
        <v>Off white</v>
      </c>
      <c r="F3535" t="str">
        <f>VLOOKUP(_xlfn.NUMBERVALUE(MID(C3535,11,2)),'Datos 2'!$U$3:$V$11,2,)</f>
        <v>M</v>
      </c>
      <c r="G3535">
        <v>9</v>
      </c>
    </row>
    <row r="3536" spans="1:7">
      <c r="A3536" s="14">
        <v>44495</v>
      </c>
      <c r="B3536" t="s">
        <v>823</v>
      </c>
      <c r="C3536" t="s">
        <v>870</v>
      </c>
      <c r="D3536" t="str">
        <f>VLOOKUP(VALUE(MID(C3536,1,8)),Producto!$A$1:$C$499,3,FALSE)</f>
        <v>Pantalón baggie</v>
      </c>
      <c r="E3536" t="str">
        <f>VLOOKUP(_xlfn.NUMBERVALUE(MID(C3536,9,2)),'Datos 2'!$Q$3:$R$22,2,FALSE)</f>
        <v>Off white</v>
      </c>
      <c r="F3536" t="str">
        <f>VLOOKUP(_xlfn.NUMBERVALUE(MID(C3536,11,2)),'Datos 2'!$U$3:$V$11,2,)</f>
        <v>S</v>
      </c>
      <c r="G3536">
        <v>10</v>
      </c>
    </row>
    <row r="3537" spans="1:7">
      <c r="A3537" s="14">
        <v>44231</v>
      </c>
      <c r="B3537" t="s">
        <v>823</v>
      </c>
      <c r="C3537" t="s">
        <v>850</v>
      </c>
      <c r="D3537" t="str">
        <f>VLOOKUP(VALUE(MID(C3537,1,8)),Producto!$A$1:$C$499,3,FALSE)</f>
        <v>Playera</v>
      </c>
      <c r="E3537" t="str">
        <f>VLOOKUP(_xlfn.NUMBERVALUE(MID(C3537,9,2)),'Datos 2'!$Q$3:$R$22,2,FALSE)</f>
        <v>Con texto</v>
      </c>
      <c r="F3537" t="str">
        <f>VLOOKUP(_xlfn.NUMBERVALUE(MID(C3537,11,2)),'Datos 2'!$U$3:$V$11,2,)</f>
        <v>Unitalla</v>
      </c>
      <c r="G3537">
        <v>9</v>
      </c>
    </row>
    <row r="3538" spans="1:7">
      <c r="A3538" s="14">
        <v>44361</v>
      </c>
      <c r="B3538" t="s">
        <v>823</v>
      </c>
      <c r="C3538" t="s">
        <v>882</v>
      </c>
      <c r="D3538" t="str">
        <f>VLOOKUP(VALUE(MID(C3538,1,8)),Producto!$A$1:$C$499,3,FALSE)</f>
        <v>Chamarra sport</v>
      </c>
      <c r="E3538" t="str">
        <f>VLOOKUP(_xlfn.NUMBERVALUE(MID(C3538,9,2)),'Datos 2'!$Q$3:$R$22,2,FALSE)</f>
        <v>Azul</v>
      </c>
      <c r="F3538" t="str">
        <f>VLOOKUP(_xlfn.NUMBERVALUE(MID(C3538,11,2)),'Datos 2'!$U$3:$V$11,2,)</f>
        <v>S</v>
      </c>
      <c r="G3538">
        <v>5</v>
      </c>
    </row>
    <row r="3539" spans="1:7">
      <c r="A3539" s="14">
        <v>44340</v>
      </c>
      <c r="B3539" t="s">
        <v>823</v>
      </c>
      <c r="C3539" t="s">
        <v>855</v>
      </c>
      <c r="D3539" t="str">
        <f>VLOOKUP(VALUE(MID(C3539,1,8)),Producto!$A$1:$C$499,3,FALSE)</f>
        <v>Pantalón mezclilla</v>
      </c>
      <c r="E3539" t="str">
        <f>VLOOKUP(_xlfn.NUMBERVALUE(MID(C3539,9,2)),'Datos 2'!$Q$3:$R$22,2,FALSE)</f>
        <v>Negro</v>
      </c>
      <c r="F3539" t="str">
        <f>VLOOKUP(_xlfn.NUMBERVALUE(MID(C3539,11,2)),'Datos 2'!$U$3:$V$11,2,)</f>
        <v>XL</v>
      </c>
      <c r="G3539">
        <v>4</v>
      </c>
    </row>
    <row r="3540" spans="1:7">
      <c r="A3540" s="14">
        <v>44517</v>
      </c>
      <c r="B3540" t="s">
        <v>823</v>
      </c>
      <c r="C3540" t="s">
        <v>885</v>
      </c>
      <c r="D3540" t="str">
        <f>VLOOKUP(VALUE(MID(C3540,1,8)),Producto!$A$1:$C$499,3,FALSE)</f>
        <v>Chamarra sport</v>
      </c>
      <c r="E3540" t="str">
        <f>VLOOKUP(_xlfn.NUMBERVALUE(MID(C3540,9,2)),'Datos 2'!$Q$3:$R$22,2,FALSE)</f>
        <v>Negro</v>
      </c>
      <c r="F3540" t="str">
        <f>VLOOKUP(_xlfn.NUMBERVALUE(MID(C3540,11,2)),'Datos 2'!$U$3:$V$11,2,)</f>
        <v>M</v>
      </c>
      <c r="G3540">
        <v>1</v>
      </c>
    </row>
    <row r="3541" spans="1:7">
      <c r="A3541" s="14">
        <v>44198</v>
      </c>
      <c r="B3541" t="s">
        <v>823</v>
      </c>
      <c r="C3541" t="s">
        <v>889</v>
      </c>
      <c r="D3541" t="str">
        <f>VLOOKUP(VALUE(MID(C3541,1,8)),Producto!$A$1:$C$499,3,FALSE)</f>
        <v>Chamarra sport</v>
      </c>
      <c r="E3541" t="str">
        <f>VLOOKUP(_xlfn.NUMBERVALUE(MID(C3541,9,2)),'Datos 2'!$Q$3:$R$22,2,FALSE)</f>
        <v>Off white</v>
      </c>
      <c r="F3541" t="str">
        <f>VLOOKUP(_xlfn.NUMBERVALUE(MID(C3541,11,2)),'Datos 2'!$U$3:$V$11,2,)</f>
        <v>M</v>
      </c>
      <c r="G3541">
        <v>9</v>
      </c>
    </row>
    <row r="3542" spans="1:7">
      <c r="A3542" s="14">
        <v>44435</v>
      </c>
      <c r="B3542" t="s">
        <v>823</v>
      </c>
      <c r="C3542" t="s">
        <v>832</v>
      </c>
      <c r="D3542" t="str">
        <f>VLOOKUP(VALUE(MID(C3542,1,8)),Producto!$A$1:$C$499,3,FALSE)</f>
        <v>Camisa manga larga</v>
      </c>
      <c r="E3542" t="str">
        <f>VLOOKUP(_xlfn.NUMBERVALUE(MID(C3542,9,2)),'Datos 2'!$Q$3:$R$22,2,FALSE)</f>
        <v>Off white</v>
      </c>
      <c r="F3542" t="str">
        <f>VLOOKUP(_xlfn.NUMBERVALUE(MID(C3542,11,2)),'Datos 2'!$U$3:$V$11,2,)</f>
        <v>L</v>
      </c>
      <c r="G3542">
        <v>1</v>
      </c>
    </row>
    <row r="3543" spans="1:7">
      <c r="A3543" s="14">
        <v>44487</v>
      </c>
      <c r="B3543" t="s">
        <v>823</v>
      </c>
      <c r="C3543" t="s">
        <v>868</v>
      </c>
      <c r="D3543" t="str">
        <f>VLOOKUP(VALUE(MID(C3543,1,8)),Producto!$A$1:$C$499,3,FALSE)</f>
        <v>Pantalón baggie</v>
      </c>
      <c r="E3543" t="str">
        <f>VLOOKUP(_xlfn.NUMBERVALUE(MID(C3543,9,2)),'Datos 2'!$Q$3:$R$22,2,FALSE)</f>
        <v>Off white</v>
      </c>
      <c r="F3543" t="str">
        <f>VLOOKUP(_xlfn.NUMBERVALUE(MID(C3543,11,2)),'Datos 2'!$U$3:$V$11,2,)</f>
        <v>L</v>
      </c>
      <c r="G3543">
        <v>8</v>
      </c>
    </row>
    <row r="3544" spans="1:7">
      <c r="A3544" s="14">
        <v>44480</v>
      </c>
      <c r="B3544" t="s">
        <v>823</v>
      </c>
      <c r="C3544" t="s">
        <v>864</v>
      </c>
      <c r="D3544" t="str">
        <f>VLOOKUP(VALUE(MID(C3544,1,8)),Producto!$A$1:$C$499,3,FALSE)</f>
        <v>Pantalón baggie</v>
      </c>
      <c r="E3544" t="str">
        <f>VLOOKUP(_xlfn.NUMBERVALUE(MID(C3544,9,2)),'Datos 2'!$Q$3:$R$22,2,FALSE)</f>
        <v>Negro</v>
      </c>
      <c r="F3544" t="str">
        <f>VLOOKUP(_xlfn.NUMBERVALUE(MID(C3544,11,2)),'Datos 2'!$U$3:$V$11,2,)</f>
        <v>L</v>
      </c>
      <c r="G3544">
        <v>1</v>
      </c>
    </row>
    <row r="3545" spans="1:7">
      <c r="A3545" s="14">
        <v>44379</v>
      </c>
      <c r="B3545" t="s">
        <v>823</v>
      </c>
      <c r="C3545" t="s">
        <v>872</v>
      </c>
      <c r="D3545" t="str">
        <f>VLOOKUP(VALUE(MID(C3545,1,8)),Producto!$A$1:$C$499,3,FALSE)</f>
        <v>Pantalón baggie</v>
      </c>
      <c r="E3545" t="str">
        <f>VLOOKUP(_xlfn.NUMBERVALUE(MID(C3545,9,2)),'Datos 2'!$Q$3:$R$22,2,FALSE)</f>
        <v>Café</v>
      </c>
      <c r="F3545" t="str">
        <f>VLOOKUP(_xlfn.NUMBERVALUE(MID(C3545,11,2)),'Datos 2'!$U$3:$V$11,2,)</f>
        <v>L</v>
      </c>
      <c r="G3545">
        <v>8</v>
      </c>
    </row>
    <row r="3546" spans="1:7">
      <c r="A3546" s="14">
        <v>44412</v>
      </c>
      <c r="B3546" t="s">
        <v>823</v>
      </c>
      <c r="C3546" t="s">
        <v>849</v>
      </c>
      <c r="D3546" t="str">
        <f>VLOOKUP(VALUE(MID(C3546,1,8)),Producto!$A$1:$C$499,3,FALSE)</f>
        <v>Playera</v>
      </c>
      <c r="E3546" t="str">
        <f>VLOOKUP(_xlfn.NUMBERVALUE(MID(C3546,9,2)),'Datos 2'!$Q$3:$R$22,2,FALSE)</f>
        <v>Estampado abstracto</v>
      </c>
      <c r="F3546" t="str">
        <f>VLOOKUP(_xlfn.NUMBERVALUE(MID(C3546,11,2)),'Datos 2'!$U$3:$V$11,2,)</f>
        <v>Unitalla</v>
      </c>
      <c r="G3546">
        <v>1</v>
      </c>
    </row>
    <row r="3547" spans="1:7">
      <c r="A3547" s="14">
        <v>44534</v>
      </c>
      <c r="B3547" t="s">
        <v>823</v>
      </c>
      <c r="C3547" t="s">
        <v>831</v>
      </c>
      <c r="D3547" t="str">
        <f>VLOOKUP(VALUE(MID(C3547,1,8)),Producto!$A$1:$C$499,3,FALSE)</f>
        <v>Camisa manga larga</v>
      </c>
      <c r="E3547" t="str">
        <f>VLOOKUP(_xlfn.NUMBERVALUE(MID(C3547,9,2)),'Datos 2'!$Q$3:$R$22,2,FALSE)</f>
        <v>Off white</v>
      </c>
      <c r="F3547" t="str">
        <f>VLOOKUP(_xlfn.NUMBERVALUE(MID(C3547,11,2)),'Datos 2'!$U$3:$V$11,2,)</f>
        <v>XL</v>
      </c>
      <c r="G3547">
        <v>1</v>
      </c>
    </row>
    <row r="3548" spans="1:7">
      <c r="A3548" s="14">
        <v>44235</v>
      </c>
      <c r="B3548" t="s">
        <v>823</v>
      </c>
      <c r="C3548" t="s">
        <v>883</v>
      </c>
      <c r="D3548" t="str">
        <f>VLOOKUP(VALUE(MID(C3548,1,8)),Producto!$A$1:$C$499,3,FALSE)</f>
        <v>Chamarra sport</v>
      </c>
      <c r="E3548" t="str">
        <f>VLOOKUP(_xlfn.NUMBERVALUE(MID(C3548,9,2)),'Datos 2'!$Q$3:$R$22,2,FALSE)</f>
        <v>Negro</v>
      </c>
      <c r="F3548" t="str">
        <f>VLOOKUP(_xlfn.NUMBERVALUE(MID(C3548,11,2)),'Datos 2'!$U$3:$V$11,2,)</f>
        <v>XL</v>
      </c>
      <c r="G3548">
        <v>8</v>
      </c>
    </row>
    <row r="3549" spans="1:7">
      <c r="A3549" s="14">
        <v>44336</v>
      </c>
      <c r="B3549" t="s">
        <v>823</v>
      </c>
      <c r="C3549" t="s">
        <v>884</v>
      </c>
      <c r="D3549" t="str">
        <f>VLOOKUP(VALUE(MID(C3549,1,8)),Producto!$A$1:$C$499,3,FALSE)</f>
        <v>Chamarra sport</v>
      </c>
      <c r="E3549" t="str">
        <f>VLOOKUP(_xlfn.NUMBERVALUE(MID(C3549,9,2)),'Datos 2'!$Q$3:$R$22,2,FALSE)</f>
        <v>Negro</v>
      </c>
      <c r="F3549" t="str">
        <f>VLOOKUP(_xlfn.NUMBERVALUE(MID(C3549,11,2)),'Datos 2'!$U$3:$V$11,2,)</f>
        <v>L</v>
      </c>
      <c r="G3549">
        <v>6</v>
      </c>
    </row>
    <row r="3550" spans="1:7">
      <c r="A3550" s="14">
        <v>44373</v>
      </c>
      <c r="B3550" t="s">
        <v>823</v>
      </c>
      <c r="C3550" t="s">
        <v>841</v>
      </c>
      <c r="D3550" t="str">
        <f>VLOOKUP(VALUE(MID(C3550,1,8)),Producto!$A$1:$C$499,3,FALSE)</f>
        <v>Camisa manga corta</v>
      </c>
      <c r="E3550" t="str">
        <f>VLOOKUP(_xlfn.NUMBERVALUE(MID(C3550,9,2)),'Datos 2'!$Q$3:$R$22,2,FALSE)</f>
        <v>Blanco</v>
      </c>
      <c r="F3550" t="str">
        <f>VLOOKUP(_xlfn.NUMBERVALUE(MID(C3550,11,2)),'Datos 2'!$U$3:$V$11,2,)</f>
        <v>M</v>
      </c>
      <c r="G3550">
        <v>1</v>
      </c>
    </row>
    <row r="3551" spans="1:7">
      <c r="A3551" s="14">
        <v>44444</v>
      </c>
      <c r="B3551" t="s">
        <v>823</v>
      </c>
      <c r="C3551" t="s">
        <v>848</v>
      </c>
      <c r="D3551" t="str">
        <f>VLOOKUP(VALUE(MID(C3551,1,8)),Producto!$A$1:$C$499,3,FALSE)</f>
        <v>Playera</v>
      </c>
      <c r="E3551" t="str">
        <f>VLOOKUP(_xlfn.NUMBERVALUE(MID(C3551,9,2)),'Datos 2'!$Q$3:$R$22,2,FALSE)</f>
        <v>Gris</v>
      </c>
      <c r="F3551" t="str">
        <f>VLOOKUP(_xlfn.NUMBERVALUE(MID(C3551,11,2)),'Datos 2'!$U$3:$V$11,2,)</f>
        <v>Unitalla</v>
      </c>
      <c r="G3551">
        <v>3</v>
      </c>
    </row>
    <row r="3552" spans="1:7">
      <c r="A3552" s="14">
        <v>44381</v>
      </c>
      <c r="B3552" t="s">
        <v>823</v>
      </c>
      <c r="C3552" t="s">
        <v>877</v>
      </c>
      <c r="D3552" t="str">
        <f>VLOOKUP(VALUE(MID(C3552,1,8)),Producto!$A$1:$C$499,3,FALSE)</f>
        <v>Chamarra sport</v>
      </c>
      <c r="E3552" t="str">
        <f>VLOOKUP(_xlfn.NUMBERVALUE(MID(C3552,9,2)),'Datos 2'!$Q$3:$R$22,2,FALSE)</f>
        <v>Rojo</v>
      </c>
      <c r="F3552" t="str">
        <f>VLOOKUP(_xlfn.NUMBERVALUE(MID(C3552,11,2)),'Datos 2'!$U$3:$V$11,2,)</f>
        <v>M</v>
      </c>
      <c r="G3552">
        <v>8</v>
      </c>
    </row>
    <row r="3553" spans="1:7">
      <c r="A3553" s="14">
        <v>44414</v>
      </c>
      <c r="B3553" t="s">
        <v>823</v>
      </c>
      <c r="C3553" t="s">
        <v>865</v>
      </c>
      <c r="D3553" t="str">
        <f>VLOOKUP(VALUE(MID(C3553,1,8)),Producto!$A$1:$C$499,3,FALSE)</f>
        <v>Pantalón baggie</v>
      </c>
      <c r="E3553" t="str">
        <f>VLOOKUP(_xlfn.NUMBERVALUE(MID(C3553,9,2)),'Datos 2'!$Q$3:$R$22,2,FALSE)</f>
        <v>Negro</v>
      </c>
      <c r="F3553" t="str">
        <f>VLOOKUP(_xlfn.NUMBERVALUE(MID(C3553,11,2)),'Datos 2'!$U$3:$V$11,2,)</f>
        <v>M</v>
      </c>
      <c r="G3553">
        <v>7</v>
      </c>
    </row>
    <row r="3554" spans="1:7">
      <c r="A3554" s="14">
        <v>44378</v>
      </c>
      <c r="B3554" t="s">
        <v>823</v>
      </c>
      <c r="C3554" t="s">
        <v>844</v>
      </c>
      <c r="D3554" t="str">
        <f>VLOOKUP(VALUE(MID(C3554,1,8)),Producto!$A$1:$C$499,3,FALSE)</f>
        <v>Camisa manga corta</v>
      </c>
      <c r="E3554" t="str">
        <f>VLOOKUP(_xlfn.NUMBERVALUE(MID(C3554,9,2)),'Datos 2'!$Q$3:$R$22,2,FALSE)</f>
        <v>Estampado animal</v>
      </c>
      <c r="F3554" t="str">
        <f>VLOOKUP(_xlfn.NUMBERVALUE(MID(C3554,11,2)),'Datos 2'!$U$3:$V$11,2,)</f>
        <v>L</v>
      </c>
      <c r="G3554">
        <v>10</v>
      </c>
    </row>
    <row r="3555" spans="1:7">
      <c r="A3555" s="14">
        <v>44258</v>
      </c>
      <c r="B3555" t="s">
        <v>823</v>
      </c>
      <c r="C3555" t="s">
        <v>890</v>
      </c>
      <c r="D3555" t="str">
        <f>VLOOKUP(VALUE(MID(C3555,1,8)),Producto!$A$1:$C$499,3,FALSE)</f>
        <v>Chamarra sport</v>
      </c>
      <c r="E3555" t="str">
        <f>VLOOKUP(_xlfn.NUMBERVALUE(MID(C3555,9,2)),'Datos 2'!$Q$3:$R$22,2,FALSE)</f>
        <v>Off white</v>
      </c>
      <c r="F3555" t="str">
        <f>VLOOKUP(_xlfn.NUMBERVALUE(MID(C3555,11,2)),'Datos 2'!$U$3:$V$11,2,)</f>
        <v>S</v>
      </c>
      <c r="G3555">
        <v>7</v>
      </c>
    </row>
    <row r="3556" spans="1:7">
      <c r="A3556" s="14">
        <v>44263</v>
      </c>
      <c r="B3556" t="s">
        <v>823</v>
      </c>
      <c r="C3556" t="s">
        <v>844</v>
      </c>
      <c r="D3556" t="str">
        <f>VLOOKUP(VALUE(MID(C3556,1,8)),Producto!$A$1:$C$499,3,FALSE)</f>
        <v>Camisa manga corta</v>
      </c>
      <c r="E3556" t="str">
        <f>VLOOKUP(_xlfn.NUMBERVALUE(MID(C3556,9,2)),'Datos 2'!$Q$3:$R$22,2,FALSE)</f>
        <v>Estampado animal</v>
      </c>
      <c r="F3556" t="str">
        <f>VLOOKUP(_xlfn.NUMBERVALUE(MID(C3556,11,2)),'Datos 2'!$U$3:$V$11,2,)</f>
        <v>L</v>
      </c>
      <c r="G3556">
        <v>9</v>
      </c>
    </row>
    <row r="3557" spans="1:7">
      <c r="A3557" s="14">
        <v>44507</v>
      </c>
      <c r="B3557" t="s">
        <v>823</v>
      </c>
      <c r="C3557" t="s">
        <v>858</v>
      </c>
      <c r="D3557" t="str">
        <f>VLOOKUP(VALUE(MID(C3557,1,8)),Producto!$A$1:$C$499,3,FALSE)</f>
        <v>Pantalón mezclilla</v>
      </c>
      <c r="E3557" t="str">
        <f>VLOOKUP(_xlfn.NUMBERVALUE(MID(C3557,9,2)),'Datos 2'!$Q$3:$R$22,2,FALSE)</f>
        <v>Negro</v>
      </c>
      <c r="F3557" t="str">
        <f>VLOOKUP(_xlfn.NUMBERVALUE(MID(C3557,11,2)),'Datos 2'!$U$3:$V$11,2,)</f>
        <v>S</v>
      </c>
      <c r="G3557">
        <v>1</v>
      </c>
    </row>
    <row r="3558" spans="1:7">
      <c r="A3558" s="14">
        <v>44490</v>
      </c>
      <c r="B3558" t="s">
        <v>823</v>
      </c>
      <c r="C3558" t="s">
        <v>867</v>
      </c>
      <c r="D3558" t="str">
        <f>VLOOKUP(VALUE(MID(C3558,1,8)),Producto!$A$1:$C$499,3,FALSE)</f>
        <v>Pantalón baggie</v>
      </c>
      <c r="E3558" t="str">
        <f>VLOOKUP(_xlfn.NUMBERVALUE(MID(C3558,9,2)),'Datos 2'!$Q$3:$R$22,2,FALSE)</f>
        <v>Off white</v>
      </c>
      <c r="F3558" t="str">
        <f>VLOOKUP(_xlfn.NUMBERVALUE(MID(C3558,11,2)),'Datos 2'!$U$3:$V$11,2,)</f>
        <v>XL</v>
      </c>
      <c r="G3558">
        <v>1</v>
      </c>
    </row>
    <row r="3559" spans="1:7">
      <c r="A3559" s="14">
        <v>44360</v>
      </c>
      <c r="B3559" t="s">
        <v>823</v>
      </c>
      <c r="C3559" t="s">
        <v>876</v>
      </c>
      <c r="D3559" t="str">
        <f>VLOOKUP(VALUE(MID(C3559,1,8)),Producto!$A$1:$C$499,3,FALSE)</f>
        <v>Chamarra sport</v>
      </c>
      <c r="E3559" t="str">
        <f>VLOOKUP(_xlfn.NUMBERVALUE(MID(C3559,9,2)),'Datos 2'!$Q$3:$R$22,2,FALSE)</f>
        <v>Rojo</v>
      </c>
      <c r="F3559" t="str">
        <f>VLOOKUP(_xlfn.NUMBERVALUE(MID(C3559,11,2)),'Datos 2'!$U$3:$V$11,2,)</f>
        <v>L</v>
      </c>
      <c r="G3559">
        <v>5</v>
      </c>
    </row>
    <row r="3560" spans="1:7">
      <c r="A3560" s="14">
        <v>44317</v>
      </c>
      <c r="B3560" t="s">
        <v>823</v>
      </c>
      <c r="C3560" t="s">
        <v>867</v>
      </c>
      <c r="D3560" t="str">
        <f>VLOOKUP(VALUE(MID(C3560,1,8)),Producto!$A$1:$C$499,3,FALSE)</f>
        <v>Pantalón baggie</v>
      </c>
      <c r="E3560" t="str">
        <f>VLOOKUP(_xlfn.NUMBERVALUE(MID(C3560,9,2)),'Datos 2'!$Q$3:$R$22,2,FALSE)</f>
        <v>Off white</v>
      </c>
      <c r="F3560" t="str">
        <f>VLOOKUP(_xlfn.NUMBERVALUE(MID(C3560,11,2)),'Datos 2'!$U$3:$V$11,2,)</f>
        <v>XL</v>
      </c>
      <c r="G3560">
        <v>1</v>
      </c>
    </row>
    <row r="3561" spans="1:7">
      <c r="A3561" s="14">
        <v>44392</v>
      </c>
      <c r="B3561" t="s">
        <v>823</v>
      </c>
      <c r="C3561" t="s">
        <v>864</v>
      </c>
      <c r="D3561" t="str">
        <f>VLOOKUP(VALUE(MID(C3561,1,8)),Producto!$A$1:$C$499,3,FALSE)</f>
        <v>Pantalón baggie</v>
      </c>
      <c r="E3561" t="str">
        <f>VLOOKUP(_xlfn.NUMBERVALUE(MID(C3561,9,2)),'Datos 2'!$Q$3:$R$22,2,FALSE)</f>
        <v>Negro</v>
      </c>
      <c r="F3561" t="str">
        <f>VLOOKUP(_xlfn.NUMBERVALUE(MID(C3561,11,2)),'Datos 2'!$U$3:$V$11,2,)</f>
        <v>L</v>
      </c>
      <c r="G3561">
        <v>7</v>
      </c>
    </row>
    <row r="3562" spans="1:7">
      <c r="A3562" s="14">
        <v>44466</v>
      </c>
      <c r="B3562" t="s">
        <v>823</v>
      </c>
      <c r="C3562" t="s">
        <v>871</v>
      </c>
      <c r="D3562" t="str">
        <f>VLOOKUP(VALUE(MID(C3562,1,8)),Producto!$A$1:$C$499,3,FALSE)</f>
        <v>Pantalón baggie</v>
      </c>
      <c r="E3562" t="str">
        <f>VLOOKUP(_xlfn.NUMBERVALUE(MID(C3562,9,2)),'Datos 2'!$Q$3:$R$22,2,FALSE)</f>
        <v>Café</v>
      </c>
      <c r="F3562" t="str">
        <f>VLOOKUP(_xlfn.NUMBERVALUE(MID(C3562,11,2)),'Datos 2'!$U$3:$V$11,2,)</f>
        <v>XL</v>
      </c>
      <c r="G3562">
        <v>7</v>
      </c>
    </row>
    <row r="3563" spans="1:7">
      <c r="A3563" s="14">
        <v>44528</v>
      </c>
      <c r="B3563" t="s">
        <v>823</v>
      </c>
      <c r="C3563" t="s">
        <v>838</v>
      </c>
      <c r="D3563" t="str">
        <f>VLOOKUP(VALUE(MID(C3563,1,8)),Producto!$A$1:$C$499,3,FALSE)</f>
        <v>Camisa manga larga</v>
      </c>
      <c r="E3563" t="str">
        <f>VLOOKUP(_xlfn.NUMBERVALUE(MID(C3563,9,2)),'Datos 2'!$Q$3:$R$22,2,FALSE)</f>
        <v>Negro</v>
      </c>
      <c r="F3563" t="str">
        <f>VLOOKUP(_xlfn.NUMBERVALUE(MID(C3563,11,2)),'Datos 2'!$U$3:$V$11,2,)</f>
        <v>S</v>
      </c>
      <c r="G3563">
        <v>2</v>
      </c>
    </row>
    <row r="3564" spans="1:7">
      <c r="A3564" s="14">
        <v>44383</v>
      </c>
      <c r="B3564" t="s">
        <v>823</v>
      </c>
      <c r="C3564" t="s">
        <v>872</v>
      </c>
      <c r="D3564" t="str">
        <f>VLOOKUP(VALUE(MID(C3564,1,8)),Producto!$A$1:$C$499,3,FALSE)</f>
        <v>Pantalón baggie</v>
      </c>
      <c r="E3564" t="str">
        <f>VLOOKUP(_xlfn.NUMBERVALUE(MID(C3564,9,2)),'Datos 2'!$Q$3:$R$22,2,FALSE)</f>
        <v>Café</v>
      </c>
      <c r="F3564" t="str">
        <f>VLOOKUP(_xlfn.NUMBERVALUE(MID(C3564,11,2)),'Datos 2'!$U$3:$V$11,2,)</f>
        <v>L</v>
      </c>
      <c r="G3564">
        <v>2</v>
      </c>
    </row>
    <row r="3565" spans="1:7">
      <c r="A3565" s="14">
        <v>44369</v>
      </c>
      <c r="B3565" t="s">
        <v>823</v>
      </c>
      <c r="C3565" t="s">
        <v>880</v>
      </c>
      <c r="D3565" t="str">
        <f>VLOOKUP(VALUE(MID(C3565,1,8)),Producto!$A$1:$C$499,3,FALSE)</f>
        <v>Chamarra sport</v>
      </c>
      <c r="E3565" t="str">
        <f>VLOOKUP(_xlfn.NUMBERVALUE(MID(C3565,9,2)),'Datos 2'!$Q$3:$R$22,2,FALSE)</f>
        <v>Azul</v>
      </c>
      <c r="F3565" t="str">
        <f>VLOOKUP(_xlfn.NUMBERVALUE(MID(C3565,11,2)),'Datos 2'!$U$3:$V$11,2,)</f>
        <v>L</v>
      </c>
      <c r="G3565">
        <v>9</v>
      </c>
    </row>
    <row r="3566" spans="1:7">
      <c r="A3566" s="14">
        <v>44281</v>
      </c>
      <c r="B3566" t="s">
        <v>823</v>
      </c>
      <c r="C3566" t="s">
        <v>883</v>
      </c>
      <c r="D3566" t="str">
        <f>VLOOKUP(VALUE(MID(C3566,1,8)),Producto!$A$1:$C$499,3,FALSE)</f>
        <v>Chamarra sport</v>
      </c>
      <c r="E3566" t="str">
        <f>VLOOKUP(_xlfn.NUMBERVALUE(MID(C3566,9,2)),'Datos 2'!$Q$3:$R$22,2,FALSE)</f>
        <v>Negro</v>
      </c>
      <c r="F3566" t="str">
        <f>VLOOKUP(_xlfn.NUMBERVALUE(MID(C3566,11,2)),'Datos 2'!$U$3:$V$11,2,)</f>
        <v>XL</v>
      </c>
      <c r="G3566">
        <v>1</v>
      </c>
    </row>
    <row r="3567" spans="1:7">
      <c r="A3567" s="14">
        <v>44492</v>
      </c>
      <c r="B3567" t="s">
        <v>823</v>
      </c>
      <c r="C3567" t="s">
        <v>848</v>
      </c>
      <c r="D3567" t="str">
        <f>VLOOKUP(VALUE(MID(C3567,1,8)),Producto!$A$1:$C$499,3,FALSE)</f>
        <v>Playera</v>
      </c>
      <c r="E3567" t="str">
        <f>VLOOKUP(_xlfn.NUMBERVALUE(MID(C3567,9,2)),'Datos 2'!$Q$3:$R$22,2,FALSE)</f>
        <v>Gris</v>
      </c>
      <c r="F3567" t="str">
        <f>VLOOKUP(_xlfn.NUMBERVALUE(MID(C3567,11,2)),'Datos 2'!$U$3:$V$11,2,)</f>
        <v>Unitalla</v>
      </c>
      <c r="G3567">
        <v>2</v>
      </c>
    </row>
    <row r="3568" spans="1:7">
      <c r="A3568" s="14">
        <v>44540</v>
      </c>
      <c r="B3568" t="s">
        <v>823</v>
      </c>
      <c r="C3568" t="s">
        <v>888</v>
      </c>
      <c r="D3568" t="str">
        <f>VLOOKUP(VALUE(MID(C3568,1,8)),Producto!$A$1:$C$499,3,FALSE)</f>
        <v>Chamarra sport</v>
      </c>
      <c r="E3568" t="str">
        <f>VLOOKUP(_xlfn.NUMBERVALUE(MID(C3568,9,2)),'Datos 2'!$Q$3:$R$22,2,FALSE)</f>
        <v>Off white</v>
      </c>
      <c r="F3568" t="str">
        <f>VLOOKUP(_xlfn.NUMBERVALUE(MID(C3568,11,2)),'Datos 2'!$U$3:$V$11,2,)</f>
        <v>L</v>
      </c>
      <c r="G3568">
        <v>2</v>
      </c>
    </row>
    <row r="3569" spans="1:7">
      <c r="A3569" s="14">
        <v>44460</v>
      </c>
      <c r="B3569" t="s">
        <v>823</v>
      </c>
      <c r="C3569" t="s">
        <v>869</v>
      </c>
      <c r="D3569" t="str">
        <f>VLOOKUP(VALUE(MID(C3569,1,8)),Producto!$A$1:$C$499,3,FALSE)</f>
        <v>Pantalón baggie</v>
      </c>
      <c r="E3569" t="str">
        <f>VLOOKUP(_xlfn.NUMBERVALUE(MID(C3569,9,2)),'Datos 2'!$Q$3:$R$22,2,FALSE)</f>
        <v>Off white</v>
      </c>
      <c r="F3569" t="str">
        <f>VLOOKUP(_xlfn.NUMBERVALUE(MID(C3569,11,2)),'Datos 2'!$U$3:$V$11,2,)</f>
        <v>M</v>
      </c>
      <c r="G3569">
        <v>5</v>
      </c>
    </row>
    <row r="3570" spans="1:7">
      <c r="A3570" s="14">
        <v>44360</v>
      </c>
      <c r="B3570" t="s">
        <v>823</v>
      </c>
      <c r="C3570" t="s">
        <v>836</v>
      </c>
      <c r="D3570" t="str">
        <f>VLOOKUP(VALUE(MID(C3570,1,8)),Producto!$A$1:$C$499,3,FALSE)</f>
        <v>Camisa manga larga</v>
      </c>
      <c r="E3570" t="str">
        <f>VLOOKUP(_xlfn.NUMBERVALUE(MID(C3570,9,2)),'Datos 2'!$Q$3:$R$22,2,FALSE)</f>
        <v>Negro</v>
      </c>
      <c r="F3570" t="str">
        <f>VLOOKUP(_xlfn.NUMBERVALUE(MID(C3570,11,2)),'Datos 2'!$U$3:$V$11,2,)</f>
        <v>L</v>
      </c>
      <c r="G3570">
        <v>10</v>
      </c>
    </row>
    <row r="3571" spans="1:7">
      <c r="A3571" s="14">
        <v>44450</v>
      </c>
      <c r="B3571" t="s">
        <v>823</v>
      </c>
      <c r="C3571" t="s">
        <v>858</v>
      </c>
      <c r="D3571" t="str">
        <f>VLOOKUP(VALUE(MID(C3571,1,8)),Producto!$A$1:$C$499,3,FALSE)</f>
        <v>Pantalón mezclilla</v>
      </c>
      <c r="E3571" t="str">
        <f>VLOOKUP(_xlfn.NUMBERVALUE(MID(C3571,9,2)),'Datos 2'!$Q$3:$R$22,2,FALSE)</f>
        <v>Negro</v>
      </c>
      <c r="F3571" t="str">
        <f>VLOOKUP(_xlfn.NUMBERVALUE(MID(C3571,11,2)),'Datos 2'!$U$3:$V$11,2,)</f>
        <v>S</v>
      </c>
      <c r="G3571">
        <v>3</v>
      </c>
    </row>
    <row r="3572" spans="1:7">
      <c r="A3572" s="14">
        <v>44524</v>
      </c>
      <c r="B3572" t="s">
        <v>823</v>
      </c>
      <c r="C3572" t="s">
        <v>829</v>
      </c>
      <c r="D3572" t="str">
        <f>VLOOKUP(VALUE(MID(C3572,1,8)),Producto!$A$1:$C$499,3,FALSE)</f>
        <v>Camisa manga larga</v>
      </c>
      <c r="E3572" t="str">
        <f>VLOOKUP(_xlfn.NUMBERVALUE(MID(C3572,9,2)),'Datos 2'!$Q$3:$R$22,2,FALSE)</f>
        <v>Blanco</v>
      </c>
      <c r="F3572" t="str">
        <f>VLOOKUP(_xlfn.NUMBERVALUE(MID(C3572,11,2)),'Datos 2'!$U$3:$V$11,2,)</f>
        <v>M</v>
      </c>
      <c r="G3572">
        <v>6</v>
      </c>
    </row>
    <row r="3573" spans="1:7">
      <c r="A3573" s="14">
        <v>44342</v>
      </c>
      <c r="B3573" t="s">
        <v>823</v>
      </c>
      <c r="C3573" t="s">
        <v>831</v>
      </c>
      <c r="D3573" t="str">
        <f>VLOOKUP(VALUE(MID(C3573,1,8)),Producto!$A$1:$C$499,3,FALSE)</f>
        <v>Camisa manga larga</v>
      </c>
      <c r="E3573" t="str">
        <f>VLOOKUP(_xlfn.NUMBERVALUE(MID(C3573,9,2)),'Datos 2'!$Q$3:$R$22,2,FALSE)</f>
        <v>Off white</v>
      </c>
      <c r="F3573" t="str">
        <f>VLOOKUP(_xlfn.NUMBERVALUE(MID(C3573,11,2)),'Datos 2'!$U$3:$V$11,2,)</f>
        <v>XL</v>
      </c>
      <c r="G3573">
        <v>5</v>
      </c>
    </row>
    <row r="3574" spans="1:7">
      <c r="A3574" s="14">
        <v>44318</v>
      </c>
      <c r="B3574" t="s">
        <v>823</v>
      </c>
      <c r="C3574" t="s">
        <v>872</v>
      </c>
      <c r="D3574" t="str">
        <f>VLOOKUP(VALUE(MID(C3574,1,8)),Producto!$A$1:$C$499,3,FALSE)</f>
        <v>Pantalón baggie</v>
      </c>
      <c r="E3574" t="str">
        <f>VLOOKUP(_xlfn.NUMBERVALUE(MID(C3574,9,2)),'Datos 2'!$Q$3:$R$22,2,FALSE)</f>
        <v>Café</v>
      </c>
      <c r="F3574" t="str">
        <f>VLOOKUP(_xlfn.NUMBERVALUE(MID(C3574,11,2)),'Datos 2'!$U$3:$V$11,2,)</f>
        <v>L</v>
      </c>
      <c r="G3574">
        <v>2</v>
      </c>
    </row>
    <row r="3575" spans="1:7">
      <c r="A3575" s="14">
        <v>44489</v>
      </c>
      <c r="B3575" t="s">
        <v>823</v>
      </c>
      <c r="C3575" t="s">
        <v>849</v>
      </c>
      <c r="D3575" t="str">
        <f>VLOOKUP(VALUE(MID(C3575,1,8)),Producto!$A$1:$C$499,3,FALSE)</f>
        <v>Playera</v>
      </c>
      <c r="E3575" t="str">
        <f>VLOOKUP(_xlfn.NUMBERVALUE(MID(C3575,9,2)),'Datos 2'!$Q$3:$R$22,2,FALSE)</f>
        <v>Estampado abstracto</v>
      </c>
      <c r="F3575" t="str">
        <f>VLOOKUP(_xlfn.NUMBERVALUE(MID(C3575,11,2)),'Datos 2'!$U$3:$V$11,2,)</f>
        <v>Unitalla</v>
      </c>
      <c r="G3575">
        <v>9</v>
      </c>
    </row>
    <row r="3576" spans="1:7">
      <c r="A3576" s="14">
        <v>44442</v>
      </c>
      <c r="B3576" t="s">
        <v>823</v>
      </c>
      <c r="C3576" t="s">
        <v>849</v>
      </c>
      <c r="D3576" t="str">
        <f>VLOOKUP(VALUE(MID(C3576,1,8)),Producto!$A$1:$C$499,3,FALSE)</f>
        <v>Playera</v>
      </c>
      <c r="E3576" t="str">
        <f>VLOOKUP(_xlfn.NUMBERVALUE(MID(C3576,9,2)),'Datos 2'!$Q$3:$R$22,2,FALSE)</f>
        <v>Estampado abstracto</v>
      </c>
      <c r="F3576" t="str">
        <f>VLOOKUP(_xlfn.NUMBERVALUE(MID(C3576,11,2)),'Datos 2'!$U$3:$V$11,2,)</f>
        <v>Unitalla</v>
      </c>
      <c r="G3576">
        <v>8</v>
      </c>
    </row>
    <row r="3577" spans="1:7">
      <c r="A3577" s="14">
        <v>44474</v>
      </c>
      <c r="B3577" t="s">
        <v>823</v>
      </c>
      <c r="C3577" t="s">
        <v>883</v>
      </c>
      <c r="D3577" t="str">
        <f>VLOOKUP(VALUE(MID(C3577,1,8)),Producto!$A$1:$C$499,3,FALSE)</f>
        <v>Chamarra sport</v>
      </c>
      <c r="E3577" t="str">
        <f>VLOOKUP(_xlfn.NUMBERVALUE(MID(C3577,9,2)),'Datos 2'!$Q$3:$R$22,2,FALSE)</f>
        <v>Negro</v>
      </c>
      <c r="F3577" t="str">
        <f>VLOOKUP(_xlfn.NUMBERVALUE(MID(C3577,11,2)),'Datos 2'!$U$3:$V$11,2,)</f>
        <v>XL</v>
      </c>
      <c r="G3577">
        <v>2</v>
      </c>
    </row>
    <row r="3578" spans="1:7">
      <c r="A3578" s="14">
        <v>44518</v>
      </c>
      <c r="B3578" t="s">
        <v>823</v>
      </c>
      <c r="C3578" t="s">
        <v>840</v>
      </c>
      <c r="D3578" t="str">
        <f>VLOOKUP(VALUE(MID(C3578,1,8)),Producto!$A$1:$C$499,3,FALSE)</f>
        <v>Camisa manga corta</v>
      </c>
      <c r="E3578" t="str">
        <f>VLOOKUP(_xlfn.NUMBERVALUE(MID(C3578,9,2)),'Datos 2'!$Q$3:$R$22,2,FALSE)</f>
        <v>Blanco</v>
      </c>
      <c r="F3578" t="str">
        <f>VLOOKUP(_xlfn.NUMBERVALUE(MID(C3578,11,2)),'Datos 2'!$U$3:$V$11,2,)</f>
        <v>L</v>
      </c>
      <c r="G3578">
        <v>10</v>
      </c>
    </row>
    <row r="3579" spans="1:7">
      <c r="A3579" s="14">
        <v>44372</v>
      </c>
      <c r="B3579" t="s">
        <v>823</v>
      </c>
      <c r="C3579" t="s">
        <v>844</v>
      </c>
      <c r="D3579" t="str">
        <f>VLOOKUP(VALUE(MID(C3579,1,8)),Producto!$A$1:$C$499,3,FALSE)</f>
        <v>Camisa manga corta</v>
      </c>
      <c r="E3579" t="str">
        <f>VLOOKUP(_xlfn.NUMBERVALUE(MID(C3579,9,2)),'Datos 2'!$Q$3:$R$22,2,FALSE)</f>
        <v>Estampado animal</v>
      </c>
      <c r="F3579" t="str">
        <f>VLOOKUP(_xlfn.NUMBERVALUE(MID(C3579,11,2)),'Datos 2'!$U$3:$V$11,2,)</f>
        <v>L</v>
      </c>
      <c r="G3579">
        <v>5</v>
      </c>
    </row>
    <row r="3580" spans="1:7">
      <c r="A3580" s="14">
        <v>44205</v>
      </c>
      <c r="B3580" t="s">
        <v>823</v>
      </c>
      <c r="C3580" t="s">
        <v>881</v>
      </c>
      <c r="D3580" t="str">
        <f>VLOOKUP(VALUE(MID(C3580,1,8)),Producto!$A$1:$C$499,3,FALSE)</f>
        <v>Chamarra sport</v>
      </c>
      <c r="E3580" t="str">
        <f>VLOOKUP(_xlfn.NUMBERVALUE(MID(C3580,9,2)),'Datos 2'!$Q$3:$R$22,2,FALSE)</f>
        <v>Azul</v>
      </c>
      <c r="F3580" t="str">
        <f>VLOOKUP(_xlfn.NUMBERVALUE(MID(C3580,11,2)),'Datos 2'!$U$3:$V$11,2,)</f>
        <v>M</v>
      </c>
      <c r="G3580">
        <v>2</v>
      </c>
    </row>
    <row r="3581" spans="1:7">
      <c r="A3581" s="14">
        <v>44203</v>
      </c>
      <c r="B3581" t="s">
        <v>823</v>
      </c>
      <c r="C3581" t="s">
        <v>876</v>
      </c>
      <c r="D3581" t="str">
        <f>VLOOKUP(VALUE(MID(C3581,1,8)),Producto!$A$1:$C$499,3,FALSE)</f>
        <v>Chamarra sport</v>
      </c>
      <c r="E3581" t="str">
        <f>VLOOKUP(_xlfn.NUMBERVALUE(MID(C3581,9,2)),'Datos 2'!$Q$3:$R$22,2,FALSE)</f>
        <v>Rojo</v>
      </c>
      <c r="F3581" t="str">
        <f>VLOOKUP(_xlfn.NUMBERVALUE(MID(C3581,11,2)),'Datos 2'!$U$3:$V$11,2,)</f>
        <v>L</v>
      </c>
      <c r="G3581">
        <v>3</v>
      </c>
    </row>
    <row r="3582" spans="1:7">
      <c r="A3582" s="14">
        <v>44207</v>
      </c>
      <c r="B3582" t="s">
        <v>823</v>
      </c>
      <c r="C3582" t="s">
        <v>840</v>
      </c>
      <c r="D3582" t="str">
        <f>VLOOKUP(VALUE(MID(C3582,1,8)),Producto!$A$1:$C$499,3,FALSE)</f>
        <v>Camisa manga corta</v>
      </c>
      <c r="E3582" t="str">
        <f>VLOOKUP(_xlfn.NUMBERVALUE(MID(C3582,9,2)),'Datos 2'!$Q$3:$R$22,2,FALSE)</f>
        <v>Blanco</v>
      </c>
      <c r="F3582" t="str">
        <f>VLOOKUP(_xlfn.NUMBERVALUE(MID(C3582,11,2)),'Datos 2'!$U$3:$V$11,2,)</f>
        <v>L</v>
      </c>
      <c r="G3582">
        <v>5</v>
      </c>
    </row>
    <row r="3583" spans="1:7">
      <c r="A3583" s="14">
        <v>44452</v>
      </c>
      <c r="B3583" t="s">
        <v>823</v>
      </c>
      <c r="C3583" t="s">
        <v>866</v>
      </c>
      <c r="D3583" t="str">
        <f>VLOOKUP(VALUE(MID(C3583,1,8)),Producto!$A$1:$C$499,3,FALSE)</f>
        <v>Pantalón baggie</v>
      </c>
      <c r="E3583" t="str">
        <f>VLOOKUP(_xlfn.NUMBERVALUE(MID(C3583,9,2)),'Datos 2'!$Q$3:$R$22,2,FALSE)</f>
        <v>Negro</v>
      </c>
      <c r="F3583" t="str">
        <f>VLOOKUP(_xlfn.NUMBERVALUE(MID(C3583,11,2)),'Datos 2'!$U$3:$V$11,2,)</f>
        <v>S</v>
      </c>
      <c r="G3583">
        <v>5</v>
      </c>
    </row>
    <row r="3584" spans="1:7">
      <c r="A3584" s="14">
        <v>44368</v>
      </c>
      <c r="B3584" t="s">
        <v>823</v>
      </c>
      <c r="C3584" t="s">
        <v>858</v>
      </c>
      <c r="D3584" t="str">
        <f>VLOOKUP(VALUE(MID(C3584,1,8)),Producto!$A$1:$C$499,3,FALSE)</f>
        <v>Pantalón mezclilla</v>
      </c>
      <c r="E3584" t="str">
        <f>VLOOKUP(_xlfn.NUMBERVALUE(MID(C3584,9,2)),'Datos 2'!$Q$3:$R$22,2,FALSE)</f>
        <v>Negro</v>
      </c>
      <c r="F3584" t="str">
        <f>VLOOKUP(_xlfn.NUMBERVALUE(MID(C3584,11,2)),'Datos 2'!$U$3:$V$11,2,)</f>
        <v>S</v>
      </c>
      <c r="G3584">
        <v>1</v>
      </c>
    </row>
    <row r="3585" spans="1:7">
      <c r="A3585" s="14">
        <v>44264</v>
      </c>
      <c r="B3585" t="s">
        <v>823</v>
      </c>
      <c r="C3585" t="s">
        <v>884</v>
      </c>
      <c r="D3585" t="str">
        <f>VLOOKUP(VALUE(MID(C3585,1,8)),Producto!$A$1:$C$499,3,FALSE)</f>
        <v>Chamarra sport</v>
      </c>
      <c r="E3585" t="str">
        <f>VLOOKUP(_xlfn.NUMBERVALUE(MID(C3585,9,2)),'Datos 2'!$Q$3:$R$22,2,FALSE)</f>
        <v>Negro</v>
      </c>
      <c r="F3585" t="str">
        <f>VLOOKUP(_xlfn.NUMBERVALUE(MID(C3585,11,2)),'Datos 2'!$U$3:$V$11,2,)</f>
        <v>L</v>
      </c>
      <c r="G3585">
        <v>9</v>
      </c>
    </row>
    <row r="3586" spans="1:7">
      <c r="A3586" s="14">
        <v>44272</v>
      </c>
      <c r="B3586" t="s">
        <v>823</v>
      </c>
      <c r="C3586" t="s">
        <v>828</v>
      </c>
      <c r="D3586" t="str">
        <f>VLOOKUP(VALUE(MID(C3586,1,8)),Producto!$A$1:$C$499,3,FALSE)</f>
        <v>Camisa manga larga</v>
      </c>
      <c r="E3586" t="str">
        <f>VLOOKUP(_xlfn.NUMBERVALUE(MID(C3586,9,2)),'Datos 2'!$Q$3:$R$22,2,FALSE)</f>
        <v>Blanco</v>
      </c>
      <c r="F3586" t="str">
        <f>VLOOKUP(_xlfn.NUMBERVALUE(MID(C3586,11,2)),'Datos 2'!$U$3:$V$11,2,)</f>
        <v>L</v>
      </c>
      <c r="G3586">
        <v>4</v>
      </c>
    </row>
    <row r="3587" spans="1:7">
      <c r="A3587" s="14">
        <v>44331</v>
      </c>
      <c r="B3587" t="s">
        <v>823</v>
      </c>
      <c r="C3587" t="s">
        <v>862</v>
      </c>
      <c r="D3587" t="str">
        <f>VLOOKUP(VALUE(MID(C3587,1,8)),Producto!$A$1:$C$499,3,FALSE)</f>
        <v>Pantalón mezclilla</v>
      </c>
      <c r="E3587" t="str">
        <f>VLOOKUP(_xlfn.NUMBERVALUE(MID(C3587,9,2)),'Datos 2'!$Q$3:$R$22,2,FALSE)</f>
        <v>Blanco</v>
      </c>
      <c r="F3587" t="str">
        <f>VLOOKUP(_xlfn.NUMBERVALUE(MID(C3587,11,2)),'Datos 2'!$U$3:$V$11,2,)</f>
        <v>S</v>
      </c>
      <c r="G3587">
        <v>1</v>
      </c>
    </row>
    <row r="3588" spans="1:7">
      <c r="A3588" s="14">
        <v>44349</v>
      </c>
      <c r="B3588" t="s">
        <v>823</v>
      </c>
      <c r="C3588" t="s">
        <v>873</v>
      </c>
      <c r="D3588" t="str">
        <f>VLOOKUP(VALUE(MID(C3588,1,8)),Producto!$A$1:$C$499,3,FALSE)</f>
        <v>Pantalón baggie</v>
      </c>
      <c r="E3588" t="str">
        <f>VLOOKUP(_xlfn.NUMBERVALUE(MID(C3588,9,2)),'Datos 2'!$Q$3:$R$22,2,FALSE)</f>
        <v>Café</v>
      </c>
      <c r="F3588" t="str">
        <f>VLOOKUP(_xlfn.NUMBERVALUE(MID(C3588,11,2)),'Datos 2'!$U$3:$V$11,2,)</f>
        <v>M</v>
      </c>
      <c r="G3588">
        <v>3</v>
      </c>
    </row>
    <row r="3589" spans="1:7">
      <c r="A3589" s="14">
        <v>44298</v>
      </c>
      <c r="B3589" t="s">
        <v>823</v>
      </c>
      <c r="C3589" t="s">
        <v>843</v>
      </c>
      <c r="D3589" t="str">
        <f>VLOOKUP(VALUE(MID(C3589,1,8)),Producto!$A$1:$C$499,3,FALSE)</f>
        <v>Camisa manga corta</v>
      </c>
      <c r="E3589" t="str">
        <f>VLOOKUP(_xlfn.NUMBERVALUE(MID(C3589,9,2)),'Datos 2'!$Q$3:$R$22,2,FALSE)</f>
        <v>Estampado animal</v>
      </c>
      <c r="F3589" t="str">
        <f>VLOOKUP(_xlfn.NUMBERVALUE(MID(C3589,11,2)),'Datos 2'!$U$3:$V$11,2,)</f>
        <v>XL</v>
      </c>
      <c r="G3589">
        <v>3</v>
      </c>
    </row>
    <row r="3590" spans="1:7">
      <c r="A3590" s="14">
        <v>44349</v>
      </c>
      <c r="B3590" t="s">
        <v>823</v>
      </c>
      <c r="C3590" t="s">
        <v>862</v>
      </c>
      <c r="D3590" t="str">
        <f>VLOOKUP(VALUE(MID(C3590,1,8)),Producto!$A$1:$C$499,3,FALSE)</f>
        <v>Pantalón mezclilla</v>
      </c>
      <c r="E3590" t="str">
        <f>VLOOKUP(_xlfn.NUMBERVALUE(MID(C3590,9,2)),'Datos 2'!$Q$3:$R$22,2,FALSE)</f>
        <v>Blanco</v>
      </c>
      <c r="F3590" t="str">
        <f>VLOOKUP(_xlfn.NUMBERVALUE(MID(C3590,11,2)),'Datos 2'!$U$3:$V$11,2,)</f>
        <v>S</v>
      </c>
      <c r="G3590">
        <v>4</v>
      </c>
    </row>
    <row r="3591" spans="1:7">
      <c r="A3591" s="14">
        <v>44501</v>
      </c>
      <c r="B3591" t="s">
        <v>823</v>
      </c>
      <c r="C3591" t="s">
        <v>882</v>
      </c>
      <c r="D3591" t="str">
        <f>VLOOKUP(VALUE(MID(C3591,1,8)),Producto!$A$1:$C$499,3,FALSE)</f>
        <v>Chamarra sport</v>
      </c>
      <c r="E3591" t="str">
        <f>VLOOKUP(_xlfn.NUMBERVALUE(MID(C3591,9,2)),'Datos 2'!$Q$3:$R$22,2,FALSE)</f>
        <v>Azul</v>
      </c>
      <c r="F3591" t="str">
        <f>VLOOKUP(_xlfn.NUMBERVALUE(MID(C3591,11,2)),'Datos 2'!$U$3:$V$11,2,)</f>
        <v>S</v>
      </c>
      <c r="G3591">
        <v>9</v>
      </c>
    </row>
    <row r="3592" spans="1:7">
      <c r="A3592" s="14">
        <v>44476</v>
      </c>
      <c r="B3592" t="s">
        <v>823</v>
      </c>
      <c r="C3592" t="s">
        <v>888</v>
      </c>
      <c r="D3592" t="str">
        <f>VLOOKUP(VALUE(MID(C3592,1,8)),Producto!$A$1:$C$499,3,FALSE)</f>
        <v>Chamarra sport</v>
      </c>
      <c r="E3592" t="str">
        <f>VLOOKUP(_xlfn.NUMBERVALUE(MID(C3592,9,2)),'Datos 2'!$Q$3:$R$22,2,FALSE)</f>
        <v>Off white</v>
      </c>
      <c r="F3592" t="str">
        <f>VLOOKUP(_xlfn.NUMBERVALUE(MID(C3592,11,2)),'Datos 2'!$U$3:$V$11,2,)</f>
        <v>L</v>
      </c>
      <c r="G3592">
        <v>4</v>
      </c>
    </row>
    <row r="3593" spans="1:7">
      <c r="A3593" s="14">
        <v>44205</v>
      </c>
      <c r="B3593" t="s">
        <v>823</v>
      </c>
      <c r="C3593" t="s">
        <v>879</v>
      </c>
      <c r="D3593" t="str">
        <f>VLOOKUP(VALUE(MID(C3593,1,8)),Producto!$A$1:$C$499,3,FALSE)</f>
        <v>Chamarra sport</v>
      </c>
      <c r="E3593" t="str">
        <f>VLOOKUP(_xlfn.NUMBERVALUE(MID(C3593,9,2)),'Datos 2'!$Q$3:$R$22,2,FALSE)</f>
        <v>Azul</v>
      </c>
      <c r="F3593" t="str">
        <f>VLOOKUP(_xlfn.NUMBERVALUE(MID(C3593,11,2)),'Datos 2'!$U$3:$V$11,2,)</f>
        <v>XL</v>
      </c>
      <c r="G3593">
        <v>3</v>
      </c>
    </row>
    <row r="3594" spans="1:7">
      <c r="A3594" s="14">
        <v>44390</v>
      </c>
      <c r="B3594" t="s">
        <v>823</v>
      </c>
      <c r="C3594" t="s">
        <v>836</v>
      </c>
      <c r="D3594" t="str">
        <f>VLOOKUP(VALUE(MID(C3594,1,8)),Producto!$A$1:$C$499,3,FALSE)</f>
        <v>Camisa manga larga</v>
      </c>
      <c r="E3594" t="str">
        <f>VLOOKUP(_xlfn.NUMBERVALUE(MID(C3594,9,2)),'Datos 2'!$Q$3:$R$22,2,FALSE)</f>
        <v>Negro</v>
      </c>
      <c r="F3594" t="str">
        <f>VLOOKUP(_xlfn.NUMBERVALUE(MID(C3594,11,2)),'Datos 2'!$U$3:$V$11,2,)</f>
        <v>L</v>
      </c>
      <c r="G3594">
        <v>4</v>
      </c>
    </row>
    <row r="3595" spans="1:7">
      <c r="A3595" s="14">
        <v>44513</v>
      </c>
      <c r="B3595" t="s">
        <v>823</v>
      </c>
      <c r="C3595" t="s">
        <v>836</v>
      </c>
      <c r="D3595" t="str">
        <f>VLOOKUP(VALUE(MID(C3595,1,8)),Producto!$A$1:$C$499,3,FALSE)</f>
        <v>Camisa manga larga</v>
      </c>
      <c r="E3595" t="str">
        <f>VLOOKUP(_xlfn.NUMBERVALUE(MID(C3595,9,2)),'Datos 2'!$Q$3:$R$22,2,FALSE)</f>
        <v>Negro</v>
      </c>
      <c r="F3595" t="str">
        <f>VLOOKUP(_xlfn.NUMBERVALUE(MID(C3595,11,2)),'Datos 2'!$U$3:$V$11,2,)</f>
        <v>L</v>
      </c>
      <c r="G3595">
        <v>3</v>
      </c>
    </row>
    <row r="3596" spans="1:7">
      <c r="A3596" s="14">
        <v>44315</v>
      </c>
      <c r="B3596" t="s">
        <v>823</v>
      </c>
      <c r="C3596" t="s">
        <v>850</v>
      </c>
      <c r="D3596" t="str">
        <f>VLOOKUP(VALUE(MID(C3596,1,8)),Producto!$A$1:$C$499,3,FALSE)</f>
        <v>Playera</v>
      </c>
      <c r="E3596" t="str">
        <f>VLOOKUP(_xlfn.NUMBERVALUE(MID(C3596,9,2)),'Datos 2'!$Q$3:$R$22,2,FALSE)</f>
        <v>Con texto</v>
      </c>
      <c r="F3596" t="str">
        <f>VLOOKUP(_xlfn.NUMBERVALUE(MID(C3596,11,2)),'Datos 2'!$U$3:$V$11,2,)</f>
        <v>Unitalla</v>
      </c>
      <c r="G3596">
        <v>1</v>
      </c>
    </row>
    <row r="3597" spans="1:7">
      <c r="A3597" s="14">
        <v>44451</v>
      </c>
      <c r="B3597" t="s">
        <v>823</v>
      </c>
      <c r="C3597" t="s">
        <v>836</v>
      </c>
      <c r="D3597" t="str">
        <f>VLOOKUP(VALUE(MID(C3597,1,8)),Producto!$A$1:$C$499,3,FALSE)</f>
        <v>Camisa manga larga</v>
      </c>
      <c r="E3597" t="str">
        <f>VLOOKUP(_xlfn.NUMBERVALUE(MID(C3597,9,2)),'Datos 2'!$Q$3:$R$22,2,FALSE)</f>
        <v>Negro</v>
      </c>
      <c r="F3597" t="str">
        <f>VLOOKUP(_xlfn.NUMBERVALUE(MID(C3597,11,2)),'Datos 2'!$U$3:$V$11,2,)</f>
        <v>L</v>
      </c>
      <c r="G3597">
        <v>4</v>
      </c>
    </row>
    <row r="3598" spans="1:7">
      <c r="A3598" s="14">
        <v>44222</v>
      </c>
      <c r="B3598" t="s">
        <v>823</v>
      </c>
      <c r="C3598" t="s">
        <v>844</v>
      </c>
      <c r="D3598" t="str">
        <f>VLOOKUP(VALUE(MID(C3598,1,8)),Producto!$A$1:$C$499,3,FALSE)</f>
        <v>Camisa manga corta</v>
      </c>
      <c r="E3598" t="str">
        <f>VLOOKUP(_xlfn.NUMBERVALUE(MID(C3598,9,2)),'Datos 2'!$Q$3:$R$22,2,FALSE)</f>
        <v>Estampado animal</v>
      </c>
      <c r="F3598" t="str">
        <f>VLOOKUP(_xlfn.NUMBERVALUE(MID(C3598,11,2)),'Datos 2'!$U$3:$V$11,2,)</f>
        <v>L</v>
      </c>
      <c r="G3598">
        <v>8</v>
      </c>
    </row>
    <row r="3599" spans="1:7">
      <c r="A3599" s="14">
        <v>44307</v>
      </c>
      <c r="B3599" t="s">
        <v>823</v>
      </c>
      <c r="C3599" t="s">
        <v>828</v>
      </c>
      <c r="D3599" t="str">
        <f>VLOOKUP(VALUE(MID(C3599,1,8)),Producto!$A$1:$C$499,3,FALSE)</f>
        <v>Camisa manga larga</v>
      </c>
      <c r="E3599" t="str">
        <f>VLOOKUP(_xlfn.NUMBERVALUE(MID(C3599,9,2)),'Datos 2'!$Q$3:$R$22,2,FALSE)</f>
        <v>Blanco</v>
      </c>
      <c r="F3599" t="str">
        <f>VLOOKUP(_xlfn.NUMBERVALUE(MID(C3599,11,2)),'Datos 2'!$U$3:$V$11,2,)</f>
        <v>L</v>
      </c>
      <c r="G3599">
        <v>6</v>
      </c>
    </row>
    <row r="3600" spans="1:7">
      <c r="A3600" s="14">
        <v>44268</v>
      </c>
      <c r="B3600" t="s">
        <v>823</v>
      </c>
      <c r="C3600" t="s">
        <v>875</v>
      </c>
      <c r="D3600" t="str">
        <f>VLOOKUP(VALUE(MID(C3600,1,8)),Producto!$A$1:$C$499,3,FALSE)</f>
        <v>Chamarra sport</v>
      </c>
      <c r="E3600" t="str">
        <f>VLOOKUP(_xlfn.NUMBERVALUE(MID(C3600,9,2)),'Datos 2'!$Q$3:$R$22,2,FALSE)</f>
        <v>Rojo</v>
      </c>
      <c r="F3600" t="str">
        <f>VLOOKUP(_xlfn.NUMBERVALUE(MID(C3600,11,2)),'Datos 2'!$U$3:$V$11,2,)</f>
        <v>XL</v>
      </c>
      <c r="G3600">
        <v>6</v>
      </c>
    </row>
    <row r="3601" spans="1:7">
      <c r="A3601" s="14">
        <v>44290</v>
      </c>
      <c r="B3601" t="s">
        <v>823</v>
      </c>
      <c r="C3601" t="s">
        <v>857</v>
      </c>
      <c r="D3601" t="str">
        <f>VLOOKUP(VALUE(MID(C3601,1,8)),Producto!$A$1:$C$499,3,FALSE)</f>
        <v>Pantalón mezclilla</v>
      </c>
      <c r="E3601" t="str">
        <f>VLOOKUP(_xlfn.NUMBERVALUE(MID(C3601,9,2)),'Datos 2'!$Q$3:$R$22,2,FALSE)</f>
        <v>Negro</v>
      </c>
      <c r="F3601" t="str">
        <f>VLOOKUP(_xlfn.NUMBERVALUE(MID(C3601,11,2)),'Datos 2'!$U$3:$V$11,2,)</f>
        <v>M</v>
      </c>
      <c r="G3601">
        <v>6</v>
      </c>
    </row>
    <row r="3602" spans="1:7">
      <c r="A3602" s="14">
        <v>44228</v>
      </c>
      <c r="B3602" t="s">
        <v>823</v>
      </c>
      <c r="C3602" t="s">
        <v>864</v>
      </c>
      <c r="D3602" t="str">
        <f>VLOOKUP(VALUE(MID(C3602,1,8)),Producto!$A$1:$C$499,3,FALSE)</f>
        <v>Pantalón baggie</v>
      </c>
      <c r="E3602" t="str">
        <f>VLOOKUP(_xlfn.NUMBERVALUE(MID(C3602,9,2)),'Datos 2'!$Q$3:$R$22,2,FALSE)</f>
        <v>Negro</v>
      </c>
      <c r="F3602" t="str">
        <f>VLOOKUP(_xlfn.NUMBERVALUE(MID(C3602,11,2)),'Datos 2'!$U$3:$V$11,2,)</f>
        <v>L</v>
      </c>
      <c r="G3602">
        <v>8</v>
      </c>
    </row>
    <row r="3603" spans="1:7">
      <c r="A3603" s="14">
        <v>44273</v>
      </c>
      <c r="B3603" t="s">
        <v>823</v>
      </c>
      <c r="C3603" t="s">
        <v>852</v>
      </c>
      <c r="D3603" t="str">
        <f>VLOOKUP(VALUE(MID(C3603,1,8)),Producto!$A$1:$C$499,3,FALSE)</f>
        <v>Pantalón mezclilla</v>
      </c>
      <c r="E3603" t="str">
        <f>VLOOKUP(_xlfn.NUMBERVALUE(MID(C3603,9,2)),'Datos 2'!$Q$3:$R$22,2,FALSE)</f>
        <v>Azul</v>
      </c>
      <c r="F3603" t="str">
        <f>VLOOKUP(_xlfn.NUMBERVALUE(MID(C3603,11,2)),'Datos 2'!$U$3:$V$11,2,)</f>
        <v>L</v>
      </c>
      <c r="G3603">
        <v>4</v>
      </c>
    </row>
    <row r="3604" spans="1:7">
      <c r="A3604" s="14">
        <v>44401</v>
      </c>
      <c r="B3604" t="s">
        <v>823</v>
      </c>
      <c r="C3604" t="s">
        <v>882</v>
      </c>
      <c r="D3604" t="str">
        <f>VLOOKUP(VALUE(MID(C3604,1,8)),Producto!$A$1:$C$499,3,FALSE)</f>
        <v>Chamarra sport</v>
      </c>
      <c r="E3604" t="str">
        <f>VLOOKUP(_xlfn.NUMBERVALUE(MID(C3604,9,2)),'Datos 2'!$Q$3:$R$22,2,FALSE)</f>
        <v>Azul</v>
      </c>
      <c r="F3604" t="str">
        <f>VLOOKUP(_xlfn.NUMBERVALUE(MID(C3604,11,2)),'Datos 2'!$U$3:$V$11,2,)</f>
        <v>S</v>
      </c>
      <c r="G3604">
        <v>6</v>
      </c>
    </row>
    <row r="3605" spans="1:7">
      <c r="A3605" s="14">
        <v>44494</v>
      </c>
      <c r="B3605" t="s">
        <v>823</v>
      </c>
      <c r="C3605" t="s">
        <v>835</v>
      </c>
      <c r="D3605" t="str">
        <f>VLOOKUP(VALUE(MID(C3605,1,8)),Producto!$A$1:$C$499,3,FALSE)</f>
        <v>Camisa manga larga</v>
      </c>
      <c r="E3605" t="str">
        <f>VLOOKUP(_xlfn.NUMBERVALUE(MID(C3605,9,2)),'Datos 2'!$Q$3:$R$22,2,FALSE)</f>
        <v>Negro</v>
      </c>
      <c r="F3605" t="str">
        <f>VLOOKUP(_xlfn.NUMBERVALUE(MID(C3605,11,2)),'Datos 2'!$U$3:$V$11,2,)</f>
        <v>XL</v>
      </c>
      <c r="G3605">
        <v>8</v>
      </c>
    </row>
    <row r="3606" spans="1:7">
      <c r="A3606" s="14">
        <v>44552</v>
      </c>
      <c r="B3606" t="s">
        <v>823</v>
      </c>
      <c r="C3606" t="s">
        <v>886</v>
      </c>
      <c r="D3606" t="str">
        <f>VLOOKUP(VALUE(MID(C3606,1,8)),Producto!$A$1:$C$499,3,FALSE)</f>
        <v>Chamarra sport</v>
      </c>
      <c r="E3606" t="str">
        <f>VLOOKUP(_xlfn.NUMBERVALUE(MID(C3606,9,2)),'Datos 2'!$Q$3:$R$22,2,FALSE)</f>
        <v>Negro</v>
      </c>
      <c r="F3606" t="str">
        <f>VLOOKUP(_xlfn.NUMBERVALUE(MID(C3606,11,2)),'Datos 2'!$U$3:$V$11,2,)</f>
        <v>S</v>
      </c>
      <c r="G3606">
        <v>10</v>
      </c>
    </row>
    <row r="3607" spans="1:7">
      <c r="A3607" s="14">
        <v>44449</v>
      </c>
      <c r="B3607" t="s">
        <v>823</v>
      </c>
      <c r="C3607" t="s">
        <v>843</v>
      </c>
      <c r="D3607" t="str">
        <f>VLOOKUP(VALUE(MID(C3607,1,8)),Producto!$A$1:$C$499,3,FALSE)</f>
        <v>Camisa manga corta</v>
      </c>
      <c r="E3607" t="str">
        <f>VLOOKUP(_xlfn.NUMBERVALUE(MID(C3607,9,2)),'Datos 2'!$Q$3:$R$22,2,FALSE)</f>
        <v>Estampado animal</v>
      </c>
      <c r="F3607" t="str">
        <f>VLOOKUP(_xlfn.NUMBERVALUE(MID(C3607,11,2)),'Datos 2'!$U$3:$V$11,2,)</f>
        <v>XL</v>
      </c>
      <c r="G3607">
        <v>8</v>
      </c>
    </row>
    <row r="3608" spans="1:7">
      <c r="A3608" s="14">
        <v>44400</v>
      </c>
      <c r="B3608" t="s">
        <v>823</v>
      </c>
      <c r="C3608" t="s">
        <v>859</v>
      </c>
      <c r="D3608" t="str">
        <f>VLOOKUP(VALUE(MID(C3608,1,8)),Producto!$A$1:$C$499,3,FALSE)</f>
        <v>Pantalón mezclilla</v>
      </c>
      <c r="E3608" t="str">
        <f>VLOOKUP(_xlfn.NUMBERVALUE(MID(C3608,9,2)),'Datos 2'!$Q$3:$R$22,2,FALSE)</f>
        <v>Blanco</v>
      </c>
      <c r="F3608" t="str">
        <f>VLOOKUP(_xlfn.NUMBERVALUE(MID(C3608,11,2)),'Datos 2'!$U$3:$V$11,2,)</f>
        <v>XL</v>
      </c>
      <c r="G3608">
        <v>5</v>
      </c>
    </row>
    <row r="3609" spans="1:7">
      <c r="A3609" s="14">
        <v>44394</v>
      </c>
      <c r="B3609" t="s">
        <v>823</v>
      </c>
      <c r="C3609" t="s">
        <v>889</v>
      </c>
      <c r="D3609" t="str">
        <f>VLOOKUP(VALUE(MID(C3609,1,8)),Producto!$A$1:$C$499,3,FALSE)</f>
        <v>Chamarra sport</v>
      </c>
      <c r="E3609" t="str">
        <f>VLOOKUP(_xlfn.NUMBERVALUE(MID(C3609,9,2)),'Datos 2'!$Q$3:$R$22,2,FALSE)</f>
        <v>Off white</v>
      </c>
      <c r="F3609" t="str">
        <f>VLOOKUP(_xlfn.NUMBERVALUE(MID(C3609,11,2)),'Datos 2'!$U$3:$V$11,2,)</f>
        <v>M</v>
      </c>
      <c r="G3609">
        <v>7</v>
      </c>
    </row>
    <row r="3610" spans="1:7">
      <c r="A3610" s="14">
        <v>44394</v>
      </c>
      <c r="B3610" t="s">
        <v>823</v>
      </c>
      <c r="C3610" t="s">
        <v>835</v>
      </c>
      <c r="D3610" t="str">
        <f>VLOOKUP(VALUE(MID(C3610,1,8)),Producto!$A$1:$C$499,3,FALSE)</f>
        <v>Camisa manga larga</v>
      </c>
      <c r="E3610" t="str">
        <f>VLOOKUP(_xlfn.NUMBERVALUE(MID(C3610,9,2)),'Datos 2'!$Q$3:$R$22,2,FALSE)</f>
        <v>Negro</v>
      </c>
      <c r="F3610" t="str">
        <f>VLOOKUP(_xlfn.NUMBERVALUE(MID(C3610,11,2)),'Datos 2'!$U$3:$V$11,2,)</f>
        <v>XL</v>
      </c>
      <c r="G3610">
        <v>10</v>
      </c>
    </row>
    <row r="3611" spans="1:7">
      <c r="A3611" s="14">
        <v>44367</v>
      </c>
      <c r="B3611" t="s">
        <v>823</v>
      </c>
      <c r="C3611" t="s">
        <v>838</v>
      </c>
      <c r="D3611" t="str">
        <f>VLOOKUP(VALUE(MID(C3611,1,8)),Producto!$A$1:$C$499,3,FALSE)</f>
        <v>Camisa manga larga</v>
      </c>
      <c r="E3611" t="str">
        <f>VLOOKUP(_xlfn.NUMBERVALUE(MID(C3611,9,2)),'Datos 2'!$Q$3:$R$22,2,FALSE)</f>
        <v>Negro</v>
      </c>
      <c r="F3611" t="str">
        <f>VLOOKUP(_xlfn.NUMBERVALUE(MID(C3611,11,2)),'Datos 2'!$U$3:$V$11,2,)</f>
        <v>S</v>
      </c>
      <c r="G3611">
        <v>8</v>
      </c>
    </row>
    <row r="3612" spans="1:7">
      <c r="A3612" s="14">
        <v>44536</v>
      </c>
      <c r="B3612" t="s">
        <v>823</v>
      </c>
      <c r="C3612" t="s">
        <v>879</v>
      </c>
      <c r="D3612" t="str">
        <f>VLOOKUP(VALUE(MID(C3612,1,8)),Producto!$A$1:$C$499,3,FALSE)</f>
        <v>Chamarra sport</v>
      </c>
      <c r="E3612" t="str">
        <f>VLOOKUP(_xlfn.NUMBERVALUE(MID(C3612,9,2)),'Datos 2'!$Q$3:$R$22,2,FALSE)</f>
        <v>Azul</v>
      </c>
      <c r="F3612" t="str">
        <f>VLOOKUP(_xlfn.NUMBERVALUE(MID(C3612,11,2)),'Datos 2'!$U$3:$V$11,2,)</f>
        <v>XL</v>
      </c>
      <c r="G3612">
        <v>7</v>
      </c>
    </row>
    <row r="3613" spans="1:7">
      <c r="A3613" s="14">
        <v>44317</v>
      </c>
      <c r="B3613" t="s">
        <v>823</v>
      </c>
      <c r="C3613" t="s">
        <v>862</v>
      </c>
      <c r="D3613" t="str">
        <f>VLOOKUP(VALUE(MID(C3613,1,8)),Producto!$A$1:$C$499,3,FALSE)</f>
        <v>Pantalón mezclilla</v>
      </c>
      <c r="E3613" t="str">
        <f>VLOOKUP(_xlfn.NUMBERVALUE(MID(C3613,9,2)),'Datos 2'!$Q$3:$R$22,2,FALSE)</f>
        <v>Blanco</v>
      </c>
      <c r="F3613" t="str">
        <f>VLOOKUP(_xlfn.NUMBERVALUE(MID(C3613,11,2)),'Datos 2'!$U$3:$V$11,2,)</f>
        <v>S</v>
      </c>
      <c r="G3613">
        <v>5</v>
      </c>
    </row>
    <row r="3614" spans="1:7">
      <c r="A3614" s="14">
        <v>44247</v>
      </c>
      <c r="B3614" t="s">
        <v>823</v>
      </c>
      <c r="C3614" t="s">
        <v>881</v>
      </c>
      <c r="D3614" t="str">
        <f>VLOOKUP(VALUE(MID(C3614,1,8)),Producto!$A$1:$C$499,3,FALSE)</f>
        <v>Chamarra sport</v>
      </c>
      <c r="E3614" t="str">
        <f>VLOOKUP(_xlfn.NUMBERVALUE(MID(C3614,9,2)),'Datos 2'!$Q$3:$R$22,2,FALSE)</f>
        <v>Azul</v>
      </c>
      <c r="F3614" t="str">
        <f>VLOOKUP(_xlfn.NUMBERVALUE(MID(C3614,11,2)),'Datos 2'!$U$3:$V$11,2,)</f>
        <v>M</v>
      </c>
      <c r="G3614">
        <v>5</v>
      </c>
    </row>
    <row r="3615" spans="1:7">
      <c r="A3615" s="14">
        <v>44507</v>
      </c>
      <c r="B3615" t="s">
        <v>823</v>
      </c>
      <c r="C3615" t="s">
        <v>846</v>
      </c>
      <c r="D3615" t="str">
        <f>VLOOKUP(VALUE(MID(C3615,1,8)),Producto!$A$1:$C$499,3,FALSE)</f>
        <v>Camisa manga corta</v>
      </c>
      <c r="E3615" t="str">
        <f>VLOOKUP(_xlfn.NUMBERVALUE(MID(C3615,9,2)),'Datos 2'!$Q$3:$R$22,2,FALSE)</f>
        <v>Estampado animal</v>
      </c>
      <c r="F3615" t="str">
        <f>VLOOKUP(_xlfn.NUMBERVALUE(MID(C3615,11,2)),'Datos 2'!$U$3:$V$11,2,)</f>
        <v>S</v>
      </c>
      <c r="G3615">
        <v>3</v>
      </c>
    </row>
    <row r="3616" spans="1:7">
      <c r="A3616" s="14">
        <v>44294</v>
      </c>
      <c r="B3616" t="s">
        <v>823</v>
      </c>
      <c r="C3616" t="s">
        <v>833</v>
      </c>
      <c r="D3616" t="str">
        <f>VLOOKUP(VALUE(MID(C3616,1,8)),Producto!$A$1:$C$499,3,FALSE)</f>
        <v>Camisa manga larga</v>
      </c>
      <c r="E3616" t="str">
        <f>VLOOKUP(_xlfn.NUMBERVALUE(MID(C3616,9,2)),'Datos 2'!$Q$3:$R$22,2,FALSE)</f>
        <v>Off white</v>
      </c>
      <c r="F3616" t="str">
        <f>VLOOKUP(_xlfn.NUMBERVALUE(MID(C3616,11,2)),'Datos 2'!$U$3:$V$11,2,)</f>
        <v>M</v>
      </c>
      <c r="G3616">
        <v>4</v>
      </c>
    </row>
    <row r="3617" spans="1:7">
      <c r="A3617" s="14">
        <v>44549</v>
      </c>
      <c r="B3617" t="s">
        <v>823</v>
      </c>
      <c r="C3617" t="s">
        <v>888</v>
      </c>
      <c r="D3617" t="str">
        <f>VLOOKUP(VALUE(MID(C3617,1,8)),Producto!$A$1:$C$499,3,FALSE)</f>
        <v>Chamarra sport</v>
      </c>
      <c r="E3617" t="str">
        <f>VLOOKUP(_xlfn.NUMBERVALUE(MID(C3617,9,2)),'Datos 2'!$Q$3:$R$22,2,FALSE)</f>
        <v>Off white</v>
      </c>
      <c r="F3617" t="str">
        <f>VLOOKUP(_xlfn.NUMBERVALUE(MID(C3617,11,2)),'Datos 2'!$U$3:$V$11,2,)</f>
        <v>L</v>
      </c>
      <c r="G3617">
        <v>8</v>
      </c>
    </row>
    <row r="3618" spans="1:7">
      <c r="A3618" s="14">
        <v>44279</v>
      </c>
      <c r="B3618" t="s">
        <v>823</v>
      </c>
      <c r="C3618" t="s">
        <v>839</v>
      </c>
      <c r="D3618" t="str">
        <f>VLOOKUP(VALUE(MID(C3618,1,8)),Producto!$A$1:$C$499,3,FALSE)</f>
        <v>Camisa manga corta</v>
      </c>
      <c r="E3618" t="str">
        <f>VLOOKUP(_xlfn.NUMBERVALUE(MID(C3618,9,2)),'Datos 2'!$Q$3:$R$22,2,FALSE)</f>
        <v>Blanco</v>
      </c>
      <c r="F3618" t="str">
        <f>VLOOKUP(_xlfn.NUMBERVALUE(MID(C3618,11,2)),'Datos 2'!$U$3:$V$11,2,)</f>
        <v>XL</v>
      </c>
      <c r="G3618">
        <v>6</v>
      </c>
    </row>
    <row r="3619" spans="1:7">
      <c r="A3619" s="14">
        <v>44272</v>
      </c>
      <c r="B3619" t="s">
        <v>823</v>
      </c>
      <c r="C3619" t="s">
        <v>838</v>
      </c>
      <c r="D3619" t="str">
        <f>VLOOKUP(VALUE(MID(C3619,1,8)),Producto!$A$1:$C$499,3,FALSE)</f>
        <v>Camisa manga larga</v>
      </c>
      <c r="E3619" t="str">
        <f>VLOOKUP(_xlfn.NUMBERVALUE(MID(C3619,9,2)),'Datos 2'!$Q$3:$R$22,2,FALSE)</f>
        <v>Negro</v>
      </c>
      <c r="F3619" t="str">
        <f>VLOOKUP(_xlfn.NUMBERVALUE(MID(C3619,11,2)),'Datos 2'!$U$3:$V$11,2,)</f>
        <v>S</v>
      </c>
      <c r="G3619">
        <v>10</v>
      </c>
    </row>
    <row r="3620" spans="1:7">
      <c r="A3620" s="14">
        <v>44297</v>
      </c>
      <c r="B3620" t="s">
        <v>823</v>
      </c>
      <c r="C3620" t="s">
        <v>837</v>
      </c>
      <c r="D3620" t="str">
        <f>VLOOKUP(VALUE(MID(C3620,1,8)),Producto!$A$1:$C$499,3,FALSE)</f>
        <v>Camisa manga larga</v>
      </c>
      <c r="E3620" t="str">
        <f>VLOOKUP(_xlfn.NUMBERVALUE(MID(C3620,9,2)),'Datos 2'!$Q$3:$R$22,2,FALSE)</f>
        <v>Negro</v>
      </c>
      <c r="F3620" t="str">
        <f>VLOOKUP(_xlfn.NUMBERVALUE(MID(C3620,11,2)),'Datos 2'!$U$3:$V$11,2,)</f>
        <v>M</v>
      </c>
      <c r="G3620">
        <v>7</v>
      </c>
    </row>
    <row r="3621" spans="1:7">
      <c r="A3621" s="14">
        <v>44376</v>
      </c>
      <c r="B3621" t="s">
        <v>823</v>
      </c>
      <c r="C3621" t="s">
        <v>857</v>
      </c>
      <c r="D3621" t="str">
        <f>VLOOKUP(VALUE(MID(C3621,1,8)),Producto!$A$1:$C$499,3,FALSE)</f>
        <v>Pantalón mezclilla</v>
      </c>
      <c r="E3621" t="str">
        <f>VLOOKUP(_xlfn.NUMBERVALUE(MID(C3621,9,2)),'Datos 2'!$Q$3:$R$22,2,FALSE)</f>
        <v>Negro</v>
      </c>
      <c r="F3621" t="str">
        <f>VLOOKUP(_xlfn.NUMBERVALUE(MID(C3621,11,2)),'Datos 2'!$U$3:$V$11,2,)</f>
        <v>M</v>
      </c>
      <c r="G3621">
        <v>3</v>
      </c>
    </row>
    <row r="3622" spans="1:7">
      <c r="A3622" s="14">
        <v>44524</v>
      </c>
      <c r="B3622" t="s">
        <v>823</v>
      </c>
      <c r="C3622" t="s">
        <v>882</v>
      </c>
      <c r="D3622" t="str">
        <f>VLOOKUP(VALUE(MID(C3622,1,8)),Producto!$A$1:$C$499,3,FALSE)</f>
        <v>Chamarra sport</v>
      </c>
      <c r="E3622" t="str">
        <f>VLOOKUP(_xlfn.NUMBERVALUE(MID(C3622,9,2)),'Datos 2'!$Q$3:$R$22,2,FALSE)</f>
        <v>Azul</v>
      </c>
      <c r="F3622" t="str">
        <f>VLOOKUP(_xlfn.NUMBERVALUE(MID(C3622,11,2)),'Datos 2'!$U$3:$V$11,2,)</f>
        <v>S</v>
      </c>
      <c r="G3622">
        <v>4</v>
      </c>
    </row>
    <row r="3623" spans="1:7">
      <c r="A3623" s="14">
        <v>44414</v>
      </c>
      <c r="B3623" t="s">
        <v>823</v>
      </c>
      <c r="C3623" t="s">
        <v>841</v>
      </c>
      <c r="D3623" t="str">
        <f>VLOOKUP(VALUE(MID(C3623,1,8)),Producto!$A$1:$C$499,3,FALSE)</f>
        <v>Camisa manga corta</v>
      </c>
      <c r="E3623" t="str">
        <f>VLOOKUP(_xlfn.NUMBERVALUE(MID(C3623,9,2)),'Datos 2'!$Q$3:$R$22,2,FALSE)</f>
        <v>Blanco</v>
      </c>
      <c r="F3623" t="str">
        <f>VLOOKUP(_xlfn.NUMBERVALUE(MID(C3623,11,2)),'Datos 2'!$U$3:$V$11,2,)</f>
        <v>M</v>
      </c>
      <c r="G3623">
        <v>3</v>
      </c>
    </row>
    <row r="3624" spans="1:7">
      <c r="A3624" s="14">
        <v>44241</v>
      </c>
      <c r="B3624" t="s">
        <v>823</v>
      </c>
      <c r="C3624" t="s">
        <v>848</v>
      </c>
      <c r="D3624" t="str">
        <f>VLOOKUP(VALUE(MID(C3624,1,8)),Producto!$A$1:$C$499,3,FALSE)</f>
        <v>Playera</v>
      </c>
      <c r="E3624" t="str">
        <f>VLOOKUP(_xlfn.NUMBERVALUE(MID(C3624,9,2)),'Datos 2'!$Q$3:$R$22,2,FALSE)</f>
        <v>Gris</v>
      </c>
      <c r="F3624" t="str">
        <f>VLOOKUP(_xlfn.NUMBERVALUE(MID(C3624,11,2)),'Datos 2'!$U$3:$V$11,2,)</f>
        <v>Unitalla</v>
      </c>
      <c r="G3624">
        <v>4</v>
      </c>
    </row>
    <row r="3625" spans="1:7">
      <c r="A3625" s="14">
        <v>44317</v>
      </c>
      <c r="B3625" t="s">
        <v>823</v>
      </c>
      <c r="C3625" t="s">
        <v>858</v>
      </c>
      <c r="D3625" t="str">
        <f>VLOOKUP(VALUE(MID(C3625,1,8)),Producto!$A$1:$C$499,3,FALSE)</f>
        <v>Pantalón mezclilla</v>
      </c>
      <c r="E3625" t="str">
        <f>VLOOKUP(_xlfn.NUMBERVALUE(MID(C3625,9,2)),'Datos 2'!$Q$3:$R$22,2,FALSE)</f>
        <v>Negro</v>
      </c>
      <c r="F3625" t="str">
        <f>VLOOKUP(_xlfn.NUMBERVALUE(MID(C3625,11,2)),'Datos 2'!$U$3:$V$11,2,)</f>
        <v>S</v>
      </c>
      <c r="G3625">
        <v>4</v>
      </c>
    </row>
    <row r="3626" spans="1:7">
      <c r="A3626" s="14">
        <v>44424</v>
      </c>
      <c r="B3626" t="s">
        <v>823</v>
      </c>
      <c r="C3626" t="s">
        <v>836</v>
      </c>
      <c r="D3626" t="str">
        <f>VLOOKUP(VALUE(MID(C3626,1,8)),Producto!$A$1:$C$499,3,FALSE)</f>
        <v>Camisa manga larga</v>
      </c>
      <c r="E3626" t="str">
        <f>VLOOKUP(_xlfn.NUMBERVALUE(MID(C3626,9,2)),'Datos 2'!$Q$3:$R$22,2,FALSE)</f>
        <v>Negro</v>
      </c>
      <c r="F3626" t="str">
        <f>VLOOKUP(_xlfn.NUMBERVALUE(MID(C3626,11,2)),'Datos 2'!$U$3:$V$11,2,)</f>
        <v>L</v>
      </c>
      <c r="G3626">
        <v>3</v>
      </c>
    </row>
    <row r="3627" spans="1:7">
      <c r="A3627" s="14">
        <v>44266</v>
      </c>
      <c r="B3627" t="s">
        <v>823</v>
      </c>
      <c r="C3627" t="s">
        <v>860</v>
      </c>
      <c r="D3627" t="str">
        <f>VLOOKUP(VALUE(MID(C3627,1,8)),Producto!$A$1:$C$499,3,FALSE)</f>
        <v>Pantalón mezclilla</v>
      </c>
      <c r="E3627" t="str">
        <f>VLOOKUP(_xlfn.NUMBERVALUE(MID(C3627,9,2)),'Datos 2'!$Q$3:$R$22,2,FALSE)</f>
        <v>Blanco</v>
      </c>
      <c r="F3627" t="str">
        <f>VLOOKUP(_xlfn.NUMBERVALUE(MID(C3627,11,2)),'Datos 2'!$U$3:$V$11,2,)</f>
        <v>L</v>
      </c>
      <c r="G3627">
        <v>2</v>
      </c>
    </row>
    <row r="3628" spans="1:7">
      <c r="A3628" s="14">
        <v>44519</v>
      </c>
      <c r="B3628" t="s">
        <v>823</v>
      </c>
      <c r="C3628" t="s">
        <v>837</v>
      </c>
      <c r="D3628" t="str">
        <f>VLOOKUP(VALUE(MID(C3628,1,8)),Producto!$A$1:$C$499,3,FALSE)</f>
        <v>Camisa manga larga</v>
      </c>
      <c r="E3628" t="str">
        <f>VLOOKUP(_xlfn.NUMBERVALUE(MID(C3628,9,2)),'Datos 2'!$Q$3:$R$22,2,FALSE)</f>
        <v>Negro</v>
      </c>
      <c r="F3628" t="str">
        <f>VLOOKUP(_xlfn.NUMBERVALUE(MID(C3628,11,2)),'Datos 2'!$U$3:$V$11,2,)</f>
        <v>M</v>
      </c>
      <c r="G3628">
        <v>7</v>
      </c>
    </row>
    <row r="3629" spans="1:7">
      <c r="A3629" s="14">
        <v>44548</v>
      </c>
      <c r="B3629" t="s">
        <v>823</v>
      </c>
      <c r="C3629" t="s">
        <v>858</v>
      </c>
      <c r="D3629" t="str">
        <f>VLOOKUP(VALUE(MID(C3629,1,8)),Producto!$A$1:$C$499,3,FALSE)</f>
        <v>Pantalón mezclilla</v>
      </c>
      <c r="E3629" t="str">
        <f>VLOOKUP(_xlfn.NUMBERVALUE(MID(C3629,9,2)),'Datos 2'!$Q$3:$R$22,2,FALSE)</f>
        <v>Negro</v>
      </c>
      <c r="F3629" t="str">
        <f>VLOOKUP(_xlfn.NUMBERVALUE(MID(C3629,11,2)),'Datos 2'!$U$3:$V$11,2,)</f>
        <v>S</v>
      </c>
      <c r="G3629">
        <v>8</v>
      </c>
    </row>
    <row r="3630" spans="1:7">
      <c r="A3630" s="14">
        <v>44500</v>
      </c>
      <c r="B3630" t="s">
        <v>823</v>
      </c>
      <c r="C3630" t="s">
        <v>881</v>
      </c>
      <c r="D3630" t="str">
        <f>VLOOKUP(VALUE(MID(C3630,1,8)),Producto!$A$1:$C$499,3,FALSE)</f>
        <v>Chamarra sport</v>
      </c>
      <c r="E3630" t="str">
        <f>VLOOKUP(_xlfn.NUMBERVALUE(MID(C3630,9,2)),'Datos 2'!$Q$3:$R$22,2,FALSE)</f>
        <v>Azul</v>
      </c>
      <c r="F3630" t="str">
        <f>VLOOKUP(_xlfn.NUMBERVALUE(MID(C3630,11,2)),'Datos 2'!$U$3:$V$11,2,)</f>
        <v>M</v>
      </c>
      <c r="G3630">
        <v>8</v>
      </c>
    </row>
    <row r="3631" spans="1:7">
      <c r="A3631" s="14">
        <v>44343</v>
      </c>
      <c r="B3631" t="s">
        <v>823</v>
      </c>
      <c r="C3631" t="s">
        <v>867</v>
      </c>
      <c r="D3631" t="str">
        <f>VLOOKUP(VALUE(MID(C3631,1,8)),Producto!$A$1:$C$499,3,FALSE)</f>
        <v>Pantalón baggie</v>
      </c>
      <c r="E3631" t="str">
        <f>VLOOKUP(_xlfn.NUMBERVALUE(MID(C3631,9,2)),'Datos 2'!$Q$3:$R$22,2,FALSE)</f>
        <v>Off white</v>
      </c>
      <c r="F3631" t="str">
        <f>VLOOKUP(_xlfn.NUMBERVALUE(MID(C3631,11,2)),'Datos 2'!$U$3:$V$11,2,)</f>
        <v>XL</v>
      </c>
      <c r="G3631">
        <v>4</v>
      </c>
    </row>
    <row r="3632" spans="1:7">
      <c r="A3632" s="14">
        <v>44217</v>
      </c>
      <c r="B3632" t="s">
        <v>823</v>
      </c>
      <c r="C3632" t="s">
        <v>890</v>
      </c>
      <c r="D3632" t="str">
        <f>VLOOKUP(VALUE(MID(C3632,1,8)),Producto!$A$1:$C$499,3,FALSE)</f>
        <v>Chamarra sport</v>
      </c>
      <c r="E3632" t="str">
        <f>VLOOKUP(_xlfn.NUMBERVALUE(MID(C3632,9,2)),'Datos 2'!$Q$3:$R$22,2,FALSE)</f>
        <v>Off white</v>
      </c>
      <c r="F3632" t="str">
        <f>VLOOKUP(_xlfn.NUMBERVALUE(MID(C3632,11,2)),'Datos 2'!$U$3:$V$11,2,)</f>
        <v>S</v>
      </c>
      <c r="G3632">
        <v>4</v>
      </c>
    </row>
    <row r="3633" spans="1:7">
      <c r="A3633" s="14">
        <v>44507</v>
      </c>
      <c r="B3633" t="s">
        <v>823</v>
      </c>
      <c r="C3633" t="s">
        <v>867</v>
      </c>
      <c r="D3633" t="str">
        <f>VLOOKUP(VALUE(MID(C3633,1,8)),Producto!$A$1:$C$499,3,FALSE)</f>
        <v>Pantalón baggie</v>
      </c>
      <c r="E3633" t="str">
        <f>VLOOKUP(_xlfn.NUMBERVALUE(MID(C3633,9,2)),'Datos 2'!$Q$3:$R$22,2,FALSE)</f>
        <v>Off white</v>
      </c>
      <c r="F3633" t="str">
        <f>VLOOKUP(_xlfn.NUMBERVALUE(MID(C3633,11,2)),'Datos 2'!$U$3:$V$11,2,)</f>
        <v>XL</v>
      </c>
      <c r="G3633">
        <v>7</v>
      </c>
    </row>
    <row r="3634" spans="1:7">
      <c r="A3634" s="14">
        <v>44333</v>
      </c>
      <c r="B3634" t="s">
        <v>823</v>
      </c>
      <c r="C3634" t="s">
        <v>879</v>
      </c>
      <c r="D3634" t="str">
        <f>VLOOKUP(VALUE(MID(C3634,1,8)),Producto!$A$1:$C$499,3,FALSE)</f>
        <v>Chamarra sport</v>
      </c>
      <c r="E3634" t="str">
        <f>VLOOKUP(_xlfn.NUMBERVALUE(MID(C3634,9,2)),'Datos 2'!$Q$3:$R$22,2,FALSE)</f>
        <v>Azul</v>
      </c>
      <c r="F3634" t="str">
        <f>VLOOKUP(_xlfn.NUMBERVALUE(MID(C3634,11,2)),'Datos 2'!$U$3:$V$11,2,)</f>
        <v>XL</v>
      </c>
      <c r="G3634">
        <v>10</v>
      </c>
    </row>
    <row r="3635" spans="1:7">
      <c r="A3635" s="14">
        <v>44427</v>
      </c>
      <c r="B3635" t="s">
        <v>823</v>
      </c>
      <c r="C3635" t="s">
        <v>878</v>
      </c>
      <c r="D3635" t="str">
        <f>VLOOKUP(VALUE(MID(C3635,1,8)),Producto!$A$1:$C$499,3,FALSE)</f>
        <v>Chamarra sport</v>
      </c>
      <c r="E3635" t="str">
        <f>VLOOKUP(_xlfn.NUMBERVALUE(MID(C3635,9,2)),'Datos 2'!$Q$3:$R$22,2,FALSE)</f>
        <v>Rojo</v>
      </c>
      <c r="F3635" t="str">
        <f>VLOOKUP(_xlfn.NUMBERVALUE(MID(C3635,11,2)),'Datos 2'!$U$3:$V$11,2,)</f>
        <v>S</v>
      </c>
      <c r="G3635">
        <v>7</v>
      </c>
    </row>
    <row r="3636" spans="1:7">
      <c r="A3636" s="14">
        <v>44416</v>
      </c>
      <c r="B3636" t="s">
        <v>823</v>
      </c>
      <c r="C3636" t="s">
        <v>848</v>
      </c>
      <c r="D3636" t="str">
        <f>VLOOKUP(VALUE(MID(C3636,1,8)),Producto!$A$1:$C$499,3,FALSE)</f>
        <v>Playera</v>
      </c>
      <c r="E3636" t="str">
        <f>VLOOKUP(_xlfn.NUMBERVALUE(MID(C3636,9,2)),'Datos 2'!$Q$3:$R$22,2,FALSE)</f>
        <v>Gris</v>
      </c>
      <c r="F3636" t="str">
        <f>VLOOKUP(_xlfn.NUMBERVALUE(MID(C3636,11,2)),'Datos 2'!$U$3:$V$11,2,)</f>
        <v>Unitalla</v>
      </c>
      <c r="G3636">
        <v>6</v>
      </c>
    </row>
    <row r="3637" spans="1:7">
      <c r="A3637" s="14">
        <v>44452</v>
      </c>
      <c r="B3637" t="s">
        <v>823</v>
      </c>
      <c r="C3637" t="s">
        <v>849</v>
      </c>
      <c r="D3637" t="str">
        <f>VLOOKUP(VALUE(MID(C3637,1,8)),Producto!$A$1:$C$499,3,FALSE)</f>
        <v>Playera</v>
      </c>
      <c r="E3637" t="str">
        <f>VLOOKUP(_xlfn.NUMBERVALUE(MID(C3637,9,2)),'Datos 2'!$Q$3:$R$22,2,FALSE)</f>
        <v>Estampado abstracto</v>
      </c>
      <c r="F3637" t="str">
        <f>VLOOKUP(_xlfn.NUMBERVALUE(MID(C3637,11,2)),'Datos 2'!$U$3:$V$11,2,)</f>
        <v>Unitalla</v>
      </c>
      <c r="G3637">
        <v>2</v>
      </c>
    </row>
    <row r="3638" spans="1:7">
      <c r="A3638" s="14">
        <v>44298</v>
      </c>
      <c r="B3638" t="s">
        <v>823</v>
      </c>
      <c r="C3638" t="s">
        <v>885</v>
      </c>
      <c r="D3638" t="str">
        <f>VLOOKUP(VALUE(MID(C3638,1,8)),Producto!$A$1:$C$499,3,FALSE)</f>
        <v>Chamarra sport</v>
      </c>
      <c r="E3638" t="str">
        <f>VLOOKUP(_xlfn.NUMBERVALUE(MID(C3638,9,2)),'Datos 2'!$Q$3:$R$22,2,FALSE)</f>
        <v>Negro</v>
      </c>
      <c r="F3638" t="str">
        <f>VLOOKUP(_xlfn.NUMBERVALUE(MID(C3638,11,2)),'Datos 2'!$U$3:$V$11,2,)</f>
        <v>M</v>
      </c>
      <c r="G3638">
        <v>6</v>
      </c>
    </row>
    <row r="3639" spans="1:7">
      <c r="A3639" s="14">
        <v>44253</v>
      </c>
      <c r="B3639" t="s">
        <v>823</v>
      </c>
      <c r="C3639" t="s">
        <v>847</v>
      </c>
      <c r="D3639" t="str">
        <f>VLOOKUP(VALUE(MID(C3639,1,8)),Producto!$A$1:$C$499,3,FALSE)</f>
        <v>Playera</v>
      </c>
      <c r="E3639" t="str">
        <f>VLOOKUP(_xlfn.NUMBERVALUE(MID(C3639,9,2)),'Datos 2'!$Q$3:$R$22,2,FALSE)</f>
        <v>Negro</v>
      </c>
      <c r="F3639" t="str">
        <f>VLOOKUP(_xlfn.NUMBERVALUE(MID(C3639,11,2)),'Datos 2'!$U$3:$V$11,2,)</f>
        <v>Unitalla</v>
      </c>
      <c r="G3639">
        <v>4</v>
      </c>
    </row>
    <row r="3640" spans="1:7">
      <c r="A3640" s="14">
        <v>44555</v>
      </c>
      <c r="B3640" t="s">
        <v>823</v>
      </c>
      <c r="C3640" t="s">
        <v>855</v>
      </c>
      <c r="D3640" t="str">
        <f>VLOOKUP(VALUE(MID(C3640,1,8)),Producto!$A$1:$C$499,3,FALSE)</f>
        <v>Pantalón mezclilla</v>
      </c>
      <c r="E3640" t="str">
        <f>VLOOKUP(_xlfn.NUMBERVALUE(MID(C3640,9,2)),'Datos 2'!$Q$3:$R$22,2,FALSE)</f>
        <v>Negro</v>
      </c>
      <c r="F3640" t="str">
        <f>VLOOKUP(_xlfn.NUMBERVALUE(MID(C3640,11,2)),'Datos 2'!$U$3:$V$11,2,)</f>
        <v>XL</v>
      </c>
      <c r="G3640">
        <v>5</v>
      </c>
    </row>
    <row r="3641" spans="1:7">
      <c r="A3641" s="14">
        <v>44381</v>
      </c>
      <c r="B3641" t="s">
        <v>823</v>
      </c>
      <c r="C3641" t="s">
        <v>864</v>
      </c>
      <c r="D3641" t="str">
        <f>VLOOKUP(VALUE(MID(C3641,1,8)),Producto!$A$1:$C$499,3,FALSE)</f>
        <v>Pantalón baggie</v>
      </c>
      <c r="E3641" t="str">
        <f>VLOOKUP(_xlfn.NUMBERVALUE(MID(C3641,9,2)),'Datos 2'!$Q$3:$R$22,2,FALSE)</f>
        <v>Negro</v>
      </c>
      <c r="F3641" t="str">
        <f>VLOOKUP(_xlfn.NUMBERVALUE(MID(C3641,11,2)),'Datos 2'!$U$3:$V$11,2,)</f>
        <v>L</v>
      </c>
      <c r="G3641">
        <v>1</v>
      </c>
    </row>
    <row r="3642" spans="1:7">
      <c r="A3642" s="14">
        <v>44549</v>
      </c>
      <c r="B3642" t="s">
        <v>823</v>
      </c>
      <c r="C3642" t="s">
        <v>834</v>
      </c>
      <c r="D3642" t="str">
        <f>VLOOKUP(VALUE(MID(C3642,1,8)),Producto!$A$1:$C$499,3,FALSE)</f>
        <v>Camisa manga larga</v>
      </c>
      <c r="E3642" t="str">
        <f>VLOOKUP(_xlfn.NUMBERVALUE(MID(C3642,9,2)),'Datos 2'!$Q$3:$R$22,2,FALSE)</f>
        <v>Off white</v>
      </c>
      <c r="F3642" t="str">
        <f>VLOOKUP(_xlfn.NUMBERVALUE(MID(C3642,11,2)),'Datos 2'!$U$3:$V$11,2,)</f>
        <v>S</v>
      </c>
      <c r="G3642">
        <v>10</v>
      </c>
    </row>
    <row r="3643" spans="1:7">
      <c r="A3643" s="14">
        <v>44299</v>
      </c>
      <c r="B3643" t="s">
        <v>823</v>
      </c>
      <c r="C3643" t="s">
        <v>879</v>
      </c>
      <c r="D3643" t="str">
        <f>VLOOKUP(VALUE(MID(C3643,1,8)),Producto!$A$1:$C$499,3,FALSE)</f>
        <v>Chamarra sport</v>
      </c>
      <c r="E3643" t="str">
        <f>VLOOKUP(_xlfn.NUMBERVALUE(MID(C3643,9,2)),'Datos 2'!$Q$3:$R$22,2,FALSE)</f>
        <v>Azul</v>
      </c>
      <c r="F3643" t="str">
        <f>VLOOKUP(_xlfn.NUMBERVALUE(MID(C3643,11,2)),'Datos 2'!$U$3:$V$11,2,)</f>
        <v>XL</v>
      </c>
      <c r="G3643">
        <v>4</v>
      </c>
    </row>
    <row r="3644" spans="1:7">
      <c r="A3644" s="14">
        <v>44546</v>
      </c>
      <c r="B3644" t="s">
        <v>823</v>
      </c>
      <c r="C3644" t="s">
        <v>849</v>
      </c>
      <c r="D3644" t="str">
        <f>VLOOKUP(VALUE(MID(C3644,1,8)),Producto!$A$1:$C$499,3,FALSE)</f>
        <v>Playera</v>
      </c>
      <c r="E3644" t="str">
        <f>VLOOKUP(_xlfn.NUMBERVALUE(MID(C3644,9,2)),'Datos 2'!$Q$3:$R$22,2,FALSE)</f>
        <v>Estampado abstracto</v>
      </c>
      <c r="F3644" t="str">
        <f>VLOOKUP(_xlfn.NUMBERVALUE(MID(C3644,11,2)),'Datos 2'!$U$3:$V$11,2,)</f>
        <v>Unitalla</v>
      </c>
      <c r="G3644">
        <v>1</v>
      </c>
    </row>
    <row r="3645" spans="1:7">
      <c r="A3645" s="14">
        <v>44305</v>
      </c>
      <c r="B3645" t="s">
        <v>823</v>
      </c>
      <c r="C3645" t="s">
        <v>872</v>
      </c>
      <c r="D3645" t="str">
        <f>VLOOKUP(VALUE(MID(C3645,1,8)),Producto!$A$1:$C$499,3,FALSE)</f>
        <v>Pantalón baggie</v>
      </c>
      <c r="E3645" t="str">
        <f>VLOOKUP(_xlfn.NUMBERVALUE(MID(C3645,9,2)),'Datos 2'!$Q$3:$R$22,2,FALSE)</f>
        <v>Café</v>
      </c>
      <c r="F3645" t="str">
        <f>VLOOKUP(_xlfn.NUMBERVALUE(MID(C3645,11,2)),'Datos 2'!$U$3:$V$11,2,)</f>
        <v>L</v>
      </c>
      <c r="G3645">
        <v>1</v>
      </c>
    </row>
    <row r="3646" spans="1:7">
      <c r="A3646" s="14">
        <v>44199</v>
      </c>
      <c r="B3646" t="s">
        <v>823</v>
      </c>
      <c r="C3646" t="s">
        <v>878</v>
      </c>
      <c r="D3646" t="str">
        <f>VLOOKUP(VALUE(MID(C3646,1,8)),Producto!$A$1:$C$499,3,FALSE)</f>
        <v>Chamarra sport</v>
      </c>
      <c r="E3646" t="str">
        <f>VLOOKUP(_xlfn.NUMBERVALUE(MID(C3646,9,2)),'Datos 2'!$Q$3:$R$22,2,FALSE)</f>
        <v>Rojo</v>
      </c>
      <c r="F3646" t="str">
        <f>VLOOKUP(_xlfn.NUMBERVALUE(MID(C3646,11,2)),'Datos 2'!$U$3:$V$11,2,)</f>
        <v>S</v>
      </c>
      <c r="G3646">
        <v>9</v>
      </c>
    </row>
    <row r="3647" spans="1:7">
      <c r="A3647" s="14">
        <v>44295</v>
      </c>
      <c r="B3647" t="s">
        <v>823</v>
      </c>
      <c r="C3647" t="s">
        <v>877</v>
      </c>
      <c r="D3647" t="str">
        <f>VLOOKUP(VALUE(MID(C3647,1,8)),Producto!$A$1:$C$499,3,FALSE)</f>
        <v>Chamarra sport</v>
      </c>
      <c r="E3647" t="str">
        <f>VLOOKUP(_xlfn.NUMBERVALUE(MID(C3647,9,2)),'Datos 2'!$Q$3:$R$22,2,FALSE)</f>
        <v>Rojo</v>
      </c>
      <c r="F3647" t="str">
        <f>VLOOKUP(_xlfn.NUMBERVALUE(MID(C3647,11,2)),'Datos 2'!$U$3:$V$11,2,)</f>
        <v>M</v>
      </c>
      <c r="G3647">
        <v>4</v>
      </c>
    </row>
    <row r="3648" spans="1:7">
      <c r="A3648" s="14">
        <v>44311</v>
      </c>
      <c r="B3648" t="s">
        <v>823</v>
      </c>
      <c r="C3648" t="s">
        <v>830</v>
      </c>
      <c r="D3648" t="str">
        <f>VLOOKUP(VALUE(MID(C3648,1,8)),Producto!$A$1:$C$499,3,FALSE)</f>
        <v>Camisa manga larga</v>
      </c>
      <c r="E3648" t="str">
        <f>VLOOKUP(_xlfn.NUMBERVALUE(MID(C3648,9,2)),'Datos 2'!$Q$3:$R$22,2,FALSE)</f>
        <v>Blanco</v>
      </c>
      <c r="F3648" t="str">
        <f>VLOOKUP(_xlfn.NUMBERVALUE(MID(C3648,11,2)),'Datos 2'!$U$3:$V$11,2,)</f>
        <v>S</v>
      </c>
      <c r="G3648">
        <v>8</v>
      </c>
    </row>
    <row r="3649" spans="1:7">
      <c r="A3649" s="14">
        <v>44538</v>
      </c>
      <c r="B3649" t="s">
        <v>823</v>
      </c>
      <c r="C3649" t="s">
        <v>840</v>
      </c>
      <c r="D3649" t="str">
        <f>VLOOKUP(VALUE(MID(C3649,1,8)),Producto!$A$1:$C$499,3,FALSE)</f>
        <v>Camisa manga corta</v>
      </c>
      <c r="E3649" t="str">
        <f>VLOOKUP(_xlfn.NUMBERVALUE(MID(C3649,9,2)),'Datos 2'!$Q$3:$R$22,2,FALSE)</f>
        <v>Blanco</v>
      </c>
      <c r="F3649" t="str">
        <f>VLOOKUP(_xlfn.NUMBERVALUE(MID(C3649,11,2)),'Datos 2'!$U$3:$V$11,2,)</f>
        <v>L</v>
      </c>
      <c r="G3649">
        <v>7</v>
      </c>
    </row>
    <row r="3650" spans="1:7">
      <c r="A3650" s="14">
        <v>44463</v>
      </c>
      <c r="B3650" t="s">
        <v>823</v>
      </c>
      <c r="C3650" t="s">
        <v>890</v>
      </c>
      <c r="D3650" t="str">
        <f>VLOOKUP(VALUE(MID(C3650,1,8)),Producto!$A$1:$C$499,3,FALSE)</f>
        <v>Chamarra sport</v>
      </c>
      <c r="E3650" t="str">
        <f>VLOOKUP(_xlfn.NUMBERVALUE(MID(C3650,9,2)),'Datos 2'!$Q$3:$R$22,2,FALSE)</f>
        <v>Off white</v>
      </c>
      <c r="F3650" t="str">
        <f>VLOOKUP(_xlfn.NUMBERVALUE(MID(C3650,11,2)),'Datos 2'!$U$3:$V$11,2,)</f>
        <v>S</v>
      </c>
      <c r="G3650">
        <v>5</v>
      </c>
    </row>
    <row r="3651" spans="1:7">
      <c r="A3651" s="14">
        <v>44297</v>
      </c>
      <c r="B3651" t="s">
        <v>823</v>
      </c>
      <c r="C3651" t="s">
        <v>836</v>
      </c>
      <c r="D3651" t="str">
        <f>VLOOKUP(VALUE(MID(C3651,1,8)),Producto!$A$1:$C$499,3,FALSE)</f>
        <v>Camisa manga larga</v>
      </c>
      <c r="E3651" t="str">
        <f>VLOOKUP(_xlfn.NUMBERVALUE(MID(C3651,9,2)),'Datos 2'!$Q$3:$R$22,2,FALSE)</f>
        <v>Negro</v>
      </c>
      <c r="F3651" t="str">
        <f>VLOOKUP(_xlfn.NUMBERVALUE(MID(C3651,11,2)),'Datos 2'!$U$3:$V$11,2,)</f>
        <v>L</v>
      </c>
      <c r="G3651">
        <v>8</v>
      </c>
    </row>
    <row r="3652" spans="1:7">
      <c r="A3652" s="14">
        <v>44524</v>
      </c>
      <c r="B3652" t="s">
        <v>823</v>
      </c>
      <c r="C3652" t="s">
        <v>839</v>
      </c>
      <c r="D3652" t="str">
        <f>VLOOKUP(VALUE(MID(C3652,1,8)),Producto!$A$1:$C$499,3,FALSE)</f>
        <v>Camisa manga corta</v>
      </c>
      <c r="E3652" t="str">
        <f>VLOOKUP(_xlfn.NUMBERVALUE(MID(C3652,9,2)),'Datos 2'!$Q$3:$R$22,2,FALSE)</f>
        <v>Blanco</v>
      </c>
      <c r="F3652" t="str">
        <f>VLOOKUP(_xlfn.NUMBERVALUE(MID(C3652,11,2)),'Datos 2'!$U$3:$V$11,2,)</f>
        <v>XL</v>
      </c>
      <c r="G3652">
        <v>9</v>
      </c>
    </row>
    <row r="3653" spans="1:7">
      <c r="A3653" s="14" t="s">
        <v>906</v>
      </c>
      <c r="B3653" t="s">
        <v>823</v>
      </c>
      <c r="C3653" t="s">
        <v>837</v>
      </c>
      <c r="D3653" t="str">
        <f>VLOOKUP(VALUE(MID(C3653,1,8)),Producto!$A$1:$C$499,3,FALSE)</f>
        <v>Camisa manga larga</v>
      </c>
      <c r="E3653" t="str">
        <f>VLOOKUP(_xlfn.NUMBERVALUE(MID(C3653,9,2)),'Datos 2'!$Q$3:$R$22,2,FALSE)</f>
        <v>Negro</v>
      </c>
      <c r="F3653" t="str">
        <f>VLOOKUP(_xlfn.NUMBERVALUE(MID(C3653,11,2)),'Datos 2'!$U$3:$V$11,2,)</f>
        <v>M</v>
      </c>
      <c r="G3653">
        <v>7</v>
      </c>
    </row>
    <row r="3654" spans="1:7">
      <c r="A3654" s="14">
        <v>44305</v>
      </c>
      <c r="B3654" t="s">
        <v>823</v>
      </c>
      <c r="C3654" t="s">
        <v>868</v>
      </c>
      <c r="D3654" t="str">
        <f>VLOOKUP(VALUE(MID(C3654,1,8)),Producto!$A$1:$C$499,3,FALSE)</f>
        <v>Pantalón baggie</v>
      </c>
      <c r="E3654" t="str">
        <f>VLOOKUP(_xlfn.NUMBERVALUE(MID(C3654,9,2)),'Datos 2'!$Q$3:$R$22,2,FALSE)</f>
        <v>Off white</v>
      </c>
      <c r="F3654" t="str">
        <f>VLOOKUP(_xlfn.NUMBERVALUE(MID(C3654,11,2)),'Datos 2'!$U$3:$V$11,2,)</f>
        <v>L</v>
      </c>
      <c r="G3654">
        <v>4</v>
      </c>
    </row>
    <row r="3655" spans="1:7">
      <c r="A3655" s="14">
        <v>44298</v>
      </c>
      <c r="B3655" t="s">
        <v>823</v>
      </c>
      <c r="C3655" t="s">
        <v>861</v>
      </c>
      <c r="D3655" t="str">
        <f>VLOOKUP(VALUE(MID(C3655,1,8)),Producto!$A$1:$C$499,3,FALSE)</f>
        <v>Pantalón mezclilla</v>
      </c>
      <c r="E3655" t="str">
        <f>VLOOKUP(_xlfn.NUMBERVALUE(MID(C3655,9,2)),'Datos 2'!$Q$3:$R$22,2,FALSE)</f>
        <v>Blanco</v>
      </c>
      <c r="F3655" t="str">
        <f>VLOOKUP(_xlfn.NUMBERVALUE(MID(C3655,11,2)),'Datos 2'!$U$3:$V$11,2,)</f>
        <v>M</v>
      </c>
      <c r="G3655">
        <v>1</v>
      </c>
    </row>
    <row r="3656" spans="1:7">
      <c r="A3656" s="14">
        <v>44370</v>
      </c>
      <c r="B3656" t="s">
        <v>823</v>
      </c>
      <c r="C3656" t="s">
        <v>842</v>
      </c>
      <c r="D3656" t="str">
        <f>VLOOKUP(VALUE(MID(C3656,1,8)),Producto!$A$1:$C$499,3,FALSE)</f>
        <v>Camisa manga corta</v>
      </c>
      <c r="E3656" t="str">
        <f>VLOOKUP(_xlfn.NUMBERVALUE(MID(C3656,9,2)),'Datos 2'!$Q$3:$R$22,2,FALSE)</f>
        <v>Blanco</v>
      </c>
      <c r="F3656" t="str">
        <f>VLOOKUP(_xlfn.NUMBERVALUE(MID(C3656,11,2)),'Datos 2'!$U$3:$V$11,2,)</f>
        <v>S</v>
      </c>
      <c r="G3656">
        <v>7</v>
      </c>
    </row>
    <row r="3657" spans="1:7">
      <c r="A3657" s="14">
        <v>44512</v>
      </c>
      <c r="B3657" t="s">
        <v>823</v>
      </c>
      <c r="C3657" t="s">
        <v>840</v>
      </c>
      <c r="D3657" t="str">
        <f>VLOOKUP(VALUE(MID(C3657,1,8)),Producto!$A$1:$C$499,3,FALSE)</f>
        <v>Camisa manga corta</v>
      </c>
      <c r="E3657" t="str">
        <f>VLOOKUP(_xlfn.NUMBERVALUE(MID(C3657,9,2)),'Datos 2'!$Q$3:$R$22,2,FALSE)</f>
        <v>Blanco</v>
      </c>
      <c r="F3657" t="str">
        <f>VLOOKUP(_xlfn.NUMBERVALUE(MID(C3657,11,2)),'Datos 2'!$U$3:$V$11,2,)</f>
        <v>L</v>
      </c>
      <c r="G3657">
        <v>1</v>
      </c>
    </row>
    <row r="3658" spans="1:7">
      <c r="A3658" s="14">
        <v>44283</v>
      </c>
      <c r="B3658" t="s">
        <v>823</v>
      </c>
      <c r="C3658" t="s">
        <v>839</v>
      </c>
      <c r="D3658" t="str">
        <f>VLOOKUP(VALUE(MID(C3658,1,8)),Producto!$A$1:$C$499,3,FALSE)</f>
        <v>Camisa manga corta</v>
      </c>
      <c r="E3658" t="str">
        <f>VLOOKUP(_xlfn.NUMBERVALUE(MID(C3658,9,2)),'Datos 2'!$Q$3:$R$22,2,FALSE)</f>
        <v>Blanco</v>
      </c>
      <c r="F3658" t="str">
        <f>VLOOKUP(_xlfn.NUMBERVALUE(MID(C3658,11,2)),'Datos 2'!$U$3:$V$11,2,)</f>
        <v>XL</v>
      </c>
      <c r="G3658">
        <v>8</v>
      </c>
    </row>
    <row r="3659" spans="1:7">
      <c r="A3659" s="14">
        <v>44471</v>
      </c>
      <c r="B3659" t="s">
        <v>823</v>
      </c>
      <c r="C3659" t="s">
        <v>827</v>
      </c>
      <c r="D3659" t="str">
        <f>VLOOKUP(VALUE(MID(C3659,1,8)),Producto!$A$1:$C$499,3,FALSE)</f>
        <v>Camisa manga larga</v>
      </c>
      <c r="E3659" t="str">
        <f>VLOOKUP(_xlfn.NUMBERVALUE(MID(C3659,9,2)),'Datos 2'!$Q$3:$R$22,2,FALSE)</f>
        <v>Blanco</v>
      </c>
      <c r="F3659" t="str">
        <f>VLOOKUP(_xlfn.NUMBERVALUE(MID(C3659,11,2)),'Datos 2'!$U$3:$V$11,2,)</f>
        <v>XL</v>
      </c>
      <c r="G3659">
        <v>9</v>
      </c>
    </row>
    <row r="3660" spans="1:7">
      <c r="A3660" s="14">
        <v>44450</v>
      </c>
      <c r="B3660" t="s">
        <v>823</v>
      </c>
      <c r="C3660" t="s">
        <v>842</v>
      </c>
      <c r="D3660" t="str">
        <f>VLOOKUP(VALUE(MID(C3660,1,8)),Producto!$A$1:$C$499,3,FALSE)</f>
        <v>Camisa manga corta</v>
      </c>
      <c r="E3660" t="str">
        <f>VLOOKUP(_xlfn.NUMBERVALUE(MID(C3660,9,2)),'Datos 2'!$Q$3:$R$22,2,FALSE)</f>
        <v>Blanco</v>
      </c>
      <c r="F3660" t="str">
        <f>VLOOKUP(_xlfn.NUMBERVALUE(MID(C3660,11,2)),'Datos 2'!$U$3:$V$11,2,)</f>
        <v>S</v>
      </c>
      <c r="G3660">
        <v>6</v>
      </c>
    </row>
    <row r="3661" spans="1:7">
      <c r="A3661" s="14">
        <v>44366</v>
      </c>
      <c r="B3661" t="s">
        <v>823</v>
      </c>
      <c r="C3661" t="s">
        <v>836</v>
      </c>
      <c r="D3661" t="str">
        <f>VLOOKUP(VALUE(MID(C3661,1,8)),Producto!$A$1:$C$499,3,FALSE)</f>
        <v>Camisa manga larga</v>
      </c>
      <c r="E3661" t="str">
        <f>VLOOKUP(_xlfn.NUMBERVALUE(MID(C3661,9,2)),'Datos 2'!$Q$3:$R$22,2,FALSE)</f>
        <v>Negro</v>
      </c>
      <c r="F3661" t="str">
        <f>VLOOKUP(_xlfn.NUMBERVALUE(MID(C3661,11,2)),'Datos 2'!$U$3:$V$11,2,)</f>
        <v>L</v>
      </c>
      <c r="G3661">
        <v>6</v>
      </c>
    </row>
    <row r="3662" spans="1:7">
      <c r="A3662" s="14">
        <v>44250</v>
      </c>
      <c r="B3662" t="s">
        <v>823</v>
      </c>
      <c r="C3662" t="s">
        <v>859</v>
      </c>
      <c r="D3662" t="str">
        <f>VLOOKUP(VALUE(MID(C3662,1,8)),Producto!$A$1:$C$499,3,FALSE)</f>
        <v>Pantalón mezclilla</v>
      </c>
      <c r="E3662" t="str">
        <f>VLOOKUP(_xlfn.NUMBERVALUE(MID(C3662,9,2)),'Datos 2'!$Q$3:$R$22,2,FALSE)</f>
        <v>Blanco</v>
      </c>
      <c r="F3662" t="str">
        <f>VLOOKUP(_xlfn.NUMBERVALUE(MID(C3662,11,2)),'Datos 2'!$U$3:$V$11,2,)</f>
        <v>XL</v>
      </c>
      <c r="G3662">
        <v>8</v>
      </c>
    </row>
    <row r="3663" spans="1:7">
      <c r="A3663" s="14">
        <v>44488</v>
      </c>
      <c r="B3663" t="s">
        <v>823</v>
      </c>
      <c r="C3663" t="s">
        <v>869</v>
      </c>
      <c r="D3663" t="str">
        <f>VLOOKUP(VALUE(MID(C3663,1,8)),Producto!$A$1:$C$499,3,FALSE)</f>
        <v>Pantalón baggie</v>
      </c>
      <c r="E3663" t="str">
        <f>VLOOKUP(_xlfn.NUMBERVALUE(MID(C3663,9,2)),'Datos 2'!$Q$3:$R$22,2,FALSE)</f>
        <v>Off white</v>
      </c>
      <c r="F3663" t="str">
        <f>VLOOKUP(_xlfn.NUMBERVALUE(MID(C3663,11,2)),'Datos 2'!$U$3:$V$11,2,)</f>
        <v>M</v>
      </c>
      <c r="G3663">
        <v>4</v>
      </c>
    </row>
    <row r="3664" spans="1:7">
      <c r="A3664" s="14">
        <v>44515</v>
      </c>
      <c r="B3664" t="s">
        <v>823</v>
      </c>
      <c r="C3664" t="s">
        <v>837</v>
      </c>
      <c r="D3664" t="str">
        <f>VLOOKUP(VALUE(MID(C3664,1,8)),Producto!$A$1:$C$499,3,FALSE)</f>
        <v>Camisa manga larga</v>
      </c>
      <c r="E3664" t="str">
        <f>VLOOKUP(_xlfn.NUMBERVALUE(MID(C3664,9,2)),'Datos 2'!$Q$3:$R$22,2,FALSE)</f>
        <v>Negro</v>
      </c>
      <c r="F3664" t="str">
        <f>VLOOKUP(_xlfn.NUMBERVALUE(MID(C3664,11,2)),'Datos 2'!$U$3:$V$11,2,)</f>
        <v>M</v>
      </c>
      <c r="G3664">
        <v>2</v>
      </c>
    </row>
    <row r="3665" spans="1:7">
      <c r="A3665" s="14">
        <v>44356</v>
      </c>
      <c r="B3665" t="s">
        <v>823</v>
      </c>
      <c r="C3665" t="s">
        <v>883</v>
      </c>
      <c r="D3665" t="str">
        <f>VLOOKUP(VALUE(MID(C3665,1,8)),Producto!$A$1:$C$499,3,FALSE)</f>
        <v>Chamarra sport</v>
      </c>
      <c r="E3665" t="str">
        <f>VLOOKUP(_xlfn.NUMBERVALUE(MID(C3665,9,2)),'Datos 2'!$Q$3:$R$22,2,FALSE)</f>
        <v>Negro</v>
      </c>
      <c r="F3665" t="str">
        <f>VLOOKUP(_xlfn.NUMBERVALUE(MID(C3665,11,2)),'Datos 2'!$U$3:$V$11,2,)</f>
        <v>XL</v>
      </c>
      <c r="G3665">
        <v>2</v>
      </c>
    </row>
    <row r="3666" spans="1:7">
      <c r="A3666" s="14">
        <v>44215</v>
      </c>
      <c r="B3666" t="s">
        <v>823</v>
      </c>
      <c r="C3666" t="s">
        <v>845</v>
      </c>
      <c r="D3666" t="str">
        <f>VLOOKUP(VALUE(MID(C3666,1,8)),Producto!$A$1:$C$499,3,FALSE)</f>
        <v>Camisa manga corta</v>
      </c>
      <c r="E3666" t="str">
        <f>VLOOKUP(_xlfn.NUMBERVALUE(MID(C3666,9,2)),'Datos 2'!$Q$3:$R$22,2,FALSE)</f>
        <v>Estampado animal</v>
      </c>
      <c r="F3666" t="str">
        <f>VLOOKUP(_xlfn.NUMBERVALUE(MID(C3666,11,2)),'Datos 2'!$U$3:$V$11,2,)</f>
        <v>M</v>
      </c>
      <c r="G3666">
        <v>2</v>
      </c>
    </row>
    <row r="3667" spans="1:7">
      <c r="A3667" s="14">
        <v>44215</v>
      </c>
      <c r="B3667" t="s">
        <v>823</v>
      </c>
      <c r="C3667" t="s">
        <v>846</v>
      </c>
      <c r="D3667" t="str">
        <f>VLOOKUP(VALUE(MID(C3667,1,8)),Producto!$A$1:$C$499,3,FALSE)</f>
        <v>Camisa manga corta</v>
      </c>
      <c r="E3667" t="str">
        <f>VLOOKUP(_xlfn.NUMBERVALUE(MID(C3667,9,2)),'Datos 2'!$Q$3:$R$22,2,FALSE)</f>
        <v>Estampado animal</v>
      </c>
      <c r="F3667" t="str">
        <f>VLOOKUP(_xlfn.NUMBERVALUE(MID(C3667,11,2)),'Datos 2'!$U$3:$V$11,2,)</f>
        <v>S</v>
      </c>
      <c r="G3667">
        <v>5</v>
      </c>
    </row>
    <row r="3668" spans="1:7">
      <c r="A3668" s="14">
        <v>44217</v>
      </c>
      <c r="B3668" t="s">
        <v>823</v>
      </c>
      <c r="C3668" t="s">
        <v>852</v>
      </c>
      <c r="D3668" t="str">
        <f>VLOOKUP(VALUE(MID(C3668,1,8)),Producto!$A$1:$C$499,3,FALSE)</f>
        <v>Pantalón mezclilla</v>
      </c>
      <c r="E3668" t="str">
        <f>VLOOKUP(_xlfn.NUMBERVALUE(MID(C3668,9,2)),'Datos 2'!$Q$3:$R$22,2,FALSE)</f>
        <v>Azul</v>
      </c>
      <c r="F3668" t="str">
        <f>VLOOKUP(_xlfn.NUMBERVALUE(MID(C3668,11,2)),'Datos 2'!$U$3:$V$11,2,)</f>
        <v>L</v>
      </c>
      <c r="G3668">
        <v>9</v>
      </c>
    </row>
    <row r="3669" spans="1:7">
      <c r="A3669" s="14">
        <v>44479</v>
      </c>
      <c r="B3669" t="s">
        <v>823</v>
      </c>
      <c r="C3669" t="s">
        <v>884</v>
      </c>
      <c r="D3669" t="str">
        <f>VLOOKUP(VALUE(MID(C3669,1,8)),Producto!$A$1:$C$499,3,FALSE)</f>
        <v>Chamarra sport</v>
      </c>
      <c r="E3669" t="str">
        <f>VLOOKUP(_xlfn.NUMBERVALUE(MID(C3669,9,2)),'Datos 2'!$Q$3:$R$22,2,FALSE)</f>
        <v>Negro</v>
      </c>
      <c r="F3669" t="str">
        <f>VLOOKUP(_xlfn.NUMBERVALUE(MID(C3669,11,2)),'Datos 2'!$U$3:$V$11,2,)</f>
        <v>L</v>
      </c>
      <c r="G3669">
        <v>3</v>
      </c>
    </row>
    <row r="3670" spans="1:7">
      <c r="A3670" s="14">
        <v>44296</v>
      </c>
      <c r="B3670" t="s">
        <v>823</v>
      </c>
      <c r="C3670" t="s">
        <v>844</v>
      </c>
      <c r="D3670" t="str">
        <f>VLOOKUP(VALUE(MID(C3670,1,8)),Producto!$A$1:$C$499,3,FALSE)</f>
        <v>Camisa manga corta</v>
      </c>
      <c r="E3670" t="str">
        <f>VLOOKUP(_xlfn.NUMBERVALUE(MID(C3670,9,2)),'Datos 2'!$Q$3:$R$22,2,FALSE)</f>
        <v>Estampado animal</v>
      </c>
      <c r="F3670" t="str">
        <f>VLOOKUP(_xlfn.NUMBERVALUE(MID(C3670,11,2)),'Datos 2'!$U$3:$V$11,2,)</f>
        <v>L</v>
      </c>
      <c r="G3670">
        <v>1</v>
      </c>
    </row>
    <row r="3671" spans="1:7">
      <c r="A3671" s="14">
        <v>44555</v>
      </c>
      <c r="B3671" t="s">
        <v>823</v>
      </c>
      <c r="C3671" t="s">
        <v>833</v>
      </c>
      <c r="D3671" t="str">
        <f>VLOOKUP(VALUE(MID(C3671,1,8)),Producto!$A$1:$C$499,3,FALSE)</f>
        <v>Camisa manga larga</v>
      </c>
      <c r="E3671" t="str">
        <f>VLOOKUP(_xlfn.NUMBERVALUE(MID(C3671,9,2)),'Datos 2'!$Q$3:$R$22,2,FALSE)</f>
        <v>Off white</v>
      </c>
      <c r="F3671" t="str">
        <f>VLOOKUP(_xlfn.NUMBERVALUE(MID(C3671,11,2)),'Datos 2'!$U$3:$V$11,2,)</f>
        <v>M</v>
      </c>
      <c r="G3671">
        <v>6</v>
      </c>
    </row>
    <row r="3672" spans="1:7">
      <c r="A3672" s="14">
        <v>44232</v>
      </c>
      <c r="B3672" t="s">
        <v>823</v>
      </c>
      <c r="C3672" t="s">
        <v>840</v>
      </c>
      <c r="D3672" t="str">
        <f>VLOOKUP(VALUE(MID(C3672,1,8)),Producto!$A$1:$C$499,3,FALSE)</f>
        <v>Camisa manga corta</v>
      </c>
      <c r="E3672" t="str">
        <f>VLOOKUP(_xlfn.NUMBERVALUE(MID(C3672,9,2)),'Datos 2'!$Q$3:$R$22,2,FALSE)</f>
        <v>Blanco</v>
      </c>
      <c r="F3672" t="str">
        <f>VLOOKUP(_xlfn.NUMBERVALUE(MID(C3672,11,2)),'Datos 2'!$U$3:$V$11,2,)</f>
        <v>L</v>
      </c>
      <c r="G3672">
        <v>1</v>
      </c>
    </row>
    <row r="3673" spans="1:7">
      <c r="A3673" s="14">
        <v>44198</v>
      </c>
      <c r="B3673" t="s">
        <v>823</v>
      </c>
      <c r="C3673" t="s">
        <v>881</v>
      </c>
      <c r="D3673" t="str">
        <f>VLOOKUP(VALUE(MID(C3673,1,8)),Producto!$A$1:$C$499,3,FALSE)</f>
        <v>Chamarra sport</v>
      </c>
      <c r="E3673" t="str">
        <f>VLOOKUP(_xlfn.NUMBERVALUE(MID(C3673,9,2)),'Datos 2'!$Q$3:$R$22,2,FALSE)</f>
        <v>Azul</v>
      </c>
      <c r="F3673" t="str">
        <f>VLOOKUP(_xlfn.NUMBERVALUE(MID(C3673,11,2)),'Datos 2'!$U$3:$V$11,2,)</f>
        <v>M</v>
      </c>
      <c r="G3673">
        <v>8</v>
      </c>
    </row>
    <row r="3674" spans="1:7">
      <c r="A3674" s="14">
        <v>44284</v>
      </c>
      <c r="B3674" t="s">
        <v>823</v>
      </c>
      <c r="C3674" t="s">
        <v>846</v>
      </c>
      <c r="D3674" t="str">
        <f>VLOOKUP(VALUE(MID(C3674,1,8)),Producto!$A$1:$C$499,3,FALSE)</f>
        <v>Camisa manga corta</v>
      </c>
      <c r="E3674" t="str">
        <f>VLOOKUP(_xlfn.NUMBERVALUE(MID(C3674,9,2)),'Datos 2'!$Q$3:$R$22,2,FALSE)</f>
        <v>Estampado animal</v>
      </c>
      <c r="F3674" t="str">
        <f>VLOOKUP(_xlfn.NUMBERVALUE(MID(C3674,11,2)),'Datos 2'!$U$3:$V$11,2,)</f>
        <v>S</v>
      </c>
      <c r="G3674">
        <v>1</v>
      </c>
    </row>
    <row r="3675" spans="1:7">
      <c r="A3675" s="14">
        <v>44554</v>
      </c>
      <c r="B3675" t="s">
        <v>823</v>
      </c>
      <c r="C3675" t="s">
        <v>859</v>
      </c>
      <c r="D3675" t="str">
        <f>VLOOKUP(VALUE(MID(C3675,1,8)),Producto!$A$1:$C$499,3,FALSE)</f>
        <v>Pantalón mezclilla</v>
      </c>
      <c r="E3675" t="str">
        <f>VLOOKUP(_xlfn.NUMBERVALUE(MID(C3675,9,2)),'Datos 2'!$Q$3:$R$22,2,FALSE)</f>
        <v>Blanco</v>
      </c>
      <c r="F3675" t="str">
        <f>VLOOKUP(_xlfn.NUMBERVALUE(MID(C3675,11,2)),'Datos 2'!$U$3:$V$11,2,)</f>
        <v>XL</v>
      </c>
      <c r="G3675">
        <v>4</v>
      </c>
    </row>
    <row r="3676" spans="1:7">
      <c r="A3676" s="14">
        <v>44357</v>
      </c>
      <c r="B3676" t="s">
        <v>823</v>
      </c>
      <c r="C3676" t="s">
        <v>884</v>
      </c>
      <c r="D3676" t="str">
        <f>VLOOKUP(VALUE(MID(C3676,1,8)),Producto!$A$1:$C$499,3,FALSE)</f>
        <v>Chamarra sport</v>
      </c>
      <c r="E3676" t="str">
        <f>VLOOKUP(_xlfn.NUMBERVALUE(MID(C3676,9,2)),'Datos 2'!$Q$3:$R$22,2,FALSE)</f>
        <v>Negro</v>
      </c>
      <c r="F3676" t="str">
        <f>VLOOKUP(_xlfn.NUMBERVALUE(MID(C3676,11,2)),'Datos 2'!$U$3:$V$11,2,)</f>
        <v>L</v>
      </c>
      <c r="G3676">
        <v>3</v>
      </c>
    </row>
    <row r="3677" spans="1:7">
      <c r="A3677" s="14">
        <v>44457</v>
      </c>
      <c r="B3677" t="s">
        <v>823</v>
      </c>
      <c r="C3677" t="s">
        <v>836</v>
      </c>
      <c r="D3677" t="str">
        <f>VLOOKUP(VALUE(MID(C3677,1,8)),Producto!$A$1:$C$499,3,FALSE)</f>
        <v>Camisa manga larga</v>
      </c>
      <c r="E3677" t="str">
        <f>VLOOKUP(_xlfn.NUMBERVALUE(MID(C3677,9,2)),'Datos 2'!$Q$3:$R$22,2,FALSE)</f>
        <v>Negro</v>
      </c>
      <c r="F3677" t="str">
        <f>VLOOKUP(_xlfn.NUMBERVALUE(MID(C3677,11,2)),'Datos 2'!$U$3:$V$11,2,)</f>
        <v>L</v>
      </c>
      <c r="G3677">
        <v>5</v>
      </c>
    </row>
    <row r="3678" spans="1:7">
      <c r="A3678" s="14">
        <v>44497</v>
      </c>
      <c r="B3678" t="s">
        <v>823</v>
      </c>
      <c r="C3678" t="s">
        <v>836</v>
      </c>
      <c r="D3678" t="str">
        <f>VLOOKUP(VALUE(MID(C3678,1,8)),Producto!$A$1:$C$499,3,FALSE)</f>
        <v>Camisa manga larga</v>
      </c>
      <c r="E3678" t="str">
        <f>VLOOKUP(_xlfn.NUMBERVALUE(MID(C3678,9,2)),'Datos 2'!$Q$3:$R$22,2,FALSE)</f>
        <v>Negro</v>
      </c>
      <c r="F3678" t="str">
        <f>VLOOKUP(_xlfn.NUMBERVALUE(MID(C3678,11,2)),'Datos 2'!$U$3:$V$11,2,)</f>
        <v>L</v>
      </c>
      <c r="G3678">
        <v>3</v>
      </c>
    </row>
    <row r="3679" spans="1:7">
      <c r="A3679" s="14">
        <v>44334</v>
      </c>
      <c r="B3679" t="s">
        <v>823</v>
      </c>
      <c r="C3679" t="s">
        <v>854</v>
      </c>
      <c r="D3679" t="str">
        <f>VLOOKUP(VALUE(MID(C3679,1,8)),Producto!$A$1:$C$499,3,FALSE)</f>
        <v>Pantalón mezclilla</v>
      </c>
      <c r="E3679" t="str">
        <f>VLOOKUP(_xlfn.NUMBERVALUE(MID(C3679,9,2)),'Datos 2'!$Q$3:$R$22,2,FALSE)</f>
        <v>Azul</v>
      </c>
      <c r="F3679" t="str">
        <f>VLOOKUP(_xlfn.NUMBERVALUE(MID(C3679,11,2)),'Datos 2'!$U$3:$V$11,2,)</f>
        <v>S</v>
      </c>
      <c r="G3679">
        <v>3</v>
      </c>
    </row>
    <row r="3680" spans="1:7">
      <c r="A3680" s="14">
        <v>44425</v>
      </c>
      <c r="B3680" t="s">
        <v>823</v>
      </c>
      <c r="C3680" t="s">
        <v>855</v>
      </c>
      <c r="D3680" t="str">
        <f>VLOOKUP(VALUE(MID(C3680,1,8)),Producto!$A$1:$C$499,3,FALSE)</f>
        <v>Pantalón mezclilla</v>
      </c>
      <c r="E3680" t="str">
        <f>VLOOKUP(_xlfn.NUMBERVALUE(MID(C3680,9,2)),'Datos 2'!$Q$3:$R$22,2,FALSE)</f>
        <v>Negro</v>
      </c>
      <c r="F3680" t="str">
        <f>VLOOKUP(_xlfn.NUMBERVALUE(MID(C3680,11,2)),'Datos 2'!$U$3:$V$11,2,)</f>
        <v>XL</v>
      </c>
      <c r="G3680">
        <v>1</v>
      </c>
    </row>
    <row r="3681" spans="1:7">
      <c r="A3681" s="14">
        <v>44513</v>
      </c>
      <c r="B3681" t="s">
        <v>823</v>
      </c>
      <c r="C3681" t="s">
        <v>831</v>
      </c>
      <c r="D3681" t="str">
        <f>VLOOKUP(VALUE(MID(C3681,1,8)),Producto!$A$1:$C$499,3,FALSE)</f>
        <v>Camisa manga larga</v>
      </c>
      <c r="E3681" t="str">
        <f>VLOOKUP(_xlfn.NUMBERVALUE(MID(C3681,9,2)),'Datos 2'!$Q$3:$R$22,2,FALSE)</f>
        <v>Off white</v>
      </c>
      <c r="F3681" t="str">
        <f>VLOOKUP(_xlfn.NUMBERVALUE(MID(C3681,11,2)),'Datos 2'!$U$3:$V$11,2,)</f>
        <v>XL</v>
      </c>
      <c r="G3681">
        <v>4</v>
      </c>
    </row>
    <row r="3682" spans="1:7">
      <c r="A3682" s="14">
        <v>44512</v>
      </c>
      <c r="B3682" t="s">
        <v>823</v>
      </c>
      <c r="C3682" t="s">
        <v>841</v>
      </c>
      <c r="D3682" t="str">
        <f>VLOOKUP(VALUE(MID(C3682,1,8)),Producto!$A$1:$C$499,3,FALSE)</f>
        <v>Camisa manga corta</v>
      </c>
      <c r="E3682" t="str">
        <f>VLOOKUP(_xlfn.NUMBERVALUE(MID(C3682,9,2)),'Datos 2'!$Q$3:$R$22,2,FALSE)</f>
        <v>Blanco</v>
      </c>
      <c r="F3682" t="str">
        <f>VLOOKUP(_xlfn.NUMBERVALUE(MID(C3682,11,2)),'Datos 2'!$U$3:$V$11,2,)</f>
        <v>M</v>
      </c>
      <c r="G3682">
        <v>3</v>
      </c>
    </row>
    <row r="3683" spans="1:7">
      <c r="A3683" s="14">
        <v>44201</v>
      </c>
      <c r="B3683" t="s">
        <v>823</v>
      </c>
      <c r="C3683" t="s">
        <v>864</v>
      </c>
      <c r="D3683" t="str">
        <f>VLOOKUP(VALUE(MID(C3683,1,8)),Producto!$A$1:$C$499,3,FALSE)</f>
        <v>Pantalón baggie</v>
      </c>
      <c r="E3683" t="str">
        <f>VLOOKUP(_xlfn.NUMBERVALUE(MID(C3683,9,2)),'Datos 2'!$Q$3:$R$22,2,FALSE)</f>
        <v>Negro</v>
      </c>
      <c r="F3683" t="str">
        <f>VLOOKUP(_xlfn.NUMBERVALUE(MID(C3683,11,2)),'Datos 2'!$U$3:$V$11,2,)</f>
        <v>L</v>
      </c>
      <c r="G3683">
        <v>7</v>
      </c>
    </row>
    <row r="3684" spans="1:7">
      <c r="A3684" s="14">
        <v>44443</v>
      </c>
      <c r="B3684" t="s">
        <v>823</v>
      </c>
      <c r="C3684" t="s">
        <v>880</v>
      </c>
      <c r="D3684" t="str">
        <f>VLOOKUP(VALUE(MID(C3684,1,8)),Producto!$A$1:$C$499,3,FALSE)</f>
        <v>Chamarra sport</v>
      </c>
      <c r="E3684" t="str">
        <f>VLOOKUP(_xlfn.NUMBERVALUE(MID(C3684,9,2)),'Datos 2'!$Q$3:$R$22,2,FALSE)</f>
        <v>Azul</v>
      </c>
      <c r="F3684" t="str">
        <f>VLOOKUP(_xlfn.NUMBERVALUE(MID(C3684,11,2)),'Datos 2'!$U$3:$V$11,2,)</f>
        <v>L</v>
      </c>
      <c r="G3684">
        <v>6</v>
      </c>
    </row>
    <row r="3685" spans="1:7">
      <c r="A3685" s="14">
        <v>44438</v>
      </c>
      <c r="B3685" t="s">
        <v>823</v>
      </c>
      <c r="C3685" t="s">
        <v>840</v>
      </c>
      <c r="D3685" t="str">
        <f>VLOOKUP(VALUE(MID(C3685,1,8)),Producto!$A$1:$C$499,3,FALSE)</f>
        <v>Camisa manga corta</v>
      </c>
      <c r="E3685" t="str">
        <f>VLOOKUP(_xlfn.NUMBERVALUE(MID(C3685,9,2)),'Datos 2'!$Q$3:$R$22,2,FALSE)</f>
        <v>Blanco</v>
      </c>
      <c r="F3685" t="str">
        <f>VLOOKUP(_xlfn.NUMBERVALUE(MID(C3685,11,2)),'Datos 2'!$U$3:$V$11,2,)</f>
        <v>L</v>
      </c>
      <c r="G3685">
        <v>1</v>
      </c>
    </row>
    <row r="3686" spans="1:7">
      <c r="A3686" s="14">
        <v>44352</v>
      </c>
      <c r="B3686" t="s">
        <v>823</v>
      </c>
      <c r="C3686" t="s">
        <v>885</v>
      </c>
      <c r="D3686" t="str">
        <f>VLOOKUP(VALUE(MID(C3686,1,8)),Producto!$A$1:$C$499,3,FALSE)</f>
        <v>Chamarra sport</v>
      </c>
      <c r="E3686" t="str">
        <f>VLOOKUP(_xlfn.NUMBERVALUE(MID(C3686,9,2)),'Datos 2'!$Q$3:$R$22,2,FALSE)</f>
        <v>Negro</v>
      </c>
      <c r="F3686" t="str">
        <f>VLOOKUP(_xlfn.NUMBERVALUE(MID(C3686,11,2)),'Datos 2'!$U$3:$V$11,2,)</f>
        <v>M</v>
      </c>
      <c r="G3686">
        <v>7</v>
      </c>
    </row>
    <row r="3687" spans="1:7">
      <c r="A3687" s="14">
        <v>44273</v>
      </c>
      <c r="B3687" t="s">
        <v>823</v>
      </c>
      <c r="C3687" t="s">
        <v>865</v>
      </c>
      <c r="D3687" t="str">
        <f>VLOOKUP(VALUE(MID(C3687,1,8)),Producto!$A$1:$C$499,3,FALSE)</f>
        <v>Pantalón baggie</v>
      </c>
      <c r="E3687" t="str">
        <f>VLOOKUP(_xlfn.NUMBERVALUE(MID(C3687,9,2)),'Datos 2'!$Q$3:$R$22,2,FALSE)</f>
        <v>Negro</v>
      </c>
      <c r="F3687" t="str">
        <f>VLOOKUP(_xlfn.NUMBERVALUE(MID(C3687,11,2)),'Datos 2'!$U$3:$V$11,2,)</f>
        <v>M</v>
      </c>
      <c r="G3687">
        <v>8</v>
      </c>
    </row>
    <row r="3688" spans="1:7">
      <c r="A3688" s="14">
        <v>44517</v>
      </c>
      <c r="B3688" t="s">
        <v>823</v>
      </c>
      <c r="C3688" t="s">
        <v>835</v>
      </c>
      <c r="D3688" t="str">
        <f>VLOOKUP(VALUE(MID(C3688,1,8)),Producto!$A$1:$C$499,3,FALSE)</f>
        <v>Camisa manga larga</v>
      </c>
      <c r="E3688" t="str">
        <f>VLOOKUP(_xlfn.NUMBERVALUE(MID(C3688,9,2)),'Datos 2'!$Q$3:$R$22,2,FALSE)</f>
        <v>Negro</v>
      </c>
      <c r="F3688" t="str">
        <f>VLOOKUP(_xlfn.NUMBERVALUE(MID(C3688,11,2)),'Datos 2'!$U$3:$V$11,2,)</f>
        <v>XL</v>
      </c>
      <c r="G3688">
        <v>6</v>
      </c>
    </row>
    <row r="3689" spans="1:7">
      <c r="A3689" s="14">
        <v>44277</v>
      </c>
      <c r="B3689" t="s">
        <v>823</v>
      </c>
      <c r="C3689" t="s">
        <v>866</v>
      </c>
      <c r="D3689" t="str">
        <f>VLOOKUP(VALUE(MID(C3689,1,8)),Producto!$A$1:$C$499,3,FALSE)</f>
        <v>Pantalón baggie</v>
      </c>
      <c r="E3689" t="str">
        <f>VLOOKUP(_xlfn.NUMBERVALUE(MID(C3689,9,2)),'Datos 2'!$Q$3:$R$22,2,FALSE)</f>
        <v>Negro</v>
      </c>
      <c r="F3689" t="str">
        <f>VLOOKUP(_xlfn.NUMBERVALUE(MID(C3689,11,2)),'Datos 2'!$U$3:$V$11,2,)</f>
        <v>S</v>
      </c>
      <c r="G3689">
        <v>3</v>
      </c>
    </row>
    <row r="3690" spans="1:7">
      <c r="A3690" s="14">
        <v>44336</v>
      </c>
      <c r="B3690" t="s">
        <v>823</v>
      </c>
      <c r="C3690" t="s">
        <v>874</v>
      </c>
      <c r="D3690" t="str">
        <f>VLOOKUP(VALUE(MID(C3690,1,8)),Producto!$A$1:$C$499,3,FALSE)</f>
        <v>Pantalón baggie</v>
      </c>
      <c r="E3690" t="str">
        <f>VLOOKUP(_xlfn.NUMBERVALUE(MID(C3690,9,2)),'Datos 2'!$Q$3:$R$22,2,FALSE)</f>
        <v>Café</v>
      </c>
      <c r="F3690" t="str">
        <f>VLOOKUP(_xlfn.NUMBERVALUE(MID(C3690,11,2)),'Datos 2'!$U$3:$V$11,2,)</f>
        <v>S</v>
      </c>
      <c r="G3690">
        <v>6</v>
      </c>
    </row>
    <row r="3691" spans="1:7">
      <c r="A3691" s="14">
        <v>44434</v>
      </c>
      <c r="B3691" t="s">
        <v>823</v>
      </c>
      <c r="C3691" t="s">
        <v>852</v>
      </c>
      <c r="D3691" t="str">
        <f>VLOOKUP(VALUE(MID(C3691,1,8)),Producto!$A$1:$C$499,3,FALSE)</f>
        <v>Pantalón mezclilla</v>
      </c>
      <c r="E3691" t="str">
        <f>VLOOKUP(_xlfn.NUMBERVALUE(MID(C3691,9,2)),'Datos 2'!$Q$3:$R$22,2,FALSE)</f>
        <v>Azul</v>
      </c>
      <c r="F3691" t="str">
        <f>VLOOKUP(_xlfn.NUMBERVALUE(MID(C3691,11,2)),'Datos 2'!$U$3:$V$11,2,)</f>
        <v>L</v>
      </c>
      <c r="G3691">
        <v>5</v>
      </c>
    </row>
    <row r="3692" spans="1:7">
      <c r="A3692" s="14">
        <v>44503</v>
      </c>
      <c r="B3692" t="s">
        <v>823</v>
      </c>
      <c r="C3692" t="s">
        <v>850</v>
      </c>
      <c r="D3692" t="str">
        <f>VLOOKUP(VALUE(MID(C3692,1,8)),Producto!$A$1:$C$499,3,FALSE)</f>
        <v>Playera</v>
      </c>
      <c r="E3692" t="str">
        <f>VLOOKUP(_xlfn.NUMBERVALUE(MID(C3692,9,2)),'Datos 2'!$Q$3:$R$22,2,FALSE)</f>
        <v>Con texto</v>
      </c>
      <c r="F3692" t="str">
        <f>VLOOKUP(_xlfn.NUMBERVALUE(MID(C3692,11,2)),'Datos 2'!$U$3:$V$11,2,)</f>
        <v>Unitalla</v>
      </c>
      <c r="G3692">
        <v>9</v>
      </c>
    </row>
    <row r="3693" spans="1:7">
      <c r="A3693" s="14">
        <v>44498</v>
      </c>
      <c r="B3693" t="s">
        <v>823</v>
      </c>
      <c r="C3693" t="s">
        <v>871</v>
      </c>
      <c r="D3693" t="str">
        <f>VLOOKUP(VALUE(MID(C3693,1,8)),Producto!$A$1:$C$499,3,FALSE)</f>
        <v>Pantalón baggie</v>
      </c>
      <c r="E3693" t="str">
        <f>VLOOKUP(_xlfn.NUMBERVALUE(MID(C3693,9,2)),'Datos 2'!$Q$3:$R$22,2,FALSE)</f>
        <v>Café</v>
      </c>
      <c r="F3693" t="str">
        <f>VLOOKUP(_xlfn.NUMBERVALUE(MID(C3693,11,2)),'Datos 2'!$U$3:$V$11,2,)</f>
        <v>XL</v>
      </c>
      <c r="G3693">
        <v>5</v>
      </c>
    </row>
    <row r="3694" spans="1:7">
      <c r="A3694" s="14">
        <v>44525</v>
      </c>
      <c r="B3694" t="s">
        <v>823</v>
      </c>
      <c r="C3694" t="s">
        <v>882</v>
      </c>
      <c r="D3694" t="str">
        <f>VLOOKUP(VALUE(MID(C3694,1,8)),Producto!$A$1:$C$499,3,FALSE)</f>
        <v>Chamarra sport</v>
      </c>
      <c r="E3694" t="str">
        <f>VLOOKUP(_xlfn.NUMBERVALUE(MID(C3694,9,2)),'Datos 2'!$Q$3:$R$22,2,FALSE)</f>
        <v>Azul</v>
      </c>
      <c r="F3694" t="str">
        <f>VLOOKUP(_xlfn.NUMBERVALUE(MID(C3694,11,2)),'Datos 2'!$U$3:$V$11,2,)</f>
        <v>S</v>
      </c>
      <c r="G3694">
        <v>7</v>
      </c>
    </row>
    <row r="3695" spans="1:7">
      <c r="A3695" s="14">
        <v>44467</v>
      </c>
      <c r="B3695" t="s">
        <v>823</v>
      </c>
      <c r="C3695" t="s">
        <v>861</v>
      </c>
      <c r="D3695" t="str">
        <f>VLOOKUP(VALUE(MID(C3695,1,8)),Producto!$A$1:$C$499,3,FALSE)</f>
        <v>Pantalón mezclilla</v>
      </c>
      <c r="E3695" t="str">
        <f>VLOOKUP(_xlfn.NUMBERVALUE(MID(C3695,9,2)),'Datos 2'!$Q$3:$R$22,2,FALSE)</f>
        <v>Blanco</v>
      </c>
      <c r="F3695" t="str">
        <f>VLOOKUP(_xlfn.NUMBERVALUE(MID(C3695,11,2)),'Datos 2'!$U$3:$V$11,2,)</f>
        <v>M</v>
      </c>
      <c r="G3695">
        <v>7</v>
      </c>
    </row>
    <row r="3696" spans="1:7">
      <c r="A3696" s="14">
        <v>44256</v>
      </c>
      <c r="B3696" t="s">
        <v>823</v>
      </c>
      <c r="C3696" t="s">
        <v>844</v>
      </c>
      <c r="D3696" t="str">
        <f>VLOOKUP(VALUE(MID(C3696,1,8)),Producto!$A$1:$C$499,3,FALSE)</f>
        <v>Camisa manga corta</v>
      </c>
      <c r="E3696" t="str">
        <f>VLOOKUP(_xlfn.NUMBERVALUE(MID(C3696,9,2)),'Datos 2'!$Q$3:$R$22,2,FALSE)</f>
        <v>Estampado animal</v>
      </c>
      <c r="F3696" t="str">
        <f>VLOOKUP(_xlfn.NUMBERVALUE(MID(C3696,11,2)),'Datos 2'!$U$3:$V$11,2,)</f>
        <v>L</v>
      </c>
      <c r="G3696">
        <v>7</v>
      </c>
    </row>
    <row r="3697" spans="1:7">
      <c r="A3697" s="14">
        <v>44460</v>
      </c>
      <c r="B3697" t="s">
        <v>823</v>
      </c>
      <c r="C3697" t="s">
        <v>852</v>
      </c>
      <c r="D3697" t="str">
        <f>VLOOKUP(VALUE(MID(C3697,1,8)),Producto!$A$1:$C$499,3,FALSE)</f>
        <v>Pantalón mezclilla</v>
      </c>
      <c r="E3697" t="str">
        <f>VLOOKUP(_xlfn.NUMBERVALUE(MID(C3697,9,2)),'Datos 2'!$Q$3:$R$22,2,FALSE)</f>
        <v>Azul</v>
      </c>
      <c r="F3697" t="str">
        <f>VLOOKUP(_xlfn.NUMBERVALUE(MID(C3697,11,2)),'Datos 2'!$U$3:$V$11,2,)</f>
        <v>L</v>
      </c>
      <c r="G3697">
        <v>2</v>
      </c>
    </row>
    <row r="3698" spans="1:7">
      <c r="A3698" s="14">
        <v>44502</v>
      </c>
      <c r="B3698" t="s">
        <v>823</v>
      </c>
      <c r="C3698" t="s">
        <v>890</v>
      </c>
      <c r="D3698" t="str">
        <f>VLOOKUP(VALUE(MID(C3698,1,8)),Producto!$A$1:$C$499,3,FALSE)</f>
        <v>Chamarra sport</v>
      </c>
      <c r="E3698" t="str">
        <f>VLOOKUP(_xlfn.NUMBERVALUE(MID(C3698,9,2)),'Datos 2'!$Q$3:$R$22,2,FALSE)</f>
        <v>Off white</v>
      </c>
      <c r="F3698" t="str">
        <f>VLOOKUP(_xlfn.NUMBERVALUE(MID(C3698,11,2)),'Datos 2'!$U$3:$V$11,2,)</f>
        <v>S</v>
      </c>
      <c r="G3698">
        <v>4</v>
      </c>
    </row>
    <row r="3699" spans="1:7">
      <c r="A3699" s="14">
        <v>44411</v>
      </c>
      <c r="B3699" t="s">
        <v>823</v>
      </c>
      <c r="C3699" t="s">
        <v>890</v>
      </c>
      <c r="D3699" t="str">
        <f>VLOOKUP(VALUE(MID(C3699,1,8)),Producto!$A$1:$C$499,3,FALSE)</f>
        <v>Chamarra sport</v>
      </c>
      <c r="E3699" t="str">
        <f>VLOOKUP(_xlfn.NUMBERVALUE(MID(C3699,9,2)),'Datos 2'!$Q$3:$R$22,2,FALSE)</f>
        <v>Off white</v>
      </c>
      <c r="F3699" t="str">
        <f>VLOOKUP(_xlfn.NUMBERVALUE(MID(C3699,11,2)),'Datos 2'!$U$3:$V$11,2,)</f>
        <v>S</v>
      </c>
      <c r="G3699">
        <v>10</v>
      </c>
    </row>
    <row r="3700" spans="1:7">
      <c r="A3700" s="14">
        <v>44275</v>
      </c>
      <c r="B3700" t="s">
        <v>823</v>
      </c>
      <c r="C3700" t="s">
        <v>864</v>
      </c>
      <c r="D3700" t="str">
        <f>VLOOKUP(VALUE(MID(C3700,1,8)),Producto!$A$1:$C$499,3,FALSE)</f>
        <v>Pantalón baggie</v>
      </c>
      <c r="E3700" t="str">
        <f>VLOOKUP(_xlfn.NUMBERVALUE(MID(C3700,9,2)),'Datos 2'!$Q$3:$R$22,2,FALSE)</f>
        <v>Negro</v>
      </c>
      <c r="F3700" t="str">
        <f>VLOOKUP(_xlfn.NUMBERVALUE(MID(C3700,11,2)),'Datos 2'!$U$3:$V$11,2,)</f>
        <v>L</v>
      </c>
      <c r="G3700">
        <v>4</v>
      </c>
    </row>
    <row r="3701" spans="1:7">
      <c r="A3701" s="14">
        <v>44291</v>
      </c>
      <c r="B3701" t="s">
        <v>823</v>
      </c>
      <c r="C3701" t="s">
        <v>889</v>
      </c>
      <c r="D3701" t="str">
        <f>VLOOKUP(VALUE(MID(C3701,1,8)),Producto!$A$1:$C$499,3,FALSE)</f>
        <v>Chamarra sport</v>
      </c>
      <c r="E3701" t="str">
        <f>VLOOKUP(_xlfn.NUMBERVALUE(MID(C3701,9,2)),'Datos 2'!$Q$3:$R$22,2,FALSE)</f>
        <v>Off white</v>
      </c>
      <c r="F3701" t="str">
        <f>VLOOKUP(_xlfn.NUMBERVALUE(MID(C3701,11,2)),'Datos 2'!$U$3:$V$11,2,)</f>
        <v>M</v>
      </c>
      <c r="G3701">
        <v>4</v>
      </c>
    </row>
    <row r="3702" spans="1:7">
      <c r="A3702" s="14">
        <v>44474</v>
      </c>
      <c r="B3702" t="s">
        <v>823</v>
      </c>
      <c r="C3702" t="s">
        <v>837</v>
      </c>
      <c r="D3702" t="str">
        <f>VLOOKUP(VALUE(MID(C3702,1,8)),Producto!$A$1:$C$499,3,FALSE)</f>
        <v>Camisa manga larga</v>
      </c>
      <c r="E3702" t="str">
        <f>VLOOKUP(_xlfn.NUMBERVALUE(MID(C3702,9,2)),'Datos 2'!$Q$3:$R$22,2,FALSE)</f>
        <v>Negro</v>
      </c>
      <c r="F3702" t="str">
        <f>VLOOKUP(_xlfn.NUMBERVALUE(MID(C3702,11,2)),'Datos 2'!$U$3:$V$11,2,)</f>
        <v>M</v>
      </c>
      <c r="G3702">
        <v>4</v>
      </c>
    </row>
    <row r="3703" spans="1:7">
      <c r="A3703" s="14">
        <v>44494</v>
      </c>
      <c r="B3703" t="s">
        <v>823</v>
      </c>
      <c r="C3703" t="s">
        <v>884</v>
      </c>
      <c r="D3703" t="str">
        <f>VLOOKUP(VALUE(MID(C3703,1,8)),Producto!$A$1:$C$499,3,FALSE)</f>
        <v>Chamarra sport</v>
      </c>
      <c r="E3703" t="str">
        <f>VLOOKUP(_xlfn.NUMBERVALUE(MID(C3703,9,2)),'Datos 2'!$Q$3:$R$22,2,FALSE)</f>
        <v>Negro</v>
      </c>
      <c r="F3703" t="str">
        <f>VLOOKUP(_xlfn.NUMBERVALUE(MID(C3703,11,2)),'Datos 2'!$U$3:$V$11,2,)</f>
        <v>L</v>
      </c>
      <c r="G3703">
        <v>4</v>
      </c>
    </row>
    <row r="3704" spans="1:7">
      <c r="A3704" s="14">
        <v>44467</v>
      </c>
      <c r="B3704" t="s">
        <v>823</v>
      </c>
      <c r="C3704" t="s">
        <v>835</v>
      </c>
      <c r="D3704" t="str">
        <f>VLOOKUP(VALUE(MID(C3704,1,8)),Producto!$A$1:$C$499,3,FALSE)</f>
        <v>Camisa manga larga</v>
      </c>
      <c r="E3704" t="str">
        <f>VLOOKUP(_xlfn.NUMBERVALUE(MID(C3704,9,2)),'Datos 2'!$Q$3:$R$22,2,FALSE)</f>
        <v>Negro</v>
      </c>
      <c r="F3704" t="str">
        <f>VLOOKUP(_xlfn.NUMBERVALUE(MID(C3704,11,2)),'Datos 2'!$U$3:$V$11,2,)</f>
        <v>XL</v>
      </c>
      <c r="G3704">
        <v>4</v>
      </c>
    </row>
    <row r="3705" spans="1:7">
      <c r="A3705" s="14">
        <v>44342</v>
      </c>
      <c r="B3705" t="s">
        <v>823</v>
      </c>
      <c r="C3705" t="s">
        <v>854</v>
      </c>
      <c r="D3705" t="str">
        <f>VLOOKUP(VALUE(MID(C3705,1,8)),Producto!$A$1:$C$499,3,FALSE)</f>
        <v>Pantalón mezclilla</v>
      </c>
      <c r="E3705" t="str">
        <f>VLOOKUP(_xlfn.NUMBERVALUE(MID(C3705,9,2)),'Datos 2'!$Q$3:$R$22,2,FALSE)</f>
        <v>Azul</v>
      </c>
      <c r="F3705" t="str">
        <f>VLOOKUP(_xlfn.NUMBERVALUE(MID(C3705,11,2)),'Datos 2'!$U$3:$V$11,2,)</f>
        <v>S</v>
      </c>
      <c r="G3705">
        <v>9</v>
      </c>
    </row>
    <row r="3706" spans="1:7">
      <c r="A3706" s="14">
        <v>44381</v>
      </c>
      <c r="B3706" t="s">
        <v>823</v>
      </c>
      <c r="C3706" t="s">
        <v>852</v>
      </c>
      <c r="D3706" t="str">
        <f>VLOOKUP(VALUE(MID(C3706,1,8)),Producto!$A$1:$C$499,3,FALSE)</f>
        <v>Pantalón mezclilla</v>
      </c>
      <c r="E3706" t="str">
        <f>VLOOKUP(_xlfn.NUMBERVALUE(MID(C3706,9,2)),'Datos 2'!$Q$3:$R$22,2,FALSE)</f>
        <v>Azul</v>
      </c>
      <c r="F3706" t="str">
        <f>VLOOKUP(_xlfn.NUMBERVALUE(MID(C3706,11,2)),'Datos 2'!$U$3:$V$11,2,)</f>
        <v>L</v>
      </c>
      <c r="G3706">
        <v>4</v>
      </c>
    </row>
    <row r="3707" spans="1:7">
      <c r="A3707" s="14">
        <v>44404</v>
      </c>
      <c r="B3707" t="s">
        <v>823</v>
      </c>
      <c r="C3707" t="s">
        <v>833</v>
      </c>
      <c r="D3707" t="str">
        <f>VLOOKUP(VALUE(MID(C3707,1,8)),Producto!$A$1:$C$499,3,FALSE)</f>
        <v>Camisa manga larga</v>
      </c>
      <c r="E3707" t="str">
        <f>VLOOKUP(_xlfn.NUMBERVALUE(MID(C3707,9,2)),'Datos 2'!$Q$3:$R$22,2,FALSE)</f>
        <v>Off white</v>
      </c>
      <c r="F3707" t="str">
        <f>VLOOKUP(_xlfn.NUMBERVALUE(MID(C3707,11,2)),'Datos 2'!$U$3:$V$11,2,)</f>
        <v>M</v>
      </c>
      <c r="G3707">
        <v>10</v>
      </c>
    </row>
    <row r="3708" spans="1:7">
      <c r="A3708" s="14">
        <v>44288</v>
      </c>
      <c r="B3708" t="s">
        <v>823</v>
      </c>
      <c r="C3708" t="s">
        <v>833</v>
      </c>
      <c r="D3708" t="str">
        <f>VLOOKUP(VALUE(MID(C3708,1,8)),Producto!$A$1:$C$499,3,FALSE)</f>
        <v>Camisa manga larga</v>
      </c>
      <c r="E3708" t="str">
        <f>VLOOKUP(_xlfn.NUMBERVALUE(MID(C3708,9,2)),'Datos 2'!$Q$3:$R$22,2,FALSE)</f>
        <v>Off white</v>
      </c>
      <c r="F3708" t="str">
        <f>VLOOKUP(_xlfn.NUMBERVALUE(MID(C3708,11,2)),'Datos 2'!$U$3:$V$11,2,)</f>
        <v>M</v>
      </c>
      <c r="G3708">
        <v>4</v>
      </c>
    </row>
    <row r="3709" spans="1:7">
      <c r="A3709" s="14">
        <v>44432</v>
      </c>
      <c r="B3709" t="s">
        <v>823</v>
      </c>
      <c r="C3709" t="s">
        <v>854</v>
      </c>
      <c r="D3709" t="str">
        <f>VLOOKUP(VALUE(MID(C3709,1,8)),Producto!$A$1:$C$499,3,FALSE)</f>
        <v>Pantalón mezclilla</v>
      </c>
      <c r="E3709" t="str">
        <f>VLOOKUP(_xlfn.NUMBERVALUE(MID(C3709,9,2)),'Datos 2'!$Q$3:$R$22,2,FALSE)</f>
        <v>Azul</v>
      </c>
      <c r="F3709" t="str">
        <f>VLOOKUP(_xlfn.NUMBERVALUE(MID(C3709,11,2)),'Datos 2'!$U$3:$V$11,2,)</f>
        <v>S</v>
      </c>
      <c r="G3709">
        <v>8</v>
      </c>
    </row>
    <row r="3710" spans="1:7">
      <c r="A3710" s="14">
        <v>44467</v>
      </c>
      <c r="B3710" t="s">
        <v>823</v>
      </c>
      <c r="C3710" t="s">
        <v>888</v>
      </c>
      <c r="D3710" t="str">
        <f>VLOOKUP(VALUE(MID(C3710,1,8)),Producto!$A$1:$C$499,3,FALSE)</f>
        <v>Chamarra sport</v>
      </c>
      <c r="E3710" t="str">
        <f>VLOOKUP(_xlfn.NUMBERVALUE(MID(C3710,9,2)),'Datos 2'!$Q$3:$R$22,2,FALSE)</f>
        <v>Off white</v>
      </c>
      <c r="F3710" t="str">
        <f>VLOOKUP(_xlfn.NUMBERVALUE(MID(C3710,11,2)),'Datos 2'!$U$3:$V$11,2,)</f>
        <v>L</v>
      </c>
      <c r="G3710">
        <v>9</v>
      </c>
    </row>
    <row r="3711" spans="1:7">
      <c r="A3711" s="14">
        <v>44295</v>
      </c>
      <c r="B3711" t="s">
        <v>823</v>
      </c>
      <c r="C3711" t="s">
        <v>880</v>
      </c>
      <c r="D3711" t="str">
        <f>VLOOKUP(VALUE(MID(C3711,1,8)),Producto!$A$1:$C$499,3,FALSE)</f>
        <v>Chamarra sport</v>
      </c>
      <c r="E3711" t="str">
        <f>VLOOKUP(_xlfn.NUMBERVALUE(MID(C3711,9,2)),'Datos 2'!$Q$3:$R$22,2,FALSE)</f>
        <v>Azul</v>
      </c>
      <c r="F3711" t="str">
        <f>VLOOKUP(_xlfn.NUMBERVALUE(MID(C3711,11,2)),'Datos 2'!$U$3:$V$11,2,)</f>
        <v>L</v>
      </c>
      <c r="G3711">
        <v>8</v>
      </c>
    </row>
    <row r="3712" spans="1:7">
      <c r="A3712" s="14">
        <v>44406</v>
      </c>
      <c r="B3712" t="s">
        <v>823</v>
      </c>
      <c r="C3712" t="s">
        <v>871</v>
      </c>
      <c r="D3712" t="str">
        <f>VLOOKUP(VALUE(MID(C3712,1,8)),Producto!$A$1:$C$499,3,FALSE)</f>
        <v>Pantalón baggie</v>
      </c>
      <c r="E3712" t="str">
        <f>VLOOKUP(_xlfn.NUMBERVALUE(MID(C3712,9,2)),'Datos 2'!$Q$3:$R$22,2,FALSE)</f>
        <v>Café</v>
      </c>
      <c r="F3712" t="str">
        <f>VLOOKUP(_xlfn.NUMBERVALUE(MID(C3712,11,2)),'Datos 2'!$U$3:$V$11,2,)</f>
        <v>XL</v>
      </c>
      <c r="G3712">
        <v>1</v>
      </c>
    </row>
    <row r="3713" spans="1:7">
      <c r="A3713" s="14">
        <v>44533</v>
      </c>
      <c r="B3713" t="s">
        <v>823</v>
      </c>
      <c r="C3713" t="s">
        <v>847</v>
      </c>
      <c r="D3713" t="str">
        <f>VLOOKUP(VALUE(MID(C3713,1,8)),Producto!$A$1:$C$499,3,FALSE)</f>
        <v>Playera</v>
      </c>
      <c r="E3713" t="str">
        <f>VLOOKUP(_xlfn.NUMBERVALUE(MID(C3713,9,2)),'Datos 2'!$Q$3:$R$22,2,FALSE)</f>
        <v>Negro</v>
      </c>
      <c r="F3713" t="str">
        <f>VLOOKUP(_xlfn.NUMBERVALUE(MID(C3713,11,2)),'Datos 2'!$U$3:$V$11,2,)</f>
        <v>Unitalla</v>
      </c>
      <c r="G3713">
        <v>1</v>
      </c>
    </row>
    <row r="3714" spans="1:7">
      <c r="A3714" s="14">
        <v>44549</v>
      </c>
      <c r="B3714" t="s">
        <v>823</v>
      </c>
      <c r="C3714" t="s">
        <v>881</v>
      </c>
      <c r="D3714" t="str">
        <f>VLOOKUP(VALUE(MID(C3714,1,8)),Producto!$A$1:$C$499,3,FALSE)</f>
        <v>Chamarra sport</v>
      </c>
      <c r="E3714" t="str">
        <f>VLOOKUP(_xlfn.NUMBERVALUE(MID(C3714,9,2)),'Datos 2'!$Q$3:$R$22,2,FALSE)</f>
        <v>Azul</v>
      </c>
      <c r="F3714" t="str">
        <f>VLOOKUP(_xlfn.NUMBERVALUE(MID(C3714,11,2)),'Datos 2'!$U$3:$V$11,2,)</f>
        <v>M</v>
      </c>
      <c r="G3714">
        <v>9</v>
      </c>
    </row>
    <row r="3715" spans="1:7">
      <c r="A3715" s="14">
        <v>44465</v>
      </c>
      <c r="B3715" t="s">
        <v>823</v>
      </c>
      <c r="C3715" t="s">
        <v>834</v>
      </c>
      <c r="D3715" t="str">
        <f>VLOOKUP(VALUE(MID(C3715,1,8)),Producto!$A$1:$C$499,3,FALSE)</f>
        <v>Camisa manga larga</v>
      </c>
      <c r="E3715" t="str">
        <f>VLOOKUP(_xlfn.NUMBERVALUE(MID(C3715,9,2)),'Datos 2'!$Q$3:$R$22,2,FALSE)</f>
        <v>Off white</v>
      </c>
      <c r="F3715" t="str">
        <f>VLOOKUP(_xlfn.NUMBERVALUE(MID(C3715,11,2)),'Datos 2'!$U$3:$V$11,2,)</f>
        <v>S</v>
      </c>
      <c r="G3715">
        <v>1</v>
      </c>
    </row>
    <row r="3716" spans="1:7">
      <c r="A3716" s="14">
        <v>44275</v>
      </c>
      <c r="B3716" t="s">
        <v>823</v>
      </c>
      <c r="C3716" t="s">
        <v>886</v>
      </c>
      <c r="D3716" t="str">
        <f>VLOOKUP(VALUE(MID(C3716,1,8)),Producto!$A$1:$C$499,3,FALSE)</f>
        <v>Chamarra sport</v>
      </c>
      <c r="E3716" t="str">
        <f>VLOOKUP(_xlfn.NUMBERVALUE(MID(C3716,9,2)),'Datos 2'!$Q$3:$R$22,2,FALSE)</f>
        <v>Negro</v>
      </c>
      <c r="F3716" t="str">
        <f>VLOOKUP(_xlfn.NUMBERVALUE(MID(C3716,11,2)),'Datos 2'!$U$3:$V$11,2,)</f>
        <v>S</v>
      </c>
      <c r="G3716">
        <v>8</v>
      </c>
    </row>
    <row r="3717" spans="1:7">
      <c r="A3717" s="14">
        <v>44550</v>
      </c>
      <c r="B3717" t="s">
        <v>823</v>
      </c>
      <c r="C3717" t="s">
        <v>869</v>
      </c>
      <c r="D3717" t="str">
        <f>VLOOKUP(VALUE(MID(C3717,1,8)),Producto!$A$1:$C$499,3,FALSE)</f>
        <v>Pantalón baggie</v>
      </c>
      <c r="E3717" t="str">
        <f>VLOOKUP(_xlfn.NUMBERVALUE(MID(C3717,9,2)),'Datos 2'!$Q$3:$R$22,2,FALSE)</f>
        <v>Off white</v>
      </c>
      <c r="F3717" t="str">
        <f>VLOOKUP(_xlfn.NUMBERVALUE(MID(C3717,11,2)),'Datos 2'!$U$3:$V$11,2,)</f>
        <v>M</v>
      </c>
      <c r="G3717">
        <v>2</v>
      </c>
    </row>
    <row r="3718" spans="1:7">
      <c r="A3718" s="14">
        <v>44340</v>
      </c>
      <c r="B3718" t="s">
        <v>823</v>
      </c>
      <c r="C3718" t="s">
        <v>858</v>
      </c>
      <c r="D3718" t="str">
        <f>VLOOKUP(VALUE(MID(C3718,1,8)),Producto!$A$1:$C$499,3,FALSE)</f>
        <v>Pantalón mezclilla</v>
      </c>
      <c r="E3718" t="str">
        <f>VLOOKUP(_xlfn.NUMBERVALUE(MID(C3718,9,2)),'Datos 2'!$Q$3:$R$22,2,FALSE)</f>
        <v>Negro</v>
      </c>
      <c r="F3718" t="str">
        <f>VLOOKUP(_xlfn.NUMBERVALUE(MID(C3718,11,2)),'Datos 2'!$U$3:$V$11,2,)</f>
        <v>S</v>
      </c>
      <c r="G3718">
        <v>2</v>
      </c>
    </row>
    <row r="3719" spans="1:7">
      <c r="A3719" s="14">
        <v>44314</v>
      </c>
      <c r="B3719" t="s">
        <v>823</v>
      </c>
      <c r="C3719" t="s">
        <v>841</v>
      </c>
      <c r="D3719" t="str">
        <f>VLOOKUP(VALUE(MID(C3719,1,8)),Producto!$A$1:$C$499,3,FALSE)</f>
        <v>Camisa manga corta</v>
      </c>
      <c r="E3719" t="str">
        <f>VLOOKUP(_xlfn.NUMBERVALUE(MID(C3719,9,2)),'Datos 2'!$Q$3:$R$22,2,FALSE)</f>
        <v>Blanco</v>
      </c>
      <c r="F3719" t="str">
        <f>VLOOKUP(_xlfn.NUMBERVALUE(MID(C3719,11,2)),'Datos 2'!$U$3:$V$11,2,)</f>
        <v>M</v>
      </c>
      <c r="G3719">
        <v>6</v>
      </c>
    </row>
    <row r="3720" spans="1:7">
      <c r="A3720" s="14">
        <v>44286</v>
      </c>
      <c r="B3720" t="s">
        <v>823</v>
      </c>
      <c r="C3720" t="s">
        <v>849</v>
      </c>
      <c r="D3720" t="str">
        <f>VLOOKUP(VALUE(MID(C3720,1,8)),Producto!$A$1:$C$499,3,FALSE)</f>
        <v>Playera</v>
      </c>
      <c r="E3720" t="str">
        <f>VLOOKUP(_xlfn.NUMBERVALUE(MID(C3720,9,2)),'Datos 2'!$Q$3:$R$22,2,FALSE)</f>
        <v>Estampado abstracto</v>
      </c>
      <c r="F3720" t="str">
        <f>VLOOKUP(_xlfn.NUMBERVALUE(MID(C3720,11,2)),'Datos 2'!$U$3:$V$11,2,)</f>
        <v>Unitalla</v>
      </c>
      <c r="G3720">
        <v>6</v>
      </c>
    </row>
    <row r="3721" spans="1:7">
      <c r="A3721" s="14">
        <v>44211</v>
      </c>
      <c r="B3721" t="s">
        <v>823</v>
      </c>
      <c r="C3721" t="s">
        <v>876</v>
      </c>
      <c r="D3721" t="str">
        <f>VLOOKUP(VALUE(MID(C3721,1,8)),Producto!$A$1:$C$499,3,FALSE)</f>
        <v>Chamarra sport</v>
      </c>
      <c r="E3721" t="str">
        <f>VLOOKUP(_xlfn.NUMBERVALUE(MID(C3721,9,2)),'Datos 2'!$Q$3:$R$22,2,FALSE)</f>
        <v>Rojo</v>
      </c>
      <c r="F3721" t="str">
        <f>VLOOKUP(_xlfn.NUMBERVALUE(MID(C3721,11,2)),'Datos 2'!$U$3:$V$11,2,)</f>
        <v>L</v>
      </c>
      <c r="G3721">
        <v>10</v>
      </c>
    </row>
    <row r="3722" spans="1:7">
      <c r="A3722" s="14">
        <v>44485</v>
      </c>
      <c r="B3722" t="s">
        <v>823</v>
      </c>
      <c r="C3722" t="s">
        <v>840</v>
      </c>
      <c r="D3722" t="str">
        <f>VLOOKUP(VALUE(MID(C3722,1,8)),Producto!$A$1:$C$499,3,FALSE)</f>
        <v>Camisa manga corta</v>
      </c>
      <c r="E3722" t="str">
        <f>VLOOKUP(_xlfn.NUMBERVALUE(MID(C3722,9,2)),'Datos 2'!$Q$3:$R$22,2,FALSE)</f>
        <v>Blanco</v>
      </c>
      <c r="F3722" t="str">
        <f>VLOOKUP(_xlfn.NUMBERVALUE(MID(C3722,11,2)),'Datos 2'!$U$3:$V$11,2,)</f>
        <v>L</v>
      </c>
      <c r="G3722">
        <v>9</v>
      </c>
    </row>
    <row r="3723" spans="1:7">
      <c r="A3723" s="14">
        <v>44389</v>
      </c>
      <c r="B3723" t="s">
        <v>823</v>
      </c>
      <c r="C3723" t="s">
        <v>844</v>
      </c>
      <c r="D3723" t="str">
        <f>VLOOKUP(VALUE(MID(C3723,1,8)),Producto!$A$1:$C$499,3,FALSE)</f>
        <v>Camisa manga corta</v>
      </c>
      <c r="E3723" t="str">
        <f>VLOOKUP(_xlfn.NUMBERVALUE(MID(C3723,9,2)),'Datos 2'!$Q$3:$R$22,2,FALSE)</f>
        <v>Estampado animal</v>
      </c>
      <c r="F3723" t="str">
        <f>VLOOKUP(_xlfn.NUMBERVALUE(MID(C3723,11,2)),'Datos 2'!$U$3:$V$11,2,)</f>
        <v>L</v>
      </c>
      <c r="G3723">
        <v>2</v>
      </c>
    </row>
    <row r="3724" spans="1:7">
      <c r="A3724" s="14">
        <v>44377</v>
      </c>
      <c r="B3724" t="s">
        <v>823</v>
      </c>
      <c r="C3724" t="s">
        <v>848</v>
      </c>
      <c r="D3724" t="str">
        <f>VLOOKUP(VALUE(MID(C3724,1,8)),Producto!$A$1:$C$499,3,FALSE)</f>
        <v>Playera</v>
      </c>
      <c r="E3724" t="str">
        <f>VLOOKUP(_xlfn.NUMBERVALUE(MID(C3724,9,2)),'Datos 2'!$Q$3:$R$22,2,FALSE)</f>
        <v>Gris</v>
      </c>
      <c r="F3724" t="str">
        <f>VLOOKUP(_xlfn.NUMBERVALUE(MID(C3724,11,2)),'Datos 2'!$U$3:$V$11,2,)</f>
        <v>Unitalla</v>
      </c>
      <c r="G3724">
        <v>9</v>
      </c>
    </row>
    <row r="3725" spans="1:7">
      <c r="A3725" s="14">
        <v>44409</v>
      </c>
      <c r="B3725" t="s">
        <v>823</v>
      </c>
      <c r="C3725" t="s">
        <v>841</v>
      </c>
      <c r="D3725" t="str">
        <f>VLOOKUP(VALUE(MID(C3725,1,8)),Producto!$A$1:$C$499,3,FALSE)</f>
        <v>Camisa manga corta</v>
      </c>
      <c r="E3725" t="str">
        <f>VLOOKUP(_xlfn.NUMBERVALUE(MID(C3725,9,2)),'Datos 2'!$Q$3:$R$22,2,FALSE)</f>
        <v>Blanco</v>
      </c>
      <c r="F3725" t="str">
        <f>VLOOKUP(_xlfn.NUMBERVALUE(MID(C3725,11,2)),'Datos 2'!$U$3:$V$11,2,)</f>
        <v>M</v>
      </c>
      <c r="G3725">
        <v>2</v>
      </c>
    </row>
    <row r="3726" spans="1:7">
      <c r="A3726" s="14">
        <v>44274</v>
      </c>
      <c r="B3726" t="s">
        <v>823</v>
      </c>
      <c r="C3726" t="s">
        <v>832</v>
      </c>
      <c r="D3726" t="str">
        <f>VLOOKUP(VALUE(MID(C3726,1,8)),Producto!$A$1:$C$499,3,FALSE)</f>
        <v>Camisa manga larga</v>
      </c>
      <c r="E3726" t="str">
        <f>VLOOKUP(_xlfn.NUMBERVALUE(MID(C3726,9,2)),'Datos 2'!$Q$3:$R$22,2,FALSE)</f>
        <v>Off white</v>
      </c>
      <c r="F3726" t="str">
        <f>VLOOKUP(_xlfn.NUMBERVALUE(MID(C3726,11,2)),'Datos 2'!$U$3:$V$11,2,)</f>
        <v>L</v>
      </c>
      <c r="G3726">
        <v>9</v>
      </c>
    </row>
    <row r="3727" spans="1:7">
      <c r="A3727" s="14">
        <v>44254</v>
      </c>
      <c r="B3727" t="s">
        <v>823</v>
      </c>
      <c r="C3727" t="s">
        <v>863</v>
      </c>
      <c r="D3727" t="str">
        <f>VLOOKUP(VALUE(MID(C3727,1,8)),Producto!$A$1:$C$499,3,FALSE)</f>
        <v>Pantalón baggie</v>
      </c>
      <c r="E3727" t="str">
        <f>VLOOKUP(_xlfn.NUMBERVALUE(MID(C3727,9,2)),'Datos 2'!$Q$3:$R$22,2,FALSE)</f>
        <v>Negro</v>
      </c>
      <c r="F3727" t="str">
        <f>VLOOKUP(_xlfn.NUMBERVALUE(MID(C3727,11,2)),'Datos 2'!$U$3:$V$11,2,)</f>
        <v>XL</v>
      </c>
      <c r="G3727">
        <v>3</v>
      </c>
    </row>
    <row r="3728" spans="1:7">
      <c r="A3728" s="14">
        <v>44522</v>
      </c>
      <c r="B3728" t="s">
        <v>823</v>
      </c>
      <c r="C3728" t="s">
        <v>873</v>
      </c>
      <c r="D3728" t="str">
        <f>VLOOKUP(VALUE(MID(C3728,1,8)),Producto!$A$1:$C$499,3,FALSE)</f>
        <v>Pantalón baggie</v>
      </c>
      <c r="E3728" t="str">
        <f>VLOOKUP(_xlfn.NUMBERVALUE(MID(C3728,9,2)),'Datos 2'!$Q$3:$R$22,2,FALSE)</f>
        <v>Café</v>
      </c>
      <c r="F3728" t="str">
        <f>VLOOKUP(_xlfn.NUMBERVALUE(MID(C3728,11,2)),'Datos 2'!$U$3:$V$11,2,)</f>
        <v>M</v>
      </c>
      <c r="G3728">
        <v>4</v>
      </c>
    </row>
    <row r="3729" spans="1:7">
      <c r="A3729" s="14">
        <v>44532</v>
      </c>
      <c r="B3729" t="s">
        <v>823</v>
      </c>
      <c r="C3729" t="s">
        <v>878</v>
      </c>
      <c r="D3729" t="str">
        <f>VLOOKUP(VALUE(MID(C3729,1,8)),Producto!$A$1:$C$499,3,FALSE)</f>
        <v>Chamarra sport</v>
      </c>
      <c r="E3729" t="str">
        <f>VLOOKUP(_xlfn.NUMBERVALUE(MID(C3729,9,2)),'Datos 2'!$Q$3:$R$22,2,FALSE)</f>
        <v>Rojo</v>
      </c>
      <c r="F3729" t="str">
        <f>VLOOKUP(_xlfn.NUMBERVALUE(MID(C3729,11,2)),'Datos 2'!$U$3:$V$11,2,)</f>
        <v>S</v>
      </c>
      <c r="G3729">
        <v>2</v>
      </c>
    </row>
    <row r="3730" spans="1:7">
      <c r="A3730" s="14">
        <v>44348</v>
      </c>
      <c r="B3730" t="s">
        <v>823</v>
      </c>
      <c r="C3730" t="s">
        <v>830</v>
      </c>
      <c r="D3730" t="str">
        <f>VLOOKUP(VALUE(MID(C3730,1,8)),Producto!$A$1:$C$499,3,FALSE)</f>
        <v>Camisa manga larga</v>
      </c>
      <c r="E3730" t="str">
        <f>VLOOKUP(_xlfn.NUMBERVALUE(MID(C3730,9,2)),'Datos 2'!$Q$3:$R$22,2,FALSE)</f>
        <v>Blanco</v>
      </c>
      <c r="F3730" t="str">
        <f>VLOOKUP(_xlfn.NUMBERVALUE(MID(C3730,11,2)),'Datos 2'!$U$3:$V$11,2,)</f>
        <v>S</v>
      </c>
      <c r="G3730">
        <v>2</v>
      </c>
    </row>
    <row r="3731" spans="1:7">
      <c r="A3731" s="14">
        <v>44551</v>
      </c>
      <c r="B3731" t="s">
        <v>823</v>
      </c>
      <c r="C3731" t="s">
        <v>878</v>
      </c>
      <c r="D3731" t="str">
        <f>VLOOKUP(VALUE(MID(C3731,1,8)),Producto!$A$1:$C$499,3,FALSE)</f>
        <v>Chamarra sport</v>
      </c>
      <c r="E3731" t="str">
        <f>VLOOKUP(_xlfn.NUMBERVALUE(MID(C3731,9,2)),'Datos 2'!$Q$3:$R$22,2,FALSE)</f>
        <v>Rojo</v>
      </c>
      <c r="F3731" t="str">
        <f>VLOOKUP(_xlfn.NUMBERVALUE(MID(C3731,11,2)),'Datos 2'!$U$3:$V$11,2,)</f>
        <v>S</v>
      </c>
      <c r="G3731">
        <v>5</v>
      </c>
    </row>
    <row r="3732" spans="1:7">
      <c r="A3732" s="14">
        <v>44206</v>
      </c>
      <c r="B3732" t="s">
        <v>823</v>
      </c>
      <c r="C3732" t="s">
        <v>872</v>
      </c>
      <c r="D3732" t="str">
        <f>VLOOKUP(VALUE(MID(C3732,1,8)),Producto!$A$1:$C$499,3,FALSE)</f>
        <v>Pantalón baggie</v>
      </c>
      <c r="E3732" t="str">
        <f>VLOOKUP(_xlfn.NUMBERVALUE(MID(C3732,9,2)),'Datos 2'!$Q$3:$R$22,2,FALSE)</f>
        <v>Café</v>
      </c>
      <c r="F3732" t="str">
        <f>VLOOKUP(_xlfn.NUMBERVALUE(MID(C3732,11,2)),'Datos 2'!$U$3:$V$11,2,)</f>
        <v>L</v>
      </c>
      <c r="G3732">
        <v>2</v>
      </c>
    </row>
    <row r="3733" spans="1:7">
      <c r="A3733" s="14">
        <v>44204</v>
      </c>
      <c r="B3733" t="s">
        <v>823</v>
      </c>
      <c r="C3733" t="s">
        <v>887</v>
      </c>
      <c r="D3733" t="str">
        <f>VLOOKUP(VALUE(MID(C3733,1,8)),Producto!$A$1:$C$499,3,FALSE)</f>
        <v>Chamarra sport</v>
      </c>
      <c r="E3733" t="str">
        <f>VLOOKUP(_xlfn.NUMBERVALUE(MID(C3733,9,2)),'Datos 2'!$Q$3:$R$22,2,FALSE)</f>
        <v>Off white</v>
      </c>
      <c r="F3733" t="str">
        <f>VLOOKUP(_xlfn.NUMBERVALUE(MID(C3733,11,2)),'Datos 2'!$U$3:$V$11,2,)</f>
        <v>XL</v>
      </c>
      <c r="G3733">
        <v>1</v>
      </c>
    </row>
    <row r="3734" spans="1:7">
      <c r="A3734" s="14">
        <v>44338</v>
      </c>
      <c r="B3734" t="s">
        <v>823</v>
      </c>
      <c r="C3734" t="s">
        <v>851</v>
      </c>
      <c r="D3734" t="str">
        <f>VLOOKUP(VALUE(MID(C3734,1,8)),Producto!$A$1:$C$499,3,FALSE)</f>
        <v>Pantalón mezclilla</v>
      </c>
      <c r="E3734" t="str">
        <f>VLOOKUP(_xlfn.NUMBERVALUE(MID(C3734,9,2)),'Datos 2'!$Q$3:$R$22,2,FALSE)</f>
        <v>Azul</v>
      </c>
      <c r="F3734" t="str">
        <f>VLOOKUP(_xlfn.NUMBERVALUE(MID(C3734,11,2)),'Datos 2'!$U$3:$V$11,2,)</f>
        <v>XL</v>
      </c>
      <c r="G3734">
        <v>3</v>
      </c>
    </row>
    <row r="3735" spans="1:7">
      <c r="A3735" s="14">
        <v>44267</v>
      </c>
      <c r="B3735" t="s">
        <v>823</v>
      </c>
      <c r="C3735" t="s">
        <v>854</v>
      </c>
      <c r="D3735" t="str">
        <f>VLOOKUP(VALUE(MID(C3735,1,8)),Producto!$A$1:$C$499,3,FALSE)</f>
        <v>Pantalón mezclilla</v>
      </c>
      <c r="E3735" t="str">
        <f>VLOOKUP(_xlfn.NUMBERVALUE(MID(C3735,9,2)),'Datos 2'!$Q$3:$R$22,2,FALSE)</f>
        <v>Azul</v>
      </c>
      <c r="F3735" t="str">
        <f>VLOOKUP(_xlfn.NUMBERVALUE(MID(C3735,11,2)),'Datos 2'!$U$3:$V$11,2,)</f>
        <v>S</v>
      </c>
      <c r="G3735">
        <v>3</v>
      </c>
    </row>
    <row r="3736" spans="1:7">
      <c r="A3736" s="14">
        <v>44309</v>
      </c>
      <c r="B3736" t="s">
        <v>823</v>
      </c>
      <c r="C3736" t="s">
        <v>829</v>
      </c>
      <c r="D3736" t="str">
        <f>VLOOKUP(VALUE(MID(C3736,1,8)),Producto!$A$1:$C$499,3,FALSE)</f>
        <v>Camisa manga larga</v>
      </c>
      <c r="E3736" t="str">
        <f>VLOOKUP(_xlfn.NUMBERVALUE(MID(C3736,9,2)),'Datos 2'!$Q$3:$R$22,2,FALSE)</f>
        <v>Blanco</v>
      </c>
      <c r="F3736" t="str">
        <f>VLOOKUP(_xlfn.NUMBERVALUE(MID(C3736,11,2)),'Datos 2'!$U$3:$V$11,2,)</f>
        <v>M</v>
      </c>
      <c r="G3736">
        <v>8</v>
      </c>
    </row>
    <row r="3737" spans="1:7">
      <c r="A3737" s="14">
        <v>44286</v>
      </c>
      <c r="B3737" t="s">
        <v>823</v>
      </c>
      <c r="C3737" t="s">
        <v>856</v>
      </c>
      <c r="D3737" t="str">
        <f>VLOOKUP(VALUE(MID(C3737,1,8)),Producto!$A$1:$C$499,3,FALSE)</f>
        <v>Pantalón mezclilla</v>
      </c>
      <c r="E3737" t="str">
        <f>VLOOKUP(_xlfn.NUMBERVALUE(MID(C3737,9,2)),'Datos 2'!$Q$3:$R$22,2,FALSE)</f>
        <v>Negro</v>
      </c>
      <c r="F3737" t="str">
        <f>VLOOKUP(_xlfn.NUMBERVALUE(MID(C3737,11,2)),'Datos 2'!$U$3:$V$11,2,)</f>
        <v>L</v>
      </c>
      <c r="G3737">
        <v>10</v>
      </c>
    </row>
    <row r="3738" spans="1:7">
      <c r="A3738" s="14">
        <v>44324</v>
      </c>
      <c r="B3738" t="s">
        <v>823</v>
      </c>
      <c r="C3738" t="s">
        <v>849</v>
      </c>
      <c r="D3738" t="str">
        <f>VLOOKUP(VALUE(MID(C3738,1,8)),Producto!$A$1:$C$499,3,FALSE)</f>
        <v>Playera</v>
      </c>
      <c r="E3738" t="str">
        <f>VLOOKUP(_xlfn.NUMBERVALUE(MID(C3738,9,2)),'Datos 2'!$Q$3:$R$22,2,FALSE)</f>
        <v>Estampado abstracto</v>
      </c>
      <c r="F3738" t="str">
        <f>VLOOKUP(_xlfn.NUMBERVALUE(MID(C3738,11,2)),'Datos 2'!$U$3:$V$11,2,)</f>
        <v>Unitalla</v>
      </c>
      <c r="G3738">
        <v>1</v>
      </c>
    </row>
    <row r="3739" spans="1:7">
      <c r="A3739" s="14">
        <v>44352</v>
      </c>
      <c r="B3739" t="s">
        <v>823</v>
      </c>
      <c r="C3739" t="s">
        <v>884</v>
      </c>
      <c r="D3739" t="str">
        <f>VLOOKUP(VALUE(MID(C3739,1,8)),Producto!$A$1:$C$499,3,FALSE)</f>
        <v>Chamarra sport</v>
      </c>
      <c r="E3739" t="str">
        <f>VLOOKUP(_xlfn.NUMBERVALUE(MID(C3739,9,2)),'Datos 2'!$Q$3:$R$22,2,FALSE)</f>
        <v>Negro</v>
      </c>
      <c r="F3739" t="str">
        <f>VLOOKUP(_xlfn.NUMBERVALUE(MID(C3739,11,2)),'Datos 2'!$U$3:$V$11,2,)</f>
        <v>L</v>
      </c>
      <c r="G3739">
        <v>7</v>
      </c>
    </row>
    <row r="3740" spans="1:7">
      <c r="A3740" s="14">
        <v>44473</v>
      </c>
      <c r="B3740" t="s">
        <v>823</v>
      </c>
      <c r="C3740" t="s">
        <v>865</v>
      </c>
      <c r="D3740" t="str">
        <f>VLOOKUP(VALUE(MID(C3740,1,8)),Producto!$A$1:$C$499,3,FALSE)</f>
        <v>Pantalón baggie</v>
      </c>
      <c r="E3740" t="str">
        <f>VLOOKUP(_xlfn.NUMBERVALUE(MID(C3740,9,2)),'Datos 2'!$Q$3:$R$22,2,FALSE)</f>
        <v>Negro</v>
      </c>
      <c r="F3740" t="str">
        <f>VLOOKUP(_xlfn.NUMBERVALUE(MID(C3740,11,2)),'Datos 2'!$U$3:$V$11,2,)</f>
        <v>M</v>
      </c>
      <c r="G3740">
        <v>7</v>
      </c>
    </row>
    <row r="3741" spans="1:7">
      <c r="A3741" s="14">
        <v>44247</v>
      </c>
      <c r="B3741" t="s">
        <v>823</v>
      </c>
      <c r="C3741" t="s">
        <v>886</v>
      </c>
      <c r="D3741" t="str">
        <f>VLOOKUP(VALUE(MID(C3741,1,8)),Producto!$A$1:$C$499,3,FALSE)</f>
        <v>Chamarra sport</v>
      </c>
      <c r="E3741" t="str">
        <f>VLOOKUP(_xlfn.NUMBERVALUE(MID(C3741,9,2)),'Datos 2'!$Q$3:$R$22,2,FALSE)</f>
        <v>Negro</v>
      </c>
      <c r="F3741" t="str">
        <f>VLOOKUP(_xlfn.NUMBERVALUE(MID(C3741,11,2)),'Datos 2'!$U$3:$V$11,2,)</f>
        <v>S</v>
      </c>
      <c r="G3741">
        <v>6</v>
      </c>
    </row>
    <row r="3742" spans="1:7">
      <c r="A3742" s="14">
        <v>44535</v>
      </c>
      <c r="B3742" t="s">
        <v>823</v>
      </c>
      <c r="C3742" t="s">
        <v>833</v>
      </c>
      <c r="D3742" t="str">
        <f>VLOOKUP(VALUE(MID(C3742,1,8)),Producto!$A$1:$C$499,3,FALSE)</f>
        <v>Camisa manga larga</v>
      </c>
      <c r="E3742" t="str">
        <f>VLOOKUP(_xlfn.NUMBERVALUE(MID(C3742,9,2)),'Datos 2'!$Q$3:$R$22,2,FALSE)</f>
        <v>Off white</v>
      </c>
      <c r="F3742" t="str">
        <f>VLOOKUP(_xlfn.NUMBERVALUE(MID(C3742,11,2)),'Datos 2'!$U$3:$V$11,2,)</f>
        <v>M</v>
      </c>
      <c r="G3742">
        <v>8</v>
      </c>
    </row>
    <row r="3743" spans="1:7">
      <c r="A3743" s="14">
        <v>44498</v>
      </c>
      <c r="B3743" t="s">
        <v>823</v>
      </c>
      <c r="C3743" t="s">
        <v>858</v>
      </c>
      <c r="D3743" t="str">
        <f>VLOOKUP(VALUE(MID(C3743,1,8)),Producto!$A$1:$C$499,3,FALSE)</f>
        <v>Pantalón mezclilla</v>
      </c>
      <c r="E3743" t="str">
        <f>VLOOKUP(_xlfn.NUMBERVALUE(MID(C3743,9,2)),'Datos 2'!$Q$3:$R$22,2,FALSE)</f>
        <v>Negro</v>
      </c>
      <c r="F3743" t="str">
        <f>VLOOKUP(_xlfn.NUMBERVALUE(MID(C3743,11,2)),'Datos 2'!$U$3:$V$11,2,)</f>
        <v>S</v>
      </c>
      <c r="G3743">
        <v>10</v>
      </c>
    </row>
    <row r="3744" spans="1:7">
      <c r="A3744" s="14">
        <v>44421</v>
      </c>
      <c r="B3744" t="s">
        <v>823</v>
      </c>
      <c r="C3744" t="s">
        <v>874</v>
      </c>
      <c r="D3744" t="str">
        <f>VLOOKUP(VALUE(MID(C3744,1,8)),Producto!$A$1:$C$499,3,FALSE)</f>
        <v>Pantalón baggie</v>
      </c>
      <c r="E3744" t="str">
        <f>VLOOKUP(_xlfn.NUMBERVALUE(MID(C3744,9,2)),'Datos 2'!$Q$3:$R$22,2,FALSE)</f>
        <v>Café</v>
      </c>
      <c r="F3744" t="str">
        <f>VLOOKUP(_xlfn.NUMBERVALUE(MID(C3744,11,2)),'Datos 2'!$U$3:$V$11,2,)</f>
        <v>S</v>
      </c>
      <c r="G3744">
        <v>10</v>
      </c>
    </row>
    <row r="3745" spans="1:7">
      <c r="A3745" s="14">
        <v>44421</v>
      </c>
      <c r="B3745" t="s">
        <v>823</v>
      </c>
      <c r="C3745" t="s">
        <v>837</v>
      </c>
      <c r="D3745" t="str">
        <f>VLOOKUP(VALUE(MID(C3745,1,8)),Producto!$A$1:$C$499,3,FALSE)</f>
        <v>Camisa manga larga</v>
      </c>
      <c r="E3745" t="str">
        <f>VLOOKUP(_xlfn.NUMBERVALUE(MID(C3745,9,2)),'Datos 2'!$Q$3:$R$22,2,FALSE)</f>
        <v>Negro</v>
      </c>
      <c r="F3745" t="str">
        <f>VLOOKUP(_xlfn.NUMBERVALUE(MID(C3745,11,2)),'Datos 2'!$U$3:$V$11,2,)</f>
        <v>M</v>
      </c>
      <c r="G3745">
        <v>2</v>
      </c>
    </row>
    <row r="3746" spans="1:7">
      <c r="A3746" s="14">
        <v>44338</v>
      </c>
      <c r="B3746" t="s">
        <v>823</v>
      </c>
      <c r="C3746" t="s">
        <v>885</v>
      </c>
      <c r="D3746" t="str">
        <f>VLOOKUP(VALUE(MID(C3746,1,8)),Producto!$A$1:$C$499,3,FALSE)</f>
        <v>Chamarra sport</v>
      </c>
      <c r="E3746" t="str">
        <f>VLOOKUP(_xlfn.NUMBERVALUE(MID(C3746,9,2)),'Datos 2'!$Q$3:$R$22,2,FALSE)</f>
        <v>Negro</v>
      </c>
      <c r="F3746" t="str">
        <f>VLOOKUP(_xlfn.NUMBERVALUE(MID(C3746,11,2)),'Datos 2'!$U$3:$V$11,2,)</f>
        <v>M</v>
      </c>
      <c r="G3746">
        <v>1</v>
      </c>
    </row>
    <row r="3747" spans="1:7">
      <c r="A3747" s="14">
        <v>44437</v>
      </c>
      <c r="B3747" t="s">
        <v>823</v>
      </c>
      <c r="C3747" t="s">
        <v>848</v>
      </c>
      <c r="D3747" t="str">
        <f>VLOOKUP(VALUE(MID(C3747,1,8)),Producto!$A$1:$C$499,3,FALSE)</f>
        <v>Playera</v>
      </c>
      <c r="E3747" t="str">
        <f>VLOOKUP(_xlfn.NUMBERVALUE(MID(C3747,9,2)),'Datos 2'!$Q$3:$R$22,2,FALSE)</f>
        <v>Gris</v>
      </c>
      <c r="F3747" t="str">
        <f>VLOOKUP(_xlfn.NUMBERVALUE(MID(C3747,11,2)),'Datos 2'!$U$3:$V$11,2,)</f>
        <v>Unitalla</v>
      </c>
      <c r="G3747">
        <v>9</v>
      </c>
    </row>
    <row r="3748" spans="1:7">
      <c r="A3748" s="14">
        <v>44549</v>
      </c>
      <c r="B3748" t="s">
        <v>823</v>
      </c>
      <c r="C3748" t="s">
        <v>848</v>
      </c>
      <c r="D3748" t="str">
        <f>VLOOKUP(VALUE(MID(C3748,1,8)),Producto!$A$1:$C$499,3,FALSE)</f>
        <v>Playera</v>
      </c>
      <c r="E3748" t="str">
        <f>VLOOKUP(_xlfn.NUMBERVALUE(MID(C3748,9,2)),'Datos 2'!$Q$3:$R$22,2,FALSE)</f>
        <v>Gris</v>
      </c>
      <c r="F3748" t="str">
        <f>VLOOKUP(_xlfn.NUMBERVALUE(MID(C3748,11,2)),'Datos 2'!$U$3:$V$11,2,)</f>
        <v>Unitalla</v>
      </c>
      <c r="G3748">
        <v>8</v>
      </c>
    </row>
    <row r="3749" spans="1:7">
      <c r="A3749" s="14">
        <v>44361</v>
      </c>
      <c r="B3749" t="s">
        <v>823</v>
      </c>
      <c r="C3749" t="s">
        <v>877</v>
      </c>
      <c r="D3749" t="str">
        <f>VLOOKUP(VALUE(MID(C3749,1,8)),Producto!$A$1:$C$499,3,FALSE)</f>
        <v>Chamarra sport</v>
      </c>
      <c r="E3749" t="str">
        <f>VLOOKUP(_xlfn.NUMBERVALUE(MID(C3749,9,2)),'Datos 2'!$Q$3:$R$22,2,FALSE)</f>
        <v>Rojo</v>
      </c>
      <c r="F3749" t="str">
        <f>VLOOKUP(_xlfn.NUMBERVALUE(MID(C3749,11,2)),'Datos 2'!$U$3:$V$11,2,)</f>
        <v>M</v>
      </c>
      <c r="G3749">
        <v>3</v>
      </c>
    </row>
    <row r="3750" spans="1:7">
      <c r="A3750" s="14">
        <v>44206</v>
      </c>
      <c r="B3750" t="s">
        <v>823</v>
      </c>
      <c r="C3750" t="s">
        <v>877</v>
      </c>
      <c r="D3750" t="str">
        <f>VLOOKUP(VALUE(MID(C3750,1,8)),Producto!$A$1:$C$499,3,FALSE)</f>
        <v>Chamarra sport</v>
      </c>
      <c r="E3750" t="str">
        <f>VLOOKUP(_xlfn.NUMBERVALUE(MID(C3750,9,2)),'Datos 2'!$Q$3:$R$22,2,FALSE)</f>
        <v>Rojo</v>
      </c>
      <c r="F3750" t="str">
        <f>VLOOKUP(_xlfn.NUMBERVALUE(MID(C3750,11,2)),'Datos 2'!$U$3:$V$11,2,)</f>
        <v>M</v>
      </c>
      <c r="G3750">
        <v>3</v>
      </c>
    </row>
    <row r="3751" spans="1:7">
      <c r="A3751" s="14">
        <v>44368</v>
      </c>
      <c r="B3751" t="s">
        <v>823</v>
      </c>
      <c r="C3751" t="s">
        <v>858</v>
      </c>
      <c r="D3751" t="str">
        <f>VLOOKUP(VALUE(MID(C3751,1,8)),Producto!$A$1:$C$499,3,FALSE)</f>
        <v>Pantalón mezclilla</v>
      </c>
      <c r="E3751" t="str">
        <f>VLOOKUP(_xlfn.NUMBERVALUE(MID(C3751,9,2)),'Datos 2'!$Q$3:$R$22,2,FALSE)</f>
        <v>Negro</v>
      </c>
      <c r="F3751" t="str">
        <f>VLOOKUP(_xlfn.NUMBERVALUE(MID(C3751,11,2)),'Datos 2'!$U$3:$V$11,2,)</f>
        <v>S</v>
      </c>
      <c r="G3751">
        <v>7</v>
      </c>
    </row>
    <row r="3752" spans="1:7">
      <c r="A3752" s="14">
        <v>44335</v>
      </c>
      <c r="B3752" t="s">
        <v>823</v>
      </c>
      <c r="C3752" t="s">
        <v>832</v>
      </c>
      <c r="D3752" t="str">
        <f>VLOOKUP(VALUE(MID(C3752,1,8)),Producto!$A$1:$C$499,3,FALSE)</f>
        <v>Camisa manga larga</v>
      </c>
      <c r="E3752" t="str">
        <f>VLOOKUP(_xlfn.NUMBERVALUE(MID(C3752,9,2)),'Datos 2'!$Q$3:$R$22,2,FALSE)</f>
        <v>Off white</v>
      </c>
      <c r="F3752" t="str">
        <f>VLOOKUP(_xlfn.NUMBERVALUE(MID(C3752,11,2)),'Datos 2'!$U$3:$V$11,2,)</f>
        <v>L</v>
      </c>
      <c r="G3752">
        <v>9</v>
      </c>
    </row>
    <row r="3753" spans="1:7">
      <c r="A3753" s="14">
        <v>44293</v>
      </c>
      <c r="B3753" t="s">
        <v>823</v>
      </c>
      <c r="C3753" t="s">
        <v>856</v>
      </c>
      <c r="D3753" t="str">
        <f>VLOOKUP(VALUE(MID(C3753,1,8)),Producto!$A$1:$C$499,3,FALSE)</f>
        <v>Pantalón mezclilla</v>
      </c>
      <c r="E3753" t="str">
        <f>VLOOKUP(_xlfn.NUMBERVALUE(MID(C3753,9,2)),'Datos 2'!$Q$3:$R$22,2,FALSE)</f>
        <v>Negro</v>
      </c>
      <c r="F3753" t="str">
        <f>VLOOKUP(_xlfn.NUMBERVALUE(MID(C3753,11,2)),'Datos 2'!$U$3:$V$11,2,)</f>
        <v>L</v>
      </c>
      <c r="G3753">
        <v>6</v>
      </c>
    </row>
    <row r="3754" spans="1:7">
      <c r="A3754" s="14">
        <v>44381</v>
      </c>
      <c r="B3754" t="s">
        <v>823</v>
      </c>
      <c r="C3754" t="s">
        <v>831</v>
      </c>
      <c r="D3754" t="str">
        <f>VLOOKUP(VALUE(MID(C3754,1,8)),Producto!$A$1:$C$499,3,FALSE)</f>
        <v>Camisa manga larga</v>
      </c>
      <c r="E3754" t="str">
        <f>VLOOKUP(_xlfn.NUMBERVALUE(MID(C3754,9,2)),'Datos 2'!$Q$3:$R$22,2,FALSE)</f>
        <v>Off white</v>
      </c>
      <c r="F3754" t="str">
        <f>VLOOKUP(_xlfn.NUMBERVALUE(MID(C3754,11,2)),'Datos 2'!$U$3:$V$11,2,)</f>
        <v>XL</v>
      </c>
      <c r="G3754">
        <v>5</v>
      </c>
    </row>
    <row r="3755" spans="1:7">
      <c r="A3755" s="14">
        <v>44427</v>
      </c>
      <c r="B3755" t="s">
        <v>823</v>
      </c>
      <c r="C3755" t="s">
        <v>845</v>
      </c>
      <c r="D3755" t="str">
        <f>VLOOKUP(VALUE(MID(C3755,1,8)),Producto!$A$1:$C$499,3,FALSE)</f>
        <v>Camisa manga corta</v>
      </c>
      <c r="E3755" t="str">
        <f>VLOOKUP(_xlfn.NUMBERVALUE(MID(C3755,9,2)),'Datos 2'!$Q$3:$R$22,2,FALSE)</f>
        <v>Estampado animal</v>
      </c>
      <c r="F3755" t="str">
        <f>VLOOKUP(_xlfn.NUMBERVALUE(MID(C3755,11,2)),'Datos 2'!$U$3:$V$11,2,)</f>
        <v>M</v>
      </c>
      <c r="G3755">
        <v>10</v>
      </c>
    </row>
    <row r="3756" spans="1:7">
      <c r="A3756" s="14">
        <v>44253</v>
      </c>
      <c r="B3756" t="s">
        <v>823</v>
      </c>
      <c r="C3756" t="s">
        <v>866</v>
      </c>
      <c r="D3756" t="str">
        <f>VLOOKUP(VALUE(MID(C3756,1,8)),Producto!$A$1:$C$499,3,FALSE)</f>
        <v>Pantalón baggie</v>
      </c>
      <c r="E3756" t="str">
        <f>VLOOKUP(_xlfn.NUMBERVALUE(MID(C3756,9,2)),'Datos 2'!$Q$3:$R$22,2,FALSE)</f>
        <v>Negro</v>
      </c>
      <c r="F3756" t="str">
        <f>VLOOKUP(_xlfn.NUMBERVALUE(MID(C3756,11,2)),'Datos 2'!$U$3:$V$11,2,)</f>
        <v>S</v>
      </c>
      <c r="G3756">
        <v>1</v>
      </c>
    </row>
    <row r="3757" spans="1:7">
      <c r="A3757" s="14">
        <v>44390</v>
      </c>
      <c r="B3757" t="s">
        <v>823</v>
      </c>
      <c r="C3757" t="s">
        <v>849</v>
      </c>
      <c r="D3757" t="str">
        <f>VLOOKUP(VALUE(MID(C3757,1,8)),Producto!$A$1:$C$499,3,FALSE)</f>
        <v>Playera</v>
      </c>
      <c r="E3757" t="str">
        <f>VLOOKUP(_xlfn.NUMBERVALUE(MID(C3757,9,2)),'Datos 2'!$Q$3:$R$22,2,FALSE)</f>
        <v>Estampado abstracto</v>
      </c>
      <c r="F3757" t="str">
        <f>VLOOKUP(_xlfn.NUMBERVALUE(MID(C3757,11,2)),'Datos 2'!$U$3:$V$11,2,)</f>
        <v>Unitalla</v>
      </c>
      <c r="G3757">
        <v>3</v>
      </c>
    </row>
    <row r="3758" spans="1:7">
      <c r="A3758" s="14">
        <v>44542</v>
      </c>
      <c r="B3758" t="s">
        <v>823</v>
      </c>
      <c r="C3758" t="s">
        <v>859</v>
      </c>
      <c r="D3758" t="str">
        <f>VLOOKUP(VALUE(MID(C3758,1,8)),Producto!$A$1:$C$499,3,FALSE)</f>
        <v>Pantalón mezclilla</v>
      </c>
      <c r="E3758" t="str">
        <f>VLOOKUP(_xlfn.NUMBERVALUE(MID(C3758,9,2)),'Datos 2'!$Q$3:$R$22,2,FALSE)</f>
        <v>Blanco</v>
      </c>
      <c r="F3758" t="str">
        <f>VLOOKUP(_xlfn.NUMBERVALUE(MID(C3758,11,2)),'Datos 2'!$U$3:$V$11,2,)</f>
        <v>XL</v>
      </c>
      <c r="G3758">
        <v>2</v>
      </c>
    </row>
    <row r="3759" spans="1:7">
      <c r="A3759" s="14">
        <v>44547</v>
      </c>
      <c r="B3759" t="s">
        <v>823</v>
      </c>
      <c r="C3759" t="s">
        <v>845</v>
      </c>
      <c r="D3759" t="str">
        <f>VLOOKUP(VALUE(MID(C3759,1,8)),Producto!$A$1:$C$499,3,FALSE)</f>
        <v>Camisa manga corta</v>
      </c>
      <c r="E3759" t="str">
        <f>VLOOKUP(_xlfn.NUMBERVALUE(MID(C3759,9,2)),'Datos 2'!$Q$3:$R$22,2,FALSE)</f>
        <v>Estampado animal</v>
      </c>
      <c r="F3759" t="str">
        <f>VLOOKUP(_xlfn.NUMBERVALUE(MID(C3759,11,2)),'Datos 2'!$U$3:$V$11,2,)</f>
        <v>M</v>
      </c>
      <c r="G3759">
        <v>6</v>
      </c>
    </row>
    <row r="3760" spans="1:7">
      <c r="A3760" s="14">
        <v>44325</v>
      </c>
      <c r="B3760" t="s">
        <v>823</v>
      </c>
      <c r="C3760" t="s">
        <v>879</v>
      </c>
      <c r="D3760" t="str">
        <f>VLOOKUP(VALUE(MID(C3760,1,8)),Producto!$A$1:$C$499,3,FALSE)</f>
        <v>Chamarra sport</v>
      </c>
      <c r="E3760" t="str">
        <f>VLOOKUP(_xlfn.NUMBERVALUE(MID(C3760,9,2)),'Datos 2'!$Q$3:$R$22,2,FALSE)</f>
        <v>Azul</v>
      </c>
      <c r="F3760" t="str">
        <f>VLOOKUP(_xlfn.NUMBERVALUE(MID(C3760,11,2)),'Datos 2'!$U$3:$V$11,2,)</f>
        <v>XL</v>
      </c>
      <c r="G3760">
        <v>10</v>
      </c>
    </row>
    <row r="3761" spans="1:7">
      <c r="A3761" s="14">
        <v>44308</v>
      </c>
      <c r="B3761" t="s">
        <v>823</v>
      </c>
      <c r="C3761" t="s">
        <v>846</v>
      </c>
      <c r="D3761" t="str">
        <f>VLOOKUP(VALUE(MID(C3761,1,8)),Producto!$A$1:$C$499,3,FALSE)</f>
        <v>Camisa manga corta</v>
      </c>
      <c r="E3761" t="str">
        <f>VLOOKUP(_xlfn.NUMBERVALUE(MID(C3761,9,2)),'Datos 2'!$Q$3:$R$22,2,FALSE)</f>
        <v>Estampado animal</v>
      </c>
      <c r="F3761" t="str">
        <f>VLOOKUP(_xlfn.NUMBERVALUE(MID(C3761,11,2)),'Datos 2'!$U$3:$V$11,2,)</f>
        <v>S</v>
      </c>
      <c r="G3761">
        <v>5</v>
      </c>
    </row>
    <row r="3762" spans="1:7">
      <c r="A3762" s="14">
        <v>44423</v>
      </c>
      <c r="B3762" t="s">
        <v>823</v>
      </c>
      <c r="C3762" t="s">
        <v>837</v>
      </c>
      <c r="D3762" t="str">
        <f>VLOOKUP(VALUE(MID(C3762,1,8)),Producto!$A$1:$C$499,3,FALSE)</f>
        <v>Camisa manga larga</v>
      </c>
      <c r="E3762" t="str">
        <f>VLOOKUP(_xlfn.NUMBERVALUE(MID(C3762,9,2)),'Datos 2'!$Q$3:$R$22,2,FALSE)</f>
        <v>Negro</v>
      </c>
      <c r="F3762" t="str">
        <f>VLOOKUP(_xlfn.NUMBERVALUE(MID(C3762,11,2)),'Datos 2'!$U$3:$V$11,2,)</f>
        <v>M</v>
      </c>
      <c r="G3762">
        <v>6</v>
      </c>
    </row>
    <row r="3763" spans="1:7">
      <c r="A3763" s="14">
        <v>44335</v>
      </c>
      <c r="B3763" t="s">
        <v>823</v>
      </c>
      <c r="C3763" t="s">
        <v>858</v>
      </c>
      <c r="D3763" t="str">
        <f>VLOOKUP(VALUE(MID(C3763,1,8)),Producto!$A$1:$C$499,3,FALSE)</f>
        <v>Pantalón mezclilla</v>
      </c>
      <c r="E3763" t="str">
        <f>VLOOKUP(_xlfn.NUMBERVALUE(MID(C3763,9,2)),'Datos 2'!$Q$3:$R$22,2,FALSE)</f>
        <v>Negro</v>
      </c>
      <c r="F3763" t="str">
        <f>VLOOKUP(_xlfn.NUMBERVALUE(MID(C3763,11,2)),'Datos 2'!$U$3:$V$11,2,)</f>
        <v>S</v>
      </c>
      <c r="G3763">
        <v>3</v>
      </c>
    </row>
    <row r="3764" spans="1:7">
      <c r="A3764" s="14">
        <v>44307</v>
      </c>
      <c r="B3764" t="s">
        <v>823</v>
      </c>
      <c r="C3764" t="s">
        <v>879</v>
      </c>
      <c r="D3764" t="str">
        <f>VLOOKUP(VALUE(MID(C3764,1,8)),Producto!$A$1:$C$499,3,FALSE)</f>
        <v>Chamarra sport</v>
      </c>
      <c r="E3764" t="str">
        <f>VLOOKUP(_xlfn.NUMBERVALUE(MID(C3764,9,2)),'Datos 2'!$Q$3:$R$22,2,FALSE)</f>
        <v>Azul</v>
      </c>
      <c r="F3764" t="str">
        <f>VLOOKUP(_xlfn.NUMBERVALUE(MID(C3764,11,2)),'Datos 2'!$U$3:$V$11,2,)</f>
        <v>XL</v>
      </c>
      <c r="G3764">
        <v>5</v>
      </c>
    </row>
    <row r="3765" spans="1:7">
      <c r="A3765" s="14">
        <v>44411</v>
      </c>
      <c r="B3765" t="s">
        <v>823</v>
      </c>
      <c r="C3765" t="s">
        <v>837</v>
      </c>
      <c r="D3765" t="str">
        <f>VLOOKUP(VALUE(MID(C3765,1,8)),Producto!$A$1:$C$499,3,FALSE)</f>
        <v>Camisa manga larga</v>
      </c>
      <c r="E3765" t="str">
        <f>VLOOKUP(_xlfn.NUMBERVALUE(MID(C3765,9,2)),'Datos 2'!$Q$3:$R$22,2,FALSE)</f>
        <v>Negro</v>
      </c>
      <c r="F3765" t="str">
        <f>VLOOKUP(_xlfn.NUMBERVALUE(MID(C3765,11,2)),'Datos 2'!$U$3:$V$11,2,)</f>
        <v>M</v>
      </c>
      <c r="G3765">
        <v>7</v>
      </c>
    </row>
    <row r="3766" spans="1:7">
      <c r="A3766" s="14">
        <v>44555</v>
      </c>
      <c r="B3766" t="s">
        <v>823</v>
      </c>
      <c r="C3766" t="s">
        <v>850</v>
      </c>
      <c r="D3766" t="str">
        <f>VLOOKUP(VALUE(MID(C3766,1,8)),Producto!$A$1:$C$499,3,FALSE)</f>
        <v>Playera</v>
      </c>
      <c r="E3766" t="str">
        <f>VLOOKUP(_xlfn.NUMBERVALUE(MID(C3766,9,2)),'Datos 2'!$Q$3:$R$22,2,FALSE)</f>
        <v>Con texto</v>
      </c>
      <c r="F3766" t="str">
        <f>VLOOKUP(_xlfn.NUMBERVALUE(MID(C3766,11,2)),'Datos 2'!$U$3:$V$11,2,)</f>
        <v>Unitalla</v>
      </c>
      <c r="G3766">
        <v>10</v>
      </c>
    </row>
    <row r="3767" spans="1:7">
      <c r="A3767" s="14">
        <v>44321</v>
      </c>
      <c r="B3767" t="s">
        <v>823</v>
      </c>
      <c r="C3767" t="s">
        <v>847</v>
      </c>
      <c r="D3767" t="str">
        <f>VLOOKUP(VALUE(MID(C3767,1,8)),Producto!$A$1:$C$499,3,FALSE)</f>
        <v>Playera</v>
      </c>
      <c r="E3767" t="str">
        <f>VLOOKUP(_xlfn.NUMBERVALUE(MID(C3767,9,2)),'Datos 2'!$Q$3:$R$22,2,FALSE)</f>
        <v>Negro</v>
      </c>
      <c r="F3767" t="str">
        <f>VLOOKUP(_xlfn.NUMBERVALUE(MID(C3767,11,2)),'Datos 2'!$U$3:$V$11,2,)</f>
        <v>Unitalla</v>
      </c>
      <c r="G3767">
        <v>7</v>
      </c>
    </row>
    <row r="3768" spans="1:7">
      <c r="A3768" s="14">
        <v>44492</v>
      </c>
      <c r="B3768" t="s">
        <v>823</v>
      </c>
      <c r="C3768" t="s">
        <v>838</v>
      </c>
      <c r="D3768" t="str">
        <f>VLOOKUP(VALUE(MID(C3768,1,8)),Producto!$A$1:$C$499,3,FALSE)</f>
        <v>Camisa manga larga</v>
      </c>
      <c r="E3768" t="str">
        <f>VLOOKUP(_xlfn.NUMBERVALUE(MID(C3768,9,2)),'Datos 2'!$Q$3:$R$22,2,FALSE)</f>
        <v>Negro</v>
      </c>
      <c r="F3768" t="str">
        <f>VLOOKUP(_xlfn.NUMBERVALUE(MID(C3768,11,2)),'Datos 2'!$U$3:$V$11,2,)</f>
        <v>S</v>
      </c>
      <c r="G3768">
        <v>3</v>
      </c>
    </row>
    <row r="3769" spans="1:7">
      <c r="A3769" s="14">
        <v>44439</v>
      </c>
      <c r="B3769" t="s">
        <v>823</v>
      </c>
      <c r="C3769" t="s">
        <v>844</v>
      </c>
      <c r="D3769" t="str">
        <f>VLOOKUP(VALUE(MID(C3769,1,8)),Producto!$A$1:$C$499,3,FALSE)</f>
        <v>Camisa manga corta</v>
      </c>
      <c r="E3769" t="str">
        <f>VLOOKUP(_xlfn.NUMBERVALUE(MID(C3769,9,2)),'Datos 2'!$Q$3:$R$22,2,FALSE)</f>
        <v>Estampado animal</v>
      </c>
      <c r="F3769" t="str">
        <f>VLOOKUP(_xlfn.NUMBERVALUE(MID(C3769,11,2)),'Datos 2'!$U$3:$V$11,2,)</f>
        <v>L</v>
      </c>
      <c r="G3769">
        <v>2</v>
      </c>
    </row>
    <row r="3770" spans="1:7">
      <c r="A3770" s="14">
        <v>44461</v>
      </c>
      <c r="B3770" t="s">
        <v>823</v>
      </c>
      <c r="C3770" t="s">
        <v>849</v>
      </c>
      <c r="D3770" t="str">
        <f>VLOOKUP(VALUE(MID(C3770,1,8)),Producto!$A$1:$C$499,3,FALSE)</f>
        <v>Playera</v>
      </c>
      <c r="E3770" t="str">
        <f>VLOOKUP(_xlfn.NUMBERVALUE(MID(C3770,9,2)),'Datos 2'!$Q$3:$R$22,2,FALSE)</f>
        <v>Estampado abstracto</v>
      </c>
      <c r="F3770" t="str">
        <f>VLOOKUP(_xlfn.NUMBERVALUE(MID(C3770,11,2)),'Datos 2'!$U$3:$V$11,2,)</f>
        <v>Unitalla</v>
      </c>
      <c r="G3770">
        <v>2</v>
      </c>
    </row>
    <row r="3771" spans="1:7">
      <c r="A3771" s="14">
        <v>44541</v>
      </c>
      <c r="B3771" t="s">
        <v>823</v>
      </c>
      <c r="C3771" t="s">
        <v>872</v>
      </c>
      <c r="D3771" t="str">
        <f>VLOOKUP(VALUE(MID(C3771,1,8)),Producto!$A$1:$C$499,3,FALSE)</f>
        <v>Pantalón baggie</v>
      </c>
      <c r="E3771" t="str">
        <f>VLOOKUP(_xlfn.NUMBERVALUE(MID(C3771,9,2)),'Datos 2'!$Q$3:$R$22,2,FALSE)</f>
        <v>Café</v>
      </c>
      <c r="F3771" t="str">
        <f>VLOOKUP(_xlfn.NUMBERVALUE(MID(C3771,11,2)),'Datos 2'!$U$3:$V$11,2,)</f>
        <v>L</v>
      </c>
      <c r="G3771">
        <v>9</v>
      </c>
    </row>
    <row r="3772" spans="1:7">
      <c r="A3772" s="14">
        <v>44207</v>
      </c>
      <c r="B3772" t="s">
        <v>823</v>
      </c>
      <c r="C3772" t="s">
        <v>883</v>
      </c>
      <c r="D3772" t="str">
        <f>VLOOKUP(VALUE(MID(C3772,1,8)),Producto!$A$1:$C$499,3,FALSE)</f>
        <v>Chamarra sport</v>
      </c>
      <c r="E3772" t="str">
        <f>VLOOKUP(_xlfn.NUMBERVALUE(MID(C3772,9,2)),'Datos 2'!$Q$3:$R$22,2,FALSE)</f>
        <v>Negro</v>
      </c>
      <c r="F3772" t="str">
        <f>VLOOKUP(_xlfn.NUMBERVALUE(MID(C3772,11,2)),'Datos 2'!$U$3:$V$11,2,)</f>
        <v>XL</v>
      </c>
      <c r="G3772">
        <v>1</v>
      </c>
    </row>
    <row r="3773" spans="1:7">
      <c r="A3773" s="14">
        <v>44421</v>
      </c>
      <c r="B3773" t="s">
        <v>823</v>
      </c>
      <c r="C3773" t="s">
        <v>842</v>
      </c>
      <c r="D3773" t="str">
        <f>VLOOKUP(VALUE(MID(C3773,1,8)),Producto!$A$1:$C$499,3,FALSE)</f>
        <v>Camisa manga corta</v>
      </c>
      <c r="E3773" t="str">
        <f>VLOOKUP(_xlfn.NUMBERVALUE(MID(C3773,9,2)),'Datos 2'!$Q$3:$R$22,2,FALSE)</f>
        <v>Blanco</v>
      </c>
      <c r="F3773" t="str">
        <f>VLOOKUP(_xlfn.NUMBERVALUE(MID(C3773,11,2)),'Datos 2'!$U$3:$V$11,2,)</f>
        <v>S</v>
      </c>
      <c r="G3773">
        <v>8</v>
      </c>
    </row>
    <row r="3774" spans="1:7">
      <c r="A3774" s="14">
        <v>44514</v>
      </c>
      <c r="B3774" t="s">
        <v>823</v>
      </c>
      <c r="C3774" t="s">
        <v>835</v>
      </c>
      <c r="D3774" t="str">
        <f>VLOOKUP(VALUE(MID(C3774,1,8)),Producto!$A$1:$C$499,3,FALSE)</f>
        <v>Camisa manga larga</v>
      </c>
      <c r="E3774" t="str">
        <f>VLOOKUP(_xlfn.NUMBERVALUE(MID(C3774,9,2)),'Datos 2'!$Q$3:$R$22,2,FALSE)</f>
        <v>Negro</v>
      </c>
      <c r="F3774" t="str">
        <f>VLOOKUP(_xlfn.NUMBERVALUE(MID(C3774,11,2)),'Datos 2'!$U$3:$V$11,2,)</f>
        <v>XL</v>
      </c>
      <c r="G3774">
        <v>3</v>
      </c>
    </row>
    <row r="3775" spans="1:7">
      <c r="A3775" s="14">
        <v>44295</v>
      </c>
      <c r="B3775" t="s">
        <v>823</v>
      </c>
      <c r="C3775" t="s">
        <v>872</v>
      </c>
      <c r="D3775" t="str">
        <f>VLOOKUP(VALUE(MID(C3775,1,8)),Producto!$A$1:$C$499,3,FALSE)</f>
        <v>Pantalón baggie</v>
      </c>
      <c r="E3775" t="str">
        <f>VLOOKUP(_xlfn.NUMBERVALUE(MID(C3775,9,2)),'Datos 2'!$Q$3:$R$22,2,FALSE)</f>
        <v>Café</v>
      </c>
      <c r="F3775" t="str">
        <f>VLOOKUP(_xlfn.NUMBERVALUE(MID(C3775,11,2)),'Datos 2'!$U$3:$V$11,2,)</f>
        <v>L</v>
      </c>
      <c r="G3775">
        <v>7</v>
      </c>
    </row>
    <row r="3776" spans="1:7">
      <c r="A3776" s="14">
        <v>44405</v>
      </c>
      <c r="B3776" t="s">
        <v>823</v>
      </c>
      <c r="C3776" t="s">
        <v>839</v>
      </c>
      <c r="D3776" t="str">
        <f>VLOOKUP(VALUE(MID(C3776,1,8)),Producto!$A$1:$C$499,3,FALSE)</f>
        <v>Camisa manga corta</v>
      </c>
      <c r="E3776" t="str">
        <f>VLOOKUP(_xlfn.NUMBERVALUE(MID(C3776,9,2)),'Datos 2'!$Q$3:$R$22,2,FALSE)</f>
        <v>Blanco</v>
      </c>
      <c r="F3776" t="str">
        <f>VLOOKUP(_xlfn.NUMBERVALUE(MID(C3776,11,2)),'Datos 2'!$U$3:$V$11,2,)</f>
        <v>XL</v>
      </c>
      <c r="G3776">
        <v>10</v>
      </c>
    </row>
    <row r="3777" spans="1:7">
      <c r="A3777" s="14">
        <v>44309</v>
      </c>
      <c r="B3777" t="s">
        <v>823</v>
      </c>
      <c r="C3777" t="s">
        <v>886</v>
      </c>
      <c r="D3777" t="str">
        <f>VLOOKUP(VALUE(MID(C3777,1,8)),Producto!$A$1:$C$499,3,FALSE)</f>
        <v>Chamarra sport</v>
      </c>
      <c r="E3777" t="str">
        <f>VLOOKUP(_xlfn.NUMBERVALUE(MID(C3777,9,2)),'Datos 2'!$Q$3:$R$22,2,FALSE)</f>
        <v>Negro</v>
      </c>
      <c r="F3777" t="str">
        <f>VLOOKUP(_xlfn.NUMBERVALUE(MID(C3777,11,2)),'Datos 2'!$U$3:$V$11,2,)</f>
        <v>S</v>
      </c>
      <c r="G3777">
        <v>1</v>
      </c>
    </row>
    <row r="3778" spans="1:7">
      <c r="A3778" s="14">
        <v>44447</v>
      </c>
      <c r="B3778" t="s">
        <v>823</v>
      </c>
      <c r="C3778" t="s">
        <v>882</v>
      </c>
      <c r="D3778" t="str">
        <f>VLOOKUP(VALUE(MID(C3778,1,8)),Producto!$A$1:$C$499,3,FALSE)</f>
        <v>Chamarra sport</v>
      </c>
      <c r="E3778" t="str">
        <f>VLOOKUP(_xlfn.NUMBERVALUE(MID(C3778,9,2)),'Datos 2'!$Q$3:$R$22,2,FALSE)</f>
        <v>Azul</v>
      </c>
      <c r="F3778" t="str">
        <f>VLOOKUP(_xlfn.NUMBERVALUE(MID(C3778,11,2)),'Datos 2'!$U$3:$V$11,2,)</f>
        <v>S</v>
      </c>
      <c r="G3778">
        <v>10</v>
      </c>
    </row>
    <row r="3779" spans="1:7">
      <c r="A3779" s="14">
        <v>44360</v>
      </c>
      <c r="B3779" t="s">
        <v>823</v>
      </c>
      <c r="C3779" t="s">
        <v>856</v>
      </c>
      <c r="D3779" t="str">
        <f>VLOOKUP(VALUE(MID(C3779,1,8)),Producto!$A$1:$C$499,3,FALSE)</f>
        <v>Pantalón mezclilla</v>
      </c>
      <c r="E3779" t="str">
        <f>VLOOKUP(_xlfn.NUMBERVALUE(MID(C3779,9,2)),'Datos 2'!$Q$3:$R$22,2,FALSE)</f>
        <v>Negro</v>
      </c>
      <c r="F3779" t="str">
        <f>VLOOKUP(_xlfn.NUMBERVALUE(MID(C3779,11,2)),'Datos 2'!$U$3:$V$11,2,)</f>
        <v>L</v>
      </c>
      <c r="G3779">
        <v>7</v>
      </c>
    </row>
    <row r="3780" spans="1:7">
      <c r="A3780" s="14">
        <v>44420</v>
      </c>
      <c r="B3780" t="s">
        <v>823</v>
      </c>
      <c r="C3780" t="s">
        <v>839</v>
      </c>
      <c r="D3780" t="str">
        <f>VLOOKUP(VALUE(MID(C3780,1,8)),Producto!$A$1:$C$499,3,FALSE)</f>
        <v>Camisa manga corta</v>
      </c>
      <c r="E3780" t="str">
        <f>VLOOKUP(_xlfn.NUMBERVALUE(MID(C3780,9,2)),'Datos 2'!$Q$3:$R$22,2,FALSE)</f>
        <v>Blanco</v>
      </c>
      <c r="F3780" t="str">
        <f>VLOOKUP(_xlfn.NUMBERVALUE(MID(C3780,11,2)),'Datos 2'!$U$3:$V$11,2,)</f>
        <v>XL</v>
      </c>
      <c r="G3780">
        <v>5</v>
      </c>
    </row>
    <row r="3781" spans="1:7">
      <c r="A3781" s="14">
        <v>44514</v>
      </c>
      <c r="B3781" t="s">
        <v>823</v>
      </c>
      <c r="C3781" t="s">
        <v>875</v>
      </c>
      <c r="D3781" t="str">
        <f>VLOOKUP(VALUE(MID(C3781,1,8)),Producto!$A$1:$C$499,3,FALSE)</f>
        <v>Chamarra sport</v>
      </c>
      <c r="E3781" t="str">
        <f>VLOOKUP(_xlfn.NUMBERVALUE(MID(C3781,9,2)),'Datos 2'!$Q$3:$R$22,2,FALSE)</f>
        <v>Rojo</v>
      </c>
      <c r="F3781" t="str">
        <f>VLOOKUP(_xlfn.NUMBERVALUE(MID(C3781,11,2)),'Datos 2'!$U$3:$V$11,2,)</f>
        <v>XL</v>
      </c>
      <c r="G3781">
        <v>7</v>
      </c>
    </row>
    <row r="3782" spans="1:7">
      <c r="A3782" s="14">
        <v>44500</v>
      </c>
      <c r="B3782" t="s">
        <v>823</v>
      </c>
      <c r="C3782" t="s">
        <v>883</v>
      </c>
      <c r="D3782" t="str">
        <f>VLOOKUP(VALUE(MID(C3782,1,8)),Producto!$A$1:$C$499,3,FALSE)</f>
        <v>Chamarra sport</v>
      </c>
      <c r="E3782" t="str">
        <f>VLOOKUP(_xlfn.NUMBERVALUE(MID(C3782,9,2)),'Datos 2'!$Q$3:$R$22,2,FALSE)</f>
        <v>Negro</v>
      </c>
      <c r="F3782" t="str">
        <f>VLOOKUP(_xlfn.NUMBERVALUE(MID(C3782,11,2)),'Datos 2'!$U$3:$V$11,2,)</f>
        <v>XL</v>
      </c>
      <c r="G3782">
        <v>6</v>
      </c>
    </row>
    <row r="3783" spans="1:7">
      <c r="A3783" s="14">
        <v>44436</v>
      </c>
      <c r="B3783" t="s">
        <v>823</v>
      </c>
      <c r="C3783" t="s">
        <v>856</v>
      </c>
      <c r="D3783" t="str">
        <f>VLOOKUP(VALUE(MID(C3783,1,8)),Producto!$A$1:$C$499,3,FALSE)</f>
        <v>Pantalón mezclilla</v>
      </c>
      <c r="E3783" t="str">
        <f>VLOOKUP(_xlfn.NUMBERVALUE(MID(C3783,9,2)),'Datos 2'!$Q$3:$R$22,2,FALSE)</f>
        <v>Negro</v>
      </c>
      <c r="F3783" t="str">
        <f>VLOOKUP(_xlfn.NUMBERVALUE(MID(C3783,11,2)),'Datos 2'!$U$3:$V$11,2,)</f>
        <v>L</v>
      </c>
      <c r="G3783">
        <v>9</v>
      </c>
    </row>
    <row r="3784" spans="1:7">
      <c r="A3784" s="14">
        <v>44197</v>
      </c>
      <c r="B3784" t="s">
        <v>823</v>
      </c>
      <c r="C3784" t="s">
        <v>854</v>
      </c>
      <c r="D3784" t="str">
        <f>VLOOKUP(VALUE(MID(C3784,1,8)),Producto!$A$1:$C$499,3,FALSE)</f>
        <v>Pantalón mezclilla</v>
      </c>
      <c r="E3784" t="str">
        <f>VLOOKUP(_xlfn.NUMBERVALUE(MID(C3784,9,2)),'Datos 2'!$Q$3:$R$22,2,FALSE)</f>
        <v>Azul</v>
      </c>
      <c r="F3784" t="str">
        <f>VLOOKUP(_xlfn.NUMBERVALUE(MID(C3784,11,2)),'Datos 2'!$U$3:$V$11,2,)</f>
        <v>S</v>
      </c>
      <c r="G3784">
        <v>5</v>
      </c>
    </row>
    <row r="3785" spans="1:7">
      <c r="A3785" s="14">
        <v>44251</v>
      </c>
      <c r="B3785" t="s">
        <v>823</v>
      </c>
      <c r="C3785" t="s">
        <v>854</v>
      </c>
      <c r="D3785" t="str">
        <f>VLOOKUP(VALUE(MID(C3785,1,8)),Producto!$A$1:$C$499,3,FALSE)</f>
        <v>Pantalón mezclilla</v>
      </c>
      <c r="E3785" t="str">
        <f>VLOOKUP(_xlfn.NUMBERVALUE(MID(C3785,9,2)),'Datos 2'!$Q$3:$R$22,2,FALSE)</f>
        <v>Azul</v>
      </c>
      <c r="F3785" t="str">
        <f>VLOOKUP(_xlfn.NUMBERVALUE(MID(C3785,11,2)),'Datos 2'!$U$3:$V$11,2,)</f>
        <v>S</v>
      </c>
      <c r="G3785">
        <v>2</v>
      </c>
    </row>
    <row r="3786" spans="1:7">
      <c r="A3786" s="14">
        <v>44442</v>
      </c>
      <c r="B3786" t="s">
        <v>823</v>
      </c>
      <c r="C3786" t="s">
        <v>862</v>
      </c>
      <c r="D3786" t="str">
        <f>VLOOKUP(VALUE(MID(C3786,1,8)),Producto!$A$1:$C$499,3,FALSE)</f>
        <v>Pantalón mezclilla</v>
      </c>
      <c r="E3786" t="str">
        <f>VLOOKUP(_xlfn.NUMBERVALUE(MID(C3786,9,2)),'Datos 2'!$Q$3:$R$22,2,FALSE)</f>
        <v>Blanco</v>
      </c>
      <c r="F3786" t="str">
        <f>VLOOKUP(_xlfn.NUMBERVALUE(MID(C3786,11,2)),'Datos 2'!$U$3:$V$11,2,)</f>
        <v>S</v>
      </c>
      <c r="G3786">
        <v>2</v>
      </c>
    </row>
    <row r="3787" spans="1:7">
      <c r="A3787" s="14" t="s">
        <v>906</v>
      </c>
      <c r="B3787" t="s">
        <v>823</v>
      </c>
      <c r="C3787" t="s">
        <v>867</v>
      </c>
      <c r="D3787" t="str">
        <f>VLOOKUP(VALUE(MID(C3787,1,8)),Producto!$A$1:$C$499,3,FALSE)</f>
        <v>Pantalón baggie</v>
      </c>
      <c r="E3787" t="str">
        <f>VLOOKUP(_xlfn.NUMBERVALUE(MID(C3787,9,2)),'Datos 2'!$Q$3:$R$22,2,FALSE)</f>
        <v>Off white</v>
      </c>
      <c r="F3787" t="str">
        <f>VLOOKUP(_xlfn.NUMBERVALUE(MID(C3787,11,2)),'Datos 2'!$U$3:$V$11,2,)</f>
        <v>XL</v>
      </c>
      <c r="G3787">
        <v>7</v>
      </c>
    </row>
    <row r="3788" spans="1:7">
      <c r="A3788" s="14">
        <v>44557</v>
      </c>
      <c r="B3788" t="s">
        <v>823</v>
      </c>
      <c r="C3788" t="s">
        <v>853</v>
      </c>
      <c r="D3788" t="str">
        <f>VLOOKUP(VALUE(MID(C3788,1,8)),Producto!$A$1:$C$499,3,FALSE)</f>
        <v>Pantalón mezclilla</v>
      </c>
      <c r="E3788" t="str">
        <f>VLOOKUP(_xlfn.NUMBERVALUE(MID(C3788,9,2)),'Datos 2'!$Q$3:$R$22,2,FALSE)</f>
        <v>Azul</v>
      </c>
      <c r="F3788" t="str">
        <f>VLOOKUP(_xlfn.NUMBERVALUE(MID(C3788,11,2)),'Datos 2'!$U$3:$V$11,2,)</f>
        <v>M</v>
      </c>
      <c r="G3788">
        <v>8</v>
      </c>
    </row>
    <row r="3789" spans="1:7">
      <c r="A3789" s="14">
        <v>44500</v>
      </c>
      <c r="B3789" t="s">
        <v>823</v>
      </c>
      <c r="C3789" t="s">
        <v>873</v>
      </c>
      <c r="D3789" t="str">
        <f>VLOOKUP(VALUE(MID(C3789,1,8)),Producto!$A$1:$C$499,3,FALSE)</f>
        <v>Pantalón baggie</v>
      </c>
      <c r="E3789" t="str">
        <f>VLOOKUP(_xlfn.NUMBERVALUE(MID(C3789,9,2)),'Datos 2'!$Q$3:$R$22,2,FALSE)</f>
        <v>Café</v>
      </c>
      <c r="F3789" t="str">
        <f>VLOOKUP(_xlfn.NUMBERVALUE(MID(C3789,11,2)),'Datos 2'!$U$3:$V$11,2,)</f>
        <v>M</v>
      </c>
      <c r="G3789">
        <v>9</v>
      </c>
    </row>
    <row r="3790" spans="1:7">
      <c r="A3790" s="14">
        <v>44524</v>
      </c>
      <c r="B3790" t="s">
        <v>823</v>
      </c>
      <c r="C3790" t="s">
        <v>845</v>
      </c>
      <c r="D3790" t="str">
        <f>VLOOKUP(VALUE(MID(C3790,1,8)),Producto!$A$1:$C$499,3,FALSE)</f>
        <v>Camisa manga corta</v>
      </c>
      <c r="E3790" t="str">
        <f>VLOOKUP(_xlfn.NUMBERVALUE(MID(C3790,9,2)),'Datos 2'!$Q$3:$R$22,2,FALSE)</f>
        <v>Estampado animal</v>
      </c>
      <c r="F3790" t="str">
        <f>VLOOKUP(_xlfn.NUMBERVALUE(MID(C3790,11,2)),'Datos 2'!$U$3:$V$11,2,)</f>
        <v>M</v>
      </c>
      <c r="G3790">
        <v>9</v>
      </c>
    </row>
    <row r="3791" spans="1:7">
      <c r="A3791" s="14">
        <v>44234</v>
      </c>
      <c r="B3791" t="s">
        <v>823</v>
      </c>
      <c r="C3791" t="s">
        <v>871</v>
      </c>
      <c r="D3791" t="str">
        <f>VLOOKUP(VALUE(MID(C3791,1,8)),Producto!$A$1:$C$499,3,FALSE)</f>
        <v>Pantalón baggie</v>
      </c>
      <c r="E3791" t="str">
        <f>VLOOKUP(_xlfn.NUMBERVALUE(MID(C3791,9,2)),'Datos 2'!$Q$3:$R$22,2,FALSE)</f>
        <v>Café</v>
      </c>
      <c r="F3791" t="str">
        <f>VLOOKUP(_xlfn.NUMBERVALUE(MID(C3791,11,2)),'Datos 2'!$U$3:$V$11,2,)</f>
        <v>XL</v>
      </c>
      <c r="G3791">
        <v>9</v>
      </c>
    </row>
    <row r="3792" spans="1:7">
      <c r="A3792" s="14">
        <v>44205</v>
      </c>
      <c r="B3792" t="s">
        <v>823</v>
      </c>
      <c r="C3792" t="s">
        <v>858</v>
      </c>
      <c r="D3792" t="str">
        <f>VLOOKUP(VALUE(MID(C3792,1,8)),Producto!$A$1:$C$499,3,FALSE)</f>
        <v>Pantalón mezclilla</v>
      </c>
      <c r="E3792" t="str">
        <f>VLOOKUP(_xlfn.NUMBERVALUE(MID(C3792,9,2)),'Datos 2'!$Q$3:$R$22,2,FALSE)</f>
        <v>Negro</v>
      </c>
      <c r="F3792" t="str">
        <f>VLOOKUP(_xlfn.NUMBERVALUE(MID(C3792,11,2)),'Datos 2'!$U$3:$V$11,2,)</f>
        <v>S</v>
      </c>
      <c r="G3792">
        <v>7</v>
      </c>
    </row>
    <row r="3793" spans="1:7">
      <c r="A3793" s="14">
        <v>44432</v>
      </c>
      <c r="B3793" t="s">
        <v>823</v>
      </c>
      <c r="C3793" t="s">
        <v>840</v>
      </c>
      <c r="D3793" t="str">
        <f>VLOOKUP(VALUE(MID(C3793,1,8)),Producto!$A$1:$C$499,3,FALSE)</f>
        <v>Camisa manga corta</v>
      </c>
      <c r="E3793" t="str">
        <f>VLOOKUP(_xlfn.NUMBERVALUE(MID(C3793,9,2)),'Datos 2'!$Q$3:$R$22,2,FALSE)</f>
        <v>Blanco</v>
      </c>
      <c r="F3793" t="str">
        <f>VLOOKUP(_xlfn.NUMBERVALUE(MID(C3793,11,2)),'Datos 2'!$U$3:$V$11,2,)</f>
        <v>L</v>
      </c>
      <c r="G3793">
        <v>10</v>
      </c>
    </row>
    <row r="3794" spans="1:7">
      <c r="A3794" s="14">
        <v>44484</v>
      </c>
      <c r="B3794" t="s">
        <v>823</v>
      </c>
      <c r="C3794" t="s">
        <v>885</v>
      </c>
      <c r="D3794" t="str">
        <f>VLOOKUP(VALUE(MID(C3794,1,8)),Producto!$A$1:$C$499,3,FALSE)</f>
        <v>Chamarra sport</v>
      </c>
      <c r="E3794" t="str">
        <f>VLOOKUP(_xlfn.NUMBERVALUE(MID(C3794,9,2)),'Datos 2'!$Q$3:$R$22,2,FALSE)</f>
        <v>Negro</v>
      </c>
      <c r="F3794" t="str">
        <f>VLOOKUP(_xlfn.NUMBERVALUE(MID(C3794,11,2)),'Datos 2'!$U$3:$V$11,2,)</f>
        <v>M</v>
      </c>
      <c r="G3794">
        <v>1</v>
      </c>
    </row>
    <row r="3795" spans="1:7">
      <c r="A3795" s="14">
        <v>44316</v>
      </c>
      <c r="B3795" t="s">
        <v>823</v>
      </c>
      <c r="C3795" t="s">
        <v>847</v>
      </c>
      <c r="D3795" t="str">
        <f>VLOOKUP(VALUE(MID(C3795,1,8)),Producto!$A$1:$C$499,3,FALSE)</f>
        <v>Playera</v>
      </c>
      <c r="E3795" t="str">
        <f>VLOOKUP(_xlfn.NUMBERVALUE(MID(C3795,9,2)),'Datos 2'!$Q$3:$R$22,2,FALSE)</f>
        <v>Negro</v>
      </c>
      <c r="F3795" t="str">
        <f>VLOOKUP(_xlfn.NUMBERVALUE(MID(C3795,11,2)),'Datos 2'!$U$3:$V$11,2,)</f>
        <v>Unitalla</v>
      </c>
      <c r="G3795">
        <v>1</v>
      </c>
    </row>
    <row r="3796" spans="1:7">
      <c r="A3796" s="14">
        <v>44455</v>
      </c>
      <c r="B3796" t="s">
        <v>823</v>
      </c>
      <c r="C3796" t="s">
        <v>886</v>
      </c>
      <c r="D3796" t="str">
        <f>VLOOKUP(VALUE(MID(C3796,1,8)),Producto!$A$1:$C$499,3,FALSE)</f>
        <v>Chamarra sport</v>
      </c>
      <c r="E3796" t="str">
        <f>VLOOKUP(_xlfn.NUMBERVALUE(MID(C3796,9,2)),'Datos 2'!$Q$3:$R$22,2,FALSE)</f>
        <v>Negro</v>
      </c>
      <c r="F3796" t="str">
        <f>VLOOKUP(_xlfn.NUMBERVALUE(MID(C3796,11,2)),'Datos 2'!$U$3:$V$11,2,)</f>
        <v>S</v>
      </c>
      <c r="G3796">
        <v>1</v>
      </c>
    </row>
    <row r="3797" spans="1:7">
      <c r="A3797" s="14">
        <v>44362</v>
      </c>
      <c r="B3797" t="s">
        <v>823</v>
      </c>
      <c r="C3797" t="s">
        <v>886</v>
      </c>
      <c r="D3797" t="str">
        <f>VLOOKUP(VALUE(MID(C3797,1,8)),Producto!$A$1:$C$499,3,FALSE)</f>
        <v>Chamarra sport</v>
      </c>
      <c r="E3797" t="str">
        <f>VLOOKUP(_xlfn.NUMBERVALUE(MID(C3797,9,2)),'Datos 2'!$Q$3:$R$22,2,FALSE)</f>
        <v>Negro</v>
      </c>
      <c r="F3797" t="str">
        <f>VLOOKUP(_xlfn.NUMBERVALUE(MID(C3797,11,2)),'Datos 2'!$U$3:$V$11,2,)</f>
        <v>S</v>
      </c>
      <c r="G3797">
        <v>2</v>
      </c>
    </row>
    <row r="3798" spans="1:7">
      <c r="A3798" s="14">
        <v>44458</v>
      </c>
      <c r="B3798" t="s">
        <v>823</v>
      </c>
      <c r="C3798" t="s">
        <v>875</v>
      </c>
      <c r="D3798" t="str">
        <f>VLOOKUP(VALUE(MID(C3798,1,8)),Producto!$A$1:$C$499,3,FALSE)</f>
        <v>Chamarra sport</v>
      </c>
      <c r="E3798" t="str">
        <f>VLOOKUP(_xlfn.NUMBERVALUE(MID(C3798,9,2)),'Datos 2'!$Q$3:$R$22,2,FALSE)</f>
        <v>Rojo</v>
      </c>
      <c r="F3798" t="str">
        <f>VLOOKUP(_xlfn.NUMBERVALUE(MID(C3798,11,2)),'Datos 2'!$U$3:$V$11,2,)</f>
        <v>XL</v>
      </c>
      <c r="G3798">
        <v>8</v>
      </c>
    </row>
    <row r="3799" spans="1:7">
      <c r="A3799" s="14">
        <v>44381</v>
      </c>
      <c r="B3799" t="s">
        <v>823</v>
      </c>
      <c r="C3799" t="s">
        <v>872</v>
      </c>
      <c r="D3799" t="str">
        <f>VLOOKUP(VALUE(MID(C3799,1,8)),Producto!$A$1:$C$499,3,FALSE)</f>
        <v>Pantalón baggie</v>
      </c>
      <c r="E3799" t="str">
        <f>VLOOKUP(_xlfn.NUMBERVALUE(MID(C3799,9,2)),'Datos 2'!$Q$3:$R$22,2,FALSE)</f>
        <v>Café</v>
      </c>
      <c r="F3799" t="str">
        <f>VLOOKUP(_xlfn.NUMBERVALUE(MID(C3799,11,2)),'Datos 2'!$U$3:$V$11,2,)</f>
        <v>L</v>
      </c>
      <c r="G3799">
        <v>9</v>
      </c>
    </row>
    <row r="3800" spans="1:7">
      <c r="A3800" s="14">
        <v>44238</v>
      </c>
      <c r="B3800" t="s">
        <v>823</v>
      </c>
      <c r="C3800" t="s">
        <v>833</v>
      </c>
      <c r="D3800" t="str">
        <f>VLOOKUP(VALUE(MID(C3800,1,8)),Producto!$A$1:$C$499,3,FALSE)</f>
        <v>Camisa manga larga</v>
      </c>
      <c r="E3800" t="str">
        <f>VLOOKUP(_xlfn.NUMBERVALUE(MID(C3800,9,2)),'Datos 2'!$Q$3:$R$22,2,FALSE)</f>
        <v>Off white</v>
      </c>
      <c r="F3800" t="str">
        <f>VLOOKUP(_xlfn.NUMBERVALUE(MID(C3800,11,2)),'Datos 2'!$U$3:$V$11,2,)</f>
        <v>M</v>
      </c>
      <c r="G3800">
        <v>1</v>
      </c>
    </row>
    <row r="3801" spans="1:7">
      <c r="A3801" s="14">
        <v>44273</v>
      </c>
      <c r="B3801" t="s">
        <v>823</v>
      </c>
      <c r="C3801" t="s">
        <v>839</v>
      </c>
      <c r="D3801" t="str">
        <f>VLOOKUP(VALUE(MID(C3801,1,8)),Producto!$A$1:$C$499,3,FALSE)</f>
        <v>Camisa manga corta</v>
      </c>
      <c r="E3801" t="str">
        <f>VLOOKUP(_xlfn.NUMBERVALUE(MID(C3801,9,2)),'Datos 2'!$Q$3:$R$22,2,FALSE)</f>
        <v>Blanco</v>
      </c>
      <c r="F3801" t="str">
        <f>VLOOKUP(_xlfn.NUMBERVALUE(MID(C3801,11,2)),'Datos 2'!$U$3:$V$11,2,)</f>
        <v>XL</v>
      </c>
      <c r="G3801">
        <v>1</v>
      </c>
    </row>
    <row r="3802" spans="1:7">
      <c r="A3802" s="14">
        <v>44524</v>
      </c>
      <c r="B3802" t="s">
        <v>823</v>
      </c>
      <c r="C3802" t="s">
        <v>845</v>
      </c>
      <c r="D3802" t="str">
        <f>VLOOKUP(VALUE(MID(C3802,1,8)),Producto!$A$1:$C$499,3,FALSE)</f>
        <v>Camisa manga corta</v>
      </c>
      <c r="E3802" t="str">
        <f>VLOOKUP(_xlfn.NUMBERVALUE(MID(C3802,9,2)),'Datos 2'!$Q$3:$R$22,2,FALSE)</f>
        <v>Estampado animal</v>
      </c>
      <c r="F3802" t="str">
        <f>VLOOKUP(_xlfn.NUMBERVALUE(MID(C3802,11,2)),'Datos 2'!$U$3:$V$11,2,)</f>
        <v>M</v>
      </c>
      <c r="G3802">
        <v>1</v>
      </c>
    </row>
    <row r="3803" spans="1:7">
      <c r="A3803" s="14">
        <v>44261</v>
      </c>
      <c r="B3803" t="s">
        <v>823</v>
      </c>
      <c r="C3803" t="s">
        <v>829</v>
      </c>
      <c r="D3803" t="str">
        <f>VLOOKUP(VALUE(MID(C3803,1,8)),Producto!$A$1:$C$499,3,FALSE)</f>
        <v>Camisa manga larga</v>
      </c>
      <c r="E3803" t="str">
        <f>VLOOKUP(_xlfn.NUMBERVALUE(MID(C3803,9,2)),'Datos 2'!$Q$3:$R$22,2,FALSE)</f>
        <v>Blanco</v>
      </c>
      <c r="F3803" t="str">
        <f>VLOOKUP(_xlfn.NUMBERVALUE(MID(C3803,11,2)),'Datos 2'!$U$3:$V$11,2,)</f>
        <v>M</v>
      </c>
      <c r="G3803">
        <v>6</v>
      </c>
    </row>
    <row r="3804" spans="1:7">
      <c r="A3804" s="14">
        <v>44370</v>
      </c>
      <c r="B3804" t="s">
        <v>823</v>
      </c>
      <c r="C3804" t="s">
        <v>889</v>
      </c>
      <c r="D3804" t="str">
        <f>VLOOKUP(VALUE(MID(C3804,1,8)),Producto!$A$1:$C$499,3,FALSE)</f>
        <v>Chamarra sport</v>
      </c>
      <c r="E3804" t="str">
        <f>VLOOKUP(_xlfn.NUMBERVALUE(MID(C3804,9,2)),'Datos 2'!$Q$3:$R$22,2,FALSE)</f>
        <v>Off white</v>
      </c>
      <c r="F3804" t="str">
        <f>VLOOKUP(_xlfn.NUMBERVALUE(MID(C3804,11,2)),'Datos 2'!$U$3:$V$11,2,)</f>
        <v>M</v>
      </c>
      <c r="G3804">
        <v>4</v>
      </c>
    </row>
    <row r="3805" spans="1:7">
      <c r="A3805" s="14">
        <v>44359</v>
      </c>
      <c r="B3805" t="s">
        <v>823</v>
      </c>
      <c r="C3805" t="s">
        <v>835</v>
      </c>
      <c r="D3805" t="str">
        <f>VLOOKUP(VALUE(MID(C3805,1,8)),Producto!$A$1:$C$499,3,FALSE)</f>
        <v>Camisa manga larga</v>
      </c>
      <c r="E3805" t="str">
        <f>VLOOKUP(_xlfn.NUMBERVALUE(MID(C3805,9,2)),'Datos 2'!$Q$3:$R$22,2,FALSE)</f>
        <v>Negro</v>
      </c>
      <c r="F3805" t="str">
        <f>VLOOKUP(_xlfn.NUMBERVALUE(MID(C3805,11,2)),'Datos 2'!$U$3:$V$11,2,)</f>
        <v>XL</v>
      </c>
      <c r="G3805">
        <v>10</v>
      </c>
    </row>
    <row r="3806" spans="1:7">
      <c r="A3806" s="14">
        <v>44434</v>
      </c>
      <c r="B3806" t="s">
        <v>823</v>
      </c>
      <c r="C3806" t="s">
        <v>875</v>
      </c>
      <c r="D3806" t="str">
        <f>VLOOKUP(VALUE(MID(C3806,1,8)),Producto!$A$1:$C$499,3,FALSE)</f>
        <v>Chamarra sport</v>
      </c>
      <c r="E3806" t="str">
        <f>VLOOKUP(_xlfn.NUMBERVALUE(MID(C3806,9,2)),'Datos 2'!$Q$3:$R$22,2,FALSE)</f>
        <v>Rojo</v>
      </c>
      <c r="F3806" t="str">
        <f>VLOOKUP(_xlfn.NUMBERVALUE(MID(C3806,11,2)),'Datos 2'!$U$3:$V$11,2,)</f>
        <v>XL</v>
      </c>
      <c r="G3806">
        <v>4</v>
      </c>
    </row>
    <row r="3807" spans="1:7">
      <c r="A3807" s="14">
        <v>44235</v>
      </c>
      <c r="B3807" t="s">
        <v>823</v>
      </c>
      <c r="C3807" t="s">
        <v>880</v>
      </c>
      <c r="D3807" t="str">
        <f>VLOOKUP(VALUE(MID(C3807,1,8)),Producto!$A$1:$C$499,3,FALSE)</f>
        <v>Chamarra sport</v>
      </c>
      <c r="E3807" t="str">
        <f>VLOOKUP(_xlfn.NUMBERVALUE(MID(C3807,9,2)),'Datos 2'!$Q$3:$R$22,2,FALSE)</f>
        <v>Azul</v>
      </c>
      <c r="F3807" t="str">
        <f>VLOOKUP(_xlfn.NUMBERVALUE(MID(C3807,11,2)),'Datos 2'!$U$3:$V$11,2,)</f>
        <v>L</v>
      </c>
      <c r="G3807">
        <v>2</v>
      </c>
    </row>
    <row r="3808" spans="1:7">
      <c r="A3808" s="14">
        <v>44467</v>
      </c>
      <c r="B3808" t="s">
        <v>823</v>
      </c>
      <c r="C3808" t="s">
        <v>856</v>
      </c>
      <c r="D3808" t="str">
        <f>VLOOKUP(VALUE(MID(C3808,1,8)),Producto!$A$1:$C$499,3,FALSE)</f>
        <v>Pantalón mezclilla</v>
      </c>
      <c r="E3808" t="str">
        <f>VLOOKUP(_xlfn.NUMBERVALUE(MID(C3808,9,2)),'Datos 2'!$Q$3:$R$22,2,FALSE)</f>
        <v>Negro</v>
      </c>
      <c r="F3808" t="str">
        <f>VLOOKUP(_xlfn.NUMBERVALUE(MID(C3808,11,2)),'Datos 2'!$U$3:$V$11,2,)</f>
        <v>L</v>
      </c>
      <c r="G3808">
        <v>5</v>
      </c>
    </row>
    <row r="3809" spans="1:7">
      <c r="A3809" s="14">
        <v>44365</v>
      </c>
      <c r="B3809" t="s">
        <v>823</v>
      </c>
      <c r="C3809" t="s">
        <v>857</v>
      </c>
      <c r="D3809" t="str">
        <f>VLOOKUP(VALUE(MID(C3809,1,8)),Producto!$A$1:$C$499,3,FALSE)</f>
        <v>Pantalón mezclilla</v>
      </c>
      <c r="E3809" t="str">
        <f>VLOOKUP(_xlfn.NUMBERVALUE(MID(C3809,9,2)),'Datos 2'!$Q$3:$R$22,2,FALSE)</f>
        <v>Negro</v>
      </c>
      <c r="F3809" t="str">
        <f>VLOOKUP(_xlfn.NUMBERVALUE(MID(C3809,11,2)),'Datos 2'!$U$3:$V$11,2,)</f>
        <v>M</v>
      </c>
      <c r="G3809">
        <v>5</v>
      </c>
    </row>
    <row r="3810" spans="1:7">
      <c r="A3810" s="14">
        <v>44529</v>
      </c>
      <c r="B3810" t="s">
        <v>823</v>
      </c>
      <c r="C3810" t="s">
        <v>827</v>
      </c>
      <c r="D3810" t="str">
        <f>VLOOKUP(VALUE(MID(C3810,1,8)),Producto!$A$1:$C$499,3,FALSE)</f>
        <v>Camisa manga larga</v>
      </c>
      <c r="E3810" t="str">
        <f>VLOOKUP(_xlfn.NUMBERVALUE(MID(C3810,9,2)),'Datos 2'!$Q$3:$R$22,2,FALSE)</f>
        <v>Blanco</v>
      </c>
      <c r="F3810" t="str">
        <f>VLOOKUP(_xlfn.NUMBERVALUE(MID(C3810,11,2)),'Datos 2'!$U$3:$V$11,2,)</f>
        <v>XL</v>
      </c>
      <c r="G3810">
        <v>2</v>
      </c>
    </row>
    <row r="3811" spans="1:7">
      <c r="A3811" s="14">
        <v>44528</v>
      </c>
      <c r="B3811" t="s">
        <v>823</v>
      </c>
      <c r="C3811" t="s">
        <v>860</v>
      </c>
      <c r="D3811" t="str">
        <f>VLOOKUP(VALUE(MID(C3811,1,8)),Producto!$A$1:$C$499,3,FALSE)</f>
        <v>Pantalón mezclilla</v>
      </c>
      <c r="E3811" t="str">
        <f>VLOOKUP(_xlfn.NUMBERVALUE(MID(C3811,9,2)),'Datos 2'!$Q$3:$R$22,2,FALSE)</f>
        <v>Blanco</v>
      </c>
      <c r="F3811" t="str">
        <f>VLOOKUP(_xlfn.NUMBERVALUE(MID(C3811,11,2)),'Datos 2'!$U$3:$V$11,2,)</f>
        <v>L</v>
      </c>
      <c r="G3811">
        <v>7</v>
      </c>
    </row>
    <row r="3812" spans="1:7">
      <c r="A3812" s="14">
        <v>44508</v>
      </c>
      <c r="B3812" t="s">
        <v>823</v>
      </c>
      <c r="C3812" t="s">
        <v>854</v>
      </c>
      <c r="D3812" t="str">
        <f>VLOOKUP(VALUE(MID(C3812,1,8)),Producto!$A$1:$C$499,3,FALSE)</f>
        <v>Pantalón mezclilla</v>
      </c>
      <c r="E3812" t="str">
        <f>VLOOKUP(_xlfn.NUMBERVALUE(MID(C3812,9,2)),'Datos 2'!$Q$3:$R$22,2,FALSE)</f>
        <v>Azul</v>
      </c>
      <c r="F3812" t="str">
        <f>VLOOKUP(_xlfn.NUMBERVALUE(MID(C3812,11,2)),'Datos 2'!$U$3:$V$11,2,)</f>
        <v>S</v>
      </c>
      <c r="G3812">
        <v>10</v>
      </c>
    </row>
    <row r="3813" spans="1:7">
      <c r="A3813" s="14">
        <v>44395</v>
      </c>
      <c r="B3813" t="s">
        <v>823</v>
      </c>
      <c r="C3813" t="s">
        <v>888</v>
      </c>
      <c r="D3813" t="str">
        <f>VLOOKUP(VALUE(MID(C3813,1,8)),Producto!$A$1:$C$499,3,FALSE)</f>
        <v>Chamarra sport</v>
      </c>
      <c r="E3813" t="str">
        <f>VLOOKUP(_xlfn.NUMBERVALUE(MID(C3813,9,2)),'Datos 2'!$Q$3:$R$22,2,FALSE)</f>
        <v>Off white</v>
      </c>
      <c r="F3813" t="str">
        <f>VLOOKUP(_xlfn.NUMBERVALUE(MID(C3813,11,2)),'Datos 2'!$U$3:$V$11,2,)</f>
        <v>L</v>
      </c>
      <c r="G3813">
        <v>3</v>
      </c>
    </row>
    <row r="3814" spans="1:7">
      <c r="A3814" s="14">
        <v>44209</v>
      </c>
      <c r="B3814" t="s">
        <v>823</v>
      </c>
      <c r="C3814" t="s">
        <v>851</v>
      </c>
      <c r="D3814" t="str">
        <f>VLOOKUP(VALUE(MID(C3814,1,8)),Producto!$A$1:$C$499,3,FALSE)</f>
        <v>Pantalón mezclilla</v>
      </c>
      <c r="E3814" t="str">
        <f>VLOOKUP(_xlfn.NUMBERVALUE(MID(C3814,9,2)),'Datos 2'!$Q$3:$R$22,2,FALSE)</f>
        <v>Azul</v>
      </c>
      <c r="F3814" t="str">
        <f>VLOOKUP(_xlfn.NUMBERVALUE(MID(C3814,11,2)),'Datos 2'!$U$3:$V$11,2,)</f>
        <v>XL</v>
      </c>
      <c r="G3814">
        <v>10</v>
      </c>
    </row>
    <row r="3815" spans="1:7">
      <c r="A3815" s="14">
        <v>44476</v>
      </c>
      <c r="B3815" t="s">
        <v>823</v>
      </c>
      <c r="C3815" t="s">
        <v>860</v>
      </c>
      <c r="D3815" t="str">
        <f>VLOOKUP(VALUE(MID(C3815,1,8)),Producto!$A$1:$C$499,3,FALSE)</f>
        <v>Pantalón mezclilla</v>
      </c>
      <c r="E3815" t="str">
        <f>VLOOKUP(_xlfn.NUMBERVALUE(MID(C3815,9,2)),'Datos 2'!$Q$3:$R$22,2,FALSE)</f>
        <v>Blanco</v>
      </c>
      <c r="F3815" t="str">
        <f>VLOOKUP(_xlfn.NUMBERVALUE(MID(C3815,11,2)),'Datos 2'!$U$3:$V$11,2,)</f>
        <v>L</v>
      </c>
      <c r="G3815">
        <v>1</v>
      </c>
    </row>
    <row r="3816" spans="1:7">
      <c r="A3816" s="14">
        <v>44542</v>
      </c>
      <c r="B3816" t="s">
        <v>823</v>
      </c>
      <c r="C3816" t="s">
        <v>849</v>
      </c>
      <c r="D3816" t="str">
        <f>VLOOKUP(VALUE(MID(C3816,1,8)),Producto!$A$1:$C$499,3,FALSE)</f>
        <v>Playera</v>
      </c>
      <c r="E3816" t="str">
        <f>VLOOKUP(_xlfn.NUMBERVALUE(MID(C3816,9,2)),'Datos 2'!$Q$3:$R$22,2,FALSE)</f>
        <v>Estampado abstracto</v>
      </c>
      <c r="F3816" t="str">
        <f>VLOOKUP(_xlfn.NUMBERVALUE(MID(C3816,11,2)),'Datos 2'!$U$3:$V$11,2,)</f>
        <v>Unitalla</v>
      </c>
      <c r="G3816">
        <v>1</v>
      </c>
    </row>
    <row r="3817" spans="1:7">
      <c r="A3817" s="14">
        <v>44518</v>
      </c>
      <c r="B3817" t="s">
        <v>823</v>
      </c>
      <c r="C3817" t="s">
        <v>828</v>
      </c>
      <c r="D3817" t="str">
        <f>VLOOKUP(VALUE(MID(C3817,1,8)),Producto!$A$1:$C$499,3,FALSE)</f>
        <v>Camisa manga larga</v>
      </c>
      <c r="E3817" t="str">
        <f>VLOOKUP(_xlfn.NUMBERVALUE(MID(C3817,9,2)),'Datos 2'!$Q$3:$R$22,2,FALSE)</f>
        <v>Blanco</v>
      </c>
      <c r="F3817" t="str">
        <f>VLOOKUP(_xlfn.NUMBERVALUE(MID(C3817,11,2)),'Datos 2'!$U$3:$V$11,2,)</f>
        <v>L</v>
      </c>
      <c r="G3817">
        <v>2</v>
      </c>
    </row>
    <row r="3818" spans="1:7">
      <c r="A3818" s="14">
        <v>44324</v>
      </c>
      <c r="B3818" t="s">
        <v>823</v>
      </c>
      <c r="C3818" t="s">
        <v>850</v>
      </c>
      <c r="D3818" t="str">
        <f>VLOOKUP(VALUE(MID(C3818,1,8)),Producto!$A$1:$C$499,3,FALSE)</f>
        <v>Playera</v>
      </c>
      <c r="E3818" t="str">
        <f>VLOOKUP(_xlfn.NUMBERVALUE(MID(C3818,9,2)),'Datos 2'!$Q$3:$R$22,2,FALSE)</f>
        <v>Con texto</v>
      </c>
      <c r="F3818" t="str">
        <f>VLOOKUP(_xlfn.NUMBERVALUE(MID(C3818,11,2)),'Datos 2'!$U$3:$V$11,2,)</f>
        <v>Unitalla</v>
      </c>
      <c r="G3818">
        <v>7</v>
      </c>
    </row>
    <row r="3819" spans="1:7">
      <c r="A3819" s="14">
        <v>44250</v>
      </c>
      <c r="B3819" t="s">
        <v>823</v>
      </c>
      <c r="C3819" t="s">
        <v>835</v>
      </c>
      <c r="D3819" t="str">
        <f>VLOOKUP(VALUE(MID(C3819,1,8)),Producto!$A$1:$C$499,3,FALSE)</f>
        <v>Camisa manga larga</v>
      </c>
      <c r="E3819" t="str">
        <f>VLOOKUP(_xlfn.NUMBERVALUE(MID(C3819,9,2)),'Datos 2'!$Q$3:$R$22,2,FALSE)</f>
        <v>Negro</v>
      </c>
      <c r="F3819" t="str">
        <f>VLOOKUP(_xlfn.NUMBERVALUE(MID(C3819,11,2)),'Datos 2'!$U$3:$V$11,2,)</f>
        <v>XL</v>
      </c>
      <c r="G3819">
        <v>3</v>
      </c>
    </row>
    <row r="3820" spans="1:7">
      <c r="A3820" s="14">
        <v>44555</v>
      </c>
      <c r="B3820" t="s">
        <v>823</v>
      </c>
      <c r="C3820" t="s">
        <v>847</v>
      </c>
      <c r="D3820" t="str">
        <f>VLOOKUP(VALUE(MID(C3820,1,8)),Producto!$A$1:$C$499,3,FALSE)</f>
        <v>Playera</v>
      </c>
      <c r="E3820" t="str">
        <f>VLOOKUP(_xlfn.NUMBERVALUE(MID(C3820,9,2)),'Datos 2'!$Q$3:$R$22,2,FALSE)</f>
        <v>Negro</v>
      </c>
      <c r="F3820" t="str">
        <f>VLOOKUP(_xlfn.NUMBERVALUE(MID(C3820,11,2)),'Datos 2'!$U$3:$V$11,2,)</f>
        <v>Unitalla</v>
      </c>
      <c r="G3820">
        <v>10</v>
      </c>
    </row>
    <row r="3821" spans="1:7">
      <c r="A3821" s="14">
        <v>44421</v>
      </c>
      <c r="B3821" t="s">
        <v>823</v>
      </c>
      <c r="C3821" t="s">
        <v>834</v>
      </c>
      <c r="D3821" t="str">
        <f>VLOOKUP(VALUE(MID(C3821,1,8)),Producto!$A$1:$C$499,3,FALSE)</f>
        <v>Camisa manga larga</v>
      </c>
      <c r="E3821" t="str">
        <f>VLOOKUP(_xlfn.NUMBERVALUE(MID(C3821,9,2)),'Datos 2'!$Q$3:$R$22,2,FALSE)</f>
        <v>Off white</v>
      </c>
      <c r="F3821" t="str">
        <f>VLOOKUP(_xlfn.NUMBERVALUE(MID(C3821,11,2)),'Datos 2'!$U$3:$V$11,2,)</f>
        <v>S</v>
      </c>
      <c r="G3821">
        <v>7</v>
      </c>
    </row>
    <row r="3822" spans="1:7">
      <c r="A3822" s="14">
        <v>44254</v>
      </c>
      <c r="B3822" t="s">
        <v>823</v>
      </c>
      <c r="C3822" t="s">
        <v>880</v>
      </c>
      <c r="D3822" t="str">
        <f>VLOOKUP(VALUE(MID(C3822,1,8)),Producto!$A$1:$C$499,3,FALSE)</f>
        <v>Chamarra sport</v>
      </c>
      <c r="E3822" t="str">
        <f>VLOOKUP(_xlfn.NUMBERVALUE(MID(C3822,9,2)),'Datos 2'!$Q$3:$R$22,2,FALSE)</f>
        <v>Azul</v>
      </c>
      <c r="F3822" t="str">
        <f>VLOOKUP(_xlfn.NUMBERVALUE(MID(C3822,11,2)),'Datos 2'!$U$3:$V$11,2,)</f>
        <v>L</v>
      </c>
      <c r="G3822">
        <v>8</v>
      </c>
    </row>
    <row r="3823" spans="1:7">
      <c r="A3823" s="14">
        <v>44437</v>
      </c>
      <c r="B3823" t="s">
        <v>823</v>
      </c>
      <c r="C3823" t="s">
        <v>879</v>
      </c>
      <c r="D3823" t="str">
        <f>VLOOKUP(VALUE(MID(C3823,1,8)),Producto!$A$1:$C$499,3,FALSE)</f>
        <v>Chamarra sport</v>
      </c>
      <c r="E3823" t="str">
        <f>VLOOKUP(_xlfn.NUMBERVALUE(MID(C3823,9,2)),'Datos 2'!$Q$3:$R$22,2,FALSE)</f>
        <v>Azul</v>
      </c>
      <c r="F3823" t="str">
        <f>VLOOKUP(_xlfn.NUMBERVALUE(MID(C3823,11,2)),'Datos 2'!$U$3:$V$11,2,)</f>
        <v>XL</v>
      </c>
      <c r="G3823">
        <v>6</v>
      </c>
    </row>
    <row r="3824" spans="1:7">
      <c r="A3824" s="14">
        <v>44462</v>
      </c>
      <c r="B3824" t="s">
        <v>823</v>
      </c>
      <c r="C3824" t="s">
        <v>883</v>
      </c>
      <c r="D3824" t="str">
        <f>VLOOKUP(VALUE(MID(C3824,1,8)),Producto!$A$1:$C$499,3,FALSE)</f>
        <v>Chamarra sport</v>
      </c>
      <c r="E3824" t="str">
        <f>VLOOKUP(_xlfn.NUMBERVALUE(MID(C3824,9,2)),'Datos 2'!$Q$3:$R$22,2,FALSE)</f>
        <v>Negro</v>
      </c>
      <c r="F3824" t="str">
        <f>VLOOKUP(_xlfn.NUMBERVALUE(MID(C3824,11,2)),'Datos 2'!$U$3:$V$11,2,)</f>
        <v>XL</v>
      </c>
      <c r="G3824">
        <v>1</v>
      </c>
    </row>
    <row r="3825" spans="1:7">
      <c r="A3825" s="14">
        <v>44360</v>
      </c>
      <c r="B3825" t="s">
        <v>823</v>
      </c>
      <c r="C3825" t="s">
        <v>875</v>
      </c>
      <c r="D3825" t="str">
        <f>VLOOKUP(VALUE(MID(C3825,1,8)),Producto!$A$1:$C$499,3,FALSE)</f>
        <v>Chamarra sport</v>
      </c>
      <c r="E3825" t="str">
        <f>VLOOKUP(_xlfn.NUMBERVALUE(MID(C3825,9,2)),'Datos 2'!$Q$3:$R$22,2,FALSE)</f>
        <v>Rojo</v>
      </c>
      <c r="F3825" t="str">
        <f>VLOOKUP(_xlfn.NUMBERVALUE(MID(C3825,11,2)),'Datos 2'!$U$3:$V$11,2,)</f>
        <v>XL</v>
      </c>
      <c r="G3825">
        <v>4</v>
      </c>
    </row>
    <row r="3826" spans="1:7">
      <c r="A3826" s="14">
        <v>44326</v>
      </c>
      <c r="B3826" t="s">
        <v>823</v>
      </c>
      <c r="C3826" t="s">
        <v>880</v>
      </c>
      <c r="D3826" t="str">
        <f>VLOOKUP(VALUE(MID(C3826,1,8)),Producto!$A$1:$C$499,3,FALSE)</f>
        <v>Chamarra sport</v>
      </c>
      <c r="E3826" t="str">
        <f>VLOOKUP(_xlfn.NUMBERVALUE(MID(C3826,9,2)),'Datos 2'!$Q$3:$R$22,2,FALSE)</f>
        <v>Azul</v>
      </c>
      <c r="F3826" t="str">
        <f>VLOOKUP(_xlfn.NUMBERVALUE(MID(C3826,11,2)),'Datos 2'!$U$3:$V$11,2,)</f>
        <v>L</v>
      </c>
      <c r="G3826">
        <v>9</v>
      </c>
    </row>
    <row r="3827" spans="1:7">
      <c r="A3827" s="14">
        <v>44523</v>
      </c>
      <c r="B3827" t="s">
        <v>823</v>
      </c>
      <c r="C3827" t="s">
        <v>834</v>
      </c>
      <c r="D3827" t="str">
        <f>VLOOKUP(VALUE(MID(C3827,1,8)),Producto!$A$1:$C$499,3,FALSE)</f>
        <v>Camisa manga larga</v>
      </c>
      <c r="E3827" t="str">
        <f>VLOOKUP(_xlfn.NUMBERVALUE(MID(C3827,9,2)),'Datos 2'!$Q$3:$R$22,2,FALSE)</f>
        <v>Off white</v>
      </c>
      <c r="F3827" t="str">
        <f>VLOOKUP(_xlfn.NUMBERVALUE(MID(C3827,11,2)),'Datos 2'!$U$3:$V$11,2,)</f>
        <v>S</v>
      </c>
      <c r="G3827">
        <v>3</v>
      </c>
    </row>
    <row r="3828" spans="1:7">
      <c r="A3828" s="14">
        <v>44331</v>
      </c>
      <c r="B3828" t="s">
        <v>823</v>
      </c>
      <c r="C3828" t="s">
        <v>862</v>
      </c>
      <c r="D3828" t="str">
        <f>VLOOKUP(VALUE(MID(C3828,1,8)),Producto!$A$1:$C$499,3,FALSE)</f>
        <v>Pantalón mezclilla</v>
      </c>
      <c r="E3828" t="str">
        <f>VLOOKUP(_xlfn.NUMBERVALUE(MID(C3828,9,2)),'Datos 2'!$Q$3:$R$22,2,FALSE)</f>
        <v>Blanco</v>
      </c>
      <c r="F3828" t="str">
        <f>VLOOKUP(_xlfn.NUMBERVALUE(MID(C3828,11,2)),'Datos 2'!$U$3:$V$11,2,)</f>
        <v>S</v>
      </c>
      <c r="G3828">
        <v>5</v>
      </c>
    </row>
    <row r="3829" spans="1:7">
      <c r="A3829" s="14">
        <v>44481</v>
      </c>
      <c r="B3829" t="s">
        <v>823</v>
      </c>
      <c r="C3829" t="s">
        <v>830</v>
      </c>
      <c r="D3829" t="str">
        <f>VLOOKUP(VALUE(MID(C3829,1,8)),Producto!$A$1:$C$499,3,FALSE)</f>
        <v>Camisa manga larga</v>
      </c>
      <c r="E3829" t="str">
        <f>VLOOKUP(_xlfn.NUMBERVALUE(MID(C3829,9,2)),'Datos 2'!$Q$3:$R$22,2,FALSE)</f>
        <v>Blanco</v>
      </c>
      <c r="F3829" t="str">
        <f>VLOOKUP(_xlfn.NUMBERVALUE(MID(C3829,11,2)),'Datos 2'!$U$3:$V$11,2,)</f>
        <v>S</v>
      </c>
      <c r="G3829">
        <v>9</v>
      </c>
    </row>
    <row r="3830" spans="1:7">
      <c r="A3830" s="14">
        <v>44394</v>
      </c>
      <c r="B3830" t="s">
        <v>823</v>
      </c>
      <c r="C3830" t="s">
        <v>885</v>
      </c>
      <c r="D3830" t="str">
        <f>VLOOKUP(VALUE(MID(C3830,1,8)),Producto!$A$1:$C$499,3,FALSE)</f>
        <v>Chamarra sport</v>
      </c>
      <c r="E3830" t="str">
        <f>VLOOKUP(_xlfn.NUMBERVALUE(MID(C3830,9,2)),'Datos 2'!$Q$3:$R$22,2,FALSE)</f>
        <v>Negro</v>
      </c>
      <c r="F3830" t="str">
        <f>VLOOKUP(_xlfn.NUMBERVALUE(MID(C3830,11,2)),'Datos 2'!$U$3:$V$11,2,)</f>
        <v>M</v>
      </c>
      <c r="G3830">
        <v>5</v>
      </c>
    </row>
    <row r="3831" spans="1:7">
      <c r="A3831" s="14">
        <v>44332</v>
      </c>
      <c r="B3831" t="s">
        <v>823</v>
      </c>
      <c r="C3831" t="s">
        <v>862</v>
      </c>
      <c r="D3831" t="str">
        <f>VLOOKUP(VALUE(MID(C3831,1,8)),Producto!$A$1:$C$499,3,FALSE)</f>
        <v>Pantalón mezclilla</v>
      </c>
      <c r="E3831" t="str">
        <f>VLOOKUP(_xlfn.NUMBERVALUE(MID(C3831,9,2)),'Datos 2'!$Q$3:$R$22,2,FALSE)</f>
        <v>Blanco</v>
      </c>
      <c r="F3831" t="str">
        <f>VLOOKUP(_xlfn.NUMBERVALUE(MID(C3831,11,2)),'Datos 2'!$U$3:$V$11,2,)</f>
        <v>S</v>
      </c>
      <c r="G3831">
        <v>1</v>
      </c>
    </row>
    <row r="3832" spans="1:7">
      <c r="A3832" s="14">
        <v>44433</v>
      </c>
      <c r="B3832" t="s">
        <v>823</v>
      </c>
      <c r="C3832" t="s">
        <v>849</v>
      </c>
      <c r="D3832" t="str">
        <f>VLOOKUP(VALUE(MID(C3832,1,8)),Producto!$A$1:$C$499,3,FALSE)</f>
        <v>Playera</v>
      </c>
      <c r="E3832" t="str">
        <f>VLOOKUP(_xlfn.NUMBERVALUE(MID(C3832,9,2)),'Datos 2'!$Q$3:$R$22,2,FALSE)</f>
        <v>Estampado abstracto</v>
      </c>
      <c r="F3832" t="str">
        <f>VLOOKUP(_xlfn.NUMBERVALUE(MID(C3832,11,2)),'Datos 2'!$U$3:$V$11,2,)</f>
        <v>Unitalla</v>
      </c>
      <c r="G3832">
        <v>6</v>
      </c>
    </row>
    <row r="3833" spans="1:7">
      <c r="A3833" s="14">
        <v>44224</v>
      </c>
      <c r="B3833" t="s">
        <v>823</v>
      </c>
      <c r="C3833" t="s">
        <v>879</v>
      </c>
      <c r="D3833" t="str">
        <f>VLOOKUP(VALUE(MID(C3833,1,8)),Producto!$A$1:$C$499,3,FALSE)</f>
        <v>Chamarra sport</v>
      </c>
      <c r="E3833" t="str">
        <f>VLOOKUP(_xlfn.NUMBERVALUE(MID(C3833,9,2)),'Datos 2'!$Q$3:$R$22,2,FALSE)</f>
        <v>Azul</v>
      </c>
      <c r="F3833" t="str">
        <f>VLOOKUP(_xlfn.NUMBERVALUE(MID(C3833,11,2)),'Datos 2'!$U$3:$V$11,2,)</f>
        <v>XL</v>
      </c>
      <c r="G3833">
        <v>9</v>
      </c>
    </row>
    <row r="3834" spans="1:7">
      <c r="A3834" s="14">
        <v>44529</v>
      </c>
      <c r="B3834" t="s">
        <v>823</v>
      </c>
      <c r="C3834" t="s">
        <v>852</v>
      </c>
      <c r="D3834" t="str">
        <f>VLOOKUP(VALUE(MID(C3834,1,8)),Producto!$A$1:$C$499,3,FALSE)</f>
        <v>Pantalón mezclilla</v>
      </c>
      <c r="E3834" t="str">
        <f>VLOOKUP(_xlfn.NUMBERVALUE(MID(C3834,9,2)),'Datos 2'!$Q$3:$R$22,2,FALSE)</f>
        <v>Azul</v>
      </c>
      <c r="F3834" t="str">
        <f>VLOOKUP(_xlfn.NUMBERVALUE(MID(C3834,11,2)),'Datos 2'!$U$3:$V$11,2,)</f>
        <v>L</v>
      </c>
      <c r="G3834">
        <v>1</v>
      </c>
    </row>
    <row r="3835" spans="1:7">
      <c r="A3835" s="14">
        <v>44483</v>
      </c>
      <c r="B3835" t="s">
        <v>823</v>
      </c>
      <c r="C3835" t="s">
        <v>827</v>
      </c>
      <c r="D3835" t="str">
        <f>VLOOKUP(VALUE(MID(C3835,1,8)),Producto!$A$1:$C$499,3,FALSE)</f>
        <v>Camisa manga larga</v>
      </c>
      <c r="E3835" t="str">
        <f>VLOOKUP(_xlfn.NUMBERVALUE(MID(C3835,9,2)),'Datos 2'!$Q$3:$R$22,2,FALSE)</f>
        <v>Blanco</v>
      </c>
      <c r="F3835" t="str">
        <f>VLOOKUP(_xlfn.NUMBERVALUE(MID(C3835,11,2)),'Datos 2'!$U$3:$V$11,2,)</f>
        <v>XL</v>
      </c>
      <c r="G3835">
        <v>8</v>
      </c>
    </row>
    <row r="3836" spans="1:7">
      <c r="A3836" s="14">
        <v>44367</v>
      </c>
      <c r="B3836" t="s">
        <v>823</v>
      </c>
      <c r="C3836" t="s">
        <v>884</v>
      </c>
      <c r="D3836" t="str">
        <f>VLOOKUP(VALUE(MID(C3836,1,8)),Producto!$A$1:$C$499,3,FALSE)</f>
        <v>Chamarra sport</v>
      </c>
      <c r="E3836" t="str">
        <f>VLOOKUP(_xlfn.NUMBERVALUE(MID(C3836,9,2)),'Datos 2'!$Q$3:$R$22,2,FALSE)</f>
        <v>Negro</v>
      </c>
      <c r="F3836" t="str">
        <f>VLOOKUP(_xlfn.NUMBERVALUE(MID(C3836,11,2)),'Datos 2'!$U$3:$V$11,2,)</f>
        <v>L</v>
      </c>
      <c r="G3836">
        <v>3</v>
      </c>
    </row>
    <row r="3837" spans="1:7">
      <c r="A3837" s="14">
        <v>44547</v>
      </c>
      <c r="B3837" t="s">
        <v>823</v>
      </c>
      <c r="C3837" t="s">
        <v>841</v>
      </c>
      <c r="D3837" t="str">
        <f>VLOOKUP(VALUE(MID(C3837,1,8)),Producto!$A$1:$C$499,3,FALSE)</f>
        <v>Camisa manga corta</v>
      </c>
      <c r="E3837" t="str">
        <f>VLOOKUP(_xlfn.NUMBERVALUE(MID(C3837,9,2)),'Datos 2'!$Q$3:$R$22,2,FALSE)</f>
        <v>Blanco</v>
      </c>
      <c r="F3837" t="str">
        <f>VLOOKUP(_xlfn.NUMBERVALUE(MID(C3837,11,2)),'Datos 2'!$U$3:$V$11,2,)</f>
        <v>M</v>
      </c>
      <c r="G3837">
        <v>6</v>
      </c>
    </row>
    <row r="3838" spans="1:7">
      <c r="A3838" s="14">
        <v>44525</v>
      </c>
      <c r="B3838" t="s">
        <v>823</v>
      </c>
      <c r="C3838" t="s">
        <v>828</v>
      </c>
      <c r="D3838" t="str">
        <f>VLOOKUP(VALUE(MID(C3838,1,8)),Producto!$A$1:$C$499,3,FALSE)</f>
        <v>Camisa manga larga</v>
      </c>
      <c r="E3838" t="str">
        <f>VLOOKUP(_xlfn.NUMBERVALUE(MID(C3838,9,2)),'Datos 2'!$Q$3:$R$22,2,FALSE)</f>
        <v>Blanco</v>
      </c>
      <c r="F3838" t="str">
        <f>VLOOKUP(_xlfn.NUMBERVALUE(MID(C3838,11,2)),'Datos 2'!$U$3:$V$11,2,)</f>
        <v>L</v>
      </c>
      <c r="G3838">
        <v>8</v>
      </c>
    </row>
    <row r="3839" spans="1:7">
      <c r="A3839" s="14">
        <v>44481</v>
      </c>
      <c r="B3839" t="s">
        <v>823</v>
      </c>
      <c r="C3839" t="s">
        <v>866</v>
      </c>
      <c r="D3839" t="str">
        <f>VLOOKUP(VALUE(MID(C3839,1,8)),Producto!$A$1:$C$499,3,FALSE)</f>
        <v>Pantalón baggie</v>
      </c>
      <c r="E3839" t="str">
        <f>VLOOKUP(_xlfn.NUMBERVALUE(MID(C3839,9,2)),'Datos 2'!$Q$3:$R$22,2,FALSE)</f>
        <v>Negro</v>
      </c>
      <c r="F3839" t="str">
        <f>VLOOKUP(_xlfn.NUMBERVALUE(MID(C3839,11,2)),'Datos 2'!$U$3:$V$11,2,)</f>
        <v>S</v>
      </c>
      <c r="G3839">
        <v>10</v>
      </c>
    </row>
    <row r="3840" spans="1:7">
      <c r="A3840" s="14">
        <v>44542</v>
      </c>
      <c r="B3840" t="s">
        <v>823</v>
      </c>
      <c r="C3840" t="s">
        <v>888</v>
      </c>
      <c r="D3840" t="str">
        <f>VLOOKUP(VALUE(MID(C3840,1,8)),Producto!$A$1:$C$499,3,FALSE)</f>
        <v>Chamarra sport</v>
      </c>
      <c r="E3840" t="str">
        <f>VLOOKUP(_xlfn.NUMBERVALUE(MID(C3840,9,2)),'Datos 2'!$Q$3:$R$22,2,FALSE)</f>
        <v>Off white</v>
      </c>
      <c r="F3840" t="str">
        <f>VLOOKUP(_xlfn.NUMBERVALUE(MID(C3840,11,2)),'Datos 2'!$U$3:$V$11,2,)</f>
        <v>L</v>
      </c>
      <c r="G3840">
        <v>8</v>
      </c>
    </row>
    <row r="3841" spans="1:7">
      <c r="A3841" s="14">
        <v>44530</v>
      </c>
      <c r="B3841" t="s">
        <v>823</v>
      </c>
      <c r="C3841" t="s">
        <v>840</v>
      </c>
      <c r="D3841" t="str">
        <f>VLOOKUP(VALUE(MID(C3841,1,8)),Producto!$A$1:$C$499,3,FALSE)</f>
        <v>Camisa manga corta</v>
      </c>
      <c r="E3841" t="str">
        <f>VLOOKUP(_xlfn.NUMBERVALUE(MID(C3841,9,2)),'Datos 2'!$Q$3:$R$22,2,FALSE)</f>
        <v>Blanco</v>
      </c>
      <c r="F3841" t="str">
        <f>VLOOKUP(_xlfn.NUMBERVALUE(MID(C3841,11,2)),'Datos 2'!$U$3:$V$11,2,)</f>
        <v>L</v>
      </c>
      <c r="G3841">
        <v>4</v>
      </c>
    </row>
    <row r="3842" spans="1:7">
      <c r="A3842" s="14">
        <v>44483</v>
      </c>
      <c r="B3842" t="s">
        <v>823</v>
      </c>
      <c r="C3842" t="s">
        <v>827</v>
      </c>
      <c r="D3842" t="str">
        <f>VLOOKUP(VALUE(MID(C3842,1,8)),Producto!$A$1:$C$499,3,FALSE)</f>
        <v>Camisa manga larga</v>
      </c>
      <c r="E3842" t="str">
        <f>VLOOKUP(_xlfn.NUMBERVALUE(MID(C3842,9,2)),'Datos 2'!$Q$3:$R$22,2,FALSE)</f>
        <v>Blanco</v>
      </c>
      <c r="F3842" t="str">
        <f>VLOOKUP(_xlfn.NUMBERVALUE(MID(C3842,11,2)),'Datos 2'!$U$3:$V$11,2,)</f>
        <v>XL</v>
      </c>
      <c r="G3842">
        <v>3</v>
      </c>
    </row>
    <row r="3843" spans="1:7">
      <c r="A3843" s="14">
        <v>44391</v>
      </c>
      <c r="B3843" t="s">
        <v>823</v>
      </c>
      <c r="C3843" t="s">
        <v>858</v>
      </c>
      <c r="D3843" t="str">
        <f>VLOOKUP(VALUE(MID(C3843,1,8)),Producto!$A$1:$C$499,3,FALSE)</f>
        <v>Pantalón mezclilla</v>
      </c>
      <c r="E3843" t="str">
        <f>VLOOKUP(_xlfn.NUMBERVALUE(MID(C3843,9,2)),'Datos 2'!$Q$3:$R$22,2,FALSE)</f>
        <v>Negro</v>
      </c>
      <c r="F3843" t="str">
        <f>VLOOKUP(_xlfn.NUMBERVALUE(MID(C3843,11,2)),'Datos 2'!$U$3:$V$11,2,)</f>
        <v>S</v>
      </c>
      <c r="G3843">
        <v>8</v>
      </c>
    </row>
    <row r="3844" spans="1:7">
      <c r="A3844" s="14">
        <v>44398</v>
      </c>
      <c r="B3844" t="s">
        <v>823</v>
      </c>
      <c r="C3844" t="s">
        <v>873</v>
      </c>
      <c r="D3844" t="str">
        <f>VLOOKUP(VALUE(MID(C3844,1,8)),Producto!$A$1:$C$499,3,FALSE)</f>
        <v>Pantalón baggie</v>
      </c>
      <c r="E3844" t="str">
        <f>VLOOKUP(_xlfn.NUMBERVALUE(MID(C3844,9,2)),'Datos 2'!$Q$3:$R$22,2,FALSE)</f>
        <v>Café</v>
      </c>
      <c r="F3844" t="str">
        <f>VLOOKUP(_xlfn.NUMBERVALUE(MID(C3844,11,2)),'Datos 2'!$U$3:$V$11,2,)</f>
        <v>M</v>
      </c>
      <c r="G3844">
        <v>1</v>
      </c>
    </row>
    <row r="3845" spans="1:7">
      <c r="A3845" s="14">
        <v>44324</v>
      </c>
      <c r="B3845" t="s">
        <v>823</v>
      </c>
      <c r="C3845" t="s">
        <v>831</v>
      </c>
      <c r="D3845" t="str">
        <f>VLOOKUP(VALUE(MID(C3845,1,8)),Producto!$A$1:$C$499,3,FALSE)</f>
        <v>Camisa manga larga</v>
      </c>
      <c r="E3845" t="str">
        <f>VLOOKUP(_xlfn.NUMBERVALUE(MID(C3845,9,2)),'Datos 2'!$Q$3:$R$22,2,FALSE)</f>
        <v>Off white</v>
      </c>
      <c r="F3845" t="str">
        <f>VLOOKUP(_xlfn.NUMBERVALUE(MID(C3845,11,2)),'Datos 2'!$U$3:$V$11,2,)</f>
        <v>XL</v>
      </c>
      <c r="G3845">
        <v>3</v>
      </c>
    </row>
    <row r="3846" spans="1:7">
      <c r="A3846" s="14">
        <v>44205</v>
      </c>
      <c r="B3846" t="s">
        <v>823</v>
      </c>
      <c r="C3846" t="s">
        <v>849</v>
      </c>
      <c r="D3846" t="str">
        <f>VLOOKUP(VALUE(MID(C3846,1,8)),Producto!$A$1:$C$499,3,FALSE)</f>
        <v>Playera</v>
      </c>
      <c r="E3846" t="str">
        <f>VLOOKUP(_xlfn.NUMBERVALUE(MID(C3846,9,2)),'Datos 2'!$Q$3:$R$22,2,FALSE)</f>
        <v>Estampado abstracto</v>
      </c>
      <c r="F3846" t="str">
        <f>VLOOKUP(_xlfn.NUMBERVALUE(MID(C3846,11,2)),'Datos 2'!$U$3:$V$11,2,)</f>
        <v>Unitalla</v>
      </c>
      <c r="G3846">
        <v>9</v>
      </c>
    </row>
    <row r="3847" spans="1:7">
      <c r="A3847" s="14">
        <v>44245</v>
      </c>
      <c r="B3847" t="s">
        <v>823</v>
      </c>
      <c r="C3847" t="s">
        <v>849</v>
      </c>
      <c r="D3847" t="str">
        <f>VLOOKUP(VALUE(MID(C3847,1,8)),Producto!$A$1:$C$499,3,FALSE)</f>
        <v>Playera</v>
      </c>
      <c r="E3847" t="str">
        <f>VLOOKUP(_xlfn.NUMBERVALUE(MID(C3847,9,2)),'Datos 2'!$Q$3:$R$22,2,FALSE)</f>
        <v>Estampado abstracto</v>
      </c>
      <c r="F3847" t="str">
        <f>VLOOKUP(_xlfn.NUMBERVALUE(MID(C3847,11,2)),'Datos 2'!$U$3:$V$11,2,)</f>
        <v>Unitalla</v>
      </c>
      <c r="G3847">
        <v>5</v>
      </c>
    </row>
    <row r="3848" spans="1:7">
      <c r="A3848" s="14">
        <v>44481</v>
      </c>
      <c r="B3848" t="s">
        <v>823</v>
      </c>
      <c r="C3848" t="s">
        <v>887</v>
      </c>
      <c r="D3848" t="str">
        <f>VLOOKUP(VALUE(MID(C3848,1,8)),Producto!$A$1:$C$499,3,FALSE)</f>
        <v>Chamarra sport</v>
      </c>
      <c r="E3848" t="str">
        <f>VLOOKUP(_xlfn.NUMBERVALUE(MID(C3848,9,2)),'Datos 2'!$Q$3:$R$22,2,FALSE)</f>
        <v>Off white</v>
      </c>
      <c r="F3848" t="str">
        <f>VLOOKUP(_xlfn.NUMBERVALUE(MID(C3848,11,2)),'Datos 2'!$U$3:$V$11,2,)</f>
        <v>XL</v>
      </c>
      <c r="G3848">
        <v>1</v>
      </c>
    </row>
    <row r="3849" spans="1:7">
      <c r="A3849" s="14">
        <v>44249</v>
      </c>
      <c r="B3849" t="s">
        <v>823</v>
      </c>
      <c r="C3849" t="s">
        <v>866</v>
      </c>
      <c r="D3849" t="str">
        <f>VLOOKUP(VALUE(MID(C3849,1,8)),Producto!$A$1:$C$499,3,FALSE)</f>
        <v>Pantalón baggie</v>
      </c>
      <c r="E3849" t="str">
        <f>VLOOKUP(_xlfn.NUMBERVALUE(MID(C3849,9,2)),'Datos 2'!$Q$3:$R$22,2,FALSE)</f>
        <v>Negro</v>
      </c>
      <c r="F3849" t="str">
        <f>VLOOKUP(_xlfn.NUMBERVALUE(MID(C3849,11,2)),'Datos 2'!$U$3:$V$11,2,)</f>
        <v>S</v>
      </c>
      <c r="G3849">
        <v>2</v>
      </c>
    </row>
    <row r="3850" spans="1:7">
      <c r="A3850" s="14">
        <v>44484</v>
      </c>
      <c r="B3850" t="s">
        <v>823</v>
      </c>
      <c r="C3850" t="s">
        <v>844</v>
      </c>
      <c r="D3850" t="str">
        <f>VLOOKUP(VALUE(MID(C3850,1,8)),Producto!$A$1:$C$499,3,FALSE)</f>
        <v>Camisa manga corta</v>
      </c>
      <c r="E3850" t="str">
        <f>VLOOKUP(_xlfn.NUMBERVALUE(MID(C3850,9,2)),'Datos 2'!$Q$3:$R$22,2,FALSE)</f>
        <v>Estampado animal</v>
      </c>
      <c r="F3850" t="str">
        <f>VLOOKUP(_xlfn.NUMBERVALUE(MID(C3850,11,2)),'Datos 2'!$U$3:$V$11,2,)</f>
        <v>L</v>
      </c>
      <c r="G3850">
        <v>1</v>
      </c>
    </row>
    <row r="3851" spans="1:7">
      <c r="A3851" s="14">
        <v>44200</v>
      </c>
      <c r="B3851" t="s">
        <v>823</v>
      </c>
      <c r="C3851" t="s">
        <v>883</v>
      </c>
      <c r="D3851" t="str">
        <f>VLOOKUP(VALUE(MID(C3851,1,8)),Producto!$A$1:$C$499,3,FALSE)</f>
        <v>Chamarra sport</v>
      </c>
      <c r="E3851" t="str">
        <f>VLOOKUP(_xlfn.NUMBERVALUE(MID(C3851,9,2)),'Datos 2'!$Q$3:$R$22,2,FALSE)</f>
        <v>Negro</v>
      </c>
      <c r="F3851" t="str">
        <f>VLOOKUP(_xlfn.NUMBERVALUE(MID(C3851,11,2)),'Datos 2'!$U$3:$V$11,2,)</f>
        <v>XL</v>
      </c>
      <c r="G3851">
        <v>2</v>
      </c>
    </row>
    <row r="3852" spans="1:7">
      <c r="A3852" s="14">
        <v>44237</v>
      </c>
      <c r="B3852" t="s">
        <v>823</v>
      </c>
      <c r="C3852" t="s">
        <v>862</v>
      </c>
      <c r="D3852" t="str">
        <f>VLOOKUP(VALUE(MID(C3852,1,8)),Producto!$A$1:$C$499,3,FALSE)</f>
        <v>Pantalón mezclilla</v>
      </c>
      <c r="E3852" t="str">
        <f>VLOOKUP(_xlfn.NUMBERVALUE(MID(C3852,9,2)),'Datos 2'!$Q$3:$R$22,2,FALSE)</f>
        <v>Blanco</v>
      </c>
      <c r="F3852" t="str">
        <f>VLOOKUP(_xlfn.NUMBERVALUE(MID(C3852,11,2)),'Datos 2'!$U$3:$V$11,2,)</f>
        <v>S</v>
      </c>
      <c r="G3852">
        <v>2</v>
      </c>
    </row>
    <row r="3853" spans="1:7">
      <c r="A3853" s="14">
        <v>44294</v>
      </c>
      <c r="B3853" t="s">
        <v>823</v>
      </c>
      <c r="C3853" t="s">
        <v>849</v>
      </c>
      <c r="D3853" t="str">
        <f>VLOOKUP(VALUE(MID(C3853,1,8)),Producto!$A$1:$C$499,3,FALSE)</f>
        <v>Playera</v>
      </c>
      <c r="E3853" t="str">
        <f>VLOOKUP(_xlfn.NUMBERVALUE(MID(C3853,9,2)),'Datos 2'!$Q$3:$R$22,2,FALSE)</f>
        <v>Estampado abstracto</v>
      </c>
      <c r="F3853" t="str">
        <f>VLOOKUP(_xlfn.NUMBERVALUE(MID(C3853,11,2)),'Datos 2'!$U$3:$V$11,2,)</f>
        <v>Unitalla</v>
      </c>
      <c r="G3853">
        <v>6</v>
      </c>
    </row>
    <row r="3854" spans="1:7">
      <c r="A3854" s="14">
        <v>44522</v>
      </c>
      <c r="B3854" t="s">
        <v>823</v>
      </c>
      <c r="C3854" t="s">
        <v>853</v>
      </c>
      <c r="D3854" t="str">
        <f>VLOOKUP(VALUE(MID(C3854,1,8)),Producto!$A$1:$C$499,3,FALSE)</f>
        <v>Pantalón mezclilla</v>
      </c>
      <c r="E3854" t="str">
        <f>VLOOKUP(_xlfn.NUMBERVALUE(MID(C3854,9,2)),'Datos 2'!$Q$3:$R$22,2,FALSE)</f>
        <v>Azul</v>
      </c>
      <c r="F3854" t="str">
        <f>VLOOKUP(_xlfn.NUMBERVALUE(MID(C3854,11,2)),'Datos 2'!$U$3:$V$11,2,)</f>
        <v>M</v>
      </c>
      <c r="G3854">
        <v>1</v>
      </c>
    </row>
    <row r="3855" spans="1:7">
      <c r="A3855" s="14">
        <v>44489</v>
      </c>
      <c r="B3855" t="s">
        <v>823</v>
      </c>
      <c r="C3855" t="s">
        <v>852</v>
      </c>
      <c r="D3855" t="str">
        <f>VLOOKUP(VALUE(MID(C3855,1,8)),Producto!$A$1:$C$499,3,FALSE)</f>
        <v>Pantalón mezclilla</v>
      </c>
      <c r="E3855" t="str">
        <f>VLOOKUP(_xlfn.NUMBERVALUE(MID(C3855,9,2)),'Datos 2'!$Q$3:$R$22,2,FALSE)</f>
        <v>Azul</v>
      </c>
      <c r="F3855" t="str">
        <f>VLOOKUP(_xlfn.NUMBERVALUE(MID(C3855,11,2)),'Datos 2'!$U$3:$V$11,2,)</f>
        <v>L</v>
      </c>
      <c r="G3855">
        <v>9</v>
      </c>
    </row>
    <row r="3856" spans="1:7">
      <c r="A3856" s="14">
        <v>44505</v>
      </c>
      <c r="B3856" t="s">
        <v>823</v>
      </c>
      <c r="C3856" t="s">
        <v>830</v>
      </c>
      <c r="D3856" t="str">
        <f>VLOOKUP(VALUE(MID(C3856,1,8)),Producto!$A$1:$C$499,3,FALSE)</f>
        <v>Camisa manga larga</v>
      </c>
      <c r="E3856" t="str">
        <f>VLOOKUP(_xlfn.NUMBERVALUE(MID(C3856,9,2)),'Datos 2'!$Q$3:$R$22,2,FALSE)</f>
        <v>Blanco</v>
      </c>
      <c r="F3856" t="str">
        <f>VLOOKUP(_xlfn.NUMBERVALUE(MID(C3856,11,2)),'Datos 2'!$U$3:$V$11,2,)</f>
        <v>S</v>
      </c>
      <c r="G3856">
        <v>5</v>
      </c>
    </row>
    <row r="3857" spans="1:7">
      <c r="A3857" s="14">
        <v>44381</v>
      </c>
      <c r="B3857" t="s">
        <v>823</v>
      </c>
      <c r="C3857" t="s">
        <v>845</v>
      </c>
      <c r="D3857" t="str">
        <f>VLOOKUP(VALUE(MID(C3857,1,8)),Producto!$A$1:$C$499,3,FALSE)</f>
        <v>Camisa manga corta</v>
      </c>
      <c r="E3857" t="str">
        <f>VLOOKUP(_xlfn.NUMBERVALUE(MID(C3857,9,2)),'Datos 2'!$Q$3:$R$22,2,FALSE)</f>
        <v>Estampado animal</v>
      </c>
      <c r="F3857" t="str">
        <f>VLOOKUP(_xlfn.NUMBERVALUE(MID(C3857,11,2)),'Datos 2'!$U$3:$V$11,2,)</f>
        <v>M</v>
      </c>
      <c r="G3857">
        <v>9</v>
      </c>
    </row>
    <row r="3858" spans="1:7">
      <c r="A3858" s="14">
        <v>44298</v>
      </c>
      <c r="B3858" t="s">
        <v>823</v>
      </c>
      <c r="C3858" t="s">
        <v>874</v>
      </c>
      <c r="D3858" t="str">
        <f>VLOOKUP(VALUE(MID(C3858,1,8)),Producto!$A$1:$C$499,3,FALSE)</f>
        <v>Pantalón baggie</v>
      </c>
      <c r="E3858" t="str">
        <f>VLOOKUP(_xlfn.NUMBERVALUE(MID(C3858,9,2)),'Datos 2'!$Q$3:$R$22,2,FALSE)</f>
        <v>Café</v>
      </c>
      <c r="F3858" t="str">
        <f>VLOOKUP(_xlfn.NUMBERVALUE(MID(C3858,11,2)),'Datos 2'!$U$3:$V$11,2,)</f>
        <v>S</v>
      </c>
      <c r="G3858">
        <v>7</v>
      </c>
    </row>
    <row r="3859" spans="1:7">
      <c r="A3859" s="14">
        <v>44440</v>
      </c>
      <c r="B3859" t="s">
        <v>823</v>
      </c>
      <c r="C3859" t="s">
        <v>849</v>
      </c>
      <c r="D3859" t="str">
        <f>VLOOKUP(VALUE(MID(C3859,1,8)),Producto!$A$1:$C$499,3,FALSE)</f>
        <v>Playera</v>
      </c>
      <c r="E3859" t="str">
        <f>VLOOKUP(_xlfn.NUMBERVALUE(MID(C3859,9,2)),'Datos 2'!$Q$3:$R$22,2,FALSE)</f>
        <v>Estampado abstracto</v>
      </c>
      <c r="F3859" t="str">
        <f>VLOOKUP(_xlfn.NUMBERVALUE(MID(C3859,11,2)),'Datos 2'!$U$3:$V$11,2,)</f>
        <v>Unitalla</v>
      </c>
      <c r="G3859">
        <v>3</v>
      </c>
    </row>
    <row r="3860" spans="1:7">
      <c r="A3860" s="14">
        <v>44354</v>
      </c>
      <c r="B3860" t="s">
        <v>823</v>
      </c>
      <c r="C3860" t="s">
        <v>875</v>
      </c>
      <c r="D3860" t="str">
        <f>VLOOKUP(VALUE(MID(C3860,1,8)),Producto!$A$1:$C$499,3,FALSE)</f>
        <v>Chamarra sport</v>
      </c>
      <c r="E3860" t="str">
        <f>VLOOKUP(_xlfn.NUMBERVALUE(MID(C3860,9,2)),'Datos 2'!$Q$3:$R$22,2,FALSE)</f>
        <v>Rojo</v>
      </c>
      <c r="F3860" t="str">
        <f>VLOOKUP(_xlfn.NUMBERVALUE(MID(C3860,11,2)),'Datos 2'!$U$3:$V$11,2,)</f>
        <v>XL</v>
      </c>
      <c r="G3860">
        <v>3</v>
      </c>
    </row>
    <row r="3861" spans="1:7">
      <c r="A3861" s="14">
        <v>44219</v>
      </c>
      <c r="B3861" t="s">
        <v>823</v>
      </c>
      <c r="C3861" t="s">
        <v>848</v>
      </c>
      <c r="D3861" t="str">
        <f>VLOOKUP(VALUE(MID(C3861,1,8)),Producto!$A$1:$C$499,3,FALSE)</f>
        <v>Playera</v>
      </c>
      <c r="E3861" t="str">
        <f>VLOOKUP(_xlfn.NUMBERVALUE(MID(C3861,9,2)),'Datos 2'!$Q$3:$R$22,2,FALSE)</f>
        <v>Gris</v>
      </c>
      <c r="F3861" t="str">
        <f>VLOOKUP(_xlfn.NUMBERVALUE(MID(C3861,11,2)),'Datos 2'!$U$3:$V$11,2,)</f>
        <v>Unitalla</v>
      </c>
      <c r="G3861">
        <v>6</v>
      </c>
    </row>
    <row r="3862" spans="1:7">
      <c r="A3862" s="14">
        <v>44508</v>
      </c>
      <c r="B3862" t="s">
        <v>823</v>
      </c>
      <c r="C3862" t="s">
        <v>854</v>
      </c>
      <c r="D3862" t="str">
        <f>VLOOKUP(VALUE(MID(C3862,1,8)),Producto!$A$1:$C$499,3,FALSE)</f>
        <v>Pantalón mezclilla</v>
      </c>
      <c r="E3862" t="str">
        <f>VLOOKUP(_xlfn.NUMBERVALUE(MID(C3862,9,2)),'Datos 2'!$Q$3:$R$22,2,FALSE)</f>
        <v>Azul</v>
      </c>
      <c r="F3862" t="str">
        <f>VLOOKUP(_xlfn.NUMBERVALUE(MID(C3862,11,2)),'Datos 2'!$U$3:$V$11,2,)</f>
        <v>S</v>
      </c>
      <c r="G3862">
        <v>5</v>
      </c>
    </row>
    <row r="3863" spans="1:7">
      <c r="A3863" s="14">
        <v>44271</v>
      </c>
      <c r="B3863" t="s">
        <v>823</v>
      </c>
      <c r="C3863" t="s">
        <v>832</v>
      </c>
      <c r="D3863" t="str">
        <f>VLOOKUP(VALUE(MID(C3863,1,8)),Producto!$A$1:$C$499,3,FALSE)</f>
        <v>Camisa manga larga</v>
      </c>
      <c r="E3863" t="str">
        <f>VLOOKUP(_xlfn.NUMBERVALUE(MID(C3863,9,2)),'Datos 2'!$Q$3:$R$22,2,FALSE)</f>
        <v>Off white</v>
      </c>
      <c r="F3863" t="str">
        <f>VLOOKUP(_xlfn.NUMBERVALUE(MID(C3863,11,2)),'Datos 2'!$U$3:$V$11,2,)</f>
        <v>L</v>
      </c>
      <c r="G3863">
        <v>10</v>
      </c>
    </row>
    <row r="3864" spans="1:7">
      <c r="A3864" s="14">
        <v>44328</v>
      </c>
      <c r="B3864" t="s">
        <v>823</v>
      </c>
      <c r="C3864" t="s">
        <v>879</v>
      </c>
      <c r="D3864" t="str">
        <f>VLOOKUP(VALUE(MID(C3864,1,8)),Producto!$A$1:$C$499,3,FALSE)</f>
        <v>Chamarra sport</v>
      </c>
      <c r="E3864" t="str">
        <f>VLOOKUP(_xlfn.NUMBERVALUE(MID(C3864,9,2)),'Datos 2'!$Q$3:$R$22,2,FALSE)</f>
        <v>Azul</v>
      </c>
      <c r="F3864" t="str">
        <f>VLOOKUP(_xlfn.NUMBERVALUE(MID(C3864,11,2)),'Datos 2'!$U$3:$V$11,2,)</f>
        <v>XL</v>
      </c>
      <c r="G3864">
        <v>5</v>
      </c>
    </row>
    <row r="3865" spans="1:7">
      <c r="A3865" s="14">
        <v>44490</v>
      </c>
      <c r="B3865" t="s">
        <v>823</v>
      </c>
      <c r="C3865" t="s">
        <v>851</v>
      </c>
      <c r="D3865" t="str">
        <f>VLOOKUP(VALUE(MID(C3865,1,8)),Producto!$A$1:$C$499,3,FALSE)</f>
        <v>Pantalón mezclilla</v>
      </c>
      <c r="E3865" t="str">
        <f>VLOOKUP(_xlfn.NUMBERVALUE(MID(C3865,9,2)),'Datos 2'!$Q$3:$R$22,2,FALSE)</f>
        <v>Azul</v>
      </c>
      <c r="F3865" t="str">
        <f>VLOOKUP(_xlfn.NUMBERVALUE(MID(C3865,11,2)),'Datos 2'!$U$3:$V$11,2,)</f>
        <v>XL</v>
      </c>
      <c r="G3865">
        <v>5</v>
      </c>
    </row>
    <row r="3866" spans="1:7">
      <c r="A3866" s="14">
        <v>44489</v>
      </c>
      <c r="B3866" t="s">
        <v>823</v>
      </c>
      <c r="C3866" t="s">
        <v>850</v>
      </c>
      <c r="D3866" t="str">
        <f>VLOOKUP(VALUE(MID(C3866,1,8)),Producto!$A$1:$C$499,3,FALSE)</f>
        <v>Playera</v>
      </c>
      <c r="E3866" t="str">
        <f>VLOOKUP(_xlfn.NUMBERVALUE(MID(C3866,9,2)),'Datos 2'!$Q$3:$R$22,2,FALSE)</f>
        <v>Con texto</v>
      </c>
      <c r="F3866" t="str">
        <f>VLOOKUP(_xlfn.NUMBERVALUE(MID(C3866,11,2)),'Datos 2'!$U$3:$V$11,2,)</f>
        <v>Unitalla</v>
      </c>
      <c r="G3866">
        <v>1</v>
      </c>
    </row>
    <row r="3867" spans="1:7">
      <c r="A3867" s="14">
        <v>44214</v>
      </c>
      <c r="B3867" t="s">
        <v>823</v>
      </c>
      <c r="C3867" t="s">
        <v>827</v>
      </c>
      <c r="D3867" t="str">
        <f>VLOOKUP(VALUE(MID(C3867,1,8)),Producto!$A$1:$C$499,3,FALSE)</f>
        <v>Camisa manga larga</v>
      </c>
      <c r="E3867" t="str">
        <f>VLOOKUP(_xlfn.NUMBERVALUE(MID(C3867,9,2)),'Datos 2'!$Q$3:$R$22,2,FALSE)</f>
        <v>Blanco</v>
      </c>
      <c r="F3867" t="str">
        <f>VLOOKUP(_xlfn.NUMBERVALUE(MID(C3867,11,2)),'Datos 2'!$U$3:$V$11,2,)</f>
        <v>XL</v>
      </c>
      <c r="G3867">
        <v>10</v>
      </c>
    </row>
    <row r="3868" spans="1:7">
      <c r="A3868" s="14">
        <v>44487</v>
      </c>
      <c r="B3868" t="s">
        <v>823</v>
      </c>
      <c r="C3868" t="s">
        <v>865</v>
      </c>
      <c r="D3868" t="str">
        <f>VLOOKUP(VALUE(MID(C3868,1,8)),Producto!$A$1:$C$499,3,FALSE)</f>
        <v>Pantalón baggie</v>
      </c>
      <c r="E3868" t="str">
        <f>VLOOKUP(_xlfn.NUMBERVALUE(MID(C3868,9,2)),'Datos 2'!$Q$3:$R$22,2,FALSE)</f>
        <v>Negro</v>
      </c>
      <c r="F3868" t="str">
        <f>VLOOKUP(_xlfn.NUMBERVALUE(MID(C3868,11,2)),'Datos 2'!$U$3:$V$11,2,)</f>
        <v>M</v>
      </c>
      <c r="G3868">
        <v>2</v>
      </c>
    </row>
    <row r="3869" spans="1:7">
      <c r="A3869" s="14">
        <v>44204</v>
      </c>
      <c r="B3869" t="s">
        <v>823</v>
      </c>
      <c r="C3869" t="s">
        <v>869</v>
      </c>
      <c r="D3869" t="str">
        <f>VLOOKUP(VALUE(MID(C3869,1,8)),Producto!$A$1:$C$499,3,FALSE)</f>
        <v>Pantalón baggie</v>
      </c>
      <c r="E3869" t="str">
        <f>VLOOKUP(_xlfn.NUMBERVALUE(MID(C3869,9,2)),'Datos 2'!$Q$3:$R$22,2,FALSE)</f>
        <v>Off white</v>
      </c>
      <c r="F3869" t="str">
        <f>VLOOKUP(_xlfn.NUMBERVALUE(MID(C3869,11,2)),'Datos 2'!$U$3:$V$11,2,)</f>
        <v>M</v>
      </c>
      <c r="G3869">
        <v>2</v>
      </c>
    </row>
    <row r="3870" spans="1:7">
      <c r="A3870" s="14">
        <v>44256</v>
      </c>
      <c r="B3870" t="s">
        <v>823</v>
      </c>
      <c r="C3870" t="s">
        <v>829</v>
      </c>
      <c r="D3870" t="str">
        <f>VLOOKUP(VALUE(MID(C3870,1,8)),Producto!$A$1:$C$499,3,FALSE)</f>
        <v>Camisa manga larga</v>
      </c>
      <c r="E3870" t="str">
        <f>VLOOKUP(_xlfn.NUMBERVALUE(MID(C3870,9,2)),'Datos 2'!$Q$3:$R$22,2,FALSE)</f>
        <v>Blanco</v>
      </c>
      <c r="F3870" t="str">
        <f>VLOOKUP(_xlfn.NUMBERVALUE(MID(C3870,11,2)),'Datos 2'!$U$3:$V$11,2,)</f>
        <v>M</v>
      </c>
      <c r="G3870">
        <v>7</v>
      </c>
    </row>
    <row r="3871" spans="1:7">
      <c r="A3871" s="14">
        <v>44456</v>
      </c>
      <c r="B3871" t="s">
        <v>823</v>
      </c>
      <c r="C3871" t="s">
        <v>873</v>
      </c>
      <c r="D3871" t="str">
        <f>VLOOKUP(VALUE(MID(C3871,1,8)),Producto!$A$1:$C$499,3,FALSE)</f>
        <v>Pantalón baggie</v>
      </c>
      <c r="E3871" t="str">
        <f>VLOOKUP(_xlfn.NUMBERVALUE(MID(C3871,9,2)),'Datos 2'!$Q$3:$R$22,2,FALSE)</f>
        <v>Café</v>
      </c>
      <c r="F3871" t="str">
        <f>VLOOKUP(_xlfn.NUMBERVALUE(MID(C3871,11,2)),'Datos 2'!$U$3:$V$11,2,)</f>
        <v>M</v>
      </c>
      <c r="G3871">
        <v>8</v>
      </c>
    </row>
    <row r="3872" spans="1:7">
      <c r="A3872" s="14">
        <v>44272</v>
      </c>
      <c r="B3872" t="s">
        <v>823</v>
      </c>
      <c r="C3872" t="s">
        <v>829</v>
      </c>
      <c r="D3872" t="str">
        <f>VLOOKUP(VALUE(MID(C3872,1,8)),Producto!$A$1:$C$499,3,FALSE)</f>
        <v>Camisa manga larga</v>
      </c>
      <c r="E3872" t="str">
        <f>VLOOKUP(_xlfn.NUMBERVALUE(MID(C3872,9,2)),'Datos 2'!$Q$3:$R$22,2,FALSE)</f>
        <v>Blanco</v>
      </c>
      <c r="F3872" t="str">
        <f>VLOOKUP(_xlfn.NUMBERVALUE(MID(C3872,11,2)),'Datos 2'!$U$3:$V$11,2,)</f>
        <v>M</v>
      </c>
      <c r="G3872">
        <v>5</v>
      </c>
    </row>
    <row r="3873" spans="1:7">
      <c r="A3873" s="14">
        <v>44359</v>
      </c>
      <c r="B3873" t="s">
        <v>823</v>
      </c>
      <c r="C3873" t="s">
        <v>830</v>
      </c>
      <c r="D3873" t="str">
        <f>VLOOKUP(VALUE(MID(C3873,1,8)),Producto!$A$1:$C$499,3,FALSE)</f>
        <v>Camisa manga larga</v>
      </c>
      <c r="E3873" t="str">
        <f>VLOOKUP(_xlfn.NUMBERVALUE(MID(C3873,9,2)),'Datos 2'!$Q$3:$R$22,2,FALSE)</f>
        <v>Blanco</v>
      </c>
      <c r="F3873" t="str">
        <f>VLOOKUP(_xlfn.NUMBERVALUE(MID(C3873,11,2)),'Datos 2'!$U$3:$V$11,2,)</f>
        <v>S</v>
      </c>
      <c r="G3873">
        <v>4</v>
      </c>
    </row>
    <row r="3874" spans="1:7">
      <c r="A3874" s="14">
        <v>44423</v>
      </c>
      <c r="B3874" t="s">
        <v>823</v>
      </c>
      <c r="C3874" t="s">
        <v>861</v>
      </c>
      <c r="D3874" t="str">
        <f>VLOOKUP(VALUE(MID(C3874,1,8)),Producto!$A$1:$C$499,3,FALSE)</f>
        <v>Pantalón mezclilla</v>
      </c>
      <c r="E3874" t="str">
        <f>VLOOKUP(_xlfn.NUMBERVALUE(MID(C3874,9,2)),'Datos 2'!$Q$3:$R$22,2,FALSE)</f>
        <v>Blanco</v>
      </c>
      <c r="F3874" t="str">
        <f>VLOOKUP(_xlfn.NUMBERVALUE(MID(C3874,11,2)),'Datos 2'!$U$3:$V$11,2,)</f>
        <v>M</v>
      </c>
      <c r="G3874">
        <v>10</v>
      </c>
    </row>
    <row r="3875" spans="1:7">
      <c r="A3875" s="14">
        <v>44433</v>
      </c>
      <c r="B3875" t="s">
        <v>823</v>
      </c>
      <c r="C3875" t="s">
        <v>831</v>
      </c>
      <c r="D3875" t="str">
        <f>VLOOKUP(VALUE(MID(C3875,1,8)),Producto!$A$1:$C$499,3,FALSE)</f>
        <v>Camisa manga larga</v>
      </c>
      <c r="E3875" t="str">
        <f>VLOOKUP(_xlfn.NUMBERVALUE(MID(C3875,9,2)),'Datos 2'!$Q$3:$R$22,2,FALSE)</f>
        <v>Off white</v>
      </c>
      <c r="F3875" t="str">
        <f>VLOOKUP(_xlfn.NUMBERVALUE(MID(C3875,11,2)),'Datos 2'!$U$3:$V$11,2,)</f>
        <v>XL</v>
      </c>
      <c r="G3875">
        <v>5</v>
      </c>
    </row>
    <row r="3876" spans="1:7">
      <c r="A3876" s="14">
        <v>44210</v>
      </c>
      <c r="B3876" t="s">
        <v>823</v>
      </c>
      <c r="C3876" t="s">
        <v>876</v>
      </c>
      <c r="D3876" t="str">
        <f>VLOOKUP(VALUE(MID(C3876,1,8)),Producto!$A$1:$C$499,3,FALSE)</f>
        <v>Chamarra sport</v>
      </c>
      <c r="E3876" t="str">
        <f>VLOOKUP(_xlfn.NUMBERVALUE(MID(C3876,9,2)),'Datos 2'!$Q$3:$R$22,2,FALSE)</f>
        <v>Rojo</v>
      </c>
      <c r="F3876" t="str">
        <f>VLOOKUP(_xlfn.NUMBERVALUE(MID(C3876,11,2)),'Datos 2'!$U$3:$V$11,2,)</f>
        <v>L</v>
      </c>
      <c r="G3876">
        <v>5</v>
      </c>
    </row>
    <row r="3877" spans="1:7">
      <c r="A3877" s="14">
        <v>44497</v>
      </c>
      <c r="B3877" t="s">
        <v>823</v>
      </c>
      <c r="C3877" t="s">
        <v>871</v>
      </c>
      <c r="D3877" t="str">
        <f>VLOOKUP(VALUE(MID(C3877,1,8)),Producto!$A$1:$C$499,3,FALSE)</f>
        <v>Pantalón baggie</v>
      </c>
      <c r="E3877" t="str">
        <f>VLOOKUP(_xlfn.NUMBERVALUE(MID(C3877,9,2)),'Datos 2'!$Q$3:$R$22,2,FALSE)</f>
        <v>Café</v>
      </c>
      <c r="F3877" t="str">
        <f>VLOOKUP(_xlfn.NUMBERVALUE(MID(C3877,11,2)),'Datos 2'!$U$3:$V$11,2,)</f>
        <v>XL</v>
      </c>
      <c r="G3877">
        <v>9</v>
      </c>
    </row>
    <row r="3878" spans="1:7">
      <c r="A3878" s="14">
        <v>44430</v>
      </c>
      <c r="B3878" t="s">
        <v>823</v>
      </c>
      <c r="C3878" t="s">
        <v>858</v>
      </c>
      <c r="D3878" t="str">
        <f>VLOOKUP(VALUE(MID(C3878,1,8)),Producto!$A$1:$C$499,3,FALSE)</f>
        <v>Pantalón mezclilla</v>
      </c>
      <c r="E3878" t="str">
        <f>VLOOKUP(_xlfn.NUMBERVALUE(MID(C3878,9,2)),'Datos 2'!$Q$3:$R$22,2,FALSE)</f>
        <v>Negro</v>
      </c>
      <c r="F3878" t="str">
        <f>VLOOKUP(_xlfn.NUMBERVALUE(MID(C3878,11,2)),'Datos 2'!$U$3:$V$11,2,)</f>
        <v>S</v>
      </c>
      <c r="G3878">
        <v>6</v>
      </c>
    </row>
    <row r="3879" spans="1:7">
      <c r="A3879" s="14">
        <v>44375</v>
      </c>
      <c r="B3879" t="s">
        <v>823</v>
      </c>
      <c r="C3879" t="s">
        <v>848</v>
      </c>
      <c r="D3879" t="str">
        <f>VLOOKUP(VALUE(MID(C3879,1,8)),Producto!$A$1:$C$499,3,FALSE)</f>
        <v>Playera</v>
      </c>
      <c r="E3879" t="str">
        <f>VLOOKUP(_xlfn.NUMBERVALUE(MID(C3879,9,2)),'Datos 2'!$Q$3:$R$22,2,FALSE)</f>
        <v>Gris</v>
      </c>
      <c r="F3879" t="str">
        <f>VLOOKUP(_xlfn.NUMBERVALUE(MID(C3879,11,2)),'Datos 2'!$U$3:$V$11,2,)</f>
        <v>Unitalla</v>
      </c>
      <c r="G3879">
        <v>10</v>
      </c>
    </row>
    <row r="3880" spans="1:7">
      <c r="A3880" s="14">
        <v>44260</v>
      </c>
      <c r="B3880" t="s">
        <v>823</v>
      </c>
      <c r="C3880" t="s">
        <v>846</v>
      </c>
      <c r="D3880" t="str">
        <f>VLOOKUP(VALUE(MID(C3880,1,8)),Producto!$A$1:$C$499,3,FALSE)</f>
        <v>Camisa manga corta</v>
      </c>
      <c r="E3880" t="str">
        <f>VLOOKUP(_xlfn.NUMBERVALUE(MID(C3880,9,2)),'Datos 2'!$Q$3:$R$22,2,FALSE)</f>
        <v>Estampado animal</v>
      </c>
      <c r="F3880" t="str">
        <f>VLOOKUP(_xlfn.NUMBERVALUE(MID(C3880,11,2)),'Datos 2'!$U$3:$V$11,2,)</f>
        <v>S</v>
      </c>
      <c r="G3880">
        <v>8</v>
      </c>
    </row>
    <row r="3881" spans="1:7">
      <c r="A3881" s="14">
        <v>44538</v>
      </c>
      <c r="B3881" t="s">
        <v>823</v>
      </c>
      <c r="C3881" t="s">
        <v>871</v>
      </c>
      <c r="D3881" t="str">
        <f>VLOOKUP(VALUE(MID(C3881,1,8)),Producto!$A$1:$C$499,3,FALSE)</f>
        <v>Pantalón baggie</v>
      </c>
      <c r="E3881" t="str">
        <f>VLOOKUP(_xlfn.NUMBERVALUE(MID(C3881,9,2)),'Datos 2'!$Q$3:$R$22,2,FALSE)</f>
        <v>Café</v>
      </c>
      <c r="F3881" t="str">
        <f>VLOOKUP(_xlfn.NUMBERVALUE(MID(C3881,11,2)),'Datos 2'!$U$3:$V$11,2,)</f>
        <v>XL</v>
      </c>
      <c r="G3881">
        <v>5</v>
      </c>
    </row>
    <row r="3882" spans="1:7">
      <c r="A3882" s="14">
        <v>44522</v>
      </c>
      <c r="B3882" t="s">
        <v>823</v>
      </c>
      <c r="C3882" t="s">
        <v>843</v>
      </c>
      <c r="D3882" t="str">
        <f>VLOOKUP(VALUE(MID(C3882,1,8)),Producto!$A$1:$C$499,3,FALSE)</f>
        <v>Camisa manga corta</v>
      </c>
      <c r="E3882" t="str">
        <f>VLOOKUP(_xlfn.NUMBERVALUE(MID(C3882,9,2)),'Datos 2'!$Q$3:$R$22,2,FALSE)</f>
        <v>Estampado animal</v>
      </c>
      <c r="F3882" t="str">
        <f>VLOOKUP(_xlfn.NUMBERVALUE(MID(C3882,11,2)),'Datos 2'!$U$3:$V$11,2,)</f>
        <v>XL</v>
      </c>
      <c r="G3882">
        <v>9</v>
      </c>
    </row>
    <row r="3883" spans="1:7">
      <c r="A3883" s="14">
        <v>44422</v>
      </c>
      <c r="B3883" t="s">
        <v>823</v>
      </c>
      <c r="C3883" t="s">
        <v>838</v>
      </c>
      <c r="D3883" t="str">
        <f>VLOOKUP(VALUE(MID(C3883,1,8)),Producto!$A$1:$C$499,3,FALSE)</f>
        <v>Camisa manga larga</v>
      </c>
      <c r="E3883" t="str">
        <f>VLOOKUP(_xlfn.NUMBERVALUE(MID(C3883,9,2)),'Datos 2'!$Q$3:$R$22,2,FALSE)</f>
        <v>Negro</v>
      </c>
      <c r="F3883" t="str">
        <f>VLOOKUP(_xlfn.NUMBERVALUE(MID(C3883,11,2)),'Datos 2'!$U$3:$V$11,2,)</f>
        <v>S</v>
      </c>
      <c r="G3883">
        <v>5</v>
      </c>
    </row>
    <row r="3884" spans="1:7">
      <c r="A3884" s="14">
        <v>44260</v>
      </c>
      <c r="B3884" t="s">
        <v>823</v>
      </c>
      <c r="C3884" t="s">
        <v>836</v>
      </c>
      <c r="D3884" t="str">
        <f>VLOOKUP(VALUE(MID(C3884,1,8)),Producto!$A$1:$C$499,3,FALSE)</f>
        <v>Camisa manga larga</v>
      </c>
      <c r="E3884" t="str">
        <f>VLOOKUP(_xlfn.NUMBERVALUE(MID(C3884,9,2)),'Datos 2'!$Q$3:$R$22,2,FALSE)</f>
        <v>Negro</v>
      </c>
      <c r="F3884" t="str">
        <f>VLOOKUP(_xlfn.NUMBERVALUE(MID(C3884,11,2)),'Datos 2'!$U$3:$V$11,2,)</f>
        <v>L</v>
      </c>
      <c r="G3884">
        <v>8</v>
      </c>
    </row>
    <row r="3885" spans="1:7">
      <c r="A3885" s="14">
        <v>44515</v>
      </c>
      <c r="B3885" t="s">
        <v>823</v>
      </c>
      <c r="C3885" t="s">
        <v>877</v>
      </c>
      <c r="D3885" t="str">
        <f>VLOOKUP(VALUE(MID(C3885,1,8)),Producto!$A$1:$C$499,3,FALSE)</f>
        <v>Chamarra sport</v>
      </c>
      <c r="E3885" t="str">
        <f>VLOOKUP(_xlfn.NUMBERVALUE(MID(C3885,9,2)),'Datos 2'!$Q$3:$R$22,2,FALSE)</f>
        <v>Rojo</v>
      </c>
      <c r="F3885" t="str">
        <f>VLOOKUP(_xlfn.NUMBERVALUE(MID(C3885,11,2)),'Datos 2'!$U$3:$V$11,2,)</f>
        <v>M</v>
      </c>
      <c r="G3885">
        <v>10</v>
      </c>
    </row>
    <row r="3886" spans="1:7">
      <c r="A3886" s="14">
        <v>44491</v>
      </c>
      <c r="B3886" t="s">
        <v>823</v>
      </c>
      <c r="C3886" t="s">
        <v>873</v>
      </c>
      <c r="D3886" t="str">
        <f>VLOOKUP(VALUE(MID(C3886,1,8)),Producto!$A$1:$C$499,3,FALSE)</f>
        <v>Pantalón baggie</v>
      </c>
      <c r="E3886" t="str">
        <f>VLOOKUP(_xlfn.NUMBERVALUE(MID(C3886,9,2)),'Datos 2'!$Q$3:$R$22,2,FALSE)</f>
        <v>Café</v>
      </c>
      <c r="F3886" t="str">
        <f>VLOOKUP(_xlfn.NUMBERVALUE(MID(C3886,11,2)),'Datos 2'!$U$3:$V$11,2,)</f>
        <v>M</v>
      </c>
      <c r="G3886">
        <v>8</v>
      </c>
    </row>
    <row r="3887" spans="1:7">
      <c r="A3887" s="14">
        <v>44255</v>
      </c>
      <c r="B3887" t="s">
        <v>823</v>
      </c>
      <c r="C3887" t="s">
        <v>832</v>
      </c>
      <c r="D3887" t="str">
        <f>VLOOKUP(VALUE(MID(C3887,1,8)),Producto!$A$1:$C$499,3,FALSE)</f>
        <v>Camisa manga larga</v>
      </c>
      <c r="E3887" t="str">
        <f>VLOOKUP(_xlfn.NUMBERVALUE(MID(C3887,9,2)),'Datos 2'!$Q$3:$R$22,2,FALSE)</f>
        <v>Off white</v>
      </c>
      <c r="F3887" t="str">
        <f>VLOOKUP(_xlfn.NUMBERVALUE(MID(C3887,11,2)),'Datos 2'!$U$3:$V$11,2,)</f>
        <v>L</v>
      </c>
      <c r="G3887">
        <v>2</v>
      </c>
    </row>
    <row r="3888" spans="1:7">
      <c r="A3888" s="14">
        <v>44448</v>
      </c>
      <c r="B3888" t="s">
        <v>823</v>
      </c>
      <c r="C3888" t="s">
        <v>831</v>
      </c>
      <c r="D3888" t="str">
        <f>VLOOKUP(VALUE(MID(C3888,1,8)),Producto!$A$1:$C$499,3,FALSE)</f>
        <v>Camisa manga larga</v>
      </c>
      <c r="E3888" t="str">
        <f>VLOOKUP(_xlfn.NUMBERVALUE(MID(C3888,9,2)),'Datos 2'!$Q$3:$R$22,2,FALSE)</f>
        <v>Off white</v>
      </c>
      <c r="F3888" t="str">
        <f>VLOOKUP(_xlfn.NUMBERVALUE(MID(C3888,11,2)),'Datos 2'!$U$3:$V$11,2,)</f>
        <v>XL</v>
      </c>
      <c r="G3888">
        <v>9</v>
      </c>
    </row>
    <row r="3889" spans="1:7">
      <c r="A3889" s="14">
        <v>44297</v>
      </c>
      <c r="B3889" t="s">
        <v>823</v>
      </c>
      <c r="C3889" t="s">
        <v>871</v>
      </c>
      <c r="D3889" t="str">
        <f>VLOOKUP(VALUE(MID(C3889,1,8)),Producto!$A$1:$C$499,3,FALSE)</f>
        <v>Pantalón baggie</v>
      </c>
      <c r="E3889" t="str">
        <f>VLOOKUP(_xlfn.NUMBERVALUE(MID(C3889,9,2)),'Datos 2'!$Q$3:$R$22,2,FALSE)</f>
        <v>Café</v>
      </c>
      <c r="F3889" t="str">
        <f>VLOOKUP(_xlfn.NUMBERVALUE(MID(C3889,11,2)),'Datos 2'!$U$3:$V$11,2,)</f>
        <v>XL</v>
      </c>
      <c r="G3889">
        <v>9</v>
      </c>
    </row>
    <row r="3890" spans="1:7">
      <c r="A3890" s="14">
        <v>44413</v>
      </c>
      <c r="B3890" t="s">
        <v>823</v>
      </c>
      <c r="C3890" t="s">
        <v>859</v>
      </c>
      <c r="D3890" t="str">
        <f>VLOOKUP(VALUE(MID(C3890,1,8)),Producto!$A$1:$C$499,3,FALSE)</f>
        <v>Pantalón mezclilla</v>
      </c>
      <c r="E3890" t="str">
        <f>VLOOKUP(_xlfn.NUMBERVALUE(MID(C3890,9,2)),'Datos 2'!$Q$3:$R$22,2,FALSE)</f>
        <v>Blanco</v>
      </c>
      <c r="F3890" t="str">
        <f>VLOOKUP(_xlfn.NUMBERVALUE(MID(C3890,11,2)),'Datos 2'!$U$3:$V$11,2,)</f>
        <v>XL</v>
      </c>
      <c r="G3890">
        <v>2</v>
      </c>
    </row>
    <row r="3891" spans="1:7">
      <c r="A3891" s="14">
        <v>44261</v>
      </c>
      <c r="B3891" t="s">
        <v>823</v>
      </c>
      <c r="C3891" t="s">
        <v>843</v>
      </c>
      <c r="D3891" t="str">
        <f>VLOOKUP(VALUE(MID(C3891,1,8)),Producto!$A$1:$C$499,3,FALSE)</f>
        <v>Camisa manga corta</v>
      </c>
      <c r="E3891" t="str">
        <f>VLOOKUP(_xlfn.NUMBERVALUE(MID(C3891,9,2)),'Datos 2'!$Q$3:$R$22,2,FALSE)</f>
        <v>Estampado animal</v>
      </c>
      <c r="F3891" t="str">
        <f>VLOOKUP(_xlfn.NUMBERVALUE(MID(C3891,11,2)),'Datos 2'!$U$3:$V$11,2,)</f>
        <v>XL</v>
      </c>
      <c r="G3891">
        <v>9</v>
      </c>
    </row>
    <row r="3892" spans="1:7">
      <c r="A3892" s="14">
        <v>44481</v>
      </c>
      <c r="B3892" t="s">
        <v>823</v>
      </c>
      <c r="C3892" t="s">
        <v>887</v>
      </c>
      <c r="D3892" t="str">
        <f>VLOOKUP(VALUE(MID(C3892,1,8)),Producto!$A$1:$C$499,3,FALSE)</f>
        <v>Chamarra sport</v>
      </c>
      <c r="E3892" t="str">
        <f>VLOOKUP(_xlfn.NUMBERVALUE(MID(C3892,9,2)),'Datos 2'!$Q$3:$R$22,2,FALSE)</f>
        <v>Off white</v>
      </c>
      <c r="F3892" t="str">
        <f>VLOOKUP(_xlfn.NUMBERVALUE(MID(C3892,11,2)),'Datos 2'!$U$3:$V$11,2,)</f>
        <v>XL</v>
      </c>
      <c r="G3892">
        <v>4</v>
      </c>
    </row>
    <row r="3893" spans="1:7">
      <c r="A3893" s="14">
        <v>44426</v>
      </c>
      <c r="B3893" t="s">
        <v>823</v>
      </c>
      <c r="C3893" t="s">
        <v>827</v>
      </c>
      <c r="D3893" t="str">
        <f>VLOOKUP(VALUE(MID(C3893,1,8)),Producto!$A$1:$C$499,3,FALSE)</f>
        <v>Camisa manga larga</v>
      </c>
      <c r="E3893" t="str">
        <f>VLOOKUP(_xlfn.NUMBERVALUE(MID(C3893,9,2)),'Datos 2'!$Q$3:$R$22,2,FALSE)</f>
        <v>Blanco</v>
      </c>
      <c r="F3893" t="str">
        <f>VLOOKUP(_xlfn.NUMBERVALUE(MID(C3893,11,2)),'Datos 2'!$U$3:$V$11,2,)</f>
        <v>XL</v>
      </c>
      <c r="G3893">
        <v>6</v>
      </c>
    </row>
    <row r="3894" spans="1:7">
      <c r="A3894" s="14">
        <v>44376</v>
      </c>
      <c r="B3894" t="s">
        <v>823</v>
      </c>
      <c r="C3894" t="s">
        <v>880</v>
      </c>
      <c r="D3894" t="str">
        <f>VLOOKUP(VALUE(MID(C3894,1,8)),Producto!$A$1:$C$499,3,FALSE)</f>
        <v>Chamarra sport</v>
      </c>
      <c r="E3894" t="str">
        <f>VLOOKUP(_xlfn.NUMBERVALUE(MID(C3894,9,2)),'Datos 2'!$Q$3:$R$22,2,FALSE)</f>
        <v>Azul</v>
      </c>
      <c r="F3894" t="str">
        <f>VLOOKUP(_xlfn.NUMBERVALUE(MID(C3894,11,2)),'Datos 2'!$U$3:$V$11,2,)</f>
        <v>L</v>
      </c>
      <c r="G3894">
        <v>10</v>
      </c>
    </row>
    <row r="3895" spans="1:7">
      <c r="A3895" s="14">
        <v>44496</v>
      </c>
      <c r="B3895" t="s">
        <v>823</v>
      </c>
      <c r="C3895" t="s">
        <v>882</v>
      </c>
      <c r="D3895" t="str">
        <f>VLOOKUP(VALUE(MID(C3895,1,8)),Producto!$A$1:$C$499,3,FALSE)</f>
        <v>Chamarra sport</v>
      </c>
      <c r="E3895" t="str">
        <f>VLOOKUP(_xlfn.NUMBERVALUE(MID(C3895,9,2)),'Datos 2'!$Q$3:$R$22,2,FALSE)</f>
        <v>Azul</v>
      </c>
      <c r="F3895" t="str">
        <f>VLOOKUP(_xlfn.NUMBERVALUE(MID(C3895,11,2)),'Datos 2'!$U$3:$V$11,2,)</f>
        <v>S</v>
      </c>
      <c r="G3895">
        <v>2</v>
      </c>
    </row>
    <row r="3896" spans="1:7">
      <c r="A3896" s="14">
        <v>44334</v>
      </c>
      <c r="B3896" t="s">
        <v>823</v>
      </c>
      <c r="C3896" t="s">
        <v>845</v>
      </c>
      <c r="D3896" t="str">
        <f>VLOOKUP(VALUE(MID(C3896,1,8)),Producto!$A$1:$C$499,3,FALSE)</f>
        <v>Camisa manga corta</v>
      </c>
      <c r="E3896" t="str">
        <f>VLOOKUP(_xlfn.NUMBERVALUE(MID(C3896,9,2)),'Datos 2'!$Q$3:$R$22,2,FALSE)</f>
        <v>Estampado animal</v>
      </c>
      <c r="F3896" t="str">
        <f>VLOOKUP(_xlfn.NUMBERVALUE(MID(C3896,11,2)),'Datos 2'!$U$3:$V$11,2,)</f>
        <v>M</v>
      </c>
      <c r="G3896">
        <v>3</v>
      </c>
    </row>
    <row r="3897" spans="1:7">
      <c r="A3897" s="14">
        <v>44526</v>
      </c>
      <c r="B3897" t="s">
        <v>823</v>
      </c>
      <c r="C3897" t="s">
        <v>878</v>
      </c>
      <c r="D3897" t="str">
        <f>VLOOKUP(VALUE(MID(C3897,1,8)),Producto!$A$1:$C$499,3,FALSE)</f>
        <v>Chamarra sport</v>
      </c>
      <c r="E3897" t="str">
        <f>VLOOKUP(_xlfn.NUMBERVALUE(MID(C3897,9,2)),'Datos 2'!$Q$3:$R$22,2,FALSE)</f>
        <v>Rojo</v>
      </c>
      <c r="F3897" t="str">
        <f>VLOOKUP(_xlfn.NUMBERVALUE(MID(C3897,11,2)),'Datos 2'!$U$3:$V$11,2,)</f>
        <v>S</v>
      </c>
      <c r="G3897">
        <v>8</v>
      </c>
    </row>
    <row r="3898" spans="1:7">
      <c r="A3898" s="14">
        <v>44299</v>
      </c>
      <c r="B3898" t="s">
        <v>823</v>
      </c>
      <c r="C3898" t="s">
        <v>856</v>
      </c>
      <c r="D3898" t="str">
        <f>VLOOKUP(VALUE(MID(C3898,1,8)),Producto!$A$1:$C$499,3,FALSE)</f>
        <v>Pantalón mezclilla</v>
      </c>
      <c r="E3898" t="str">
        <f>VLOOKUP(_xlfn.NUMBERVALUE(MID(C3898,9,2)),'Datos 2'!$Q$3:$R$22,2,FALSE)</f>
        <v>Negro</v>
      </c>
      <c r="F3898" t="str">
        <f>VLOOKUP(_xlfn.NUMBERVALUE(MID(C3898,11,2)),'Datos 2'!$U$3:$V$11,2,)</f>
        <v>L</v>
      </c>
      <c r="G3898">
        <v>1</v>
      </c>
    </row>
    <row r="3899" spans="1:7">
      <c r="A3899" s="14">
        <v>44448</v>
      </c>
      <c r="B3899" t="s">
        <v>823</v>
      </c>
      <c r="C3899" t="s">
        <v>872</v>
      </c>
      <c r="D3899" t="str">
        <f>VLOOKUP(VALUE(MID(C3899,1,8)),Producto!$A$1:$C$499,3,FALSE)</f>
        <v>Pantalón baggie</v>
      </c>
      <c r="E3899" t="str">
        <f>VLOOKUP(_xlfn.NUMBERVALUE(MID(C3899,9,2)),'Datos 2'!$Q$3:$R$22,2,FALSE)</f>
        <v>Café</v>
      </c>
      <c r="F3899" t="str">
        <f>VLOOKUP(_xlfn.NUMBERVALUE(MID(C3899,11,2)),'Datos 2'!$U$3:$V$11,2,)</f>
        <v>L</v>
      </c>
      <c r="G3899">
        <v>4</v>
      </c>
    </row>
    <row r="3900" spans="1:7">
      <c r="A3900" s="14">
        <v>44542</v>
      </c>
      <c r="B3900" t="s">
        <v>823</v>
      </c>
      <c r="C3900" t="s">
        <v>888</v>
      </c>
      <c r="D3900" t="str">
        <f>VLOOKUP(VALUE(MID(C3900,1,8)),Producto!$A$1:$C$499,3,FALSE)</f>
        <v>Chamarra sport</v>
      </c>
      <c r="E3900" t="str">
        <f>VLOOKUP(_xlfn.NUMBERVALUE(MID(C3900,9,2)),'Datos 2'!$Q$3:$R$22,2,FALSE)</f>
        <v>Off white</v>
      </c>
      <c r="F3900" t="str">
        <f>VLOOKUP(_xlfn.NUMBERVALUE(MID(C3900,11,2)),'Datos 2'!$U$3:$V$11,2,)</f>
        <v>L</v>
      </c>
      <c r="G3900">
        <v>4</v>
      </c>
    </row>
    <row r="3901" spans="1:7">
      <c r="A3901" s="14">
        <v>44368</v>
      </c>
      <c r="B3901" t="s">
        <v>823</v>
      </c>
      <c r="C3901" t="s">
        <v>841</v>
      </c>
      <c r="D3901" t="str">
        <f>VLOOKUP(VALUE(MID(C3901,1,8)),Producto!$A$1:$C$499,3,FALSE)</f>
        <v>Camisa manga corta</v>
      </c>
      <c r="E3901" t="str">
        <f>VLOOKUP(_xlfn.NUMBERVALUE(MID(C3901,9,2)),'Datos 2'!$Q$3:$R$22,2,FALSE)</f>
        <v>Blanco</v>
      </c>
      <c r="F3901" t="str">
        <f>VLOOKUP(_xlfn.NUMBERVALUE(MID(C3901,11,2)),'Datos 2'!$U$3:$V$11,2,)</f>
        <v>M</v>
      </c>
      <c r="G3901">
        <v>10</v>
      </c>
    </row>
    <row r="3902" spans="1:7">
      <c r="A3902" s="14">
        <v>44395</v>
      </c>
      <c r="B3902" t="s">
        <v>823</v>
      </c>
      <c r="C3902" t="s">
        <v>827</v>
      </c>
      <c r="D3902" t="str">
        <f>VLOOKUP(VALUE(MID(C3902,1,8)),Producto!$A$1:$C$499,3,FALSE)</f>
        <v>Camisa manga larga</v>
      </c>
      <c r="E3902" t="str">
        <f>VLOOKUP(_xlfn.NUMBERVALUE(MID(C3902,9,2)),'Datos 2'!$Q$3:$R$22,2,FALSE)</f>
        <v>Blanco</v>
      </c>
      <c r="F3902" t="str">
        <f>VLOOKUP(_xlfn.NUMBERVALUE(MID(C3902,11,2)),'Datos 2'!$U$3:$V$11,2,)</f>
        <v>XL</v>
      </c>
      <c r="G3902">
        <v>9</v>
      </c>
    </row>
    <row r="3903" spans="1:7">
      <c r="A3903" s="14">
        <v>44250</v>
      </c>
      <c r="B3903" t="s">
        <v>823</v>
      </c>
      <c r="C3903" t="s">
        <v>880</v>
      </c>
      <c r="D3903" t="str">
        <f>VLOOKUP(VALUE(MID(C3903,1,8)),Producto!$A$1:$C$499,3,FALSE)</f>
        <v>Chamarra sport</v>
      </c>
      <c r="E3903" t="str">
        <f>VLOOKUP(_xlfn.NUMBERVALUE(MID(C3903,9,2)),'Datos 2'!$Q$3:$R$22,2,FALSE)</f>
        <v>Azul</v>
      </c>
      <c r="F3903" t="str">
        <f>VLOOKUP(_xlfn.NUMBERVALUE(MID(C3903,11,2)),'Datos 2'!$U$3:$V$11,2,)</f>
        <v>L</v>
      </c>
      <c r="G3903">
        <v>10</v>
      </c>
    </row>
    <row r="3904" spans="1:7">
      <c r="A3904" s="14">
        <v>44542</v>
      </c>
      <c r="B3904" t="s">
        <v>823</v>
      </c>
      <c r="C3904" t="s">
        <v>873</v>
      </c>
      <c r="D3904" t="str">
        <f>VLOOKUP(VALUE(MID(C3904,1,8)),Producto!$A$1:$C$499,3,FALSE)</f>
        <v>Pantalón baggie</v>
      </c>
      <c r="E3904" t="str">
        <f>VLOOKUP(_xlfn.NUMBERVALUE(MID(C3904,9,2)),'Datos 2'!$Q$3:$R$22,2,FALSE)</f>
        <v>Café</v>
      </c>
      <c r="F3904" t="str">
        <f>VLOOKUP(_xlfn.NUMBERVALUE(MID(C3904,11,2)),'Datos 2'!$U$3:$V$11,2,)</f>
        <v>M</v>
      </c>
      <c r="G3904">
        <v>9</v>
      </c>
    </row>
    <row r="3905" spans="1:7">
      <c r="A3905" s="14">
        <v>44220</v>
      </c>
      <c r="B3905" t="s">
        <v>823</v>
      </c>
      <c r="C3905" t="s">
        <v>831</v>
      </c>
      <c r="D3905" t="str">
        <f>VLOOKUP(VALUE(MID(C3905,1,8)),Producto!$A$1:$C$499,3,FALSE)</f>
        <v>Camisa manga larga</v>
      </c>
      <c r="E3905" t="str">
        <f>VLOOKUP(_xlfn.NUMBERVALUE(MID(C3905,9,2)),'Datos 2'!$Q$3:$R$22,2,FALSE)</f>
        <v>Off white</v>
      </c>
      <c r="F3905" t="str">
        <f>VLOOKUP(_xlfn.NUMBERVALUE(MID(C3905,11,2)),'Datos 2'!$U$3:$V$11,2,)</f>
        <v>XL</v>
      </c>
      <c r="G3905">
        <v>3</v>
      </c>
    </row>
    <row r="3906" spans="1:7">
      <c r="A3906" s="14">
        <v>44457</v>
      </c>
      <c r="B3906" t="s">
        <v>823</v>
      </c>
      <c r="C3906" t="s">
        <v>889</v>
      </c>
      <c r="D3906" t="str">
        <f>VLOOKUP(VALUE(MID(C3906,1,8)),Producto!$A$1:$C$499,3,FALSE)</f>
        <v>Chamarra sport</v>
      </c>
      <c r="E3906" t="str">
        <f>VLOOKUP(_xlfn.NUMBERVALUE(MID(C3906,9,2)),'Datos 2'!$Q$3:$R$22,2,FALSE)</f>
        <v>Off white</v>
      </c>
      <c r="F3906" t="str">
        <f>VLOOKUP(_xlfn.NUMBERVALUE(MID(C3906,11,2)),'Datos 2'!$U$3:$V$11,2,)</f>
        <v>M</v>
      </c>
      <c r="G3906">
        <v>4</v>
      </c>
    </row>
    <row r="3907" spans="1:7">
      <c r="A3907" s="14">
        <v>44224</v>
      </c>
      <c r="B3907" t="s">
        <v>823</v>
      </c>
      <c r="C3907" t="s">
        <v>888</v>
      </c>
      <c r="D3907" t="str">
        <f>VLOOKUP(VALUE(MID(C3907,1,8)),Producto!$A$1:$C$499,3,FALSE)</f>
        <v>Chamarra sport</v>
      </c>
      <c r="E3907" t="str">
        <f>VLOOKUP(_xlfn.NUMBERVALUE(MID(C3907,9,2)),'Datos 2'!$Q$3:$R$22,2,FALSE)</f>
        <v>Off white</v>
      </c>
      <c r="F3907" t="str">
        <f>VLOOKUP(_xlfn.NUMBERVALUE(MID(C3907,11,2)),'Datos 2'!$U$3:$V$11,2,)</f>
        <v>L</v>
      </c>
      <c r="G3907">
        <v>1</v>
      </c>
    </row>
    <row r="3908" spans="1:7">
      <c r="A3908" s="14">
        <v>44488</v>
      </c>
      <c r="B3908" t="s">
        <v>823</v>
      </c>
      <c r="C3908" t="s">
        <v>857</v>
      </c>
      <c r="D3908" t="str">
        <f>VLOOKUP(VALUE(MID(C3908,1,8)),Producto!$A$1:$C$499,3,FALSE)</f>
        <v>Pantalón mezclilla</v>
      </c>
      <c r="E3908" t="str">
        <f>VLOOKUP(_xlfn.NUMBERVALUE(MID(C3908,9,2)),'Datos 2'!$Q$3:$R$22,2,FALSE)</f>
        <v>Negro</v>
      </c>
      <c r="F3908" t="str">
        <f>VLOOKUP(_xlfn.NUMBERVALUE(MID(C3908,11,2)),'Datos 2'!$U$3:$V$11,2,)</f>
        <v>M</v>
      </c>
      <c r="G3908">
        <v>8</v>
      </c>
    </row>
    <row r="3909" spans="1:7">
      <c r="A3909" s="14">
        <v>44442</v>
      </c>
      <c r="B3909" t="s">
        <v>823</v>
      </c>
      <c r="C3909" t="s">
        <v>865</v>
      </c>
      <c r="D3909" t="str">
        <f>VLOOKUP(VALUE(MID(C3909,1,8)),Producto!$A$1:$C$499,3,FALSE)</f>
        <v>Pantalón baggie</v>
      </c>
      <c r="E3909" t="str">
        <f>VLOOKUP(_xlfn.NUMBERVALUE(MID(C3909,9,2)),'Datos 2'!$Q$3:$R$22,2,FALSE)</f>
        <v>Negro</v>
      </c>
      <c r="F3909" t="str">
        <f>VLOOKUP(_xlfn.NUMBERVALUE(MID(C3909,11,2)),'Datos 2'!$U$3:$V$11,2,)</f>
        <v>M</v>
      </c>
      <c r="G3909">
        <v>5</v>
      </c>
    </row>
    <row r="3910" spans="1:7">
      <c r="A3910" s="14">
        <v>44214</v>
      </c>
      <c r="B3910" t="s">
        <v>823</v>
      </c>
      <c r="C3910" t="s">
        <v>865</v>
      </c>
      <c r="D3910" t="str">
        <f>VLOOKUP(VALUE(MID(C3910,1,8)),Producto!$A$1:$C$499,3,FALSE)</f>
        <v>Pantalón baggie</v>
      </c>
      <c r="E3910" t="str">
        <f>VLOOKUP(_xlfn.NUMBERVALUE(MID(C3910,9,2)),'Datos 2'!$Q$3:$R$22,2,FALSE)</f>
        <v>Negro</v>
      </c>
      <c r="F3910" t="str">
        <f>VLOOKUP(_xlfn.NUMBERVALUE(MID(C3910,11,2)),'Datos 2'!$U$3:$V$11,2,)</f>
        <v>M</v>
      </c>
      <c r="G3910">
        <v>10</v>
      </c>
    </row>
    <row r="3911" spans="1:7">
      <c r="A3911" s="14">
        <v>44204</v>
      </c>
      <c r="B3911" t="s">
        <v>823</v>
      </c>
      <c r="C3911" t="s">
        <v>863</v>
      </c>
      <c r="D3911" t="str">
        <f>VLOOKUP(VALUE(MID(C3911,1,8)),Producto!$A$1:$C$499,3,FALSE)</f>
        <v>Pantalón baggie</v>
      </c>
      <c r="E3911" t="str">
        <f>VLOOKUP(_xlfn.NUMBERVALUE(MID(C3911,9,2)),'Datos 2'!$Q$3:$R$22,2,FALSE)</f>
        <v>Negro</v>
      </c>
      <c r="F3911" t="str">
        <f>VLOOKUP(_xlfn.NUMBERVALUE(MID(C3911,11,2)),'Datos 2'!$U$3:$V$11,2,)</f>
        <v>XL</v>
      </c>
      <c r="G3911">
        <v>1</v>
      </c>
    </row>
    <row r="3912" spans="1:7">
      <c r="A3912" s="14">
        <v>44436</v>
      </c>
      <c r="B3912" t="s">
        <v>823</v>
      </c>
      <c r="C3912" t="s">
        <v>863</v>
      </c>
      <c r="D3912" t="str">
        <f>VLOOKUP(VALUE(MID(C3912,1,8)),Producto!$A$1:$C$499,3,FALSE)</f>
        <v>Pantalón baggie</v>
      </c>
      <c r="E3912" t="str">
        <f>VLOOKUP(_xlfn.NUMBERVALUE(MID(C3912,9,2)),'Datos 2'!$Q$3:$R$22,2,FALSE)</f>
        <v>Negro</v>
      </c>
      <c r="F3912" t="str">
        <f>VLOOKUP(_xlfn.NUMBERVALUE(MID(C3912,11,2)),'Datos 2'!$U$3:$V$11,2,)</f>
        <v>XL</v>
      </c>
      <c r="G3912">
        <v>6</v>
      </c>
    </row>
    <row r="3913" spans="1:7">
      <c r="A3913" s="14">
        <v>44467</v>
      </c>
      <c r="B3913" t="s">
        <v>823</v>
      </c>
      <c r="C3913" t="s">
        <v>852</v>
      </c>
      <c r="D3913" t="str">
        <f>VLOOKUP(VALUE(MID(C3913,1,8)),Producto!$A$1:$C$499,3,FALSE)</f>
        <v>Pantalón mezclilla</v>
      </c>
      <c r="E3913" t="str">
        <f>VLOOKUP(_xlfn.NUMBERVALUE(MID(C3913,9,2)),'Datos 2'!$Q$3:$R$22,2,FALSE)</f>
        <v>Azul</v>
      </c>
      <c r="F3913" t="str">
        <f>VLOOKUP(_xlfn.NUMBERVALUE(MID(C3913,11,2)),'Datos 2'!$U$3:$V$11,2,)</f>
        <v>L</v>
      </c>
      <c r="G3913">
        <v>6</v>
      </c>
    </row>
    <row r="3914" spans="1:7">
      <c r="A3914" s="14">
        <v>44232</v>
      </c>
      <c r="B3914" t="s">
        <v>823</v>
      </c>
      <c r="C3914" t="s">
        <v>854</v>
      </c>
      <c r="D3914" t="str">
        <f>VLOOKUP(VALUE(MID(C3914,1,8)),Producto!$A$1:$C$499,3,FALSE)</f>
        <v>Pantalón mezclilla</v>
      </c>
      <c r="E3914" t="str">
        <f>VLOOKUP(_xlfn.NUMBERVALUE(MID(C3914,9,2)),'Datos 2'!$Q$3:$R$22,2,FALSE)</f>
        <v>Azul</v>
      </c>
      <c r="F3914" t="str">
        <f>VLOOKUP(_xlfn.NUMBERVALUE(MID(C3914,11,2)),'Datos 2'!$U$3:$V$11,2,)</f>
        <v>S</v>
      </c>
      <c r="G3914">
        <v>4</v>
      </c>
    </row>
    <row r="3915" spans="1:7">
      <c r="A3915" s="14">
        <v>44530</v>
      </c>
      <c r="B3915" t="s">
        <v>823</v>
      </c>
      <c r="C3915" t="s">
        <v>864</v>
      </c>
      <c r="D3915" t="str">
        <f>VLOOKUP(VALUE(MID(C3915,1,8)),Producto!$A$1:$C$499,3,FALSE)</f>
        <v>Pantalón baggie</v>
      </c>
      <c r="E3915" t="str">
        <f>VLOOKUP(_xlfn.NUMBERVALUE(MID(C3915,9,2)),'Datos 2'!$Q$3:$R$22,2,FALSE)</f>
        <v>Negro</v>
      </c>
      <c r="F3915" t="str">
        <f>VLOOKUP(_xlfn.NUMBERVALUE(MID(C3915,11,2)),'Datos 2'!$U$3:$V$11,2,)</f>
        <v>L</v>
      </c>
      <c r="G3915">
        <v>10</v>
      </c>
    </row>
    <row r="3916" spans="1:7">
      <c r="A3916" s="14">
        <v>44502</v>
      </c>
      <c r="B3916" t="s">
        <v>823</v>
      </c>
      <c r="C3916" t="s">
        <v>839</v>
      </c>
      <c r="D3916" t="str">
        <f>VLOOKUP(VALUE(MID(C3916,1,8)),Producto!$A$1:$C$499,3,FALSE)</f>
        <v>Camisa manga corta</v>
      </c>
      <c r="E3916" t="str">
        <f>VLOOKUP(_xlfn.NUMBERVALUE(MID(C3916,9,2)),'Datos 2'!$Q$3:$R$22,2,FALSE)</f>
        <v>Blanco</v>
      </c>
      <c r="F3916" t="str">
        <f>VLOOKUP(_xlfn.NUMBERVALUE(MID(C3916,11,2)),'Datos 2'!$U$3:$V$11,2,)</f>
        <v>XL</v>
      </c>
      <c r="G3916">
        <v>9</v>
      </c>
    </row>
    <row r="3917" spans="1:7">
      <c r="A3917" s="14">
        <v>44397</v>
      </c>
      <c r="B3917" t="s">
        <v>823</v>
      </c>
      <c r="C3917" t="s">
        <v>827</v>
      </c>
      <c r="D3917" t="str">
        <f>VLOOKUP(VALUE(MID(C3917,1,8)),Producto!$A$1:$C$499,3,FALSE)</f>
        <v>Camisa manga larga</v>
      </c>
      <c r="E3917" t="str">
        <f>VLOOKUP(_xlfn.NUMBERVALUE(MID(C3917,9,2)),'Datos 2'!$Q$3:$R$22,2,FALSE)</f>
        <v>Blanco</v>
      </c>
      <c r="F3917" t="str">
        <f>VLOOKUP(_xlfn.NUMBERVALUE(MID(C3917,11,2)),'Datos 2'!$U$3:$V$11,2,)</f>
        <v>XL</v>
      </c>
      <c r="G3917">
        <v>3</v>
      </c>
    </row>
    <row r="3918" spans="1:7">
      <c r="A3918" s="14">
        <v>44362</v>
      </c>
      <c r="B3918" t="s">
        <v>823</v>
      </c>
      <c r="C3918" t="s">
        <v>880</v>
      </c>
      <c r="D3918" t="str">
        <f>VLOOKUP(VALUE(MID(C3918,1,8)),Producto!$A$1:$C$499,3,FALSE)</f>
        <v>Chamarra sport</v>
      </c>
      <c r="E3918" t="str">
        <f>VLOOKUP(_xlfn.NUMBERVALUE(MID(C3918,9,2)),'Datos 2'!$Q$3:$R$22,2,FALSE)</f>
        <v>Azul</v>
      </c>
      <c r="F3918" t="str">
        <f>VLOOKUP(_xlfn.NUMBERVALUE(MID(C3918,11,2)),'Datos 2'!$U$3:$V$11,2,)</f>
        <v>L</v>
      </c>
      <c r="G3918">
        <v>4</v>
      </c>
    </row>
    <row r="3919" spans="1:7">
      <c r="A3919" s="14">
        <v>44517</v>
      </c>
      <c r="B3919" t="s">
        <v>823</v>
      </c>
      <c r="C3919" t="s">
        <v>877</v>
      </c>
      <c r="D3919" t="str">
        <f>VLOOKUP(VALUE(MID(C3919,1,8)),Producto!$A$1:$C$499,3,FALSE)</f>
        <v>Chamarra sport</v>
      </c>
      <c r="E3919" t="str">
        <f>VLOOKUP(_xlfn.NUMBERVALUE(MID(C3919,9,2)),'Datos 2'!$Q$3:$R$22,2,FALSE)</f>
        <v>Rojo</v>
      </c>
      <c r="F3919" t="str">
        <f>VLOOKUP(_xlfn.NUMBERVALUE(MID(C3919,11,2)),'Datos 2'!$U$3:$V$11,2,)</f>
        <v>M</v>
      </c>
      <c r="G3919">
        <v>4</v>
      </c>
    </row>
    <row r="3920" spans="1:7">
      <c r="A3920" s="14">
        <v>44285</v>
      </c>
      <c r="B3920" t="s">
        <v>823</v>
      </c>
      <c r="C3920" t="s">
        <v>842</v>
      </c>
      <c r="D3920" t="str">
        <f>VLOOKUP(VALUE(MID(C3920,1,8)),Producto!$A$1:$C$499,3,FALSE)</f>
        <v>Camisa manga corta</v>
      </c>
      <c r="E3920" t="str">
        <f>VLOOKUP(_xlfn.NUMBERVALUE(MID(C3920,9,2)),'Datos 2'!$Q$3:$R$22,2,FALSE)</f>
        <v>Blanco</v>
      </c>
      <c r="F3920" t="str">
        <f>VLOOKUP(_xlfn.NUMBERVALUE(MID(C3920,11,2)),'Datos 2'!$U$3:$V$11,2,)</f>
        <v>S</v>
      </c>
      <c r="G3920">
        <v>1</v>
      </c>
    </row>
    <row r="3921" spans="1:7">
      <c r="A3921" s="14">
        <v>44422</v>
      </c>
      <c r="B3921" t="s">
        <v>823</v>
      </c>
      <c r="C3921" t="s">
        <v>842</v>
      </c>
      <c r="D3921" t="str">
        <f>VLOOKUP(VALUE(MID(C3921,1,8)),Producto!$A$1:$C$499,3,FALSE)</f>
        <v>Camisa manga corta</v>
      </c>
      <c r="E3921" t="str">
        <f>VLOOKUP(_xlfn.NUMBERVALUE(MID(C3921,9,2)),'Datos 2'!$Q$3:$R$22,2,FALSE)</f>
        <v>Blanco</v>
      </c>
      <c r="F3921" t="str">
        <f>VLOOKUP(_xlfn.NUMBERVALUE(MID(C3921,11,2)),'Datos 2'!$U$3:$V$11,2,)</f>
        <v>S</v>
      </c>
      <c r="G3921">
        <v>9</v>
      </c>
    </row>
    <row r="3922" spans="1:7">
      <c r="A3922" s="14">
        <v>44484</v>
      </c>
      <c r="B3922" t="s">
        <v>823</v>
      </c>
      <c r="C3922" t="s">
        <v>884</v>
      </c>
      <c r="D3922" t="str">
        <f>VLOOKUP(VALUE(MID(C3922,1,8)),Producto!$A$1:$C$499,3,FALSE)</f>
        <v>Chamarra sport</v>
      </c>
      <c r="E3922" t="str">
        <f>VLOOKUP(_xlfn.NUMBERVALUE(MID(C3922,9,2)),'Datos 2'!$Q$3:$R$22,2,FALSE)</f>
        <v>Negro</v>
      </c>
      <c r="F3922" t="str">
        <f>VLOOKUP(_xlfn.NUMBERVALUE(MID(C3922,11,2)),'Datos 2'!$U$3:$V$11,2,)</f>
        <v>L</v>
      </c>
      <c r="G3922">
        <v>7</v>
      </c>
    </row>
    <row r="3923" spans="1:7">
      <c r="A3923" s="14">
        <v>44325</v>
      </c>
      <c r="B3923" t="s">
        <v>823</v>
      </c>
      <c r="C3923" t="s">
        <v>837</v>
      </c>
      <c r="D3923" t="str">
        <f>VLOOKUP(VALUE(MID(C3923,1,8)),Producto!$A$1:$C$499,3,FALSE)</f>
        <v>Camisa manga larga</v>
      </c>
      <c r="E3923" t="str">
        <f>VLOOKUP(_xlfn.NUMBERVALUE(MID(C3923,9,2)),'Datos 2'!$Q$3:$R$22,2,FALSE)</f>
        <v>Negro</v>
      </c>
      <c r="F3923" t="str">
        <f>VLOOKUP(_xlfn.NUMBERVALUE(MID(C3923,11,2)),'Datos 2'!$U$3:$V$11,2,)</f>
        <v>M</v>
      </c>
      <c r="G3923">
        <v>5</v>
      </c>
    </row>
    <row r="3924" spans="1:7">
      <c r="A3924" s="14">
        <v>44368</v>
      </c>
      <c r="B3924" t="s">
        <v>823</v>
      </c>
      <c r="C3924" t="s">
        <v>828</v>
      </c>
      <c r="D3924" t="str">
        <f>VLOOKUP(VALUE(MID(C3924,1,8)),Producto!$A$1:$C$499,3,FALSE)</f>
        <v>Camisa manga larga</v>
      </c>
      <c r="E3924" t="str">
        <f>VLOOKUP(_xlfn.NUMBERVALUE(MID(C3924,9,2)),'Datos 2'!$Q$3:$R$22,2,FALSE)</f>
        <v>Blanco</v>
      </c>
      <c r="F3924" t="str">
        <f>VLOOKUP(_xlfn.NUMBERVALUE(MID(C3924,11,2)),'Datos 2'!$U$3:$V$11,2,)</f>
        <v>L</v>
      </c>
      <c r="G3924">
        <v>6</v>
      </c>
    </row>
    <row r="3925" spans="1:7">
      <c r="A3925" s="14">
        <v>44524</v>
      </c>
      <c r="B3925" t="s">
        <v>823</v>
      </c>
      <c r="C3925" t="s">
        <v>875</v>
      </c>
      <c r="D3925" t="str">
        <f>VLOOKUP(VALUE(MID(C3925,1,8)),Producto!$A$1:$C$499,3,FALSE)</f>
        <v>Chamarra sport</v>
      </c>
      <c r="E3925" t="str">
        <f>VLOOKUP(_xlfn.NUMBERVALUE(MID(C3925,9,2)),'Datos 2'!$Q$3:$R$22,2,FALSE)</f>
        <v>Rojo</v>
      </c>
      <c r="F3925" t="str">
        <f>VLOOKUP(_xlfn.NUMBERVALUE(MID(C3925,11,2)),'Datos 2'!$U$3:$V$11,2,)</f>
        <v>XL</v>
      </c>
      <c r="G3925">
        <v>10</v>
      </c>
    </row>
    <row r="3926" spans="1:7">
      <c r="A3926" s="14">
        <v>44466</v>
      </c>
      <c r="B3926" t="s">
        <v>823</v>
      </c>
      <c r="C3926" t="s">
        <v>853</v>
      </c>
      <c r="D3926" t="str">
        <f>VLOOKUP(VALUE(MID(C3926,1,8)),Producto!$A$1:$C$499,3,FALSE)</f>
        <v>Pantalón mezclilla</v>
      </c>
      <c r="E3926" t="str">
        <f>VLOOKUP(_xlfn.NUMBERVALUE(MID(C3926,9,2)),'Datos 2'!$Q$3:$R$22,2,FALSE)</f>
        <v>Azul</v>
      </c>
      <c r="F3926" t="str">
        <f>VLOOKUP(_xlfn.NUMBERVALUE(MID(C3926,11,2)),'Datos 2'!$U$3:$V$11,2,)</f>
        <v>M</v>
      </c>
      <c r="G3926">
        <v>1</v>
      </c>
    </row>
    <row r="3927" spans="1:7">
      <c r="A3927" s="14">
        <v>44264</v>
      </c>
      <c r="B3927" t="s">
        <v>823</v>
      </c>
      <c r="C3927" t="s">
        <v>827</v>
      </c>
      <c r="D3927" t="str">
        <f>VLOOKUP(VALUE(MID(C3927,1,8)),Producto!$A$1:$C$499,3,FALSE)</f>
        <v>Camisa manga larga</v>
      </c>
      <c r="E3927" t="str">
        <f>VLOOKUP(_xlfn.NUMBERVALUE(MID(C3927,9,2)),'Datos 2'!$Q$3:$R$22,2,FALSE)</f>
        <v>Blanco</v>
      </c>
      <c r="F3927" t="str">
        <f>VLOOKUP(_xlfn.NUMBERVALUE(MID(C3927,11,2)),'Datos 2'!$U$3:$V$11,2,)</f>
        <v>XL</v>
      </c>
      <c r="G3927">
        <v>10</v>
      </c>
    </row>
    <row r="3928" spans="1:7">
      <c r="A3928" s="14">
        <v>44522</v>
      </c>
      <c r="B3928" t="s">
        <v>823</v>
      </c>
      <c r="C3928" t="s">
        <v>881</v>
      </c>
      <c r="D3928" t="str">
        <f>VLOOKUP(VALUE(MID(C3928,1,8)),Producto!$A$1:$C$499,3,FALSE)</f>
        <v>Chamarra sport</v>
      </c>
      <c r="E3928" t="str">
        <f>VLOOKUP(_xlfn.NUMBERVALUE(MID(C3928,9,2)),'Datos 2'!$Q$3:$R$22,2,FALSE)</f>
        <v>Azul</v>
      </c>
      <c r="F3928" t="str">
        <f>VLOOKUP(_xlfn.NUMBERVALUE(MID(C3928,11,2)),'Datos 2'!$U$3:$V$11,2,)</f>
        <v>M</v>
      </c>
      <c r="G3928">
        <v>10</v>
      </c>
    </row>
    <row r="3929" spans="1:7">
      <c r="A3929" s="14">
        <v>44468</v>
      </c>
      <c r="B3929" t="s">
        <v>823</v>
      </c>
      <c r="C3929" t="s">
        <v>872</v>
      </c>
      <c r="D3929" t="str">
        <f>VLOOKUP(VALUE(MID(C3929,1,8)),Producto!$A$1:$C$499,3,FALSE)</f>
        <v>Pantalón baggie</v>
      </c>
      <c r="E3929" t="str">
        <f>VLOOKUP(_xlfn.NUMBERVALUE(MID(C3929,9,2)),'Datos 2'!$Q$3:$R$22,2,FALSE)</f>
        <v>Café</v>
      </c>
      <c r="F3929" t="str">
        <f>VLOOKUP(_xlfn.NUMBERVALUE(MID(C3929,11,2)),'Datos 2'!$U$3:$V$11,2,)</f>
        <v>L</v>
      </c>
      <c r="G3929">
        <v>1</v>
      </c>
    </row>
    <row r="3930" spans="1:7">
      <c r="A3930" s="14">
        <v>44496</v>
      </c>
      <c r="B3930" t="s">
        <v>823</v>
      </c>
      <c r="C3930" t="s">
        <v>855</v>
      </c>
      <c r="D3930" t="str">
        <f>VLOOKUP(VALUE(MID(C3930,1,8)),Producto!$A$1:$C$499,3,FALSE)</f>
        <v>Pantalón mezclilla</v>
      </c>
      <c r="E3930" t="str">
        <f>VLOOKUP(_xlfn.NUMBERVALUE(MID(C3930,9,2)),'Datos 2'!$Q$3:$R$22,2,FALSE)</f>
        <v>Negro</v>
      </c>
      <c r="F3930" t="str">
        <f>VLOOKUP(_xlfn.NUMBERVALUE(MID(C3930,11,2)),'Datos 2'!$U$3:$V$11,2,)</f>
        <v>XL</v>
      </c>
      <c r="G3930">
        <v>8</v>
      </c>
    </row>
    <row r="3931" spans="1:7">
      <c r="A3931" s="14">
        <v>44467</v>
      </c>
      <c r="B3931" t="s">
        <v>823</v>
      </c>
      <c r="C3931" t="s">
        <v>865</v>
      </c>
      <c r="D3931" t="str">
        <f>VLOOKUP(VALUE(MID(C3931,1,8)),Producto!$A$1:$C$499,3,FALSE)</f>
        <v>Pantalón baggie</v>
      </c>
      <c r="E3931" t="str">
        <f>VLOOKUP(_xlfn.NUMBERVALUE(MID(C3931,9,2)),'Datos 2'!$Q$3:$R$22,2,FALSE)</f>
        <v>Negro</v>
      </c>
      <c r="F3931" t="str">
        <f>VLOOKUP(_xlfn.NUMBERVALUE(MID(C3931,11,2)),'Datos 2'!$U$3:$V$11,2,)</f>
        <v>M</v>
      </c>
      <c r="G3931">
        <v>5</v>
      </c>
    </row>
    <row r="3932" spans="1:7">
      <c r="A3932" s="14">
        <v>44395</v>
      </c>
      <c r="B3932" t="s">
        <v>823</v>
      </c>
      <c r="C3932" t="s">
        <v>859</v>
      </c>
      <c r="D3932" t="str">
        <f>VLOOKUP(VALUE(MID(C3932,1,8)),Producto!$A$1:$C$499,3,FALSE)</f>
        <v>Pantalón mezclilla</v>
      </c>
      <c r="E3932" t="str">
        <f>VLOOKUP(_xlfn.NUMBERVALUE(MID(C3932,9,2)),'Datos 2'!$Q$3:$R$22,2,FALSE)</f>
        <v>Blanco</v>
      </c>
      <c r="F3932" t="str">
        <f>VLOOKUP(_xlfn.NUMBERVALUE(MID(C3932,11,2)),'Datos 2'!$U$3:$V$11,2,)</f>
        <v>XL</v>
      </c>
      <c r="G3932">
        <v>7</v>
      </c>
    </row>
    <row r="3933" spans="1:7">
      <c r="A3933" s="14">
        <v>44218</v>
      </c>
      <c r="B3933" t="s">
        <v>823</v>
      </c>
      <c r="C3933" t="s">
        <v>866</v>
      </c>
      <c r="D3933" t="str">
        <f>VLOOKUP(VALUE(MID(C3933,1,8)),Producto!$A$1:$C$499,3,FALSE)</f>
        <v>Pantalón baggie</v>
      </c>
      <c r="E3933" t="str">
        <f>VLOOKUP(_xlfn.NUMBERVALUE(MID(C3933,9,2)),'Datos 2'!$Q$3:$R$22,2,FALSE)</f>
        <v>Negro</v>
      </c>
      <c r="F3933" t="str">
        <f>VLOOKUP(_xlfn.NUMBERVALUE(MID(C3933,11,2)),'Datos 2'!$U$3:$V$11,2,)</f>
        <v>S</v>
      </c>
      <c r="G3933">
        <v>6</v>
      </c>
    </row>
    <row r="3934" spans="1:7">
      <c r="A3934" s="14">
        <v>44448</v>
      </c>
      <c r="B3934" t="s">
        <v>823</v>
      </c>
      <c r="C3934" t="s">
        <v>837</v>
      </c>
      <c r="D3934" t="str">
        <f>VLOOKUP(VALUE(MID(C3934,1,8)),Producto!$A$1:$C$499,3,FALSE)</f>
        <v>Camisa manga larga</v>
      </c>
      <c r="E3934" t="str">
        <f>VLOOKUP(_xlfn.NUMBERVALUE(MID(C3934,9,2)),'Datos 2'!$Q$3:$R$22,2,FALSE)</f>
        <v>Negro</v>
      </c>
      <c r="F3934" t="str">
        <f>VLOOKUP(_xlfn.NUMBERVALUE(MID(C3934,11,2)),'Datos 2'!$U$3:$V$11,2,)</f>
        <v>M</v>
      </c>
      <c r="G3934">
        <v>10</v>
      </c>
    </row>
    <row r="3935" spans="1:7">
      <c r="A3935" s="14">
        <v>44404</v>
      </c>
      <c r="B3935" t="s">
        <v>823</v>
      </c>
      <c r="C3935" t="s">
        <v>855</v>
      </c>
      <c r="D3935" t="str">
        <f>VLOOKUP(VALUE(MID(C3935,1,8)),Producto!$A$1:$C$499,3,FALSE)</f>
        <v>Pantalón mezclilla</v>
      </c>
      <c r="E3935" t="str">
        <f>VLOOKUP(_xlfn.NUMBERVALUE(MID(C3935,9,2)),'Datos 2'!$Q$3:$R$22,2,FALSE)</f>
        <v>Negro</v>
      </c>
      <c r="F3935" t="str">
        <f>VLOOKUP(_xlfn.NUMBERVALUE(MID(C3935,11,2)),'Datos 2'!$U$3:$V$11,2,)</f>
        <v>XL</v>
      </c>
      <c r="G3935">
        <v>7</v>
      </c>
    </row>
    <row r="3936" spans="1:7">
      <c r="A3936" s="14">
        <v>44355</v>
      </c>
      <c r="B3936" t="s">
        <v>823</v>
      </c>
      <c r="C3936" t="s">
        <v>882</v>
      </c>
      <c r="D3936" t="str">
        <f>VLOOKUP(VALUE(MID(C3936,1,8)),Producto!$A$1:$C$499,3,FALSE)</f>
        <v>Chamarra sport</v>
      </c>
      <c r="E3936" t="str">
        <f>VLOOKUP(_xlfn.NUMBERVALUE(MID(C3936,9,2)),'Datos 2'!$Q$3:$R$22,2,FALSE)</f>
        <v>Azul</v>
      </c>
      <c r="F3936" t="str">
        <f>VLOOKUP(_xlfn.NUMBERVALUE(MID(C3936,11,2)),'Datos 2'!$U$3:$V$11,2,)</f>
        <v>S</v>
      </c>
      <c r="G3936">
        <v>1</v>
      </c>
    </row>
    <row r="3937" spans="1:7">
      <c r="A3937" s="14">
        <v>44246</v>
      </c>
      <c r="B3937" t="s">
        <v>823</v>
      </c>
      <c r="C3937" t="s">
        <v>842</v>
      </c>
      <c r="D3937" t="str">
        <f>VLOOKUP(VALUE(MID(C3937,1,8)),Producto!$A$1:$C$499,3,FALSE)</f>
        <v>Camisa manga corta</v>
      </c>
      <c r="E3937" t="str">
        <f>VLOOKUP(_xlfn.NUMBERVALUE(MID(C3937,9,2)),'Datos 2'!$Q$3:$R$22,2,FALSE)</f>
        <v>Blanco</v>
      </c>
      <c r="F3937" t="str">
        <f>VLOOKUP(_xlfn.NUMBERVALUE(MID(C3937,11,2)),'Datos 2'!$U$3:$V$11,2,)</f>
        <v>S</v>
      </c>
      <c r="G3937">
        <v>2</v>
      </c>
    </row>
    <row r="3938" spans="1:7">
      <c r="A3938" s="14">
        <v>44485</v>
      </c>
      <c r="B3938" t="s">
        <v>823</v>
      </c>
      <c r="C3938" t="s">
        <v>857</v>
      </c>
      <c r="D3938" t="str">
        <f>VLOOKUP(VALUE(MID(C3938,1,8)),Producto!$A$1:$C$499,3,FALSE)</f>
        <v>Pantalón mezclilla</v>
      </c>
      <c r="E3938" t="str">
        <f>VLOOKUP(_xlfn.NUMBERVALUE(MID(C3938,9,2)),'Datos 2'!$Q$3:$R$22,2,FALSE)</f>
        <v>Negro</v>
      </c>
      <c r="F3938" t="str">
        <f>VLOOKUP(_xlfn.NUMBERVALUE(MID(C3938,11,2)),'Datos 2'!$U$3:$V$11,2,)</f>
        <v>M</v>
      </c>
      <c r="G3938">
        <v>3</v>
      </c>
    </row>
    <row r="3939" spans="1:7">
      <c r="A3939" s="14">
        <v>44503</v>
      </c>
      <c r="B3939" t="s">
        <v>823</v>
      </c>
      <c r="C3939" t="s">
        <v>846</v>
      </c>
      <c r="D3939" t="str">
        <f>VLOOKUP(VALUE(MID(C3939,1,8)),Producto!$A$1:$C$499,3,FALSE)</f>
        <v>Camisa manga corta</v>
      </c>
      <c r="E3939" t="str">
        <f>VLOOKUP(_xlfn.NUMBERVALUE(MID(C3939,9,2)),'Datos 2'!$Q$3:$R$22,2,FALSE)</f>
        <v>Estampado animal</v>
      </c>
      <c r="F3939" t="str">
        <f>VLOOKUP(_xlfn.NUMBERVALUE(MID(C3939,11,2)),'Datos 2'!$U$3:$V$11,2,)</f>
        <v>S</v>
      </c>
      <c r="G3939">
        <v>9</v>
      </c>
    </row>
    <row r="3940" spans="1:7">
      <c r="A3940" s="14">
        <v>44216</v>
      </c>
      <c r="B3940" t="s">
        <v>823</v>
      </c>
      <c r="C3940" t="s">
        <v>872</v>
      </c>
      <c r="D3940" t="str">
        <f>VLOOKUP(VALUE(MID(C3940,1,8)),Producto!$A$1:$C$499,3,FALSE)</f>
        <v>Pantalón baggie</v>
      </c>
      <c r="E3940" t="str">
        <f>VLOOKUP(_xlfn.NUMBERVALUE(MID(C3940,9,2)),'Datos 2'!$Q$3:$R$22,2,FALSE)</f>
        <v>Café</v>
      </c>
      <c r="F3940" t="str">
        <f>VLOOKUP(_xlfn.NUMBERVALUE(MID(C3940,11,2)),'Datos 2'!$U$3:$V$11,2,)</f>
        <v>L</v>
      </c>
      <c r="G3940">
        <v>9</v>
      </c>
    </row>
    <row r="3941" spans="1:7">
      <c r="A3941" s="14">
        <v>44426</v>
      </c>
      <c r="B3941" t="s">
        <v>823</v>
      </c>
      <c r="C3941" t="s">
        <v>843</v>
      </c>
      <c r="D3941" t="str">
        <f>VLOOKUP(VALUE(MID(C3941,1,8)),Producto!$A$1:$C$499,3,FALSE)</f>
        <v>Camisa manga corta</v>
      </c>
      <c r="E3941" t="str">
        <f>VLOOKUP(_xlfn.NUMBERVALUE(MID(C3941,9,2)),'Datos 2'!$Q$3:$R$22,2,FALSE)</f>
        <v>Estampado animal</v>
      </c>
      <c r="F3941" t="str">
        <f>VLOOKUP(_xlfn.NUMBERVALUE(MID(C3941,11,2)),'Datos 2'!$U$3:$V$11,2,)</f>
        <v>XL</v>
      </c>
      <c r="G3941">
        <v>1</v>
      </c>
    </row>
    <row r="3942" spans="1:7">
      <c r="A3942" s="14">
        <v>44255</v>
      </c>
      <c r="B3942" t="s">
        <v>823</v>
      </c>
      <c r="C3942" t="s">
        <v>838</v>
      </c>
      <c r="D3942" t="str">
        <f>VLOOKUP(VALUE(MID(C3942,1,8)),Producto!$A$1:$C$499,3,FALSE)</f>
        <v>Camisa manga larga</v>
      </c>
      <c r="E3942" t="str">
        <f>VLOOKUP(_xlfn.NUMBERVALUE(MID(C3942,9,2)),'Datos 2'!$Q$3:$R$22,2,FALSE)</f>
        <v>Negro</v>
      </c>
      <c r="F3942" t="str">
        <f>VLOOKUP(_xlfn.NUMBERVALUE(MID(C3942,11,2)),'Datos 2'!$U$3:$V$11,2,)</f>
        <v>S</v>
      </c>
      <c r="G3942">
        <v>6</v>
      </c>
    </row>
    <row r="3943" spans="1:7">
      <c r="A3943" s="14">
        <v>44544</v>
      </c>
      <c r="B3943" t="s">
        <v>823</v>
      </c>
      <c r="C3943" t="s">
        <v>849</v>
      </c>
      <c r="D3943" t="str">
        <f>VLOOKUP(VALUE(MID(C3943,1,8)),Producto!$A$1:$C$499,3,FALSE)</f>
        <v>Playera</v>
      </c>
      <c r="E3943" t="str">
        <f>VLOOKUP(_xlfn.NUMBERVALUE(MID(C3943,9,2)),'Datos 2'!$Q$3:$R$22,2,FALSE)</f>
        <v>Estampado abstracto</v>
      </c>
      <c r="F3943" t="str">
        <f>VLOOKUP(_xlfn.NUMBERVALUE(MID(C3943,11,2)),'Datos 2'!$U$3:$V$11,2,)</f>
        <v>Unitalla</v>
      </c>
      <c r="G3943">
        <v>3</v>
      </c>
    </row>
    <row r="3944" spans="1:7">
      <c r="A3944" s="14">
        <v>44394</v>
      </c>
      <c r="B3944" t="s">
        <v>823</v>
      </c>
      <c r="C3944" t="s">
        <v>860</v>
      </c>
      <c r="D3944" t="str">
        <f>VLOOKUP(VALUE(MID(C3944,1,8)),Producto!$A$1:$C$499,3,FALSE)</f>
        <v>Pantalón mezclilla</v>
      </c>
      <c r="E3944" t="str">
        <f>VLOOKUP(_xlfn.NUMBERVALUE(MID(C3944,9,2)),'Datos 2'!$Q$3:$R$22,2,FALSE)</f>
        <v>Blanco</v>
      </c>
      <c r="F3944" t="str">
        <f>VLOOKUP(_xlfn.NUMBERVALUE(MID(C3944,11,2)),'Datos 2'!$U$3:$V$11,2,)</f>
        <v>L</v>
      </c>
      <c r="G3944">
        <v>9</v>
      </c>
    </row>
    <row r="3945" spans="1:7">
      <c r="A3945" s="14">
        <v>44472</v>
      </c>
      <c r="B3945" t="s">
        <v>823</v>
      </c>
      <c r="C3945" t="s">
        <v>854</v>
      </c>
      <c r="D3945" t="str">
        <f>VLOOKUP(VALUE(MID(C3945,1,8)),Producto!$A$1:$C$499,3,FALSE)</f>
        <v>Pantalón mezclilla</v>
      </c>
      <c r="E3945" t="str">
        <f>VLOOKUP(_xlfn.NUMBERVALUE(MID(C3945,9,2)),'Datos 2'!$Q$3:$R$22,2,FALSE)</f>
        <v>Azul</v>
      </c>
      <c r="F3945" t="str">
        <f>VLOOKUP(_xlfn.NUMBERVALUE(MID(C3945,11,2)),'Datos 2'!$U$3:$V$11,2,)</f>
        <v>S</v>
      </c>
      <c r="G3945">
        <v>10</v>
      </c>
    </row>
    <row r="3946" spans="1:7">
      <c r="A3946" s="14">
        <v>44289</v>
      </c>
      <c r="B3946" t="s">
        <v>823</v>
      </c>
      <c r="C3946" t="s">
        <v>876</v>
      </c>
      <c r="D3946" t="str">
        <f>VLOOKUP(VALUE(MID(C3946,1,8)),Producto!$A$1:$C$499,3,FALSE)</f>
        <v>Chamarra sport</v>
      </c>
      <c r="E3946" t="str">
        <f>VLOOKUP(_xlfn.NUMBERVALUE(MID(C3946,9,2)),'Datos 2'!$Q$3:$R$22,2,FALSE)</f>
        <v>Rojo</v>
      </c>
      <c r="F3946" t="str">
        <f>VLOOKUP(_xlfn.NUMBERVALUE(MID(C3946,11,2)),'Datos 2'!$U$3:$V$11,2,)</f>
        <v>L</v>
      </c>
      <c r="G3946">
        <v>1</v>
      </c>
    </row>
    <row r="3947" spans="1:7">
      <c r="A3947" s="14">
        <v>44224</v>
      </c>
      <c r="B3947" t="s">
        <v>823</v>
      </c>
      <c r="C3947" t="s">
        <v>875</v>
      </c>
      <c r="D3947" t="str">
        <f>VLOOKUP(VALUE(MID(C3947,1,8)),Producto!$A$1:$C$499,3,FALSE)</f>
        <v>Chamarra sport</v>
      </c>
      <c r="E3947" t="str">
        <f>VLOOKUP(_xlfn.NUMBERVALUE(MID(C3947,9,2)),'Datos 2'!$Q$3:$R$22,2,FALSE)</f>
        <v>Rojo</v>
      </c>
      <c r="F3947" t="str">
        <f>VLOOKUP(_xlfn.NUMBERVALUE(MID(C3947,11,2)),'Datos 2'!$U$3:$V$11,2,)</f>
        <v>XL</v>
      </c>
      <c r="G3947">
        <v>3</v>
      </c>
    </row>
    <row r="3948" spans="1:7">
      <c r="A3948" s="14">
        <v>44212</v>
      </c>
      <c r="B3948" t="s">
        <v>823</v>
      </c>
      <c r="C3948" t="s">
        <v>849</v>
      </c>
      <c r="D3948" t="str">
        <f>VLOOKUP(VALUE(MID(C3948,1,8)),Producto!$A$1:$C$499,3,FALSE)</f>
        <v>Playera</v>
      </c>
      <c r="E3948" t="str">
        <f>VLOOKUP(_xlfn.NUMBERVALUE(MID(C3948,9,2)),'Datos 2'!$Q$3:$R$22,2,FALSE)</f>
        <v>Estampado abstracto</v>
      </c>
      <c r="F3948" t="str">
        <f>VLOOKUP(_xlfn.NUMBERVALUE(MID(C3948,11,2)),'Datos 2'!$U$3:$V$11,2,)</f>
        <v>Unitalla</v>
      </c>
      <c r="G3948">
        <v>6</v>
      </c>
    </row>
    <row r="3949" spans="1:7">
      <c r="A3949" s="14">
        <v>44210</v>
      </c>
      <c r="B3949" t="s">
        <v>823</v>
      </c>
      <c r="C3949" t="s">
        <v>839</v>
      </c>
      <c r="D3949" t="str">
        <f>VLOOKUP(VALUE(MID(C3949,1,8)),Producto!$A$1:$C$499,3,FALSE)</f>
        <v>Camisa manga corta</v>
      </c>
      <c r="E3949" t="str">
        <f>VLOOKUP(_xlfn.NUMBERVALUE(MID(C3949,9,2)),'Datos 2'!$Q$3:$R$22,2,FALSE)</f>
        <v>Blanco</v>
      </c>
      <c r="F3949" t="str">
        <f>VLOOKUP(_xlfn.NUMBERVALUE(MID(C3949,11,2)),'Datos 2'!$U$3:$V$11,2,)</f>
        <v>XL</v>
      </c>
      <c r="G3949">
        <v>1</v>
      </c>
    </row>
    <row r="3950" spans="1:7">
      <c r="A3950" s="14">
        <v>44449</v>
      </c>
      <c r="B3950" t="s">
        <v>823</v>
      </c>
      <c r="C3950" t="s">
        <v>876</v>
      </c>
      <c r="D3950" t="str">
        <f>VLOOKUP(VALUE(MID(C3950,1,8)),Producto!$A$1:$C$499,3,FALSE)</f>
        <v>Chamarra sport</v>
      </c>
      <c r="E3950" t="str">
        <f>VLOOKUP(_xlfn.NUMBERVALUE(MID(C3950,9,2)),'Datos 2'!$Q$3:$R$22,2,FALSE)</f>
        <v>Rojo</v>
      </c>
      <c r="F3950" t="str">
        <f>VLOOKUP(_xlfn.NUMBERVALUE(MID(C3950,11,2)),'Datos 2'!$U$3:$V$11,2,)</f>
        <v>L</v>
      </c>
      <c r="G3950">
        <v>5</v>
      </c>
    </row>
    <row r="3951" spans="1:7">
      <c r="A3951" s="14">
        <v>44313</v>
      </c>
      <c r="B3951" t="s">
        <v>823</v>
      </c>
      <c r="C3951" t="s">
        <v>882</v>
      </c>
      <c r="D3951" t="str">
        <f>VLOOKUP(VALUE(MID(C3951,1,8)),Producto!$A$1:$C$499,3,FALSE)</f>
        <v>Chamarra sport</v>
      </c>
      <c r="E3951" t="str">
        <f>VLOOKUP(_xlfn.NUMBERVALUE(MID(C3951,9,2)),'Datos 2'!$Q$3:$R$22,2,FALSE)</f>
        <v>Azul</v>
      </c>
      <c r="F3951" t="str">
        <f>VLOOKUP(_xlfn.NUMBERVALUE(MID(C3951,11,2)),'Datos 2'!$U$3:$V$11,2,)</f>
        <v>S</v>
      </c>
      <c r="G3951">
        <v>1</v>
      </c>
    </row>
    <row r="3952" spans="1:7">
      <c r="A3952" s="14">
        <v>44415</v>
      </c>
      <c r="B3952" t="s">
        <v>823</v>
      </c>
      <c r="C3952" t="s">
        <v>858</v>
      </c>
      <c r="D3952" t="str">
        <f>VLOOKUP(VALUE(MID(C3952,1,8)),Producto!$A$1:$C$499,3,FALSE)</f>
        <v>Pantalón mezclilla</v>
      </c>
      <c r="E3952" t="str">
        <f>VLOOKUP(_xlfn.NUMBERVALUE(MID(C3952,9,2)),'Datos 2'!$Q$3:$R$22,2,FALSE)</f>
        <v>Negro</v>
      </c>
      <c r="F3952" t="str">
        <f>VLOOKUP(_xlfn.NUMBERVALUE(MID(C3952,11,2)),'Datos 2'!$U$3:$V$11,2,)</f>
        <v>S</v>
      </c>
      <c r="G3952">
        <v>5</v>
      </c>
    </row>
    <row r="3953" spans="1:7">
      <c r="A3953" s="14">
        <v>44496</v>
      </c>
      <c r="B3953" t="s">
        <v>823</v>
      </c>
      <c r="C3953" t="s">
        <v>866</v>
      </c>
      <c r="D3953" t="str">
        <f>VLOOKUP(VALUE(MID(C3953,1,8)),Producto!$A$1:$C$499,3,FALSE)</f>
        <v>Pantalón baggie</v>
      </c>
      <c r="E3953" t="str">
        <f>VLOOKUP(_xlfn.NUMBERVALUE(MID(C3953,9,2)),'Datos 2'!$Q$3:$R$22,2,FALSE)</f>
        <v>Negro</v>
      </c>
      <c r="F3953" t="str">
        <f>VLOOKUP(_xlfn.NUMBERVALUE(MID(C3953,11,2)),'Datos 2'!$U$3:$V$11,2,)</f>
        <v>S</v>
      </c>
      <c r="G3953">
        <v>8</v>
      </c>
    </row>
    <row r="3954" spans="1:7">
      <c r="A3954" s="14">
        <v>44282</v>
      </c>
      <c r="B3954" t="s">
        <v>823</v>
      </c>
      <c r="C3954" t="s">
        <v>861</v>
      </c>
      <c r="D3954" t="str">
        <f>VLOOKUP(VALUE(MID(C3954,1,8)),Producto!$A$1:$C$499,3,FALSE)</f>
        <v>Pantalón mezclilla</v>
      </c>
      <c r="E3954" t="str">
        <f>VLOOKUP(_xlfn.NUMBERVALUE(MID(C3954,9,2)),'Datos 2'!$Q$3:$R$22,2,FALSE)</f>
        <v>Blanco</v>
      </c>
      <c r="F3954" t="str">
        <f>VLOOKUP(_xlfn.NUMBERVALUE(MID(C3954,11,2)),'Datos 2'!$U$3:$V$11,2,)</f>
        <v>M</v>
      </c>
      <c r="G3954">
        <v>3</v>
      </c>
    </row>
    <row r="3955" spans="1:7">
      <c r="A3955" s="14">
        <v>44254</v>
      </c>
      <c r="B3955" t="s">
        <v>823</v>
      </c>
      <c r="C3955" t="s">
        <v>846</v>
      </c>
      <c r="D3955" t="str">
        <f>VLOOKUP(VALUE(MID(C3955,1,8)),Producto!$A$1:$C$499,3,FALSE)</f>
        <v>Camisa manga corta</v>
      </c>
      <c r="E3955" t="str">
        <f>VLOOKUP(_xlfn.NUMBERVALUE(MID(C3955,9,2)),'Datos 2'!$Q$3:$R$22,2,FALSE)</f>
        <v>Estampado animal</v>
      </c>
      <c r="F3955" t="str">
        <f>VLOOKUP(_xlfn.NUMBERVALUE(MID(C3955,11,2)),'Datos 2'!$U$3:$V$11,2,)</f>
        <v>S</v>
      </c>
      <c r="G3955">
        <v>6</v>
      </c>
    </row>
    <row r="3956" spans="1:7">
      <c r="A3956" s="14">
        <v>44215</v>
      </c>
      <c r="B3956" t="s">
        <v>823</v>
      </c>
      <c r="C3956" t="s">
        <v>854</v>
      </c>
      <c r="D3956" t="str">
        <f>VLOOKUP(VALUE(MID(C3956,1,8)),Producto!$A$1:$C$499,3,FALSE)</f>
        <v>Pantalón mezclilla</v>
      </c>
      <c r="E3956" t="str">
        <f>VLOOKUP(_xlfn.NUMBERVALUE(MID(C3956,9,2)),'Datos 2'!$Q$3:$R$22,2,FALSE)</f>
        <v>Azul</v>
      </c>
      <c r="F3956" t="str">
        <f>VLOOKUP(_xlfn.NUMBERVALUE(MID(C3956,11,2)),'Datos 2'!$U$3:$V$11,2,)</f>
        <v>S</v>
      </c>
      <c r="G3956">
        <v>1</v>
      </c>
    </row>
    <row r="3957" spans="1:7">
      <c r="A3957" s="14">
        <v>44294</v>
      </c>
      <c r="B3957" t="s">
        <v>823</v>
      </c>
      <c r="C3957" t="s">
        <v>854</v>
      </c>
      <c r="D3957" t="str">
        <f>VLOOKUP(VALUE(MID(C3957,1,8)),Producto!$A$1:$C$499,3,FALSE)</f>
        <v>Pantalón mezclilla</v>
      </c>
      <c r="E3957" t="str">
        <f>VLOOKUP(_xlfn.NUMBERVALUE(MID(C3957,9,2)),'Datos 2'!$Q$3:$R$22,2,FALSE)</f>
        <v>Azul</v>
      </c>
      <c r="F3957" t="str">
        <f>VLOOKUP(_xlfn.NUMBERVALUE(MID(C3957,11,2)),'Datos 2'!$U$3:$V$11,2,)</f>
        <v>S</v>
      </c>
      <c r="G3957">
        <v>5</v>
      </c>
    </row>
    <row r="3958" spans="1:7">
      <c r="A3958" s="14">
        <v>44376</v>
      </c>
      <c r="B3958" t="s">
        <v>823</v>
      </c>
      <c r="C3958" t="s">
        <v>856</v>
      </c>
      <c r="D3958" t="str">
        <f>VLOOKUP(VALUE(MID(C3958,1,8)),Producto!$A$1:$C$499,3,FALSE)</f>
        <v>Pantalón mezclilla</v>
      </c>
      <c r="E3958" t="str">
        <f>VLOOKUP(_xlfn.NUMBERVALUE(MID(C3958,9,2)),'Datos 2'!$Q$3:$R$22,2,FALSE)</f>
        <v>Negro</v>
      </c>
      <c r="F3958" t="str">
        <f>VLOOKUP(_xlfn.NUMBERVALUE(MID(C3958,11,2)),'Datos 2'!$U$3:$V$11,2,)</f>
        <v>L</v>
      </c>
      <c r="G3958">
        <v>5</v>
      </c>
    </row>
    <row r="3959" spans="1:7">
      <c r="A3959" s="14">
        <v>44488</v>
      </c>
      <c r="B3959" t="s">
        <v>823</v>
      </c>
      <c r="C3959" t="s">
        <v>881</v>
      </c>
      <c r="D3959" t="str">
        <f>VLOOKUP(VALUE(MID(C3959,1,8)),Producto!$A$1:$C$499,3,FALSE)</f>
        <v>Chamarra sport</v>
      </c>
      <c r="E3959" t="str">
        <f>VLOOKUP(_xlfn.NUMBERVALUE(MID(C3959,9,2)),'Datos 2'!$Q$3:$R$22,2,FALSE)</f>
        <v>Azul</v>
      </c>
      <c r="F3959" t="str">
        <f>VLOOKUP(_xlfn.NUMBERVALUE(MID(C3959,11,2)),'Datos 2'!$U$3:$V$11,2,)</f>
        <v>M</v>
      </c>
      <c r="G3959">
        <v>5</v>
      </c>
    </row>
    <row r="3960" spans="1:7">
      <c r="A3960" s="14">
        <v>44283</v>
      </c>
      <c r="B3960" t="s">
        <v>823</v>
      </c>
      <c r="C3960" t="s">
        <v>842</v>
      </c>
      <c r="D3960" t="str">
        <f>VLOOKUP(VALUE(MID(C3960,1,8)),Producto!$A$1:$C$499,3,FALSE)</f>
        <v>Camisa manga corta</v>
      </c>
      <c r="E3960" t="str">
        <f>VLOOKUP(_xlfn.NUMBERVALUE(MID(C3960,9,2)),'Datos 2'!$Q$3:$R$22,2,FALSE)</f>
        <v>Blanco</v>
      </c>
      <c r="F3960" t="str">
        <f>VLOOKUP(_xlfn.NUMBERVALUE(MID(C3960,11,2)),'Datos 2'!$U$3:$V$11,2,)</f>
        <v>S</v>
      </c>
      <c r="G3960">
        <v>8</v>
      </c>
    </row>
    <row r="3961" spans="1:7">
      <c r="A3961" s="14">
        <v>44198</v>
      </c>
      <c r="B3961" t="s">
        <v>823</v>
      </c>
      <c r="C3961" t="s">
        <v>838</v>
      </c>
      <c r="D3961" t="str">
        <f>VLOOKUP(VALUE(MID(C3961,1,8)),Producto!$A$1:$C$499,3,FALSE)</f>
        <v>Camisa manga larga</v>
      </c>
      <c r="E3961" t="str">
        <f>VLOOKUP(_xlfn.NUMBERVALUE(MID(C3961,9,2)),'Datos 2'!$Q$3:$R$22,2,FALSE)</f>
        <v>Negro</v>
      </c>
      <c r="F3961" t="str">
        <f>VLOOKUP(_xlfn.NUMBERVALUE(MID(C3961,11,2)),'Datos 2'!$U$3:$V$11,2,)</f>
        <v>S</v>
      </c>
      <c r="G3961">
        <v>1</v>
      </c>
    </row>
    <row r="3962" spans="1:7">
      <c r="A3962" s="14">
        <v>44503</v>
      </c>
      <c r="B3962" t="s">
        <v>823</v>
      </c>
      <c r="C3962" t="s">
        <v>885</v>
      </c>
      <c r="D3962" t="str">
        <f>VLOOKUP(VALUE(MID(C3962,1,8)),Producto!$A$1:$C$499,3,FALSE)</f>
        <v>Chamarra sport</v>
      </c>
      <c r="E3962" t="str">
        <f>VLOOKUP(_xlfn.NUMBERVALUE(MID(C3962,9,2)),'Datos 2'!$Q$3:$R$22,2,FALSE)</f>
        <v>Negro</v>
      </c>
      <c r="F3962" t="str">
        <f>VLOOKUP(_xlfn.NUMBERVALUE(MID(C3962,11,2)),'Datos 2'!$U$3:$V$11,2,)</f>
        <v>M</v>
      </c>
      <c r="G3962">
        <v>2</v>
      </c>
    </row>
    <row r="3963" spans="1:7">
      <c r="A3963" s="14">
        <v>44214</v>
      </c>
      <c r="B3963" t="s">
        <v>823</v>
      </c>
      <c r="C3963" t="s">
        <v>874</v>
      </c>
      <c r="D3963" t="str">
        <f>VLOOKUP(VALUE(MID(C3963,1,8)),Producto!$A$1:$C$499,3,FALSE)</f>
        <v>Pantalón baggie</v>
      </c>
      <c r="E3963" t="str">
        <f>VLOOKUP(_xlfn.NUMBERVALUE(MID(C3963,9,2)),'Datos 2'!$Q$3:$R$22,2,FALSE)</f>
        <v>Café</v>
      </c>
      <c r="F3963" t="str">
        <f>VLOOKUP(_xlfn.NUMBERVALUE(MID(C3963,11,2)),'Datos 2'!$U$3:$V$11,2,)</f>
        <v>S</v>
      </c>
      <c r="G3963">
        <v>3</v>
      </c>
    </row>
    <row r="3964" spans="1:7">
      <c r="A3964" s="14">
        <v>44532</v>
      </c>
      <c r="B3964" t="s">
        <v>823</v>
      </c>
      <c r="C3964" t="s">
        <v>862</v>
      </c>
      <c r="D3964" t="str">
        <f>VLOOKUP(VALUE(MID(C3964,1,8)),Producto!$A$1:$C$499,3,FALSE)</f>
        <v>Pantalón mezclilla</v>
      </c>
      <c r="E3964" t="str">
        <f>VLOOKUP(_xlfn.NUMBERVALUE(MID(C3964,9,2)),'Datos 2'!$Q$3:$R$22,2,FALSE)</f>
        <v>Blanco</v>
      </c>
      <c r="F3964" t="str">
        <f>VLOOKUP(_xlfn.NUMBERVALUE(MID(C3964,11,2)),'Datos 2'!$U$3:$V$11,2,)</f>
        <v>S</v>
      </c>
      <c r="G3964">
        <v>3</v>
      </c>
    </row>
    <row r="3965" spans="1:7">
      <c r="A3965" s="14">
        <v>44400</v>
      </c>
      <c r="B3965" t="s">
        <v>823</v>
      </c>
      <c r="C3965" t="s">
        <v>890</v>
      </c>
      <c r="D3965" t="str">
        <f>VLOOKUP(VALUE(MID(C3965,1,8)),Producto!$A$1:$C$499,3,FALSE)</f>
        <v>Chamarra sport</v>
      </c>
      <c r="E3965" t="str">
        <f>VLOOKUP(_xlfn.NUMBERVALUE(MID(C3965,9,2)),'Datos 2'!$Q$3:$R$22,2,FALSE)</f>
        <v>Off white</v>
      </c>
      <c r="F3965" t="str">
        <f>VLOOKUP(_xlfn.NUMBERVALUE(MID(C3965,11,2)),'Datos 2'!$U$3:$V$11,2,)</f>
        <v>S</v>
      </c>
      <c r="G3965">
        <v>10</v>
      </c>
    </row>
    <row r="3966" spans="1:7">
      <c r="A3966" s="14">
        <v>44522</v>
      </c>
      <c r="B3966" t="s">
        <v>823</v>
      </c>
      <c r="C3966" t="s">
        <v>833</v>
      </c>
      <c r="D3966" t="str">
        <f>VLOOKUP(VALUE(MID(C3966,1,8)),Producto!$A$1:$C$499,3,FALSE)</f>
        <v>Camisa manga larga</v>
      </c>
      <c r="E3966" t="str">
        <f>VLOOKUP(_xlfn.NUMBERVALUE(MID(C3966,9,2)),'Datos 2'!$Q$3:$R$22,2,FALSE)</f>
        <v>Off white</v>
      </c>
      <c r="F3966" t="str">
        <f>VLOOKUP(_xlfn.NUMBERVALUE(MID(C3966,11,2)),'Datos 2'!$U$3:$V$11,2,)</f>
        <v>M</v>
      </c>
      <c r="G3966">
        <v>9</v>
      </c>
    </row>
    <row r="3967" spans="1:7">
      <c r="A3967" s="14">
        <v>44556</v>
      </c>
      <c r="B3967" t="s">
        <v>823</v>
      </c>
      <c r="C3967" t="s">
        <v>873</v>
      </c>
      <c r="D3967" t="str">
        <f>VLOOKUP(VALUE(MID(C3967,1,8)),Producto!$A$1:$C$499,3,FALSE)</f>
        <v>Pantalón baggie</v>
      </c>
      <c r="E3967" t="str">
        <f>VLOOKUP(_xlfn.NUMBERVALUE(MID(C3967,9,2)),'Datos 2'!$Q$3:$R$22,2,FALSE)</f>
        <v>Café</v>
      </c>
      <c r="F3967" t="str">
        <f>VLOOKUP(_xlfn.NUMBERVALUE(MID(C3967,11,2)),'Datos 2'!$U$3:$V$11,2,)</f>
        <v>M</v>
      </c>
      <c r="G3967">
        <v>7</v>
      </c>
    </row>
    <row r="3968" spans="1:7">
      <c r="A3968" s="14">
        <v>44275</v>
      </c>
      <c r="B3968" t="s">
        <v>823</v>
      </c>
      <c r="C3968" t="s">
        <v>860</v>
      </c>
      <c r="D3968" t="str">
        <f>VLOOKUP(VALUE(MID(C3968,1,8)),Producto!$A$1:$C$499,3,FALSE)</f>
        <v>Pantalón mezclilla</v>
      </c>
      <c r="E3968" t="str">
        <f>VLOOKUP(_xlfn.NUMBERVALUE(MID(C3968,9,2)),'Datos 2'!$Q$3:$R$22,2,FALSE)</f>
        <v>Blanco</v>
      </c>
      <c r="F3968" t="str">
        <f>VLOOKUP(_xlfn.NUMBERVALUE(MID(C3968,11,2)),'Datos 2'!$U$3:$V$11,2,)</f>
        <v>L</v>
      </c>
      <c r="G3968">
        <v>4</v>
      </c>
    </row>
    <row r="3969" spans="1:7">
      <c r="A3969" s="14">
        <v>44304</v>
      </c>
      <c r="B3969" t="s">
        <v>823</v>
      </c>
      <c r="C3969" t="s">
        <v>888</v>
      </c>
      <c r="D3969" t="str">
        <f>VLOOKUP(VALUE(MID(C3969,1,8)),Producto!$A$1:$C$499,3,FALSE)</f>
        <v>Chamarra sport</v>
      </c>
      <c r="E3969" t="str">
        <f>VLOOKUP(_xlfn.NUMBERVALUE(MID(C3969,9,2)),'Datos 2'!$Q$3:$R$22,2,FALSE)</f>
        <v>Off white</v>
      </c>
      <c r="F3969" t="str">
        <f>VLOOKUP(_xlfn.NUMBERVALUE(MID(C3969,11,2)),'Datos 2'!$U$3:$V$11,2,)</f>
        <v>L</v>
      </c>
      <c r="G3969">
        <v>6</v>
      </c>
    </row>
    <row r="3970" spans="1:7">
      <c r="A3970" s="14">
        <v>44508</v>
      </c>
      <c r="B3970" t="s">
        <v>823</v>
      </c>
      <c r="C3970" t="s">
        <v>831</v>
      </c>
      <c r="D3970" t="str">
        <f>VLOOKUP(VALUE(MID(C3970,1,8)),Producto!$A$1:$C$499,3,FALSE)</f>
        <v>Camisa manga larga</v>
      </c>
      <c r="E3970" t="str">
        <f>VLOOKUP(_xlfn.NUMBERVALUE(MID(C3970,9,2)),'Datos 2'!$Q$3:$R$22,2,FALSE)</f>
        <v>Off white</v>
      </c>
      <c r="F3970" t="str">
        <f>VLOOKUP(_xlfn.NUMBERVALUE(MID(C3970,11,2)),'Datos 2'!$U$3:$V$11,2,)</f>
        <v>XL</v>
      </c>
      <c r="G3970">
        <v>6</v>
      </c>
    </row>
    <row r="3971" spans="1:7">
      <c r="A3971" s="14">
        <v>44328</v>
      </c>
      <c r="B3971" t="s">
        <v>823</v>
      </c>
      <c r="C3971" t="s">
        <v>866</v>
      </c>
      <c r="D3971" t="str">
        <f>VLOOKUP(VALUE(MID(C3971,1,8)),Producto!$A$1:$C$499,3,FALSE)</f>
        <v>Pantalón baggie</v>
      </c>
      <c r="E3971" t="str">
        <f>VLOOKUP(_xlfn.NUMBERVALUE(MID(C3971,9,2)),'Datos 2'!$Q$3:$R$22,2,FALSE)</f>
        <v>Negro</v>
      </c>
      <c r="F3971" t="str">
        <f>VLOOKUP(_xlfn.NUMBERVALUE(MID(C3971,11,2)),'Datos 2'!$U$3:$V$11,2,)</f>
        <v>S</v>
      </c>
      <c r="G3971">
        <v>5</v>
      </c>
    </row>
    <row r="3972" spans="1:7">
      <c r="A3972" s="14">
        <v>44416</v>
      </c>
      <c r="B3972" t="s">
        <v>823</v>
      </c>
      <c r="C3972" t="s">
        <v>838</v>
      </c>
      <c r="D3972" t="str">
        <f>VLOOKUP(VALUE(MID(C3972,1,8)),Producto!$A$1:$C$499,3,FALSE)</f>
        <v>Camisa manga larga</v>
      </c>
      <c r="E3972" t="str">
        <f>VLOOKUP(_xlfn.NUMBERVALUE(MID(C3972,9,2)),'Datos 2'!$Q$3:$R$22,2,FALSE)</f>
        <v>Negro</v>
      </c>
      <c r="F3972" t="str">
        <f>VLOOKUP(_xlfn.NUMBERVALUE(MID(C3972,11,2)),'Datos 2'!$U$3:$V$11,2,)</f>
        <v>S</v>
      </c>
      <c r="G3972">
        <v>9</v>
      </c>
    </row>
    <row r="3973" spans="1:7">
      <c r="A3973" s="14">
        <v>44359</v>
      </c>
      <c r="B3973" t="s">
        <v>823</v>
      </c>
      <c r="C3973" t="s">
        <v>883</v>
      </c>
      <c r="D3973" t="str">
        <f>VLOOKUP(VALUE(MID(C3973,1,8)),Producto!$A$1:$C$499,3,FALSE)</f>
        <v>Chamarra sport</v>
      </c>
      <c r="E3973" t="str">
        <f>VLOOKUP(_xlfn.NUMBERVALUE(MID(C3973,9,2)),'Datos 2'!$Q$3:$R$22,2,FALSE)</f>
        <v>Negro</v>
      </c>
      <c r="F3973" t="str">
        <f>VLOOKUP(_xlfn.NUMBERVALUE(MID(C3973,11,2)),'Datos 2'!$U$3:$V$11,2,)</f>
        <v>XL</v>
      </c>
      <c r="G3973">
        <v>4</v>
      </c>
    </row>
    <row r="3974" spans="1:7">
      <c r="A3974" s="14">
        <v>44433</v>
      </c>
      <c r="B3974" t="s">
        <v>823</v>
      </c>
      <c r="C3974" t="s">
        <v>864</v>
      </c>
      <c r="D3974" t="str">
        <f>VLOOKUP(VALUE(MID(C3974,1,8)),Producto!$A$1:$C$499,3,FALSE)</f>
        <v>Pantalón baggie</v>
      </c>
      <c r="E3974" t="str">
        <f>VLOOKUP(_xlfn.NUMBERVALUE(MID(C3974,9,2)),'Datos 2'!$Q$3:$R$22,2,FALSE)</f>
        <v>Negro</v>
      </c>
      <c r="F3974" t="str">
        <f>VLOOKUP(_xlfn.NUMBERVALUE(MID(C3974,11,2)),'Datos 2'!$U$3:$V$11,2,)</f>
        <v>L</v>
      </c>
      <c r="G3974">
        <v>1</v>
      </c>
    </row>
    <row r="3975" spans="1:7">
      <c r="A3975" s="14">
        <v>44381</v>
      </c>
      <c r="B3975" t="s">
        <v>823</v>
      </c>
      <c r="C3975" t="s">
        <v>883</v>
      </c>
      <c r="D3975" t="str">
        <f>VLOOKUP(VALUE(MID(C3975,1,8)),Producto!$A$1:$C$499,3,FALSE)</f>
        <v>Chamarra sport</v>
      </c>
      <c r="E3975" t="str">
        <f>VLOOKUP(_xlfn.NUMBERVALUE(MID(C3975,9,2)),'Datos 2'!$Q$3:$R$22,2,FALSE)</f>
        <v>Negro</v>
      </c>
      <c r="F3975" t="str">
        <f>VLOOKUP(_xlfn.NUMBERVALUE(MID(C3975,11,2)),'Datos 2'!$U$3:$V$11,2,)</f>
        <v>XL</v>
      </c>
      <c r="G3975">
        <v>8</v>
      </c>
    </row>
    <row r="3976" spans="1:7">
      <c r="A3976" s="14">
        <v>44449</v>
      </c>
      <c r="B3976" t="s">
        <v>823</v>
      </c>
      <c r="C3976" t="s">
        <v>871</v>
      </c>
      <c r="D3976" t="str">
        <f>VLOOKUP(VALUE(MID(C3976,1,8)),Producto!$A$1:$C$499,3,FALSE)</f>
        <v>Pantalón baggie</v>
      </c>
      <c r="E3976" t="str">
        <f>VLOOKUP(_xlfn.NUMBERVALUE(MID(C3976,9,2)),'Datos 2'!$Q$3:$R$22,2,FALSE)</f>
        <v>Café</v>
      </c>
      <c r="F3976" t="str">
        <f>VLOOKUP(_xlfn.NUMBERVALUE(MID(C3976,11,2)),'Datos 2'!$U$3:$V$11,2,)</f>
        <v>XL</v>
      </c>
      <c r="G3976">
        <v>3</v>
      </c>
    </row>
    <row r="3977" spans="1:7">
      <c r="A3977" s="14">
        <v>44226</v>
      </c>
      <c r="B3977" t="s">
        <v>823</v>
      </c>
      <c r="C3977" t="s">
        <v>860</v>
      </c>
      <c r="D3977" t="str">
        <f>VLOOKUP(VALUE(MID(C3977,1,8)),Producto!$A$1:$C$499,3,FALSE)</f>
        <v>Pantalón mezclilla</v>
      </c>
      <c r="E3977" t="str">
        <f>VLOOKUP(_xlfn.NUMBERVALUE(MID(C3977,9,2)),'Datos 2'!$Q$3:$R$22,2,FALSE)</f>
        <v>Blanco</v>
      </c>
      <c r="F3977" t="str">
        <f>VLOOKUP(_xlfn.NUMBERVALUE(MID(C3977,11,2)),'Datos 2'!$U$3:$V$11,2,)</f>
        <v>L</v>
      </c>
      <c r="G3977">
        <v>3</v>
      </c>
    </row>
    <row r="3978" spans="1:7">
      <c r="A3978" s="14">
        <v>44375</v>
      </c>
      <c r="B3978" t="s">
        <v>823</v>
      </c>
      <c r="C3978" t="s">
        <v>885</v>
      </c>
      <c r="D3978" t="str">
        <f>VLOOKUP(VALUE(MID(C3978,1,8)),Producto!$A$1:$C$499,3,FALSE)</f>
        <v>Chamarra sport</v>
      </c>
      <c r="E3978" t="str">
        <f>VLOOKUP(_xlfn.NUMBERVALUE(MID(C3978,9,2)),'Datos 2'!$Q$3:$R$22,2,FALSE)</f>
        <v>Negro</v>
      </c>
      <c r="F3978" t="str">
        <f>VLOOKUP(_xlfn.NUMBERVALUE(MID(C3978,11,2)),'Datos 2'!$U$3:$V$11,2,)</f>
        <v>M</v>
      </c>
      <c r="G3978">
        <v>8</v>
      </c>
    </row>
    <row r="3979" spans="1:7">
      <c r="A3979" s="14">
        <v>44546</v>
      </c>
      <c r="B3979" t="s">
        <v>823</v>
      </c>
      <c r="C3979" t="s">
        <v>836</v>
      </c>
      <c r="D3979" t="str">
        <f>VLOOKUP(VALUE(MID(C3979,1,8)),Producto!$A$1:$C$499,3,FALSE)</f>
        <v>Camisa manga larga</v>
      </c>
      <c r="E3979" t="str">
        <f>VLOOKUP(_xlfn.NUMBERVALUE(MID(C3979,9,2)),'Datos 2'!$Q$3:$R$22,2,FALSE)</f>
        <v>Negro</v>
      </c>
      <c r="F3979" t="str">
        <f>VLOOKUP(_xlfn.NUMBERVALUE(MID(C3979,11,2)),'Datos 2'!$U$3:$V$11,2,)</f>
        <v>L</v>
      </c>
      <c r="G3979">
        <v>5</v>
      </c>
    </row>
    <row r="3980" spans="1:7">
      <c r="A3980" s="14">
        <v>44342</v>
      </c>
      <c r="B3980" t="s">
        <v>823</v>
      </c>
      <c r="C3980" t="s">
        <v>836</v>
      </c>
      <c r="D3980" t="str">
        <f>VLOOKUP(VALUE(MID(C3980,1,8)),Producto!$A$1:$C$499,3,FALSE)</f>
        <v>Camisa manga larga</v>
      </c>
      <c r="E3980" t="str">
        <f>VLOOKUP(_xlfn.NUMBERVALUE(MID(C3980,9,2)),'Datos 2'!$Q$3:$R$22,2,FALSE)</f>
        <v>Negro</v>
      </c>
      <c r="F3980" t="str">
        <f>VLOOKUP(_xlfn.NUMBERVALUE(MID(C3980,11,2)),'Datos 2'!$U$3:$V$11,2,)</f>
        <v>L</v>
      </c>
      <c r="G3980">
        <v>9</v>
      </c>
    </row>
    <row r="3981" spans="1:7">
      <c r="A3981" s="14">
        <v>44253</v>
      </c>
      <c r="B3981" t="s">
        <v>823</v>
      </c>
      <c r="C3981" t="s">
        <v>829</v>
      </c>
      <c r="D3981" t="str">
        <f>VLOOKUP(VALUE(MID(C3981,1,8)),Producto!$A$1:$C$499,3,FALSE)</f>
        <v>Camisa manga larga</v>
      </c>
      <c r="E3981" t="str">
        <f>VLOOKUP(_xlfn.NUMBERVALUE(MID(C3981,9,2)),'Datos 2'!$Q$3:$R$22,2,FALSE)</f>
        <v>Blanco</v>
      </c>
      <c r="F3981" t="str">
        <f>VLOOKUP(_xlfn.NUMBERVALUE(MID(C3981,11,2)),'Datos 2'!$U$3:$V$11,2,)</f>
        <v>M</v>
      </c>
      <c r="G3981">
        <v>1</v>
      </c>
    </row>
    <row r="3982" spans="1:7">
      <c r="A3982" s="14">
        <v>44289</v>
      </c>
      <c r="B3982" t="s">
        <v>823</v>
      </c>
      <c r="C3982" t="s">
        <v>885</v>
      </c>
      <c r="D3982" t="str">
        <f>VLOOKUP(VALUE(MID(C3982,1,8)),Producto!$A$1:$C$499,3,FALSE)</f>
        <v>Chamarra sport</v>
      </c>
      <c r="E3982" t="str">
        <f>VLOOKUP(_xlfn.NUMBERVALUE(MID(C3982,9,2)),'Datos 2'!$Q$3:$R$22,2,FALSE)</f>
        <v>Negro</v>
      </c>
      <c r="F3982" t="str">
        <f>VLOOKUP(_xlfn.NUMBERVALUE(MID(C3982,11,2)),'Datos 2'!$U$3:$V$11,2,)</f>
        <v>M</v>
      </c>
      <c r="G3982">
        <v>9</v>
      </c>
    </row>
    <row r="3983" spans="1:7">
      <c r="A3983" s="14">
        <v>44511</v>
      </c>
      <c r="B3983" t="s">
        <v>823</v>
      </c>
      <c r="C3983" t="s">
        <v>844</v>
      </c>
      <c r="D3983" t="str">
        <f>VLOOKUP(VALUE(MID(C3983,1,8)),Producto!$A$1:$C$499,3,FALSE)</f>
        <v>Camisa manga corta</v>
      </c>
      <c r="E3983" t="str">
        <f>VLOOKUP(_xlfn.NUMBERVALUE(MID(C3983,9,2)),'Datos 2'!$Q$3:$R$22,2,FALSE)</f>
        <v>Estampado animal</v>
      </c>
      <c r="F3983" t="str">
        <f>VLOOKUP(_xlfn.NUMBERVALUE(MID(C3983,11,2)),'Datos 2'!$U$3:$V$11,2,)</f>
        <v>L</v>
      </c>
      <c r="G3983">
        <v>10</v>
      </c>
    </row>
    <row r="3984" spans="1:7">
      <c r="A3984" s="14">
        <v>44220</v>
      </c>
      <c r="B3984" t="s">
        <v>823</v>
      </c>
      <c r="C3984" t="s">
        <v>866</v>
      </c>
      <c r="D3984" t="str">
        <f>VLOOKUP(VALUE(MID(C3984,1,8)),Producto!$A$1:$C$499,3,FALSE)</f>
        <v>Pantalón baggie</v>
      </c>
      <c r="E3984" t="str">
        <f>VLOOKUP(_xlfn.NUMBERVALUE(MID(C3984,9,2)),'Datos 2'!$Q$3:$R$22,2,FALSE)</f>
        <v>Negro</v>
      </c>
      <c r="F3984" t="str">
        <f>VLOOKUP(_xlfn.NUMBERVALUE(MID(C3984,11,2)),'Datos 2'!$U$3:$V$11,2,)</f>
        <v>S</v>
      </c>
      <c r="G3984">
        <v>7</v>
      </c>
    </row>
    <row r="3985" spans="1:7">
      <c r="A3985" s="14">
        <v>44560</v>
      </c>
      <c r="B3985" t="s">
        <v>823</v>
      </c>
      <c r="C3985" t="s">
        <v>833</v>
      </c>
      <c r="D3985" t="str">
        <f>VLOOKUP(VALUE(MID(C3985,1,8)),Producto!$A$1:$C$499,3,FALSE)</f>
        <v>Camisa manga larga</v>
      </c>
      <c r="E3985" t="str">
        <f>VLOOKUP(_xlfn.NUMBERVALUE(MID(C3985,9,2)),'Datos 2'!$Q$3:$R$22,2,FALSE)</f>
        <v>Off white</v>
      </c>
      <c r="F3985" t="str">
        <f>VLOOKUP(_xlfn.NUMBERVALUE(MID(C3985,11,2)),'Datos 2'!$U$3:$V$11,2,)</f>
        <v>M</v>
      </c>
      <c r="G3985">
        <v>1</v>
      </c>
    </row>
    <row r="3986" spans="1:7">
      <c r="A3986" s="14">
        <v>44274</v>
      </c>
      <c r="B3986" t="s">
        <v>823</v>
      </c>
      <c r="C3986" t="s">
        <v>873</v>
      </c>
      <c r="D3986" t="str">
        <f>VLOOKUP(VALUE(MID(C3986,1,8)),Producto!$A$1:$C$499,3,FALSE)</f>
        <v>Pantalón baggie</v>
      </c>
      <c r="E3986" t="str">
        <f>VLOOKUP(_xlfn.NUMBERVALUE(MID(C3986,9,2)),'Datos 2'!$Q$3:$R$22,2,FALSE)</f>
        <v>Café</v>
      </c>
      <c r="F3986" t="str">
        <f>VLOOKUP(_xlfn.NUMBERVALUE(MID(C3986,11,2)),'Datos 2'!$U$3:$V$11,2,)</f>
        <v>M</v>
      </c>
      <c r="G3986">
        <v>4</v>
      </c>
    </row>
    <row r="3987" spans="1:7">
      <c r="A3987" s="14">
        <v>44423</v>
      </c>
      <c r="B3987" t="s">
        <v>823</v>
      </c>
      <c r="C3987" t="s">
        <v>856</v>
      </c>
      <c r="D3987" t="str">
        <f>VLOOKUP(VALUE(MID(C3987,1,8)),Producto!$A$1:$C$499,3,FALSE)</f>
        <v>Pantalón mezclilla</v>
      </c>
      <c r="E3987" t="str">
        <f>VLOOKUP(_xlfn.NUMBERVALUE(MID(C3987,9,2)),'Datos 2'!$Q$3:$R$22,2,FALSE)</f>
        <v>Negro</v>
      </c>
      <c r="F3987" t="str">
        <f>VLOOKUP(_xlfn.NUMBERVALUE(MID(C3987,11,2)),'Datos 2'!$U$3:$V$11,2,)</f>
        <v>L</v>
      </c>
      <c r="G3987">
        <v>1</v>
      </c>
    </row>
    <row r="3988" spans="1:7">
      <c r="A3988" s="14">
        <v>44452</v>
      </c>
      <c r="B3988" t="s">
        <v>823</v>
      </c>
      <c r="C3988" t="s">
        <v>883</v>
      </c>
      <c r="D3988" t="str">
        <f>VLOOKUP(VALUE(MID(C3988,1,8)),Producto!$A$1:$C$499,3,FALSE)</f>
        <v>Chamarra sport</v>
      </c>
      <c r="E3988" t="str">
        <f>VLOOKUP(_xlfn.NUMBERVALUE(MID(C3988,9,2)),'Datos 2'!$Q$3:$R$22,2,FALSE)</f>
        <v>Negro</v>
      </c>
      <c r="F3988" t="str">
        <f>VLOOKUP(_xlfn.NUMBERVALUE(MID(C3988,11,2)),'Datos 2'!$U$3:$V$11,2,)</f>
        <v>XL</v>
      </c>
      <c r="G3988">
        <v>3</v>
      </c>
    </row>
    <row r="3989" spans="1:7">
      <c r="A3989" s="14">
        <v>44529</v>
      </c>
      <c r="B3989" t="s">
        <v>823</v>
      </c>
      <c r="C3989" t="s">
        <v>878</v>
      </c>
      <c r="D3989" t="str">
        <f>VLOOKUP(VALUE(MID(C3989,1,8)),Producto!$A$1:$C$499,3,FALSE)</f>
        <v>Chamarra sport</v>
      </c>
      <c r="E3989" t="str">
        <f>VLOOKUP(_xlfn.NUMBERVALUE(MID(C3989,9,2)),'Datos 2'!$Q$3:$R$22,2,FALSE)</f>
        <v>Rojo</v>
      </c>
      <c r="F3989" t="str">
        <f>VLOOKUP(_xlfn.NUMBERVALUE(MID(C3989,11,2)),'Datos 2'!$U$3:$V$11,2,)</f>
        <v>S</v>
      </c>
      <c r="G3989">
        <v>7</v>
      </c>
    </row>
    <row r="3990" spans="1:7">
      <c r="A3990" s="14">
        <v>44292</v>
      </c>
      <c r="B3990" t="s">
        <v>823</v>
      </c>
      <c r="C3990" t="s">
        <v>852</v>
      </c>
      <c r="D3990" t="str">
        <f>VLOOKUP(VALUE(MID(C3990,1,8)),Producto!$A$1:$C$499,3,FALSE)</f>
        <v>Pantalón mezclilla</v>
      </c>
      <c r="E3990" t="str">
        <f>VLOOKUP(_xlfn.NUMBERVALUE(MID(C3990,9,2)),'Datos 2'!$Q$3:$R$22,2,FALSE)</f>
        <v>Azul</v>
      </c>
      <c r="F3990" t="str">
        <f>VLOOKUP(_xlfn.NUMBERVALUE(MID(C3990,11,2)),'Datos 2'!$U$3:$V$11,2,)</f>
        <v>L</v>
      </c>
      <c r="G3990">
        <v>4</v>
      </c>
    </row>
    <row r="3991" spans="1:7">
      <c r="A3991" s="14">
        <v>44276</v>
      </c>
      <c r="B3991" t="s">
        <v>823</v>
      </c>
      <c r="C3991" t="s">
        <v>833</v>
      </c>
      <c r="D3991" t="str">
        <f>VLOOKUP(VALUE(MID(C3991,1,8)),Producto!$A$1:$C$499,3,FALSE)</f>
        <v>Camisa manga larga</v>
      </c>
      <c r="E3991" t="str">
        <f>VLOOKUP(_xlfn.NUMBERVALUE(MID(C3991,9,2)),'Datos 2'!$Q$3:$R$22,2,FALSE)</f>
        <v>Off white</v>
      </c>
      <c r="F3991" t="str">
        <f>VLOOKUP(_xlfn.NUMBERVALUE(MID(C3991,11,2)),'Datos 2'!$U$3:$V$11,2,)</f>
        <v>M</v>
      </c>
      <c r="G3991">
        <v>5</v>
      </c>
    </row>
    <row r="3992" spans="1:7">
      <c r="A3992" s="14">
        <v>44544</v>
      </c>
      <c r="B3992" t="s">
        <v>823</v>
      </c>
      <c r="C3992" t="s">
        <v>857</v>
      </c>
      <c r="D3992" t="str">
        <f>VLOOKUP(VALUE(MID(C3992,1,8)),Producto!$A$1:$C$499,3,FALSE)</f>
        <v>Pantalón mezclilla</v>
      </c>
      <c r="E3992" t="str">
        <f>VLOOKUP(_xlfn.NUMBERVALUE(MID(C3992,9,2)),'Datos 2'!$Q$3:$R$22,2,FALSE)</f>
        <v>Negro</v>
      </c>
      <c r="F3992" t="str">
        <f>VLOOKUP(_xlfn.NUMBERVALUE(MID(C3992,11,2)),'Datos 2'!$U$3:$V$11,2,)</f>
        <v>M</v>
      </c>
      <c r="G3992">
        <v>2</v>
      </c>
    </row>
    <row r="3993" spans="1:7">
      <c r="A3993" s="14">
        <v>44335</v>
      </c>
      <c r="B3993" t="s">
        <v>823</v>
      </c>
      <c r="C3993" t="s">
        <v>875</v>
      </c>
      <c r="D3993" t="str">
        <f>VLOOKUP(VALUE(MID(C3993,1,8)),Producto!$A$1:$C$499,3,FALSE)</f>
        <v>Chamarra sport</v>
      </c>
      <c r="E3993" t="str">
        <f>VLOOKUP(_xlfn.NUMBERVALUE(MID(C3993,9,2)),'Datos 2'!$Q$3:$R$22,2,FALSE)</f>
        <v>Rojo</v>
      </c>
      <c r="F3993" t="str">
        <f>VLOOKUP(_xlfn.NUMBERVALUE(MID(C3993,11,2)),'Datos 2'!$U$3:$V$11,2,)</f>
        <v>XL</v>
      </c>
      <c r="G3993">
        <v>6</v>
      </c>
    </row>
    <row r="3994" spans="1:7">
      <c r="A3994" s="14">
        <v>44215</v>
      </c>
      <c r="B3994" t="s">
        <v>823</v>
      </c>
      <c r="C3994" t="s">
        <v>873</v>
      </c>
      <c r="D3994" t="str">
        <f>VLOOKUP(VALUE(MID(C3994,1,8)),Producto!$A$1:$C$499,3,FALSE)</f>
        <v>Pantalón baggie</v>
      </c>
      <c r="E3994" t="str">
        <f>VLOOKUP(_xlfn.NUMBERVALUE(MID(C3994,9,2)),'Datos 2'!$Q$3:$R$22,2,FALSE)</f>
        <v>Café</v>
      </c>
      <c r="F3994" t="str">
        <f>VLOOKUP(_xlfn.NUMBERVALUE(MID(C3994,11,2)),'Datos 2'!$U$3:$V$11,2,)</f>
        <v>M</v>
      </c>
      <c r="G3994">
        <v>6</v>
      </c>
    </row>
    <row r="3995" spans="1:7">
      <c r="A3995" s="14">
        <v>44495</v>
      </c>
      <c r="B3995" t="s">
        <v>823</v>
      </c>
      <c r="C3995" t="s">
        <v>836</v>
      </c>
      <c r="D3995" t="str">
        <f>VLOOKUP(VALUE(MID(C3995,1,8)),Producto!$A$1:$C$499,3,FALSE)</f>
        <v>Camisa manga larga</v>
      </c>
      <c r="E3995" t="str">
        <f>VLOOKUP(_xlfn.NUMBERVALUE(MID(C3995,9,2)),'Datos 2'!$Q$3:$R$22,2,FALSE)</f>
        <v>Negro</v>
      </c>
      <c r="F3995" t="str">
        <f>VLOOKUP(_xlfn.NUMBERVALUE(MID(C3995,11,2)),'Datos 2'!$U$3:$V$11,2,)</f>
        <v>L</v>
      </c>
      <c r="G3995">
        <v>10</v>
      </c>
    </row>
    <row r="3996" spans="1:7">
      <c r="A3996" s="14">
        <v>44485</v>
      </c>
      <c r="B3996" t="s">
        <v>823</v>
      </c>
      <c r="C3996" t="s">
        <v>842</v>
      </c>
      <c r="D3996" t="str">
        <f>VLOOKUP(VALUE(MID(C3996,1,8)),Producto!$A$1:$C$499,3,FALSE)</f>
        <v>Camisa manga corta</v>
      </c>
      <c r="E3996" t="str">
        <f>VLOOKUP(_xlfn.NUMBERVALUE(MID(C3996,9,2)),'Datos 2'!$Q$3:$R$22,2,FALSE)</f>
        <v>Blanco</v>
      </c>
      <c r="F3996" t="str">
        <f>VLOOKUP(_xlfn.NUMBERVALUE(MID(C3996,11,2)),'Datos 2'!$U$3:$V$11,2,)</f>
        <v>S</v>
      </c>
      <c r="G3996">
        <v>7</v>
      </c>
    </row>
    <row r="3997" spans="1:7">
      <c r="A3997" s="14">
        <v>44534</v>
      </c>
      <c r="B3997" t="s">
        <v>823</v>
      </c>
      <c r="C3997" t="s">
        <v>844</v>
      </c>
      <c r="D3997" t="str">
        <f>VLOOKUP(VALUE(MID(C3997,1,8)),Producto!$A$1:$C$499,3,FALSE)</f>
        <v>Camisa manga corta</v>
      </c>
      <c r="E3997" t="str">
        <f>VLOOKUP(_xlfn.NUMBERVALUE(MID(C3997,9,2)),'Datos 2'!$Q$3:$R$22,2,FALSE)</f>
        <v>Estampado animal</v>
      </c>
      <c r="F3997" t="str">
        <f>VLOOKUP(_xlfn.NUMBERVALUE(MID(C3997,11,2)),'Datos 2'!$U$3:$V$11,2,)</f>
        <v>L</v>
      </c>
      <c r="G3997">
        <v>2</v>
      </c>
    </row>
    <row r="3998" spans="1:7">
      <c r="A3998" s="14">
        <v>44199</v>
      </c>
      <c r="B3998" t="s">
        <v>823</v>
      </c>
      <c r="C3998" t="s">
        <v>849</v>
      </c>
      <c r="D3998" t="str">
        <f>VLOOKUP(VALUE(MID(C3998,1,8)),Producto!$A$1:$C$499,3,FALSE)</f>
        <v>Playera</v>
      </c>
      <c r="E3998" t="str">
        <f>VLOOKUP(_xlfn.NUMBERVALUE(MID(C3998,9,2)),'Datos 2'!$Q$3:$R$22,2,FALSE)</f>
        <v>Estampado abstracto</v>
      </c>
      <c r="F3998" t="str">
        <f>VLOOKUP(_xlfn.NUMBERVALUE(MID(C3998,11,2)),'Datos 2'!$U$3:$V$11,2,)</f>
        <v>Unitalla</v>
      </c>
      <c r="G3998">
        <v>9</v>
      </c>
    </row>
    <row r="3999" spans="1:7">
      <c r="A3999" s="14">
        <v>44376</v>
      </c>
      <c r="B3999" t="s">
        <v>823</v>
      </c>
      <c r="C3999" t="s">
        <v>872</v>
      </c>
      <c r="D3999" t="str">
        <f>VLOOKUP(VALUE(MID(C3999,1,8)),Producto!$A$1:$C$499,3,FALSE)</f>
        <v>Pantalón baggie</v>
      </c>
      <c r="E3999" t="str">
        <f>VLOOKUP(_xlfn.NUMBERVALUE(MID(C3999,9,2)),'Datos 2'!$Q$3:$R$22,2,FALSE)</f>
        <v>Café</v>
      </c>
      <c r="F3999" t="str">
        <f>VLOOKUP(_xlfn.NUMBERVALUE(MID(C3999,11,2)),'Datos 2'!$U$3:$V$11,2,)</f>
        <v>L</v>
      </c>
      <c r="G3999">
        <v>5</v>
      </c>
    </row>
    <row r="4000" spans="1:7">
      <c r="A4000" s="14">
        <v>44442</v>
      </c>
      <c r="B4000" t="s">
        <v>823</v>
      </c>
      <c r="C4000" t="s">
        <v>849</v>
      </c>
      <c r="D4000" t="str">
        <f>VLOOKUP(VALUE(MID(C4000,1,8)),Producto!$A$1:$C$499,3,FALSE)</f>
        <v>Playera</v>
      </c>
      <c r="E4000" t="str">
        <f>VLOOKUP(_xlfn.NUMBERVALUE(MID(C4000,9,2)),'Datos 2'!$Q$3:$R$22,2,FALSE)</f>
        <v>Estampado abstracto</v>
      </c>
      <c r="F4000" t="str">
        <f>VLOOKUP(_xlfn.NUMBERVALUE(MID(C4000,11,2)),'Datos 2'!$U$3:$V$11,2,)</f>
        <v>Unitalla</v>
      </c>
      <c r="G4000">
        <v>5</v>
      </c>
    </row>
    <row r="4001" spans="1:7">
      <c r="A4001" s="14">
        <v>44270</v>
      </c>
      <c r="B4001" t="s">
        <v>823</v>
      </c>
      <c r="C4001" t="s">
        <v>878</v>
      </c>
      <c r="D4001" t="str">
        <f>VLOOKUP(VALUE(MID(C4001,1,8)),Producto!$A$1:$C$499,3,FALSE)</f>
        <v>Chamarra sport</v>
      </c>
      <c r="E4001" t="str">
        <f>VLOOKUP(_xlfn.NUMBERVALUE(MID(C4001,9,2)),'Datos 2'!$Q$3:$R$22,2,FALSE)</f>
        <v>Rojo</v>
      </c>
      <c r="F4001" t="str">
        <f>VLOOKUP(_xlfn.NUMBERVALUE(MID(C4001,11,2)),'Datos 2'!$U$3:$V$11,2,)</f>
        <v>S</v>
      </c>
      <c r="G4001">
        <v>9</v>
      </c>
    </row>
    <row r="4002" spans="1:7">
      <c r="A4002" s="14">
        <v>44242</v>
      </c>
      <c r="B4002" t="s">
        <v>823</v>
      </c>
      <c r="C4002" t="s">
        <v>834</v>
      </c>
      <c r="D4002" t="str">
        <f>VLOOKUP(VALUE(MID(C4002,1,8)),Producto!$A$1:$C$499,3,FALSE)</f>
        <v>Camisa manga larga</v>
      </c>
      <c r="E4002" t="str">
        <f>VLOOKUP(_xlfn.NUMBERVALUE(MID(C4002,9,2)),'Datos 2'!$Q$3:$R$22,2,FALSE)</f>
        <v>Off white</v>
      </c>
      <c r="F4002" t="str">
        <f>VLOOKUP(_xlfn.NUMBERVALUE(MID(C4002,11,2)),'Datos 2'!$U$3:$V$11,2,)</f>
        <v>S</v>
      </c>
      <c r="G4002">
        <v>1</v>
      </c>
    </row>
    <row r="4003" spans="1:7">
      <c r="A4003" s="14">
        <v>44356</v>
      </c>
      <c r="B4003" t="s">
        <v>823</v>
      </c>
      <c r="C4003" t="s">
        <v>852</v>
      </c>
      <c r="D4003" t="str">
        <f>VLOOKUP(VALUE(MID(C4003,1,8)),Producto!$A$1:$C$499,3,FALSE)</f>
        <v>Pantalón mezclilla</v>
      </c>
      <c r="E4003" t="str">
        <f>VLOOKUP(_xlfn.NUMBERVALUE(MID(C4003,9,2)),'Datos 2'!$Q$3:$R$22,2,FALSE)</f>
        <v>Azul</v>
      </c>
      <c r="F4003" t="str">
        <f>VLOOKUP(_xlfn.NUMBERVALUE(MID(C4003,11,2)),'Datos 2'!$U$3:$V$11,2,)</f>
        <v>L</v>
      </c>
      <c r="G4003">
        <v>10</v>
      </c>
    </row>
    <row r="4004" spans="1:7">
      <c r="A4004" s="14">
        <v>44513</v>
      </c>
      <c r="B4004" t="s">
        <v>823</v>
      </c>
      <c r="C4004" t="s">
        <v>827</v>
      </c>
      <c r="D4004" t="str">
        <f>VLOOKUP(VALUE(MID(C4004,1,8)),Producto!$A$1:$C$499,3,FALSE)</f>
        <v>Camisa manga larga</v>
      </c>
      <c r="E4004" t="str">
        <f>VLOOKUP(_xlfn.NUMBERVALUE(MID(C4004,9,2)),'Datos 2'!$Q$3:$R$22,2,FALSE)</f>
        <v>Blanco</v>
      </c>
      <c r="F4004" t="str">
        <f>VLOOKUP(_xlfn.NUMBERVALUE(MID(C4004,11,2)),'Datos 2'!$U$3:$V$11,2,)</f>
        <v>XL</v>
      </c>
      <c r="G4004">
        <v>6</v>
      </c>
    </row>
    <row r="4005" spans="1:7">
      <c r="A4005" s="14">
        <v>44471</v>
      </c>
      <c r="B4005" t="s">
        <v>823</v>
      </c>
      <c r="C4005" t="s">
        <v>844</v>
      </c>
      <c r="D4005" t="str">
        <f>VLOOKUP(VALUE(MID(C4005,1,8)),Producto!$A$1:$C$499,3,FALSE)</f>
        <v>Camisa manga corta</v>
      </c>
      <c r="E4005" t="str">
        <f>VLOOKUP(_xlfn.NUMBERVALUE(MID(C4005,9,2)),'Datos 2'!$Q$3:$R$22,2,FALSE)</f>
        <v>Estampado animal</v>
      </c>
      <c r="F4005" t="str">
        <f>VLOOKUP(_xlfn.NUMBERVALUE(MID(C4005,11,2)),'Datos 2'!$U$3:$V$11,2,)</f>
        <v>L</v>
      </c>
      <c r="G4005">
        <v>9</v>
      </c>
    </row>
    <row r="4006" spans="1:7">
      <c r="A4006" s="14">
        <v>44408</v>
      </c>
      <c r="B4006" t="s">
        <v>823</v>
      </c>
      <c r="C4006" t="s">
        <v>863</v>
      </c>
      <c r="D4006" t="str">
        <f>VLOOKUP(VALUE(MID(C4006,1,8)),Producto!$A$1:$C$499,3,FALSE)</f>
        <v>Pantalón baggie</v>
      </c>
      <c r="E4006" t="str">
        <f>VLOOKUP(_xlfn.NUMBERVALUE(MID(C4006,9,2)),'Datos 2'!$Q$3:$R$22,2,FALSE)</f>
        <v>Negro</v>
      </c>
      <c r="F4006" t="str">
        <f>VLOOKUP(_xlfn.NUMBERVALUE(MID(C4006,11,2)),'Datos 2'!$U$3:$V$11,2,)</f>
        <v>XL</v>
      </c>
      <c r="G4006">
        <v>3</v>
      </c>
    </row>
    <row r="4007" spans="1:7">
      <c r="A4007" s="14">
        <v>44228</v>
      </c>
      <c r="B4007" t="s">
        <v>823</v>
      </c>
      <c r="C4007" t="s">
        <v>856</v>
      </c>
      <c r="D4007" t="str">
        <f>VLOOKUP(VALUE(MID(C4007,1,8)),Producto!$A$1:$C$499,3,FALSE)</f>
        <v>Pantalón mezclilla</v>
      </c>
      <c r="E4007" t="str">
        <f>VLOOKUP(_xlfn.NUMBERVALUE(MID(C4007,9,2)),'Datos 2'!$Q$3:$R$22,2,FALSE)</f>
        <v>Negro</v>
      </c>
      <c r="F4007" t="str">
        <f>VLOOKUP(_xlfn.NUMBERVALUE(MID(C4007,11,2)),'Datos 2'!$U$3:$V$11,2,)</f>
        <v>L</v>
      </c>
      <c r="G4007">
        <v>8</v>
      </c>
    </row>
    <row r="4008" spans="1:7">
      <c r="A4008" s="14">
        <v>44386</v>
      </c>
      <c r="B4008" t="s">
        <v>823</v>
      </c>
      <c r="C4008" t="s">
        <v>888</v>
      </c>
      <c r="D4008" t="str">
        <f>VLOOKUP(VALUE(MID(C4008,1,8)),Producto!$A$1:$C$499,3,FALSE)</f>
        <v>Chamarra sport</v>
      </c>
      <c r="E4008" t="str">
        <f>VLOOKUP(_xlfn.NUMBERVALUE(MID(C4008,9,2)),'Datos 2'!$Q$3:$R$22,2,FALSE)</f>
        <v>Off white</v>
      </c>
      <c r="F4008" t="str">
        <f>VLOOKUP(_xlfn.NUMBERVALUE(MID(C4008,11,2)),'Datos 2'!$U$3:$V$11,2,)</f>
        <v>L</v>
      </c>
      <c r="G4008">
        <v>7</v>
      </c>
    </row>
    <row r="4009" spans="1:7">
      <c r="A4009" s="14">
        <v>44415</v>
      </c>
      <c r="B4009" t="s">
        <v>823</v>
      </c>
      <c r="C4009" t="s">
        <v>831</v>
      </c>
      <c r="D4009" t="str">
        <f>VLOOKUP(VALUE(MID(C4009,1,8)),Producto!$A$1:$C$499,3,FALSE)</f>
        <v>Camisa manga larga</v>
      </c>
      <c r="E4009" t="str">
        <f>VLOOKUP(_xlfn.NUMBERVALUE(MID(C4009,9,2)),'Datos 2'!$Q$3:$R$22,2,FALSE)</f>
        <v>Off white</v>
      </c>
      <c r="F4009" t="str">
        <f>VLOOKUP(_xlfn.NUMBERVALUE(MID(C4009,11,2)),'Datos 2'!$U$3:$V$11,2,)</f>
        <v>XL</v>
      </c>
      <c r="G4009">
        <v>7</v>
      </c>
    </row>
    <row r="4010" spans="1:7">
      <c r="A4010" s="14">
        <v>44356</v>
      </c>
      <c r="B4010" t="s">
        <v>823</v>
      </c>
      <c r="C4010" t="s">
        <v>860</v>
      </c>
      <c r="D4010" t="str">
        <f>VLOOKUP(VALUE(MID(C4010,1,8)),Producto!$A$1:$C$499,3,FALSE)</f>
        <v>Pantalón mezclilla</v>
      </c>
      <c r="E4010" t="str">
        <f>VLOOKUP(_xlfn.NUMBERVALUE(MID(C4010,9,2)),'Datos 2'!$Q$3:$R$22,2,FALSE)</f>
        <v>Blanco</v>
      </c>
      <c r="F4010" t="str">
        <f>VLOOKUP(_xlfn.NUMBERVALUE(MID(C4010,11,2)),'Datos 2'!$U$3:$V$11,2,)</f>
        <v>L</v>
      </c>
      <c r="G4010">
        <v>7</v>
      </c>
    </row>
    <row r="4011" spans="1:7">
      <c r="A4011" s="14">
        <v>44366</v>
      </c>
      <c r="B4011" t="s">
        <v>823</v>
      </c>
      <c r="C4011" t="s">
        <v>861</v>
      </c>
      <c r="D4011" t="str">
        <f>VLOOKUP(VALUE(MID(C4011,1,8)),Producto!$A$1:$C$499,3,FALSE)</f>
        <v>Pantalón mezclilla</v>
      </c>
      <c r="E4011" t="str">
        <f>VLOOKUP(_xlfn.NUMBERVALUE(MID(C4011,9,2)),'Datos 2'!$Q$3:$R$22,2,FALSE)</f>
        <v>Blanco</v>
      </c>
      <c r="F4011" t="str">
        <f>VLOOKUP(_xlfn.NUMBERVALUE(MID(C4011,11,2)),'Datos 2'!$U$3:$V$11,2,)</f>
        <v>M</v>
      </c>
      <c r="G4011">
        <v>9</v>
      </c>
    </row>
    <row r="4012" spans="1:7">
      <c r="A4012" s="14">
        <v>44261</v>
      </c>
      <c r="B4012" t="s">
        <v>823</v>
      </c>
      <c r="C4012" t="s">
        <v>848</v>
      </c>
      <c r="D4012" t="str">
        <f>VLOOKUP(VALUE(MID(C4012,1,8)),Producto!$A$1:$C$499,3,FALSE)</f>
        <v>Playera</v>
      </c>
      <c r="E4012" t="str">
        <f>VLOOKUP(_xlfn.NUMBERVALUE(MID(C4012,9,2)),'Datos 2'!$Q$3:$R$22,2,FALSE)</f>
        <v>Gris</v>
      </c>
      <c r="F4012" t="str">
        <f>VLOOKUP(_xlfn.NUMBERVALUE(MID(C4012,11,2)),'Datos 2'!$U$3:$V$11,2,)</f>
        <v>Unitalla</v>
      </c>
      <c r="G4012">
        <v>9</v>
      </c>
    </row>
    <row r="4013" spans="1:7">
      <c r="A4013" s="14">
        <v>44330</v>
      </c>
      <c r="B4013" t="s">
        <v>823</v>
      </c>
      <c r="C4013" t="s">
        <v>848</v>
      </c>
      <c r="D4013" t="str">
        <f>VLOOKUP(VALUE(MID(C4013,1,8)),Producto!$A$1:$C$499,3,FALSE)</f>
        <v>Playera</v>
      </c>
      <c r="E4013" t="str">
        <f>VLOOKUP(_xlfn.NUMBERVALUE(MID(C4013,9,2)),'Datos 2'!$Q$3:$R$22,2,FALSE)</f>
        <v>Gris</v>
      </c>
      <c r="F4013" t="str">
        <f>VLOOKUP(_xlfn.NUMBERVALUE(MID(C4013,11,2)),'Datos 2'!$U$3:$V$11,2,)</f>
        <v>Unitalla</v>
      </c>
      <c r="G4013">
        <v>10</v>
      </c>
    </row>
    <row r="4014" spans="1:7">
      <c r="A4014" s="14">
        <v>44393</v>
      </c>
      <c r="B4014" t="s">
        <v>823</v>
      </c>
      <c r="C4014" t="s">
        <v>843</v>
      </c>
      <c r="D4014" t="str">
        <f>VLOOKUP(VALUE(MID(C4014,1,8)),Producto!$A$1:$C$499,3,FALSE)</f>
        <v>Camisa manga corta</v>
      </c>
      <c r="E4014" t="str">
        <f>VLOOKUP(_xlfn.NUMBERVALUE(MID(C4014,9,2)),'Datos 2'!$Q$3:$R$22,2,FALSE)</f>
        <v>Estampado animal</v>
      </c>
      <c r="F4014" t="str">
        <f>VLOOKUP(_xlfn.NUMBERVALUE(MID(C4014,11,2)),'Datos 2'!$U$3:$V$11,2,)</f>
        <v>XL</v>
      </c>
      <c r="G4014">
        <v>5</v>
      </c>
    </row>
    <row r="4015" spans="1:7">
      <c r="A4015" s="14">
        <v>44432</v>
      </c>
      <c r="B4015" t="s">
        <v>823</v>
      </c>
      <c r="C4015" t="s">
        <v>870</v>
      </c>
      <c r="D4015" t="str">
        <f>VLOOKUP(VALUE(MID(C4015,1,8)),Producto!$A$1:$C$499,3,FALSE)</f>
        <v>Pantalón baggie</v>
      </c>
      <c r="E4015" t="str">
        <f>VLOOKUP(_xlfn.NUMBERVALUE(MID(C4015,9,2)),'Datos 2'!$Q$3:$R$22,2,FALSE)</f>
        <v>Off white</v>
      </c>
      <c r="F4015" t="str">
        <f>VLOOKUP(_xlfn.NUMBERVALUE(MID(C4015,11,2)),'Datos 2'!$U$3:$V$11,2,)</f>
        <v>S</v>
      </c>
      <c r="G4015">
        <v>7</v>
      </c>
    </row>
    <row r="4016" spans="1:7">
      <c r="A4016" s="14">
        <v>44323</v>
      </c>
      <c r="B4016" t="s">
        <v>823</v>
      </c>
      <c r="C4016" t="s">
        <v>832</v>
      </c>
      <c r="D4016" t="str">
        <f>VLOOKUP(VALUE(MID(C4016,1,8)),Producto!$A$1:$C$499,3,FALSE)</f>
        <v>Camisa manga larga</v>
      </c>
      <c r="E4016" t="str">
        <f>VLOOKUP(_xlfn.NUMBERVALUE(MID(C4016,9,2)),'Datos 2'!$Q$3:$R$22,2,FALSE)</f>
        <v>Off white</v>
      </c>
      <c r="F4016" t="str">
        <f>VLOOKUP(_xlfn.NUMBERVALUE(MID(C4016,11,2)),'Datos 2'!$U$3:$V$11,2,)</f>
        <v>L</v>
      </c>
      <c r="G4016">
        <v>6</v>
      </c>
    </row>
    <row r="4017" spans="1:7">
      <c r="A4017" s="14">
        <v>44454</v>
      </c>
      <c r="B4017" t="s">
        <v>823</v>
      </c>
      <c r="C4017" t="s">
        <v>857</v>
      </c>
      <c r="D4017" t="str">
        <f>VLOOKUP(VALUE(MID(C4017,1,8)),Producto!$A$1:$C$499,3,FALSE)</f>
        <v>Pantalón mezclilla</v>
      </c>
      <c r="E4017" t="str">
        <f>VLOOKUP(_xlfn.NUMBERVALUE(MID(C4017,9,2)),'Datos 2'!$Q$3:$R$22,2,FALSE)</f>
        <v>Negro</v>
      </c>
      <c r="F4017" t="str">
        <f>VLOOKUP(_xlfn.NUMBERVALUE(MID(C4017,11,2)),'Datos 2'!$U$3:$V$11,2,)</f>
        <v>M</v>
      </c>
      <c r="G4017">
        <v>5</v>
      </c>
    </row>
    <row r="4018" spans="1:7">
      <c r="A4018" s="14">
        <v>44204</v>
      </c>
      <c r="B4018" t="s">
        <v>823</v>
      </c>
      <c r="C4018" t="s">
        <v>831</v>
      </c>
      <c r="D4018" t="str">
        <f>VLOOKUP(VALUE(MID(C4018,1,8)),Producto!$A$1:$C$499,3,FALSE)</f>
        <v>Camisa manga larga</v>
      </c>
      <c r="E4018" t="str">
        <f>VLOOKUP(_xlfn.NUMBERVALUE(MID(C4018,9,2)),'Datos 2'!$Q$3:$R$22,2,FALSE)</f>
        <v>Off white</v>
      </c>
      <c r="F4018" t="str">
        <f>VLOOKUP(_xlfn.NUMBERVALUE(MID(C4018,11,2)),'Datos 2'!$U$3:$V$11,2,)</f>
        <v>XL</v>
      </c>
      <c r="G4018">
        <v>3</v>
      </c>
    </row>
    <row r="4019" spans="1:7">
      <c r="A4019" s="14">
        <v>44419</v>
      </c>
      <c r="B4019" t="s">
        <v>823</v>
      </c>
      <c r="C4019" t="s">
        <v>864</v>
      </c>
      <c r="D4019" t="str">
        <f>VLOOKUP(VALUE(MID(C4019,1,8)),Producto!$A$1:$C$499,3,FALSE)</f>
        <v>Pantalón baggie</v>
      </c>
      <c r="E4019" t="str">
        <f>VLOOKUP(_xlfn.NUMBERVALUE(MID(C4019,9,2)),'Datos 2'!$Q$3:$R$22,2,FALSE)</f>
        <v>Negro</v>
      </c>
      <c r="F4019" t="str">
        <f>VLOOKUP(_xlfn.NUMBERVALUE(MID(C4019,11,2)),'Datos 2'!$U$3:$V$11,2,)</f>
        <v>L</v>
      </c>
      <c r="G4019">
        <v>6</v>
      </c>
    </row>
    <row r="4020" spans="1:7">
      <c r="A4020" s="14">
        <v>44297</v>
      </c>
      <c r="B4020" t="s">
        <v>823</v>
      </c>
      <c r="C4020" t="s">
        <v>847</v>
      </c>
      <c r="D4020" t="str">
        <f>VLOOKUP(VALUE(MID(C4020,1,8)),Producto!$A$1:$C$499,3,FALSE)</f>
        <v>Playera</v>
      </c>
      <c r="E4020" t="str">
        <f>VLOOKUP(_xlfn.NUMBERVALUE(MID(C4020,9,2)),'Datos 2'!$Q$3:$R$22,2,FALSE)</f>
        <v>Negro</v>
      </c>
      <c r="F4020" t="str">
        <f>VLOOKUP(_xlfn.NUMBERVALUE(MID(C4020,11,2)),'Datos 2'!$U$3:$V$11,2,)</f>
        <v>Unitalla</v>
      </c>
      <c r="G4020">
        <v>10</v>
      </c>
    </row>
    <row r="4021" spans="1:7">
      <c r="A4021" s="14">
        <v>44348</v>
      </c>
      <c r="B4021" t="s">
        <v>823</v>
      </c>
      <c r="C4021" t="s">
        <v>837</v>
      </c>
      <c r="D4021" t="str">
        <f>VLOOKUP(VALUE(MID(C4021,1,8)),Producto!$A$1:$C$499,3,FALSE)</f>
        <v>Camisa manga larga</v>
      </c>
      <c r="E4021" t="str">
        <f>VLOOKUP(_xlfn.NUMBERVALUE(MID(C4021,9,2)),'Datos 2'!$Q$3:$R$22,2,FALSE)</f>
        <v>Negro</v>
      </c>
      <c r="F4021" t="str">
        <f>VLOOKUP(_xlfn.NUMBERVALUE(MID(C4021,11,2)),'Datos 2'!$U$3:$V$11,2,)</f>
        <v>M</v>
      </c>
      <c r="G4021">
        <v>4</v>
      </c>
    </row>
    <row r="4022" spans="1:7">
      <c r="A4022" s="14">
        <v>44546</v>
      </c>
      <c r="B4022" t="s">
        <v>823</v>
      </c>
      <c r="C4022" t="s">
        <v>884</v>
      </c>
      <c r="D4022" t="str">
        <f>VLOOKUP(VALUE(MID(C4022,1,8)),Producto!$A$1:$C$499,3,FALSE)</f>
        <v>Chamarra sport</v>
      </c>
      <c r="E4022" t="str">
        <f>VLOOKUP(_xlfn.NUMBERVALUE(MID(C4022,9,2)),'Datos 2'!$Q$3:$R$22,2,FALSE)</f>
        <v>Negro</v>
      </c>
      <c r="F4022" t="str">
        <f>VLOOKUP(_xlfn.NUMBERVALUE(MID(C4022,11,2)),'Datos 2'!$U$3:$V$11,2,)</f>
        <v>L</v>
      </c>
      <c r="G4022">
        <v>10</v>
      </c>
    </row>
    <row r="4023" spans="1:7">
      <c r="A4023" s="14">
        <v>44329</v>
      </c>
      <c r="B4023" t="s">
        <v>823</v>
      </c>
      <c r="C4023" t="s">
        <v>885</v>
      </c>
      <c r="D4023" t="str">
        <f>VLOOKUP(VALUE(MID(C4023,1,8)),Producto!$A$1:$C$499,3,FALSE)</f>
        <v>Chamarra sport</v>
      </c>
      <c r="E4023" t="str">
        <f>VLOOKUP(_xlfn.NUMBERVALUE(MID(C4023,9,2)),'Datos 2'!$Q$3:$R$22,2,FALSE)</f>
        <v>Negro</v>
      </c>
      <c r="F4023" t="str">
        <f>VLOOKUP(_xlfn.NUMBERVALUE(MID(C4023,11,2)),'Datos 2'!$U$3:$V$11,2,)</f>
        <v>M</v>
      </c>
      <c r="G4023">
        <v>8</v>
      </c>
    </row>
    <row r="4024" spans="1:7">
      <c r="A4024" s="14">
        <v>44536</v>
      </c>
      <c r="B4024" t="s">
        <v>823</v>
      </c>
      <c r="C4024" t="s">
        <v>871</v>
      </c>
      <c r="D4024" t="str">
        <f>VLOOKUP(VALUE(MID(C4024,1,8)),Producto!$A$1:$C$499,3,FALSE)</f>
        <v>Pantalón baggie</v>
      </c>
      <c r="E4024" t="str">
        <f>VLOOKUP(_xlfn.NUMBERVALUE(MID(C4024,9,2)),'Datos 2'!$Q$3:$R$22,2,FALSE)</f>
        <v>Café</v>
      </c>
      <c r="F4024" t="str">
        <f>VLOOKUP(_xlfn.NUMBERVALUE(MID(C4024,11,2)),'Datos 2'!$U$3:$V$11,2,)</f>
        <v>XL</v>
      </c>
      <c r="G4024">
        <v>1</v>
      </c>
    </row>
    <row r="4025" spans="1:7">
      <c r="A4025" s="14">
        <v>44522</v>
      </c>
      <c r="B4025" t="s">
        <v>823</v>
      </c>
      <c r="C4025" t="s">
        <v>864</v>
      </c>
      <c r="D4025" t="str">
        <f>VLOOKUP(VALUE(MID(C4025,1,8)),Producto!$A$1:$C$499,3,FALSE)</f>
        <v>Pantalón baggie</v>
      </c>
      <c r="E4025" t="str">
        <f>VLOOKUP(_xlfn.NUMBERVALUE(MID(C4025,9,2)),'Datos 2'!$Q$3:$R$22,2,FALSE)</f>
        <v>Negro</v>
      </c>
      <c r="F4025" t="str">
        <f>VLOOKUP(_xlfn.NUMBERVALUE(MID(C4025,11,2)),'Datos 2'!$U$3:$V$11,2,)</f>
        <v>L</v>
      </c>
      <c r="G4025">
        <v>3</v>
      </c>
    </row>
    <row r="4026" spans="1:7">
      <c r="A4026" s="14">
        <v>44510</v>
      </c>
      <c r="B4026" t="s">
        <v>823</v>
      </c>
      <c r="C4026" t="s">
        <v>870</v>
      </c>
      <c r="D4026" t="str">
        <f>VLOOKUP(VALUE(MID(C4026,1,8)),Producto!$A$1:$C$499,3,FALSE)</f>
        <v>Pantalón baggie</v>
      </c>
      <c r="E4026" t="str">
        <f>VLOOKUP(_xlfn.NUMBERVALUE(MID(C4026,9,2)),'Datos 2'!$Q$3:$R$22,2,FALSE)</f>
        <v>Off white</v>
      </c>
      <c r="F4026" t="str">
        <f>VLOOKUP(_xlfn.NUMBERVALUE(MID(C4026,11,2)),'Datos 2'!$U$3:$V$11,2,)</f>
        <v>S</v>
      </c>
      <c r="G4026">
        <v>3</v>
      </c>
    </row>
    <row r="4027" spans="1:7">
      <c r="A4027" s="14">
        <v>44308</v>
      </c>
      <c r="B4027" t="s">
        <v>823</v>
      </c>
      <c r="C4027" t="s">
        <v>856</v>
      </c>
      <c r="D4027" t="str">
        <f>VLOOKUP(VALUE(MID(C4027,1,8)),Producto!$A$1:$C$499,3,FALSE)</f>
        <v>Pantalón mezclilla</v>
      </c>
      <c r="E4027" t="str">
        <f>VLOOKUP(_xlfn.NUMBERVALUE(MID(C4027,9,2)),'Datos 2'!$Q$3:$R$22,2,FALSE)</f>
        <v>Negro</v>
      </c>
      <c r="F4027" t="str">
        <f>VLOOKUP(_xlfn.NUMBERVALUE(MID(C4027,11,2)),'Datos 2'!$U$3:$V$11,2,)</f>
        <v>L</v>
      </c>
      <c r="G4027">
        <v>9</v>
      </c>
    </row>
    <row r="4028" spans="1:7">
      <c r="A4028" s="14">
        <v>44451</v>
      </c>
      <c r="B4028" t="s">
        <v>823</v>
      </c>
      <c r="C4028" t="s">
        <v>859</v>
      </c>
      <c r="D4028" t="str">
        <f>VLOOKUP(VALUE(MID(C4028,1,8)),Producto!$A$1:$C$499,3,FALSE)</f>
        <v>Pantalón mezclilla</v>
      </c>
      <c r="E4028" t="str">
        <f>VLOOKUP(_xlfn.NUMBERVALUE(MID(C4028,9,2)),'Datos 2'!$Q$3:$R$22,2,FALSE)</f>
        <v>Blanco</v>
      </c>
      <c r="F4028" t="str">
        <f>VLOOKUP(_xlfn.NUMBERVALUE(MID(C4028,11,2)),'Datos 2'!$U$3:$V$11,2,)</f>
        <v>XL</v>
      </c>
      <c r="G4028">
        <v>4</v>
      </c>
    </row>
    <row r="4029" spans="1:7">
      <c r="A4029" s="14">
        <v>44516</v>
      </c>
      <c r="B4029" t="s">
        <v>823</v>
      </c>
      <c r="C4029" t="s">
        <v>881</v>
      </c>
      <c r="D4029" t="str">
        <f>VLOOKUP(VALUE(MID(C4029,1,8)),Producto!$A$1:$C$499,3,FALSE)</f>
        <v>Chamarra sport</v>
      </c>
      <c r="E4029" t="str">
        <f>VLOOKUP(_xlfn.NUMBERVALUE(MID(C4029,9,2)),'Datos 2'!$Q$3:$R$22,2,FALSE)</f>
        <v>Azul</v>
      </c>
      <c r="F4029" t="str">
        <f>VLOOKUP(_xlfn.NUMBERVALUE(MID(C4029,11,2)),'Datos 2'!$U$3:$V$11,2,)</f>
        <v>M</v>
      </c>
      <c r="G4029">
        <v>1</v>
      </c>
    </row>
    <row r="4030" spans="1:7">
      <c r="A4030" s="14">
        <v>44283</v>
      </c>
      <c r="B4030" t="s">
        <v>823</v>
      </c>
      <c r="C4030" t="s">
        <v>882</v>
      </c>
      <c r="D4030" t="str">
        <f>VLOOKUP(VALUE(MID(C4030,1,8)),Producto!$A$1:$C$499,3,FALSE)</f>
        <v>Chamarra sport</v>
      </c>
      <c r="E4030" t="str">
        <f>VLOOKUP(_xlfn.NUMBERVALUE(MID(C4030,9,2)),'Datos 2'!$Q$3:$R$22,2,FALSE)</f>
        <v>Azul</v>
      </c>
      <c r="F4030" t="str">
        <f>VLOOKUP(_xlfn.NUMBERVALUE(MID(C4030,11,2)),'Datos 2'!$U$3:$V$11,2,)</f>
        <v>S</v>
      </c>
      <c r="G4030">
        <v>9</v>
      </c>
    </row>
    <row r="4031" spans="1:7">
      <c r="A4031" s="14">
        <v>44234</v>
      </c>
      <c r="B4031" t="s">
        <v>823</v>
      </c>
      <c r="C4031" t="s">
        <v>858</v>
      </c>
      <c r="D4031" t="str">
        <f>VLOOKUP(VALUE(MID(C4031,1,8)),Producto!$A$1:$C$499,3,FALSE)</f>
        <v>Pantalón mezclilla</v>
      </c>
      <c r="E4031" t="str">
        <f>VLOOKUP(_xlfn.NUMBERVALUE(MID(C4031,9,2)),'Datos 2'!$Q$3:$R$22,2,FALSE)</f>
        <v>Negro</v>
      </c>
      <c r="F4031" t="str">
        <f>VLOOKUP(_xlfn.NUMBERVALUE(MID(C4031,11,2)),'Datos 2'!$U$3:$V$11,2,)</f>
        <v>S</v>
      </c>
      <c r="G4031">
        <v>10</v>
      </c>
    </row>
    <row r="4032" spans="1:7">
      <c r="A4032" s="14">
        <v>44347</v>
      </c>
      <c r="B4032" t="s">
        <v>823</v>
      </c>
      <c r="C4032" t="s">
        <v>869</v>
      </c>
      <c r="D4032" t="str">
        <f>VLOOKUP(VALUE(MID(C4032,1,8)),Producto!$A$1:$C$499,3,FALSE)</f>
        <v>Pantalón baggie</v>
      </c>
      <c r="E4032" t="str">
        <f>VLOOKUP(_xlfn.NUMBERVALUE(MID(C4032,9,2)),'Datos 2'!$Q$3:$R$22,2,FALSE)</f>
        <v>Off white</v>
      </c>
      <c r="F4032" t="str">
        <f>VLOOKUP(_xlfn.NUMBERVALUE(MID(C4032,11,2)),'Datos 2'!$U$3:$V$11,2,)</f>
        <v>M</v>
      </c>
      <c r="G4032">
        <v>3</v>
      </c>
    </row>
    <row r="4033" spans="1:7">
      <c r="A4033" s="14">
        <v>44468</v>
      </c>
      <c r="B4033" t="s">
        <v>823</v>
      </c>
      <c r="C4033" t="s">
        <v>852</v>
      </c>
      <c r="D4033" t="str">
        <f>VLOOKUP(VALUE(MID(C4033,1,8)),Producto!$A$1:$C$499,3,FALSE)</f>
        <v>Pantalón mezclilla</v>
      </c>
      <c r="E4033" t="str">
        <f>VLOOKUP(_xlfn.NUMBERVALUE(MID(C4033,9,2)),'Datos 2'!$Q$3:$R$22,2,FALSE)</f>
        <v>Azul</v>
      </c>
      <c r="F4033" t="str">
        <f>VLOOKUP(_xlfn.NUMBERVALUE(MID(C4033,11,2)),'Datos 2'!$U$3:$V$11,2,)</f>
        <v>L</v>
      </c>
      <c r="G4033">
        <v>1</v>
      </c>
    </row>
    <row r="4034" spans="1:7">
      <c r="A4034" s="14">
        <v>44275</v>
      </c>
      <c r="B4034" t="s">
        <v>823</v>
      </c>
      <c r="C4034" t="s">
        <v>853</v>
      </c>
      <c r="D4034" t="str">
        <f>VLOOKUP(VALUE(MID(C4034,1,8)),Producto!$A$1:$C$499,3,FALSE)</f>
        <v>Pantalón mezclilla</v>
      </c>
      <c r="E4034" t="str">
        <f>VLOOKUP(_xlfn.NUMBERVALUE(MID(C4034,9,2)),'Datos 2'!$Q$3:$R$22,2,FALSE)</f>
        <v>Azul</v>
      </c>
      <c r="F4034" t="str">
        <f>VLOOKUP(_xlfn.NUMBERVALUE(MID(C4034,11,2)),'Datos 2'!$U$3:$V$11,2,)</f>
        <v>M</v>
      </c>
      <c r="G4034">
        <v>5</v>
      </c>
    </row>
    <row r="4035" spans="1:7">
      <c r="A4035" s="14">
        <v>44229</v>
      </c>
      <c r="B4035" t="s">
        <v>823</v>
      </c>
      <c r="C4035" t="s">
        <v>871</v>
      </c>
      <c r="D4035" t="str">
        <f>VLOOKUP(VALUE(MID(C4035,1,8)),Producto!$A$1:$C$499,3,FALSE)</f>
        <v>Pantalón baggie</v>
      </c>
      <c r="E4035" t="str">
        <f>VLOOKUP(_xlfn.NUMBERVALUE(MID(C4035,9,2)),'Datos 2'!$Q$3:$R$22,2,FALSE)</f>
        <v>Café</v>
      </c>
      <c r="F4035" t="str">
        <f>VLOOKUP(_xlfn.NUMBERVALUE(MID(C4035,11,2)),'Datos 2'!$U$3:$V$11,2,)</f>
        <v>XL</v>
      </c>
      <c r="G4035">
        <v>3</v>
      </c>
    </row>
    <row r="4036" spans="1:7">
      <c r="A4036" s="14">
        <v>44490</v>
      </c>
      <c r="B4036" t="s">
        <v>823</v>
      </c>
      <c r="C4036" t="s">
        <v>854</v>
      </c>
      <c r="D4036" t="str">
        <f>VLOOKUP(VALUE(MID(C4036,1,8)),Producto!$A$1:$C$499,3,FALSE)</f>
        <v>Pantalón mezclilla</v>
      </c>
      <c r="E4036" t="str">
        <f>VLOOKUP(_xlfn.NUMBERVALUE(MID(C4036,9,2)),'Datos 2'!$Q$3:$R$22,2,FALSE)</f>
        <v>Azul</v>
      </c>
      <c r="F4036" t="str">
        <f>VLOOKUP(_xlfn.NUMBERVALUE(MID(C4036,11,2)),'Datos 2'!$U$3:$V$11,2,)</f>
        <v>S</v>
      </c>
      <c r="G4036">
        <v>4</v>
      </c>
    </row>
    <row r="4037" spans="1:7">
      <c r="A4037" s="14">
        <v>44407</v>
      </c>
      <c r="B4037" t="s">
        <v>823</v>
      </c>
      <c r="C4037" t="s">
        <v>876</v>
      </c>
      <c r="D4037" t="str">
        <f>VLOOKUP(VALUE(MID(C4037,1,8)),Producto!$A$1:$C$499,3,FALSE)</f>
        <v>Chamarra sport</v>
      </c>
      <c r="E4037" t="str">
        <f>VLOOKUP(_xlfn.NUMBERVALUE(MID(C4037,9,2)),'Datos 2'!$Q$3:$R$22,2,FALSE)</f>
        <v>Rojo</v>
      </c>
      <c r="F4037" t="str">
        <f>VLOOKUP(_xlfn.NUMBERVALUE(MID(C4037,11,2)),'Datos 2'!$U$3:$V$11,2,)</f>
        <v>L</v>
      </c>
      <c r="G4037">
        <v>8</v>
      </c>
    </row>
    <row r="4038" spans="1:7">
      <c r="A4038" s="14">
        <v>44277</v>
      </c>
      <c r="B4038" t="s">
        <v>823</v>
      </c>
      <c r="C4038" t="s">
        <v>874</v>
      </c>
      <c r="D4038" t="str">
        <f>VLOOKUP(VALUE(MID(C4038,1,8)),Producto!$A$1:$C$499,3,FALSE)</f>
        <v>Pantalón baggie</v>
      </c>
      <c r="E4038" t="str">
        <f>VLOOKUP(_xlfn.NUMBERVALUE(MID(C4038,9,2)),'Datos 2'!$Q$3:$R$22,2,FALSE)</f>
        <v>Café</v>
      </c>
      <c r="F4038" t="str">
        <f>VLOOKUP(_xlfn.NUMBERVALUE(MID(C4038,11,2)),'Datos 2'!$U$3:$V$11,2,)</f>
        <v>S</v>
      </c>
      <c r="G4038">
        <v>3</v>
      </c>
    </row>
    <row r="4039" spans="1:7">
      <c r="A4039" s="14">
        <v>44428</v>
      </c>
      <c r="B4039" t="s">
        <v>823</v>
      </c>
      <c r="C4039" t="s">
        <v>870</v>
      </c>
      <c r="D4039" t="str">
        <f>VLOOKUP(VALUE(MID(C4039,1,8)),Producto!$A$1:$C$499,3,FALSE)</f>
        <v>Pantalón baggie</v>
      </c>
      <c r="E4039" t="str">
        <f>VLOOKUP(_xlfn.NUMBERVALUE(MID(C4039,9,2)),'Datos 2'!$Q$3:$R$22,2,FALSE)</f>
        <v>Off white</v>
      </c>
      <c r="F4039" t="str">
        <f>VLOOKUP(_xlfn.NUMBERVALUE(MID(C4039,11,2)),'Datos 2'!$U$3:$V$11,2,)</f>
        <v>S</v>
      </c>
      <c r="G4039">
        <v>2</v>
      </c>
    </row>
    <row r="4040" spans="1:7">
      <c r="A4040" s="14">
        <v>44362</v>
      </c>
      <c r="B4040" t="s">
        <v>823</v>
      </c>
      <c r="C4040" t="s">
        <v>866</v>
      </c>
      <c r="D4040" t="str">
        <f>VLOOKUP(VALUE(MID(C4040,1,8)),Producto!$A$1:$C$499,3,FALSE)</f>
        <v>Pantalón baggie</v>
      </c>
      <c r="E4040" t="str">
        <f>VLOOKUP(_xlfn.NUMBERVALUE(MID(C4040,9,2)),'Datos 2'!$Q$3:$R$22,2,FALSE)</f>
        <v>Negro</v>
      </c>
      <c r="F4040" t="str">
        <f>VLOOKUP(_xlfn.NUMBERVALUE(MID(C4040,11,2)),'Datos 2'!$U$3:$V$11,2,)</f>
        <v>S</v>
      </c>
      <c r="G4040">
        <v>6</v>
      </c>
    </row>
    <row r="4041" spans="1:7">
      <c r="A4041" s="14">
        <v>44338</v>
      </c>
      <c r="B4041" t="s">
        <v>823</v>
      </c>
      <c r="C4041" t="s">
        <v>882</v>
      </c>
      <c r="D4041" t="str">
        <f>VLOOKUP(VALUE(MID(C4041,1,8)),Producto!$A$1:$C$499,3,FALSE)</f>
        <v>Chamarra sport</v>
      </c>
      <c r="E4041" t="str">
        <f>VLOOKUP(_xlfn.NUMBERVALUE(MID(C4041,9,2)),'Datos 2'!$Q$3:$R$22,2,FALSE)</f>
        <v>Azul</v>
      </c>
      <c r="F4041" t="str">
        <f>VLOOKUP(_xlfn.NUMBERVALUE(MID(C4041,11,2)),'Datos 2'!$U$3:$V$11,2,)</f>
        <v>S</v>
      </c>
      <c r="G4041">
        <v>5</v>
      </c>
    </row>
    <row r="4042" spans="1:7">
      <c r="A4042" s="14">
        <v>44434</v>
      </c>
      <c r="B4042" t="s">
        <v>823</v>
      </c>
      <c r="C4042" t="s">
        <v>874</v>
      </c>
      <c r="D4042" t="str">
        <f>VLOOKUP(VALUE(MID(C4042,1,8)),Producto!$A$1:$C$499,3,FALSE)</f>
        <v>Pantalón baggie</v>
      </c>
      <c r="E4042" t="str">
        <f>VLOOKUP(_xlfn.NUMBERVALUE(MID(C4042,9,2)),'Datos 2'!$Q$3:$R$22,2,FALSE)</f>
        <v>Café</v>
      </c>
      <c r="F4042" t="str">
        <f>VLOOKUP(_xlfn.NUMBERVALUE(MID(C4042,11,2)),'Datos 2'!$U$3:$V$11,2,)</f>
        <v>S</v>
      </c>
      <c r="G4042">
        <v>10</v>
      </c>
    </row>
    <row r="4043" spans="1:7">
      <c r="A4043" s="14">
        <v>44441</v>
      </c>
      <c r="B4043" t="s">
        <v>823</v>
      </c>
      <c r="C4043" t="s">
        <v>866</v>
      </c>
      <c r="D4043" t="str">
        <f>VLOOKUP(VALUE(MID(C4043,1,8)),Producto!$A$1:$C$499,3,FALSE)</f>
        <v>Pantalón baggie</v>
      </c>
      <c r="E4043" t="str">
        <f>VLOOKUP(_xlfn.NUMBERVALUE(MID(C4043,9,2)),'Datos 2'!$Q$3:$R$22,2,FALSE)</f>
        <v>Negro</v>
      </c>
      <c r="F4043" t="str">
        <f>VLOOKUP(_xlfn.NUMBERVALUE(MID(C4043,11,2)),'Datos 2'!$U$3:$V$11,2,)</f>
        <v>S</v>
      </c>
      <c r="G4043">
        <v>8</v>
      </c>
    </row>
    <row r="4044" spans="1:7">
      <c r="A4044" s="14">
        <v>44554</v>
      </c>
      <c r="B4044" t="s">
        <v>823</v>
      </c>
      <c r="C4044" t="s">
        <v>834</v>
      </c>
      <c r="D4044" t="str">
        <f>VLOOKUP(VALUE(MID(C4044,1,8)),Producto!$A$1:$C$499,3,FALSE)</f>
        <v>Camisa manga larga</v>
      </c>
      <c r="E4044" t="str">
        <f>VLOOKUP(_xlfn.NUMBERVALUE(MID(C4044,9,2)),'Datos 2'!$Q$3:$R$22,2,FALSE)</f>
        <v>Off white</v>
      </c>
      <c r="F4044" t="str">
        <f>VLOOKUP(_xlfn.NUMBERVALUE(MID(C4044,11,2)),'Datos 2'!$U$3:$V$11,2,)</f>
        <v>S</v>
      </c>
      <c r="G4044">
        <v>7</v>
      </c>
    </row>
    <row r="4045" spans="1:7">
      <c r="A4045" s="14">
        <v>44237</v>
      </c>
      <c r="B4045" t="s">
        <v>823</v>
      </c>
      <c r="C4045" t="s">
        <v>866</v>
      </c>
      <c r="D4045" t="str">
        <f>VLOOKUP(VALUE(MID(C4045,1,8)),Producto!$A$1:$C$499,3,FALSE)</f>
        <v>Pantalón baggie</v>
      </c>
      <c r="E4045" t="str">
        <f>VLOOKUP(_xlfn.NUMBERVALUE(MID(C4045,9,2)),'Datos 2'!$Q$3:$R$22,2,FALSE)</f>
        <v>Negro</v>
      </c>
      <c r="F4045" t="str">
        <f>VLOOKUP(_xlfn.NUMBERVALUE(MID(C4045,11,2)),'Datos 2'!$U$3:$V$11,2,)</f>
        <v>S</v>
      </c>
      <c r="G4045">
        <v>6</v>
      </c>
    </row>
    <row r="4046" spans="1:7">
      <c r="A4046" s="14">
        <v>44265</v>
      </c>
      <c r="B4046" t="s">
        <v>823</v>
      </c>
      <c r="C4046" t="s">
        <v>870</v>
      </c>
      <c r="D4046" t="str">
        <f>VLOOKUP(VALUE(MID(C4046,1,8)),Producto!$A$1:$C$499,3,FALSE)</f>
        <v>Pantalón baggie</v>
      </c>
      <c r="E4046" t="str">
        <f>VLOOKUP(_xlfn.NUMBERVALUE(MID(C4046,9,2)),'Datos 2'!$Q$3:$R$22,2,FALSE)</f>
        <v>Off white</v>
      </c>
      <c r="F4046" t="str">
        <f>VLOOKUP(_xlfn.NUMBERVALUE(MID(C4046,11,2)),'Datos 2'!$U$3:$V$11,2,)</f>
        <v>S</v>
      </c>
      <c r="G4046">
        <v>3</v>
      </c>
    </row>
    <row r="4047" spans="1:7">
      <c r="A4047" s="14">
        <v>44200</v>
      </c>
      <c r="B4047" t="s">
        <v>823</v>
      </c>
      <c r="C4047" t="s">
        <v>848</v>
      </c>
      <c r="D4047" t="str">
        <f>VLOOKUP(VALUE(MID(C4047,1,8)),Producto!$A$1:$C$499,3,FALSE)</f>
        <v>Playera</v>
      </c>
      <c r="E4047" t="str">
        <f>VLOOKUP(_xlfn.NUMBERVALUE(MID(C4047,9,2)),'Datos 2'!$Q$3:$R$22,2,FALSE)</f>
        <v>Gris</v>
      </c>
      <c r="F4047" t="str">
        <f>VLOOKUP(_xlfn.NUMBERVALUE(MID(C4047,11,2)),'Datos 2'!$U$3:$V$11,2,)</f>
        <v>Unitalla</v>
      </c>
      <c r="G4047">
        <v>9</v>
      </c>
    </row>
    <row r="4048" spans="1:7">
      <c r="A4048" s="14">
        <v>44372</v>
      </c>
      <c r="B4048" t="s">
        <v>823</v>
      </c>
      <c r="C4048" t="s">
        <v>850</v>
      </c>
      <c r="D4048" t="str">
        <f>VLOOKUP(VALUE(MID(C4048,1,8)),Producto!$A$1:$C$499,3,FALSE)</f>
        <v>Playera</v>
      </c>
      <c r="E4048" t="str">
        <f>VLOOKUP(_xlfn.NUMBERVALUE(MID(C4048,9,2)),'Datos 2'!$Q$3:$R$22,2,FALSE)</f>
        <v>Con texto</v>
      </c>
      <c r="F4048" t="str">
        <f>VLOOKUP(_xlfn.NUMBERVALUE(MID(C4048,11,2)),'Datos 2'!$U$3:$V$11,2,)</f>
        <v>Unitalla</v>
      </c>
      <c r="G4048">
        <v>6</v>
      </c>
    </row>
    <row r="4049" spans="1:7">
      <c r="A4049" s="14">
        <v>44410</v>
      </c>
      <c r="B4049" t="s">
        <v>823</v>
      </c>
      <c r="C4049" t="s">
        <v>833</v>
      </c>
      <c r="D4049" t="str">
        <f>VLOOKUP(VALUE(MID(C4049,1,8)),Producto!$A$1:$C$499,3,FALSE)</f>
        <v>Camisa manga larga</v>
      </c>
      <c r="E4049" t="str">
        <f>VLOOKUP(_xlfn.NUMBERVALUE(MID(C4049,9,2)),'Datos 2'!$Q$3:$R$22,2,FALSE)</f>
        <v>Off white</v>
      </c>
      <c r="F4049" t="str">
        <f>VLOOKUP(_xlfn.NUMBERVALUE(MID(C4049,11,2)),'Datos 2'!$U$3:$V$11,2,)</f>
        <v>M</v>
      </c>
      <c r="G4049">
        <v>4</v>
      </c>
    </row>
    <row r="4050" spans="1:7">
      <c r="A4050" s="14">
        <v>44201</v>
      </c>
      <c r="B4050" t="s">
        <v>823</v>
      </c>
      <c r="C4050" t="s">
        <v>866</v>
      </c>
      <c r="D4050" t="str">
        <f>VLOOKUP(VALUE(MID(C4050,1,8)),Producto!$A$1:$C$499,3,FALSE)</f>
        <v>Pantalón baggie</v>
      </c>
      <c r="E4050" t="str">
        <f>VLOOKUP(_xlfn.NUMBERVALUE(MID(C4050,9,2)),'Datos 2'!$Q$3:$R$22,2,FALSE)</f>
        <v>Negro</v>
      </c>
      <c r="F4050" t="str">
        <f>VLOOKUP(_xlfn.NUMBERVALUE(MID(C4050,11,2)),'Datos 2'!$U$3:$V$11,2,)</f>
        <v>S</v>
      </c>
      <c r="G4050">
        <v>2</v>
      </c>
    </row>
    <row r="4051" spans="1:7">
      <c r="A4051" s="14">
        <v>44500</v>
      </c>
      <c r="B4051" t="s">
        <v>823</v>
      </c>
      <c r="C4051" t="s">
        <v>863</v>
      </c>
      <c r="D4051" t="str">
        <f>VLOOKUP(VALUE(MID(C4051,1,8)),Producto!$A$1:$C$499,3,FALSE)</f>
        <v>Pantalón baggie</v>
      </c>
      <c r="E4051" t="str">
        <f>VLOOKUP(_xlfn.NUMBERVALUE(MID(C4051,9,2)),'Datos 2'!$Q$3:$R$22,2,FALSE)</f>
        <v>Negro</v>
      </c>
      <c r="F4051" t="str">
        <f>VLOOKUP(_xlfn.NUMBERVALUE(MID(C4051,11,2)),'Datos 2'!$U$3:$V$11,2,)</f>
        <v>XL</v>
      </c>
      <c r="G4051">
        <v>6</v>
      </c>
    </row>
    <row r="4052" spans="1:7">
      <c r="A4052" s="14">
        <v>44290</v>
      </c>
      <c r="B4052" t="s">
        <v>823</v>
      </c>
      <c r="C4052" t="s">
        <v>883</v>
      </c>
      <c r="D4052" t="str">
        <f>VLOOKUP(VALUE(MID(C4052,1,8)),Producto!$A$1:$C$499,3,FALSE)</f>
        <v>Chamarra sport</v>
      </c>
      <c r="E4052" t="str">
        <f>VLOOKUP(_xlfn.NUMBERVALUE(MID(C4052,9,2)),'Datos 2'!$Q$3:$R$22,2,FALSE)</f>
        <v>Negro</v>
      </c>
      <c r="F4052" t="str">
        <f>VLOOKUP(_xlfn.NUMBERVALUE(MID(C4052,11,2)),'Datos 2'!$U$3:$V$11,2,)</f>
        <v>XL</v>
      </c>
      <c r="G4052">
        <v>4</v>
      </c>
    </row>
    <row r="4053" spans="1:7">
      <c r="A4053" s="14">
        <v>44253</v>
      </c>
      <c r="B4053" t="s">
        <v>823</v>
      </c>
      <c r="C4053" t="s">
        <v>849</v>
      </c>
      <c r="D4053" t="str">
        <f>VLOOKUP(VALUE(MID(C4053,1,8)),Producto!$A$1:$C$499,3,FALSE)</f>
        <v>Playera</v>
      </c>
      <c r="E4053" t="str">
        <f>VLOOKUP(_xlfn.NUMBERVALUE(MID(C4053,9,2)),'Datos 2'!$Q$3:$R$22,2,FALSE)</f>
        <v>Estampado abstracto</v>
      </c>
      <c r="F4053" t="str">
        <f>VLOOKUP(_xlfn.NUMBERVALUE(MID(C4053,11,2)),'Datos 2'!$U$3:$V$11,2,)</f>
        <v>Unitalla</v>
      </c>
      <c r="G4053">
        <v>10</v>
      </c>
    </row>
    <row r="4054" spans="1:7">
      <c r="A4054" s="14">
        <v>44333</v>
      </c>
      <c r="B4054" t="s">
        <v>823</v>
      </c>
      <c r="C4054" t="s">
        <v>877</v>
      </c>
      <c r="D4054" t="str">
        <f>VLOOKUP(VALUE(MID(C4054,1,8)),Producto!$A$1:$C$499,3,FALSE)</f>
        <v>Chamarra sport</v>
      </c>
      <c r="E4054" t="str">
        <f>VLOOKUP(_xlfn.NUMBERVALUE(MID(C4054,9,2)),'Datos 2'!$Q$3:$R$22,2,FALSE)</f>
        <v>Rojo</v>
      </c>
      <c r="F4054" t="str">
        <f>VLOOKUP(_xlfn.NUMBERVALUE(MID(C4054,11,2)),'Datos 2'!$U$3:$V$11,2,)</f>
        <v>M</v>
      </c>
      <c r="G4054">
        <v>10</v>
      </c>
    </row>
    <row r="4055" spans="1:7">
      <c r="A4055" s="14">
        <v>44242</v>
      </c>
      <c r="B4055" t="s">
        <v>823</v>
      </c>
      <c r="C4055" t="s">
        <v>851</v>
      </c>
      <c r="D4055" t="str">
        <f>VLOOKUP(VALUE(MID(C4055,1,8)),Producto!$A$1:$C$499,3,FALSE)</f>
        <v>Pantalón mezclilla</v>
      </c>
      <c r="E4055" t="str">
        <f>VLOOKUP(_xlfn.NUMBERVALUE(MID(C4055,9,2)),'Datos 2'!$Q$3:$R$22,2,FALSE)</f>
        <v>Azul</v>
      </c>
      <c r="F4055" t="str">
        <f>VLOOKUP(_xlfn.NUMBERVALUE(MID(C4055,11,2)),'Datos 2'!$U$3:$V$11,2,)</f>
        <v>XL</v>
      </c>
      <c r="G4055">
        <v>5</v>
      </c>
    </row>
    <row r="4056" spans="1:7">
      <c r="A4056" s="14">
        <v>44380</v>
      </c>
      <c r="B4056" t="s">
        <v>823</v>
      </c>
      <c r="C4056" t="s">
        <v>875</v>
      </c>
      <c r="D4056" t="str">
        <f>VLOOKUP(VALUE(MID(C4056,1,8)),Producto!$A$1:$C$499,3,FALSE)</f>
        <v>Chamarra sport</v>
      </c>
      <c r="E4056" t="str">
        <f>VLOOKUP(_xlfn.NUMBERVALUE(MID(C4056,9,2)),'Datos 2'!$Q$3:$R$22,2,FALSE)</f>
        <v>Rojo</v>
      </c>
      <c r="F4056" t="str">
        <f>VLOOKUP(_xlfn.NUMBERVALUE(MID(C4056,11,2)),'Datos 2'!$U$3:$V$11,2,)</f>
        <v>XL</v>
      </c>
      <c r="G4056">
        <v>10</v>
      </c>
    </row>
    <row r="4057" spans="1:7">
      <c r="A4057" s="14">
        <v>44226</v>
      </c>
      <c r="B4057" t="s">
        <v>823</v>
      </c>
      <c r="C4057" t="s">
        <v>865</v>
      </c>
      <c r="D4057" t="str">
        <f>VLOOKUP(VALUE(MID(C4057,1,8)),Producto!$A$1:$C$499,3,FALSE)</f>
        <v>Pantalón baggie</v>
      </c>
      <c r="E4057" t="str">
        <f>VLOOKUP(_xlfn.NUMBERVALUE(MID(C4057,9,2)),'Datos 2'!$Q$3:$R$22,2,FALSE)</f>
        <v>Negro</v>
      </c>
      <c r="F4057" t="str">
        <f>VLOOKUP(_xlfn.NUMBERVALUE(MID(C4057,11,2)),'Datos 2'!$U$3:$V$11,2,)</f>
        <v>M</v>
      </c>
      <c r="G4057">
        <v>2</v>
      </c>
    </row>
    <row r="4058" spans="1:7">
      <c r="A4058" s="14">
        <v>44276</v>
      </c>
      <c r="B4058" t="s">
        <v>823</v>
      </c>
      <c r="C4058" t="s">
        <v>829</v>
      </c>
      <c r="D4058" t="str">
        <f>VLOOKUP(VALUE(MID(C4058,1,8)),Producto!$A$1:$C$499,3,FALSE)</f>
        <v>Camisa manga larga</v>
      </c>
      <c r="E4058" t="str">
        <f>VLOOKUP(_xlfn.NUMBERVALUE(MID(C4058,9,2)),'Datos 2'!$Q$3:$R$22,2,FALSE)</f>
        <v>Blanco</v>
      </c>
      <c r="F4058" t="str">
        <f>VLOOKUP(_xlfn.NUMBERVALUE(MID(C4058,11,2)),'Datos 2'!$U$3:$V$11,2,)</f>
        <v>M</v>
      </c>
      <c r="G4058">
        <v>6</v>
      </c>
    </row>
    <row r="4059" spans="1:7">
      <c r="A4059" s="14">
        <v>44444</v>
      </c>
      <c r="B4059" t="s">
        <v>823</v>
      </c>
      <c r="C4059" t="s">
        <v>845</v>
      </c>
      <c r="D4059" t="str">
        <f>VLOOKUP(VALUE(MID(C4059,1,8)),Producto!$A$1:$C$499,3,FALSE)</f>
        <v>Camisa manga corta</v>
      </c>
      <c r="E4059" t="str">
        <f>VLOOKUP(_xlfn.NUMBERVALUE(MID(C4059,9,2)),'Datos 2'!$Q$3:$R$22,2,FALSE)</f>
        <v>Estampado animal</v>
      </c>
      <c r="F4059" t="str">
        <f>VLOOKUP(_xlfn.NUMBERVALUE(MID(C4059,11,2)),'Datos 2'!$U$3:$V$11,2,)</f>
        <v>M</v>
      </c>
      <c r="G4059">
        <v>4</v>
      </c>
    </row>
    <row r="4060" spans="1:7">
      <c r="A4060" s="14">
        <v>44477</v>
      </c>
      <c r="B4060" t="s">
        <v>823</v>
      </c>
      <c r="C4060" t="s">
        <v>854</v>
      </c>
      <c r="D4060" t="str">
        <f>VLOOKUP(VALUE(MID(C4060,1,8)),Producto!$A$1:$C$499,3,FALSE)</f>
        <v>Pantalón mezclilla</v>
      </c>
      <c r="E4060" t="str">
        <f>VLOOKUP(_xlfn.NUMBERVALUE(MID(C4060,9,2)),'Datos 2'!$Q$3:$R$22,2,FALSE)</f>
        <v>Azul</v>
      </c>
      <c r="F4060" t="str">
        <f>VLOOKUP(_xlfn.NUMBERVALUE(MID(C4060,11,2)),'Datos 2'!$U$3:$V$11,2,)</f>
        <v>S</v>
      </c>
      <c r="G4060">
        <v>3</v>
      </c>
    </row>
    <row r="4061" spans="1:7">
      <c r="A4061" s="14">
        <v>44559</v>
      </c>
      <c r="B4061" t="s">
        <v>823</v>
      </c>
      <c r="C4061" t="s">
        <v>871</v>
      </c>
      <c r="D4061" t="str">
        <f>VLOOKUP(VALUE(MID(C4061,1,8)),Producto!$A$1:$C$499,3,FALSE)</f>
        <v>Pantalón baggie</v>
      </c>
      <c r="E4061" t="str">
        <f>VLOOKUP(_xlfn.NUMBERVALUE(MID(C4061,9,2)),'Datos 2'!$Q$3:$R$22,2,FALSE)</f>
        <v>Café</v>
      </c>
      <c r="F4061" t="str">
        <f>VLOOKUP(_xlfn.NUMBERVALUE(MID(C4061,11,2)),'Datos 2'!$U$3:$V$11,2,)</f>
        <v>XL</v>
      </c>
      <c r="G4061">
        <v>3</v>
      </c>
    </row>
    <row r="4062" spans="1:7">
      <c r="A4062" s="14">
        <v>44490</v>
      </c>
      <c r="B4062" t="s">
        <v>823</v>
      </c>
      <c r="C4062" t="s">
        <v>878</v>
      </c>
      <c r="D4062" t="str">
        <f>VLOOKUP(VALUE(MID(C4062,1,8)),Producto!$A$1:$C$499,3,FALSE)</f>
        <v>Chamarra sport</v>
      </c>
      <c r="E4062" t="str">
        <f>VLOOKUP(_xlfn.NUMBERVALUE(MID(C4062,9,2)),'Datos 2'!$Q$3:$R$22,2,FALSE)</f>
        <v>Rojo</v>
      </c>
      <c r="F4062" t="str">
        <f>VLOOKUP(_xlfn.NUMBERVALUE(MID(C4062,11,2)),'Datos 2'!$U$3:$V$11,2,)</f>
        <v>S</v>
      </c>
      <c r="G4062">
        <v>4</v>
      </c>
    </row>
    <row r="4063" spans="1:7">
      <c r="A4063" s="14">
        <v>44334</v>
      </c>
      <c r="B4063" t="s">
        <v>823</v>
      </c>
      <c r="C4063" t="s">
        <v>889</v>
      </c>
      <c r="D4063" t="str">
        <f>VLOOKUP(VALUE(MID(C4063,1,8)),Producto!$A$1:$C$499,3,FALSE)</f>
        <v>Chamarra sport</v>
      </c>
      <c r="E4063" t="str">
        <f>VLOOKUP(_xlfn.NUMBERVALUE(MID(C4063,9,2)),'Datos 2'!$Q$3:$R$22,2,FALSE)</f>
        <v>Off white</v>
      </c>
      <c r="F4063" t="str">
        <f>VLOOKUP(_xlfn.NUMBERVALUE(MID(C4063,11,2)),'Datos 2'!$U$3:$V$11,2,)</f>
        <v>M</v>
      </c>
      <c r="G4063">
        <v>8</v>
      </c>
    </row>
    <row r="4064" spans="1:7">
      <c r="A4064" s="14">
        <v>44376</v>
      </c>
      <c r="B4064" t="s">
        <v>823</v>
      </c>
      <c r="C4064" t="s">
        <v>857</v>
      </c>
      <c r="D4064" t="str">
        <f>VLOOKUP(VALUE(MID(C4064,1,8)),Producto!$A$1:$C$499,3,FALSE)</f>
        <v>Pantalón mezclilla</v>
      </c>
      <c r="E4064" t="str">
        <f>VLOOKUP(_xlfn.NUMBERVALUE(MID(C4064,9,2)),'Datos 2'!$Q$3:$R$22,2,FALSE)</f>
        <v>Negro</v>
      </c>
      <c r="F4064" t="str">
        <f>VLOOKUP(_xlfn.NUMBERVALUE(MID(C4064,11,2)),'Datos 2'!$U$3:$V$11,2,)</f>
        <v>M</v>
      </c>
      <c r="G4064">
        <v>4</v>
      </c>
    </row>
    <row r="4065" spans="1:7">
      <c r="A4065" s="14">
        <v>44503</v>
      </c>
      <c r="B4065" t="s">
        <v>823</v>
      </c>
      <c r="C4065" t="s">
        <v>887</v>
      </c>
      <c r="D4065" t="str">
        <f>VLOOKUP(VALUE(MID(C4065,1,8)),Producto!$A$1:$C$499,3,FALSE)</f>
        <v>Chamarra sport</v>
      </c>
      <c r="E4065" t="str">
        <f>VLOOKUP(_xlfn.NUMBERVALUE(MID(C4065,9,2)),'Datos 2'!$Q$3:$R$22,2,FALSE)</f>
        <v>Off white</v>
      </c>
      <c r="F4065" t="str">
        <f>VLOOKUP(_xlfn.NUMBERVALUE(MID(C4065,11,2)),'Datos 2'!$U$3:$V$11,2,)</f>
        <v>XL</v>
      </c>
      <c r="G4065">
        <v>8</v>
      </c>
    </row>
    <row r="4066" spans="1:7">
      <c r="A4066" s="14">
        <v>44399</v>
      </c>
      <c r="B4066" t="s">
        <v>823</v>
      </c>
      <c r="C4066" t="s">
        <v>846</v>
      </c>
      <c r="D4066" t="str">
        <f>VLOOKUP(VALUE(MID(C4066,1,8)),Producto!$A$1:$C$499,3,FALSE)</f>
        <v>Camisa manga corta</v>
      </c>
      <c r="E4066" t="str">
        <f>VLOOKUP(_xlfn.NUMBERVALUE(MID(C4066,9,2)),'Datos 2'!$Q$3:$R$22,2,FALSE)</f>
        <v>Estampado animal</v>
      </c>
      <c r="F4066" t="str">
        <f>VLOOKUP(_xlfn.NUMBERVALUE(MID(C4066,11,2)),'Datos 2'!$U$3:$V$11,2,)</f>
        <v>S</v>
      </c>
      <c r="G4066">
        <v>2</v>
      </c>
    </row>
    <row r="4067" spans="1:7">
      <c r="A4067" s="14">
        <v>44236</v>
      </c>
      <c r="B4067" t="s">
        <v>823</v>
      </c>
      <c r="C4067" t="s">
        <v>861</v>
      </c>
      <c r="D4067" t="str">
        <f>VLOOKUP(VALUE(MID(C4067,1,8)),Producto!$A$1:$C$499,3,FALSE)</f>
        <v>Pantalón mezclilla</v>
      </c>
      <c r="E4067" t="str">
        <f>VLOOKUP(_xlfn.NUMBERVALUE(MID(C4067,9,2)),'Datos 2'!$Q$3:$R$22,2,FALSE)</f>
        <v>Blanco</v>
      </c>
      <c r="F4067" t="str">
        <f>VLOOKUP(_xlfn.NUMBERVALUE(MID(C4067,11,2)),'Datos 2'!$U$3:$V$11,2,)</f>
        <v>M</v>
      </c>
      <c r="G4067">
        <v>9</v>
      </c>
    </row>
    <row r="4068" spans="1:7">
      <c r="A4068" s="14">
        <v>44234</v>
      </c>
      <c r="B4068" t="s">
        <v>823</v>
      </c>
      <c r="C4068" t="s">
        <v>837</v>
      </c>
      <c r="D4068" t="str">
        <f>VLOOKUP(VALUE(MID(C4068,1,8)),Producto!$A$1:$C$499,3,FALSE)</f>
        <v>Camisa manga larga</v>
      </c>
      <c r="E4068" t="str">
        <f>VLOOKUP(_xlfn.NUMBERVALUE(MID(C4068,9,2)),'Datos 2'!$Q$3:$R$22,2,FALSE)</f>
        <v>Negro</v>
      </c>
      <c r="F4068" t="str">
        <f>VLOOKUP(_xlfn.NUMBERVALUE(MID(C4068,11,2)),'Datos 2'!$U$3:$V$11,2,)</f>
        <v>M</v>
      </c>
      <c r="G4068">
        <v>2</v>
      </c>
    </row>
    <row r="4069" spans="1:7">
      <c r="A4069" s="14">
        <v>44545</v>
      </c>
      <c r="B4069" t="s">
        <v>823</v>
      </c>
      <c r="C4069" t="s">
        <v>855</v>
      </c>
      <c r="D4069" t="str">
        <f>VLOOKUP(VALUE(MID(C4069,1,8)),Producto!$A$1:$C$499,3,FALSE)</f>
        <v>Pantalón mezclilla</v>
      </c>
      <c r="E4069" t="str">
        <f>VLOOKUP(_xlfn.NUMBERVALUE(MID(C4069,9,2)),'Datos 2'!$Q$3:$R$22,2,FALSE)</f>
        <v>Negro</v>
      </c>
      <c r="F4069" t="str">
        <f>VLOOKUP(_xlfn.NUMBERVALUE(MID(C4069,11,2)),'Datos 2'!$U$3:$V$11,2,)</f>
        <v>XL</v>
      </c>
      <c r="G4069">
        <v>4</v>
      </c>
    </row>
    <row r="4070" spans="1:7">
      <c r="A4070" s="14">
        <v>44313</v>
      </c>
      <c r="B4070" t="s">
        <v>823</v>
      </c>
      <c r="C4070" t="s">
        <v>862</v>
      </c>
      <c r="D4070" t="str">
        <f>VLOOKUP(VALUE(MID(C4070,1,8)),Producto!$A$1:$C$499,3,FALSE)</f>
        <v>Pantalón mezclilla</v>
      </c>
      <c r="E4070" t="str">
        <f>VLOOKUP(_xlfn.NUMBERVALUE(MID(C4070,9,2)),'Datos 2'!$Q$3:$R$22,2,FALSE)</f>
        <v>Blanco</v>
      </c>
      <c r="F4070" t="str">
        <f>VLOOKUP(_xlfn.NUMBERVALUE(MID(C4070,11,2)),'Datos 2'!$U$3:$V$11,2,)</f>
        <v>S</v>
      </c>
      <c r="G4070">
        <v>5</v>
      </c>
    </row>
    <row r="4071" spans="1:7">
      <c r="A4071" s="14">
        <v>44413</v>
      </c>
      <c r="B4071" t="s">
        <v>823</v>
      </c>
      <c r="C4071" t="s">
        <v>848</v>
      </c>
      <c r="D4071" t="str">
        <f>VLOOKUP(VALUE(MID(C4071,1,8)),Producto!$A$1:$C$499,3,FALSE)</f>
        <v>Playera</v>
      </c>
      <c r="E4071" t="str">
        <f>VLOOKUP(_xlfn.NUMBERVALUE(MID(C4071,9,2)),'Datos 2'!$Q$3:$R$22,2,FALSE)</f>
        <v>Gris</v>
      </c>
      <c r="F4071" t="str">
        <f>VLOOKUP(_xlfn.NUMBERVALUE(MID(C4071,11,2)),'Datos 2'!$U$3:$V$11,2,)</f>
        <v>Unitalla</v>
      </c>
      <c r="G4071">
        <v>3</v>
      </c>
    </row>
    <row r="4072" spans="1:7">
      <c r="A4072" s="14">
        <v>44328</v>
      </c>
      <c r="B4072" t="s">
        <v>823</v>
      </c>
      <c r="C4072" t="s">
        <v>827</v>
      </c>
      <c r="D4072" t="str">
        <f>VLOOKUP(VALUE(MID(C4072,1,8)),Producto!$A$1:$C$499,3,FALSE)</f>
        <v>Camisa manga larga</v>
      </c>
      <c r="E4072" t="str">
        <f>VLOOKUP(_xlfn.NUMBERVALUE(MID(C4072,9,2)),'Datos 2'!$Q$3:$R$22,2,FALSE)</f>
        <v>Blanco</v>
      </c>
      <c r="F4072" t="str">
        <f>VLOOKUP(_xlfn.NUMBERVALUE(MID(C4072,11,2)),'Datos 2'!$U$3:$V$11,2,)</f>
        <v>XL</v>
      </c>
      <c r="G4072">
        <v>9</v>
      </c>
    </row>
    <row r="4073" spans="1:7">
      <c r="A4073" s="14">
        <v>44435</v>
      </c>
      <c r="B4073" t="s">
        <v>823</v>
      </c>
      <c r="C4073" t="s">
        <v>872</v>
      </c>
      <c r="D4073" t="str">
        <f>VLOOKUP(VALUE(MID(C4073,1,8)),Producto!$A$1:$C$499,3,FALSE)</f>
        <v>Pantalón baggie</v>
      </c>
      <c r="E4073" t="str">
        <f>VLOOKUP(_xlfn.NUMBERVALUE(MID(C4073,9,2)),'Datos 2'!$Q$3:$R$22,2,FALSE)</f>
        <v>Café</v>
      </c>
      <c r="F4073" t="str">
        <f>VLOOKUP(_xlfn.NUMBERVALUE(MID(C4073,11,2)),'Datos 2'!$U$3:$V$11,2,)</f>
        <v>L</v>
      </c>
      <c r="G4073">
        <v>5</v>
      </c>
    </row>
    <row r="4074" spans="1:7">
      <c r="A4074" s="14">
        <v>44229</v>
      </c>
      <c r="B4074" t="s">
        <v>823</v>
      </c>
      <c r="C4074" t="s">
        <v>857</v>
      </c>
      <c r="D4074" t="str">
        <f>VLOOKUP(VALUE(MID(C4074,1,8)),Producto!$A$1:$C$499,3,FALSE)</f>
        <v>Pantalón mezclilla</v>
      </c>
      <c r="E4074" t="str">
        <f>VLOOKUP(_xlfn.NUMBERVALUE(MID(C4074,9,2)),'Datos 2'!$Q$3:$R$22,2,FALSE)</f>
        <v>Negro</v>
      </c>
      <c r="F4074" t="str">
        <f>VLOOKUP(_xlfn.NUMBERVALUE(MID(C4074,11,2)),'Datos 2'!$U$3:$V$11,2,)</f>
        <v>M</v>
      </c>
      <c r="G4074">
        <v>10</v>
      </c>
    </row>
    <row r="4075" spans="1:7">
      <c r="A4075" s="14">
        <v>44317</v>
      </c>
      <c r="B4075" t="s">
        <v>823</v>
      </c>
      <c r="C4075" t="s">
        <v>833</v>
      </c>
      <c r="D4075" t="str">
        <f>VLOOKUP(VALUE(MID(C4075,1,8)),Producto!$A$1:$C$499,3,FALSE)</f>
        <v>Camisa manga larga</v>
      </c>
      <c r="E4075" t="str">
        <f>VLOOKUP(_xlfn.NUMBERVALUE(MID(C4075,9,2)),'Datos 2'!$Q$3:$R$22,2,FALSE)</f>
        <v>Off white</v>
      </c>
      <c r="F4075" t="str">
        <f>VLOOKUP(_xlfn.NUMBERVALUE(MID(C4075,11,2)),'Datos 2'!$U$3:$V$11,2,)</f>
        <v>M</v>
      </c>
      <c r="G4075">
        <v>1</v>
      </c>
    </row>
    <row r="4076" spans="1:7">
      <c r="A4076" s="14">
        <v>44449</v>
      </c>
      <c r="B4076" t="s">
        <v>823</v>
      </c>
      <c r="C4076" t="s">
        <v>874</v>
      </c>
      <c r="D4076" t="str">
        <f>VLOOKUP(VALUE(MID(C4076,1,8)),Producto!$A$1:$C$499,3,FALSE)</f>
        <v>Pantalón baggie</v>
      </c>
      <c r="E4076" t="str">
        <f>VLOOKUP(_xlfn.NUMBERVALUE(MID(C4076,9,2)),'Datos 2'!$Q$3:$R$22,2,FALSE)</f>
        <v>Café</v>
      </c>
      <c r="F4076" t="str">
        <f>VLOOKUP(_xlfn.NUMBERVALUE(MID(C4076,11,2)),'Datos 2'!$U$3:$V$11,2,)</f>
        <v>S</v>
      </c>
      <c r="G4076">
        <v>9</v>
      </c>
    </row>
    <row r="4077" spans="1:7">
      <c r="A4077" s="14">
        <v>44439</v>
      </c>
      <c r="B4077" t="s">
        <v>823</v>
      </c>
      <c r="C4077" t="s">
        <v>872</v>
      </c>
      <c r="D4077" t="str">
        <f>VLOOKUP(VALUE(MID(C4077,1,8)),Producto!$A$1:$C$499,3,FALSE)</f>
        <v>Pantalón baggie</v>
      </c>
      <c r="E4077" t="str">
        <f>VLOOKUP(_xlfn.NUMBERVALUE(MID(C4077,9,2)),'Datos 2'!$Q$3:$R$22,2,FALSE)</f>
        <v>Café</v>
      </c>
      <c r="F4077" t="str">
        <f>VLOOKUP(_xlfn.NUMBERVALUE(MID(C4077,11,2)),'Datos 2'!$U$3:$V$11,2,)</f>
        <v>L</v>
      </c>
      <c r="G4077">
        <v>8</v>
      </c>
    </row>
    <row r="4078" spans="1:7">
      <c r="A4078" s="14">
        <v>44462</v>
      </c>
      <c r="B4078" t="s">
        <v>823</v>
      </c>
      <c r="C4078" t="s">
        <v>829</v>
      </c>
      <c r="D4078" t="str">
        <f>VLOOKUP(VALUE(MID(C4078,1,8)),Producto!$A$1:$C$499,3,FALSE)</f>
        <v>Camisa manga larga</v>
      </c>
      <c r="E4078" t="str">
        <f>VLOOKUP(_xlfn.NUMBERVALUE(MID(C4078,9,2)),'Datos 2'!$Q$3:$R$22,2,FALSE)</f>
        <v>Blanco</v>
      </c>
      <c r="F4078" t="str">
        <f>VLOOKUP(_xlfn.NUMBERVALUE(MID(C4078,11,2)),'Datos 2'!$U$3:$V$11,2,)</f>
        <v>M</v>
      </c>
      <c r="G4078">
        <v>6</v>
      </c>
    </row>
    <row r="4079" spans="1:7">
      <c r="A4079" s="14">
        <v>44487</v>
      </c>
      <c r="B4079" t="s">
        <v>823</v>
      </c>
      <c r="C4079" t="s">
        <v>850</v>
      </c>
      <c r="D4079" t="str">
        <f>VLOOKUP(VALUE(MID(C4079,1,8)),Producto!$A$1:$C$499,3,FALSE)</f>
        <v>Playera</v>
      </c>
      <c r="E4079" t="str">
        <f>VLOOKUP(_xlfn.NUMBERVALUE(MID(C4079,9,2)),'Datos 2'!$Q$3:$R$22,2,FALSE)</f>
        <v>Con texto</v>
      </c>
      <c r="F4079" t="str">
        <f>VLOOKUP(_xlfn.NUMBERVALUE(MID(C4079,11,2)),'Datos 2'!$U$3:$V$11,2,)</f>
        <v>Unitalla</v>
      </c>
      <c r="G4079">
        <v>6</v>
      </c>
    </row>
    <row r="4080" spans="1:7">
      <c r="A4080" s="14">
        <v>44326</v>
      </c>
      <c r="B4080" t="s">
        <v>823</v>
      </c>
      <c r="C4080" t="s">
        <v>883</v>
      </c>
      <c r="D4080" t="str">
        <f>VLOOKUP(VALUE(MID(C4080,1,8)),Producto!$A$1:$C$499,3,FALSE)</f>
        <v>Chamarra sport</v>
      </c>
      <c r="E4080" t="str">
        <f>VLOOKUP(_xlfn.NUMBERVALUE(MID(C4080,9,2)),'Datos 2'!$Q$3:$R$22,2,FALSE)</f>
        <v>Negro</v>
      </c>
      <c r="F4080" t="str">
        <f>VLOOKUP(_xlfn.NUMBERVALUE(MID(C4080,11,2)),'Datos 2'!$U$3:$V$11,2,)</f>
        <v>XL</v>
      </c>
      <c r="G4080">
        <v>3</v>
      </c>
    </row>
    <row r="4081" spans="1:7">
      <c r="A4081" s="14">
        <v>44268</v>
      </c>
      <c r="B4081" t="s">
        <v>823</v>
      </c>
      <c r="C4081" t="s">
        <v>833</v>
      </c>
      <c r="D4081" t="str">
        <f>VLOOKUP(VALUE(MID(C4081,1,8)),Producto!$A$1:$C$499,3,FALSE)</f>
        <v>Camisa manga larga</v>
      </c>
      <c r="E4081" t="str">
        <f>VLOOKUP(_xlfn.NUMBERVALUE(MID(C4081,9,2)),'Datos 2'!$Q$3:$R$22,2,FALSE)</f>
        <v>Off white</v>
      </c>
      <c r="F4081" t="str">
        <f>VLOOKUP(_xlfn.NUMBERVALUE(MID(C4081,11,2)),'Datos 2'!$U$3:$V$11,2,)</f>
        <v>M</v>
      </c>
      <c r="G4081">
        <v>7</v>
      </c>
    </row>
    <row r="4082" spans="1:7">
      <c r="A4082" s="14">
        <v>44408</v>
      </c>
      <c r="B4082" t="s">
        <v>823</v>
      </c>
      <c r="C4082" t="s">
        <v>843</v>
      </c>
      <c r="D4082" t="str">
        <f>VLOOKUP(VALUE(MID(C4082,1,8)),Producto!$A$1:$C$499,3,FALSE)</f>
        <v>Camisa manga corta</v>
      </c>
      <c r="E4082" t="str">
        <f>VLOOKUP(_xlfn.NUMBERVALUE(MID(C4082,9,2)),'Datos 2'!$Q$3:$R$22,2,FALSE)</f>
        <v>Estampado animal</v>
      </c>
      <c r="F4082" t="str">
        <f>VLOOKUP(_xlfn.NUMBERVALUE(MID(C4082,11,2)),'Datos 2'!$U$3:$V$11,2,)</f>
        <v>XL</v>
      </c>
      <c r="G4082">
        <v>5</v>
      </c>
    </row>
    <row r="4083" spans="1:7">
      <c r="A4083" s="14">
        <v>44370</v>
      </c>
      <c r="B4083" t="s">
        <v>823</v>
      </c>
      <c r="C4083" t="s">
        <v>887</v>
      </c>
      <c r="D4083" t="str">
        <f>VLOOKUP(VALUE(MID(C4083,1,8)),Producto!$A$1:$C$499,3,FALSE)</f>
        <v>Chamarra sport</v>
      </c>
      <c r="E4083" t="str">
        <f>VLOOKUP(_xlfn.NUMBERVALUE(MID(C4083,9,2)),'Datos 2'!$Q$3:$R$22,2,FALSE)</f>
        <v>Off white</v>
      </c>
      <c r="F4083" t="str">
        <f>VLOOKUP(_xlfn.NUMBERVALUE(MID(C4083,11,2)),'Datos 2'!$U$3:$V$11,2,)</f>
        <v>XL</v>
      </c>
      <c r="G4083">
        <v>10</v>
      </c>
    </row>
    <row r="4084" spans="1:7">
      <c r="A4084" s="14">
        <v>44484</v>
      </c>
      <c r="B4084" t="s">
        <v>823</v>
      </c>
      <c r="C4084" t="s">
        <v>842</v>
      </c>
      <c r="D4084" t="str">
        <f>VLOOKUP(VALUE(MID(C4084,1,8)),Producto!$A$1:$C$499,3,FALSE)</f>
        <v>Camisa manga corta</v>
      </c>
      <c r="E4084" t="str">
        <f>VLOOKUP(_xlfn.NUMBERVALUE(MID(C4084,9,2)),'Datos 2'!$Q$3:$R$22,2,FALSE)</f>
        <v>Blanco</v>
      </c>
      <c r="F4084" t="str">
        <f>VLOOKUP(_xlfn.NUMBERVALUE(MID(C4084,11,2)),'Datos 2'!$U$3:$V$11,2,)</f>
        <v>S</v>
      </c>
      <c r="G4084">
        <v>6</v>
      </c>
    </row>
    <row r="4085" spans="1:7">
      <c r="A4085" s="14">
        <v>44337</v>
      </c>
      <c r="B4085" t="s">
        <v>823</v>
      </c>
      <c r="C4085" t="s">
        <v>842</v>
      </c>
      <c r="D4085" t="str">
        <f>VLOOKUP(VALUE(MID(C4085,1,8)),Producto!$A$1:$C$499,3,FALSE)</f>
        <v>Camisa manga corta</v>
      </c>
      <c r="E4085" t="str">
        <f>VLOOKUP(_xlfn.NUMBERVALUE(MID(C4085,9,2)),'Datos 2'!$Q$3:$R$22,2,FALSE)</f>
        <v>Blanco</v>
      </c>
      <c r="F4085" t="str">
        <f>VLOOKUP(_xlfn.NUMBERVALUE(MID(C4085,11,2)),'Datos 2'!$U$3:$V$11,2,)</f>
        <v>S</v>
      </c>
      <c r="G4085">
        <v>5</v>
      </c>
    </row>
    <row r="4086" spans="1:7">
      <c r="A4086" s="14">
        <v>44227</v>
      </c>
      <c r="B4086" t="s">
        <v>823</v>
      </c>
      <c r="C4086" t="s">
        <v>870</v>
      </c>
      <c r="D4086" t="str">
        <f>VLOOKUP(VALUE(MID(C4086,1,8)),Producto!$A$1:$C$499,3,FALSE)</f>
        <v>Pantalón baggie</v>
      </c>
      <c r="E4086" t="str">
        <f>VLOOKUP(_xlfn.NUMBERVALUE(MID(C4086,9,2)),'Datos 2'!$Q$3:$R$22,2,FALSE)</f>
        <v>Off white</v>
      </c>
      <c r="F4086" t="str">
        <f>VLOOKUP(_xlfn.NUMBERVALUE(MID(C4086,11,2)),'Datos 2'!$U$3:$V$11,2,)</f>
        <v>S</v>
      </c>
      <c r="G4086">
        <v>10</v>
      </c>
    </row>
    <row r="4087" spans="1:7">
      <c r="A4087" s="14">
        <v>44560</v>
      </c>
      <c r="B4087" t="s">
        <v>823</v>
      </c>
      <c r="C4087" t="s">
        <v>856</v>
      </c>
      <c r="D4087" t="str">
        <f>VLOOKUP(VALUE(MID(C4087,1,8)),Producto!$A$1:$C$499,3,FALSE)</f>
        <v>Pantalón mezclilla</v>
      </c>
      <c r="E4087" t="str">
        <f>VLOOKUP(_xlfn.NUMBERVALUE(MID(C4087,9,2)),'Datos 2'!$Q$3:$R$22,2,FALSE)</f>
        <v>Negro</v>
      </c>
      <c r="F4087" t="str">
        <f>VLOOKUP(_xlfn.NUMBERVALUE(MID(C4087,11,2)),'Datos 2'!$U$3:$V$11,2,)</f>
        <v>L</v>
      </c>
      <c r="G4087">
        <v>2</v>
      </c>
    </row>
    <row r="4088" spans="1:7">
      <c r="A4088" s="14">
        <v>44330</v>
      </c>
      <c r="B4088" t="s">
        <v>823</v>
      </c>
      <c r="C4088" t="s">
        <v>838</v>
      </c>
      <c r="D4088" t="str">
        <f>VLOOKUP(VALUE(MID(C4088,1,8)),Producto!$A$1:$C$499,3,FALSE)</f>
        <v>Camisa manga larga</v>
      </c>
      <c r="E4088" t="str">
        <f>VLOOKUP(_xlfn.NUMBERVALUE(MID(C4088,9,2)),'Datos 2'!$Q$3:$R$22,2,FALSE)</f>
        <v>Negro</v>
      </c>
      <c r="F4088" t="str">
        <f>VLOOKUP(_xlfn.NUMBERVALUE(MID(C4088,11,2)),'Datos 2'!$U$3:$V$11,2,)</f>
        <v>S</v>
      </c>
      <c r="G4088">
        <v>1</v>
      </c>
    </row>
    <row r="4089" spans="1:7">
      <c r="A4089" s="14">
        <v>44332</v>
      </c>
      <c r="B4089" t="s">
        <v>823</v>
      </c>
      <c r="C4089" t="s">
        <v>858</v>
      </c>
      <c r="D4089" t="str">
        <f>VLOOKUP(VALUE(MID(C4089,1,8)),Producto!$A$1:$C$499,3,FALSE)</f>
        <v>Pantalón mezclilla</v>
      </c>
      <c r="E4089" t="str">
        <f>VLOOKUP(_xlfn.NUMBERVALUE(MID(C4089,9,2)),'Datos 2'!$Q$3:$R$22,2,FALSE)</f>
        <v>Negro</v>
      </c>
      <c r="F4089" t="str">
        <f>VLOOKUP(_xlfn.NUMBERVALUE(MID(C4089,11,2)),'Datos 2'!$U$3:$V$11,2,)</f>
        <v>S</v>
      </c>
      <c r="G4089">
        <v>3</v>
      </c>
    </row>
    <row r="4090" spans="1:7">
      <c r="A4090" s="14">
        <v>44358</v>
      </c>
      <c r="B4090" t="s">
        <v>823</v>
      </c>
      <c r="C4090" t="s">
        <v>884</v>
      </c>
      <c r="D4090" t="str">
        <f>VLOOKUP(VALUE(MID(C4090,1,8)),Producto!$A$1:$C$499,3,FALSE)</f>
        <v>Chamarra sport</v>
      </c>
      <c r="E4090" t="str">
        <f>VLOOKUP(_xlfn.NUMBERVALUE(MID(C4090,9,2)),'Datos 2'!$Q$3:$R$22,2,FALSE)</f>
        <v>Negro</v>
      </c>
      <c r="F4090" t="str">
        <f>VLOOKUP(_xlfn.NUMBERVALUE(MID(C4090,11,2)),'Datos 2'!$U$3:$V$11,2,)</f>
        <v>L</v>
      </c>
      <c r="G4090">
        <v>7</v>
      </c>
    </row>
    <row r="4091" spans="1:7">
      <c r="A4091" s="14">
        <v>44390</v>
      </c>
      <c r="B4091" t="s">
        <v>823</v>
      </c>
      <c r="C4091" t="s">
        <v>871</v>
      </c>
      <c r="D4091" t="str">
        <f>VLOOKUP(VALUE(MID(C4091,1,8)),Producto!$A$1:$C$499,3,FALSE)</f>
        <v>Pantalón baggie</v>
      </c>
      <c r="E4091" t="str">
        <f>VLOOKUP(_xlfn.NUMBERVALUE(MID(C4091,9,2)),'Datos 2'!$Q$3:$R$22,2,FALSE)</f>
        <v>Café</v>
      </c>
      <c r="F4091" t="str">
        <f>VLOOKUP(_xlfn.NUMBERVALUE(MID(C4091,11,2)),'Datos 2'!$U$3:$V$11,2,)</f>
        <v>XL</v>
      </c>
      <c r="G4091">
        <v>6</v>
      </c>
    </row>
    <row r="4092" spans="1:7">
      <c r="A4092" s="14">
        <v>44505</v>
      </c>
      <c r="B4092" t="s">
        <v>823</v>
      </c>
      <c r="C4092" t="s">
        <v>871</v>
      </c>
      <c r="D4092" t="str">
        <f>VLOOKUP(VALUE(MID(C4092,1,8)),Producto!$A$1:$C$499,3,FALSE)</f>
        <v>Pantalón baggie</v>
      </c>
      <c r="E4092" t="str">
        <f>VLOOKUP(_xlfn.NUMBERVALUE(MID(C4092,9,2)),'Datos 2'!$Q$3:$R$22,2,FALSE)</f>
        <v>Café</v>
      </c>
      <c r="F4092" t="str">
        <f>VLOOKUP(_xlfn.NUMBERVALUE(MID(C4092,11,2)),'Datos 2'!$U$3:$V$11,2,)</f>
        <v>XL</v>
      </c>
      <c r="G4092">
        <v>4</v>
      </c>
    </row>
    <row r="4093" spans="1:7">
      <c r="A4093" s="14">
        <v>44381</v>
      </c>
      <c r="B4093" t="s">
        <v>823</v>
      </c>
      <c r="C4093" t="s">
        <v>885</v>
      </c>
      <c r="D4093" t="str">
        <f>VLOOKUP(VALUE(MID(C4093,1,8)),Producto!$A$1:$C$499,3,FALSE)</f>
        <v>Chamarra sport</v>
      </c>
      <c r="E4093" t="str">
        <f>VLOOKUP(_xlfn.NUMBERVALUE(MID(C4093,9,2)),'Datos 2'!$Q$3:$R$22,2,FALSE)</f>
        <v>Negro</v>
      </c>
      <c r="F4093" t="str">
        <f>VLOOKUP(_xlfn.NUMBERVALUE(MID(C4093,11,2)),'Datos 2'!$U$3:$V$11,2,)</f>
        <v>M</v>
      </c>
      <c r="G4093">
        <v>8</v>
      </c>
    </row>
    <row r="4094" spans="1:7">
      <c r="A4094" s="14">
        <v>44344</v>
      </c>
      <c r="B4094" t="s">
        <v>823</v>
      </c>
      <c r="C4094" t="s">
        <v>854</v>
      </c>
      <c r="D4094" t="str">
        <f>VLOOKUP(VALUE(MID(C4094,1,8)),Producto!$A$1:$C$499,3,FALSE)</f>
        <v>Pantalón mezclilla</v>
      </c>
      <c r="E4094" t="str">
        <f>VLOOKUP(_xlfn.NUMBERVALUE(MID(C4094,9,2)),'Datos 2'!$Q$3:$R$22,2,FALSE)</f>
        <v>Azul</v>
      </c>
      <c r="F4094" t="str">
        <f>VLOOKUP(_xlfn.NUMBERVALUE(MID(C4094,11,2)),'Datos 2'!$U$3:$V$11,2,)</f>
        <v>S</v>
      </c>
      <c r="G4094">
        <v>5</v>
      </c>
    </row>
    <row r="4095" spans="1:7">
      <c r="A4095" s="14">
        <v>44437</v>
      </c>
      <c r="B4095" t="s">
        <v>823</v>
      </c>
      <c r="C4095" t="s">
        <v>842</v>
      </c>
      <c r="D4095" t="str">
        <f>VLOOKUP(VALUE(MID(C4095,1,8)),Producto!$A$1:$C$499,3,FALSE)</f>
        <v>Camisa manga corta</v>
      </c>
      <c r="E4095" t="str">
        <f>VLOOKUP(_xlfn.NUMBERVALUE(MID(C4095,9,2)),'Datos 2'!$Q$3:$R$22,2,FALSE)</f>
        <v>Blanco</v>
      </c>
      <c r="F4095" t="str">
        <f>VLOOKUP(_xlfn.NUMBERVALUE(MID(C4095,11,2)),'Datos 2'!$U$3:$V$11,2,)</f>
        <v>S</v>
      </c>
      <c r="G4095">
        <v>9</v>
      </c>
    </row>
    <row r="4096" spans="1:7">
      <c r="A4096" s="14">
        <v>44394</v>
      </c>
      <c r="B4096" t="s">
        <v>823</v>
      </c>
      <c r="C4096" t="s">
        <v>862</v>
      </c>
      <c r="D4096" t="str">
        <f>VLOOKUP(VALUE(MID(C4096,1,8)),Producto!$A$1:$C$499,3,FALSE)</f>
        <v>Pantalón mezclilla</v>
      </c>
      <c r="E4096" t="str">
        <f>VLOOKUP(_xlfn.NUMBERVALUE(MID(C4096,9,2)),'Datos 2'!$Q$3:$R$22,2,FALSE)</f>
        <v>Blanco</v>
      </c>
      <c r="F4096" t="str">
        <f>VLOOKUP(_xlfn.NUMBERVALUE(MID(C4096,11,2)),'Datos 2'!$U$3:$V$11,2,)</f>
        <v>S</v>
      </c>
      <c r="G4096">
        <v>5</v>
      </c>
    </row>
    <row r="4097" spans="1:7">
      <c r="A4097" s="14">
        <v>44204</v>
      </c>
      <c r="B4097" t="s">
        <v>823</v>
      </c>
      <c r="C4097" t="s">
        <v>835</v>
      </c>
      <c r="D4097" t="str">
        <f>VLOOKUP(VALUE(MID(C4097,1,8)),Producto!$A$1:$C$499,3,FALSE)</f>
        <v>Camisa manga larga</v>
      </c>
      <c r="E4097" t="str">
        <f>VLOOKUP(_xlfn.NUMBERVALUE(MID(C4097,9,2)),'Datos 2'!$Q$3:$R$22,2,FALSE)</f>
        <v>Negro</v>
      </c>
      <c r="F4097" t="str">
        <f>VLOOKUP(_xlfn.NUMBERVALUE(MID(C4097,11,2)),'Datos 2'!$U$3:$V$11,2,)</f>
        <v>XL</v>
      </c>
      <c r="G4097">
        <v>6</v>
      </c>
    </row>
    <row r="4098" spans="1:7">
      <c r="A4098" s="14">
        <v>44516</v>
      </c>
      <c r="B4098" t="s">
        <v>823</v>
      </c>
      <c r="C4098" t="s">
        <v>847</v>
      </c>
      <c r="D4098" t="str">
        <f>VLOOKUP(VALUE(MID(C4098,1,8)),Producto!$A$1:$C$499,3,FALSE)</f>
        <v>Playera</v>
      </c>
      <c r="E4098" t="str">
        <f>VLOOKUP(_xlfn.NUMBERVALUE(MID(C4098,9,2)),'Datos 2'!$Q$3:$R$22,2,FALSE)</f>
        <v>Negro</v>
      </c>
      <c r="F4098" t="str">
        <f>VLOOKUP(_xlfn.NUMBERVALUE(MID(C4098,11,2)),'Datos 2'!$U$3:$V$11,2,)</f>
        <v>Unitalla</v>
      </c>
      <c r="G4098">
        <v>8</v>
      </c>
    </row>
    <row r="4099" spans="1:7">
      <c r="A4099" s="14">
        <v>44395</v>
      </c>
      <c r="B4099" t="s">
        <v>823</v>
      </c>
      <c r="C4099" t="s">
        <v>880</v>
      </c>
      <c r="D4099" t="str">
        <f>VLOOKUP(VALUE(MID(C4099,1,8)),Producto!$A$1:$C$499,3,FALSE)</f>
        <v>Chamarra sport</v>
      </c>
      <c r="E4099" t="str">
        <f>VLOOKUP(_xlfn.NUMBERVALUE(MID(C4099,9,2)),'Datos 2'!$Q$3:$R$22,2,FALSE)</f>
        <v>Azul</v>
      </c>
      <c r="F4099" t="str">
        <f>VLOOKUP(_xlfn.NUMBERVALUE(MID(C4099,11,2)),'Datos 2'!$U$3:$V$11,2,)</f>
        <v>L</v>
      </c>
      <c r="G4099">
        <v>10</v>
      </c>
    </row>
    <row r="4100" spans="1:7">
      <c r="A4100" s="14">
        <v>44421</v>
      </c>
      <c r="B4100" t="s">
        <v>823</v>
      </c>
      <c r="C4100" t="s">
        <v>834</v>
      </c>
      <c r="D4100" t="str">
        <f>VLOOKUP(VALUE(MID(C4100,1,8)),Producto!$A$1:$C$499,3,FALSE)</f>
        <v>Camisa manga larga</v>
      </c>
      <c r="E4100" t="str">
        <f>VLOOKUP(_xlfn.NUMBERVALUE(MID(C4100,9,2)),'Datos 2'!$Q$3:$R$22,2,FALSE)</f>
        <v>Off white</v>
      </c>
      <c r="F4100" t="str">
        <f>VLOOKUP(_xlfn.NUMBERVALUE(MID(C4100,11,2)),'Datos 2'!$U$3:$V$11,2,)</f>
        <v>S</v>
      </c>
      <c r="G4100">
        <v>2</v>
      </c>
    </row>
    <row r="4101" spans="1:7">
      <c r="A4101" s="14">
        <v>44379</v>
      </c>
      <c r="B4101" t="s">
        <v>823</v>
      </c>
      <c r="C4101" t="s">
        <v>847</v>
      </c>
      <c r="D4101" t="str">
        <f>VLOOKUP(VALUE(MID(C4101,1,8)),Producto!$A$1:$C$499,3,FALSE)</f>
        <v>Playera</v>
      </c>
      <c r="E4101" t="str">
        <f>VLOOKUP(_xlfn.NUMBERVALUE(MID(C4101,9,2)),'Datos 2'!$Q$3:$R$22,2,FALSE)</f>
        <v>Negro</v>
      </c>
      <c r="F4101" t="str">
        <f>VLOOKUP(_xlfn.NUMBERVALUE(MID(C4101,11,2)),'Datos 2'!$U$3:$V$11,2,)</f>
        <v>Unitalla</v>
      </c>
      <c r="G4101">
        <v>9</v>
      </c>
    </row>
    <row r="4102" spans="1:7">
      <c r="A4102" s="14">
        <v>44436</v>
      </c>
      <c r="B4102" t="s">
        <v>823</v>
      </c>
      <c r="C4102" t="s">
        <v>838</v>
      </c>
      <c r="D4102" t="str">
        <f>VLOOKUP(VALUE(MID(C4102,1,8)),Producto!$A$1:$C$499,3,FALSE)</f>
        <v>Camisa manga larga</v>
      </c>
      <c r="E4102" t="str">
        <f>VLOOKUP(_xlfn.NUMBERVALUE(MID(C4102,9,2)),'Datos 2'!$Q$3:$R$22,2,FALSE)</f>
        <v>Negro</v>
      </c>
      <c r="F4102" t="str">
        <f>VLOOKUP(_xlfn.NUMBERVALUE(MID(C4102,11,2)),'Datos 2'!$U$3:$V$11,2,)</f>
        <v>S</v>
      </c>
      <c r="G4102">
        <v>6</v>
      </c>
    </row>
    <row r="4103" spans="1:7">
      <c r="A4103" s="14">
        <v>44391</v>
      </c>
      <c r="B4103" t="s">
        <v>823</v>
      </c>
      <c r="C4103" t="s">
        <v>861</v>
      </c>
      <c r="D4103" t="str">
        <f>VLOOKUP(VALUE(MID(C4103,1,8)),Producto!$A$1:$C$499,3,FALSE)</f>
        <v>Pantalón mezclilla</v>
      </c>
      <c r="E4103" t="str">
        <f>VLOOKUP(_xlfn.NUMBERVALUE(MID(C4103,9,2)),'Datos 2'!$Q$3:$R$22,2,FALSE)</f>
        <v>Blanco</v>
      </c>
      <c r="F4103" t="str">
        <f>VLOOKUP(_xlfn.NUMBERVALUE(MID(C4103,11,2)),'Datos 2'!$U$3:$V$11,2,)</f>
        <v>M</v>
      </c>
      <c r="G4103">
        <v>8</v>
      </c>
    </row>
    <row r="4104" spans="1:7">
      <c r="A4104" s="14">
        <v>44321</v>
      </c>
      <c r="B4104" t="s">
        <v>823</v>
      </c>
      <c r="C4104" t="s">
        <v>838</v>
      </c>
      <c r="D4104" t="str">
        <f>VLOOKUP(VALUE(MID(C4104,1,8)),Producto!$A$1:$C$499,3,FALSE)</f>
        <v>Camisa manga larga</v>
      </c>
      <c r="E4104" t="str">
        <f>VLOOKUP(_xlfn.NUMBERVALUE(MID(C4104,9,2)),'Datos 2'!$Q$3:$R$22,2,FALSE)</f>
        <v>Negro</v>
      </c>
      <c r="F4104" t="str">
        <f>VLOOKUP(_xlfn.NUMBERVALUE(MID(C4104,11,2)),'Datos 2'!$U$3:$V$11,2,)</f>
        <v>S</v>
      </c>
      <c r="G4104">
        <v>10</v>
      </c>
    </row>
    <row r="4105" spans="1:7">
      <c r="A4105" s="14">
        <v>44527</v>
      </c>
      <c r="B4105" t="s">
        <v>823</v>
      </c>
      <c r="C4105" t="s">
        <v>848</v>
      </c>
      <c r="D4105" t="str">
        <f>VLOOKUP(VALUE(MID(C4105,1,8)),Producto!$A$1:$C$499,3,FALSE)</f>
        <v>Playera</v>
      </c>
      <c r="E4105" t="str">
        <f>VLOOKUP(_xlfn.NUMBERVALUE(MID(C4105,9,2)),'Datos 2'!$Q$3:$R$22,2,FALSE)</f>
        <v>Gris</v>
      </c>
      <c r="F4105" t="str">
        <f>VLOOKUP(_xlfn.NUMBERVALUE(MID(C4105,11,2)),'Datos 2'!$U$3:$V$11,2,)</f>
        <v>Unitalla</v>
      </c>
      <c r="G4105">
        <v>6</v>
      </c>
    </row>
    <row r="4106" spans="1:7">
      <c r="A4106" s="14">
        <v>44372</v>
      </c>
      <c r="B4106" t="s">
        <v>823</v>
      </c>
      <c r="C4106" t="s">
        <v>860</v>
      </c>
      <c r="D4106" t="str">
        <f>VLOOKUP(VALUE(MID(C4106,1,8)),Producto!$A$1:$C$499,3,FALSE)</f>
        <v>Pantalón mezclilla</v>
      </c>
      <c r="E4106" t="str">
        <f>VLOOKUP(_xlfn.NUMBERVALUE(MID(C4106,9,2)),'Datos 2'!$Q$3:$R$22,2,FALSE)</f>
        <v>Blanco</v>
      </c>
      <c r="F4106" t="str">
        <f>VLOOKUP(_xlfn.NUMBERVALUE(MID(C4106,11,2)),'Datos 2'!$U$3:$V$11,2,)</f>
        <v>L</v>
      </c>
      <c r="G4106">
        <v>1</v>
      </c>
    </row>
    <row r="4107" spans="1:7">
      <c r="A4107" s="14">
        <v>44514</v>
      </c>
      <c r="B4107" t="s">
        <v>823</v>
      </c>
      <c r="C4107" t="s">
        <v>878</v>
      </c>
      <c r="D4107" t="str">
        <f>VLOOKUP(VALUE(MID(C4107,1,8)),Producto!$A$1:$C$499,3,FALSE)</f>
        <v>Chamarra sport</v>
      </c>
      <c r="E4107" t="str">
        <f>VLOOKUP(_xlfn.NUMBERVALUE(MID(C4107,9,2)),'Datos 2'!$Q$3:$R$22,2,FALSE)</f>
        <v>Rojo</v>
      </c>
      <c r="F4107" t="str">
        <f>VLOOKUP(_xlfn.NUMBERVALUE(MID(C4107,11,2)),'Datos 2'!$U$3:$V$11,2,)</f>
        <v>S</v>
      </c>
      <c r="G4107">
        <v>7</v>
      </c>
    </row>
    <row r="4108" spans="1:7">
      <c r="A4108" s="14">
        <v>44260</v>
      </c>
      <c r="B4108" t="s">
        <v>823</v>
      </c>
      <c r="C4108" t="s">
        <v>839</v>
      </c>
      <c r="D4108" t="str">
        <f>VLOOKUP(VALUE(MID(C4108,1,8)),Producto!$A$1:$C$499,3,FALSE)</f>
        <v>Camisa manga corta</v>
      </c>
      <c r="E4108" t="str">
        <f>VLOOKUP(_xlfn.NUMBERVALUE(MID(C4108,9,2)),'Datos 2'!$Q$3:$R$22,2,FALSE)</f>
        <v>Blanco</v>
      </c>
      <c r="F4108" t="str">
        <f>VLOOKUP(_xlfn.NUMBERVALUE(MID(C4108,11,2)),'Datos 2'!$U$3:$V$11,2,)</f>
        <v>XL</v>
      </c>
      <c r="G4108">
        <v>10</v>
      </c>
    </row>
    <row r="4109" spans="1:7">
      <c r="A4109" s="14">
        <v>44336</v>
      </c>
      <c r="B4109" t="s">
        <v>823</v>
      </c>
      <c r="C4109" t="s">
        <v>827</v>
      </c>
      <c r="D4109" t="str">
        <f>VLOOKUP(VALUE(MID(C4109,1,8)),Producto!$A$1:$C$499,3,FALSE)</f>
        <v>Camisa manga larga</v>
      </c>
      <c r="E4109" t="str">
        <f>VLOOKUP(_xlfn.NUMBERVALUE(MID(C4109,9,2)),'Datos 2'!$Q$3:$R$22,2,FALSE)</f>
        <v>Blanco</v>
      </c>
      <c r="F4109" t="str">
        <f>VLOOKUP(_xlfn.NUMBERVALUE(MID(C4109,11,2)),'Datos 2'!$U$3:$V$11,2,)</f>
        <v>XL</v>
      </c>
      <c r="G4109">
        <v>6</v>
      </c>
    </row>
    <row r="4110" spans="1:7">
      <c r="A4110" s="14">
        <v>44325</v>
      </c>
      <c r="B4110" t="s">
        <v>823</v>
      </c>
      <c r="C4110" t="s">
        <v>864</v>
      </c>
      <c r="D4110" t="str">
        <f>VLOOKUP(VALUE(MID(C4110,1,8)),Producto!$A$1:$C$499,3,FALSE)</f>
        <v>Pantalón baggie</v>
      </c>
      <c r="E4110" t="str">
        <f>VLOOKUP(_xlfn.NUMBERVALUE(MID(C4110,9,2)),'Datos 2'!$Q$3:$R$22,2,FALSE)</f>
        <v>Negro</v>
      </c>
      <c r="F4110" t="str">
        <f>VLOOKUP(_xlfn.NUMBERVALUE(MID(C4110,11,2)),'Datos 2'!$U$3:$V$11,2,)</f>
        <v>L</v>
      </c>
      <c r="G4110">
        <v>3</v>
      </c>
    </row>
    <row r="4111" spans="1:7">
      <c r="A4111" s="14">
        <v>44320</v>
      </c>
      <c r="B4111" t="s">
        <v>823</v>
      </c>
      <c r="C4111" t="s">
        <v>827</v>
      </c>
      <c r="D4111" t="str">
        <f>VLOOKUP(VALUE(MID(C4111,1,8)),Producto!$A$1:$C$499,3,FALSE)</f>
        <v>Camisa manga larga</v>
      </c>
      <c r="E4111" t="str">
        <f>VLOOKUP(_xlfn.NUMBERVALUE(MID(C4111,9,2)),'Datos 2'!$Q$3:$R$22,2,FALSE)</f>
        <v>Blanco</v>
      </c>
      <c r="F4111" t="str">
        <f>VLOOKUP(_xlfn.NUMBERVALUE(MID(C4111,11,2)),'Datos 2'!$U$3:$V$11,2,)</f>
        <v>XL</v>
      </c>
      <c r="G4111">
        <v>5</v>
      </c>
    </row>
    <row r="4112" spans="1:7">
      <c r="A4112" s="14">
        <v>44551</v>
      </c>
      <c r="B4112" t="s">
        <v>823</v>
      </c>
      <c r="C4112" t="s">
        <v>873</v>
      </c>
      <c r="D4112" t="str">
        <f>VLOOKUP(VALUE(MID(C4112,1,8)),Producto!$A$1:$C$499,3,FALSE)</f>
        <v>Pantalón baggie</v>
      </c>
      <c r="E4112" t="str">
        <f>VLOOKUP(_xlfn.NUMBERVALUE(MID(C4112,9,2)),'Datos 2'!$Q$3:$R$22,2,FALSE)</f>
        <v>Café</v>
      </c>
      <c r="F4112" t="str">
        <f>VLOOKUP(_xlfn.NUMBERVALUE(MID(C4112,11,2)),'Datos 2'!$U$3:$V$11,2,)</f>
        <v>M</v>
      </c>
      <c r="G4112">
        <v>4</v>
      </c>
    </row>
    <row r="4113" spans="1:7">
      <c r="A4113" s="14">
        <v>44528</v>
      </c>
      <c r="B4113" t="s">
        <v>823</v>
      </c>
      <c r="C4113" t="s">
        <v>836</v>
      </c>
      <c r="D4113" t="str">
        <f>VLOOKUP(VALUE(MID(C4113,1,8)),Producto!$A$1:$C$499,3,FALSE)</f>
        <v>Camisa manga larga</v>
      </c>
      <c r="E4113" t="str">
        <f>VLOOKUP(_xlfn.NUMBERVALUE(MID(C4113,9,2)),'Datos 2'!$Q$3:$R$22,2,FALSE)</f>
        <v>Negro</v>
      </c>
      <c r="F4113" t="str">
        <f>VLOOKUP(_xlfn.NUMBERVALUE(MID(C4113,11,2)),'Datos 2'!$U$3:$V$11,2,)</f>
        <v>L</v>
      </c>
      <c r="G4113">
        <v>6</v>
      </c>
    </row>
    <row r="4114" spans="1:7">
      <c r="A4114" s="14">
        <v>44279</v>
      </c>
      <c r="B4114" t="s">
        <v>823</v>
      </c>
      <c r="C4114" t="s">
        <v>861</v>
      </c>
      <c r="D4114" t="str">
        <f>VLOOKUP(VALUE(MID(C4114,1,8)),Producto!$A$1:$C$499,3,FALSE)</f>
        <v>Pantalón mezclilla</v>
      </c>
      <c r="E4114" t="str">
        <f>VLOOKUP(_xlfn.NUMBERVALUE(MID(C4114,9,2)),'Datos 2'!$Q$3:$R$22,2,FALSE)</f>
        <v>Blanco</v>
      </c>
      <c r="F4114" t="str">
        <f>VLOOKUP(_xlfn.NUMBERVALUE(MID(C4114,11,2)),'Datos 2'!$U$3:$V$11,2,)</f>
        <v>M</v>
      </c>
      <c r="G4114">
        <v>7</v>
      </c>
    </row>
    <row r="4115" spans="1:7">
      <c r="A4115" s="14">
        <v>44496</v>
      </c>
      <c r="B4115" t="s">
        <v>823</v>
      </c>
      <c r="C4115" t="s">
        <v>883</v>
      </c>
      <c r="D4115" t="str">
        <f>VLOOKUP(VALUE(MID(C4115,1,8)),Producto!$A$1:$C$499,3,FALSE)</f>
        <v>Chamarra sport</v>
      </c>
      <c r="E4115" t="str">
        <f>VLOOKUP(_xlfn.NUMBERVALUE(MID(C4115,9,2)),'Datos 2'!$Q$3:$R$22,2,FALSE)</f>
        <v>Negro</v>
      </c>
      <c r="F4115" t="str">
        <f>VLOOKUP(_xlfn.NUMBERVALUE(MID(C4115,11,2)),'Datos 2'!$U$3:$V$11,2,)</f>
        <v>XL</v>
      </c>
      <c r="G4115">
        <v>8</v>
      </c>
    </row>
    <row r="4116" spans="1:7">
      <c r="A4116" s="14">
        <v>44422</v>
      </c>
      <c r="B4116" t="s">
        <v>823</v>
      </c>
      <c r="C4116" t="s">
        <v>833</v>
      </c>
      <c r="D4116" t="str">
        <f>VLOOKUP(VALUE(MID(C4116,1,8)),Producto!$A$1:$C$499,3,FALSE)</f>
        <v>Camisa manga larga</v>
      </c>
      <c r="E4116" t="str">
        <f>VLOOKUP(_xlfn.NUMBERVALUE(MID(C4116,9,2)),'Datos 2'!$Q$3:$R$22,2,FALSE)</f>
        <v>Off white</v>
      </c>
      <c r="F4116" t="str">
        <f>VLOOKUP(_xlfn.NUMBERVALUE(MID(C4116,11,2)),'Datos 2'!$U$3:$V$11,2,)</f>
        <v>M</v>
      </c>
      <c r="G4116">
        <v>10</v>
      </c>
    </row>
    <row r="4117" spans="1:7">
      <c r="A4117" s="14">
        <v>44412</v>
      </c>
      <c r="B4117" t="s">
        <v>823</v>
      </c>
      <c r="C4117" t="s">
        <v>835</v>
      </c>
      <c r="D4117" t="str">
        <f>VLOOKUP(VALUE(MID(C4117,1,8)),Producto!$A$1:$C$499,3,FALSE)</f>
        <v>Camisa manga larga</v>
      </c>
      <c r="E4117" t="str">
        <f>VLOOKUP(_xlfn.NUMBERVALUE(MID(C4117,9,2)),'Datos 2'!$Q$3:$R$22,2,FALSE)</f>
        <v>Negro</v>
      </c>
      <c r="F4117" t="str">
        <f>VLOOKUP(_xlfn.NUMBERVALUE(MID(C4117,11,2)),'Datos 2'!$U$3:$V$11,2,)</f>
        <v>XL</v>
      </c>
      <c r="G4117">
        <v>10</v>
      </c>
    </row>
    <row r="4118" spans="1:7">
      <c r="A4118" s="14">
        <v>44451</v>
      </c>
      <c r="B4118" t="s">
        <v>823</v>
      </c>
      <c r="C4118" t="s">
        <v>867</v>
      </c>
      <c r="D4118" t="str">
        <f>VLOOKUP(VALUE(MID(C4118,1,8)),Producto!$A$1:$C$499,3,FALSE)</f>
        <v>Pantalón baggie</v>
      </c>
      <c r="E4118" t="str">
        <f>VLOOKUP(_xlfn.NUMBERVALUE(MID(C4118,9,2)),'Datos 2'!$Q$3:$R$22,2,FALSE)</f>
        <v>Off white</v>
      </c>
      <c r="F4118" t="str">
        <f>VLOOKUP(_xlfn.NUMBERVALUE(MID(C4118,11,2)),'Datos 2'!$U$3:$V$11,2,)</f>
        <v>XL</v>
      </c>
      <c r="G4118">
        <v>6</v>
      </c>
    </row>
    <row r="4119" spans="1:7">
      <c r="A4119" s="14">
        <v>44326</v>
      </c>
      <c r="B4119" t="s">
        <v>823</v>
      </c>
      <c r="C4119" t="s">
        <v>836</v>
      </c>
      <c r="D4119" t="str">
        <f>VLOOKUP(VALUE(MID(C4119,1,8)),Producto!$A$1:$C$499,3,FALSE)</f>
        <v>Camisa manga larga</v>
      </c>
      <c r="E4119" t="str">
        <f>VLOOKUP(_xlfn.NUMBERVALUE(MID(C4119,9,2)),'Datos 2'!$Q$3:$R$22,2,FALSE)</f>
        <v>Negro</v>
      </c>
      <c r="F4119" t="str">
        <f>VLOOKUP(_xlfn.NUMBERVALUE(MID(C4119,11,2)),'Datos 2'!$U$3:$V$11,2,)</f>
        <v>L</v>
      </c>
      <c r="G4119">
        <v>1</v>
      </c>
    </row>
    <row r="4120" spans="1:7">
      <c r="A4120" s="14">
        <v>44313</v>
      </c>
      <c r="B4120" t="s">
        <v>823</v>
      </c>
      <c r="C4120" t="s">
        <v>865</v>
      </c>
      <c r="D4120" t="str">
        <f>VLOOKUP(VALUE(MID(C4120,1,8)),Producto!$A$1:$C$499,3,FALSE)</f>
        <v>Pantalón baggie</v>
      </c>
      <c r="E4120" t="str">
        <f>VLOOKUP(_xlfn.NUMBERVALUE(MID(C4120,9,2)),'Datos 2'!$Q$3:$R$22,2,FALSE)</f>
        <v>Negro</v>
      </c>
      <c r="F4120" t="str">
        <f>VLOOKUP(_xlfn.NUMBERVALUE(MID(C4120,11,2)),'Datos 2'!$U$3:$V$11,2,)</f>
        <v>M</v>
      </c>
      <c r="G4120">
        <v>3</v>
      </c>
    </row>
    <row r="4121" spans="1:7">
      <c r="A4121" s="14">
        <v>44512</v>
      </c>
      <c r="B4121" t="s">
        <v>823</v>
      </c>
      <c r="C4121" t="s">
        <v>882</v>
      </c>
      <c r="D4121" t="str">
        <f>VLOOKUP(VALUE(MID(C4121,1,8)),Producto!$A$1:$C$499,3,FALSE)</f>
        <v>Chamarra sport</v>
      </c>
      <c r="E4121" t="str">
        <f>VLOOKUP(_xlfn.NUMBERVALUE(MID(C4121,9,2)),'Datos 2'!$Q$3:$R$22,2,FALSE)</f>
        <v>Azul</v>
      </c>
      <c r="F4121" t="str">
        <f>VLOOKUP(_xlfn.NUMBERVALUE(MID(C4121,11,2)),'Datos 2'!$U$3:$V$11,2,)</f>
        <v>S</v>
      </c>
      <c r="G4121">
        <v>1</v>
      </c>
    </row>
    <row r="4122" spans="1:7">
      <c r="A4122" s="14">
        <v>44397</v>
      </c>
      <c r="B4122" t="s">
        <v>823</v>
      </c>
      <c r="C4122" t="s">
        <v>846</v>
      </c>
      <c r="D4122" t="str">
        <f>VLOOKUP(VALUE(MID(C4122,1,8)),Producto!$A$1:$C$499,3,FALSE)</f>
        <v>Camisa manga corta</v>
      </c>
      <c r="E4122" t="str">
        <f>VLOOKUP(_xlfn.NUMBERVALUE(MID(C4122,9,2)),'Datos 2'!$Q$3:$R$22,2,FALSE)</f>
        <v>Estampado animal</v>
      </c>
      <c r="F4122" t="str">
        <f>VLOOKUP(_xlfn.NUMBERVALUE(MID(C4122,11,2)),'Datos 2'!$U$3:$V$11,2,)</f>
        <v>S</v>
      </c>
      <c r="G4122">
        <v>1</v>
      </c>
    </row>
    <row r="4123" spans="1:7">
      <c r="A4123" s="14">
        <v>44241</v>
      </c>
      <c r="B4123" t="s">
        <v>823</v>
      </c>
      <c r="C4123" t="s">
        <v>828</v>
      </c>
      <c r="D4123" t="str">
        <f>VLOOKUP(VALUE(MID(C4123,1,8)),Producto!$A$1:$C$499,3,FALSE)</f>
        <v>Camisa manga larga</v>
      </c>
      <c r="E4123" t="str">
        <f>VLOOKUP(_xlfn.NUMBERVALUE(MID(C4123,9,2)),'Datos 2'!$Q$3:$R$22,2,FALSE)</f>
        <v>Blanco</v>
      </c>
      <c r="F4123" t="str">
        <f>VLOOKUP(_xlfn.NUMBERVALUE(MID(C4123,11,2)),'Datos 2'!$U$3:$V$11,2,)</f>
        <v>L</v>
      </c>
      <c r="G4123">
        <v>8</v>
      </c>
    </row>
    <row r="4124" spans="1:7">
      <c r="A4124" s="14">
        <v>44210</v>
      </c>
      <c r="B4124" t="s">
        <v>823</v>
      </c>
      <c r="C4124" t="s">
        <v>866</v>
      </c>
      <c r="D4124" t="str">
        <f>VLOOKUP(VALUE(MID(C4124,1,8)),Producto!$A$1:$C$499,3,FALSE)</f>
        <v>Pantalón baggie</v>
      </c>
      <c r="E4124" t="str">
        <f>VLOOKUP(_xlfn.NUMBERVALUE(MID(C4124,9,2)),'Datos 2'!$Q$3:$R$22,2,FALSE)</f>
        <v>Negro</v>
      </c>
      <c r="F4124" t="str">
        <f>VLOOKUP(_xlfn.NUMBERVALUE(MID(C4124,11,2)),'Datos 2'!$U$3:$V$11,2,)</f>
        <v>S</v>
      </c>
      <c r="G4124">
        <v>4</v>
      </c>
    </row>
    <row r="4125" spans="1:7">
      <c r="A4125" s="14">
        <v>44359</v>
      </c>
      <c r="B4125" t="s">
        <v>823</v>
      </c>
      <c r="C4125" t="s">
        <v>841</v>
      </c>
      <c r="D4125" t="str">
        <f>VLOOKUP(VALUE(MID(C4125,1,8)),Producto!$A$1:$C$499,3,FALSE)</f>
        <v>Camisa manga corta</v>
      </c>
      <c r="E4125" t="str">
        <f>VLOOKUP(_xlfn.NUMBERVALUE(MID(C4125,9,2)),'Datos 2'!$Q$3:$R$22,2,FALSE)</f>
        <v>Blanco</v>
      </c>
      <c r="F4125" t="str">
        <f>VLOOKUP(_xlfn.NUMBERVALUE(MID(C4125,11,2)),'Datos 2'!$U$3:$V$11,2,)</f>
        <v>M</v>
      </c>
      <c r="G4125">
        <v>3</v>
      </c>
    </row>
    <row r="4126" spans="1:7">
      <c r="A4126" s="14">
        <v>44411</v>
      </c>
      <c r="B4126" t="s">
        <v>823</v>
      </c>
      <c r="C4126" t="s">
        <v>867</v>
      </c>
      <c r="D4126" t="str">
        <f>VLOOKUP(VALUE(MID(C4126,1,8)),Producto!$A$1:$C$499,3,FALSE)</f>
        <v>Pantalón baggie</v>
      </c>
      <c r="E4126" t="str">
        <f>VLOOKUP(_xlfn.NUMBERVALUE(MID(C4126,9,2)),'Datos 2'!$Q$3:$R$22,2,FALSE)</f>
        <v>Off white</v>
      </c>
      <c r="F4126" t="str">
        <f>VLOOKUP(_xlfn.NUMBERVALUE(MID(C4126,11,2)),'Datos 2'!$U$3:$V$11,2,)</f>
        <v>XL</v>
      </c>
      <c r="G4126">
        <v>8</v>
      </c>
    </row>
    <row r="4127" spans="1:7">
      <c r="A4127" s="14">
        <v>44524</v>
      </c>
      <c r="B4127" t="s">
        <v>823</v>
      </c>
      <c r="C4127" t="s">
        <v>839</v>
      </c>
      <c r="D4127" t="str">
        <f>VLOOKUP(VALUE(MID(C4127,1,8)),Producto!$A$1:$C$499,3,FALSE)</f>
        <v>Camisa manga corta</v>
      </c>
      <c r="E4127" t="str">
        <f>VLOOKUP(_xlfn.NUMBERVALUE(MID(C4127,9,2)),'Datos 2'!$Q$3:$R$22,2,FALSE)</f>
        <v>Blanco</v>
      </c>
      <c r="F4127" t="str">
        <f>VLOOKUP(_xlfn.NUMBERVALUE(MID(C4127,11,2)),'Datos 2'!$U$3:$V$11,2,)</f>
        <v>XL</v>
      </c>
      <c r="G4127">
        <v>4</v>
      </c>
    </row>
    <row r="4128" spans="1:7">
      <c r="A4128" s="14">
        <v>44227</v>
      </c>
      <c r="B4128" t="s">
        <v>823</v>
      </c>
      <c r="C4128" t="s">
        <v>846</v>
      </c>
      <c r="D4128" t="str">
        <f>VLOOKUP(VALUE(MID(C4128,1,8)),Producto!$A$1:$C$499,3,FALSE)</f>
        <v>Camisa manga corta</v>
      </c>
      <c r="E4128" t="str">
        <f>VLOOKUP(_xlfn.NUMBERVALUE(MID(C4128,9,2)),'Datos 2'!$Q$3:$R$22,2,FALSE)</f>
        <v>Estampado animal</v>
      </c>
      <c r="F4128" t="str">
        <f>VLOOKUP(_xlfn.NUMBERVALUE(MID(C4128,11,2)),'Datos 2'!$U$3:$V$11,2,)</f>
        <v>S</v>
      </c>
      <c r="G4128">
        <v>8</v>
      </c>
    </row>
    <row r="4129" spans="1:7">
      <c r="A4129" s="14">
        <v>44423</v>
      </c>
      <c r="B4129" t="s">
        <v>823</v>
      </c>
      <c r="C4129" t="s">
        <v>838</v>
      </c>
      <c r="D4129" t="str">
        <f>VLOOKUP(VALUE(MID(C4129,1,8)),Producto!$A$1:$C$499,3,FALSE)</f>
        <v>Camisa manga larga</v>
      </c>
      <c r="E4129" t="str">
        <f>VLOOKUP(_xlfn.NUMBERVALUE(MID(C4129,9,2)),'Datos 2'!$Q$3:$R$22,2,FALSE)</f>
        <v>Negro</v>
      </c>
      <c r="F4129" t="str">
        <f>VLOOKUP(_xlfn.NUMBERVALUE(MID(C4129,11,2)),'Datos 2'!$U$3:$V$11,2,)</f>
        <v>S</v>
      </c>
      <c r="G4129">
        <v>10</v>
      </c>
    </row>
    <row r="4130" spans="1:7">
      <c r="A4130" s="14">
        <v>44297</v>
      </c>
      <c r="B4130" t="s">
        <v>823</v>
      </c>
      <c r="C4130" t="s">
        <v>861</v>
      </c>
      <c r="D4130" t="str">
        <f>VLOOKUP(VALUE(MID(C4130,1,8)),Producto!$A$1:$C$499,3,FALSE)</f>
        <v>Pantalón mezclilla</v>
      </c>
      <c r="E4130" t="str">
        <f>VLOOKUP(_xlfn.NUMBERVALUE(MID(C4130,9,2)),'Datos 2'!$Q$3:$R$22,2,FALSE)</f>
        <v>Blanco</v>
      </c>
      <c r="F4130" t="str">
        <f>VLOOKUP(_xlfn.NUMBERVALUE(MID(C4130,11,2)),'Datos 2'!$U$3:$V$11,2,)</f>
        <v>M</v>
      </c>
      <c r="G4130">
        <v>9</v>
      </c>
    </row>
    <row r="4131" spans="1:7">
      <c r="A4131" s="14">
        <v>44440</v>
      </c>
      <c r="B4131" t="s">
        <v>823</v>
      </c>
      <c r="C4131" t="s">
        <v>829</v>
      </c>
      <c r="D4131" t="str">
        <f>VLOOKUP(VALUE(MID(C4131,1,8)),Producto!$A$1:$C$499,3,FALSE)</f>
        <v>Camisa manga larga</v>
      </c>
      <c r="E4131" t="str">
        <f>VLOOKUP(_xlfn.NUMBERVALUE(MID(C4131,9,2)),'Datos 2'!$Q$3:$R$22,2,FALSE)</f>
        <v>Blanco</v>
      </c>
      <c r="F4131" t="str">
        <f>VLOOKUP(_xlfn.NUMBERVALUE(MID(C4131,11,2)),'Datos 2'!$U$3:$V$11,2,)</f>
        <v>M</v>
      </c>
      <c r="G4131">
        <v>8</v>
      </c>
    </row>
    <row r="4132" spans="1:7">
      <c r="A4132" s="14">
        <v>44539</v>
      </c>
      <c r="B4132" t="s">
        <v>823</v>
      </c>
      <c r="C4132" t="s">
        <v>830</v>
      </c>
      <c r="D4132" t="str">
        <f>VLOOKUP(VALUE(MID(C4132,1,8)),Producto!$A$1:$C$499,3,FALSE)</f>
        <v>Camisa manga larga</v>
      </c>
      <c r="E4132" t="str">
        <f>VLOOKUP(_xlfn.NUMBERVALUE(MID(C4132,9,2)),'Datos 2'!$Q$3:$R$22,2,FALSE)</f>
        <v>Blanco</v>
      </c>
      <c r="F4132" t="str">
        <f>VLOOKUP(_xlfn.NUMBERVALUE(MID(C4132,11,2)),'Datos 2'!$U$3:$V$11,2,)</f>
        <v>S</v>
      </c>
      <c r="G4132">
        <v>3</v>
      </c>
    </row>
    <row r="4133" spans="1:7">
      <c r="A4133" s="14">
        <v>44262</v>
      </c>
      <c r="B4133" t="s">
        <v>823</v>
      </c>
      <c r="C4133" t="s">
        <v>880</v>
      </c>
      <c r="D4133" t="str">
        <f>VLOOKUP(VALUE(MID(C4133,1,8)),Producto!$A$1:$C$499,3,FALSE)</f>
        <v>Chamarra sport</v>
      </c>
      <c r="E4133" t="str">
        <f>VLOOKUP(_xlfn.NUMBERVALUE(MID(C4133,9,2)),'Datos 2'!$Q$3:$R$22,2,FALSE)</f>
        <v>Azul</v>
      </c>
      <c r="F4133" t="str">
        <f>VLOOKUP(_xlfn.NUMBERVALUE(MID(C4133,11,2)),'Datos 2'!$U$3:$V$11,2,)</f>
        <v>L</v>
      </c>
      <c r="G4133">
        <v>1</v>
      </c>
    </row>
    <row r="4134" spans="1:7">
      <c r="A4134" s="14">
        <v>44467</v>
      </c>
      <c r="B4134" t="s">
        <v>823</v>
      </c>
      <c r="C4134" t="s">
        <v>869</v>
      </c>
      <c r="D4134" t="str">
        <f>VLOOKUP(VALUE(MID(C4134,1,8)),Producto!$A$1:$C$499,3,FALSE)</f>
        <v>Pantalón baggie</v>
      </c>
      <c r="E4134" t="str">
        <f>VLOOKUP(_xlfn.NUMBERVALUE(MID(C4134,9,2)),'Datos 2'!$Q$3:$R$22,2,FALSE)</f>
        <v>Off white</v>
      </c>
      <c r="F4134" t="str">
        <f>VLOOKUP(_xlfn.NUMBERVALUE(MID(C4134,11,2)),'Datos 2'!$U$3:$V$11,2,)</f>
        <v>M</v>
      </c>
      <c r="G4134">
        <v>10</v>
      </c>
    </row>
    <row r="4135" spans="1:7">
      <c r="A4135" s="14">
        <v>44240</v>
      </c>
      <c r="B4135" t="s">
        <v>823</v>
      </c>
      <c r="C4135" t="s">
        <v>840</v>
      </c>
      <c r="D4135" t="str">
        <f>VLOOKUP(VALUE(MID(C4135,1,8)),Producto!$A$1:$C$499,3,FALSE)</f>
        <v>Camisa manga corta</v>
      </c>
      <c r="E4135" t="str">
        <f>VLOOKUP(_xlfn.NUMBERVALUE(MID(C4135,9,2)),'Datos 2'!$Q$3:$R$22,2,FALSE)</f>
        <v>Blanco</v>
      </c>
      <c r="F4135" t="str">
        <f>VLOOKUP(_xlfn.NUMBERVALUE(MID(C4135,11,2)),'Datos 2'!$U$3:$V$11,2,)</f>
        <v>L</v>
      </c>
      <c r="G4135">
        <v>6</v>
      </c>
    </row>
    <row r="4136" spans="1:7">
      <c r="A4136" s="14">
        <v>44344</v>
      </c>
      <c r="B4136" t="s">
        <v>823</v>
      </c>
      <c r="C4136" t="s">
        <v>832</v>
      </c>
      <c r="D4136" t="str">
        <f>VLOOKUP(VALUE(MID(C4136,1,8)),Producto!$A$1:$C$499,3,FALSE)</f>
        <v>Camisa manga larga</v>
      </c>
      <c r="E4136" t="str">
        <f>VLOOKUP(_xlfn.NUMBERVALUE(MID(C4136,9,2)),'Datos 2'!$Q$3:$R$22,2,FALSE)</f>
        <v>Off white</v>
      </c>
      <c r="F4136" t="str">
        <f>VLOOKUP(_xlfn.NUMBERVALUE(MID(C4136,11,2)),'Datos 2'!$U$3:$V$11,2,)</f>
        <v>L</v>
      </c>
      <c r="G4136">
        <v>10</v>
      </c>
    </row>
    <row r="4137" spans="1:7">
      <c r="A4137" s="14">
        <v>44278</v>
      </c>
      <c r="B4137" t="s">
        <v>823</v>
      </c>
      <c r="C4137" t="s">
        <v>831</v>
      </c>
      <c r="D4137" t="str">
        <f>VLOOKUP(VALUE(MID(C4137,1,8)),Producto!$A$1:$C$499,3,FALSE)</f>
        <v>Camisa manga larga</v>
      </c>
      <c r="E4137" t="str">
        <f>VLOOKUP(_xlfn.NUMBERVALUE(MID(C4137,9,2)),'Datos 2'!$Q$3:$R$22,2,FALSE)</f>
        <v>Off white</v>
      </c>
      <c r="F4137" t="str">
        <f>VLOOKUP(_xlfn.NUMBERVALUE(MID(C4137,11,2)),'Datos 2'!$U$3:$V$11,2,)</f>
        <v>XL</v>
      </c>
      <c r="G4137">
        <v>8</v>
      </c>
    </row>
    <row r="4138" spans="1:7">
      <c r="A4138" s="14">
        <v>44555</v>
      </c>
      <c r="B4138" t="s">
        <v>823</v>
      </c>
      <c r="C4138" t="s">
        <v>880</v>
      </c>
      <c r="D4138" t="str">
        <f>VLOOKUP(VALUE(MID(C4138,1,8)),Producto!$A$1:$C$499,3,FALSE)</f>
        <v>Chamarra sport</v>
      </c>
      <c r="E4138" t="str">
        <f>VLOOKUP(_xlfn.NUMBERVALUE(MID(C4138,9,2)),'Datos 2'!$Q$3:$R$22,2,FALSE)</f>
        <v>Azul</v>
      </c>
      <c r="F4138" t="str">
        <f>VLOOKUP(_xlfn.NUMBERVALUE(MID(C4138,11,2)),'Datos 2'!$U$3:$V$11,2,)</f>
        <v>L</v>
      </c>
      <c r="G4138">
        <v>5</v>
      </c>
    </row>
    <row r="4139" spans="1:7">
      <c r="A4139" s="14">
        <v>44524</v>
      </c>
      <c r="B4139" t="s">
        <v>823</v>
      </c>
      <c r="C4139" t="s">
        <v>846</v>
      </c>
      <c r="D4139" t="str">
        <f>VLOOKUP(VALUE(MID(C4139,1,8)),Producto!$A$1:$C$499,3,FALSE)</f>
        <v>Camisa manga corta</v>
      </c>
      <c r="E4139" t="str">
        <f>VLOOKUP(_xlfn.NUMBERVALUE(MID(C4139,9,2)),'Datos 2'!$Q$3:$R$22,2,FALSE)</f>
        <v>Estampado animal</v>
      </c>
      <c r="F4139" t="str">
        <f>VLOOKUP(_xlfn.NUMBERVALUE(MID(C4139,11,2)),'Datos 2'!$U$3:$V$11,2,)</f>
        <v>S</v>
      </c>
      <c r="G4139">
        <v>4</v>
      </c>
    </row>
    <row r="4140" spans="1:7">
      <c r="A4140" s="14">
        <v>44465</v>
      </c>
      <c r="B4140" t="s">
        <v>823</v>
      </c>
      <c r="C4140" t="s">
        <v>888</v>
      </c>
      <c r="D4140" t="str">
        <f>VLOOKUP(VALUE(MID(C4140,1,8)),Producto!$A$1:$C$499,3,FALSE)</f>
        <v>Chamarra sport</v>
      </c>
      <c r="E4140" t="str">
        <f>VLOOKUP(_xlfn.NUMBERVALUE(MID(C4140,9,2)),'Datos 2'!$Q$3:$R$22,2,FALSE)</f>
        <v>Off white</v>
      </c>
      <c r="F4140" t="str">
        <f>VLOOKUP(_xlfn.NUMBERVALUE(MID(C4140,11,2)),'Datos 2'!$U$3:$V$11,2,)</f>
        <v>L</v>
      </c>
      <c r="G4140">
        <v>3</v>
      </c>
    </row>
    <row r="4141" spans="1:7">
      <c r="A4141" s="14">
        <v>44279</v>
      </c>
      <c r="B4141" t="s">
        <v>823</v>
      </c>
      <c r="C4141" t="s">
        <v>835</v>
      </c>
      <c r="D4141" t="str">
        <f>VLOOKUP(VALUE(MID(C4141,1,8)),Producto!$A$1:$C$499,3,FALSE)</f>
        <v>Camisa manga larga</v>
      </c>
      <c r="E4141" t="str">
        <f>VLOOKUP(_xlfn.NUMBERVALUE(MID(C4141,9,2)),'Datos 2'!$Q$3:$R$22,2,FALSE)</f>
        <v>Negro</v>
      </c>
      <c r="F4141" t="str">
        <f>VLOOKUP(_xlfn.NUMBERVALUE(MID(C4141,11,2)),'Datos 2'!$U$3:$V$11,2,)</f>
        <v>XL</v>
      </c>
      <c r="G4141">
        <v>9</v>
      </c>
    </row>
    <row r="4142" spans="1:7">
      <c r="A4142" s="14">
        <v>44292</v>
      </c>
      <c r="B4142" t="s">
        <v>823</v>
      </c>
      <c r="C4142" t="s">
        <v>853</v>
      </c>
      <c r="D4142" t="str">
        <f>VLOOKUP(VALUE(MID(C4142,1,8)),Producto!$A$1:$C$499,3,FALSE)</f>
        <v>Pantalón mezclilla</v>
      </c>
      <c r="E4142" t="str">
        <f>VLOOKUP(_xlfn.NUMBERVALUE(MID(C4142,9,2)),'Datos 2'!$Q$3:$R$22,2,FALSE)</f>
        <v>Azul</v>
      </c>
      <c r="F4142" t="str">
        <f>VLOOKUP(_xlfn.NUMBERVALUE(MID(C4142,11,2)),'Datos 2'!$U$3:$V$11,2,)</f>
        <v>M</v>
      </c>
      <c r="G4142">
        <v>6</v>
      </c>
    </row>
    <row r="4143" spans="1:7">
      <c r="A4143" s="14">
        <v>44454</v>
      </c>
      <c r="B4143" t="s">
        <v>823</v>
      </c>
      <c r="C4143" t="s">
        <v>886</v>
      </c>
      <c r="D4143" t="str">
        <f>VLOOKUP(VALUE(MID(C4143,1,8)),Producto!$A$1:$C$499,3,FALSE)</f>
        <v>Chamarra sport</v>
      </c>
      <c r="E4143" t="str">
        <f>VLOOKUP(_xlfn.NUMBERVALUE(MID(C4143,9,2)),'Datos 2'!$Q$3:$R$22,2,FALSE)</f>
        <v>Negro</v>
      </c>
      <c r="F4143" t="str">
        <f>VLOOKUP(_xlfn.NUMBERVALUE(MID(C4143,11,2)),'Datos 2'!$U$3:$V$11,2,)</f>
        <v>S</v>
      </c>
      <c r="G4143">
        <v>1</v>
      </c>
    </row>
    <row r="4144" spans="1:7">
      <c r="A4144" s="14">
        <v>44352</v>
      </c>
      <c r="B4144" t="s">
        <v>823</v>
      </c>
      <c r="C4144" t="s">
        <v>872</v>
      </c>
      <c r="D4144" t="str">
        <f>VLOOKUP(VALUE(MID(C4144,1,8)),Producto!$A$1:$C$499,3,FALSE)</f>
        <v>Pantalón baggie</v>
      </c>
      <c r="E4144" t="str">
        <f>VLOOKUP(_xlfn.NUMBERVALUE(MID(C4144,9,2)),'Datos 2'!$Q$3:$R$22,2,FALSE)</f>
        <v>Café</v>
      </c>
      <c r="F4144" t="str">
        <f>VLOOKUP(_xlfn.NUMBERVALUE(MID(C4144,11,2)),'Datos 2'!$U$3:$V$11,2,)</f>
        <v>L</v>
      </c>
      <c r="G4144">
        <v>5</v>
      </c>
    </row>
    <row r="4145" spans="1:7">
      <c r="A4145" s="14">
        <v>44425</v>
      </c>
      <c r="B4145" t="s">
        <v>823</v>
      </c>
      <c r="C4145" t="s">
        <v>827</v>
      </c>
      <c r="D4145" t="str">
        <f>VLOOKUP(VALUE(MID(C4145,1,8)),Producto!$A$1:$C$499,3,FALSE)</f>
        <v>Camisa manga larga</v>
      </c>
      <c r="E4145" t="str">
        <f>VLOOKUP(_xlfn.NUMBERVALUE(MID(C4145,9,2)),'Datos 2'!$Q$3:$R$22,2,FALSE)</f>
        <v>Blanco</v>
      </c>
      <c r="F4145" t="str">
        <f>VLOOKUP(_xlfn.NUMBERVALUE(MID(C4145,11,2)),'Datos 2'!$U$3:$V$11,2,)</f>
        <v>XL</v>
      </c>
      <c r="G4145">
        <v>2</v>
      </c>
    </row>
    <row r="4146" spans="1:7">
      <c r="A4146" s="14">
        <v>44551</v>
      </c>
      <c r="B4146" t="s">
        <v>823</v>
      </c>
      <c r="C4146" t="s">
        <v>884</v>
      </c>
      <c r="D4146" t="str">
        <f>VLOOKUP(VALUE(MID(C4146,1,8)),Producto!$A$1:$C$499,3,FALSE)</f>
        <v>Chamarra sport</v>
      </c>
      <c r="E4146" t="str">
        <f>VLOOKUP(_xlfn.NUMBERVALUE(MID(C4146,9,2)),'Datos 2'!$Q$3:$R$22,2,FALSE)</f>
        <v>Negro</v>
      </c>
      <c r="F4146" t="str">
        <f>VLOOKUP(_xlfn.NUMBERVALUE(MID(C4146,11,2)),'Datos 2'!$U$3:$V$11,2,)</f>
        <v>L</v>
      </c>
      <c r="G4146">
        <v>7</v>
      </c>
    </row>
    <row r="4147" spans="1:7">
      <c r="A4147" s="14">
        <v>44558</v>
      </c>
      <c r="B4147" t="s">
        <v>823</v>
      </c>
      <c r="C4147" t="s">
        <v>839</v>
      </c>
      <c r="D4147" t="str">
        <f>VLOOKUP(VALUE(MID(C4147,1,8)),Producto!$A$1:$C$499,3,FALSE)</f>
        <v>Camisa manga corta</v>
      </c>
      <c r="E4147" t="str">
        <f>VLOOKUP(_xlfn.NUMBERVALUE(MID(C4147,9,2)),'Datos 2'!$Q$3:$R$22,2,FALSE)</f>
        <v>Blanco</v>
      </c>
      <c r="F4147" t="str">
        <f>VLOOKUP(_xlfn.NUMBERVALUE(MID(C4147,11,2)),'Datos 2'!$U$3:$V$11,2,)</f>
        <v>XL</v>
      </c>
      <c r="G4147">
        <v>8</v>
      </c>
    </row>
    <row r="4148" spans="1:7">
      <c r="A4148" s="14">
        <v>44486</v>
      </c>
      <c r="B4148" t="s">
        <v>823</v>
      </c>
      <c r="C4148" t="s">
        <v>860</v>
      </c>
      <c r="D4148" t="str">
        <f>VLOOKUP(VALUE(MID(C4148,1,8)),Producto!$A$1:$C$499,3,FALSE)</f>
        <v>Pantalón mezclilla</v>
      </c>
      <c r="E4148" t="str">
        <f>VLOOKUP(_xlfn.NUMBERVALUE(MID(C4148,9,2)),'Datos 2'!$Q$3:$R$22,2,FALSE)</f>
        <v>Blanco</v>
      </c>
      <c r="F4148" t="str">
        <f>VLOOKUP(_xlfn.NUMBERVALUE(MID(C4148,11,2)),'Datos 2'!$U$3:$V$11,2,)</f>
        <v>L</v>
      </c>
      <c r="G4148">
        <v>5</v>
      </c>
    </row>
    <row r="4149" spans="1:7">
      <c r="A4149" s="14">
        <v>44468</v>
      </c>
      <c r="B4149" t="s">
        <v>823</v>
      </c>
      <c r="C4149" t="s">
        <v>859</v>
      </c>
      <c r="D4149" t="str">
        <f>VLOOKUP(VALUE(MID(C4149,1,8)),Producto!$A$1:$C$499,3,FALSE)</f>
        <v>Pantalón mezclilla</v>
      </c>
      <c r="E4149" t="str">
        <f>VLOOKUP(_xlfn.NUMBERVALUE(MID(C4149,9,2)),'Datos 2'!$Q$3:$R$22,2,FALSE)</f>
        <v>Blanco</v>
      </c>
      <c r="F4149" t="str">
        <f>VLOOKUP(_xlfn.NUMBERVALUE(MID(C4149,11,2)),'Datos 2'!$U$3:$V$11,2,)</f>
        <v>XL</v>
      </c>
      <c r="G4149">
        <v>5</v>
      </c>
    </row>
    <row r="4150" spans="1:7">
      <c r="A4150" s="14">
        <v>44489</v>
      </c>
      <c r="B4150" t="s">
        <v>823</v>
      </c>
      <c r="C4150" t="s">
        <v>837</v>
      </c>
      <c r="D4150" t="str">
        <f>VLOOKUP(VALUE(MID(C4150,1,8)),Producto!$A$1:$C$499,3,FALSE)</f>
        <v>Camisa manga larga</v>
      </c>
      <c r="E4150" t="str">
        <f>VLOOKUP(_xlfn.NUMBERVALUE(MID(C4150,9,2)),'Datos 2'!$Q$3:$R$22,2,FALSE)</f>
        <v>Negro</v>
      </c>
      <c r="F4150" t="str">
        <f>VLOOKUP(_xlfn.NUMBERVALUE(MID(C4150,11,2)),'Datos 2'!$U$3:$V$11,2,)</f>
        <v>M</v>
      </c>
      <c r="G4150">
        <v>7</v>
      </c>
    </row>
    <row r="4151" spans="1:7">
      <c r="A4151" s="14">
        <v>44352</v>
      </c>
      <c r="B4151" t="s">
        <v>823</v>
      </c>
      <c r="C4151" t="s">
        <v>865</v>
      </c>
      <c r="D4151" t="str">
        <f>VLOOKUP(VALUE(MID(C4151,1,8)),Producto!$A$1:$C$499,3,FALSE)</f>
        <v>Pantalón baggie</v>
      </c>
      <c r="E4151" t="str">
        <f>VLOOKUP(_xlfn.NUMBERVALUE(MID(C4151,9,2)),'Datos 2'!$Q$3:$R$22,2,FALSE)</f>
        <v>Negro</v>
      </c>
      <c r="F4151" t="str">
        <f>VLOOKUP(_xlfn.NUMBERVALUE(MID(C4151,11,2)),'Datos 2'!$U$3:$V$11,2,)</f>
        <v>M</v>
      </c>
      <c r="G4151">
        <v>4</v>
      </c>
    </row>
    <row r="4152" spans="1:7">
      <c r="A4152" s="14">
        <v>44270</v>
      </c>
      <c r="B4152" t="s">
        <v>823</v>
      </c>
      <c r="C4152" t="s">
        <v>834</v>
      </c>
      <c r="D4152" t="str">
        <f>VLOOKUP(VALUE(MID(C4152,1,8)),Producto!$A$1:$C$499,3,FALSE)</f>
        <v>Camisa manga larga</v>
      </c>
      <c r="E4152" t="str">
        <f>VLOOKUP(_xlfn.NUMBERVALUE(MID(C4152,9,2)),'Datos 2'!$Q$3:$R$22,2,FALSE)</f>
        <v>Off white</v>
      </c>
      <c r="F4152" t="str">
        <f>VLOOKUP(_xlfn.NUMBERVALUE(MID(C4152,11,2)),'Datos 2'!$U$3:$V$11,2,)</f>
        <v>S</v>
      </c>
      <c r="G4152">
        <v>8</v>
      </c>
    </row>
    <row r="4153" spans="1:7">
      <c r="A4153" s="14">
        <v>44248</v>
      </c>
      <c r="B4153" t="s">
        <v>823</v>
      </c>
      <c r="C4153" t="s">
        <v>856</v>
      </c>
      <c r="D4153" t="str">
        <f>VLOOKUP(VALUE(MID(C4153,1,8)),Producto!$A$1:$C$499,3,FALSE)</f>
        <v>Pantalón mezclilla</v>
      </c>
      <c r="E4153" t="str">
        <f>VLOOKUP(_xlfn.NUMBERVALUE(MID(C4153,9,2)),'Datos 2'!$Q$3:$R$22,2,FALSE)</f>
        <v>Negro</v>
      </c>
      <c r="F4153" t="str">
        <f>VLOOKUP(_xlfn.NUMBERVALUE(MID(C4153,11,2)),'Datos 2'!$U$3:$V$11,2,)</f>
        <v>L</v>
      </c>
      <c r="G4153">
        <v>8</v>
      </c>
    </row>
    <row r="4154" spans="1:7">
      <c r="A4154" s="14">
        <v>44201</v>
      </c>
      <c r="B4154" t="s">
        <v>823</v>
      </c>
      <c r="C4154" t="s">
        <v>834</v>
      </c>
      <c r="D4154" t="str">
        <f>VLOOKUP(VALUE(MID(C4154,1,8)),Producto!$A$1:$C$499,3,FALSE)</f>
        <v>Camisa manga larga</v>
      </c>
      <c r="E4154" t="str">
        <f>VLOOKUP(_xlfn.NUMBERVALUE(MID(C4154,9,2)),'Datos 2'!$Q$3:$R$22,2,FALSE)</f>
        <v>Off white</v>
      </c>
      <c r="F4154" t="str">
        <f>VLOOKUP(_xlfn.NUMBERVALUE(MID(C4154,11,2)),'Datos 2'!$U$3:$V$11,2,)</f>
        <v>S</v>
      </c>
      <c r="G4154">
        <v>4</v>
      </c>
    </row>
    <row r="4155" spans="1:7">
      <c r="A4155" s="14">
        <v>44478</v>
      </c>
      <c r="B4155" t="s">
        <v>823</v>
      </c>
      <c r="C4155" t="s">
        <v>888</v>
      </c>
      <c r="D4155" t="str">
        <f>VLOOKUP(VALUE(MID(C4155,1,8)),Producto!$A$1:$C$499,3,FALSE)</f>
        <v>Chamarra sport</v>
      </c>
      <c r="E4155" t="str">
        <f>VLOOKUP(_xlfn.NUMBERVALUE(MID(C4155,9,2)),'Datos 2'!$Q$3:$R$22,2,FALSE)</f>
        <v>Off white</v>
      </c>
      <c r="F4155" t="str">
        <f>VLOOKUP(_xlfn.NUMBERVALUE(MID(C4155,11,2)),'Datos 2'!$U$3:$V$11,2,)</f>
        <v>L</v>
      </c>
      <c r="G4155">
        <v>4</v>
      </c>
    </row>
    <row r="4156" spans="1:7">
      <c r="A4156" s="14">
        <v>44502</v>
      </c>
      <c r="B4156" t="s">
        <v>823</v>
      </c>
      <c r="C4156" t="s">
        <v>864</v>
      </c>
      <c r="D4156" t="str">
        <f>VLOOKUP(VALUE(MID(C4156,1,8)),Producto!$A$1:$C$499,3,FALSE)</f>
        <v>Pantalón baggie</v>
      </c>
      <c r="E4156" t="str">
        <f>VLOOKUP(_xlfn.NUMBERVALUE(MID(C4156,9,2)),'Datos 2'!$Q$3:$R$22,2,FALSE)</f>
        <v>Negro</v>
      </c>
      <c r="F4156" t="str">
        <f>VLOOKUP(_xlfn.NUMBERVALUE(MID(C4156,11,2)),'Datos 2'!$U$3:$V$11,2,)</f>
        <v>L</v>
      </c>
      <c r="G4156">
        <v>3</v>
      </c>
    </row>
    <row r="4157" spans="1:7">
      <c r="A4157" s="14">
        <v>44253</v>
      </c>
      <c r="B4157" t="s">
        <v>823</v>
      </c>
      <c r="C4157" t="s">
        <v>863</v>
      </c>
      <c r="D4157" t="str">
        <f>VLOOKUP(VALUE(MID(C4157,1,8)),Producto!$A$1:$C$499,3,FALSE)</f>
        <v>Pantalón baggie</v>
      </c>
      <c r="E4157" t="str">
        <f>VLOOKUP(_xlfn.NUMBERVALUE(MID(C4157,9,2)),'Datos 2'!$Q$3:$R$22,2,FALSE)</f>
        <v>Negro</v>
      </c>
      <c r="F4157" t="str">
        <f>VLOOKUP(_xlfn.NUMBERVALUE(MID(C4157,11,2)),'Datos 2'!$U$3:$V$11,2,)</f>
        <v>XL</v>
      </c>
      <c r="G4157">
        <v>6</v>
      </c>
    </row>
    <row r="4158" spans="1:7">
      <c r="A4158" s="14">
        <v>44283</v>
      </c>
      <c r="B4158" t="s">
        <v>823</v>
      </c>
      <c r="C4158" t="s">
        <v>866</v>
      </c>
      <c r="D4158" t="str">
        <f>VLOOKUP(VALUE(MID(C4158,1,8)),Producto!$A$1:$C$499,3,FALSE)</f>
        <v>Pantalón baggie</v>
      </c>
      <c r="E4158" t="str">
        <f>VLOOKUP(_xlfn.NUMBERVALUE(MID(C4158,9,2)),'Datos 2'!$Q$3:$R$22,2,FALSE)</f>
        <v>Negro</v>
      </c>
      <c r="F4158" t="str">
        <f>VLOOKUP(_xlfn.NUMBERVALUE(MID(C4158,11,2)),'Datos 2'!$U$3:$V$11,2,)</f>
        <v>S</v>
      </c>
      <c r="G4158">
        <v>9</v>
      </c>
    </row>
    <row r="4159" spans="1:7">
      <c r="A4159" s="14">
        <v>44233</v>
      </c>
      <c r="B4159" t="s">
        <v>823</v>
      </c>
      <c r="C4159" t="s">
        <v>831</v>
      </c>
      <c r="D4159" t="str">
        <f>VLOOKUP(VALUE(MID(C4159,1,8)),Producto!$A$1:$C$499,3,FALSE)</f>
        <v>Camisa manga larga</v>
      </c>
      <c r="E4159" t="str">
        <f>VLOOKUP(_xlfn.NUMBERVALUE(MID(C4159,9,2)),'Datos 2'!$Q$3:$R$22,2,FALSE)</f>
        <v>Off white</v>
      </c>
      <c r="F4159" t="str">
        <f>VLOOKUP(_xlfn.NUMBERVALUE(MID(C4159,11,2)),'Datos 2'!$U$3:$V$11,2,)</f>
        <v>XL</v>
      </c>
      <c r="G4159">
        <v>3</v>
      </c>
    </row>
    <row r="4160" spans="1:7">
      <c r="A4160" s="14">
        <v>44283</v>
      </c>
      <c r="B4160" t="s">
        <v>823</v>
      </c>
      <c r="C4160" t="s">
        <v>838</v>
      </c>
      <c r="D4160" t="str">
        <f>VLOOKUP(VALUE(MID(C4160,1,8)),Producto!$A$1:$C$499,3,FALSE)</f>
        <v>Camisa manga larga</v>
      </c>
      <c r="E4160" t="str">
        <f>VLOOKUP(_xlfn.NUMBERVALUE(MID(C4160,9,2)),'Datos 2'!$Q$3:$R$22,2,FALSE)</f>
        <v>Negro</v>
      </c>
      <c r="F4160" t="str">
        <f>VLOOKUP(_xlfn.NUMBERVALUE(MID(C4160,11,2)),'Datos 2'!$U$3:$V$11,2,)</f>
        <v>S</v>
      </c>
      <c r="G4160">
        <v>10</v>
      </c>
    </row>
    <row r="4161" spans="1:7">
      <c r="A4161" s="14">
        <v>44390</v>
      </c>
      <c r="B4161" t="s">
        <v>823</v>
      </c>
      <c r="C4161" t="s">
        <v>885</v>
      </c>
      <c r="D4161" t="str">
        <f>VLOOKUP(VALUE(MID(C4161,1,8)),Producto!$A$1:$C$499,3,FALSE)</f>
        <v>Chamarra sport</v>
      </c>
      <c r="E4161" t="str">
        <f>VLOOKUP(_xlfn.NUMBERVALUE(MID(C4161,9,2)),'Datos 2'!$Q$3:$R$22,2,FALSE)</f>
        <v>Negro</v>
      </c>
      <c r="F4161" t="str">
        <f>VLOOKUP(_xlfn.NUMBERVALUE(MID(C4161,11,2)),'Datos 2'!$U$3:$V$11,2,)</f>
        <v>M</v>
      </c>
      <c r="G4161">
        <v>10</v>
      </c>
    </row>
    <row r="4162" spans="1:7">
      <c r="A4162" s="14">
        <v>44396</v>
      </c>
      <c r="B4162" t="s">
        <v>823</v>
      </c>
      <c r="C4162" t="s">
        <v>889</v>
      </c>
      <c r="D4162" t="str">
        <f>VLOOKUP(VALUE(MID(C4162,1,8)),Producto!$A$1:$C$499,3,FALSE)</f>
        <v>Chamarra sport</v>
      </c>
      <c r="E4162" t="str">
        <f>VLOOKUP(_xlfn.NUMBERVALUE(MID(C4162,9,2)),'Datos 2'!$Q$3:$R$22,2,FALSE)</f>
        <v>Off white</v>
      </c>
      <c r="F4162" t="str">
        <f>VLOOKUP(_xlfn.NUMBERVALUE(MID(C4162,11,2)),'Datos 2'!$U$3:$V$11,2,)</f>
        <v>M</v>
      </c>
      <c r="G4162">
        <v>7</v>
      </c>
    </row>
    <row r="4163" spans="1:7">
      <c r="A4163" s="14">
        <v>44461</v>
      </c>
      <c r="B4163" t="s">
        <v>823</v>
      </c>
      <c r="C4163" t="s">
        <v>844</v>
      </c>
      <c r="D4163" t="str">
        <f>VLOOKUP(VALUE(MID(C4163,1,8)),Producto!$A$1:$C$499,3,FALSE)</f>
        <v>Camisa manga corta</v>
      </c>
      <c r="E4163" t="str">
        <f>VLOOKUP(_xlfn.NUMBERVALUE(MID(C4163,9,2)),'Datos 2'!$Q$3:$R$22,2,FALSE)</f>
        <v>Estampado animal</v>
      </c>
      <c r="F4163" t="str">
        <f>VLOOKUP(_xlfn.NUMBERVALUE(MID(C4163,11,2)),'Datos 2'!$U$3:$V$11,2,)</f>
        <v>L</v>
      </c>
      <c r="G4163">
        <v>9</v>
      </c>
    </row>
    <row r="4164" spans="1:7">
      <c r="A4164" s="14">
        <v>44408</v>
      </c>
      <c r="B4164" t="s">
        <v>823</v>
      </c>
      <c r="C4164" t="s">
        <v>888</v>
      </c>
      <c r="D4164" t="str">
        <f>VLOOKUP(VALUE(MID(C4164,1,8)),Producto!$A$1:$C$499,3,FALSE)</f>
        <v>Chamarra sport</v>
      </c>
      <c r="E4164" t="str">
        <f>VLOOKUP(_xlfn.NUMBERVALUE(MID(C4164,9,2)),'Datos 2'!$Q$3:$R$22,2,FALSE)</f>
        <v>Off white</v>
      </c>
      <c r="F4164" t="str">
        <f>VLOOKUP(_xlfn.NUMBERVALUE(MID(C4164,11,2)),'Datos 2'!$U$3:$V$11,2,)</f>
        <v>L</v>
      </c>
      <c r="G4164">
        <v>3</v>
      </c>
    </row>
    <row r="4165" spans="1:7">
      <c r="A4165" s="14">
        <v>44219</v>
      </c>
      <c r="B4165" t="s">
        <v>823</v>
      </c>
      <c r="C4165" t="s">
        <v>873</v>
      </c>
      <c r="D4165" t="str">
        <f>VLOOKUP(VALUE(MID(C4165,1,8)),Producto!$A$1:$C$499,3,FALSE)</f>
        <v>Pantalón baggie</v>
      </c>
      <c r="E4165" t="str">
        <f>VLOOKUP(_xlfn.NUMBERVALUE(MID(C4165,9,2)),'Datos 2'!$Q$3:$R$22,2,FALSE)</f>
        <v>Café</v>
      </c>
      <c r="F4165" t="str">
        <f>VLOOKUP(_xlfn.NUMBERVALUE(MID(C4165,11,2)),'Datos 2'!$U$3:$V$11,2,)</f>
        <v>M</v>
      </c>
      <c r="G4165">
        <v>6</v>
      </c>
    </row>
    <row r="4166" spans="1:7">
      <c r="A4166" s="14">
        <v>44422</v>
      </c>
      <c r="B4166" t="s">
        <v>823</v>
      </c>
      <c r="C4166" t="s">
        <v>876</v>
      </c>
      <c r="D4166" t="str">
        <f>VLOOKUP(VALUE(MID(C4166,1,8)),Producto!$A$1:$C$499,3,FALSE)</f>
        <v>Chamarra sport</v>
      </c>
      <c r="E4166" t="str">
        <f>VLOOKUP(_xlfn.NUMBERVALUE(MID(C4166,9,2)),'Datos 2'!$Q$3:$R$22,2,FALSE)</f>
        <v>Rojo</v>
      </c>
      <c r="F4166" t="str">
        <f>VLOOKUP(_xlfn.NUMBERVALUE(MID(C4166,11,2)),'Datos 2'!$U$3:$V$11,2,)</f>
        <v>L</v>
      </c>
      <c r="G4166">
        <v>4</v>
      </c>
    </row>
    <row r="4167" spans="1:7">
      <c r="A4167" s="14">
        <v>44393</v>
      </c>
      <c r="B4167" t="s">
        <v>823</v>
      </c>
      <c r="C4167" t="s">
        <v>850</v>
      </c>
      <c r="D4167" t="str">
        <f>VLOOKUP(VALUE(MID(C4167,1,8)),Producto!$A$1:$C$499,3,FALSE)</f>
        <v>Playera</v>
      </c>
      <c r="E4167" t="str">
        <f>VLOOKUP(_xlfn.NUMBERVALUE(MID(C4167,9,2)),'Datos 2'!$Q$3:$R$22,2,FALSE)</f>
        <v>Con texto</v>
      </c>
      <c r="F4167" t="str">
        <f>VLOOKUP(_xlfn.NUMBERVALUE(MID(C4167,11,2)),'Datos 2'!$U$3:$V$11,2,)</f>
        <v>Unitalla</v>
      </c>
      <c r="G4167">
        <v>7</v>
      </c>
    </row>
    <row r="4168" spans="1:7">
      <c r="A4168" s="14">
        <v>44539</v>
      </c>
      <c r="B4168" t="s">
        <v>823</v>
      </c>
      <c r="C4168" t="s">
        <v>844</v>
      </c>
      <c r="D4168" t="str">
        <f>VLOOKUP(VALUE(MID(C4168,1,8)),Producto!$A$1:$C$499,3,FALSE)</f>
        <v>Camisa manga corta</v>
      </c>
      <c r="E4168" t="str">
        <f>VLOOKUP(_xlfn.NUMBERVALUE(MID(C4168,9,2)),'Datos 2'!$Q$3:$R$22,2,FALSE)</f>
        <v>Estampado animal</v>
      </c>
      <c r="F4168" t="str">
        <f>VLOOKUP(_xlfn.NUMBERVALUE(MID(C4168,11,2)),'Datos 2'!$U$3:$V$11,2,)</f>
        <v>L</v>
      </c>
      <c r="G4168">
        <v>7</v>
      </c>
    </row>
    <row r="4169" spans="1:7">
      <c r="A4169" s="14">
        <v>44308</v>
      </c>
      <c r="B4169" t="s">
        <v>823</v>
      </c>
      <c r="C4169" t="s">
        <v>873</v>
      </c>
      <c r="D4169" t="str">
        <f>VLOOKUP(VALUE(MID(C4169,1,8)),Producto!$A$1:$C$499,3,FALSE)</f>
        <v>Pantalón baggie</v>
      </c>
      <c r="E4169" t="str">
        <f>VLOOKUP(_xlfn.NUMBERVALUE(MID(C4169,9,2)),'Datos 2'!$Q$3:$R$22,2,FALSE)</f>
        <v>Café</v>
      </c>
      <c r="F4169" t="str">
        <f>VLOOKUP(_xlfn.NUMBERVALUE(MID(C4169,11,2)),'Datos 2'!$U$3:$V$11,2,)</f>
        <v>M</v>
      </c>
      <c r="G4169">
        <v>8</v>
      </c>
    </row>
    <row r="4170" spans="1:7">
      <c r="A4170" s="14">
        <v>44282</v>
      </c>
      <c r="B4170" t="s">
        <v>823</v>
      </c>
      <c r="C4170" t="s">
        <v>874</v>
      </c>
      <c r="D4170" t="str">
        <f>VLOOKUP(VALUE(MID(C4170,1,8)),Producto!$A$1:$C$499,3,FALSE)</f>
        <v>Pantalón baggie</v>
      </c>
      <c r="E4170" t="str">
        <f>VLOOKUP(_xlfn.NUMBERVALUE(MID(C4170,9,2)),'Datos 2'!$Q$3:$R$22,2,FALSE)</f>
        <v>Café</v>
      </c>
      <c r="F4170" t="str">
        <f>VLOOKUP(_xlfn.NUMBERVALUE(MID(C4170,11,2)),'Datos 2'!$U$3:$V$11,2,)</f>
        <v>S</v>
      </c>
      <c r="G4170">
        <v>7</v>
      </c>
    </row>
    <row r="4171" spans="1:7">
      <c r="A4171" s="14">
        <v>44252</v>
      </c>
      <c r="B4171" t="s">
        <v>823</v>
      </c>
      <c r="C4171" t="s">
        <v>881</v>
      </c>
      <c r="D4171" t="str">
        <f>VLOOKUP(VALUE(MID(C4171,1,8)),Producto!$A$1:$C$499,3,FALSE)</f>
        <v>Chamarra sport</v>
      </c>
      <c r="E4171" t="str">
        <f>VLOOKUP(_xlfn.NUMBERVALUE(MID(C4171,9,2)),'Datos 2'!$Q$3:$R$22,2,FALSE)</f>
        <v>Azul</v>
      </c>
      <c r="F4171" t="str">
        <f>VLOOKUP(_xlfn.NUMBERVALUE(MID(C4171,11,2)),'Datos 2'!$U$3:$V$11,2,)</f>
        <v>M</v>
      </c>
      <c r="G4171">
        <v>9</v>
      </c>
    </row>
    <row r="4172" spans="1:7">
      <c r="A4172" s="14">
        <v>44275</v>
      </c>
      <c r="B4172" t="s">
        <v>823</v>
      </c>
      <c r="C4172" t="s">
        <v>837</v>
      </c>
      <c r="D4172" t="str">
        <f>VLOOKUP(VALUE(MID(C4172,1,8)),Producto!$A$1:$C$499,3,FALSE)</f>
        <v>Camisa manga larga</v>
      </c>
      <c r="E4172" t="str">
        <f>VLOOKUP(_xlfn.NUMBERVALUE(MID(C4172,9,2)),'Datos 2'!$Q$3:$R$22,2,FALSE)</f>
        <v>Negro</v>
      </c>
      <c r="F4172" t="str">
        <f>VLOOKUP(_xlfn.NUMBERVALUE(MID(C4172,11,2)),'Datos 2'!$U$3:$V$11,2,)</f>
        <v>M</v>
      </c>
      <c r="G4172">
        <v>4</v>
      </c>
    </row>
    <row r="4173" spans="1:7">
      <c r="A4173" s="14">
        <v>44235</v>
      </c>
      <c r="B4173" t="s">
        <v>823</v>
      </c>
      <c r="C4173" t="s">
        <v>831</v>
      </c>
      <c r="D4173" t="str">
        <f>VLOOKUP(VALUE(MID(C4173,1,8)),Producto!$A$1:$C$499,3,FALSE)</f>
        <v>Camisa manga larga</v>
      </c>
      <c r="E4173" t="str">
        <f>VLOOKUP(_xlfn.NUMBERVALUE(MID(C4173,9,2)),'Datos 2'!$Q$3:$R$22,2,FALSE)</f>
        <v>Off white</v>
      </c>
      <c r="F4173" t="str">
        <f>VLOOKUP(_xlfn.NUMBERVALUE(MID(C4173,11,2)),'Datos 2'!$U$3:$V$11,2,)</f>
        <v>XL</v>
      </c>
      <c r="G4173">
        <v>2</v>
      </c>
    </row>
    <row r="4174" spans="1:7">
      <c r="A4174" s="14">
        <v>44345</v>
      </c>
      <c r="B4174" t="s">
        <v>823</v>
      </c>
      <c r="C4174" t="s">
        <v>844</v>
      </c>
      <c r="D4174" t="str">
        <f>VLOOKUP(VALUE(MID(C4174,1,8)),Producto!$A$1:$C$499,3,FALSE)</f>
        <v>Camisa manga corta</v>
      </c>
      <c r="E4174" t="str">
        <f>VLOOKUP(_xlfn.NUMBERVALUE(MID(C4174,9,2)),'Datos 2'!$Q$3:$R$22,2,FALSE)</f>
        <v>Estampado animal</v>
      </c>
      <c r="F4174" t="str">
        <f>VLOOKUP(_xlfn.NUMBERVALUE(MID(C4174,11,2)),'Datos 2'!$U$3:$V$11,2,)</f>
        <v>L</v>
      </c>
      <c r="G4174">
        <v>6</v>
      </c>
    </row>
    <row r="4175" spans="1:7">
      <c r="A4175" s="14">
        <v>44499</v>
      </c>
      <c r="B4175" t="s">
        <v>823</v>
      </c>
      <c r="C4175" t="s">
        <v>845</v>
      </c>
      <c r="D4175" t="str">
        <f>VLOOKUP(VALUE(MID(C4175,1,8)),Producto!$A$1:$C$499,3,FALSE)</f>
        <v>Camisa manga corta</v>
      </c>
      <c r="E4175" t="str">
        <f>VLOOKUP(_xlfn.NUMBERVALUE(MID(C4175,9,2)),'Datos 2'!$Q$3:$R$22,2,FALSE)</f>
        <v>Estampado animal</v>
      </c>
      <c r="F4175" t="str">
        <f>VLOOKUP(_xlfn.NUMBERVALUE(MID(C4175,11,2)),'Datos 2'!$U$3:$V$11,2,)</f>
        <v>M</v>
      </c>
      <c r="G4175">
        <v>2</v>
      </c>
    </row>
    <row r="4176" spans="1:7">
      <c r="A4176" s="14">
        <v>44558</v>
      </c>
      <c r="B4176" t="s">
        <v>823</v>
      </c>
      <c r="C4176" t="s">
        <v>838</v>
      </c>
      <c r="D4176" t="str">
        <f>VLOOKUP(VALUE(MID(C4176,1,8)),Producto!$A$1:$C$499,3,FALSE)</f>
        <v>Camisa manga larga</v>
      </c>
      <c r="E4176" t="str">
        <f>VLOOKUP(_xlfn.NUMBERVALUE(MID(C4176,9,2)),'Datos 2'!$Q$3:$R$22,2,FALSE)</f>
        <v>Negro</v>
      </c>
      <c r="F4176" t="str">
        <f>VLOOKUP(_xlfn.NUMBERVALUE(MID(C4176,11,2)),'Datos 2'!$U$3:$V$11,2,)</f>
        <v>S</v>
      </c>
      <c r="G4176">
        <v>5</v>
      </c>
    </row>
    <row r="4177" spans="1:7">
      <c r="A4177" s="14">
        <v>44198</v>
      </c>
      <c r="B4177" t="s">
        <v>823</v>
      </c>
      <c r="C4177" t="s">
        <v>861</v>
      </c>
      <c r="D4177" t="str">
        <f>VLOOKUP(VALUE(MID(C4177,1,8)),Producto!$A$1:$C$499,3,FALSE)</f>
        <v>Pantalón mezclilla</v>
      </c>
      <c r="E4177" t="str">
        <f>VLOOKUP(_xlfn.NUMBERVALUE(MID(C4177,9,2)),'Datos 2'!$Q$3:$R$22,2,FALSE)</f>
        <v>Blanco</v>
      </c>
      <c r="F4177" t="str">
        <f>VLOOKUP(_xlfn.NUMBERVALUE(MID(C4177,11,2)),'Datos 2'!$U$3:$V$11,2,)</f>
        <v>M</v>
      </c>
      <c r="G4177">
        <v>1</v>
      </c>
    </row>
    <row r="4178" spans="1:7">
      <c r="A4178" s="14">
        <v>44439</v>
      </c>
      <c r="B4178" t="s">
        <v>823</v>
      </c>
      <c r="C4178" t="s">
        <v>866</v>
      </c>
      <c r="D4178" t="str">
        <f>VLOOKUP(VALUE(MID(C4178,1,8)),Producto!$A$1:$C$499,3,FALSE)</f>
        <v>Pantalón baggie</v>
      </c>
      <c r="E4178" t="str">
        <f>VLOOKUP(_xlfn.NUMBERVALUE(MID(C4178,9,2)),'Datos 2'!$Q$3:$R$22,2,FALSE)</f>
        <v>Negro</v>
      </c>
      <c r="F4178" t="str">
        <f>VLOOKUP(_xlfn.NUMBERVALUE(MID(C4178,11,2)),'Datos 2'!$U$3:$V$11,2,)</f>
        <v>S</v>
      </c>
      <c r="G4178">
        <v>7</v>
      </c>
    </row>
    <row r="4179" spans="1:7">
      <c r="A4179" s="14">
        <v>44523</v>
      </c>
      <c r="B4179" t="s">
        <v>823</v>
      </c>
      <c r="C4179" t="s">
        <v>875</v>
      </c>
      <c r="D4179" t="str">
        <f>VLOOKUP(VALUE(MID(C4179,1,8)),Producto!$A$1:$C$499,3,FALSE)</f>
        <v>Chamarra sport</v>
      </c>
      <c r="E4179" t="str">
        <f>VLOOKUP(_xlfn.NUMBERVALUE(MID(C4179,9,2)),'Datos 2'!$Q$3:$R$22,2,FALSE)</f>
        <v>Rojo</v>
      </c>
      <c r="F4179" t="str">
        <f>VLOOKUP(_xlfn.NUMBERVALUE(MID(C4179,11,2)),'Datos 2'!$U$3:$V$11,2,)</f>
        <v>XL</v>
      </c>
      <c r="G4179">
        <v>3</v>
      </c>
    </row>
    <row r="4180" spans="1:7">
      <c r="A4180" s="14">
        <v>44337</v>
      </c>
      <c r="B4180" t="s">
        <v>823</v>
      </c>
      <c r="C4180" t="s">
        <v>835</v>
      </c>
      <c r="D4180" t="str">
        <f>VLOOKUP(VALUE(MID(C4180,1,8)),Producto!$A$1:$C$499,3,FALSE)</f>
        <v>Camisa manga larga</v>
      </c>
      <c r="E4180" t="str">
        <f>VLOOKUP(_xlfn.NUMBERVALUE(MID(C4180,9,2)),'Datos 2'!$Q$3:$R$22,2,FALSE)</f>
        <v>Negro</v>
      </c>
      <c r="F4180" t="str">
        <f>VLOOKUP(_xlfn.NUMBERVALUE(MID(C4180,11,2)),'Datos 2'!$U$3:$V$11,2,)</f>
        <v>XL</v>
      </c>
      <c r="G4180">
        <v>1</v>
      </c>
    </row>
    <row r="4181" spans="1:7">
      <c r="A4181" s="14">
        <v>44200</v>
      </c>
      <c r="B4181" t="s">
        <v>823</v>
      </c>
      <c r="C4181" t="s">
        <v>856</v>
      </c>
      <c r="D4181" t="str">
        <f>VLOOKUP(VALUE(MID(C4181,1,8)),Producto!$A$1:$C$499,3,FALSE)</f>
        <v>Pantalón mezclilla</v>
      </c>
      <c r="E4181" t="str">
        <f>VLOOKUP(_xlfn.NUMBERVALUE(MID(C4181,9,2)),'Datos 2'!$Q$3:$R$22,2,FALSE)</f>
        <v>Negro</v>
      </c>
      <c r="F4181" t="str">
        <f>VLOOKUP(_xlfn.NUMBERVALUE(MID(C4181,11,2)),'Datos 2'!$U$3:$V$11,2,)</f>
        <v>L</v>
      </c>
      <c r="G4181">
        <v>2</v>
      </c>
    </row>
    <row r="4182" spans="1:7">
      <c r="A4182" s="14">
        <v>44496</v>
      </c>
      <c r="B4182" t="s">
        <v>823</v>
      </c>
      <c r="C4182" t="s">
        <v>827</v>
      </c>
      <c r="D4182" t="str">
        <f>VLOOKUP(VALUE(MID(C4182,1,8)),Producto!$A$1:$C$499,3,FALSE)</f>
        <v>Camisa manga larga</v>
      </c>
      <c r="E4182" t="str">
        <f>VLOOKUP(_xlfn.NUMBERVALUE(MID(C4182,9,2)),'Datos 2'!$Q$3:$R$22,2,FALSE)</f>
        <v>Blanco</v>
      </c>
      <c r="F4182" t="str">
        <f>VLOOKUP(_xlfn.NUMBERVALUE(MID(C4182,11,2)),'Datos 2'!$U$3:$V$11,2,)</f>
        <v>XL</v>
      </c>
      <c r="G4182">
        <v>2</v>
      </c>
    </row>
    <row r="4183" spans="1:7">
      <c r="A4183" s="14">
        <v>44455</v>
      </c>
      <c r="B4183" t="s">
        <v>823</v>
      </c>
      <c r="C4183" t="s">
        <v>870</v>
      </c>
      <c r="D4183" t="str">
        <f>VLOOKUP(VALUE(MID(C4183,1,8)),Producto!$A$1:$C$499,3,FALSE)</f>
        <v>Pantalón baggie</v>
      </c>
      <c r="E4183" t="str">
        <f>VLOOKUP(_xlfn.NUMBERVALUE(MID(C4183,9,2)),'Datos 2'!$Q$3:$R$22,2,FALSE)</f>
        <v>Off white</v>
      </c>
      <c r="F4183" t="str">
        <f>VLOOKUP(_xlfn.NUMBERVALUE(MID(C4183,11,2)),'Datos 2'!$U$3:$V$11,2,)</f>
        <v>S</v>
      </c>
      <c r="G4183">
        <v>1</v>
      </c>
    </row>
    <row r="4184" spans="1:7">
      <c r="A4184" s="14">
        <v>44418</v>
      </c>
      <c r="B4184" t="s">
        <v>823</v>
      </c>
      <c r="C4184" t="s">
        <v>827</v>
      </c>
      <c r="D4184" t="str">
        <f>VLOOKUP(VALUE(MID(C4184,1,8)),Producto!$A$1:$C$499,3,FALSE)</f>
        <v>Camisa manga larga</v>
      </c>
      <c r="E4184" t="str">
        <f>VLOOKUP(_xlfn.NUMBERVALUE(MID(C4184,9,2)),'Datos 2'!$Q$3:$R$22,2,FALSE)</f>
        <v>Blanco</v>
      </c>
      <c r="F4184" t="str">
        <f>VLOOKUP(_xlfn.NUMBERVALUE(MID(C4184,11,2)),'Datos 2'!$U$3:$V$11,2,)</f>
        <v>XL</v>
      </c>
      <c r="G4184">
        <v>8</v>
      </c>
    </row>
    <row r="4185" spans="1:7">
      <c r="A4185" s="14">
        <v>44376</v>
      </c>
      <c r="B4185" t="s">
        <v>823</v>
      </c>
      <c r="C4185" t="s">
        <v>881</v>
      </c>
      <c r="D4185" t="str">
        <f>VLOOKUP(VALUE(MID(C4185,1,8)),Producto!$A$1:$C$499,3,FALSE)</f>
        <v>Chamarra sport</v>
      </c>
      <c r="E4185" t="str">
        <f>VLOOKUP(_xlfn.NUMBERVALUE(MID(C4185,9,2)),'Datos 2'!$Q$3:$R$22,2,FALSE)</f>
        <v>Azul</v>
      </c>
      <c r="F4185" t="str">
        <f>VLOOKUP(_xlfn.NUMBERVALUE(MID(C4185,11,2)),'Datos 2'!$U$3:$V$11,2,)</f>
        <v>M</v>
      </c>
      <c r="G4185">
        <v>7</v>
      </c>
    </row>
    <row r="4186" spans="1:7">
      <c r="A4186" s="14">
        <v>44409</v>
      </c>
      <c r="B4186" t="s">
        <v>823</v>
      </c>
      <c r="C4186" t="s">
        <v>882</v>
      </c>
      <c r="D4186" t="str">
        <f>VLOOKUP(VALUE(MID(C4186,1,8)),Producto!$A$1:$C$499,3,FALSE)</f>
        <v>Chamarra sport</v>
      </c>
      <c r="E4186" t="str">
        <f>VLOOKUP(_xlfn.NUMBERVALUE(MID(C4186,9,2)),'Datos 2'!$Q$3:$R$22,2,FALSE)</f>
        <v>Azul</v>
      </c>
      <c r="F4186" t="str">
        <f>VLOOKUP(_xlfn.NUMBERVALUE(MID(C4186,11,2)),'Datos 2'!$U$3:$V$11,2,)</f>
        <v>S</v>
      </c>
      <c r="G4186">
        <v>6</v>
      </c>
    </row>
    <row r="4187" spans="1:7">
      <c r="A4187" s="14">
        <v>44199</v>
      </c>
      <c r="B4187" t="s">
        <v>823</v>
      </c>
      <c r="C4187" t="s">
        <v>887</v>
      </c>
      <c r="D4187" t="str">
        <f>VLOOKUP(VALUE(MID(C4187,1,8)),Producto!$A$1:$C$499,3,FALSE)</f>
        <v>Chamarra sport</v>
      </c>
      <c r="E4187" t="str">
        <f>VLOOKUP(_xlfn.NUMBERVALUE(MID(C4187,9,2)),'Datos 2'!$Q$3:$R$22,2,FALSE)</f>
        <v>Off white</v>
      </c>
      <c r="F4187" t="str">
        <f>VLOOKUP(_xlfn.NUMBERVALUE(MID(C4187,11,2)),'Datos 2'!$U$3:$V$11,2,)</f>
        <v>XL</v>
      </c>
      <c r="G4187">
        <v>1</v>
      </c>
    </row>
    <row r="4188" spans="1:7">
      <c r="A4188" s="14">
        <v>44521</v>
      </c>
      <c r="B4188" t="s">
        <v>823</v>
      </c>
      <c r="C4188" t="s">
        <v>865</v>
      </c>
      <c r="D4188" t="str">
        <f>VLOOKUP(VALUE(MID(C4188,1,8)),Producto!$A$1:$C$499,3,FALSE)</f>
        <v>Pantalón baggie</v>
      </c>
      <c r="E4188" t="str">
        <f>VLOOKUP(_xlfn.NUMBERVALUE(MID(C4188,9,2)),'Datos 2'!$Q$3:$R$22,2,FALSE)</f>
        <v>Negro</v>
      </c>
      <c r="F4188" t="str">
        <f>VLOOKUP(_xlfn.NUMBERVALUE(MID(C4188,11,2)),'Datos 2'!$U$3:$V$11,2,)</f>
        <v>M</v>
      </c>
      <c r="G4188">
        <v>10</v>
      </c>
    </row>
    <row r="4189" spans="1:7">
      <c r="A4189" s="14">
        <v>44512</v>
      </c>
      <c r="B4189" t="s">
        <v>823</v>
      </c>
      <c r="C4189" t="s">
        <v>884</v>
      </c>
      <c r="D4189" t="str">
        <f>VLOOKUP(VALUE(MID(C4189,1,8)),Producto!$A$1:$C$499,3,FALSE)</f>
        <v>Chamarra sport</v>
      </c>
      <c r="E4189" t="str">
        <f>VLOOKUP(_xlfn.NUMBERVALUE(MID(C4189,9,2)),'Datos 2'!$Q$3:$R$22,2,FALSE)</f>
        <v>Negro</v>
      </c>
      <c r="F4189" t="str">
        <f>VLOOKUP(_xlfn.NUMBERVALUE(MID(C4189,11,2)),'Datos 2'!$U$3:$V$11,2,)</f>
        <v>L</v>
      </c>
      <c r="G4189">
        <v>3</v>
      </c>
    </row>
    <row r="4190" spans="1:7">
      <c r="A4190" s="14">
        <v>44540</v>
      </c>
      <c r="B4190" t="s">
        <v>823</v>
      </c>
      <c r="C4190" t="s">
        <v>867</v>
      </c>
      <c r="D4190" t="str">
        <f>VLOOKUP(VALUE(MID(C4190,1,8)),Producto!$A$1:$C$499,3,FALSE)</f>
        <v>Pantalón baggie</v>
      </c>
      <c r="E4190" t="str">
        <f>VLOOKUP(_xlfn.NUMBERVALUE(MID(C4190,9,2)),'Datos 2'!$Q$3:$R$22,2,FALSE)</f>
        <v>Off white</v>
      </c>
      <c r="F4190" t="str">
        <f>VLOOKUP(_xlfn.NUMBERVALUE(MID(C4190,11,2)),'Datos 2'!$U$3:$V$11,2,)</f>
        <v>XL</v>
      </c>
      <c r="G4190">
        <v>9</v>
      </c>
    </row>
    <row r="4191" spans="1:7">
      <c r="A4191" s="14">
        <v>44450</v>
      </c>
      <c r="B4191" t="s">
        <v>823</v>
      </c>
      <c r="C4191" t="s">
        <v>845</v>
      </c>
      <c r="D4191" t="str">
        <f>VLOOKUP(VALUE(MID(C4191,1,8)),Producto!$A$1:$C$499,3,FALSE)</f>
        <v>Camisa manga corta</v>
      </c>
      <c r="E4191" t="str">
        <f>VLOOKUP(_xlfn.NUMBERVALUE(MID(C4191,9,2)),'Datos 2'!$Q$3:$R$22,2,FALSE)</f>
        <v>Estampado animal</v>
      </c>
      <c r="F4191" t="str">
        <f>VLOOKUP(_xlfn.NUMBERVALUE(MID(C4191,11,2)),'Datos 2'!$U$3:$V$11,2,)</f>
        <v>M</v>
      </c>
      <c r="G4191">
        <v>1</v>
      </c>
    </row>
    <row r="4192" spans="1:7">
      <c r="A4192" s="14">
        <v>44404</v>
      </c>
      <c r="B4192" t="s">
        <v>823</v>
      </c>
      <c r="C4192" t="s">
        <v>855</v>
      </c>
      <c r="D4192" t="str">
        <f>VLOOKUP(VALUE(MID(C4192,1,8)),Producto!$A$1:$C$499,3,FALSE)</f>
        <v>Pantalón mezclilla</v>
      </c>
      <c r="E4192" t="str">
        <f>VLOOKUP(_xlfn.NUMBERVALUE(MID(C4192,9,2)),'Datos 2'!$Q$3:$R$22,2,FALSE)</f>
        <v>Negro</v>
      </c>
      <c r="F4192" t="str">
        <f>VLOOKUP(_xlfn.NUMBERVALUE(MID(C4192,11,2)),'Datos 2'!$U$3:$V$11,2,)</f>
        <v>XL</v>
      </c>
      <c r="G4192">
        <v>1</v>
      </c>
    </row>
    <row r="4193" spans="1:7">
      <c r="A4193" s="14">
        <v>44556</v>
      </c>
      <c r="B4193" t="s">
        <v>823</v>
      </c>
      <c r="C4193" t="s">
        <v>872</v>
      </c>
      <c r="D4193" t="str">
        <f>VLOOKUP(VALUE(MID(C4193,1,8)),Producto!$A$1:$C$499,3,FALSE)</f>
        <v>Pantalón baggie</v>
      </c>
      <c r="E4193" t="str">
        <f>VLOOKUP(_xlfn.NUMBERVALUE(MID(C4193,9,2)),'Datos 2'!$Q$3:$R$22,2,FALSE)</f>
        <v>Café</v>
      </c>
      <c r="F4193" t="str">
        <f>VLOOKUP(_xlfn.NUMBERVALUE(MID(C4193,11,2)),'Datos 2'!$U$3:$V$11,2,)</f>
        <v>L</v>
      </c>
      <c r="G4193">
        <v>3</v>
      </c>
    </row>
    <row r="4194" spans="1:7">
      <c r="A4194" s="14">
        <v>44320</v>
      </c>
      <c r="B4194" t="s">
        <v>823</v>
      </c>
      <c r="C4194" t="s">
        <v>869</v>
      </c>
      <c r="D4194" t="str">
        <f>VLOOKUP(VALUE(MID(C4194,1,8)),Producto!$A$1:$C$499,3,FALSE)</f>
        <v>Pantalón baggie</v>
      </c>
      <c r="E4194" t="str">
        <f>VLOOKUP(_xlfn.NUMBERVALUE(MID(C4194,9,2)),'Datos 2'!$Q$3:$R$22,2,FALSE)</f>
        <v>Off white</v>
      </c>
      <c r="F4194" t="str">
        <f>VLOOKUP(_xlfn.NUMBERVALUE(MID(C4194,11,2)),'Datos 2'!$U$3:$V$11,2,)</f>
        <v>M</v>
      </c>
      <c r="G4194">
        <v>9</v>
      </c>
    </row>
    <row r="4195" spans="1:7">
      <c r="A4195" s="14">
        <v>44303</v>
      </c>
      <c r="B4195" t="s">
        <v>823</v>
      </c>
      <c r="C4195" t="s">
        <v>879</v>
      </c>
      <c r="D4195" t="str">
        <f>VLOOKUP(VALUE(MID(C4195,1,8)),Producto!$A$1:$C$499,3,FALSE)</f>
        <v>Chamarra sport</v>
      </c>
      <c r="E4195" t="str">
        <f>VLOOKUP(_xlfn.NUMBERVALUE(MID(C4195,9,2)),'Datos 2'!$Q$3:$R$22,2,FALSE)</f>
        <v>Azul</v>
      </c>
      <c r="F4195" t="str">
        <f>VLOOKUP(_xlfn.NUMBERVALUE(MID(C4195,11,2)),'Datos 2'!$U$3:$V$11,2,)</f>
        <v>XL</v>
      </c>
      <c r="G4195">
        <v>8</v>
      </c>
    </row>
    <row r="4196" spans="1:7">
      <c r="A4196" s="14">
        <v>44346</v>
      </c>
      <c r="B4196" t="s">
        <v>823</v>
      </c>
      <c r="C4196" t="s">
        <v>862</v>
      </c>
      <c r="D4196" t="str">
        <f>VLOOKUP(VALUE(MID(C4196,1,8)),Producto!$A$1:$C$499,3,FALSE)</f>
        <v>Pantalón mezclilla</v>
      </c>
      <c r="E4196" t="str">
        <f>VLOOKUP(_xlfn.NUMBERVALUE(MID(C4196,9,2)),'Datos 2'!$Q$3:$R$22,2,FALSE)</f>
        <v>Blanco</v>
      </c>
      <c r="F4196" t="str">
        <f>VLOOKUP(_xlfn.NUMBERVALUE(MID(C4196,11,2)),'Datos 2'!$U$3:$V$11,2,)</f>
        <v>S</v>
      </c>
      <c r="G4196">
        <v>4</v>
      </c>
    </row>
    <row r="4197" spans="1:7">
      <c r="A4197" s="14">
        <v>44544</v>
      </c>
      <c r="B4197" t="s">
        <v>823</v>
      </c>
      <c r="C4197" t="s">
        <v>868</v>
      </c>
      <c r="D4197" t="str">
        <f>VLOOKUP(VALUE(MID(C4197,1,8)),Producto!$A$1:$C$499,3,FALSE)</f>
        <v>Pantalón baggie</v>
      </c>
      <c r="E4197" t="str">
        <f>VLOOKUP(_xlfn.NUMBERVALUE(MID(C4197,9,2)),'Datos 2'!$Q$3:$R$22,2,FALSE)</f>
        <v>Off white</v>
      </c>
      <c r="F4197" t="str">
        <f>VLOOKUP(_xlfn.NUMBERVALUE(MID(C4197,11,2)),'Datos 2'!$U$3:$V$11,2,)</f>
        <v>L</v>
      </c>
      <c r="G4197">
        <v>1</v>
      </c>
    </row>
    <row r="4198" spans="1:7">
      <c r="A4198" s="14">
        <v>44363</v>
      </c>
      <c r="B4198" t="s">
        <v>823</v>
      </c>
      <c r="C4198" t="s">
        <v>837</v>
      </c>
      <c r="D4198" t="str">
        <f>VLOOKUP(VALUE(MID(C4198,1,8)),Producto!$A$1:$C$499,3,FALSE)</f>
        <v>Camisa manga larga</v>
      </c>
      <c r="E4198" t="str">
        <f>VLOOKUP(_xlfn.NUMBERVALUE(MID(C4198,9,2)),'Datos 2'!$Q$3:$R$22,2,FALSE)</f>
        <v>Negro</v>
      </c>
      <c r="F4198" t="str">
        <f>VLOOKUP(_xlfn.NUMBERVALUE(MID(C4198,11,2)),'Datos 2'!$U$3:$V$11,2,)</f>
        <v>M</v>
      </c>
      <c r="G4198">
        <v>9</v>
      </c>
    </row>
    <row r="4199" spans="1:7">
      <c r="A4199" s="14">
        <v>44214</v>
      </c>
      <c r="B4199" t="s">
        <v>823</v>
      </c>
      <c r="C4199" t="s">
        <v>889</v>
      </c>
      <c r="D4199" t="str">
        <f>VLOOKUP(VALUE(MID(C4199,1,8)),Producto!$A$1:$C$499,3,FALSE)</f>
        <v>Chamarra sport</v>
      </c>
      <c r="E4199" t="str">
        <f>VLOOKUP(_xlfn.NUMBERVALUE(MID(C4199,9,2)),'Datos 2'!$Q$3:$R$22,2,FALSE)</f>
        <v>Off white</v>
      </c>
      <c r="F4199" t="str">
        <f>VLOOKUP(_xlfn.NUMBERVALUE(MID(C4199,11,2)),'Datos 2'!$U$3:$V$11,2,)</f>
        <v>M</v>
      </c>
      <c r="G4199">
        <v>1</v>
      </c>
    </row>
    <row r="4200" spans="1:7">
      <c r="A4200" s="14">
        <v>44451</v>
      </c>
      <c r="B4200" t="s">
        <v>823</v>
      </c>
      <c r="C4200" t="s">
        <v>875</v>
      </c>
      <c r="D4200" t="str">
        <f>VLOOKUP(VALUE(MID(C4200,1,8)),Producto!$A$1:$C$499,3,FALSE)</f>
        <v>Chamarra sport</v>
      </c>
      <c r="E4200" t="str">
        <f>VLOOKUP(_xlfn.NUMBERVALUE(MID(C4200,9,2)),'Datos 2'!$Q$3:$R$22,2,FALSE)</f>
        <v>Rojo</v>
      </c>
      <c r="F4200" t="str">
        <f>VLOOKUP(_xlfn.NUMBERVALUE(MID(C4200,11,2)),'Datos 2'!$U$3:$V$11,2,)</f>
        <v>XL</v>
      </c>
      <c r="G4200">
        <v>3</v>
      </c>
    </row>
    <row r="4201" spans="1:7">
      <c r="A4201" s="14">
        <v>44469</v>
      </c>
      <c r="B4201" t="s">
        <v>823</v>
      </c>
      <c r="C4201" t="s">
        <v>842</v>
      </c>
      <c r="D4201" t="str">
        <f>VLOOKUP(VALUE(MID(C4201,1,8)),Producto!$A$1:$C$499,3,FALSE)</f>
        <v>Camisa manga corta</v>
      </c>
      <c r="E4201" t="str">
        <f>VLOOKUP(_xlfn.NUMBERVALUE(MID(C4201,9,2)),'Datos 2'!$Q$3:$R$22,2,FALSE)</f>
        <v>Blanco</v>
      </c>
      <c r="F4201" t="str">
        <f>VLOOKUP(_xlfn.NUMBERVALUE(MID(C4201,11,2)),'Datos 2'!$U$3:$V$11,2,)</f>
        <v>S</v>
      </c>
      <c r="G4201">
        <v>3</v>
      </c>
    </row>
    <row r="4202" spans="1:7">
      <c r="A4202" s="14">
        <v>44383</v>
      </c>
      <c r="B4202" t="s">
        <v>823</v>
      </c>
      <c r="C4202" t="s">
        <v>870</v>
      </c>
      <c r="D4202" t="str">
        <f>VLOOKUP(VALUE(MID(C4202,1,8)),Producto!$A$1:$C$499,3,FALSE)</f>
        <v>Pantalón baggie</v>
      </c>
      <c r="E4202" t="str">
        <f>VLOOKUP(_xlfn.NUMBERVALUE(MID(C4202,9,2)),'Datos 2'!$Q$3:$R$22,2,FALSE)</f>
        <v>Off white</v>
      </c>
      <c r="F4202" t="str">
        <f>VLOOKUP(_xlfn.NUMBERVALUE(MID(C4202,11,2)),'Datos 2'!$U$3:$V$11,2,)</f>
        <v>S</v>
      </c>
      <c r="G4202">
        <v>8</v>
      </c>
    </row>
    <row r="4203" spans="1:7">
      <c r="A4203" s="14">
        <v>44307</v>
      </c>
      <c r="B4203" t="s">
        <v>823</v>
      </c>
      <c r="C4203" t="s">
        <v>845</v>
      </c>
      <c r="D4203" t="str">
        <f>VLOOKUP(VALUE(MID(C4203,1,8)),Producto!$A$1:$C$499,3,FALSE)</f>
        <v>Camisa manga corta</v>
      </c>
      <c r="E4203" t="str">
        <f>VLOOKUP(_xlfn.NUMBERVALUE(MID(C4203,9,2)),'Datos 2'!$Q$3:$R$22,2,FALSE)</f>
        <v>Estampado animal</v>
      </c>
      <c r="F4203" t="str">
        <f>VLOOKUP(_xlfn.NUMBERVALUE(MID(C4203,11,2)),'Datos 2'!$U$3:$V$11,2,)</f>
        <v>M</v>
      </c>
      <c r="G4203">
        <v>4</v>
      </c>
    </row>
    <row r="4204" spans="1:7">
      <c r="A4204" s="14">
        <v>44549</v>
      </c>
      <c r="B4204" t="s">
        <v>823</v>
      </c>
      <c r="C4204" t="s">
        <v>855</v>
      </c>
      <c r="D4204" t="str">
        <f>VLOOKUP(VALUE(MID(C4204,1,8)),Producto!$A$1:$C$499,3,FALSE)</f>
        <v>Pantalón mezclilla</v>
      </c>
      <c r="E4204" t="str">
        <f>VLOOKUP(_xlfn.NUMBERVALUE(MID(C4204,9,2)),'Datos 2'!$Q$3:$R$22,2,FALSE)</f>
        <v>Negro</v>
      </c>
      <c r="F4204" t="str">
        <f>VLOOKUP(_xlfn.NUMBERVALUE(MID(C4204,11,2)),'Datos 2'!$U$3:$V$11,2,)</f>
        <v>XL</v>
      </c>
      <c r="G4204">
        <v>6</v>
      </c>
    </row>
    <row r="4205" spans="1:7">
      <c r="A4205" s="14">
        <v>44221</v>
      </c>
      <c r="B4205" t="s">
        <v>823</v>
      </c>
      <c r="C4205" t="s">
        <v>846</v>
      </c>
      <c r="D4205" t="str">
        <f>VLOOKUP(VALUE(MID(C4205,1,8)),Producto!$A$1:$C$499,3,FALSE)</f>
        <v>Camisa manga corta</v>
      </c>
      <c r="E4205" t="str">
        <f>VLOOKUP(_xlfn.NUMBERVALUE(MID(C4205,9,2)),'Datos 2'!$Q$3:$R$22,2,FALSE)</f>
        <v>Estampado animal</v>
      </c>
      <c r="F4205" t="str">
        <f>VLOOKUP(_xlfn.NUMBERVALUE(MID(C4205,11,2)),'Datos 2'!$U$3:$V$11,2,)</f>
        <v>S</v>
      </c>
      <c r="G4205">
        <v>9</v>
      </c>
    </row>
    <row r="4206" spans="1:7">
      <c r="A4206" s="14">
        <v>44458</v>
      </c>
      <c r="B4206" t="s">
        <v>823</v>
      </c>
      <c r="C4206" t="s">
        <v>884</v>
      </c>
      <c r="D4206" t="str">
        <f>VLOOKUP(VALUE(MID(C4206,1,8)),Producto!$A$1:$C$499,3,FALSE)</f>
        <v>Chamarra sport</v>
      </c>
      <c r="E4206" t="str">
        <f>VLOOKUP(_xlfn.NUMBERVALUE(MID(C4206,9,2)),'Datos 2'!$Q$3:$R$22,2,FALSE)</f>
        <v>Negro</v>
      </c>
      <c r="F4206" t="str">
        <f>VLOOKUP(_xlfn.NUMBERVALUE(MID(C4206,11,2)),'Datos 2'!$U$3:$V$11,2,)</f>
        <v>L</v>
      </c>
      <c r="G4206">
        <v>10</v>
      </c>
    </row>
    <row r="4207" spans="1:7">
      <c r="A4207" s="14">
        <v>44363</v>
      </c>
      <c r="B4207" t="s">
        <v>823</v>
      </c>
      <c r="C4207" t="s">
        <v>831</v>
      </c>
      <c r="D4207" t="str">
        <f>VLOOKUP(VALUE(MID(C4207,1,8)),Producto!$A$1:$C$499,3,FALSE)</f>
        <v>Camisa manga larga</v>
      </c>
      <c r="E4207" t="str">
        <f>VLOOKUP(_xlfn.NUMBERVALUE(MID(C4207,9,2)),'Datos 2'!$Q$3:$R$22,2,FALSE)</f>
        <v>Off white</v>
      </c>
      <c r="F4207" t="str">
        <f>VLOOKUP(_xlfn.NUMBERVALUE(MID(C4207,11,2)),'Datos 2'!$U$3:$V$11,2,)</f>
        <v>XL</v>
      </c>
      <c r="G4207">
        <v>10</v>
      </c>
    </row>
    <row r="4208" spans="1:7">
      <c r="A4208" s="14">
        <v>44308</v>
      </c>
      <c r="B4208" t="s">
        <v>823</v>
      </c>
      <c r="C4208" t="s">
        <v>871</v>
      </c>
      <c r="D4208" t="str">
        <f>VLOOKUP(VALUE(MID(C4208,1,8)),Producto!$A$1:$C$499,3,FALSE)</f>
        <v>Pantalón baggie</v>
      </c>
      <c r="E4208" t="str">
        <f>VLOOKUP(_xlfn.NUMBERVALUE(MID(C4208,9,2)),'Datos 2'!$Q$3:$R$22,2,FALSE)</f>
        <v>Café</v>
      </c>
      <c r="F4208" t="str">
        <f>VLOOKUP(_xlfn.NUMBERVALUE(MID(C4208,11,2)),'Datos 2'!$U$3:$V$11,2,)</f>
        <v>XL</v>
      </c>
      <c r="G4208">
        <v>6</v>
      </c>
    </row>
    <row r="4209" spans="1:7">
      <c r="A4209" s="14">
        <v>44553</v>
      </c>
      <c r="B4209" t="s">
        <v>823</v>
      </c>
      <c r="C4209" t="s">
        <v>867</v>
      </c>
      <c r="D4209" t="str">
        <f>VLOOKUP(VALUE(MID(C4209,1,8)),Producto!$A$1:$C$499,3,FALSE)</f>
        <v>Pantalón baggie</v>
      </c>
      <c r="E4209" t="str">
        <f>VLOOKUP(_xlfn.NUMBERVALUE(MID(C4209,9,2)),'Datos 2'!$Q$3:$R$22,2,FALSE)</f>
        <v>Off white</v>
      </c>
      <c r="F4209" t="str">
        <f>VLOOKUP(_xlfn.NUMBERVALUE(MID(C4209,11,2)),'Datos 2'!$U$3:$V$11,2,)</f>
        <v>XL</v>
      </c>
      <c r="G4209">
        <v>2</v>
      </c>
    </row>
    <row r="4210" spans="1:7">
      <c r="A4210" s="14">
        <v>44250</v>
      </c>
      <c r="B4210" t="s">
        <v>823</v>
      </c>
      <c r="C4210" t="s">
        <v>864</v>
      </c>
      <c r="D4210" t="str">
        <f>VLOOKUP(VALUE(MID(C4210,1,8)),Producto!$A$1:$C$499,3,FALSE)</f>
        <v>Pantalón baggie</v>
      </c>
      <c r="E4210" t="str">
        <f>VLOOKUP(_xlfn.NUMBERVALUE(MID(C4210,9,2)),'Datos 2'!$Q$3:$R$22,2,FALSE)</f>
        <v>Negro</v>
      </c>
      <c r="F4210" t="str">
        <f>VLOOKUP(_xlfn.NUMBERVALUE(MID(C4210,11,2)),'Datos 2'!$U$3:$V$11,2,)</f>
        <v>L</v>
      </c>
      <c r="G4210">
        <v>8</v>
      </c>
    </row>
    <row r="4211" spans="1:7">
      <c r="A4211" s="14">
        <v>44426</v>
      </c>
      <c r="B4211" t="s">
        <v>823</v>
      </c>
      <c r="C4211" t="s">
        <v>873</v>
      </c>
      <c r="D4211" t="str">
        <f>VLOOKUP(VALUE(MID(C4211,1,8)),Producto!$A$1:$C$499,3,FALSE)</f>
        <v>Pantalón baggie</v>
      </c>
      <c r="E4211" t="str">
        <f>VLOOKUP(_xlfn.NUMBERVALUE(MID(C4211,9,2)),'Datos 2'!$Q$3:$R$22,2,FALSE)</f>
        <v>Café</v>
      </c>
      <c r="F4211" t="str">
        <f>VLOOKUP(_xlfn.NUMBERVALUE(MID(C4211,11,2)),'Datos 2'!$U$3:$V$11,2,)</f>
        <v>M</v>
      </c>
      <c r="G4211">
        <v>1</v>
      </c>
    </row>
    <row r="4212" spans="1:7">
      <c r="A4212" s="14">
        <v>44339</v>
      </c>
      <c r="B4212" t="s">
        <v>823</v>
      </c>
      <c r="C4212" t="s">
        <v>828</v>
      </c>
      <c r="D4212" t="str">
        <f>VLOOKUP(VALUE(MID(C4212,1,8)),Producto!$A$1:$C$499,3,FALSE)</f>
        <v>Camisa manga larga</v>
      </c>
      <c r="E4212" t="str">
        <f>VLOOKUP(_xlfn.NUMBERVALUE(MID(C4212,9,2)),'Datos 2'!$Q$3:$R$22,2,FALSE)</f>
        <v>Blanco</v>
      </c>
      <c r="F4212" t="str">
        <f>VLOOKUP(_xlfn.NUMBERVALUE(MID(C4212,11,2)),'Datos 2'!$U$3:$V$11,2,)</f>
        <v>L</v>
      </c>
      <c r="G4212">
        <v>1</v>
      </c>
    </row>
    <row r="4213" spans="1:7">
      <c r="A4213" s="14">
        <v>44363</v>
      </c>
      <c r="B4213" t="s">
        <v>823</v>
      </c>
      <c r="C4213" t="s">
        <v>829</v>
      </c>
      <c r="D4213" t="str">
        <f>VLOOKUP(VALUE(MID(C4213,1,8)),Producto!$A$1:$C$499,3,FALSE)</f>
        <v>Camisa manga larga</v>
      </c>
      <c r="E4213" t="str">
        <f>VLOOKUP(_xlfn.NUMBERVALUE(MID(C4213,9,2)),'Datos 2'!$Q$3:$R$22,2,FALSE)</f>
        <v>Blanco</v>
      </c>
      <c r="F4213" t="str">
        <f>VLOOKUP(_xlfn.NUMBERVALUE(MID(C4213,11,2)),'Datos 2'!$U$3:$V$11,2,)</f>
        <v>M</v>
      </c>
      <c r="G4213">
        <v>8</v>
      </c>
    </row>
    <row r="4214" spans="1:7">
      <c r="A4214" s="14">
        <v>44449</v>
      </c>
      <c r="B4214" t="s">
        <v>823</v>
      </c>
      <c r="C4214" t="s">
        <v>884</v>
      </c>
      <c r="D4214" t="str">
        <f>VLOOKUP(VALUE(MID(C4214,1,8)),Producto!$A$1:$C$499,3,FALSE)</f>
        <v>Chamarra sport</v>
      </c>
      <c r="E4214" t="str">
        <f>VLOOKUP(_xlfn.NUMBERVALUE(MID(C4214,9,2)),'Datos 2'!$Q$3:$R$22,2,FALSE)</f>
        <v>Negro</v>
      </c>
      <c r="F4214" t="str">
        <f>VLOOKUP(_xlfn.NUMBERVALUE(MID(C4214,11,2)),'Datos 2'!$U$3:$V$11,2,)</f>
        <v>L</v>
      </c>
      <c r="G4214">
        <v>2</v>
      </c>
    </row>
    <row r="4215" spans="1:7">
      <c r="A4215" s="14">
        <v>44466</v>
      </c>
      <c r="B4215" t="s">
        <v>823</v>
      </c>
      <c r="C4215" t="s">
        <v>890</v>
      </c>
      <c r="D4215" t="str">
        <f>VLOOKUP(VALUE(MID(C4215,1,8)),Producto!$A$1:$C$499,3,FALSE)</f>
        <v>Chamarra sport</v>
      </c>
      <c r="E4215" t="str">
        <f>VLOOKUP(_xlfn.NUMBERVALUE(MID(C4215,9,2)),'Datos 2'!$Q$3:$R$22,2,FALSE)</f>
        <v>Off white</v>
      </c>
      <c r="F4215" t="str">
        <f>VLOOKUP(_xlfn.NUMBERVALUE(MID(C4215,11,2)),'Datos 2'!$U$3:$V$11,2,)</f>
        <v>S</v>
      </c>
      <c r="G4215">
        <v>8</v>
      </c>
    </row>
    <row r="4216" spans="1:7">
      <c r="A4216" s="14">
        <v>44234</v>
      </c>
      <c r="B4216" t="s">
        <v>823</v>
      </c>
      <c r="C4216" t="s">
        <v>847</v>
      </c>
      <c r="D4216" t="str">
        <f>VLOOKUP(VALUE(MID(C4216,1,8)),Producto!$A$1:$C$499,3,FALSE)</f>
        <v>Playera</v>
      </c>
      <c r="E4216" t="str">
        <f>VLOOKUP(_xlfn.NUMBERVALUE(MID(C4216,9,2)),'Datos 2'!$Q$3:$R$22,2,FALSE)</f>
        <v>Negro</v>
      </c>
      <c r="F4216" t="str">
        <f>VLOOKUP(_xlfn.NUMBERVALUE(MID(C4216,11,2)),'Datos 2'!$U$3:$V$11,2,)</f>
        <v>Unitalla</v>
      </c>
      <c r="G4216">
        <v>8</v>
      </c>
    </row>
    <row r="4217" spans="1:7">
      <c r="A4217" s="14">
        <v>44216</v>
      </c>
      <c r="B4217" t="s">
        <v>823</v>
      </c>
      <c r="C4217" t="s">
        <v>828</v>
      </c>
      <c r="D4217" t="str">
        <f>VLOOKUP(VALUE(MID(C4217,1,8)),Producto!$A$1:$C$499,3,FALSE)</f>
        <v>Camisa manga larga</v>
      </c>
      <c r="E4217" t="str">
        <f>VLOOKUP(_xlfn.NUMBERVALUE(MID(C4217,9,2)),'Datos 2'!$Q$3:$R$22,2,FALSE)</f>
        <v>Blanco</v>
      </c>
      <c r="F4217" t="str">
        <f>VLOOKUP(_xlfn.NUMBERVALUE(MID(C4217,11,2)),'Datos 2'!$U$3:$V$11,2,)</f>
        <v>L</v>
      </c>
      <c r="G4217">
        <v>3</v>
      </c>
    </row>
    <row r="4218" spans="1:7">
      <c r="A4218" s="14">
        <v>44530</v>
      </c>
      <c r="B4218" t="s">
        <v>823</v>
      </c>
      <c r="C4218" t="s">
        <v>856</v>
      </c>
      <c r="D4218" t="str">
        <f>VLOOKUP(VALUE(MID(C4218,1,8)),Producto!$A$1:$C$499,3,FALSE)</f>
        <v>Pantalón mezclilla</v>
      </c>
      <c r="E4218" t="str">
        <f>VLOOKUP(_xlfn.NUMBERVALUE(MID(C4218,9,2)),'Datos 2'!$Q$3:$R$22,2,FALSE)</f>
        <v>Negro</v>
      </c>
      <c r="F4218" t="str">
        <f>VLOOKUP(_xlfn.NUMBERVALUE(MID(C4218,11,2)),'Datos 2'!$U$3:$V$11,2,)</f>
        <v>L</v>
      </c>
      <c r="G4218">
        <v>10</v>
      </c>
    </row>
    <row r="4219" spans="1:7">
      <c r="A4219" s="14">
        <v>44477</v>
      </c>
      <c r="B4219" t="s">
        <v>823</v>
      </c>
      <c r="C4219" t="s">
        <v>880</v>
      </c>
      <c r="D4219" t="str">
        <f>VLOOKUP(VALUE(MID(C4219,1,8)),Producto!$A$1:$C$499,3,FALSE)</f>
        <v>Chamarra sport</v>
      </c>
      <c r="E4219" t="str">
        <f>VLOOKUP(_xlfn.NUMBERVALUE(MID(C4219,9,2)),'Datos 2'!$Q$3:$R$22,2,FALSE)</f>
        <v>Azul</v>
      </c>
      <c r="F4219" t="str">
        <f>VLOOKUP(_xlfn.NUMBERVALUE(MID(C4219,11,2)),'Datos 2'!$U$3:$V$11,2,)</f>
        <v>L</v>
      </c>
      <c r="G4219">
        <v>2</v>
      </c>
    </row>
    <row r="4220" spans="1:7">
      <c r="A4220" s="14">
        <v>44500</v>
      </c>
      <c r="B4220" t="s">
        <v>823</v>
      </c>
      <c r="C4220" t="s">
        <v>888</v>
      </c>
      <c r="D4220" t="str">
        <f>VLOOKUP(VALUE(MID(C4220,1,8)),Producto!$A$1:$C$499,3,FALSE)</f>
        <v>Chamarra sport</v>
      </c>
      <c r="E4220" t="str">
        <f>VLOOKUP(_xlfn.NUMBERVALUE(MID(C4220,9,2)),'Datos 2'!$Q$3:$R$22,2,FALSE)</f>
        <v>Off white</v>
      </c>
      <c r="F4220" t="str">
        <f>VLOOKUP(_xlfn.NUMBERVALUE(MID(C4220,11,2)),'Datos 2'!$U$3:$V$11,2,)</f>
        <v>L</v>
      </c>
      <c r="G4220">
        <v>6</v>
      </c>
    </row>
    <row r="4221" spans="1:7">
      <c r="A4221" s="14">
        <v>44435</v>
      </c>
      <c r="B4221" t="s">
        <v>823</v>
      </c>
      <c r="C4221" t="s">
        <v>881</v>
      </c>
      <c r="D4221" t="str">
        <f>VLOOKUP(VALUE(MID(C4221,1,8)),Producto!$A$1:$C$499,3,FALSE)</f>
        <v>Chamarra sport</v>
      </c>
      <c r="E4221" t="str">
        <f>VLOOKUP(_xlfn.NUMBERVALUE(MID(C4221,9,2)),'Datos 2'!$Q$3:$R$22,2,FALSE)</f>
        <v>Azul</v>
      </c>
      <c r="F4221" t="str">
        <f>VLOOKUP(_xlfn.NUMBERVALUE(MID(C4221,11,2)),'Datos 2'!$U$3:$V$11,2,)</f>
        <v>M</v>
      </c>
      <c r="G4221">
        <v>6</v>
      </c>
    </row>
    <row r="4222" spans="1:7">
      <c r="A4222" s="14">
        <v>44294</v>
      </c>
      <c r="B4222" t="s">
        <v>823</v>
      </c>
      <c r="C4222" t="s">
        <v>863</v>
      </c>
      <c r="D4222" t="str">
        <f>VLOOKUP(VALUE(MID(C4222,1,8)),Producto!$A$1:$C$499,3,FALSE)</f>
        <v>Pantalón baggie</v>
      </c>
      <c r="E4222" t="str">
        <f>VLOOKUP(_xlfn.NUMBERVALUE(MID(C4222,9,2)),'Datos 2'!$Q$3:$R$22,2,FALSE)</f>
        <v>Negro</v>
      </c>
      <c r="F4222" t="str">
        <f>VLOOKUP(_xlfn.NUMBERVALUE(MID(C4222,11,2)),'Datos 2'!$U$3:$V$11,2,)</f>
        <v>XL</v>
      </c>
      <c r="G4222">
        <v>10</v>
      </c>
    </row>
    <row r="4223" spans="1:7">
      <c r="A4223" s="14">
        <v>44390</v>
      </c>
      <c r="B4223" t="s">
        <v>823</v>
      </c>
      <c r="C4223" t="s">
        <v>876</v>
      </c>
      <c r="D4223" t="str">
        <f>VLOOKUP(VALUE(MID(C4223,1,8)),Producto!$A$1:$C$499,3,FALSE)</f>
        <v>Chamarra sport</v>
      </c>
      <c r="E4223" t="str">
        <f>VLOOKUP(_xlfn.NUMBERVALUE(MID(C4223,9,2)),'Datos 2'!$Q$3:$R$22,2,FALSE)</f>
        <v>Rojo</v>
      </c>
      <c r="F4223" t="str">
        <f>VLOOKUP(_xlfn.NUMBERVALUE(MID(C4223,11,2)),'Datos 2'!$U$3:$V$11,2,)</f>
        <v>L</v>
      </c>
      <c r="G4223">
        <v>9</v>
      </c>
    </row>
    <row r="4224" spans="1:7">
      <c r="A4224" s="14">
        <v>44405</v>
      </c>
      <c r="B4224" t="s">
        <v>823</v>
      </c>
      <c r="C4224" t="s">
        <v>878</v>
      </c>
      <c r="D4224" t="str">
        <f>VLOOKUP(VALUE(MID(C4224,1,8)),Producto!$A$1:$C$499,3,FALSE)</f>
        <v>Chamarra sport</v>
      </c>
      <c r="E4224" t="str">
        <f>VLOOKUP(_xlfn.NUMBERVALUE(MID(C4224,9,2)),'Datos 2'!$Q$3:$R$22,2,FALSE)</f>
        <v>Rojo</v>
      </c>
      <c r="F4224" t="str">
        <f>VLOOKUP(_xlfn.NUMBERVALUE(MID(C4224,11,2)),'Datos 2'!$U$3:$V$11,2,)</f>
        <v>S</v>
      </c>
      <c r="G4224">
        <v>8</v>
      </c>
    </row>
    <row r="4225" spans="1:7">
      <c r="A4225" s="14">
        <v>44354</v>
      </c>
      <c r="B4225" t="s">
        <v>823</v>
      </c>
      <c r="C4225" t="s">
        <v>861</v>
      </c>
      <c r="D4225" t="str">
        <f>VLOOKUP(VALUE(MID(C4225,1,8)),Producto!$A$1:$C$499,3,FALSE)</f>
        <v>Pantalón mezclilla</v>
      </c>
      <c r="E4225" t="str">
        <f>VLOOKUP(_xlfn.NUMBERVALUE(MID(C4225,9,2)),'Datos 2'!$Q$3:$R$22,2,FALSE)</f>
        <v>Blanco</v>
      </c>
      <c r="F4225" t="str">
        <f>VLOOKUP(_xlfn.NUMBERVALUE(MID(C4225,11,2)),'Datos 2'!$U$3:$V$11,2,)</f>
        <v>M</v>
      </c>
      <c r="G4225">
        <v>9</v>
      </c>
    </row>
    <row r="4226" spans="1:7">
      <c r="A4226" s="14">
        <v>44522</v>
      </c>
      <c r="B4226" t="s">
        <v>823</v>
      </c>
      <c r="C4226" t="s">
        <v>870</v>
      </c>
      <c r="D4226" t="str">
        <f>VLOOKUP(VALUE(MID(C4226,1,8)),Producto!$A$1:$C$499,3,FALSE)</f>
        <v>Pantalón baggie</v>
      </c>
      <c r="E4226" t="str">
        <f>VLOOKUP(_xlfn.NUMBERVALUE(MID(C4226,9,2)),'Datos 2'!$Q$3:$R$22,2,FALSE)</f>
        <v>Off white</v>
      </c>
      <c r="F4226" t="str">
        <f>VLOOKUP(_xlfn.NUMBERVALUE(MID(C4226,11,2)),'Datos 2'!$U$3:$V$11,2,)</f>
        <v>S</v>
      </c>
      <c r="G4226">
        <v>1</v>
      </c>
    </row>
    <row r="4227" spans="1:7">
      <c r="A4227" s="14">
        <v>44269</v>
      </c>
      <c r="B4227" t="s">
        <v>823</v>
      </c>
      <c r="C4227" t="s">
        <v>859</v>
      </c>
      <c r="D4227" t="str">
        <f>VLOOKUP(VALUE(MID(C4227,1,8)),Producto!$A$1:$C$499,3,FALSE)</f>
        <v>Pantalón mezclilla</v>
      </c>
      <c r="E4227" t="str">
        <f>VLOOKUP(_xlfn.NUMBERVALUE(MID(C4227,9,2)),'Datos 2'!$Q$3:$R$22,2,FALSE)</f>
        <v>Blanco</v>
      </c>
      <c r="F4227" t="str">
        <f>VLOOKUP(_xlfn.NUMBERVALUE(MID(C4227,11,2)),'Datos 2'!$U$3:$V$11,2,)</f>
        <v>XL</v>
      </c>
      <c r="G4227">
        <v>8</v>
      </c>
    </row>
    <row r="4228" spans="1:7">
      <c r="A4228" s="14">
        <v>44327</v>
      </c>
      <c r="B4228" t="s">
        <v>823</v>
      </c>
      <c r="C4228" t="s">
        <v>882</v>
      </c>
      <c r="D4228" t="str">
        <f>VLOOKUP(VALUE(MID(C4228,1,8)),Producto!$A$1:$C$499,3,FALSE)</f>
        <v>Chamarra sport</v>
      </c>
      <c r="E4228" t="str">
        <f>VLOOKUP(_xlfn.NUMBERVALUE(MID(C4228,9,2)),'Datos 2'!$Q$3:$R$22,2,FALSE)</f>
        <v>Azul</v>
      </c>
      <c r="F4228" t="str">
        <f>VLOOKUP(_xlfn.NUMBERVALUE(MID(C4228,11,2)),'Datos 2'!$U$3:$V$11,2,)</f>
        <v>S</v>
      </c>
      <c r="G4228">
        <v>5</v>
      </c>
    </row>
    <row r="4229" spans="1:7">
      <c r="A4229" s="14">
        <v>44241</v>
      </c>
      <c r="B4229" t="s">
        <v>823</v>
      </c>
      <c r="C4229" t="s">
        <v>890</v>
      </c>
      <c r="D4229" t="str">
        <f>VLOOKUP(VALUE(MID(C4229,1,8)),Producto!$A$1:$C$499,3,FALSE)</f>
        <v>Chamarra sport</v>
      </c>
      <c r="E4229" t="str">
        <f>VLOOKUP(_xlfn.NUMBERVALUE(MID(C4229,9,2)),'Datos 2'!$Q$3:$R$22,2,FALSE)</f>
        <v>Off white</v>
      </c>
      <c r="F4229" t="str">
        <f>VLOOKUP(_xlfn.NUMBERVALUE(MID(C4229,11,2)),'Datos 2'!$U$3:$V$11,2,)</f>
        <v>S</v>
      </c>
      <c r="G4229">
        <v>1</v>
      </c>
    </row>
    <row r="4230" spans="1:7">
      <c r="A4230" s="14">
        <v>44498</v>
      </c>
      <c r="B4230" t="s">
        <v>823</v>
      </c>
      <c r="C4230" t="s">
        <v>863</v>
      </c>
      <c r="D4230" t="str">
        <f>VLOOKUP(VALUE(MID(C4230,1,8)),Producto!$A$1:$C$499,3,FALSE)</f>
        <v>Pantalón baggie</v>
      </c>
      <c r="E4230" t="str">
        <f>VLOOKUP(_xlfn.NUMBERVALUE(MID(C4230,9,2)),'Datos 2'!$Q$3:$R$22,2,FALSE)</f>
        <v>Negro</v>
      </c>
      <c r="F4230" t="str">
        <f>VLOOKUP(_xlfn.NUMBERVALUE(MID(C4230,11,2)),'Datos 2'!$U$3:$V$11,2,)</f>
        <v>XL</v>
      </c>
      <c r="G4230">
        <v>4</v>
      </c>
    </row>
    <row r="4231" spans="1:7">
      <c r="A4231" s="14">
        <v>44440</v>
      </c>
      <c r="B4231" t="s">
        <v>823</v>
      </c>
      <c r="C4231" t="s">
        <v>871</v>
      </c>
      <c r="D4231" t="str">
        <f>VLOOKUP(VALUE(MID(C4231,1,8)),Producto!$A$1:$C$499,3,FALSE)</f>
        <v>Pantalón baggie</v>
      </c>
      <c r="E4231" t="str">
        <f>VLOOKUP(_xlfn.NUMBERVALUE(MID(C4231,9,2)),'Datos 2'!$Q$3:$R$22,2,FALSE)</f>
        <v>Café</v>
      </c>
      <c r="F4231" t="str">
        <f>VLOOKUP(_xlfn.NUMBERVALUE(MID(C4231,11,2)),'Datos 2'!$U$3:$V$11,2,)</f>
        <v>XL</v>
      </c>
      <c r="G4231">
        <v>1</v>
      </c>
    </row>
    <row r="4232" spans="1:7">
      <c r="A4232" s="14">
        <v>44558</v>
      </c>
      <c r="B4232" t="s">
        <v>823</v>
      </c>
      <c r="C4232" t="s">
        <v>884</v>
      </c>
      <c r="D4232" t="str">
        <f>VLOOKUP(VALUE(MID(C4232,1,8)),Producto!$A$1:$C$499,3,FALSE)</f>
        <v>Chamarra sport</v>
      </c>
      <c r="E4232" t="str">
        <f>VLOOKUP(_xlfn.NUMBERVALUE(MID(C4232,9,2)),'Datos 2'!$Q$3:$R$22,2,FALSE)</f>
        <v>Negro</v>
      </c>
      <c r="F4232" t="str">
        <f>VLOOKUP(_xlfn.NUMBERVALUE(MID(C4232,11,2)),'Datos 2'!$U$3:$V$11,2,)</f>
        <v>L</v>
      </c>
      <c r="G4232">
        <v>1</v>
      </c>
    </row>
    <row r="4233" spans="1:7">
      <c r="A4233" s="14">
        <v>44234</v>
      </c>
      <c r="B4233" t="s">
        <v>823</v>
      </c>
      <c r="C4233" t="s">
        <v>852</v>
      </c>
      <c r="D4233" t="str">
        <f>VLOOKUP(VALUE(MID(C4233,1,8)),Producto!$A$1:$C$499,3,FALSE)</f>
        <v>Pantalón mezclilla</v>
      </c>
      <c r="E4233" t="str">
        <f>VLOOKUP(_xlfn.NUMBERVALUE(MID(C4233,9,2)),'Datos 2'!$Q$3:$R$22,2,FALSE)</f>
        <v>Azul</v>
      </c>
      <c r="F4233" t="str">
        <f>VLOOKUP(_xlfn.NUMBERVALUE(MID(C4233,11,2)),'Datos 2'!$U$3:$V$11,2,)</f>
        <v>L</v>
      </c>
      <c r="G4233">
        <v>9</v>
      </c>
    </row>
    <row r="4234" spans="1:7">
      <c r="A4234" s="14">
        <v>44373</v>
      </c>
      <c r="B4234" t="s">
        <v>823</v>
      </c>
      <c r="C4234" t="s">
        <v>852</v>
      </c>
      <c r="D4234" t="str">
        <f>VLOOKUP(VALUE(MID(C4234,1,8)),Producto!$A$1:$C$499,3,FALSE)</f>
        <v>Pantalón mezclilla</v>
      </c>
      <c r="E4234" t="str">
        <f>VLOOKUP(_xlfn.NUMBERVALUE(MID(C4234,9,2)),'Datos 2'!$Q$3:$R$22,2,FALSE)</f>
        <v>Azul</v>
      </c>
      <c r="F4234" t="str">
        <f>VLOOKUP(_xlfn.NUMBERVALUE(MID(C4234,11,2)),'Datos 2'!$U$3:$V$11,2,)</f>
        <v>L</v>
      </c>
      <c r="G4234">
        <v>6</v>
      </c>
    </row>
    <row r="4235" spans="1:7">
      <c r="A4235" s="14">
        <v>44378</v>
      </c>
      <c r="B4235" t="s">
        <v>823</v>
      </c>
      <c r="C4235" t="s">
        <v>829</v>
      </c>
      <c r="D4235" t="str">
        <f>VLOOKUP(VALUE(MID(C4235,1,8)),Producto!$A$1:$C$499,3,FALSE)</f>
        <v>Camisa manga larga</v>
      </c>
      <c r="E4235" t="str">
        <f>VLOOKUP(_xlfn.NUMBERVALUE(MID(C4235,9,2)),'Datos 2'!$Q$3:$R$22,2,FALSE)</f>
        <v>Blanco</v>
      </c>
      <c r="F4235" t="str">
        <f>VLOOKUP(_xlfn.NUMBERVALUE(MID(C4235,11,2)),'Datos 2'!$U$3:$V$11,2,)</f>
        <v>M</v>
      </c>
      <c r="G4235">
        <v>4</v>
      </c>
    </row>
    <row r="4236" spans="1:7">
      <c r="A4236" s="14">
        <v>44479</v>
      </c>
      <c r="B4236" t="s">
        <v>823</v>
      </c>
      <c r="C4236" t="s">
        <v>882</v>
      </c>
      <c r="D4236" t="str">
        <f>VLOOKUP(VALUE(MID(C4236,1,8)),Producto!$A$1:$C$499,3,FALSE)</f>
        <v>Chamarra sport</v>
      </c>
      <c r="E4236" t="str">
        <f>VLOOKUP(_xlfn.NUMBERVALUE(MID(C4236,9,2)),'Datos 2'!$Q$3:$R$22,2,FALSE)</f>
        <v>Azul</v>
      </c>
      <c r="F4236" t="str">
        <f>VLOOKUP(_xlfn.NUMBERVALUE(MID(C4236,11,2)),'Datos 2'!$U$3:$V$11,2,)</f>
        <v>S</v>
      </c>
      <c r="G4236">
        <v>5</v>
      </c>
    </row>
    <row r="4237" spans="1:7">
      <c r="A4237" s="14">
        <v>44275</v>
      </c>
      <c r="B4237" t="s">
        <v>823</v>
      </c>
      <c r="C4237" t="s">
        <v>854</v>
      </c>
      <c r="D4237" t="str">
        <f>VLOOKUP(VALUE(MID(C4237,1,8)),Producto!$A$1:$C$499,3,FALSE)</f>
        <v>Pantalón mezclilla</v>
      </c>
      <c r="E4237" t="str">
        <f>VLOOKUP(_xlfn.NUMBERVALUE(MID(C4237,9,2)),'Datos 2'!$Q$3:$R$22,2,FALSE)</f>
        <v>Azul</v>
      </c>
      <c r="F4237" t="str">
        <f>VLOOKUP(_xlfn.NUMBERVALUE(MID(C4237,11,2)),'Datos 2'!$U$3:$V$11,2,)</f>
        <v>S</v>
      </c>
      <c r="G4237">
        <v>10</v>
      </c>
    </row>
    <row r="4238" spans="1:7">
      <c r="A4238" s="14">
        <v>44412</v>
      </c>
      <c r="B4238" t="s">
        <v>823</v>
      </c>
      <c r="C4238" t="s">
        <v>875</v>
      </c>
      <c r="D4238" t="str">
        <f>VLOOKUP(VALUE(MID(C4238,1,8)),Producto!$A$1:$C$499,3,FALSE)</f>
        <v>Chamarra sport</v>
      </c>
      <c r="E4238" t="str">
        <f>VLOOKUP(_xlfn.NUMBERVALUE(MID(C4238,9,2)),'Datos 2'!$Q$3:$R$22,2,FALSE)</f>
        <v>Rojo</v>
      </c>
      <c r="F4238" t="str">
        <f>VLOOKUP(_xlfn.NUMBERVALUE(MID(C4238,11,2)),'Datos 2'!$U$3:$V$11,2,)</f>
        <v>XL</v>
      </c>
      <c r="G4238">
        <v>10</v>
      </c>
    </row>
    <row r="4239" spans="1:7">
      <c r="A4239" s="14">
        <v>44258</v>
      </c>
      <c r="B4239" t="s">
        <v>823</v>
      </c>
      <c r="C4239" t="s">
        <v>855</v>
      </c>
      <c r="D4239" t="str">
        <f>VLOOKUP(VALUE(MID(C4239,1,8)),Producto!$A$1:$C$499,3,FALSE)</f>
        <v>Pantalón mezclilla</v>
      </c>
      <c r="E4239" t="str">
        <f>VLOOKUP(_xlfn.NUMBERVALUE(MID(C4239,9,2)),'Datos 2'!$Q$3:$R$22,2,FALSE)</f>
        <v>Negro</v>
      </c>
      <c r="F4239" t="str">
        <f>VLOOKUP(_xlfn.NUMBERVALUE(MID(C4239,11,2)),'Datos 2'!$U$3:$V$11,2,)</f>
        <v>XL</v>
      </c>
      <c r="G4239">
        <v>10</v>
      </c>
    </row>
    <row r="4240" spans="1:7">
      <c r="A4240" s="14">
        <v>44227</v>
      </c>
      <c r="B4240" t="s">
        <v>823</v>
      </c>
      <c r="C4240" t="s">
        <v>861</v>
      </c>
      <c r="D4240" t="str">
        <f>VLOOKUP(VALUE(MID(C4240,1,8)),Producto!$A$1:$C$499,3,FALSE)</f>
        <v>Pantalón mezclilla</v>
      </c>
      <c r="E4240" t="str">
        <f>VLOOKUP(_xlfn.NUMBERVALUE(MID(C4240,9,2)),'Datos 2'!$Q$3:$R$22,2,FALSE)</f>
        <v>Blanco</v>
      </c>
      <c r="F4240" t="str">
        <f>VLOOKUP(_xlfn.NUMBERVALUE(MID(C4240,11,2)),'Datos 2'!$U$3:$V$11,2,)</f>
        <v>M</v>
      </c>
      <c r="G4240">
        <v>9</v>
      </c>
    </row>
    <row r="4241" spans="1:7">
      <c r="A4241" s="14">
        <v>44507</v>
      </c>
      <c r="B4241" t="s">
        <v>823</v>
      </c>
      <c r="C4241" t="s">
        <v>867</v>
      </c>
      <c r="D4241" t="str">
        <f>VLOOKUP(VALUE(MID(C4241,1,8)),Producto!$A$1:$C$499,3,FALSE)</f>
        <v>Pantalón baggie</v>
      </c>
      <c r="E4241" t="str">
        <f>VLOOKUP(_xlfn.NUMBERVALUE(MID(C4241,9,2)),'Datos 2'!$Q$3:$R$22,2,FALSE)</f>
        <v>Off white</v>
      </c>
      <c r="F4241" t="str">
        <f>VLOOKUP(_xlfn.NUMBERVALUE(MID(C4241,11,2)),'Datos 2'!$U$3:$V$11,2,)</f>
        <v>XL</v>
      </c>
      <c r="G4241">
        <v>2</v>
      </c>
    </row>
    <row r="4242" spans="1:7">
      <c r="A4242" s="14">
        <v>44310</v>
      </c>
      <c r="B4242" t="s">
        <v>823</v>
      </c>
      <c r="C4242" t="s">
        <v>889</v>
      </c>
      <c r="D4242" t="str">
        <f>VLOOKUP(VALUE(MID(C4242,1,8)),Producto!$A$1:$C$499,3,FALSE)</f>
        <v>Chamarra sport</v>
      </c>
      <c r="E4242" t="str">
        <f>VLOOKUP(_xlfn.NUMBERVALUE(MID(C4242,9,2)),'Datos 2'!$Q$3:$R$22,2,FALSE)</f>
        <v>Off white</v>
      </c>
      <c r="F4242" t="str">
        <f>VLOOKUP(_xlfn.NUMBERVALUE(MID(C4242,11,2)),'Datos 2'!$U$3:$V$11,2,)</f>
        <v>M</v>
      </c>
      <c r="G4242">
        <v>10</v>
      </c>
    </row>
    <row r="4243" spans="1:7">
      <c r="A4243" s="14">
        <v>44215</v>
      </c>
      <c r="B4243" t="s">
        <v>823</v>
      </c>
      <c r="C4243" t="s">
        <v>843</v>
      </c>
      <c r="D4243" t="str">
        <f>VLOOKUP(VALUE(MID(C4243,1,8)),Producto!$A$1:$C$499,3,FALSE)</f>
        <v>Camisa manga corta</v>
      </c>
      <c r="E4243" t="str">
        <f>VLOOKUP(_xlfn.NUMBERVALUE(MID(C4243,9,2)),'Datos 2'!$Q$3:$R$22,2,FALSE)</f>
        <v>Estampado animal</v>
      </c>
      <c r="F4243" t="str">
        <f>VLOOKUP(_xlfn.NUMBERVALUE(MID(C4243,11,2)),'Datos 2'!$U$3:$V$11,2,)</f>
        <v>XL</v>
      </c>
      <c r="G4243">
        <v>9</v>
      </c>
    </row>
    <row r="4244" spans="1:7">
      <c r="A4244" s="14">
        <v>44220</v>
      </c>
      <c r="B4244" t="s">
        <v>823</v>
      </c>
      <c r="C4244" t="s">
        <v>863</v>
      </c>
      <c r="D4244" t="str">
        <f>VLOOKUP(VALUE(MID(C4244,1,8)),Producto!$A$1:$C$499,3,FALSE)</f>
        <v>Pantalón baggie</v>
      </c>
      <c r="E4244" t="str">
        <f>VLOOKUP(_xlfn.NUMBERVALUE(MID(C4244,9,2)),'Datos 2'!$Q$3:$R$22,2,FALSE)</f>
        <v>Negro</v>
      </c>
      <c r="F4244" t="str">
        <f>VLOOKUP(_xlfn.NUMBERVALUE(MID(C4244,11,2)),'Datos 2'!$U$3:$V$11,2,)</f>
        <v>XL</v>
      </c>
      <c r="G4244">
        <v>1</v>
      </c>
    </row>
    <row r="4245" spans="1:7">
      <c r="A4245" s="14">
        <v>44330</v>
      </c>
      <c r="B4245" t="s">
        <v>823</v>
      </c>
      <c r="C4245" t="s">
        <v>872</v>
      </c>
      <c r="D4245" t="str">
        <f>VLOOKUP(VALUE(MID(C4245,1,8)),Producto!$A$1:$C$499,3,FALSE)</f>
        <v>Pantalón baggie</v>
      </c>
      <c r="E4245" t="str">
        <f>VLOOKUP(_xlfn.NUMBERVALUE(MID(C4245,9,2)),'Datos 2'!$Q$3:$R$22,2,FALSE)</f>
        <v>Café</v>
      </c>
      <c r="F4245" t="str">
        <f>VLOOKUP(_xlfn.NUMBERVALUE(MID(C4245,11,2)),'Datos 2'!$U$3:$V$11,2,)</f>
        <v>L</v>
      </c>
      <c r="G4245">
        <v>7</v>
      </c>
    </row>
    <row r="4246" spans="1:7">
      <c r="A4246" s="14">
        <v>44358</v>
      </c>
      <c r="B4246" t="s">
        <v>823</v>
      </c>
      <c r="C4246" t="s">
        <v>835</v>
      </c>
      <c r="D4246" t="str">
        <f>VLOOKUP(VALUE(MID(C4246,1,8)),Producto!$A$1:$C$499,3,FALSE)</f>
        <v>Camisa manga larga</v>
      </c>
      <c r="E4246" t="str">
        <f>VLOOKUP(_xlfn.NUMBERVALUE(MID(C4246,9,2)),'Datos 2'!$Q$3:$R$22,2,FALSE)</f>
        <v>Negro</v>
      </c>
      <c r="F4246" t="str">
        <f>VLOOKUP(_xlfn.NUMBERVALUE(MID(C4246,11,2)),'Datos 2'!$U$3:$V$11,2,)</f>
        <v>XL</v>
      </c>
      <c r="G4246">
        <v>3</v>
      </c>
    </row>
    <row r="4247" spans="1:7">
      <c r="A4247" s="14">
        <v>44522</v>
      </c>
      <c r="B4247" t="s">
        <v>823</v>
      </c>
      <c r="C4247" t="s">
        <v>885</v>
      </c>
      <c r="D4247" t="str">
        <f>VLOOKUP(VALUE(MID(C4247,1,8)),Producto!$A$1:$C$499,3,FALSE)</f>
        <v>Chamarra sport</v>
      </c>
      <c r="E4247" t="str">
        <f>VLOOKUP(_xlfn.NUMBERVALUE(MID(C4247,9,2)),'Datos 2'!$Q$3:$R$22,2,FALSE)</f>
        <v>Negro</v>
      </c>
      <c r="F4247" t="str">
        <f>VLOOKUP(_xlfn.NUMBERVALUE(MID(C4247,11,2)),'Datos 2'!$U$3:$V$11,2,)</f>
        <v>M</v>
      </c>
      <c r="G4247">
        <v>2</v>
      </c>
    </row>
    <row r="4248" spans="1:7">
      <c r="A4248" s="14">
        <v>44371</v>
      </c>
      <c r="B4248" t="s">
        <v>823</v>
      </c>
      <c r="C4248" t="s">
        <v>874</v>
      </c>
      <c r="D4248" t="str">
        <f>VLOOKUP(VALUE(MID(C4248,1,8)),Producto!$A$1:$C$499,3,FALSE)</f>
        <v>Pantalón baggie</v>
      </c>
      <c r="E4248" t="str">
        <f>VLOOKUP(_xlfn.NUMBERVALUE(MID(C4248,9,2)),'Datos 2'!$Q$3:$R$22,2,FALSE)</f>
        <v>Café</v>
      </c>
      <c r="F4248" t="str">
        <f>VLOOKUP(_xlfn.NUMBERVALUE(MID(C4248,11,2)),'Datos 2'!$U$3:$V$11,2,)</f>
        <v>S</v>
      </c>
      <c r="G4248">
        <v>7</v>
      </c>
    </row>
    <row r="4249" spans="1:7">
      <c r="A4249" s="14">
        <v>44232</v>
      </c>
      <c r="B4249" t="s">
        <v>823</v>
      </c>
      <c r="C4249" t="s">
        <v>854</v>
      </c>
      <c r="D4249" t="str">
        <f>VLOOKUP(VALUE(MID(C4249,1,8)),Producto!$A$1:$C$499,3,FALSE)</f>
        <v>Pantalón mezclilla</v>
      </c>
      <c r="E4249" t="str">
        <f>VLOOKUP(_xlfn.NUMBERVALUE(MID(C4249,9,2)),'Datos 2'!$Q$3:$R$22,2,FALSE)</f>
        <v>Azul</v>
      </c>
      <c r="F4249" t="str">
        <f>VLOOKUP(_xlfn.NUMBERVALUE(MID(C4249,11,2)),'Datos 2'!$U$3:$V$11,2,)</f>
        <v>S</v>
      </c>
      <c r="G4249">
        <v>4</v>
      </c>
    </row>
    <row r="4250" spans="1:7">
      <c r="A4250" s="14">
        <v>44383</v>
      </c>
      <c r="B4250" t="s">
        <v>823</v>
      </c>
      <c r="C4250" t="s">
        <v>845</v>
      </c>
      <c r="D4250" t="str">
        <f>VLOOKUP(VALUE(MID(C4250,1,8)),Producto!$A$1:$C$499,3,FALSE)</f>
        <v>Camisa manga corta</v>
      </c>
      <c r="E4250" t="str">
        <f>VLOOKUP(_xlfn.NUMBERVALUE(MID(C4250,9,2)),'Datos 2'!$Q$3:$R$22,2,FALSE)</f>
        <v>Estampado animal</v>
      </c>
      <c r="F4250" t="str">
        <f>VLOOKUP(_xlfn.NUMBERVALUE(MID(C4250,11,2)),'Datos 2'!$U$3:$V$11,2,)</f>
        <v>M</v>
      </c>
      <c r="G4250">
        <v>10</v>
      </c>
    </row>
    <row r="4251" spans="1:7">
      <c r="A4251" s="14">
        <v>44498</v>
      </c>
      <c r="B4251" t="s">
        <v>823</v>
      </c>
      <c r="C4251" t="s">
        <v>829</v>
      </c>
      <c r="D4251" t="str">
        <f>VLOOKUP(VALUE(MID(C4251,1,8)),Producto!$A$1:$C$499,3,FALSE)</f>
        <v>Camisa manga larga</v>
      </c>
      <c r="E4251" t="str">
        <f>VLOOKUP(_xlfn.NUMBERVALUE(MID(C4251,9,2)),'Datos 2'!$Q$3:$R$22,2,FALSE)</f>
        <v>Blanco</v>
      </c>
      <c r="F4251" t="str">
        <f>VLOOKUP(_xlfn.NUMBERVALUE(MID(C4251,11,2)),'Datos 2'!$U$3:$V$11,2,)</f>
        <v>M</v>
      </c>
      <c r="G4251">
        <v>2</v>
      </c>
    </row>
    <row r="4252" spans="1:7">
      <c r="A4252" s="14">
        <v>44496</v>
      </c>
      <c r="B4252" t="s">
        <v>823</v>
      </c>
      <c r="C4252" t="s">
        <v>865</v>
      </c>
      <c r="D4252" t="str">
        <f>VLOOKUP(VALUE(MID(C4252,1,8)),Producto!$A$1:$C$499,3,FALSE)</f>
        <v>Pantalón baggie</v>
      </c>
      <c r="E4252" t="str">
        <f>VLOOKUP(_xlfn.NUMBERVALUE(MID(C4252,9,2)),'Datos 2'!$Q$3:$R$22,2,FALSE)</f>
        <v>Negro</v>
      </c>
      <c r="F4252" t="str">
        <f>VLOOKUP(_xlfn.NUMBERVALUE(MID(C4252,11,2)),'Datos 2'!$U$3:$V$11,2,)</f>
        <v>M</v>
      </c>
      <c r="G4252">
        <v>5</v>
      </c>
    </row>
    <row r="4253" spans="1:7">
      <c r="A4253" s="14">
        <v>44464</v>
      </c>
      <c r="B4253" t="s">
        <v>823</v>
      </c>
      <c r="C4253" t="s">
        <v>862</v>
      </c>
      <c r="D4253" t="str">
        <f>VLOOKUP(VALUE(MID(C4253,1,8)),Producto!$A$1:$C$499,3,FALSE)</f>
        <v>Pantalón mezclilla</v>
      </c>
      <c r="E4253" t="str">
        <f>VLOOKUP(_xlfn.NUMBERVALUE(MID(C4253,9,2)),'Datos 2'!$Q$3:$R$22,2,FALSE)</f>
        <v>Blanco</v>
      </c>
      <c r="F4253" t="str">
        <f>VLOOKUP(_xlfn.NUMBERVALUE(MID(C4253,11,2)),'Datos 2'!$U$3:$V$11,2,)</f>
        <v>S</v>
      </c>
      <c r="G4253">
        <v>10</v>
      </c>
    </row>
    <row r="4254" spans="1:7">
      <c r="A4254" s="14">
        <v>44552</v>
      </c>
      <c r="B4254" t="s">
        <v>823</v>
      </c>
      <c r="C4254" t="s">
        <v>889</v>
      </c>
      <c r="D4254" t="str">
        <f>VLOOKUP(VALUE(MID(C4254,1,8)),Producto!$A$1:$C$499,3,FALSE)</f>
        <v>Chamarra sport</v>
      </c>
      <c r="E4254" t="str">
        <f>VLOOKUP(_xlfn.NUMBERVALUE(MID(C4254,9,2)),'Datos 2'!$Q$3:$R$22,2,FALSE)</f>
        <v>Off white</v>
      </c>
      <c r="F4254" t="str">
        <f>VLOOKUP(_xlfn.NUMBERVALUE(MID(C4254,11,2)),'Datos 2'!$U$3:$V$11,2,)</f>
        <v>M</v>
      </c>
      <c r="G4254">
        <v>1</v>
      </c>
    </row>
    <row r="4255" spans="1:7">
      <c r="A4255" s="14">
        <v>44329</v>
      </c>
      <c r="B4255" t="s">
        <v>823</v>
      </c>
      <c r="C4255" t="s">
        <v>827</v>
      </c>
      <c r="D4255" t="str">
        <f>VLOOKUP(VALUE(MID(C4255,1,8)),Producto!$A$1:$C$499,3,FALSE)</f>
        <v>Camisa manga larga</v>
      </c>
      <c r="E4255" t="str">
        <f>VLOOKUP(_xlfn.NUMBERVALUE(MID(C4255,9,2)),'Datos 2'!$Q$3:$R$22,2,FALSE)</f>
        <v>Blanco</v>
      </c>
      <c r="F4255" t="str">
        <f>VLOOKUP(_xlfn.NUMBERVALUE(MID(C4255,11,2)),'Datos 2'!$U$3:$V$11,2,)</f>
        <v>XL</v>
      </c>
      <c r="G4255">
        <v>9</v>
      </c>
    </row>
    <row r="4256" spans="1:7">
      <c r="A4256" s="14">
        <v>44458</v>
      </c>
      <c r="B4256" t="s">
        <v>823</v>
      </c>
      <c r="C4256" t="s">
        <v>877</v>
      </c>
      <c r="D4256" t="str">
        <f>VLOOKUP(VALUE(MID(C4256,1,8)),Producto!$A$1:$C$499,3,FALSE)</f>
        <v>Chamarra sport</v>
      </c>
      <c r="E4256" t="str">
        <f>VLOOKUP(_xlfn.NUMBERVALUE(MID(C4256,9,2)),'Datos 2'!$Q$3:$R$22,2,FALSE)</f>
        <v>Rojo</v>
      </c>
      <c r="F4256" t="str">
        <f>VLOOKUP(_xlfn.NUMBERVALUE(MID(C4256,11,2)),'Datos 2'!$U$3:$V$11,2,)</f>
        <v>M</v>
      </c>
      <c r="G4256">
        <v>6</v>
      </c>
    </row>
    <row r="4257" spans="1:7">
      <c r="A4257" s="14">
        <v>44446</v>
      </c>
      <c r="B4257" t="s">
        <v>823</v>
      </c>
      <c r="C4257" t="s">
        <v>845</v>
      </c>
      <c r="D4257" t="str">
        <f>VLOOKUP(VALUE(MID(C4257,1,8)),Producto!$A$1:$C$499,3,FALSE)</f>
        <v>Camisa manga corta</v>
      </c>
      <c r="E4257" t="str">
        <f>VLOOKUP(_xlfn.NUMBERVALUE(MID(C4257,9,2)),'Datos 2'!$Q$3:$R$22,2,FALSE)</f>
        <v>Estampado animal</v>
      </c>
      <c r="F4257" t="str">
        <f>VLOOKUP(_xlfn.NUMBERVALUE(MID(C4257,11,2)),'Datos 2'!$U$3:$V$11,2,)</f>
        <v>M</v>
      </c>
      <c r="G4257">
        <v>1</v>
      </c>
    </row>
    <row r="4258" spans="1:7">
      <c r="A4258" s="14">
        <v>44401</v>
      </c>
      <c r="B4258" t="s">
        <v>823</v>
      </c>
      <c r="C4258" t="s">
        <v>867</v>
      </c>
      <c r="D4258" t="str">
        <f>VLOOKUP(VALUE(MID(C4258,1,8)),Producto!$A$1:$C$499,3,FALSE)</f>
        <v>Pantalón baggie</v>
      </c>
      <c r="E4258" t="str">
        <f>VLOOKUP(_xlfn.NUMBERVALUE(MID(C4258,9,2)),'Datos 2'!$Q$3:$R$22,2,FALSE)</f>
        <v>Off white</v>
      </c>
      <c r="F4258" t="str">
        <f>VLOOKUP(_xlfn.NUMBERVALUE(MID(C4258,11,2)),'Datos 2'!$U$3:$V$11,2,)</f>
        <v>XL</v>
      </c>
      <c r="G4258">
        <v>9</v>
      </c>
    </row>
    <row r="4259" spans="1:7">
      <c r="A4259" s="14">
        <v>44240</v>
      </c>
      <c r="B4259" t="s">
        <v>823</v>
      </c>
      <c r="C4259" t="s">
        <v>870</v>
      </c>
      <c r="D4259" t="str">
        <f>VLOOKUP(VALUE(MID(C4259,1,8)),Producto!$A$1:$C$499,3,FALSE)</f>
        <v>Pantalón baggie</v>
      </c>
      <c r="E4259" t="str">
        <f>VLOOKUP(_xlfn.NUMBERVALUE(MID(C4259,9,2)),'Datos 2'!$Q$3:$R$22,2,FALSE)</f>
        <v>Off white</v>
      </c>
      <c r="F4259" t="str">
        <f>VLOOKUP(_xlfn.NUMBERVALUE(MID(C4259,11,2)),'Datos 2'!$U$3:$V$11,2,)</f>
        <v>S</v>
      </c>
      <c r="G4259">
        <v>2</v>
      </c>
    </row>
    <row r="4260" spans="1:7">
      <c r="A4260" s="14">
        <v>44318</v>
      </c>
      <c r="B4260" t="s">
        <v>823</v>
      </c>
      <c r="C4260" t="s">
        <v>861</v>
      </c>
      <c r="D4260" t="str">
        <f>VLOOKUP(VALUE(MID(C4260,1,8)),Producto!$A$1:$C$499,3,FALSE)</f>
        <v>Pantalón mezclilla</v>
      </c>
      <c r="E4260" t="str">
        <f>VLOOKUP(_xlfn.NUMBERVALUE(MID(C4260,9,2)),'Datos 2'!$Q$3:$R$22,2,FALSE)</f>
        <v>Blanco</v>
      </c>
      <c r="F4260" t="str">
        <f>VLOOKUP(_xlfn.NUMBERVALUE(MID(C4260,11,2)),'Datos 2'!$U$3:$V$11,2,)</f>
        <v>M</v>
      </c>
      <c r="G4260">
        <v>1</v>
      </c>
    </row>
    <row r="4261" spans="1:7">
      <c r="A4261" s="14">
        <v>44216</v>
      </c>
      <c r="B4261" t="s">
        <v>823</v>
      </c>
      <c r="C4261" t="s">
        <v>860</v>
      </c>
      <c r="D4261" t="str">
        <f>VLOOKUP(VALUE(MID(C4261,1,8)),Producto!$A$1:$C$499,3,FALSE)</f>
        <v>Pantalón mezclilla</v>
      </c>
      <c r="E4261" t="str">
        <f>VLOOKUP(_xlfn.NUMBERVALUE(MID(C4261,9,2)),'Datos 2'!$Q$3:$R$22,2,FALSE)</f>
        <v>Blanco</v>
      </c>
      <c r="F4261" t="str">
        <f>VLOOKUP(_xlfn.NUMBERVALUE(MID(C4261,11,2)),'Datos 2'!$U$3:$V$11,2,)</f>
        <v>L</v>
      </c>
      <c r="G4261">
        <v>1</v>
      </c>
    </row>
    <row r="4262" spans="1:7">
      <c r="A4262" s="14">
        <v>44531</v>
      </c>
      <c r="B4262" t="s">
        <v>823</v>
      </c>
      <c r="C4262" t="s">
        <v>841</v>
      </c>
      <c r="D4262" t="str">
        <f>VLOOKUP(VALUE(MID(C4262,1,8)),Producto!$A$1:$C$499,3,FALSE)</f>
        <v>Camisa manga corta</v>
      </c>
      <c r="E4262" t="str">
        <f>VLOOKUP(_xlfn.NUMBERVALUE(MID(C4262,9,2)),'Datos 2'!$Q$3:$R$22,2,FALSE)</f>
        <v>Blanco</v>
      </c>
      <c r="F4262" t="str">
        <f>VLOOKUP(_xlfn.NUMBERVALUE(MID(C4262,11,2)),'Datos 2'!$U$3:$V$11,2,)</f>
        <v>M</v>
      </c>
      <c r="G4262">
        <v>9</v>
      </c>
    </row>
    <row r="4263" spans="1:7">
      <c r="A4263" s="14">
        <v>44533</v>
      </c>
      <c r="B4263" t="s">
        <v>823</v>
      </c>
      <c r="C4263" t="s">
        <v>885</v>
      </c>
      <c r="D4263" t="str">
        <f>VLOOKUP(VALUE(MID(C4263,1,8)),Producto!$A$1:$C$499,3,FALSE)</f>
        <v>Chamarra sport</v>
      </c>
      <c r="E4263" t="str">
        <f>VLOOKUP(_xlfn.NUMBERVALUE(MID(C4263,9,2)),'Datos 2'!$Q$3:$R$22,2,FALSE)</f>
        <v>Negro</v>
      </c>
      <c r="F4263" t="str">
        <f>VLOOKUP(_xlfn.NUMBERVALUE(MID(C4263,11,2)),'Datos 2'!$U$3:$V$11,2,)</f>
        <v>M</v>
      </c>
      <c r="G4263">
        <v>5</v>
      </c>
    </row>
    <row r="4264" spans="1:7">
      <c r="A4264" s="14">
        <v>44296</v>
      </c>
      <c r="B4264" t="s">
        <v>823</v>
      </c>
      <c r="C4264" t="s">
        <v>852</v>
      </c>
      <c r="D4264" t="str">
        <f>VLOOKUP(VALUE(MID(C4264,1,8)),Producto!$A$1:$C$499,3,FALSE)</f>
        <v>Pantalón mezclilla</v>
      </c>
      <c r="E4264" t="str">
        <f>VLOOKUP(_xlfn.NUMBERVALUE(MID(C4264,9,2)),'Datos 2'!$Q$3:$R$22,2,FALSE)</f>
        <v>Azul</v>
      </c>
      <c r="F4264" t="str">
        <f>VLOOKUP(_xlfn.NUMBERVALUE(MID(C4264,11,2)),'Datos 2'!$U$3:$V$11,2,)</f>
        <v>L</v>
      </c>
      <c r="G4264">
        <v>3</v>
      </c>
    </row>
    <row r="4265" spans="1:7">
      <c r="A4265" s="14">
        <v>44395</v>
      </c>
      <c r="B4265" t="s">
        <v>823</v>
      </c>
      <c r="C4265" t="s">
        <v>869</v>
      </c>
      <c r="D4265" t="str">
        <f>VLOOKUP(VALUE(MID(C4265,1,8)),Producto!$A$1:$C$499,3,FALSE)</f>
        <v>Pantalón baggie</v>
      </c>
      <c r="E4265" t="str">
        <f>VLOOKUP(_xlfn.NUMBERVALUE(MID(C4265,9,2)),'Datos 2'!$Q$3:$R$22,2,FALSE)</f>
        <v>Off white</v>
      </c>
      <c r="F4265" t="str">
        <f>VLOOKUP(_xlfn.NUMBERVALUE(MID(C4265,11,2)),'Datos 2'!$U$3:$V$11,2,)</f>
        <v>M</v>
      </c>
      <c r="G4265">
        <v>8</v>
      </c>
    </row>
    <row r="4266" spans="1:7">
      <c r="A4266" s="14">
        <v>44246</v>
      </c>
      <c r="B4266" t="s">
        <v>823</v>
      </c>
      <c r="C4266" t="s">
        <v>830</v>
      </c>
      <c r="D4266" t="str">
        <f>VLOOKUP(VALUE(MID(C4266,1,8)),Producto!$A$1:$C$499,3,FALSE)</f>
        <v>Camisa manga larga</v>
      </c>
      <c r="E4266" t="str">
        <f>VLOOKUP(_xlfn.NUMBERVALUE(MID(C4266,9,2)),'Datos 2'!$Q$3:$R$22,2,FALSE)</f>
        <v>Blanco</v>
      </c>
      <c r="F4266" t="str">
        <f>VLOOKUP(_xlfn.NUMBERVALUE(MID(C4266,11,2)),'Datos 2'!$U$3:$V$11,2,)</f>
        <v>S</v>
      </c>
      <c r="G4266">
        <v>1</v>
      </c>
    </row>
    <row r="4267" spans="1:7">
      <c r="A4267" s="14">
        <v>44468</v>
      </c>
      <c r="B4267" t="s">
        <v>823</v>
      </c>
      <c r="C4267" t="s">
        <v>845</v>
      </c>
      <c r="D4267" t="str">
        <f>VLOOKUP(VALUE(MID(C4267,1,8)),Producto!$A$1:$C$499,3,FALSE)</f>
        <v>Camisa manga corta</v>
      </c>
      <c r="E4267" t="str">
        <f>VLOOKUP(_xlfn.NUMBERVALUE(MID(C4267,9,2)),'Datos 2'!$Q$3:$R$22,2,FALSE)</f>
        <v>Estampado animal</v>
      </c>
      <c r="F4267" t="str">
        <f>VLOOKUP(_xlfn.NUMBERVALUE(MID(C4267,11,2)),'Datos 2'!$U$3:$V$11,2,)</f>
        <v>M</v>
      </c>
      <c r="G4267">
        <v>2</v>
      </c>
    </row>
    <row r="4268" spans="1:7">
      <c r="A4268" s="14">
        <v>44221</v>
      </c>
      <c r="B4268" t="s">
        <v>823</v>
      </c>
      <c r="C4268" t="s">
        <v>876</v>
      </c>
      <c r="D4268" t="str">
        <f>VLOOKUP(VALUE(MID(C4268,1,8)),Producto!$A$1:$C$499,3,FALSE)</f>
        <v>Chamarra sport</v>
      </c>
      <c r="E4268" t="str">
        <f>VLOOKUP(_xlfn.NUMBERVALUE(MID(C4268,9,2)),'Datos 2'!$Q$3:$R$22,2,FALSE)</f>
        <v>Rojo</v>
      </c>
      <c r="F4268" t="str">
        <f>VLOOKUP(_xlfn.NUMBERVALUE(MID(C4268,11,2)),'Datos 2'!$U$3:$V$11,2,)</f>
        <v>L</v>
      </c>
      <c r="G4268">
        <v>10</v>
      </c>
    </row>
    <row r="4269" spans="1:7">
      <c r="A4269" s="14">
        <v>44529</v>
      </c>
      <c r="B4269" t="s">
        <v>823</v>
      </c>
      <c r="C4269" t="s">
        <v>875</v>
      </c>
      <c r="D4269" t="str">
        <f>VLOOKUP(VALUE(MID(C4269,1,8)),Producto!$A$1:$C$499,3,FALSE)</f>
        <v>Chamarra sport</v>
      </c>
      <c r="E4269" t="str">
        <f>VLOOKUP(_xlfn.NUMBERVALUE(MID(C4269,9,2)),'Datos 2'!$Q$3:$R$22,2,FALSE)</f>
        <v>Rojo</v>
      </c>
      <c r="F4269" t="str">
        <f>VLOOKUP(_xlfn.NUMBERVALUE(MID(C4269,11,2)),'Datos 2'!$U$3:$V$11,2,)</f>
        <v>XL</v>
      </c>
      <c r="G4269">
        <v>7</v>
      </c>
    </row>
    <row r="4270" spans="1:7">
      <c r="A4270" s="14">
        <v>44258</v>
      </c>
      <c r="B4270" t="s">
        <v>823</v>
      </c>
      <c r="C4270" t="s">
        <v>863</v>
      </c>
      <c r="D4270" t="str">
        <f>VLOOKUP(VALUE(MID(C4270,1,8)),Producto!$A$1:$C$499,3,FALSE)</f>
        <v>Pantalón baggie</v>
      </c>
      <c r="E4270" t="str">
        <f>VLOOKUP(_xlfn.NUMBERVALUE(MID(C4270,9,2)),'Datos 2'!$Q$3:$R$22,2,FALSE)</f>
        <v>Negro</v>
      </c>
      <c r="F4270" t="str">
        <f>VLOOKUP(_xlfn.NUMBERVALUE(MID(C4270,11,2)),'Datos 2'!$U$3:$V$11,2,)</f>
        <v>XL</v>
      </c>
      <c r="G4270">
        <v>2</v>
      </c>
    </row>
    <row r="4271" spans="1:7">
      <c r="A4271" s="14">
        <v>44523</v>
      </c>
      <c r="B4271" t="s">
        <v>823</v>
      </c>
      <c r="C4271" t="s">
        <v>890</v>
      </c>
      <c r="D4271" t="str">
        <f>VLOOKUP(VALUE(MID(C4271,1,8)),Producto!$A$1:$C$499,3,FALSE)</f>
        <v>Chamarra sport</v>
      </c>
      <c r="E4271" t="str">
        <f>VLOOKUP(_xlfn.NUMBERVALUE(MID(C4271,9,2)),'Datos 2'!$Q$3:$R$22,2,FALSE)</f>
        <v>Off white</v>
      </c>
      <c r="F4271" t="str">
        <f>VLOOKUP(_xlfn.NUMBERVALUE(MID(C4271,11,2)),'Datos 2'!$U$3:$V$11,2,)</f>
        <v>S</v>
      </c>
      <c r="G4271">
        <v>5</v>
      </c>
    </row>
    <row r="4272" spans="1:7">
      <c r="A4272" s="14">
        <v>44321</v>
      </c>
      <c r="B4272" t="s">
        <v>823</v>
      </c>
      <c r="C4272" t="s">
        <v>841</v>
      </c>
      <c r="D4272" t="str">
        <f>VLOOKUP(VALUE(MID(C4272,1,8)),Producto!$A$1:$C$499,3,FALSE)</f>
        <v>Camisa manga corta</v>
      </c>
      <c r="E4272" t="str">
        <f>VLOOKUP(_xlfn.NUMBERVALUE(MID(C4272,9,2)),'Datos 2'!$Q$3:$R$22,2,FALSE)</f>
        <v>Blanco</v>
      </c>
      <c r="F4272" t="str">
        <f>VLOOKUP(_xlfn.NUMBERVALUE(MID(C4272,11,2)),'Datos 2'!$U$3:$V$11,2,)</f>
        <v>M</v>
      </c>
      <c r="G4272">
        <v>9</v>
      </c>
    </row>
    <row r="4273" spans="1:7">
      <c r="A4273" s="14">
        <v>44276</v>
      </c>
      <c r="B4273" t="s">
        <v>823</v>
      </c>
      <c r="C4273" t="s">
        <v>844</v>
      </c>
      <c r="D4273" t="str">
        <f>VLOOKUP(VALUE(MID(C4273,1,8)),Producto!$A$1:$C$499,3,FALSE)</f>
        <v>Camisa manga corta</v>
      </c>
      <c r="E4273" t="str">
        <f>VLOOKUP(_xlfn.NUMBERVALUE(MID(C4273,9,2)),'Datos 2'!$Q$3:$R$22,2,FALSE)</f>
        <v>Estampado animal</v>
      </c>
      <c r="F4273" t="str">
        <f>VLOOKUP(_xlfn.NUMBERVALUE(MID(C4273,11,2)),'Datos 2'!$U$3:$V$11,2,)</f>
        <v>L</v>
      </c>
      <c r="G4273">
        <v>6</v>
      </c>
    </row>
    <row r="4274" spans="1:7">
      <c r="A4274" s="14">
        <v>44465</v>
      </c>
      <c r="B4274" t="s">
        <v>823</v>
      </c>
      <c r="C4274" t="s">
        <v>882</v>
      </c>
      <c r="D4274" t="str">
        <f>VLOOKUP(VALUE(MID(C4274,1,8)),Producto!$A$1:$C$499,3,FALSE)</f>
        <v>Chamarra sport</v>
      </c>
      <c r="E4274" t="str">
        <f>VLOOKUP(_xlfn.NUMBERVALUE(MID(C4274,9,2)),'Datos 2'!$Q$3:$R$22,2,FALSE)</f>
        <v>Azul</v>
      </c>
      <c r="F4274" t="str">
        <f>VLOOKUP(_xlfn.NUMBERVALUE(MID(C4274,11,2)),'Datos 2'!$U$3:$V$11,2,)</f>
        <v>S</v>
      </c>
      <c r="G4274">
        <v>7</v>
      </c>
    </row>
    <row r="4275" spans="1:7">
      <c r="A4275" s="14">
        <v>44433</v>
      </c>
      <c r="B4275" t="s">
        <v>823</v>
      </c>
      <c r="C4275" t="s">
        <v>875</v>
      </c>
      <c r="D4275" t="str">
        <f>VLOOKUP(VALUE(MID(C4275,1,8)),Producto!$A$1:$C$499,3,FALSE)</f>
        <v>Chamarra sport</v>
      </c>
      <c r="E4275" t="str">
        <f>VLOOKUP(_xlfn.NUMBERVALUE(MID(C4275,9,2)),'Datos 2'!$Q$3:$R$22,2,FALSE)</f>
        <v>Rojo</v>
      </c>
      <c r="F4275" t="str">
        <f>VLOOKUP(_xlfn.NUMBERVALUE(MID(C4275,11,2)),'Datos 2'!$U$3:$V$11,2,)</f>
        <v>XL</v>
      </c>
      <c r="G4275">
        <v>3</v>
      </c>
    </row>
    <row r="4276" spans="1:7">
      <c r="A4276" s="14">
        <v>44251</v>
      </c>
      <c r="B4276" t="s">
        <v>823</v>
      </c>
      <c r="C4276" t="s">
        <v>839</v>
      </c>
      <c r="D4276" t="str">
        <f>VLOOKUP(VALUE(MID(C4276,1,8)),Producto!$A$1:$C$499,3,FALSE)</f>
        <v>Camisa manga corta</v>
      </c>
      <c r="E4276" t="str">
        <f>VLOOKUP(_xlfn.NUMBERVALUE(MID(C4276,9,2)),'Datos 2'!$Q$3:$R$22,2,FALSE)</f>
        <v>Blanco</v>
      </c>
      <c r="F4276" t="str">
        <f>VLOOKUP(_xlfn.NUMBERVALUE(MID(C4276,11,2)),'Datos 2'!$U$3:$V$11,2,)</f>
        <v>XL</v>
      </c>
      <c r="G4276">
        <v>2</v>
      </c>
    </row>
    <row r="4277" spans="1:7">
      <c r="A4277" s="14">
        <v>44449</v>
      </c>
      <c r="B4277" t="s">
        <v>823</v>
      </c>
      <c r="C4277" t="s">
        <v>866</v>
      </c>
      <c r="D4277" t="str">
        <f>VLOOKUP(VALUE(MID(C4277,1,8)),Producto!$A$1:$C$499,3,FALSE)</f>
        <v>Pantalón baggie</v>
      </c>
      <c r="E4277" t="str">
        <f>VLOOKUP(_xlfn.NUMBERVALUE(MID(C4277,9,2)),'Datos 2'!$Q$3:$R$22,2,FALSE)</f>
        <v>Negro</v>
      </c>
      <c r="F4277" t="str">
        <f>VLOOKUP(_xlfn.NUMBERVALUE(MID(C4277,11,2)),'Datos 2'!$U$3:$V$11,2,)</f>
        <v>S</v>
      </c>
      <c r="G4277">
        <v>4</v>
      </c>
    </row>
    <row r="4278" spans="1:7">
      <c r="A4278" s="14">
        <v>44421</v>
      </c>
      <c r="B4278" t="s">
        <v>823</v>
      </c>
      <c r="C4278" t="s">
        <v>835</v>
      </c>
      <c r="D4278" t="str">
        <f>VLOOKUP(VALUE(MID(C4278,1,8)),Producto!$A$1:$C$499,3,FALSE)</f>
        <v>Camisa manga larga</v>
      </c>
      <c r="E4278" t="str">
        <f>VLOOKUP(_xlfn.NUMBERVALUE(MID(C4278,9,2)),'Datos 2'!$Q$3:$R$22,2,FALSE)</f>
        <v>Negro</v>
      </c>
      <c r="F4278" t="str">
        <f>VLOOKUP(_xlfn.NUMBERVALUE(MID(C4278,11,2)),'Datos 2'!$U$3:$V$11,2,)</f>
        <v>XL</v>
      </c>
      <c r="G4278">
        <v>8</v>
      </c>
    </row>
    <row r="4279" spans="1:7">
      <c r="A4279" s="14">
        <v>44284</v>
      </c>
      <c r="B4279" t="s">
        <v>823</v>
      </c>
      <c r="C4279" t="s">
        <v>868</v>
      </c>
      <c r="D4279" t="str">
        <f>VLOOKUP(VALUE(MID(C4279,1,8)),Producto!$A$1:$C$499,3,FALSE)</f>
        <v>Pantalón baggie</v>
      </c>
      <c r="E4279" t="str">
        <f>VLOOKUP(_xlfn.NUMBERVALUE(MID(C4279,9,2)),'Datos 2'!$Q$3:$R$22,2,FALSE)</f>
        <v>Off white</v>
      </c>
      <c r="F4279" t="str">
        <f>VLOOKUP(_xlfn.NUMBERVALUE(MID(C4279,11,2)),'Datos 2'!$U$3:$V$11,2,)</f>
        <v>L</v>
      </c>
      <c r="G4279">
        <v>10</v>
      </c>
    </row>
    <row r="4280" spans="1:7">
      <c r="A4280" s="14">
        <v>44278</v>
      </c>
      <c r="B4280" t="s">
        <v>823</v>
      </c>
      <c r="C4280" t="s">
        <v>839</v>
      </c>
      <c r="D4280" t="str">
        <f>VLOOKUP(VALUE(MID(C4280,1,8)),Producto!$A$1:$C$499,3,FALSE)</f>
        <v>Camisa manga corta</v>
      </c>
      <c r="E4280" t="str">
        <f>VLOOKUP(_xlfn.NUMBERVALUE(MID(C4280,9,2)),'Datos 2'!$Q$3:$R$22,2,FALSE)</f>
        <v>Blanco</v>
      </c>
      <c r="F4280" t="str">
        <f>VLOOKUP(_xlfn.NUMBERVALUE(MID(C4280,11,2)),'Datos 2'!$U$3:$V$11,2,)</f>
        <v>XL</v>
      </c>
      <c r="G4280">
        <v>1</v>
      </c>
    </row>
    <row r="4281" spans="1:7">
      <c r="A4281" s="14">
        <v>44231</v>
      </c>
      <c r="B4281" t="s">
        <v>823</v>
      </c>
      <c r="C4281" t="s">
        <v>884</v>
      </c>
      <c r="D4281" t="str">
        <f>VLOOKUP(VALUE(MID(C4281,1,8)),Producto!$A$1:$C$499,3,FALSE)</f>
        <v>Chamarra sport</v>
      </c>
      <c r="E4281" t="str">
        <f>VLOOKUP(_xlfn.NUMBERVALUE(MID(C4281,9,2)),'Datos 2'!$Q$3:$R$22,2,FALSE)</f>
        <v>Negro</v>
      </c>
      <c r="F4281" t="str">
        <f>VLOOKUP(_xlfn.NUMBERVALUE(MID(C4281,11,2)),'Datos 2'!$U$3:$V$11,2,)</f>
        <v>L</v>
      </c>
      <c r="G4281">
        <v>5</v>
      </c>
    </row>
    <row r="4282" spans="1:7">
      <c r="A4282" s="14">
        <v>44466</v>
      </c>
      <c r="B4282" t="s">
        <v>823</v>
      </c>
      <c r="C4282" t="s">
        <v>871</v>
      </c>
      <c r="D4282" t="str">
        <f>VLOOKUP(VALUE(MID(C4282,1,8)),Producto!$A$1:$C$499,3,FALSE)</f>
        <v>Pantalón baggie</v>
      </c>
      <c r="E4282" t="str">
        <f>VLOOKUP(_xlfn.NUMBERVALUE(MID(C4282,9,2)),'Datos 2'!$Q$3:$R$22,2,FALSE)</f>
        <v>Café</v>
      </c>
      <c r="F4282" t="str">
        <f>VLOOKUP(_xlfn.NUMBERVALUE(MID(C4282,11,2)),'Datos 2'!$U$3:$V$11,2,)</f>
        <v>XL</v>
      </c>
      <c r="G4282">
        <v>7</v>
      </c>
    </row>
    <row r="4283" spans="1:7">
      <c r="A4283" s="14">
        <v>44366</v>
      </c>
      <c r="B4283" t="s">
        <v>823</v>
      </c>
      <c r="C4283" t="s">
        <v>882</v>
      </c>
      <c r="D4283" t="str">
        <f>VLOOKUP(VALUE(MID(C4283,1,8)),Producto!$A$1:$C$499,3,FALSE)</f>
        <v>Chamarra sport</v>
      </c>
      <c r="E4283" t="str">
        <f>VLOOKUP(_xlfn.NUMBERVALUE(MID(C4283,9,2)),'Datos 2'!$Q$3:$R$22,2,FALSE)</f>
        <v>Azul</v>
      </c>
      <c r="F4283" t="str">
        <f>VLOOKUP(_xlfn.NUMBERVALUE(MID(C4283,11,2)),'Datos 2'!$U$3:$V$11,2,)</f>
        <v>S</v>
      </c>
      <c r="G4283">
        <v>4</v>
      </c>
    </row>
    <row r="4284" spans="1:7">
      <c r="A4284" s="14">
        <v>44365</v>
      </c>
      <c r="B4284" t="s">
        <v>823</v>
      </c>
      <c r="C4284" t="s">
        <v>845</v>
      </c>
      <c r="D4284" t="str">
        <f>VLOOKUP(VALUE(MID(C4284,1,8)),Producto!$A$1:$C$499,3,FALSE)</f>
        <v>Camisa manga corta</v>
      </c>
      <c r="E4284" t="str">
        <f>VLOOKUP(_xlfn.NUMBERVALUE(MID(C4284,9,2)),'Datos 2'!$Q$3:$R$22,2,FALSE)</f>
        <v>Estampado animal</v>
      </c>
      <c r="F4284" t="str">
        <f>VLOOKUP(_xlfn.NUMBERVALUE(MID(C4284,11,2)),'Datos 2'!$U$3:$V$11,2,)</f>
        <v>M</v>
      </c>
      <c r="G4284">
        <v>3</v>
      </c>
    </row>
    <row r="4285" spans="1:7">
      <c r="A4285" s="14">
        <v>44328</v>
      </c>
      <c r="B4285" t="s">
        <v>823</v>
      </c>
      <c r="C4285" t="s">
        <v>845</v>
      </c>
      <c r="D4285" t="str">
        <f>VLOOKUP(VALUE(MID(C4285,1,8)),Producto!$A$1:$C$499,3,FALSE)</f>
        <v>Camisa manga corta</v>
      </c>
      <c r="E4285" t="str">
        <f>VLOOKUP(_xlfn.NUMBERVALUE(MID(C4285,9,2)),'Datos 2'!$Q$3:$R$22,2,FALSE)</f>
        <v>Estampado animal</v>
      </c>
      <c r="F4285" t="str">
        <f>VLOOKUP(_xlfn.NUMBERVALUE(MID(C4285,11,2)),'Datos 2'!$U$3:$V$11,2,)</f>
        <v>M</v>
      </c>
      <c r="G4285">
        <v>10</v>
      </c>
    </row>
    <row r="4286" spans="1:7">
      <c r="A4286" s="14">
        <v>44214</v>
      </c>
      <c r="B4286" t="s">
        <v>823</v>
      </c>
      <c r="C4286" t="s">
        <v>837</v>
      </c>
      <c r="D4286" t="str">
        <f>VLOOKUP(VALUE(MID(C4286,1,8)),Producto!$A$1:$C$499,3,FALSE)</f>
        <v>Camisa manga larga</v>
      </c>
      <c r="E4286" t="str">
        <f>VLOOKUP(_xlfn.NUMBERVALUE(MID(C4286,9,2)),'Datos 2'!$Q$3:$R$22,2,FALSE)</f>
        <v>Negro</v>
      </c>
      <c r="F4286" t="str">
        <f>VLOOKUP(_xlfn.NUMBERVALUE(MID(C4286,11,2)),'Datos 2'!$U$3:$V$11,2,)</f>
        <v>M</v>
      </c>
      <c r="G4286">
        <v>7</v>
      </c>
    </row>
    <row r="4287" spans="1:7">
      <c r="A4287" s="14">
        <v>44238</v>
      </c>
      <c r="B4287" t="s">
        <v>823</v>
      </c>
      <c r="C4287" t="s">
        <v>876</v>
      </c>
      <c r="D4287" t="str">
        <f>VLOOKUP(VALUE(MID(C4287,1,8)),Producto!$A$1:$C$499,3,FALSE)</f>
        <v>Chamarra sport</v>
      </c>
      <c r="E4287" t="str">
        <f>VLOOKUP(_xlfn.NUMBERVALUE(MID(C4287,9,2)),'Datos 2'!$Q$3:$R$22,2,FALSE)</f>
        <v>Rojo</v>
      </c>
      <c r="F4287" t="str">
        <f>VLOOKUP(_xlfn.NUMBERVALUE(MID(C4287,11,2)),'Datos 2'!$U$3:$V$11,2,)</f>
        <v>L</v>
      </c>
      <c r="G4287">
        <v>7</v>
      </c>
    </row>
    <row r="4288" spans="1:7">
      <c r="A4288" s="14">
        <v>44386</v>
      </c>
      <c r="B4288" t="s">
        <v>823</v>
      </c>
      <c r="C4288" t="s">
        <v>844</v>
      </c>
      <c r="D4288" t="str">
        <f>VLOOKUP(VALUE(MID(C4288,1,8)),Producto!$A$1:$C$499,3,FALSE)</f>
        <v>Camisa manga corta</v>
      </c>
      <c r="E4288" t="str">
        <f>VLOOKUP(_xlfn.NUMBERVALUE(MID(C4288,9,2)),'Datos 2'!$Q$3:$R$22,2,FALSE)</f>
        <v>Estampado animal</v>
      </c>
      <c r="F4288" t="str">
        <f>VLOOKUP(_xlfn.NUMBERVALUE(MID(C4288,11,2)),'Datos 2'!$U$3:$V$11,2,)</f>
        <v>L</v>
      </c>
      <c r="G4288">
        <v>5</v>
      </c>
    </row>
    <row r="4289" spans="1:7">
      <c r="A4289" s="14">
        <v>44479</v>
      </c>
      <c r="B4289" t="s">
        <v>823</v>
      </c>
      <c r="C4289" t="s">
        <v>846</v>
      </c>
      <c r="D4289" t="str">
        <f>VLOOKUP(VALUE(MID(C4289,1,8)),Producto!$A$1:$C$499,3,FALSE)</f>
        <v>Camisa manga corta</v>
      </c>
      <c r="E4289" t="str">
        <f>VLOOKUP(_xlfn.NUMBERVALUE(MID(C4289,9,2)),'Datos 2'!$Q$3:$R$22,2,FALSE)</f>
        <v>Estampado animal</v>
      </c>
      <c r="F4289" t="str">
        <f>VLOOKUP(_xlfn.NUMBERVALUE(MID(C4289,11,2)),'Datos 2'!$U$3:$V$11,2,)</f>
        <v>S</v>
      </c>
      <c r="G4289">
        <v>7</v>
      </c>
    </row>
    <row r="4290" spans="1:7">
      <c r="A4290" s="14">
        <v>44332</v>
      </c>
      <c r="B4290" t="s">
        <v>823</v>
      </c>
      <c r="C4290" t="s">
        <v>829</v>
      </c>
      <c r="D4290" t="str">
        <f>VLOOKUP(VALUE(MID(C4290,1,8)),Producto!$A$1:$C$499,3,FALSE)</f>
        <v>Camisa manga larga</v>
      </c>
      <c r="E4290" t="str">
        <f>VLOOKUP(_xlfn.NUMBERVALUE(MID(C4290,9,2)),'Datos 2'!$Q$3:$R$22,2,FALSE)</f>
        <v>Blanco</v>
      </c>
      <c r="F4290" t="str">
        <f>VLOOKUP(_xlfn.NUMBERVALUE(MID(C4290,11,2)),'Datos 2'!$U$3:$V$11,2,)</f>
        <v>M</v>
      </c>
      <c r="G4290">
        <v>2</v>
      </c>
    </row>
    <row r="4291" spans="1:7">
      <c r="A4291" s="14">
        <v>44481</v>
      </c>
      <c r="B4291" t="s">
        <v>823</v>
      </c>
      <c r="C4291" t="s">
        <v>840</v>
      </c>
      <c r="D4291" t="str">
        <f>VLOOKUP(VALUE(MID(C4291,1,8)),Producto!$A$1:$C$499,3,FALSE)</f>
        <v>Camisa manga corta</v>
      </c>
      <c r="E4291" t="str">
        <f>VLOOKUP(_xlfn.NUMBERVALUE(MID(C4291,9,2)),'Datos 2'!$Q$3:$R$22,2,FALSE)</f>
        <v>Blanco</v>
      </c>
      <c r="F4291" t="str">
        <f>VLOOKUP(_xlfn.NUMBERVALUE(MID(C4291,11,2)),'Datos 2'!$U$3:$V$11,2,)</f>
        <v>L</v>
      </c>
      <c r="G4291">
        <v>1</v>
      </c>
    </row>
    <row r="4292" spans="1:7">
      <c r="A4292" s="14">
        <v>44372</v>
      </c>
      <c r="B4292" t="s">
        <v>823</v>
      </c>
      <c r="C4292" t="s">
        <v>849</v>
      </c>
      <c r="D4292" t="str">
        <f>VLOOKUP(VALUE(MID(C4292,1,8)),Producto!$A$1:$C$499,3,FALSE)</f>
        <v>Playera</v>
      </c>
      <c r="E4292" t="str">
        <f>VLOOKUP(_xlfn.NUMBERVALUE(MID(C4292,9,2)),'Datos 2'!$Q$3:$R$22,2,FALSE)</f>
        <v>Estampado abstracto</v>
      </c>
      <c r="F4292" t="str">
        <f>VLOOKUP(_xlfn.NUMBERVALUE(MID(C4292,11,2)),'Datos 2'!$U$3:$V$11,2,)</f>
        <v>Unitalla</v>
      </c>
      <c r="G4292">
        <v>3</v>
      </c>
    </row>
    <row r="4293" spans="1:7">
      <c r="A4293" s="14">
        <v>44514</v>
      </c>
      <c r="B4293" t="s">
        <v>823</v>
      </c>
      <c r="C4293" t="s">
        <v>889</v>
      </c>
      <c r="D4293" t="str">
        <f>VLOOKUP(VALUE(MID(C4293,1,8)),Producto!$A$1:$C$499,3,FALSE)</f>
        <v>Chamarra sport</v>
      </c>
      <c r="E4293" t="str">
        <f>VLOOKUP(_xlfn.NUMBERVALUE(MID(C4293,9,2)),'Datos 2'!$Q$3:$R$22,2,FALSE)</f>
        <v>Off white</v>
      </c>
      <c r="F4293" t="str">
        <f>VLOOKUP(_xlfn.NUMBERVALUE(MID(C4293,11,2)),'Datos 2'!$U$3:$V$11,2,)</f>
        <v>M</v>
      </c>
      <c r="G4293">
        <v>9</v>
      </c>
    </row>
    <row r="4294" spans="1:7">
      <c r="A4294" s="14">
        <v>44244</v>
      </c>
      <c r="B4294" t="s">
        <v>823</v>
      </c>
      <c r="C4294" t="s">
        <v>839</v>
      </c>
      <c r="D4294" t="str">
        <f>VLOOKUP(VALUE(MID(C4294,1,8)),Producto!$A$1:$C$499,3,FALSE)</f>
        <v>Camisa manga corta</v>
      </c>
      <c r="E4294" t="str">
        <f>VLOOKUP(_xlfn.NUMBERVALUE(MID(C4294,9,2)),'Datos 2'!$Q$3:$R$22,2,FALSE)</f>
        <v>Blanco</v>
      </c>
      <c r="F4294" t="str">
        <f>VLOOKUP(_xlfn.NUMBERVALUE(MID(C4294,11,2)),'Datos 2'!$U$3:$V$11,2,)</f>
        <v>XL</v>
      </c>
      <c r="G4294">
        <v>1</v>
      </c>
    </row>
    <row r="4295" spans="1:7">
      <c r="A4295" s="14">
        <v>44546</v>
      </c>
      <c r="B4295" t="s">
        <v>823</v>
      </c>
      <c r="C4295" t="s">
        <v>878</v>
      </c>
      <c r="D4295" t="str">
        <f>VLOOKUP(VALUE(MID(C4295,1,8)),Producto!$A$1:$C$499,3,FALSE)</f>
        <v>Chamarra sport</v>
      </c>
      <c r="E4295" t="str">
        <f>VLOOKUP(_xlfn.NUMBERVALUE(MID(C4295,9,2)),'Datos 2'!$Q$3:$R$22,2,FALSE)</f>
        <v>Rojo</v>
      </c>
      <c r="F4295" t="str">
        <f>VLOOKUP(_xlfn.NUMBERVALUE(MID(C4295,11,2)),'Datos 2'!$U$3:$V$11,2,)</f>
        <v>S</v>
      </c>
      <c r="G4295">
        <v>5</v>
      </c>
    </row>
    <row r="4296" spans="1:7">
      <c r="A4296" s="14">
        <v>44499</v>
      </c>
      <c r="B4296" t="s">
        <v>823</v>
      </c>
      <c r="C4296" t="s">
        <v>834</v>
      </c>
      <c r="D4296" t="str">
        <f>VLOOKUP(VALUE(MID(C4296,1,8)),Producto!$A$1:$C$499,3,FALSE)</f>
        <v>Camisa manga larga</v>
      </c>
      <c r="E4296" t="str">
        <f>VLOOKUP(_xlfn.NUMBERVALUE(MID(C4296,9,2)),'Datos 2'!$Q$3:$R$22,2,FALSE)</f>
        <v>Off white</v>
      </c>
      <c r="F4296" t="str">
        <f>VLOOKUP(_xlfn.NUMBERVALUE(MID(C4296,11,2)),'Datos 2'!$U$3:$V$11,2,)</f>
        <v>S</v>
      </c>
      <c r="G4296">
        <v>8</v>
      </c>
    </row>
    <row r="4297" spans="1:7">
      <c r="A4297" s="14">
        <v>44504</v>
      </c>
      <c r="B4297" t="s">
        <v>823</v>
      </c>
      <c r="C4297" t="s">
        <v>866</v>
      </c>
      <c r="D4297" t="str">
        <f>VLOOKUP(VALUE(MID(C4297,1,8)),Producto!$A$1:$C$499,3,FALSE)</f>
        <v>Pantalón baggie</v>
      </c>
      <c r="E4297" t="str">
        <f>VLOOKUP(_xlfn.NUMBERVALUE(MID(C4297,9,2)),'Datos 2'!$Q$3:$R$22,2,FALSE)</f>
        <v>Negro</v>
      </c>
      <c r="F4297" t="str">
        <f>VLOOKUP(_xlfn.NUMBERVALUE(MID(C4297,11,2)),'Datos 2'!$U$3:$V$11,2,)</f>
        <v>S</v>
      </c>
      <c r="G4297">
        <v>2</v>
      </c>
    </row>
    <row r="4298" spans="1:7">
      <c r="A4298" s="14">
        <v>44451</v>
      </c>
      <c r="B4298" t="s">
        <v>823</v>
      </c>
      <c r="C4298" t="s">
        <v>889</v>
      </c>
      <c r="D4298" t="str">
        <f>VLOOKUP(VALUE(MID(C4298,1,8)),Producto!$A$1:$C$499,3,FALSE)</f>
        <v>Chamarra sport</v>
      </c>
      <c r="E4298" t="str">
        <f>VLOOKUP(_xlfn.NUMBERVALUE(MID(C4298,9,2)),'Datos 2'!$Q$3:$R$22,2,FALSE)</f>
        <v>Off white</v>
      </c>
      <c r="F4298" t="str">
        <f>VLOOKUP(_xlfn.NUMBERVALUE(MID(C4298,11,2)),'Datos 2'!$U$3:$V$11,2,)</f>
        <v>M</v>
      </c>
      <c r="G4298">
        <v>8</v>
      </c>
    </row>
    <row r="4299" spans="1:7">
      <c r="A4299" s="14">
        <v>44250</v>
      </c>
      <c r="B4299" t="s">
        <v>823</v>
      </c>
      <c r="C4299" t="s">
        <v>854</v>
      </c>
      <c r="D4299" t="str">
        <f>VLOOKUP(VALUE(MID(C4299,1,8)),Producto!$A$1:$C$499,3,FALSE)</f>
        <v>Pantalón mezclilla</v>
      </c>
      <c r="E4299" t="str">
        <f>VLOOKUP(_xlfn.NUMBERVALUE(MID(C4299,9,2)),'Datos 2'!$Q$3:$R$22,2,FALSE)</f>
        <v>Azul</v>
      </c>
      <c r="F4299" t="str">
        <f>VLOOKUP(_xlfn.NUMBERVALUE(MID(C4299,11,2)),'Datos 2'!$U$3:$V$11,2,)</f>
        <v>S</v>
      </c>
      <c r="G4299">
        <v>10</v>
      </c>
    </row>
    <row r="4300" spans="1:7">
      <c r="A4300" s="14">
        <v>44397</v>
      </c>
      <c r="B4300" t="s">
        <v>823</v>
      </c>
      <c r="C4300" t="s">
        <v>880</v>
      </c>
      <c r="D4300" t="str">
        <f>VLOOKUP(VALUE(MID(C4300,1,8)),Producto!$A$1:$C$499,3,FALSE)</f>
        <v>Chamarra sport</v>
      </c>
      <c r="E4300" t="str">
        <f>VLOOKUP(_xlfn.NUMBERVALUE(MID(C4300,9,2)),'Datos 2'!$Q$3:$R$22,2,FALSE)</f>
        <v>Azul</v>
      </c>
      <c r="F4300" t="str">
        <f>VLOOKUP(_xlfn.NUMBERVALUE(MID(C4300,11,2)),'Datos 2'!$U$3:$V$11,2,)</f>
        <v>L</v>
      </c>
      <c r="G4300">
        <v>6</v>
      </c>
    </row>
    <row r="4301" spans="1:7">
      <c r="A4301" s="14">
        <v>44501</v>
      </c>
      <c r="B4301" t="s">
        <v>823</v>
      </c>
      <c r="C4301" t="s">
        <v>841</v>
      </c>
      <c r="D4301" t="str">
        <f>VLOOKUP(VALUE(MID(C4301,1,8)),Producto!$A$1:$C$499,3,FALSE)</f>
        <v>Camisa manga corta</v>
      </c>
      <c r="E4301" t="str">
        <f>VLOOKUP(_xlfn.NUMBERVALUE(MID(C4301,9,2)),'Datos 2'!$Q$3:$R$22,2,FALSE)</f>
        <v>Blanco</v>
      </c>
      <c r="F4301" t="str">
        <f>VLOOKUP(_xlfn.NUMBERVALUE(MID(C4301,11,2)),'Datos 2'!$U$3:$V$11,2,)</f>
        <v>M</v>
      </c>
      <c r="G4301">
        <v>8</v>
      </c>
    </row>
    <row r="4302" spans="1:7">
      <c r="A4302" s="14" t="s">
        <v>906</v>
      </c>
      <c r="B4302" t="s">
        <v>823</v>
      </c>
      <c r="C4302" t="s">
        <v>879</v>
      </c>
      <c r="D4302" t="str">
        <f>VLOOKUP(VALUE(MID(C4302,1,8)),Producto!$A$1:$C$499,3,FALSE)</f>
        <v>Chamarra sport</v>
      </c>
      <c r="E4302" t="str">
        <f>VLOOKUP(_xlfn.NUMBERVALUE(MID(C4302,9,2)),'Datos 2'!$Q$3:$R$22,2,FALSE)</f>
        <v>Azul</v>
      </c>
      <c r="F4302" t="str">
        <f>VLOOKUP(_xlfn.NUMBERVALUE(MID(C4302,11,2)),'Datos 2'!$U$3:$V$11,2,)</f>
        <v>XL</v>
      </c>
      <c r="G4302">
        <v>4</v>
      </c>
    </row>
    <row r="4303" spans="1:7">
      <c r="A4303" s="14">
        <v>44456</v>
      </c>
      <c r="B4303" t="s">
        <v>823</v>
      </c>
      <c r="C4303" t="s">
        <v>853</v>
      </c>
      <c r="D4303" t="str">
        <f>VLOOKUP(VALUE(MID(C4303,1,8)),Producto!$A$1:$C$499,3,FALSE)</f>
        <v>Pantalón mezclilla</v>
      </c>
      <c r="E4303" t="str">
        <f>VLOOKUP(_xlfn.NUMBERVALUE(MID(C4303,9,2)),'Datos 2'!$Q$3:$R$22,2,FALSE)</f>
        <v>Azul</v>
      </c>
      <c r="F4303" t="str">
        <f>VLOOKUP(_xlfn.NUMBERVALUE(MID(C4303,11,2)),'Datos 2'!$U$3:$V$11,2,)</f>
        <v>M</v>
      </c>
      <c r="G4303">
        <v>5</v>
      </c>
    </row>
    <row r="4304" spans="1:7">
      <c r="A4304" s="14">
        <v>44469</v>
      </c>
      <c r="B4304" t="s">
        <v>823</v>
      </c>
      <c r="C4304" t="s">
        <v>876</v>
      </c>
      <c r="D4304" t="str">
        <f>VLOOKUP(VALUE(MID(C4304,1,8)),Producto!$A$1:$C$499,3,FALSE)</f>
        <v>Chamarra sport</v>
      </c>
      <c r="E4304" t="str">
        <f>VLOOKUP(_xlfn.NUMBERVALUE(MID(C4304,9,2)),'Datos 2'!$Q$3:$R$22,2,FALSE)</f>
        <v>Rojo</v>
      </c>
      <c r="F4304" t="str">
        <f>VLOOKUP(_xlfn.NUMBERVALUE(MID(C4304,11,2)),'Datos 2'!$U$3:$V$11,2,)</f>
        <v>L</v>
      </c>
      <c r="G4304">
        <v>3</v>
      </c>
    </row>
    <row r="4305" spans="1:7">
      <c r="A4305" s="14">
        <v>44219</v>
      </c>
      <c r="B4305" t="s">
        <v>823</v>
      </c>
      <c r="C4305" t="s">
        <v>835</v>
      </c>
      <c r="D4305" t="str">
        <f>VLOOKUP(VALUE(MID(C4305,1,8)),Producto!$A$1:$C$499,3,FALSE)</f>
        <v>Camisa manga larga</v>
      </c>
      <c r="E4305" t="str">
        <f>VLOOKUP(_xlfn.NUMBERVALUE(MID(C4305,9,2)),'Datos 2'!$Q$3:$R$22,2,FALSE)</f>
        <v>Negro</v>
      </c>
      <c r="F4305" t="str">
        <f>VLOOKUP(_xlfn.NUMBERVALUE(MID(C4305,11,2)),'Datos 2'!$U$3:$V$11,2,)</f>
        <v>XL</v>
      </c>
      <c r="G4305">
        <v>9</v>
      </c>
    </row>
    <row r="4306" spans="1:7">
      <c r="A4306" s="14">
        <v>44394</v>
      </c>
      <c r="B4306" t="s">
        <v>823</v>
      </c>
      <c r="C4306" t="s">
        <v>857</v>
      </c>
      <c r="D4306" t="str">
        <f>VLOOKUP(VALUE(MID(C4306,1,8)),Producto!$A$1:$C$499,3,FALSE)</f>
        <v>Pantalón mezclilla</v>
      </c>
      <c r="E4306" t="str">
        <f>VLOOKUP(_xlfn.NUMBERVALUE(MID(C4306,9,2)),'Datos 2'!$Q$3:$R$22,2,FALSE)</f>
        <v>Negro</v>
      </c>
      <c r="F4306" t="str">
        <f>VLOOKUP(_xlfn.NUMBERVALUE(MID(C4306,11,2)),'Datos 2'!$U$3:$V$11,2,)</f>
        <v>M</v>
      </c>
      <c r="G4306">
        <v>8</v>
      </c>
    </row>
    <row r="4307" spans="1:7">
      <c r="A4307" s="14">
        <v>44298</v>
      </c>
      <c r="B4307" t="s">
        <v>823</v>
      </c>
      <c r="C4307" t="s">
        <v>844</v>
      </c>
      <c r="D4307" t="str">
        <f>VLOOKUP(VALUE(MID(C4307,1,8)),Producto!$A$1:$C$499,3,FALSE)</f>
        <v>Camisa manga corta</v>
      </c>
      <c r="E4307" t="str">
        <f>VLOOKUP(_xlfn.NUMBERVALUE(MID(C4307,9,2)),'Datos 2'!$Q$3:$R$22,2,FALSE)</f>
        <v>Estampado animal</v>
      </c>
      <c r="F4307" t="str">
        <f>VLOOKUP(_xlfn.NUMBERVALUE(MID(C4307,11,2)),'Datos 2'!$U$3:$V$11,2,)</f>
        <v>L</v>
      </c>
      <c r="G4307">
        <v>2</v>
      </c>
    </row>
    <row r="4308" spans="1:7">
      <c r="A4308" s="14">
        <v>44403</v>
      </c>
      <c r="B4308" t="s">
        <v>823</v>
      </c>
      <c r="C4308" t="s">
        <v>848</v>
      </c>
      <c r="D4308" t="str">
        <f>VLOOKUP(VALUE(MID(C4308,1,8)),Producto!$A$1:$C$499,3,FALSE)</f>
        <v>Playera</v>
      </c>
      <c r="E4308" t="str">
        <f>VLOOKUP(_xlfn.NUMBERVALUE(MID(C4308,9,2)),'Datos 2'!$Q$3:$R$22,2,FALSE)</f>
        <v>Gris</v>
      </c>
      <c r="F4308" t="str">
        <f>VLOOKUP(_xlfn.NUMBERVALUE(MID(C4308,11,2)),'Datos 2'!$U$3:$V$11,2,)</f>
        <v>Unitalla</v>
      </c>
      <c r="G4308">
        <v>10</v>
      </c>
    </row>
    <row r="4309" spans="1:7">
      <c r="A4309" s="14">
        <v>44497</v>
      </c>
      <c r="B4309" t="s">
        <v>823</v>
      </c>
      <c r="C4309" t="s">
        <v>839</v>
      </c>
      <c r="D4309" t="str">
        <f>VLOOKUP(VALUE(MID(C4309,1,8)),Producto!$A$1:$C$499,3,FALSE)</f>
        <v>Camisa manga corta</v>
      </c>
      <c r="E4309" t="str">
        <f>VLOOKUP(_xlfn.NUMBERVALUE(MID(C4309,9,2)),'Datos 2'!$Q$3:$R$22,2,FALSE)</f>
        <v>Blanco</v>
      </c>
      <c r="F4309" t="str">
        <f>VLOOKUP(_xlfn.NUMBERVALUE(MID(C4309,11,2)),'Datos 2'!$U$3:$V$11,2,)</f>
        <v>XL</v>
      </c>
      <c r="G4309">
        <v>9</v>
      </c>
    </row>
    <row r="4310" spans="1:7">
      <c r="A4310" s="14">
        <v>44245</v>
      </c>
      <c r="B4310" t="s">
        <v>823</v>
      </c>
      <c r="C4310" t="s">
        <v>830</v>
      </c>
      <c r="D4310" t="str">
        <f>VLOOKUP(VALUE(MID(C4310,1,8)),Producto!$A$1:$C$499,3,FALSE)</f>
        <v>Camisa manga larga</v>
      </c>
      <c r="E4310" t="str">
        <f>VLOOKUP(_xlfn.NUMBERVALUE(MID(C4310,9,2)),'Datos 2'!$Q$3:$R$22,2,FALSE)</f>
        <v>Blanco</v>
      </c>
      <c r="F4310" t="str">
        <f>VLOOKUP(_xlfn.NUMBERVALUE(MID(C4310,11,2)),'Datos 2'!$U$3:$V$11,2,)</f>
        <v>S</v>
      </c>
      <c r="G4310">
        <v>3</v>
      </c>
    </row>
    <row r="4311" spans="1:7">
      <c r="A4311" s="14">
        <v>44279</v>
      </c>
      <c r="B4311" t="s">
        <v>823</v>
      </c>
      <c r="C4311" t="s">
        <v>844</v>
      </c>
      <c r="D4311" t="str">
        <f>VLOOKUP(VALUE(MID(C4311,1,8)),Producto!$A$1:$C$499,3,FALSE)</f>
        <v>Camisa manga corta</v>
      </c>
      <c r="E4311" t="str">
        <f>VLOOKUP(_xlfn.NUMBERVALUE(MID(C4311,9,2)),'Datos 2'!$Q$3:$R$22,2,FALSE)</f>
        <v>Estampado animal</v>
      </c>
      <c r="F4311" t="str">
        <f>VLOOKUP(_xlfn.NUMBERVALUE(MID(C4311,11,2)),'Datos 2'!$U$3:$V$11,2,)</f>
        <v>L</v>
      </c>
      <c r="G4311">
        <v>1</v>
      </c>
    </row>
    <row r="4312" spans="1:7">
      <c r="A4312" s="14">
        <v>44546</v>
      </c>
      <c r="B4312" t="s">
        <v>823</v>
      </c>
      <c r="C4312" t="s">
        <v>827</v>
      </c>
      <c r="D4312" t="str">
        <f>VLOOKUP(VALUE(MID(C4312,1,8)),Producto!$A$1:$C$499,3,FALSE)</f>
        <v>Camisa manga larga</v>
      </c>
      <c r="E4312" t="str">
        <f>VLOOKUP(_xlfn.NUMBERVALUE(MID(C4312,9,2)),'Datos 2'!$Q$3:$R$22,2,FALSE)</f>
        <v>Blanco</v>
      </c>
      <c r="F4312" t="str">
        <f>VLOOKUP(_xlfn.NUMBERVALUE(MID(C4312,11,2)),'Datos 2'!$U$3:$V$11,2,)</f>
        <v>XL</v>
      </c>
      <c r="G4312">
        <v>5</v>
      </c>
    </row>
    <row r="4313" spans="1:7">
      <c r="A4313" s="14">
        <v>44532</v>
      </c>
      <c r="B4313" t="s">
        <v>823</v>
      </c>
      <c r="C4313" t="s">
        <v>875</v>
      </c>
      <c r="D4313" t="str">
        <f>VLOOKUP(VALUE(MID(C4313,1,8)),Producto!$A$1:$C$499,3,FALSE)</f>
        <v>Chamarra sport</v>
      </c>
      <c r="E4313" t="str">
        <f>VLOOKUP(_xlfn.NUMBERVALUE(MID(C4313,9,2)),'Datos 2'!$Q$3:$R$22,2,FALSE)</f>
        <v>Rojo</v>
      </c>
      <c r="F4313" t="str">
        <f>VLOOKUP(_xlfn.NUMBERVALUE(MID(C4313,11,2)),'Datos 2'!$U$3:$V$11,2,)</f>
        <v>XL</v>
      </c>
      <c r="G4313">
        <v>8</v>
      </c>
    </row>
    <row r="4314" spans="1:7">
      <c r="A4314" s="14">
        <v>44320</v>
      </c>
      <c r="B4314" t="s">
        <v>823</v>
      </c>
      <c r="C4314" t="s">
        <v>870</v>
      </c>
      <c r="D4314" t="str">
        <f>VLOOKUP(VALUE(MID(C4314,1,8)),Producto!$A$1:$C$499,3,FALSE)</f>
        <v>Pantalón baggie</v>
      </c>
      <c r="E4314" t="str">
        <f>VLOOKUP(_xlfn.NUMBERVALUE(MID(C4314,9,2)),'Datos 2'!$Q$3:$R$22,2,FALSE)</f>
        <v>Off white</v>
      </c>
      <c r="F4314" t="str">
        <f>VLOOKUP(_xlfn.NUMBERVALUE(MID(C4314,11,2)),'Datos 2'!$U$3:$V$11,2,)</f>
        <v>S</v>
      </c>
      <c r="G4314">
        <v>8</v>
      </c>
    </row>
    <row r="4315" spans="1:7">
      <c r="A4315" s="14">
        <v>44299</v>
      </c>
      <c r="B4315" t="s">
        <v>823</v>
      </c>
      <c r="C4315" t="s">
        <v>880</v>
      </c>
      <c r="D4315" t="str">
        <f>VLOOKUP(VALUE(MID(C4315,1,8)),Producto!$A$1:$C$499,3,FALSE)</f>
        <v>Chamarra sport</v>
      </c>
      <c r="E4315" t="str">
        <f>VLOOKUP(_xlfn.NUMBERVALUE(MID(C4315,9,2)),'Datos 2'!$Q$3:$R$22,2,FALSE)</f>
        <v>Azul</v>
      </c>
      <c r="F4315" t="str">
        <f>VLOOKUP(_xlfn.NUMBERVALUE(MID(C4315,11,2)),'Datos 2'!$U$3:$V$11,2,)</f>
        <v>L</v>
      </c>
      <c r="G4315">
        <v>8</v>
      </c>
    </row>
    <row r="4316" spans="1:7">
      <c r="A4316" s="14">
        <v>44549</v>
      </c>
      <c r="B4316" t="s">
        <v>823</v>
      </c>
      <c r="C4316" t="s">
        <v>863</v>
      </c>
      <c r="D4316" t="str">
        <f>VLOOKUP(VALUE(MID(C4316,1,8)),Producto!$A$1:$C$499,3,FALSE)</f>
        <v>Pantalón baggie</v>
      </c>
      <c r="E4316" t="str">
        <f>VLOOKUP(_xlfn.NUMBERVALUE(MID(C4316,9,2)),'Datos 2'!$Q$3:$R$22,2,FALSE)</f>
        <v>Negro</v>
      </c>
      <c r="F4316" t="str">
        <f>VLOOKUP(_xlfn.NUMBERVALUE(MID(C4316,11,2)),'Datos 2'!$U$3:$V$11,2,)</f>
        <v>XL</v>
      </c>
      <c r="G4316">
        <v>8</v>
      </c>
    </row>
    <row r="4317" spans="1:7">
      <c r="A4317" s="14">
        <v>44300</v>
      </c>
      <c r="B4317" t="s">
        <v>823</v>
      </c>
      <c r="C4317" t="s">
        <v>837</v>
      </c>
      <c r="D4317" t="str">
        <f>VLOOKUP(VALUE(MID(C4317,1,8)),Producto!$A$1:$C$499,3,FALSE)</f>
        <v>Camisa manga larga</v>
      </c>
      <c r="E4317" t="str">
        <f>VLOOKUP(_xlfn.NUMBERVALUE(MID(C4317,9,2)),'Datos 2'!$Q$3:$R$22,2,FALSE)</f>
        <v>Negro</v>
      </c>
      <c r="F4317" t="str">
        <f>VLOOKUP(_xlfn.NUMBERVALUE(MID(C4317,11,2)),'Datos 2'!$U$3:$V$11,2,)</f>
        <v>M</v>
      </c>
      <c r="G4317">
        <v>1</v>
      </c>
    </row>
    <row r="4318" spans="1:7">
      <c r="A4318" s="14">
        <v>44282</v>
      </c>
      <c r="B4318" t="s">
        <v>823</v>
      </c>
      <c r="C4318" t="s">
        <v>833</v>
      </c>
      <c r="D4318" t="str">
        <f>VLOOKUP(VALUE(MID(C4318,1,8)),Producto!$A$1:$C$499,3,FALSE)</f>
        <v>Camisa manga larga</v>
      </c>
      <c r="E4318" t="str">
        <f>VLOOKUP(_xlfn.NUMBERVALUE(MID(C4318,9,2)),'Datos 2'!$Q$3:$R$22,2,FALSE)</f>
        <v>Off white</v>
      </c>
      <c r="F4318" t="str">
        <f>VLOOKUP(_xlfn.NUMBERVALUE(MID(C4318,11,2)),'Datos 2'!$U$3:$V$11,2,)</f>
        <v>M</v>
      </c>
      <c r="G4318">
        <v>3</v>
      </c>
    </row>
    <row r="4319" spans="1:7">
      <c r="A4319" s="14">
        <v>44434</v>
      </c>
      <c r="B4319" t="s">
        <v>823</v>
      </c>
      <c r="C4319" t="s">
        <v>881</v>
      </c>
      <c r="D4319" t="str">
        <f>VLOOKUP(VALUE(MID(C4319,1,8)),Producto!$A$1:$C$499,3,FALSE)</f>
        <v>Chamarra sport</v>
      </c>
      <c r="E4319" t="str">
        <f>VLOOKUP(_xlfn.NUMBERVALUE(MID(C4319,9,2)),'Datos 2'!$Q$3:$R$22,2,FALSE)</f>
        <v>Azul</v>
      </c>
      <c r="F4319" t="str">
        <f>VLOOKUP(_xlfn.NUMBERVALUE(MID(C4319,11,2)),'Datos 2'!$U$3:$V$11,2,)</f>
        <v>M</v>
      </c>
      <c r="G4319">
        <v>2</v>
      </c>
    </row>
    <row r="4320" spans="1:7">
      <c r="A4320" s="14">
        <v>44264</v>
      </c>
      <c r="B4320" t="s">
        <v>823</v>
      </c>
      <c r="C4320" t="s">
        <v>850</v>
      </c>
      <c r="D4320" t="str">
        <f>VLOOKUP(VALUE(MID(C4320,1,8)),Producto!$A$1:$C$499,3,FALSE)</f>
        <v>Playera</v>
      </c>
      <c r="E4320" t="str">
        <f>VLOOKUP(_xlfn.NUMBERVALUE(MID(C4320,9,2)),'Datos 2'!$Q$3:$R$22,2,FALSE)</f>
        <v>Con texto</v>
      </c>
      <c r="F4320" t="str">
        <f>VLOOKUP(_xlfn.NUMBERVALUE(MID(C4320,11,2)),'Datos 2'!$U$3:$V$11,2,)</f>
        <v>Unitalla</v>
      </c>
      <c r="G4320">
        <v>3</v>
      </c>
    </row>
    <row r="4321" spans="1:7">
      <c r="A4321" s="14">
        <v>44262</v>
      </c>
      <c r="B4321" t="s">
        <v>823</v>
      </c>
      <c r="C4321" t="s">
        <v>851</v>
      </c>
      <c r="D4321" t="str">
        <f>VLOOKUP(VALUE(MID(C4321,1,8)),Producto!$A$1:$C$499,3,FALSE)</f>
        <v>Pantalón mezclilla</v>
      </c>
      <c r="E4321" t="str">
        <f>VLOOKUP(_xlfn.NUMBERVALUE(MID(C4321,9,2)),'Datos 2'!$Q$3:$R$22,2,FALSE)</f>
        <v>Azul</v>
      </c>
      <c r="F4321" t="str">
        <f>VLOOKUP(_xlfn.NUMBERVALUE(MID(C4321,11,2)),'Datos 2'!$U$3:$V$11,2,)</f>
        <v>XL</v>
      </c>
      <c r="G4321">
        <v>3</v>
      </c>
    </row>
    <row r="4322" spans="1:7">
      <c r="A4322" s="14">
        <v>44254</v>
      </c>
      <c r="B4322" t="s">
        <v>823</v>
      </c>
      <c r="C4322" t="s">
        <v>849</v>
      </c>
      <c r="D4322" t="str">
        <f>VLOOKUP(VALUE(MID(C4322,1,8)),Producto!$A$1:$C$499,3,FALSE)</f>
        <v>Playera</v>
      </c>
      <c r="E4322" t="str">
        <f>VLOOKUP(_xlfn.NUMBERVALUE(MID(C4322,9,2)),'Datos 2'!$Q$3:$R$22,2,FALSE)</f>
        <v>Estampado abstracto</v>
      </c>
      <c r="F4322" t="str">
        <f>VLOOKUP(_xlfn.NUMBERVALUE(MID(C4322,11,2)),'Datos 2'!$U$3:$V$11,2,)</f>
        <v>Unitalla</v>
      </c>
      <c r="G4322">
        <v>4</v>
      </c>
    </row>
    <row r="4323" spans="1:7">
      <c r="A4323" s="14">
        <v>44535</v>
      </c>
      <c r="B4323" t="s">
        <v>823</v>
      </c>
      <c r="C4323" t="s">
        <v>886</v>
      </c>
      <c r="D4323" t="str">
        <f>VLOOKUP(VALUE(MID(C4323,1,8)),Producto!$A$1:$C$499,3,FALSE)</f>
        <v>Chamarra sport</v>
      </c>
      <c r="E4323" t="str">
        <f>VLOOKUP(_xlfn.NUMBERVALUE(MID(C4323,9,2)),'Datos 2'!$Q$3:$R$22,2,FALSE)</f>
        <v>Negro</v>
      </c>
      <c r="F4323" t="str">
        <f>VLOOKUP(_xlfn.NUMBERVALUE(MID(C4323,11,2)),'Datos 2'!$U$3:$V$11,2,)</f>
        <v>S</v>
      </c>
      <c r="G4323">
        <v>6</v>
      </c>
    </row>
    <row r="4324" spans="1:7">
      <c r="A4324" s="14">
        <v>44278</v>
      </c>
      <c r="B4324" t="s">
        <v>823</v>
      </c>
      <c r="C4324" t="s">
        <v>838</v>
      </c>
      <c r="D4324" t="str">
        <f>VLOOKUP(VALUE(MID(C4324,1,8)),Producto!$A$1:$C$499,3,FALSE)</f>
        <v>Camisa manga larga</v>
      </c>
      <c r="E4324" t="str">
        <f>VLOOKUP(_xlfn.NUMBERVALUE(MID(C4324,9,2)),'Datos 2'!$Q$3:$R$22,2,FALSE)</f>
        <v>Negro</v>
      </c>
      <c r="F4324" t="str">
        <f>VLOOKUP(_xlfn.NUMBERVALUE(MID(C4324,11,2)),'Datos 2'!$U$3:$V$11,2,)</f>
        <v>S</v>
      </c>
      <c r="G4324">
        <v>4</v>
      </c>
    </row>
    <row r="4325" spans="1:7">
      <c r="A4325" s="14">
        <v>44317</v>
      </c>
      <c r="B4325" t="s">
        <v>823</v>
      </c>
      <c r="C4325" t="s">
        <v>857</v>
      </c>
      <c r="D4325" t="str">
        <f>VLOOKUP(VALUE(MID(C4325,1,8)),Producto!$A$1:$C$499,3,FALSE)</f>
        <v>Pantalón mezclilla</v>
      </c>
      <c r="E4325" t="str">
        <f>VLOOKUP(_xlfn.NUMBERVALUE(MID(C4325,9,2)),'Datos 2'!$Q$3:$R$22,2,FALSE)</f>
        <v>Negro</v>
      </c>
      <c r="F4325" t="str">
        <f>VLOOKUP(_xlfn.NUMBERVALUE(MID(C4325,11,2)),'Datos 2'!$U$3:$V$11,2,)</f>
        <v>M</v>
      </c>
      <c r="G4325">
        <v>9</v>
      </c>
    </row>
    <row r="4326" spans="1:7">
      <c r="A4326" s="14">
        <v>44406</v>
      </c>
      <c r="B4326" t="s">
        <v>823</v>
      </c>
      <c r="C4326" t="s">
        <v>864</v>
      </c>
      <c r="D4326" t="str">
        <f>VLOOKUP(VALUE(MID(C4326,1,8)),Producto!$A$1:$C$499,3,FALSE)</f>
        <v>Pantalón baggie</v>
      </c>
      <c r="E4326" t="str">
        <f>VLOOKUP(_xlfn.NUMBERVALUE(MID(C4326,9,2)),'Datos 2'!$Q$3:$R$22,2,FALSE)</f>
        <v>Negro</v>
      </c>
      <c r="F4326" t="str">
        <f>VLOOKUP(_xlfn.NUMBERVALUE(MID(C4326,11,2)),'Datos 2'!$U$3:$V$11,2,)</f>
        <v>L</v>
      </c>
      <c r="G4326">
        <v>1</v>
      </c>
    </row>
    <row r="4327" spans="1:7">
      <c r="A4327" s="14">
        <v>44334</v>
      </c>
      <c r="B4327" t="s">
        <v>823</v>
      </c>
      <c r="C4327" t="s">
        <v>869</v>
      </c>
      <c r="D4327" t="str">
        <f>VLOOKUP(VALUE(MID(C4327,1,8)),Producto!$A$1:$C$499,3,FALSE)</f>
        <v>Pantalón baggie</v>
      </c>
      <c r="E4327" t="str">
        <f>VLOOKUP(_xlfn.NUMBERVALUE(MID(C4327,9,2)),'Datos 2'!$Q$3:$R$22,2,FALSE)</f>
        <v>Off white</v>
      </c>
      <c r="F4327" t="str">
        <f>VLOOKUP(_xlfn.NUMBERVALUE(MID(C4327,11,2)),'Datos 2'!$U$3:$V$11,2,)</f>
        <v>M</v>
      </c>
      <c r="G4327">
        <v>10</v>
      </c>
    </row>
    <row r="4328" spans="1:7">
      <c r="A4328" s="14">
        <v>44442</v>
      </c>
      <c r="B4328" t="s">
        <v>823</v>
      </c>
      <c r="C4328" t="s">
        <v>868</v>
      </c>
      <c r="D4328" t="str">
        <f>VLOOKUP(VALUE(MID(C4328,1,8)),Producto!$A$1:$C$499,3,FALSE)</f>
        <v>Pantalón baggie</v>
      </c>
      <c r="E4328" t="str">
        <f>VLOOKUP(_xlfn.NUMBERVALUE(MID(C4328,9,2)),'Datos 2'!$Q$3:$R$22,2,FALSE)</f>
        <v>Off white</v>
      </c>
      <c r="F4328" t="str">
        <f>VLOOKUP(_xlfn.NUMBERVALUE(MID(C4328,11,2)),'Datos 2'!$U$3:$V$11,2,)</f>
        <v>L</v>
      </c>
      <c r="G4328">
        <v>6</v>
      </c>
    </row>
    <row r="4329" spans="1:7">
      <c r="A4329" s="14">
        <v>44331</v>
      </c>
      <c r="B4329" t="s">
        <v>823</v>
      </c>
      <c r="C4329" t="s">
        <v>830</v>
      </c>
      <c r="D4329" t="str">
        <f>VLOOKUP(VALUE(MID(C4329,1,8)),Producto!$A$1:$C$499,3,FALSE)</f>
        <v>Camisa manga larga</v>
      </c>
      <c r="E4329" t="str">
        <f>VLOOKUP(_xlfn.NUMBERVALUE(MID(C4329,9,2)),'Datos 2'!$Q$3:$R$22,2,FALSE)</f>
        <v>Blanco</v>
      </c>
      <c r="F4329" t="str">
        <f>VLOOKUP(_xlfn.NUMBERVALUE(MID(C4329,11,2)),'Datos 2'!$U$3:$V$11,2,)</f>
        <v>S</v>
      </c>
      <c r="G4329">
        <v>9</v>
      </c>
    </row>
    <row r="4330" spans="1:7">
      <c r="A4330" s="14">
        <v>44384</v>
      </c>
      <c r="B4330" t="s">
        <v>823</v>
      </c>
      <c r="C4330" t="s">
        <v>867</v>
      </c>
      <c r="D4330" t="str">
        <f>VLOOKUP(VALUE(MID(C4330,1,8)),Producto!$A$1:$C$499,3,FALSE)</f>
        <v>Pantalón baggie</v>
      </c>
      <c r="E4330" t="str">
        <f>VLOOKUP(_xlfn.NUMBERVALUE(MID(C4330,9,2)),'Datos 2'!$Q$3:$R$22,2,FALSE)</f>
        <v>Off white</v>
      </c>
      <c r="F4330" t="str">
        <f>VLOOKUP(_xlfn.NUMBERVALUE(MID(C4330,11,2)),'Datos 2'!$U$3:$V$11,2,)</f>
        <v>XL</v>
      </c>
      <c r="G4330">
        <v>1</v>
      </c>
    </row>
    <row r="4331" spans="1:7">
      <c r="A4331" s="14">
        <v>44554</v>
      </c>
      <c r="B4331" t="s">
        <v>823</v>
      </c>
      <c r="C4331" t="s">
        <v>876</v>
      </c>
      <c r="D4331" t="str">
        <f>VLOOKUP(VALUE(MID(C4331,1,8)),Producto!$A$1:$C$499,3,FALSE)</f>
        <v>Chamarra sport</v>
      </c>
      <c r="E4331" t="str">
        <f>VLOOKUP(_xlfn.NUMBERVALUE(MID(C4331,9,2)),'Datos 2'!$Q$3:$R$22,2,FALSE)</f>
        <v>Rojo</v>
      </c>
      <c r="F4331" t="str">
        <f>VLOOKUP(_xlfn.NUMBERVALUE(MID(C4331,11,2)),'Datos 2'!$U$3:$V$11,2,)</f>
        <v>L</v>
      </c>
      <c r="G4331">
        <v>7</v>
      </c>
    </row>
    <row r="4332" spans="1:7">
      <c r="A4332" s="14">
        <v>44490</v>
      </c>
      <c r="B4332" t="s">
        <v>823</v>
      </c>
      <c r="C4332" t="s">
        <v>880</v>
      </c>
      <c r="D4332" t="str">
        <f>VLOOKUP(VALUE(MID(C4332,1,8)),Producto!$A$1:$C$499,3,FALSE)</f>
        <v>Chamarra sport</v>
      </c>
      <c r="E4332" t="str">
        <f>VLOOKUP(_xlfn.NUMBERVALUE(MID(C4332,9,2)),'Datos 2'!$Q$3:$R$22,2,FALSE)</f>
        <v>Azul</v>
      </c>
      <c r="F4332" t="str">
        <f>VLOOKUP(_xlfn.NUMBERVALUE(MID(C4332,11,2)),'Datos 2'!$U$3:$V$11,2,)</f>
        <v>L</v>
      </c>
      <c r="G4332">
        <v>1</v>
      </c>
    </row>
    <row r="4333" spans="1:7">
      <c r="A4333" s="14">
        <v>44496</v>
      </c>
      <c r="B4333" t="s">
        <v>823</v>
      </c>
      <c r="C4333" t="s">
        <v>885</v>
      </c>
      <c r="D4333" t="str">
        <f>VLOOKUP(VALUE(MID(C4333,1,8)),Producto!$A$1:$C$499,3,FALSE)</f>
        <v>Chamarra sport</v>
      </c>
      <c r="E4333" t="str">
        <f>VLOOKUP(_xlfn.NUMBERVALUE(MID(C4333,9,2)),'Datos 2'!$Q$3:$R$22,2,FALSE)</f>
        <v>Negro</v>
      </c>
      <c r="F4333" t="str">
        <f>VLOOKUP(_xlfn.NUMBERVALUE(MID(C4333,11,2)),'Datos 2'!$U$3:$V$11,2,)</f>
        <v>M</v>
      </c>
      <c r="G4333">
        <v>7</v>
      </c>
    </row>
    <row r="4334" spans="1:7">
      <c r="A4334" s="14">
        <v>44235</v>
      </c>
      <c r="B4334" t="s">
        <v>823</v>
      </c>
      <c r="C4334" t="s">
        <v>876</v>
      </c>
      <c r="D4334" t="str">
        <f>VLOOKUP(VALUE(MID(C4334,1,8)),Producto!$A$1:$C$499,3,FALSE)</f>
        <v>Chamarra sport</v>
      </c>
      <c r="E4334" t="str">
        <f>VLOOKUP(_xlfn.NUMBERVALUE(MID(C4334,9,2)),'Datos 2'!$Q$3:$R$22,2,FALSE)</f>
        <v>Rojo</v>
      </c>
      <c r="F4334" t="str">
        <f>VLOOKUP(_xlfn.NUMBERVALUE(MID(C4334,11,2)),'Datos 2'!$U$3:$V$11,2,)</f>
        <v>L</v>
      </c>
      <c r="G4334">
        <v>4</v>
      </c>
    </row>
    <row r="4335" spans="1:7">
      <c r="A4335" s="14">
        <v>44241</v>
      </c>
      <c r="B4335" t="s">
        <v>823</v>
      </c>
      <c r="C4335" t="s">
        <v>885</v>
      </c>
      <c r="D4335" t="str">
        <f>VLOOKUP(VALUE(MID(C4335,1,8)),Producto!$A$1:$C$499,3,FALSE)</f>
        <v>Chamarra sport</v>
      </c>
      <c r="E4335" t="str">
        <f>VLOOKUP(_xlfn.NUMBERVALUE(MID(C4335,9,2)),'Datos 2'!$Q$3:$R$22,2,FALSE)</f>
        <v>Negro</v>
      </c>
      <c r="F4335" t="str">
        <f>VLOOKUP(_xlfn.NUMBERVALUE(MID(C4335,11,2)),'Datos 2'!$U$3:$V$11,2,)</f>
        <v>M</v>
      </c>
      <c r="G4335">
        <v>7</v>
      </c>
    </row>
    <row r="4336" spans="1:7">
      <c r="A4336" s="14">
        <v>44290</v>
      </c>
      <c r="B4336" t="s">
        <v>823</v>
      </c>
      <c r="C4336" t="s">
        <v>875</v>
      </c>
      <c r="D4336" t="str">
        <f>VLOOKUP(VALUE(MID(C4336,1,8)),Producto!$A$1:$C$499,3,FALSE)</f>
        <v>Chamarra sport</v>
      </c>
      <c r="E4336" t="str">
        <f>VLOOKUP(_xlfn.NUMBERVALUE(MID(C4336,9,2)),'Datos 2'!$Q$3:$R$22,2,FALSE)</f>
        <v>Rojo</v>
      </c>
      <c r="F4336" t="str">
        <f>VLOOKUP(_xlfn.NUMBERVALUE(MID(C4336,11,2)),'Datos 2'!$U$3:$V$11,2,)</f>
        <v>XL</v>
      </c>
      <c r="G4336">
        <v>4</v>
      </c>
    </row>
    <row r="4337" spans="1:7">
      <c r="A4337" s="14">
        <v>44332</v>
      </c>
      <c r="B4337" t="s">
        <v>823</v>
      </c>
      <c r="C4337" t="s">
        <v>850</v>
      </c>
      <c r="D4337" t="str">
        <f>VLOOKUP(VALUE(MID(C4337,1,8)),Producto!$A$1:$C$499,3,FALSE)</f>
        <v>Playera</v>
      </c>
      <c r="E4337" t="str">
        <f>VLOOKUP(_xlfn.NUMBERVALUE(MID(C4337,9,2)),'Datos 2'!$Q$3:$R$22,2,FALSE)</f>
        <v>Con texto</v>
      </c>
      <c r="F4337" t="str">
        <f>VLOOKUP(_xlfn.NUMBERVALUE(MID(C4337,11,2)),'Datos 2'!$U$3:$V$11,2,)</f>
        <v>Unitalla</v>
      </c>
      <c r="G4337">
        <v>5</v>
      </c>
    </row>
    <row r="4338" spans="1:7">
      <c r="A4338" s="14">
        <v>44285</v>
      </c>
      <c r="B4338" t="s">
        <v>823</v>
      </c>
      <c r="C4338" t="s">
        <v>856</v>
      </c>
      <c r="D4338" t="str">
        <f>VLOOKUP(VALUE(MID(C4338,1,8)),Producto!$A$1:$C$499,3,FALSE)</f>
        <v>Pantalón mezclilla</v>
      </c>
      <c r="E4338" t="str">
        <f>VLOOKUP(_xlfn.NUMBERVALUE(MID(C4338,9,2)),'Datos 2'!$Q$3:$R$22,2,FALSE)</f>
        <v>Negro</v>
      </c>
      <c r="F4338" t="str">
        <f>VLOOKUP(_xlfn.NUMBERVALUE(MID(C4338,11,2)),'Datos 2'!$U$3:$V$11,2,)</f>
        <v>L</v>
      </c>
      <c r="G4338">
        <v>3</v>
      </c>
    </row>
    <row r="4339" spans="1:7">
      <c r="A4339" s="14">
        <v>44317</v>
      </c>
      <c r="B4339" t="s">
        <v>823</v>
      </c>
      <c r="C4339" t="s">
        <v>859</v>
      </c>
      <c r="D4339" t="str">
        <f>VLOOKUP(VALUE(MID(C4339,1,8)),Producto!$A$1:$C$499,3,FALSE)</f>
        <v>Pantalón mezclilla</v>
      </c>
      <c r="E4339" t="str">
        <f>VLOOKUP(_xlfn.NUMBERVALUE(MID(C4339,9,2)),'Datos 2'!$Q$3:$R$22,2,FALSE)</f>
        <v>Blanco</v>
      </c>
      <c r="F4339" t="str">
        <f>VLOOKUP(_xlfn.NUMBERVALUE(MID(C4339,11,2)),'Datos 2'!$U$3:$V$11,2,)</f>
        <v>XL</v>
      </c>
      <c r="G4339">
        <v>3</v>
      </c>
    </row>
    <row r="4340" spans="1:7">
      <c r="A4340" s="14">
        <v>44342</v>
      </c>
      <c r="B4340" t="s">
        <v>823</v>
      </c>
      <c r="C4340" t="s">
        <v>888</v>
      </c>
      <c r="D4340" t="str">
        <f>VLOOKUP(VALUE(MID(C4340,1,8)),Producto!$A$1:$C$499,3,FALSE)</f>
        <v>Chamarra sport</v>
      </c>
      <c r="E4340" t="str">
        <f>VLOOKUP(_xlfn.NUMBERVALUE(MID(C4340,9,2)),'Datos 2'!$Q$3:$R$22,2,FALSE)</f>
        <v>Off white</v>
      </c>
      <c r="F4340" t="str">
        <f>VLOOKUP(_xlfn.NUMBERVALUE(MID(C4340,11,2)),'Datos 2'!$U$3:$V$11,2,)</f>
        <v>L</v>
      </c>
      <c r="G4340">
        <v>3</v>
      </c>
    </row>
    <row r="4341" spans="1:7">
      <c r="A4341" s="14">
        <v>44301</v>
      </c>
      <c r="B4341" t="s">
        <v>823</v>
      </c>
      <c r="C4341" t="s">
        <v>884</v>
      </c>
      <c r="D4341" t="str">
        <f>VLOOKUP(VALUE(MID(C4341,1,8)),Producto!$A$1:$C$499,3,FALSE)</f>
        <v>Chamarra sport</v>
      </c>
      <c r="E4341" t="str">
        <f>VLOOKUP(_xlfn.NUMBERVALUE(MID(C4341,9,2)),'Datos 2'!$Q$3:$R$22,2,FALSE)</f>
        <v>Negro</v>
      </c>
      <c r="F4341" t="str">
        <f>VLOOKUP(_xlfn.NUMBERVALUE(MID(C4341,11,2)),'Datos 2'!$U$3:$V$11,2,)</f>
        <v>L</v>
      </c>
      <c r="G4341">
        <v>4</v>
      </c>
    </row>
    <row r="4342" spans="1:7">
      <c r="A4342" s="14">
        <v>44199</v>
      </c>
      <c r="B4342" t="s">
        <v>823</v>
      </c>
      <c r="C4342" t="s">
        <v>840</v>
      </c>
      <c r="D4342" t="str">
        <f>VLOOKUP(VALUE(MID(C4342,1,8)),Producto!$A$1:$C$499,3,FALSE)</f>
        <v>Camisa manga corta</v>
      </c>
      <c r="E4342" t="str">
        <f>VLOOKUP(_xlfn.NUMBERVALUE(MID(C4342,9,2)),'Datos 2'!$Q$3:$R$22,2,FALSE)</f>
        <v>Blanco</v>
      </c>
      <c r="F4342" t="str">
        <f>VLOOKUP(_xlfn.NUMBERVALUE(MID(C4342,11,2)),'Datos 2'!$U$3:$V$11,2,)</f>
        <v>L</v>
      </c>
      <c r="G4342">
        <v>4</v>
      </c>
    </row>
    <row r="4343" spans="1:7">
      <c r="A4343" s="14">
        <v>44373</v>
      </c>
      <c r="B4343" t="s">
        <v>823</v>
      </c>
      <c r="C4343" t="s">
        <v>874</v>
      </c>
      <c r="D4343" t="str">
        <f>VLOOKUP(VALUE(MID(C4343,1,8)),Producto!$A$1:$C$499,3,FALSE)</f>
        <v>Pantalón baggie</v>
      </c>
      <c r="E4343" t="str">
        <f>VLOOKUP(_xlfn.NUMBERVALUE(MID(C4343,9,2)),'Datos 2'!$Q$3:$R$22,2,FALSE)</f>
        <v>Café</v>
      </c>
      <c r="F4343" t="str">
        <f>VLOOKUP(_xlfn.NUMBERVALUE(MID(C4343,11,2)),'Datos 2'!$U$3:$V$11,2,)</f>
        <v>S</v>
      </c>
      <c r="G4343">
        <v>3</v>
      </c>
    </row>
    <row r="4344" spans="1:7">
      <c r="A4344" s="14">
        <v>44506</v>
      </c>
      <c r="B4344" t="s">
        <v>823</v>
      </c>
      <c r="C4344" t="s">
        <v>840</v>
      </c>
      <c r="D4344" t="str">
        <f>VLOOKUP(VALUE(MID(C4344,1,8)),Producto!$A$1:$C$499,3,FALSE)</f>
        <v>Camisa manga corta</v>
      </c>
      <c r="E4344" t="str">
        <f>VLOOKUP(_xlfn.NUMBERVALUE(MID(C4344,9,2)),'Datos 2'!$Q$3:$R$22,2,FALSE)</f>
        <v>Blanco</v>
      </c>
      <c r="F4344" t="str">
        <f>VLOOKUP(_xlfn.NUMBERVALUE(MID(C4344,11,2)),'Datos 2'!$U$3:$V$11,2,)</f>
        <v>L</v>
      </c>
      <c r="G4344">
        <v>10</v>
      </c>
    </row>
    <row r="4345" spans="1:7">
      <c r="A4345" s="14">
        <v>44280</v>
      </c>
      <c r="B4345" t="s">
        <v>823</v>
      </c>
      <c r="C4345" t="s">
        <v>877</v>
      </c>
      <c r="D4345" t="str">
        <f>VLOOKUP(VALUE(MID(C4345,1,8)),Producto!$A$1:$C$499,3,FALSE)</f>
        <v>Chamarra sport</v>
      </c>
      <c r="E4345" t="str">
        <f>VLOOKUP(_xlfn.NUMBERVALUE(MID(C4345,9,2)),'Datos 2'!$Q$3:$R$22,2,FALSE)</f>
        <v>Rojo</v>
      </c>
      <c r="F4345" t="str">
        <f>VLOOKUP(_xlfn.NUMBERVALUE(MID(C4345,11,2)),'Datos 2'!$U$3:$V$11,2,)</f>
        <v>M</v>
      </c>
      <c r="G4345">
        <v>9</v>
      </c>
    </row>
    <row r="4346" spans="1:7">
      <c r="A4346" s="14">
        <v>44374</v>
      </c>
      <c r="B4346" t="s">
        <v>823</v>
      </c>
      <c r="C4346" t="s">
        <v>831</v>
      </c>
      <c r="D4346" t="str">
        <f>VLOOKUP(VALUE(MID(C4346,1,8)),Producto!$A$1:$C$499,3,FALSE)</f>
        <v>Camisa manga larga</v>
      </c>
      <c r="E4346" t="str">
        <f>VLOOKUP(_xlfn.NUMBERVALUE(MID(C4346,9,2)),'Datos 2'!$Q$3:$R$22,2,FALSE)</f>
        <v>Off white</v>
      </c>
      <c r="F4346" t="str">
        <f>VLOOKUP(_xlfn.NUMBERVALUE(MID(C4346,11,2)),'Datos 2'!$U$3:$V$11,2,)</f>
        <v>XL</v>
      </c>
      <c r="G4346">
        <v>2</v>
      </c>
    </row>
    <row r="4347" spans="1:7">
      <c r="A4347" s="14">
        <v>44460</v>
      </c>
      <c r="B4347" t="s">
        <v>823</v>
      </c>
      <c r="C4347" t="s">
        <v>860</v>
      </c>
      <c r="D4347" t="str">
        <f>VLOOKUP(VALUE(MID(C4347,1,8)),Producto!$A$1:$C$499,3,FALSE)</f>
        <v>Pantalón mezclilla</v>
      </c>
      <c r="E4347" t="str">
        <f>VLOOKUP(_xlfn.NUMBERVALUE(MID(C4347,9,2)),'Datos 2'!$Q$3:$R$22,2,FALSE)</f>
        <v>Blanco</v>
      </c>
      <c r="F4347" t="str">
        <f>VLOOKUP(_xlfn.NUMBERVALUE(MID(C4347,11,2)),'Datos 2'!$U$3:$V$11,2,)</f>
        <v>L</v>
      </c>
      <c r="G4347">
        <v>7</v>
      </c>
    </row>
    <row r="4348" spans="1:7">
      <c r="A4348" s="14">
        <v>44488</v>
      </c>
      <c r="B4348" t="s">
        <v>823</v>
      </c>
      <c r="C4348" t="s">
        <v>890</v>
      </c>
      <c r="D4348" t="str">
        <f>VLOOKUP(VALUE(MID(C4348,1,8)),Producto!$A$1:$C$499,3,FALSE)</f>
        <v>Chamarra sport</v>
      </c>
      <c r="E4348" t="str">
        <f>VLOOKUP(_xlfn.NUMBERVALUE(MID(C4348,9,2)),'Datos 2'!$Q$3:$R$22,2,FALSE)</f>
        <v>Off white</v>
      </c>
      <c r="F4348" t="str">
        <f>VLOOKUP(_xlfn.NUMBERVALUE(MID(C4348,11,2)),'Datos 2'!$U$3:$V$11,2,)</f>
        <v>S</v>
      </c>
      <c r="G4348">
        <v>5</v>
      </c>
    </row>
    <row r="4349" spans="1:7">
      <c r="A4349" s="14">
        <v>44423</v>
      </c>
      <c r="B4349" t="s">
        <v>823</v>
      </c>
      <c r="C4349" t="s">
        <v>840</v>
      </c>
      <c r="D4349" t="str">
        <f>VLOOKUP(VALUE(MID(C4349,1,8)),Producto!$A$1:$C$499,3,FALSE)</f>
        <v>Camisa manga corta</v>
      </c>
      <c r="E4349" t="str">
        <f>VLOOKUP(_xlfn.NUMBERVALUE(MID(C4349,9,2)),'Datos 2'!$Q$3:$R$22,2,FALSE)</f>
        <v>Blanco</v>
      </c>
      <c r="F4349" t="str">
        <f>VLOOKUP(_xlfn.NUMBERVALUE(MID(C4349,11,2)),'Datos 2'!$U$3:$V$11,2,)</f>
        <v>L</v>
      </c>
      <c r="G4349">
        <v>4</v>
      </c>
    </row>
    <row r="4350" spans="1:7">
      <c r="A4350" s="14">
        <v>44532</v>
      </c>
      <c r="B4350" t="s">
        <v>823</v>
      </c>
      <c r="C4350" t="s">
        <v>835</v>
      </c>
      <c r="D4350" t="str">
        <f>VLOOKUP(VALUE(MID(C4350,1,8)),Producto!$A$1:$C$499,3,FALSE)</f>
        <v>Camisa manga larga</v>
      </c>
      <c r="E4350" t="str">
        <f>VLOOKUP(_xlfn.NUMBERVALUE(MID(C4350,9,2)),'Datos 2'!$Q$3:$R$22,2,FALSE)</f>
        <v>Negro</v>
      </c>
      <c r="F4350" t="str">
        <f>VLOOKUP(_xlfn.NUMBERVALUE(MID(C4350,11,2)),'Datos 2'!$U$3:$V$11,2,)</f>
        <v>XL</v>
      </c>
      <c r="G4350">
        <v>9</v>
      </c>
    </row>
    <row r="4351" spans="1:7">
      <c r="A4351" s="14">
        <v>44504</v>
      </c>
      <c r="B4351" t="s">
        <v>823</v>
      </c>
      <c r="C4351" t="s">
        <v>863</v>
      </c>
      <c r="D4351" t="str">
        <f>VLOOKUP(VALUE(MID(C4351,1,8)),Producto!$A$1:$C$499,3,FALSE)</f>
        <v>Pantalón baggie</v>
      </c>
      <c r="E4351" t="str">
        <f>VLOOKUP(_xlfn.NUMBERVALUE(MID(C4351,9,2)),'Datos 2'!$Q$3:$R$22,2,FALSE)</f>
        <v>Negro</v>
      </c>
      <c r="F4351" t="str">
        <f>VLOOKUP(_xlfn.NUMBERVALUE(MID(C4351,11,2)),'Datos 2'!$U$3:$V$11,2,)</f>
        <v>XL</v>
      </c>
      <c r="G4351">
        <v>5</v>
      </c>
    </row>
    <row r="4352" spans="1:7">
      <c r="A4352" s="14">
        <v>44458</v>
      </c>
      <c r="B4352" t="s">
        <v>823</v>
      </c>
      <c r="C4352" t="s">
        <v>838</v>
      </c>
      <c r="D4352" t="str">
        <f>VLOOKUP(VALUE(MID(C4352,1,8)),Producto!$A$1:$C$499,3,FALSE)</f>
        <v>Camisa manga larga</v>
      </c>
      <c r="E4352" t="str">
        <f>VLOOKUP(_xlfn.NUMBERVALUE(MID(C4352,9,2)),'Datos 2'!$Q$3:$R$22,2,FALSE)</f>
        <v>Negro</v>
      </c>
      <c r="F4352" t="str">
        <f>VLOOKUP(_xlfn.NUMBERVALUE(MID(C4352,11,2)),'Datos 2'!$U$3:$V$11,2,)</f>
        <v>S</v>
      </c>
      <c r="G4352">
        <v>10</v>
      </c>
    </row>
    <row r="4353" spans="1:7">
      <c r="A4353" s="14">
        <v>44385</v>
      </c>
      <c r="B4353" t="s">
        <v>823</v>
      </c>
      <c r="C4353" t="s">
        <v>889</v>
      </c>
      <c r="D4353" t="str">
        <f>VLOOKUP(VALUE(MID(C4353,1,8)),Producto!$A$1:$C$499,3,FALSE)</f>
        <v>Chamarra sport</v>
      </c>
      <c r="E4353" t="str">
        <f>VLOOKUP(_xlfn.NUMBERVALUE(MID(C4353,9,2)),'Datos 2'!$Q$3:$R$22,2,FALSE)</f>
        <v>Off white</v>
      </c>
      <c r="F4353" t="str">
        <f>VLOOKUP(_xlfn.NUMBERVALUE(MID(C4353,11,2)),'Datos 2'!$U$3:$V$11,2,)</f>
        <v>M</v>
      </c>
      <c r="G4353">
        <v>2</v>
      </c>
    </row>
    <row r="4354" spans="1:7">
      <c r="A4354" s="14">
        <v>44242</v>
      </c>
      <c r="B4354" t="s">
        <v>823</v>
      </c>
      <c r="C4354" t="s">
        <v>880</v>
      </c>
      <c r="D4354" t="str">
        <f>VLOOKUP(VALUE(MID(C4354,1,8)),Producto!$A$1:$C$499,3,FALSE)</f>
        <v>Chamarra sport</v>
      </c>
      <c r="E4354" t="str">
        <f>VLOOKUP(_xlfn.NUMBERVALUE(MID(C4354,9,2)),'Datos 2'!$Q$3:$R$22,2,FALSE)</f>
        <v>Azul</v>
      </c>
      <c r="F4354" t="str">
        <f>VLOOKUP(_xlfn.NUMBERVALUE(MID(C4354,11,2)),'Datos 2'!$U$3:$V$11,2,)</f>
        <v>L</v>
      </c>
      <c r="G4354">
        <v>8</v>
      </c>
    </row>
    <row r="4355" spans="1:7">
      <c r="A4355" s="14">
        <v>44465</v>
      </c>
      <c r="B4355" t="s">
        <v>823</v>
      </c>
      <c r="C4355" t="s">
        <v>874</v>
      </c>
      <c r="D4355" t="str">
        <f>VLOOKUP(VALUE(MID(C4355,1,8)),Producto!$A$1:$C$499,3,FALSE)</f>
        <v>Pantalón baggie</v>
      </c>
      <c r="E4355" t="str">
        <f>VLOOKUP(_xlfn.NUMBERVALUE(MID(C4355,9,2)),'Datos 2'!$Q$3:$R$22,2,FALSE)</f>
        <v>Café</v>
      </c>
      <c r="F4355" t="str">
        <f>VLOOKUP(_xlfn.NUMBERVALUE(MID(C4355,11,2)),'Datos 2'!$U$3:$V$11,2,)</f>
        <v>S</v>
      </c>
      <c r="G4355">
        <v>2</v>
      </c>
    </row>
    <row r="4356" spans="1:7">
      <c r="A4356" s="14">
        <v>44350</v>
      </c>
      <c r="B4356" t="s">
        <v>823</v>
      </c>
      <c r="C4356" t="s">
        <v>861</v>
      </c>
      <c r="D4356" t="str">
        <f>VLOOKUP(VALUE(MID(C4356,1,8)),Producto!$A$1:$C$499,3,FALSE)</f>
        <v>Pantalón mezclilla</v>
      </c>
      <c r="E4356" t="str">
        <f>VLOOKUP(_xlfn.NUMBERVALUE(MID(C4356,9,2)),'Datos 2'!$Q$3:$R$22,2,FALSE)</f>
        <v>Blanco</v>
      </c>
      <c r="F4356" t="str">
        <f>VLOOKUP(_xlfn.NUMBERVALUE(MID(C4356,11,2)),'Datos 2'!$U$3:$V$11,2,)</f>
        <v>M</v>
      </c>
      <c r="G4356">
        <v>7</v>
      </c>
    </row>
    <row r="4357" spans="1:7">
      <c r="A4357" s="14">
        <v>44307</v>
      </c>
      <c r="B4357" t="s">
        <v>823</v>
      </c>
      <c r="C4357" t="s">
        <v>862</v>
      </c>
      <c r="D4357" t="str">
        <f>VLOOKUP(VALUE(MID(C4357,1,8)),Producto!$A$1:$C$499,3,FALSE)</f>
        <v>Pantalón mezclilla</v>
      </c>
      <c r="E4357" t="str">
        <f>VLOOKUP(_xlfn.NUMBERVALUE(MID(C4357,9,2)),'Datos 2'!$Q$3:$R$22,2,FALSE)</f>
        <v>Blanco</v>
      </c>
      <c r="F4357" t="str">
        <f>VLOOKUP(_xlfn.NUMBERVALUE(MID(C4357,11,2)),'Datos 2'!$U$3:$V$11,2,)</f>
        <v>S</v>
      </c>
      <c r="G4357">
        <v>9</v>
      </c>
    </row>
    <row r="4358" spans="1:7">
      <c r="A4358" s="14">
        <v>44513</v>
      </c>
      <c r="B4358" t="s">
        <v>823</v>
      </c>
      <c r="C4358" t="s">
        <v>868</v>
      </c>
      <c r="D4358" t="str">
        <f>VLOOKUP(VALUE(MID(C4358,1,8)),Producto!$A$1:$C$499,3,FALSE)</f>
        <v>Pantalón baggie</v>
      </c>
      <c r="E4358" t="str">
        <f>VLOOKUP(_xlfn.NUMBERVALUE(MID(C4358,9,2)),'Datos 2'!$Q$3:$R$22,2,FALSE)</f>
        <v>Off white</v>
      </c>
      <c r="F4358" t="str">
        <f>VLOOKUP(_xlfn.NUMBERVALUE(MID(C4358,11,2)),'Datos 2'!$U$3:$V$11,2,)</f>
        <v>L</v>
      </c>
      <c r="G4358">
        <v>8</v>
      </c>
    </row>
    <row r="4359" spans="1:7">
      <c r="A4359" s="14">
        <v>44286</v>
      </c>
      <c r="B4359" t="s">
        <v>823</v>
      </c>
      <c r="C4359" t="s">
        <v>856</v>
      </c>
      <c r="D4359" t="str">
        <f>VLOOKUP(VALUE(MID(C4359,1,8)),Producto!$A$1:$C$499,3,FALSE)</f>
        <v>Pantalón mezclilla</v>
      </c>
      <c r="E4359" t="str">
        <f>VLOOKUP(_xlfn.NUMBERVALUE(MID(C4359,9,2)),'Datos 2'!$Q$3:$R$22,2,FALSE)</f>
        <v>Negro</v>
      </c>
      <c r="F4359" t="str">
        <f>VLOOKUP(_xlfn.NUMBERVALUE(MID(C4359,11,2)),'Datos 2'!$U$3:$V$11,2,)</f>
        <v>L</v>
      </c>
      <c r="G4359">
        <v>1</v>
      </c>
    </row>
    <row r="4360" spans="1:7">
      <c r="A4360" s="14">
        <v>44561</v>
      </c>
      <c r="B4360" t="s">
        <v>823</v>
      </c>
      <c r="C4360" t="s">
        <v>850</v>
      </c>
      <c r="D4360" t="str">
        <f>VLOOKUP(VALUE(MID(C4360,1,8)),Producto!$A$1:$C$499,3,FALSE)</f>
        <v>Playera</v>
      </c>
      <c r="E4360" t="str">
        <f>VLOOKUP(_xlfn.NUMBERVALUE(MID(C4360,9,2)),'Datos 2'!$Q$3:$R$22,2,FALSE)</f>
        <v>Con texto</v>
      </c>
      <c r="F4360" t="str">
        <f>VLOOKUP(_xlfn.NUMBERVALUE(MID(C4360,11,2)),'Datos 2'!$U$3:$V$11,2,)</f>
        <v>Unitalla</v>
      </c>
      <c r="G4360">
        <v>10</v>
      </c>
    </row>
    <row r="4361" spans="1:7">
      <c r="A4361" s="14">
        <v>44434</v>
      </c>
      <c r="B4361" t="s">
        <v>823</v>
      </c>
      <c r="C4361" t="s">
        <v>887</v>
      </c>
      <c r="D4361" t="str">
        <f>VLOOKUP(VALUE(MID(C4361,1,8)),Producto!$A$1:$C$499,3,FALSE)</f>
        <v>Chamarra sport</v>
      </c>
      <c r="E4361" t="str">
        <f>VLOOKUP(_xlfn.NUMBERVALUE(MID(C4361,9,2)),'Datos 2'!$Q$3:$R$22,2,FALSE)</f>
        <v>Off white</v>
      </c>
      <c r="F4361" t="str">
        <f>VLOOKUP(_xlfn.NUMBERVALUE(MID(C4361,11,2)),'Datos 2'!$U$3:$V$11,2,)</f>
        <v>XL</v>
      </c>
      <c r="G4361">
        <v>8</v>
      </c>
    </row>
    <row r="4362" spans="1:7">
      <c r="A4362" s="14">
        <v>44367</v>
      </c>
      <c r="B4362" t="s">
        <v>823</v>
      </c>
      <c r="C4362" t="s">
        <v>851</v>
      </c>
      <c r="D4362" t="str">
        <f>VLOOKUP(VALUE(MID(C4362,1,8)),Producto!$A$1:$C$499,3,FALSE)</f>
        <v>Pantalón mezclilla</v>
      </c>
      <c r="E4362" t="str">
        <f>VLOOKUP(_xlfn.NUMBERVALUE(MID(C4362,9,2)),'Datos 2'!$Q$3:$R$22,2,FALSE)</f>
        <v>Azul</v>
      </c>
      <c r="F4362" t="str">
        <f>VLOOKUP(_xlfn.NUMBERVALUE(MID(C4362,11,2)),'Datos 2'!$U$3:$V$11,2,)</f>
        <v>XL</v>
      </c>
      <c r="G4362">
        <v>5</v>
      </c>
    </row>
    <row r="4363" spans="1:7">
      <c r="A4363" s="14">
        <v>44465</v>
      </c>
      <c r="B4363" t="s">
        <v>823</v>
      </c>
      <c r="C4363" t="s">
        <v>864</v>
      </c>
      <c r="D4363" t="str">
        <f>VLOOKUP(VALUE(MID(C4363,1,8)),Producto!$A$1:$C$499,3,FALSE)</f>
        <v>Pantalón baggie</v>
      </c>
      <c r="E4363" t="str">
        <f>VLOOKUP(_xlfn.NUMBERVALUE(MID(C4363,9,2)),'Datos 2'!$Q$3:$R$22,2,FALSE)</f>
        <v>Negro</v>
      </c>
      <c r="F4363" t="str">
        <f>VLOOKUP(_xlfn.NUMBERVALUE(MID(C4363,11,2)),'Datos 2'!$U$3:$V$11,2,)</f>
        <v>L</v>
      </c>
      <c r="G4363">
        <v>4</v>
      </c>
    </row>
    <row r="4364" spans="1:7">
      <c r="A4364" s="14">
        <v>44541</v>
      </c>
      <c r="B4364" t="s">
        <v>823</v>
      </c>
      <c r="C4364" t="s">
        <v>849</v>
      </c>
      <c r="D4364" t="str">
        <f>VLOOKUP(VALUE(MID(C4364,1,8)),Producto!$A$1:$C$499,3,FALSE)</f>
        <v>Playera</v>
      </c>
      <c r="E4364" t="str">
        <f>VLOOKUP(_xlfn.NUMBERVALUE(MID(C4364,9,2)),'Datos 2'!$Q$3:$R$22,2,FALSE)</f>
        <v>Estampado abstracto</v>
      </c>
      <c r="F4364" t="str">
        <f>VLOOKUP(_xlfn.NUMBERVALUE(MID(C4364,11,2)),'Datos 2'!$U$3:$V$11,2,)</f>
        <v>Unitalla</v>
      </c>
      <c r="G4364">
        <v>8</v>
      </c>
    </row>
    <row r="4365" spans="1:7">
      <c r="A4365" s="14">
        <v>44398</v>
      </c>
      <c r="B4365" t="s">
        <v>823</v>
      </c>
      <c r="C4365" t="s">
        <v>845</v>
      </c>
      <c r="D4365" t="str">
        <f>VLOOKUP(VALUE(MID(C4365,1,8)),Producto!$A$1:$C$499,3,FALSE)</f>
        <v>Camisa manga corta</v>
      </c>
      <c r="E4365" t="str">
        <f>VLOOKUP(_xlfn.NUMBERVALUE(MID(C4365,9,2)),'Datos 2'!$Q$3:$R$22,2,FALSE)</f>
        <v>Estampado animal</v>
      </c>
      <c r="F4365" t="str">
        <f>VLOOKUP(_xlfn.NUMBERVALUE(MID(C4365,11,2)),'Datos 2'!$U$3:$V$11,2,)</f>
        <v>M</v>
      </c>
      <c r="G4365">
        <v>1</v>
      </c>
    </row>
    <row r="4366" spans="1:7">
      <c r="A4366" s="14">
        <v>44272</v>
      </c>
      <c r="B4366" t="s">
        <v>823</v>
      </c>
      <c r="C4366" t="s">
        <v>828</v>
      </c>
      <c r="D4366" t="str">
        <f>VLOOKUP(VALUE(MID(C4366,1,8)),Producto!$A$1:$C$499,3,FALSE)</f>
        <v>Camisa manga larga</v>
      </c>
      <c r="E4366" t="str">
        <f>VLOOKUP(_xlfn.NUMBERVALUE(MID(C4366,9,2)),'Datos 2'!$Q$3:$R$22,2,FALSE)</f>
        <v>Blanco</v>
      </c>
      <c r="F4366" t="str">
        <f>VLOOKUP(_xlfn.NUMBERVALUE(MID(C4366,11,2)),'Datos 2'!$U$3:$V$11,2,)</f>
        <v>L</v>
      </c>
      <c r="G4366">
        <v>10</v>
      </c>
    </row>
    <row r="4367" spans="1:7">
      <c r="A4367" s="14">
        <v>44312</v>
      </c>
      <c r="B4367" t="s">
        <v>823</v>
      </c>
      <c r="C4367" t="s">
        <v>835</v>
      </c>
      <c r="D4367" t="str">
        <f>VLOOKUP(VALUE(MID(C4367,1,8)),Producto!$A$1:$C$499,3,FALSE)</f>
        <v>Camisa manga larga</v>
      </c>
      <c r="E4367" t="str">
        <f>VLOOKUP(_xlfn.NUMBERVALUE(MID(C4367,9,2)),'Datos 2'!$Q$3:$R$22,2,FALSE)</f>
        <v>Negro</v>
      </c>
      <c r="F4367" t="str">
        <f>VLOOKUP(_xlfn.NUMBERVALUE(MID(C4367,11,2)),'Datos 2'!$U$3:$V$11,2,)</f>
        <v>XL</v>
      </c>
      <c r="G4367">
        <v>7</v>
      </c>
    </row>
    <row r="4368" spans="1:7">
      <c r="A4368" s="14">
        <v>44266</v>
      </c>
      <c r="B4368" t="s">
        <v>823</v>
      </c>
      <c r="C4368" t="s">
        <v>880</v>
      </c>
      <c r="D4368" t="str">
        <f>VLOOKUP(VALUE(MID(C4368,1,8)),Producto!$A$1:$C$499,3,FALSE)</f>
        <v>Chamarra sport</v>
      </c>
      <c r="E4368" t="str">
        <f>VLOOKUP(_xlfn.NUMBERVALUE(MID(C4368,9,2)),'Datos 2'!$Q$3:$R$22,2,FALSE)</f>
        <v>Azul</v>
      </c>
      <c r="F4368" t="str">
        <f>VLOOKUP(_xlfn.NUMBERVALUE(MID(C4368,11,2)),'Datos 2'!$U$3:$V$11,2,)</f>
        <v>L</v>
      </c>
      <c r="G4368">
        <v>2</v>
      </c>
    </row>
    <row r="4369" spans="1:7">
      <c r="A4369" s="14">
        <v>44289</v>
      </c>
      <c r="B4369" t="s">
        <v>823</v>
      </c>
      <c r="C4369" t="s">
        <v>829</v>
      </c>
      <c r="D4369" t="str">
        <f>VLOOKUP(VALUE(MID(C4369,1,8)),Producto!$A$1:$C$499,3,FALSE)</f>
        <v>Camisa manga larga</v>
      </c>
      <c r="E4369" t="str">
        <f>VLOOKUP(_xlfn.NUMBERVALUE(MID(C4369,9,2)),'Datos 2'!$Q$3:$R$22,2,FALSE)</f>
        <v>Blanco</v>
      </c>
      <c r="F4369" t="str">
        <f>VLOOKUP(_xlfn.NUMBERVALUE(MID(C4369,11,2)),'Datos 2'!$U$3:$V$11,2,)</f>
        <v>M</v>
      </c>
      <c r="G4369">
        <v>2</v>
      </c>
    </row>
    <row r="4370" spans="1:7">
      <c r="A4370" s="14">
        <v>44271</v>
      </c>
      <c r="B4370" t="s">
        <v>823</v>
      </c>
      <c r="C4370" t="s">
        <v>846</v>
      </c>
      <c r="D4370" t="str">
        <f>VLOOKUP(VALUE(MID(C4370,1,8)),Producto!$A$1:$C$499,3,FALSE)</f>
        <v>Camisa manga corta</v>
      </c>
      <c r="E4370" t="str">
        <f>VLOOKUP(_xlfn.NUMBERVALUE(MID(C4370,9,2)),'Datos 2'!$Q$3:$R$22,2,FALSE)</f>
        <v>Estampado animal</v>
      </c>
      <c r="F4370" t="str">
        <f>VLOOKUP(_xlfn.NUMBERVALUE(MID(C4370,11,2)),'Datos 2'!$U$3:$V$11,2,)</f>
        <v>S</v>
      </c>
      <c r="G4370">
        <v>8</v>
      </c>
    </row>
    <row r="4371" spans="1:7">
      <c r="A4371" s="14">
        <v>44468</v>
      </c>
      <c r="B4371" t="s">
        <v>823</v>
      </c>
      <c r="C4371" t="s">
        <v>886</v>
      </c>
      <c r="D4371" t="str">
        <f>VLOOKUP(VALUE(MID(C4371,1,8)),Producto!$A$1:$C$499,3,FALSE)</f>
        <v>Chamarra sport</v>
      </c>
      <c r="E4371" t="str">
        <f>VLOOKUP(_xlfn.NUMBERVALUE(MID(C4371,9,2)),'Datos 2'!$Q$3:$R$22,2,FALSE)</f>
        <v>Negro</v>
      </c>
      <c r="F4371" t="str">
        <f>VLOOKUP(_xlfn.NUMBERVALUE(MID(C4371,11,2)),'Datos 2'!$U$3:$V$11,2,)</f>
        <v>S</v>
      </c>
      <c r="G4371">
        <v>1</v>
      </c>
    </row>
    <row r="4372" spans="1:7">
      <c r="A4372" s="14">
        <v>44459</v>
      </c>
      <c r="B4372" t="s">
        <v>823</v>
      </c>
      <c r="C4372" t="s">
        <v>833</v>
      </c>
      <c r="D4372" t="str">
        <f>VLOOKUP(VALUE(MID(C4372,1,8)),Producto!$A$1:$C$499,3,FALSE)</f>
        <v>Camisa manga larga</v>
      </c>
      <c r="E4372" t="str">
        <f>VLOOKUP(_xlfn.NUMBERVALUE(MID(C4372,9,2)),'Datos 2'!$Q$3:$R$22,2,FALSE)</f>
        <v>Off white</v>
      </c>
      <c r="F4372" t="str">
        <f>VLOOKUP(_xlfn.NUMBERVALUE(MID(C4372,11,2)),'Datos 2'!$U$3:$V$11,2,)</f>
        <v>M</v>
      </c>
      <c r="G4372">
        <v>8</v>
      </c>
    </row>
    <row r="4373" spans="1:7">
      <c r="A4373" s="14">
        <v>44378</v>
      </c>
      <c r="B4373" t="s">
        <v>823</v>
      </c>
      <c r="C4373" t="s">
        <v>837</v>
      </c>
      <c r="D4373" t="str">
        <f>VLOOKUP(VALUE(MID(C4373,1,8)),Producto!$A$1:$C$499,3,FALSE)</f>
        <v>Camisa manga larga</v>
      </c>
      <c r="E4373" t="str">
        <f>VLOOKUP(_xlfn.NUMBERVALUE(MID(C4373,9,2)),'Datos 2'!$Q$3:$R$22,2,FALSE)</f>
        <v>Negro</v>
      </c>
      <c r="F4373" t="str">
        <f>VLOOKUP(_xlfn.NUMBERVALUE(MID(C4373,11,2)),'Datos 2'!$U$3:$V$11,2,)</f>
        <v>M</v>
      </c>
      <c r="G4373">
        <v>8</v>
      </c>
    </row>
    <row r="4374" spans="1:7">
      <c r="A4374" s="14">
        <v>44475</v>
      </c>
      <c r="B4374" t="s">
        <v>823</v>
      </c>
      <c r="C4374" t="s">
        <v>886</v>
      </c>
      <c r="D4374" t="str">
        <f>VLOOKUP(VALUE(MID(C4374,1,8)),Producto!$A$1:$C$499,3,FALSE)</f>
        <v>Chamarra sport</v>
      </c>
      <c r="E4374" t="str">
        <f>VLOOKUP(_xlfn.NUMBERVALUE(MID(C4374,9,2)),'Datos 2'!$Q$3:$R$22,2,FALSE)</f>
        <v>Negro</v>
      </c>
      <c r="F4374" t="str">
        <f>VLOOKUP(_xlfn.NUMBERVALUE(MID(C4374,11,2)),'Datos 2'!$U$3:$V$11,2,)</f>
        <v>S</v>
      </c>
      <c r="G4374">
        <v>9</v>
      </c>
    </row>
    <row r="4375" spans="1:7">
      <c r="A4375" s="14">
        <v>44204</v>
      </c>
      <c r="B4375" t="s">
        <v>823</v>
      </c>
      <c r="C4375" t="s">
        <v>838</v>
      </c>
      <c r="D4375" t="str">
        <f>VLOOKUP(VALUE(MID(C4375,1,8)),Producto!$A$1:$C$499,3,FALSE)</f>
        <v>Camisa manga larga</v>
      </c>
      <c r="E4375" t="str">
        <f>VLOOKUP(_xlfn.NUMBERVALUE(MID(C4375,9,2)),'Datos 2'!$Q$3:$R$22,2,FALSE)</f>
        <v>Negro</v>
      </c>
      <c r="F4375" t="str">
        <f>VLOOKUP(_xlfn.NUMBERVALUE(MID(C4375,11,2)),'Datos 2'!$U$3:$V$11,2,)</f>
        <v>S</v>
      </c>
      <c r="G4375">
        <v>1</v>
      </c>
    </row>
    <row r="4376" spans="1:7">
      <c r="A4376" s="14">
        <v>44401</v>
      </c>
      <c r="B4376" t="s">
        <v>823</v>
      </c>
      <c r="C4376" t="s">
        <v>850</v>
      </c>
      <c r="D4376" t="str">
        <f>VLOOKUP(VALUE(MID(C4376,1,8)),Producto!$A$1:$C$499,3,FALSE)</f>
        <v>Playera</v>
      </c>
      <c r="E4376" t="str">
        <f>VLOOKUP(_xlfn.NUMBERVALUE(MID(C4376,9,2)),'Datos 2'!$Q$3:$R$22,2,FALSE)</f>
        <v>Con texto</v>
      </c>
      <c r="F4376" t="str">
        <f>VLOOKUP(_xlfn.NUMBERVALUE(MID(C4376,11,2)),'Datos 2'!$U$3:$V$11,2,)</f>
        <v>Unitalla</v>
      </c>
      <c r="G4376">
        <v>1</v>
      </c>
    </row>
    <row r="4377" spans="1:7">
      <c r="A4377" s="14">
        <v>44541</v>
      </c>
      <c r="B4377" t="s">
        <v>823</v>
      </c>
      <c r="C4377" t="s">
        <v>846</v>
      </c>
      <c r="D4377" t="str">
        <f>VLOOKUP(VALUE(MID(C4377,1,8)),Producto!$A$1:$C$499,3,FALSE)</f>
        <v>Camisa manga corta</v>
      </c>
      <c r="E4377" t="str">
        <f>VLOOKUP(_xlfn.NUMBERVALUE(MID(C4377,9,2)),'Datos 2'!$Q$3:$R$22,2,FALSE)</f>
        <v>Estampado animal</v>
      </c>
      <c r="F4377" t="str">
        <f>VLOOKUP(_xlfn.NUMBERVALUE(MID(C4377,11,2)),'Datos 2'!$U$3:$V$11,2,)</f>
        <v>S</v>
      </c>
      <c r="G4377">
        <v>1</v>
      </c>
    </row>
    <row r="4378" spans="1:7">
      <c r="A4378" s="14">
        <v>44345</v>
      </c>
      <c r="B4378" t="s">
        <v>823</v>
      </c>
      <c r="C4378" t="s">
        <v>853</v>
      </c>
      <c r="D4378" t="str">
        <f>VLOOKUP(VALUE(MID(C4378,1,8)),Producto!$A$1:$C$499,3,FALSE)</f>
        <v>Pantalón mezclilla</v>
      </c>
      <c r="E4378" t="str">
        <f>VLOOKUP(_xlfn.NUMBERVALUE(MID(C4378,9,2)),'Datos 2'!$Q$3:$R$22,2,FALSE)</f>
        <v>Azul</v>
      </c>
      <c r="F4378" t="str">
        <f>VLOOKUP(_xlfn.NUMBERVALUE(MID(C4378,11,2)),'Datos 2'!$U$3:$V$11,2,)</f>
        <v>M</v>
      </c>
      <c r="G4378">
        <v>10</v>
      </c>
    </row>
    <row r="4379" spans="1:7">
      <c r="A4379" s="14">
        <v>44338</v>
      </c>
      <c r="B4379" t="s">
        <v>823</v>
      </c>
      <c r="C4379" t="s">
        <v>879</v>
      </c>
      <c r="D4379" t="str">
        <f>VLOOKUP(VALUE(MID(C4379,1,8)),Producto!$A$1:$C$499,3,FALSE)</f>
        <v>Chamarra sport</v>
      </c>
      <c r="E4379" t="str">
        <f>VLOOKUP(_xlfn.NUMBERVALUE(MID(C4379,9,2)),'Datos 2'!$Q$3:$R$22,2,FALSE)</f>
        <v>Azul</v>
      </c>
      <c r="F4379" t="str">
        <f>VLOOKUP(_xlfn.NUMBERVALUE(MID(C4379,11,2)),'Datos 2'!$U$3:$V$11,2,)</f>
        <v>XL</v>
      </c>
      <c r="G4379">
        <v>7</v>
      </c>
    </row>
    <row r="4380" spans="1:7">
      <c r="A4380" s="14">
        <v>44513</v>
      </c>
      <c r="B4380" t="s">
        <v>823</v>
      </c>
      <c r="C4380" t="s">
        <v>878</v>
      </c>
      <c r="D4380" t="str">
        <f>VLOOKUP(VALUE(MID(C4380,1,8)),Producto!$A$1:$C$499,3,FALSE)</f>
        <v>Chamarra sport</v>
      </c>
      <c r="E4380" t="str">
        <f>VLOOKUP(_xlfn.NUMBERVALUE(MID(C4380,9,2)),'Datos 2'!$Q$3:$R$22,2,FALSE)</f>
        <v>Rojo</v>
      </c>
      <c r="F4380" t="str">
        <f>VLOOKUP(_xlfn.NUMBERVALUE(MID(C4380,11,2)),'Datos 2'!$U$3:$V$11,2,)</f>
        <v>S</v>
      </c>
      <c r="G4380">
        <v>7</v>
      </c>
    </row>
    <row r="4381" spans="1:7">
      <c r="A4381" s="14">
        <v>44256</v>
      </c>
      <c r="B4381" t="s">
        <v>823</v>
      </c>
      <c r="C4381" t="s">
        <v>873</v>
      </c>
      <c r="D4381" t="str">
        <f>VLOOKUP(VALUE(MID(C4381,1,8)),Producto!$A$1:$C$499,3,FALSE)</f>
        <v>Pantalón baggie</v>
      </c>
      <c r="E4381" t="str">
        <f>VLOOKUP(_xlfn.NUMBERVALUE(MID(C4381,9,2)),'Datos 2'!$Q$3:$R$22,2,FALSE)</f>
        <v>Café</v>
      </c>
      <c r="F4381" t="str">
        <f>VLOOKUP(_xlfn.NUMBERVALUE(MID(C4381,11,2)),'Datos 2'!$U$3:$V$11,2,)</f>
        <v>M</v>
      </c>
      <c r="G4381">
        <v>4</v>
      </c>
    </row>
    <row r="4382" spans="1:7">
      <c r="A4382" s="14">
        <v>44410</v>
      </c>
      <c r="B4382" t="s">
        <v>823</v>
      </c>
      <c r="C4382" t="s">
        <v>876</v>
      </c>
      <c r="D4382" t="str">
        <f>VLOOKUP(VALUE(MID(C4382,1,8)),Producto!$A$1:$C$499,3,FALSE)</f>
        <v>Chamarra sport</v>
      </c>
      <c r="E4382" t="str">
        <f>VLOOKUP(_xlfn.NUMBERVALUE(MID(C4382,9,2)),'Datos 2'!$Q$3:$R$22,2,FALSE)</f>
        <v>Rojo</v>
      </c>
      <c r="F4382" t="str">
        <f>VLOOKUP(_xlfn.NUMBERVALUE(MID(C4382,11,2)),'Datos 2'!$U$3:$V$11,2,)</f>
        <v>L</v>
      </c>
      <c r="G4382">
        <v>1</v>
      </c>
    </row>
    <row r="4383" spans="1:7">
      <c r="A4383" s="14">
        <v>44446</v>
      </c>
      <c r="B4383" t="s">
        <v>823</v>
      </c>
      <c r="C4383" t="s">
        <v>883</v>
      </c>
      <c r="D4383" t="str">
        <f>VLOOKUP(VALUE(MID(C4383,1,8)),Producto!$A$1:$C$499,3,FALSE)</f>
        <v>Chamarra sport</v>
      </c>
      <c r="E4383" t="str">
        <f>VLOOKUP(_xlfn.NUMBERVALUE(MID(C4383,9,2)),'Datos 2'!$Q$3:$R$22,2,FALSE)</f>
        <v>Negro</v>
      </c>
      <c r="F4383" t="str">
        <f>VLOOKUP(_xlfn.NUMBERVALUE(MID(C4383,11,2)),'Datos 2'!$U$3:$V$11,2,)</f>
        <v>XL</v>
      </c>
      <c r="G4383">
        <v>6</v>
      </c>
    </row>
    <row r="4384" spans="1:7">
      <c r="A4384" s="14">
        <v>44480</v>
      </c>
      <c r="B4384" t="s">
        <v>823</v>
      </c>
      <c r="C4384" t="s">
        <v>833</v>
      </c>
      <c r="D4384" t="str">
        <f>VLOOKUP(VALUE(MID(C4384,1,8)),Producto!$A$1:$C$499,3,FALSE)</f>
        <v>Camisa manga larga</v>
      </c>
      <c r="E4384" t="str">
        <f>VLOOKUP(_xlfn.NUMBERVALUE(MID(C4384,9,2)),'Datos 2'!$Q$3:$R$22,2,FALSE)</f>
        <v>Off white</v>
      </c>
      <c r="F4384" t="str">
        <f>VLOOKUP(_xlfn.NUMBERVALUE(MID(C4384,11,2)),'Datos 2'!$U$3:$V$11,2,)</f>
        <v>M</v>
      </c>
      <c r="G4384">
        <v>1</v>
      </c>
    </row>
    <row r="4385" spans="1:7">
      <c r="A4385" s="14">
        <v>44557</v>
      </c>
      <c r="B4385" t="s">
        <v>823</v>
      </c>
      <c r="C4385" t="s">
        <v>834</v>
      </c>
      <c r="D4385" t="str">
        <f>VLOOKUP(VALUE(MID(C4385,1,8)),Producto!$A$1:$C$499,3,FALSE)</f>
        <v>Camisa manga larga</v>
      </c>
      <c r="E4385" t="str">
        <f>VLOOKUP(_xlfn.NUMBERVALUE(MID(C4385,9,2)),'Datos 2'!$Q$3:$R$22,2,FALSE)</f>
        <v>Off white</v>
      </c>
      <c r="F4385" t="str">
        <f>VLOOKUP(_xlfn.NUMBERVALUE(MID(C4385,11,2)),'Datos 2'!$U$3:$V$11,2,)</f>
        <v>S</v>
      </c>
      <c r="G4385">
        <v>3</v>
      </c>
    </row>
    <row r="4386" spans="1:7">
      <c r="A4386" s="14">
        <v>44409</v>
      </c>
      <c r="B4386" t="s">
        <v>823</v>
      </c>
      <c r="C4386" t="s">
        <v>860</v>
      </c>
      <c r="D4386" t="str">
        <f>VLOOKUP(VALUE(MID(C4386,1,8)),Producto!$A$1:$C$499,3,FALSE)</f>
        <v>Pantalón mezclilla</v>
      </c>
      <c r="E4386" t="str">
        <f>VLOOKUP(_xlfn.NUMBERVALUE(MID(C4386,9,2)),'Datos 2'!$Q$3:$R$22,2,FALSE)</f>
        <v>Blanco</v>
      </c>
      <c r="F4386" t="str">
        <f>VLOOKUP(_xlfn.NUMBERVALUE(MID(C4386,11,2)),'Datos 2'!$U$3:$V$11,2,)</f>
        <v>L</v>
      </c>
      <c r="G4386">
        <v>4</v>
      </c>
    </row>
    <row r="4387" spans="1:7">
      <c r="A4387" s="14">
        <v>44234</v>
      </c>
      <c r="B4387" t="s">
        <v>823</v>
      </c>
      <c r="C4387" t="s">
        <v>848</v>
      </c>
      <c r="D4387" t="str">
        <f>VLOOKUP(VALUE(MID(C4387,1,8)),Producto!$A$1:$C$499,3,FALSE)</f>
        <v>Playera</v>
      </c>
      <c r="E4387" t="str">
        <f>VLOOKUP(_xlfn.NUMBERVALUE(MID(C4387,9,2)),'Datos 2'!$Q$3:$R$22,2,FALSE)</f>
        <v>Gris</v>
      </c>
      <c r="F4387" t="str">
        <f>VLOOKUP(_xlfn.NUMBERVALUE(MID(C4387,11,2)),'Datos 2'!$U$3:$V$11,2,)</f>
        <v>Unitalla</v>
      </c>
      <c r="G4387">
        <v>1</v>
      </c>
    </row>
    <row r="4388" spans="1:7">
      <c r="A4388" s="14">
        <v>44315</v>
      </c>
      <c r="B4388" t="s">
        <v>823</v>
      </c>
      <c r="C4388" t="s">
        <v>888</v>
      </c>
      <c r="D4388" t="str">
        <f>VLOOKUP(VALUE(MID(C4388,1,8)),Producto!$A$1:$C$499,3,FALSE)</f>
        <v>Chamarra sport</v>
      </c>
      <c r="E4388" t="str">
        <f>VLOOKUP(_xlfn.NUMBERVALUE(MID(C4388,9,2)),'Datos 2'!$Q$3:$R$22,2,FALSE)</f>
        <v>Off white</v>
      </c>
      <c r="F4388" t="str">
        <f>VLOOKUP(_xlfn.NUMBERVALUE(MID(C4388,11,2)),'Datos 2'!$U$3:$V$11,2,)</f>
        <v>L</v>
      </c>
      <c r="G4388">
        <v>7</v>
      </c>
    </row>
    <row r="4389" spans="1:7">
      <c r="A4389" s="14">
        <v>44244</v>
      </c>
      <c r="B4389" t="s">
        <v>823</v>
      </c>
      <c r="C4389" t="s">
        <v>827</v>
      </c>
      <c r="D4389" t="str">
        <f>VLOOKUP(VALUE(MID(C4389,1,8)),Producto!$A$1:$C$499,3,FALSE)</f>
        <v>Camisa manga larga</v>
      </c>
      <c r="E4389" t="str">
        <f>VLOOKUP(_xlfn.NUMBERVALUE(MID(C4389,9,2)),'Datos 2'!$Q$3:$R$22,2,FALSE)</f>
        <v>Blanco</v>
      </c>
      <c r="F4389" t="str">
        <f>VLOOKUP(_xlfn.NUMBERVALUE(MID(C4389,11,2)),'Datos 2'!$U$3:$V$11,2,)</f>
        <v>XL</v>
      </c>
      <c r="G4389">
        <v>5</v>
      </c>
    </row>
    <row r="4390" spans="1:7">
      <c r="A4390" s="14">
        <v>44325</v>
      </c>
      <c r="B4390" t="s">
        <v>823</v>
      </c>
      <c r="C4390" t="s">
        <v>864</v>
      </c>
      <c r="D4390" t="str">
        <f>VLOOKUP(VALUE(MID(C4390,1,8)),Producto!$A$1:$C$499,3,FALSE)</f>
        <v>Pantalón baggie</v>
      </c>
      <c r="E4390" t="str">
        <f>VLOOKUP(_xlfn.NUMBERVALUE(MID(C4390,9,2)),'Datos 2'!$Q$3:$R$22,2,FALSE)</f>
        <v>Negro</v>
      </c>
      <c r="F4390" t="str">
        <f>VLOOKUP(_xlfn.NUMBERVALUE(MID(C4390,11,2)),'Datos 2'!$U$3:$V$11,2,)</f>
        <v>L</v>
      </c>
      <c r="G4390">
        <v>5</v>
      </c>
    </row>
    <row r="4391" spans="1:7">
      <c r="A4391" s="14">
        <v>44530</v>
      </c>
      <c r="B4391" t="s">
        <v>823</v>
      </c>
      <c r="C4391" t="s">
        <v>854</v>
      </c>
      <c r="D4391" t="str">
        <f>VLOOKUP(VALUE(MID(C4391,1,8)),Producto!$A$1:$C$499,3,FALSE)</f>
        <v>Pantalón mezclilla</v>
      </c>
      <c r="E4391" t="str">
        <f>VLOOKUP(_xlfn.NUMBERVALUE(MID(C4391,9,2)),'Datos 2'!$Q$3:$R$22,2,FALSE)</f>
        <v>Azul</v>
      </c>
      <c r="F4391" t="str">
        <f>VLOOKUP(_xlfn.NUMBERVALUE(MID(C4391,11,2)),'Datos 2'!$U$3:$V$11,2,)</f>
        <v>S</v>
      </c>
      <c r="G4391">
        <v>4</v>
      </c>
    </row>
    <row r="4392" spans="1:7">
      <c r="A4392" s="14">
        <v>44349</v>
      </c>
      <c r="B4392" t="s">
        <v>823</v>
      </c>
      <c r="C4392" t="s">
        <v>878</v>
      </c>
      <c r="D4392" t="str">
        <f>VLOOKUP(VALUE(MID(C4392,1,8)),Producto!$A$1:$C$499,3,FALSE)</f>
        <v>Chamarra sport</v>
      </c>
      <c r="E4392" t="str">
        <f>VLOOKUP(_xlfn.NUMBERVALUE(MID(C4392,9,2)),'Datos 2'!$Q$3:$R$22,2,FALSE)</f>
        <v>Rojo</v>
      </c>
      <c r="F4392" t="str">
        <f>VLOOKUP(_xlfn.NUMBERVALUE(MID(C4392,11,2)),'Datos 2'!$U$3:$V$11,2,)</f>
        <v>S</v>
      </c>
      <c r="G4392">
        <v>4</v>
      </c>
    </row>
    <row r="4393" spans="1:7">
      <c r="A4393" s="14">
        <v>44378</v>
      </c>
      <c r="B4393" t="s">
        <v>823</v>
      </c>
      <c r="C4393" t="s">
        <v>829</v>
      </c>
      <c r="D4393" t="str">
        <f>VLOOKUP(VALUE(MID(C4393,1,8)),Producto!$A$1:$C$499,3,FALSE)</f>
        <v>Camisa manga larga</v>
      </c>
      <c r="E4393" t="str">
        <f>VLOOKUP(_xlfn.NUMBERVALUE(MID(C4393,9,2)),'Datos 2'!$Q$3:$R$22,2,FALSE)</f>
        <v>Blanco</v>
      </c>
      <c r="F4393" t="str">
        <f>VLOOKUP(_xlfn.NUMBERVALUE(MID(C4393,11,2)),'Datos 2'!$U$3:$V$11,2,)</f>
        <v>M</v>
      </c>
      <c r="G4393">
        <v>8</v>
      </c>
    </row>
    <row r="4394" spans="1:7">
      <c r="A4394" s="14">
        <v>44237</v>
      </c>
      <c r="B4394" t="s">
        <v>823</v>
      </c>
      <c r="C4394" t="s">
        <v>856</v>
      </c>
      <c r="D4394" t="str">
        <f>VLOOKUP(VALUE(MID(C4394,1,8)),Producto!$A$1:$C$499,3,FALSE)</f>
        <v>Pantalón mezclilla</v>
      </c>
      <c r="E4394" t="str">
        <f>VLOOKUP(_xlfn.NUMBERVALUE(MID(C4394,9,2)),'Datos 2'!$Q$3:$R$22,2,FALSE)</f>
        <v>Negro</v>
      </c>
      <c r="F4394" t="str">
        <f>VLOOKUP(_xlfn.NUMBERVALUE(MID(C4394,11,2)),'Datos 2'!$U$3:$V$11,2,)</f>
        <v>L</v>
      </c>
      <c r="G4394">
        <v>7</v>
      </c>
    </row>
    <row r="4395" spans="1:7">
      <c r="A4395" s="14">
        <v>44450</v>
      </c>
      <c r="B4395" t="s">
        <v>823</v>
      </c>
      <c r="C4395" t="s">
        <v>839</v>
      </c>
      <c r="D4395" t="str">
        <f>VLOOKUP(VALUE(MID(C4395,1,8)),Producto!$A$1:$C$499,3,FALSE)</f>
        <v>Camisa manga corta</v>
      </c>
      <c r="E4395" t="str">
        <f>VLOOKUP(_xlfn.NUMBERVALUE(MID(C4395,9,2)),'Datos 2'!$Q$3:$R$22,2,FALSE)</f>
        <v>Blanco</v>
      </c>
      <c r="F4395" t="str">
        <f>VLOOKUP(_xlfn.NUMBERVALUE(MID(C4395,11,2)),'Datos 2'!$U$3:$V$11,2,)</f>
        <v>XL</v>
      </c>
      <c r="G4395">
        <v>1</v>
      </c>
    </row>
    <row r="4396" spans="1:7">
      <c r="A4396" s="14">
        <v>44342</v>
      </c>
      <c r="B4396" t="s">
        <v>823</v>
      </c>
      <c r="C4396" t="s">
        <v>840</v>
      </c>
      <c r="D4396" t="str">
        <f>VLOOKUP(VALUE(MID(C4396,1,8)),Producto!$A$1:$C$499,3,FALSE)</f>
        <v>Camisa manga corta</v>
      </c>
      <c r="E4396" t="str">
        <f>VLOOKUP(_xlfn.NUMBERVALUE(MID(C4396,9,2)),'Datos 2'!$Q$3:$R$22,2,FALSE)</f>
        <v>Blanco</v>
      </c>
      <c r="F4396" t="str">
        <f>VLOOKUP(_xlfn.NUMBERVALUE(MID(C4396,11,2)),'Datos 2'!$U$3:$V$11,2,)</f>
        <v>L</v>
      </c>
      <c r="G4396">
        <v>3</v>
      </c>
    </row>
    <row r="4397" spans="1:7">
      <c r="A4397" s="14">
        <v>44533</v>
      </c>
      <c r="B4397" t="s">
        <v>823</v>
      </c>
      <c r="C4397" t="s">
        <v>850</v>
      </c>
      <c r="D4397" t="str">
        <f>VLOOKUP(VALUE(MID(C4397,1,8)),Producto!$A$1:$C$499,3,FALSE)</f>
        <v>Playera</v>
      </c>
      <c r="E4397" t="str">
        <f>VLOOKUP(_xlfn.NUMBERVALUE(MID(C4397,9,2)),'Datos 2'!$Q$3:$R$22,2,FALSE)</f>
        <v>Con texto</v>
      </c>
      <c r="F4397" t="str">
        <f>VLOOKUP(_xlfn.NUMBERVALUE(MID(C4397,11,2)),'Datos 2'!$U$3:$V$11,2,)</f>
        <v>Unitalla</v>
      </c>
      <c r="G4397">
        <v>9</v>
      </c>
    </row>
    <row r="4398" spans="1:7">
      <c r="A4398" s="14">
        <v>44220</v>
      </c>
      <c r="B4398" t="s">
        <v>823</v>
      </c>
      <c r="C4398" t="s">
        <v>884</v>
      </c>
      <c r="D4398" t="str">
        <f>VLOOKUP(VALUE(MID(C4398,1,8)),Producto!$A$1:$C$499,3,FALSE)</f>
        <v>Chamarra sport</v>
      </c>
      <c r="E4398" t="str">
        <f>VLOOKUP(_xlfn.NUMBERVALUE(MID(C4398,9,2)),'Datos 2'!$Q$3:$R$22,2,FALSE)</f>
        <v>Negro</v>
      </c>
      <c r="F4398" t="str">
        <f>VLOOKUP(_xlfn.NUMBERVALUE(MID(C4398,11,2)),'Datos 2'!$U$3:$V$11,2,)</f>
        <v>L</v>
      </c>
      <c r="G4398">
        <v>3</v>
      </c>
    </row>
    <row r="4399" spans="1:7">
      <c r="A4399" s="14">
        <v>44284</v>
      </c>
      <c r="B4399" t="s">
        <v>823</v>
      </c>
      <c r="C4399" t="s">
        <v>843</v>
      </c>
      <c r="D4399" t="str">
        <f>VLOOKUP(VALUE(MID(C4399,1,8)),Producto!$A$1:$C$499,3,FALSE)</f>
        <v>Camisa manga corta</v>
      </c>
      <c r="E4399" t="str">
        <f>VLOOKUP(_xlfn.NUMBERVALUE(MID(C4399,9,2)),'Datos 2'!$Q$3:$R$22,2,FALSE)</f>
        <v>Estampado animal</v>
      </c>
      <c r="F4399" t="str">
        <f>VLOOKUP(_xlfn.NUMBERVALUE(MID(C4399,11,2)),'Datos 2'!$U$3:$V$11,2,)</f>
        <v>XL</v>
      </c>
      <c r="G4399">
        <v>9</v>
      </c>
    </row>
    <row r="4400" spans="1:7">
      <c r="A4400" s="14">
        <v>44479</v>
      </c>
      <c r="B4400" t="s">
        <v>823</v>
      </c>
      <c r="C4400" t="s">
        <v>882</v>
      </c>
      <c r="D4400" t="str">
        <f>VLOOKUP(VALUE(MID(C4400,1,8)),Producto!$A$1:$C$499,3,FALSE)</f>
        <v>Chamarra sport</v>
      </c>
      <c r="E4400" t="str">
        <f>VLOOKUP(_xlfn.NUMBERVALUE(MID(C4400,9,2)),'Datos 2'!$Q$3:$R$22,2,FALSE)</f>
        <v>Azul</v>
      </c>
      <c r="F4400" t="str">
        <f>VLOOKUP(_xlfn.NUMBERVALUE(MID(C4400,11,2)),'Datos 2'!$U$3:$V$11,2,)</f>
        <v>S</v>
      </c>
      <c r="G4400">
        <v>7</v>
      </c>
    </row>
    <row r="4401" spans="1:7">
      <c r="A4401" s="14">
        <v>44544</v>
      </c>
      <c r="B4401" t="s">
        <v>823</v>
      </c>
      <c r="C4401" t="s">
        <v>840</v>
      </c>
      <c r="D4401" t="str">
        <f>VLOOKUP(VALUE(MID(C4401,1,8)),Producto!$A$1:$C$499,3,FALSE)</f>
        <v>Camisa manga corta</v>
      </c>
      <c r="E4401" t="str">
        <f>VLOOKUP(_xlfn.NUMBERVALUE(MID(C4401,9,2)),'Datos 2'!$Q$3:$R$22,2,FALSE)</f>
        <v>Blanco</v>
      </c>
      <c r="F4401" t="str">
        <f>VLOOKUP(_xlfn.NUMBERVALUE(MID(C4401,11,2)),'Datos 2'!$U$3:$V$11,2,)</f>
        <v>L</v>
      </c>
      <c r="G4401">
        <v>10</v>
      </c>
    </row>
    <row r="4402" spans="1:7">
      <c r="A4402" s="14">
        <v>44241</v>
      </c>
      <c r="B4402" t="s">
        <v>823</v>
      </c>
      <c r="C4402" t="s">
        <v>880</v>
      </c>
      <c r="D4402" t="str">
        <f>VLOOKUP(VALUE(MID(C4402,1,8)),Producto!$A$1:$C$499,3,FALSE)</f>
        <v>Chamarra sport</v>
      </c>
      <c r="E4402" t="str">
        <f>VLOOKUP(_xlfn.NUMBERVALUE(MID(C4402,9,2)),'Datos 2'!$Q$3:$R$22,2,FALSE)</f>
        <v>Azul</v>
      </c>
      <c r="F4402" t="str">
        <f>VLOOKUP(_xlfn.NUMBERVALUE(MID(C4402,11,2)),'Datos 2'!$U$3:$V$11,2,)</f>
        <v>L</v>
      </c>
      <c r="G4402">
        <v>10</v>
      </c>
    </row>
    <row r="4403" spans="1:7">
      <c r="A4403" s="14">
        <v>44206</v>
      </c>
      <c r="B4403" t="s">
        <v>823</v>
      </c>
      <c r="C4403" t="s">
        <v>873</v>
      </c>
      <c r="D4403" t="str">
        <f>VLOOKUP(VALUE(MID(C4403,1,8)),Producto!$A$1:$C$499,3,FALSE)</f>
        <v>Pantalón baggie</v>
      </c>
      <c r="E4403" t="str">
        <f>VLOOKUP(_xlfn.NUMBERVALUE(MID(C4403,9,2)),'Datos 2'!$Q$3:$R$22,2,FALSE)</f>
        <v>Café</v>
      </c>
      <c r="F4403" t="str">
        <f>VLOOKUP(_xlfn.NUMBERVALUE(MID(C4403,11,2)),'Datos 2'!$U$3:$V$11,2,)</f>
        <v>M</v>
      </c>
      <c r="G4403">
        <v>5</v>
      </c>
    </row>
    <row r="4404" spans="1:7">
      <c r="A4404" s="14">
        <v>44232</v>
      </c>
      <c r="B4404" t="s">
        <v>823</v>
      </c>
      <c r="C4404" t="s">
        <v>875</v>
      </c>
      <c r="D4404" t="str">
        <f>VLOOKUP(VALUE(MID(C4404,1,8)),Producto!$A$1:$C$499,3,FALSE)</f>
        <v>Chamarra sport</v>
      </c>
      <c r="E4404" t="str">
        <f>VLOOKUP(_xlfn.NUMBERVALUE(MID(C4404,9,2)),'Datos 2'!$Q$3:$R$22,2,FALSE)</f>
        <v>Rojo</v>
      </c>
      <c r="F4404" t="str">
        <f>VLOOKUP(_xlfn.NUMBERVALUE(MID(C4404,11,2)),'Datos 2'!$U$3:$V$11,2,)</f>
        <v>XL</v>
      </c>
      <c r="G4404">
        <v>10</v>
      </c>
    </row>
    <row r="4405" spans="1:7">
      <c r="A4405" s="14">
        <v>44558</v>
      </c>
      <c r="B4405" t="s">
        <v>823</v>
      </c>
      <c r="C4405" t="s">
        <v>884</v>
      </c>
      <c r="D4405" t="str">
        <f>VLOOKUP(VALUE(MID(C4405,1,8)),Producto!$A$1:$C$499,3,FALSE)</f>
        <v>Chamarra sport</v>
      </c>
      <c r="E4405" t="str">
        <f>VLOOKUP(_xlfn.NUMBERVALUE(MID(C4405,9,2)),'Datos 2'!$Q$3:$R$22,2,FALSE)</f>
        <v>Negro</v>
      </c>
      <c r="F4405" t="str">
        <f>VLOOKUP(_xlfn.NUMBERVALUE(MID(C4405,11,2)),'Datos 2'!$U$3:$V$11,2,)</f>
        <v>L</v>
      </c>
      <c r="G4405">
        <v>1</v>
      </c>
    </row>
    <row r="4406" spans="1:7">
      <c r="A4406" s="14">
        <v>44353</v>
      </c>
      <c r="B4406" t="s">
        <v>823</v>
      </c>
      <c r="C4406" t="s">
        <v>882</v>
      </c>
      <c r="D4406" t="str">
        <f>VLOOKUP(VALUE(MID(C4406,1,8)),Producto!$A$1:$C$499,3,FALSE)</f>
        <v>Chamarra sport</v>
      </c>
      <c r="E4406" t="str">
        <f>VLOOKUP(_xlfn.NUMBERVALUE(MID(C4406,9,2)),'Datos 2'!$Q$3:$R$22,2,FALSE)</f>
        <v>Azul</v>
      </c>
      <c r="F4406" t="str">
        <f>VLOOKUP(_xlfn.NUMBERVALUE(MID(C4406,11,2)),'Datos 2'!$U$3:$V$11,2,)</f>
        <v>S</v>
      </c>
      <c r="G4406">
        <v>1</v>
      </c>
    </row>
    <row r="4407" spans="1:7">
      <c r="A4407" s="14">
        <v>44561</v>
      </c>
      <c r="B4407" t="s">
        <v>823</v>
      </c>
      <c r="C4407" t="s">
        <v>844</v>
      </c>
      <c r="D4407" t="str">
        <f>VLOOKUP(VALUE(MID(C4407,1,8)),Producto!$A$1:$C$499,3,FALSE)</f>
        <v>Camisa manga corta</v>
      </c>
      <c r="E4407" t="str">
        <f>VLOOKUP(_xlfn.NUMBERVALUE(MID(C4407,9,2)),'Datos 2'!$Q$3:$R$22,2,FALSE)</f>
        <v>Estampado animal</v>
      </c>
      <c r="F4407" t="str">
        <f>VLOOKUP(_xlfn.NUMBERVALUE(MID(C4407,11,2)),'Datos 2'!$U$3:$V$11,2,)</f>
        <v>L</v>
      </c>
      <c r="G4407">
        <v>8</v>
      </c>
    </row>
    <row r="4408" spans="1:7">
      <c r="A4408" s="14">
        <v>44212</v>
      </c>
      <c r="B4408" t="s">
        <v>823</v>
      </c>
      <c r="C4408" t="s">
        <v>878</v>
      </c>
      <c r="D4408" t="str">
        <f>VLOOKUP(VALUE(MID(C4408,1,8)),Producto!$A$1:$C$499,3,FALSE)</f>
        <v>Chamarra sport</v>
      </c>
      <c r="E4408" t="str">
        <f>VLOOKUP(_xlfn.NUMBERVALUE(MID(C4408,9,2)),'Datos 2'!$Q$3:$R$22,2,FALSE)</f>
        <v>Rojo</v>
      </c>
      <c r="F4408" t="str">
        <f>VLOOKUP(_xlfn.NUMBERVALUE(MID(C4408,11,2)),'Datos 2'!$U$3:$V$11,2,)</f>
        <v>S</v>
      </c>
      <c r="G4408">
        <v>8</v>
      </c>
    </row>
    <row r="4409" spans="1:7">
      <c r="A4409" s="14">
        <v>44294</v>
      </c>
      <c r="B4409" t="s">
        <v>823</v>
      </c>
      <c r="C4409" t="s">
        <v>871</v>
      </c>
      <c r="D4409" t="str">
        <f>VLOOKUP(VALUE(MID(C4409,1,8)),Producto!$A$1:$C$499,3,FALSE)</f>
        <v>Pantalón baggie</v>
      </c>
      <c r="E4409" t="str">
        <f>VLOOKUP(_xlfn.NUMBERVALUE(MID(C4409,9,2)),'Datos 2'!$Q$3:$R$22,2,FALSE)</f>
        <v>Café</v>
      </c>
      <c r="F4409" t="str">
        <f>VLOOKUP(_xlfn.NUMBERVALUE(MID(C4409,11,2)),'Datos 2'!$U$3:$V$11,2,)</f>
        <v>XL</v>
      </c>
      <c r="G4409">
        <v>2</v>
      </c>
    </row>
    <row r="4410" spans="1:7">
      <c r="A4410" s="14">
        <v>44554</v>
      </c>
      <c r="B4410" t="s">
        <v>823</v>
      </c>
      <c r="C4410" t="s">
        <v>876</v>
      </c>
      <c r="D4410" t="str">
        <f>VLOOKUP(VALUE(MID(C4410,1,8)),Producto!$A$1:$C$499,3,FALSE)</f>
        <v>Chamarra sport</v>
      </c>
      <c r="E4410" t="str">
        <f>VLOOKUP(_xlfn.NUMBERVALUE(MID(C4410,9,2)),'Datos 2'!$Q$3:$R$22,2,FALSE)</f>
        <v>Rojo</v>
      </c>
      <c r="F4410" t="str">
        <f>VLOOKUP(_xlfn.NUMBERVALUE(MID(C4410,11,2)),'Datos 2'!$U$3:$V$11,2,)</f>
        <v>L</v>
      </c>
      <c r="G4410">
        <v>3</v>
      </c>
    </row>
    <row r="4411" spans="1:7">
      <c r="A4411" s="14">
        <v>44404</v>
      </c>
      <c r="B4411" t="s">
        <v>823</v>
      </c>
      <c r="C4411" t="s">
        <v>881</v>
      </c>
      <c r="D4411" t="str">
        <f>VLOOKUP(VALUE(MID(C4411,1,8)),Producto!$A$1:$C$499,3,FALSE)</f>
        <v>Chamarra sport</v>
      </c>
      <c r="E4411" t="str">
        <f>VLOOKUP(_xlfn.NUMBERVALUE(MID(C4411,9,2)),'Datos 2'!$Q$3:$R$22,2,FALSE)</f>
        <v>Azul</v>
      </c>
      <c r="F4411" t="str">
        <f>VLOOKUP(_xlfn.NUMBERVALUE(MID(C4411,11,2)),'Datos 2'!$U$3:$V$11,2,)</f>
        <v>M</v>
      </c>
      <c r="G4411">
        <v>9</v>
      </c>
    </row>
    <row r="4412" spans="1:7">
      <c r="A4412" s="14">
        <v>44483</v>
      </c>
      <c r="B4412" t="s">
        <v>823</v>
      </c>
      <c r="C4412" t="s">
        <v>857</v>
      </c>
      <c r="D4412" t="str">
        <f>VLOOKUP(VALUE(MID(C4412,1,8)),Producto!$A$1:$C$499,3,FALSE)</f>
        <v>Pantalón mezclilla</v>
      </c>
      <c r="E4412" t="str">
        <f>VLOOKUP(_xlfn.NUMBERVALUE(MID(C4412,9,2)),'Datos 2'!$Q$3:$R$22,2,FALSE)</f>
        <v>Negro</v>
      </c>
      <c r="F4412" t="str">
        <f>VLOOKUP(_xlfn.NUMBERVALUE(MID(C4412,11,2)),'Datos 2'!$U$3:$V$11,2,)</f>
        <v>M</v>
      </c>
      <c r="G4412">
        <v>7</v>
      </c>
    </row>
    <row r="4413" spans="1:7">
      <c r="A4413" s="14">
        <v>44308</v>
      </c>
      <c r="B4413" t="s">
        <v>823</v>
      </c>
      <c r="C4413" t="s">
        <v>840</v>
      </c>
      <c r="D4413" t="str">
        <f>VLOOKUP(VALUE(MID(C4413,1,8)),Producto!$A$1:$C$499,3,FALSE)</f>
        <v>Camisa manga corta</v>
      </c>
      <c r="E4413" t="str">
        <f>VLOOKUP(_xlfn.NUMBERVALUE(MID(C4413,9,2)),'Datos 2'!$Q$3:$R$22,2,FALSE)</f>
        <v>Blanco</v>
      </c>
      <c r="F4413" t="str">
        <f>VLOOKUP(_xlfn.NUMBERVALUE(MID(C4413,11,2)),'Datos 2'!$U$3:$V$11,2,)</f>
        <v>L</v>
      </c>
      <c r="G4413">
        <v>2</v>
      </c>
    </row>
    <row r="4414" spans="1:7">
      <c r="A4414" s="14">
        <v>44272</v>
      </c>
      <c r="B4414" t="s">
        <v>823</v>
      </c>
      <c r="C4414" t="s">
        <v>855</v>
      </c>
      <c r="D4414" t="str">
        <f>VLOOKUP(VALUE(MID(C4414,1,8)),Producto!$A$1:$C$499,3,FALSE)</f>
        <v>Pantalón mezclilla</v>
      </c>
      <c r="E4414" t="str">
        <f>VLOOKUP(_xlfn.NUMBERVALUE(MID(C4414,9,2)),'Datos 2'!$Q$3:$R$22,2,FALSE)</f>
        <v>Negro</v>
      </c>
      <c r="F4414" t="str">
        <f>VLOOKUP(_xlfn.NUMBERVALUE(MID(C4414,11,2)),'Datos 2'!$U$3:$V$11,2,)</f>
        <v>XL</v>
      </c>
      <c r="G4414">
        <v>3</v>
      </c>
    </row>
    <row r="4415" spans="1:7">
      <c r="A4415" s="14">
        <v>44541</v>
      </c>
      <c r="B4415" t="s">
        <v>823</v>
      </c>
      <c r="C4415" t="s">
        <v>859</v>
      </c>
      <c r="D4415" t="str">
        <f>VLOOKUP(VALUE(MID(C4415,1,8)),Producto!$A$1:$C$499,3,FALSE)</f>
        <v>Pantalón mezclilla</v>
      </c>
      <c r="E4415" t="str">
        <f>VLOOKUP(_xlfn.NUMBERVALUE(MID(C4415,9,2)),'Datos 2'!$Q$3:$R$22,2,FALSE)</f>
        <v>Blanco</v>
      </c>
      <c r="F4415" t="str">
        <f>VLOOKUP(_xlfn.NUMBERVALUE(MID(C4415,11,2)),'Datos 2'!$U$3:$V$11,2,)</f>
        <v>XL</v>
      </c>
      <c r="G4415">
        <v>9</v>
      </c>
    </row>
    <row r="4416" spans="1:7">
      <c r="A4416" s="14">
        <v>44261</v>
      </c>
      <c r="B4416" t="s">
        <v>823</v>
      </c>
      <c r="C4416" t="s">
        <v>860</v>
      </c>
      <c r="D4416" t="str">
        <f>VLOOKUP(VALUE(MID(C4416,1,8)),Producto!$A$1:$C$499,3,FALSE)</f>
        <v>Pantalón mezclilla</v>
      </c>
      <c r="E4416" t="str">
        <f>VLOOKUP(_xlfn.NUMBERVALUE(MID(C4416,9,2)),'Datos 2'!$Q$3:$R$22,2,FALSE)</f>
        <v>Blanco</v>
      </c>
      <c r="F4416" t="str">
        <f>VLOOKUP(_xlfn.NUMBERVALUE(MID(C4416,11,2)),'Datos 2'!$U$3:$V$11,2,)</f>
        <v>L</v>
      </c>
      <c r="G4416">
        <v>4</v>
      </c>
    </row>
    <row r="4417" spans="1:7">
      <c r="A4417" s="14">
        <v>44364</v>
      </c>
      <c r="B4417" t="s">
        <v>823</v>
      </c>
      <c r="C4417" t="s">
        <v>842</v>
      </c>
      <c r="D4417" t="str">
        <f>VLOOKUP(VALUE(MID(C4417,1,8)),Producto!$A$1:$C$499,3,FALSE)</f>
        <v>Camisa manga corta</v>
      </c>
      <c r="E4417" t="str">
        <f>VLOOKUP(_xlfn.NUMBERVALUE(MID(C4417,9,2)),'Datos 2'!$Q$3:$R$22,2,FALSE)</f>
        <v>Blanco</v>
      </c>
      <c r="F4417" t="str">
        <f>VLOOKUP(_xlfn.NUMBERVALUE(MID(C4417,11,2)),'Datos 2'!$U$3:$V$11,2,)</f>
        <v>S</v>
      </c>
      <c r="G4417">
        <v>1</v>
      </c>
    </row>
    <row r="4418" spans="1:7">
      <c r="A4418" s="14">
        <v>44245</v>
      </c>
      <c r="B4418" t="s">
        <v>823</v>
      </c>
      <c r="C4418" t="s">
        <v>852</v>
      </c>
      <c r="D4418" t="str">
        <f>VLOOKUP(VALUE(MID(C4418,1,8)),Producto!$A$1:$C$499,3,FALSE)</f>
        <v>Pantalón mezclilla</v>
      </c>
      <c r="E4418" t="str">
        <f>VLOOKUP(_xlfn.NUMBERVALUE(MID(C4418,9,2)),'Datos 2'!$Q$3:$R$22,2,FALSE)</f>
        <v>Azul</v>
      </c>
      <c r="F4418" t="str">
        <f>VLOOKUP(_xlfn.NUMBERVALUE(MID(C4418,11,2)),'Datos 2'!$U$3:$V$11,2,)</f>
        <v>L</v>
      </c>
      <c r="G4418">
        <v>7</v>
      </c>
    </row>
    <row r="4419" spans="1:7">
      <c r="A4419" s="14">
        <v>44440</v>
      </c>
      <c r="B4419" t="s">
        <v>823</v>
      </c>
      <c r="C4419" t="s">
        <v>830</v>
      </c>
      <c r="D4419" t="str">
        <f>VLOOKUP(VALUE(MID(C4419,1,8)),Producto!$A$1:$C$499,3,FALSE)</f>
        <v>Camisa manga larga</v>
      </c>
      <c r="E4419" t="str">
        <f>VLOOKUP(_xlfn.NUMBERVALUE(MID(C4419,9,2)),'Datos 2'!$Q$3:$R$22,2,FALSE)</f>
        <v>Blanco</v>
      </c>
      <c r="F4419" t="str">
        <f>VLOOKUP(_xlfn.NUMBERVALUE(MID(C4419,11,2)),'Datos 2'!$U$3:$V$11,2,)</f>
        <v>S</v>
      </c>
      <c r="G4419">
        <v>7</v>
      </c>
    </row>
    <row r="4420" spans="1:7">
      <c r="A4420" s="14">
        <v>44373</v>
      </c>
      <c r="B4420" t="s">
        <v>823</v>
      </c>
      <c r="C4420" t="s">
        <v>883</v>
      </c>
      <c r="D4420" t="str">
        <f>VLOOKUP(VALUE(MID(C4420,1,8)),Producto!$A$1:$C$499,3,FALSE)</f>
        <v>Chamarra sport</v>
      </c>
      <c r="E4420" t="str">
        <f>VLOOKUP(_xlfn.NUMBERVALUE(MID(C4420,9,2)),'Datos 2'!$Q$3:$R$22,2,FALSE)</f>
        <v>Negro</v>
      </c>
      <c r="F4420" t="str">
        <f>VLOOKUP(_xlfn.NUMBERVALUE(MID(C4420,11,2)),'Datos 2'!$U$3:$V$11,2,)</f>
        <v>XL</v>
      </c>
      <c r="G4420">
        <v>9</v>
      </c>
    </row>
    <row r="4421" spans="1:7">
      <c r="A4421" s="14">
        <v>44409</v>
      </c>
      <c r="B4421" t="s">
        <v>823</v>
      </c>
      <c r="C4421" t="s">
        <v>871</v>
      </c>
      <c r="D4421" t="str">
        <f>VLOOKUP(VALUE(MID(C4421,1,8)),Producto!$A$1:$C$499,3,FALSE)</f>
        <v>Pantalón baggie</v>
      </c>
      <c r="E4421" t="str">
        <f>VLOOKUP(_xlfn.NUMBERVALUE(MID(C4421,9,2)),'Datos 2'!$Q$3:$R$22,2,FALSE)</f>
        <v>Café</v>
      </c>
      <c r="F4421" t="str">
        <f>VLOOKUP(_xlfn.NUMBERVALUE(MID(C4421,11,2)),'Datos 2'!$U$3:$V$11,2,)</f>
        <v>XL</v>
      </c>
      <c r="G4421">
        <v>7</v>
      </c>
    </row>
    <row r="4422" spans="1:7">
      <c r="A4422" s="14">
        <v>44244</v>
      </c>
      <c r="B4422" t="s">
        <v>823</v>
      </c>
      <c r="C4422" t="s">
        <v>877</v>
      </c>
      <c r="D4422" t="str">
        <f>VLOOKUP(VALUE(MID(C4422,1,8)),Producto!$A$1:$C$499,3,FALSE)</f>
        <v>Chamarra sport</v>
      </c>
      <c r="E4422" t="str">
        <f>VLOOKUP(_xlfn.NUMBERVALUE(MID(C4422,9,2)),'Datos 2'!$Q$3:$R$22,2,FALSE)</f>
        <v>Rojo</v>
      </c>
      <c r="F4422" t="str">
        <f>VLOOKUP(_xlfn.NUMBERVALUE(MID(C4422,11,2)),'Datos 2'!$U$3:$V$11,2,)</f>
        <v>M</v>
      </c>
      <c r="G4422">
        <v>6</v>
      </c>
    </row>
    <row r="4423" spans="1:7">
      <c r="A4423" s="14">
        <v>44503</v>
      </c>
      <c r="B4423" t="s">
        <v>823</v>
      </c>
      <c r="C4423" t="s">
        <v>889</v>
      </c>
      <c r="D4423" t="str">
        <f>VLOOKUP(VALUE(MID(C4423,1,8)),Producto!$A$1:$C$499,3,FALSE)</f>
        <v>Chamarra sport</v>
      </c>
      <c r="E4423" t="str">
        <f>VLOOKUP(_xlfn.NUMBERVALUE(MID(C4423,9,2)),'Datos 2'!$Q$3:$R$22,2,FALSE)</f>
        <v>Off white</v>
      </c>
      <c r="F4423" t="str">
        <f>VLOOKUP(_xlfn.NUMBERVALUE(MID(C4423,11,2)),'Datos 2'!$U$3:$V$11,2,)</f>
        <v>M</v>
      </c>
      <c r="G4423">
        <v>10</v>
      </c>
    </row>
    <row r="4424" spans="1:7">
      <c r="A4424" s="14">
        <v>44435</v>
      </c>
      <c r="B4424" t="s">
        <v>823</v>
      </c>
      <c r="C4424" t="s">
        <v>874</v>
      </c>
      <c r="D4424" t="str">
        <f>VLOOKUP(VALUE(MID(C4424,1,8)),Producto!$A$1:$C$499,3,FALSE)</f>
        <v>Pantalón baggie</v>
      </c>
      <c r="E4424" t="str">
        <f>VLOOKUP(_xlfn.NUMBERVALUE(MID(C4424,9,2)),'Datos 2'!$Q$3:$R$22,2,FALSE)</f>
        <v>Café</v>
      </c>
      <c r="F4424" t="str">
        <f>VLOOKUP(_xlfn.NUMBERVALUE(MID(C4424,11,2)),'Datos 2'!$U$3:$V$11,2,)</f>
        <v>S</v>
      </c>
      <c r="G4424">
        <v>3</v>
      </c>
    </row>
    <row r="4425" spans="1:7">
      <c r="A4425" s="14">
        <v>44380</v>
      </c>
      <c r="B4425" t="s">
        <v>823</v>
      </c>
      <c r="C4425" t="s">
        <v>884</v>
      </c>
      <c r="D4425" t="str">
        <f>VLOOKUP(VALUE(MID(C4425,1,8)),Producto!$A$1:$C$499,3,FALSE)</f>
        <v>Chamarra sport</v>
      </c>
      <c r="E4425" t="str">
        <f>VLOOKUP(_xlfn.NUMBERVALUE(MID(C4425,9,2)),'Datos 2'!$Q$3:$R$22,2,FALSE)</f>
        <v>Negro</v>
      </c>
      <c r="F4425" t="str">
        <f>VLOOKUP(_xlfn.NUMBERVALUE(MID(C4425,11,2)),'Datos 2'!$U$3:$V$11,2,)</f>
        <v>L</v>
      </c>
      <c r="G4425">
        <v>2</v>
      </c>
    </row>
    <row r="4426" spans="1:7">
      <c r="A4426" s="14">
        <v>44295</v>
      </c>
      <c r="B4426" t="s">
        <v>823</v>
      </c>
      <c r="C4426" t="s">
        <v>838</v>
      </c>
      <c r="D4426" t="str">
        <f>VLOOKUP(VALUE(MID(C4426,1,8)),Producto!$A$1:$C$499,3,FALSE)</f>
        <v>Camisa manga larga</v>
      </c>
      <c r="E4426" t="str">
        <f>VLOOKUP(_xlfn.NUMBERVALUE(MID(C4426,9,2)),'Datos 2'!$Q$3:$R$22,2,FALSE)</f>
        <v>Negro</v>
      </c>
      <c r="F4426" t="str">
        <f>VLOOKUP(_xlfn.NUMBERVALUE(MID(C4426,11,2)),'Datos 2'!$U$3:$V$11,2,)</f>
        <v>S</v>
      </c>
      <c r="G4426">
        <v>5</v>
      </c>
    </row>
    <row r="4427" spans="1:7">
      <c r="A4427" s="14">
        <v>44441</v>
      </c>
      <c r="B4427" t="s">
        <v>823</v>
      </c>
      <c r="C4427" t="s">
        <v>854</v>
      </c>
      <c r="D4427" t="str">
        <f>VLOOKUP(VALUE(MID(C4427,1,8)),Producto!$A$1:$C$499,3,FALSE)</f>
        <v>Pantalón mezclilla</v>
      </c>
      <c r="E4427" t="str">
        <f>VLOOKUP(_xlfn.NUMBERVALUE(MID(C4427,9,2)),'Datos 2'!$Q$3:$R$22,2,FALSE)</f>
        <v>Azul</v>
      </c>
      <c r="F4427" t="str">
        <f>VLOOKUP(_xlfn.NUMBERVALUE(MID(C4427,11,2)),'Datos 2'!$U$3:$V$11,2,)</f>
        <v>S</v>
      </c>
      <c r="G4427">
        <v>3</v>
      </c>
    </row>
    <row r="4428" spans="1:7">
      <c r="A4428" s="14">
        <v>44525</v>
      </c>
      <c r="B4428" t="s">
        <v>823</v>
      </c>
      <c r="C4428" t="s">
        <v>888</v>
      </c>
      <c r="D4428" t="str">
        <f>VLOOKUP(VALUE(MID(C4428,1,8)),Producto!$A$1:$C$499,3,FALSE)</f>
        <v>Chamarra sport</v>
      </c>
      <c r="E4428" t="str">
        <f>VLOOKUP(_xlfn.NUMBERVALUE(MID(C4428,9,2)),'Datos 2'!$Q$3:$R$22,2,FALSE)</f>
        <v>Off white</v>
      </c>
      <c r="F4428" t="str">
        <f>VLOOKUP(_xlfn.NUMBERVALUE(MID(C4428,11,2)),'Datos 2'!$U$3:$V$11,2,)</f>
        <v>L</v>
      </c>
      <c r="G4428">
        <v>2</v>
      </c>
    </row>
    <row r="4429" spans="1:7">
      <c r="A4429" s="14">
        <v>44230</v>
      </c>
      <c r="B4429" t="s">
        <v>823</v>
      </c>
      <c r="C4429" t="s">
        <v>848</v>
      </c>
      <c r="D4429" t="str">
        <f>VLOOKUP(VALUE(MID(C4429,1,8)),Producto!$A$1:$C$499,3,FALSE)</f>
        <v>Playera</v>
      </c>
      <c r="E4429" t="str">
        <f>VLOOKUP(_xlfn.NUMBERVALUE(MID(C4429,9,2)),'Datos 2'!$Q$3:$R$22,2,FALSE)</f>
        <v>Gris</v>
      </c>
      <c r="F4429" t="str">
        <f>VLOOKUP(_xlfn.NUMBERVALUE(MID(C4429,11,2)),'Datos 2'!$U$3:$V$11,2,)</f>
        <v>Unitalla</v>
      </c>
      <c r="G4429">
        <v>2</v>
      </c>
    </row>
    <row r="4430" spans="1:7">
      <c r="A4430" s="14">
        <v>44333</v>
      </c>
      <c r="B4430" t="s">
        <v>823</v>
      </c>
      <c r="C4430" t="s">
        <v>884</v>
      </c>
      <c r="D4430" t="str">
        <f>VLOOKUP(VALUE(MID(C4430,1,8)),Producto!$A$1:$C$499,3,FALSE)</f>
        <v>Chamarra sport</v>
      </c>
      <c r="E4430" t="str">
        <f>VLOOKUP(_xlfn.NUMBERVALUE(MID(C4430,9,2)),'Datos 2'!$Q$3:$R$22,2,FALSE)</f>
        <v>Negro</v>
      </c>
      <c r="F4430" t="str">
        <f>VLOOKUP(_xlfn.NUMBERVALUE(MID(C4430,11,2)),'Datos 2'!$U$3:$V$11,2,)</f>
        <v>L</v>
      </c>
      <c r="G4430">
        <v>10</v>
      </c>
    </row>
    <row r="4431" spans="1:7">
      <c r="A4431" s="14">
        <v>44260</v>
      </c>
      <c r="B4431" t="s">
        <v>823</v>
      </c>
      <c r="C4431" t="s">
        <v>889</v>
      </c>
      <c r="D4431" t="str">
        <f>VLOOKUP(VALUE(MID(C4431,1,8)),Producto!$A$1:$C$499,3,FALSE)</f>
        <v>Chamarra sport</v>
      </c>
      <c r="E4431" t="str">
        <f>VLOOKUP(_xlfn.NUMBERVALUE(MID(C4431,9,2)),'Datos 2'!$Q$3:$R$22,2,FALSE)</f>
        <v>Off white</v>
      </c>
      <c r="F4431" t="str">
        <f>VLOOKUP(_xlfn.NUMBERVALUE(MID(C4431,11,2)),'Datos 2'!$U$3:$V$11,2,)</f>
        <v>M</v>
      </c>
      <c r="G4431">
        <v>7</v>
      </c>
    </row>
    <row r="4432" spans="1:7">
      <c r="A4432" s="14">
        <v>44487</v>
      </c>
      <c r="B4432" t="s">
        <v>823</v>
      </c>
      <c r="C4432" t="s">
        <v>870</v>
      </c>
      <c r="D4432" t="str">
        <f>VLOOKUP(VALUE(MID(C4432,1,8)),Producto!$A$1:$C$499,3,FALSE)</f>
        <v>Pantalón baggie</v>
      </c>
      <c r="E4432" t="str">
        <f>VLOOKUP(_xlfn.NUMBERVALUE(MID(C4432,9,2)),'Datos 2'!$Q$3:$R$22,2,FALSE)</f>
        <v>Off white</v>
      </c>
      <c r="F4432" t="str">
        <f>VLOOKUP(_xlfn.NUMBERVALUE(MID(C4432,11,2)),'Datos 2'!$U$3:$V$11,2,)</f>
        <v>S</v>
      </c>
      <c r="G4432">
        <v>4</v>
      </c>
    </row>
    <row r="4433" spans="1:7">
      <c r="A4433" s="14">
        <v>44482</v>
      </c>
      <c r="B4433" t="s">
        <v>823</v>
      </c>
      <c r="C4433" t="s">
        <v>863</v>
      </c>
      <c r="D4433" t="str">
        <f>VLOOKUP(VALUE(MID(C4433,1,8)),Producto!$A$1:$C$499,3,FALSE)</f>
        <v>Pantalón baggie</v>
      </c>
      <c r="E4433" t="str">
        <f>VLOOKUP(_xlfn.NUMBERVALUE(MID(C4433,9,2)),'Datos 2'!$Q$3:$R$22,2,FALSE)</f>
        <v>Negro</v>
      </c>
      <c r="F4433" t="str">
        <f>VLOOKUP(_xlfn.NUMBERVALUE(MID(C4433,11,2)),'Datos 2'!$U$3:$V$11,2,)</f>
        <v>XL</v>
      </c>
      <c r="G4433">
        <v>7</v>
      </c>
    </row>
    <row r="4434" spans="1:7">
      <c r="A4434" s="14">
        <v>44459</v>
      </c>
      <c r="B4434" t="s">
        <v>823</v>
      </c>
      <c r="C4434" t="s">
        <v>871</v>
      </c>
      <c r="D4434" t="str">
        <f>VLOOKUP(VALUE(MID(C4434,1,8)),Producto!$A$1:$C$499,3,FALSE)</f>
        <v>Pantalón baggie</v>
      </c>
      <c r="E4434" t="str">
        <f>VLOOKUP(_xlfn.NUMBERVALUE(MID(C4434,9,2)),'Datos 2'!$Q$3:$R$22,2,FALSE)</f>
        <v>Café</v>
      </c>
      <c r="F4434" t="str">
        <f>VLOOKUP(_xlfn.NUMBERVALUE(MID(C4434,11,2)),'Datos 2'!$U$3:$V$11,2,)</f>
        <v>XL</v>
      </c>
      <c r="G4434">
        <v>9</v>
      </c>
    </row>
    <row r="4435" spans="1:7">
      <c r="A4435" s="14">
        <v>44269</v>
      </c>
      <c r="B4435" t="s">
        <v>823</v>
      </c>
      <c r="C4435" t="s">
        <v>857</v>
      </c>
      <c r="D4435" t="str">
        <f>VLOOKUP(VALUE(MID(C4435,1,8)),Producto!$A$1:$C$499,3,FALSE)</f>
        <v>Pantalón mezclilla</v>
      </c>
      <c r="E4435" t="str">
        <f>VLOOKUP(_xlfn.NUMBERVALUE(MID(C4435,9,2)),'Datos 2'!$Q$3:$R$22,2,FALSE)</f>
        <v>Negro</v>
      </c>
      <c r="F4435" t="str">
        <f>VLOOKUP(_xlfn.NUMBERVALUE(MID(C4435,11,2)),'Datos 2'!$U$3:$V$11,2,)</f>
        <v>M</v>
      </c>
      <c r="G4435">
        <v>6</v>
      </c>
    </row>
    <row r="4436" spans="1:7">
      <c r="A4436" s="14">
        <v>44398</v>
      </c>
      <c r="B4436" t="s">
        <v>823</v>
      </c>
      <c r="C4436" t="s">
        <v>872</v>
      </c>
      <c r="D4436" t="str">
        <f>VLOOKUP(VALUE(MID(C4436,1,8)),Producto!$A$1:$C$499,3,FALSE)</f>
        <v>Pantalón baggie</v>
      </c>
      <c r="E4436" t="str">
        <f>VLOOKUP(_xlfn.NUMBERVALUE(MID(C4436,9,2)),'Datos 2'!$Q$3:$R$22,2,FALSE)</f>
        <v>Café</v>
      </c>
      <c r="F4436" t="str">
        <f>VLOOKUP(_xlfn.NUMBERVALUE(MID(C4436,11,2)),'Datos 2'!$U$3:$V$11,2,)</f>
        <v>L</v>
      </c>
      <c r="G4436">
        <v>10</v>
      </c>
    </row>
    <row r="4437" spans="1:7">
      <c r="A4437" s="14">
        <v>44503</v>
      </c>
      <c r="B4437" t="s">
        <v>823</v>
      </c>
      <c r="C4437" t="s">
        <v>881</v>
      </c>
      <c r="D4437" t="str">
        <f>VLOOKUP(VALUE(MID(C4437,1,8)),Producto!$A$1:$C$499,3,FALSE)</f>
        <v>Chamarra sport</v>
      </c>
      <c r="E4437" t="str">
        <f>VLOOKUP(_xlfn.NUMBERVALUE(MID(C4437,9,2)),'Datos 2'!$Q$3:$R$22,2,FALSE)</f>
        <v>Azul</v>
      </c>
      <c r="F4437" t="str">
        <f>VLOOKUP(_xlfn.NUMBERVALUE(MID(C4437,11,2)),'Datos 2'!$U$3:$V$11,2,)</f>
        <v>M</v>
      </c>
      <c r="G4437">
        <v>8</v>
      </c>
    </row>
    <row r="4438" spans="1:7">
      <c r="A4438" s="14">
        <v>44531</v>
      </c>
      <c r="B4438" t="s">
        <v>823</v>
      </c>
      <c r="C4438" t="s">
        <v>834</v>
      </c>
      <c r="D4438" t="str">
        <f>VLOOKUP(VALUE(MID(C4438,1,8)),Producto!$A$1:$C$499,3,FALSE)</f>
        <v>Camisa manga larga</v>
      </c>
      <c r="E4438" t="str">
        <f>VLOOKUP(_xlfn.NUMBERVALUE(MID(C4438,9,2)),'Datos 2'!$Q$3:$R$22,2,FALSE)</f>
        <v>Off white</v>
      </c>
      <c r="F4438" t="str">
        <f>VLOOKUP(_xlfn.NUMBERVALUE(MID(C4438,11,2)),'Datos 2'!$U$3:$V$11,2,)</f>
        <v>S</v>
      </c>
      <c r="G4438">
        <v>7</v>
      </c>
    </row>
    <row r="4439" spans="1:7">
      <c r="A4439" s="14">
        <v>44343</v>
      </c>
      <c r="B4439" t="s">
        <v>823</v>
      </c>
      <c r="C4439" t="s">
        <v>856</v>
      </c>
      <c r="D4439" t="str">
        <f>VLOOKUP(VALUE(MID(C4439,1,8)),Producto!$A$1:$C$499,3,FALSE)</f>
        <v>Pantalón mezclilla</v>
      </c>
      <c r="E4439" t="str">
        <f>VLOOKUP(_xlfn.NUMBERVALUE(MID(C4439,9,2)),'Datos 2'!$Q$3:$R$22,2,FALSE)</f>
        <v>Negro</v>
      </c>
      <c r="F4439" t="str">
        <f>VLOOKUP(_xlfn.NUMBERVALUE(MID(C4439,11,2)),'Datos 2'!$U$3:$V$11,2,)</f>
        <v>L</v>
      </c>
      <c r="G4439">
        <v>4</v>
      </c>
    </row>
    <row r="4440" spans="1:7">
      <c r="A4440" s="14">
        <v>44216</v>
      </c>
      <c r="B4440" t="s">
        <v>823</v>
      </c>
      <c r="C4440" t="s">
        <v>879</v>
      </c>
      <c r="D4440" t="str">
        <f>VLOOKUP(VALUE(MID(C4440,1,8)),Producto!$A$1:$C$499,3,FALSE)</f>
        <v>Chamarra sport</v>
      </c>
      <c r="E4440" t="str">
        <f>VLOOKUP(_xlfn.NUMBERVALUE(MID(C4440,9,2)),'Datos 2'!$Q$3:$R$22,2,FALSE)</f>
        <v>Azul</v>
      </c>
      <c r="F4440" t="str">
        <f>VLOOKUP(_xlfn.NUMBERVALUE(MID(C4440,11,2)),'Datos 2'!$U$3:$V$11,2,)</f>
        <v>XL</v>
      </c>
      <c r="G4440">
        <v>6</v>
      </c>
    </row>
    <row r="4441" spans="1:7">
      <c r="A4441" s="14">
        <v>44398</v>
      </c>
      <c r="B4441" t="s">
        <v>823</v>
      </c>
      <c r="C4441" t="s">
        <v>888</v>
      </c>
      <c r="D4441" t="str">
        <f>VLOOKUP(VALUE(MID(C4441,1,8)),Producto!$A$1:$C$499,3,FALSE)</f>
        <v>Chamarra sport</v>
      </c>
      <c r="E4441" t="str">
        <f>VLOOKUP(_xlfn.NUMBERVALUE(MID(C4441,9,2)),'Datos 2'!$Q$3:$R$22,2,FALSE)</f>
        <v>Off white</v>
      </c>
      <c r="F4441" t="str">
        <f>VLOOKUP(_xlfn.NUMBERVALUE(MID(C4441,11,2)),'Datos 2'!$U$3:$V$11,2,)</f>
        <v>L</v>
      </c>
      <c r="G4441">
        <v>4</v>
      </c>
    </row>
    <row r="4442" spans="1:7">
      <c r="A4442" s="14">
        <v>44551</v>
      </c>
      <c r="B4442" t="s">
        <v>823</v>
      </c>
      <c r="C4442" t="s">
        <v>830</v>
      </c>
      <c r="D4442" t="str">
        <f>VLOOKUP(VALUE(MID(C4442,1,8)),Producto!$A$1:$C$499,3,FALSE)</f>
        <v>Camisa manga larga</v>
      </c>
      <c r="E4442" t="str">
        <f>VLOOKUP(_xlfn.NUMBERVALUE(MID(C4442,9,2)),'Datos 2'!$Q$3:$R$22,2,FALSE)</f>
        <v>Blanco</v>
      </c>
      <c r="F4442" t="str">
        <f>VLOOKUP(_xlfn.NUMBERVALUE(MID(C4442,11,2)),'Datos 2'!$U$3:$V$11,2,)</f>
        <v>S</v>
      </c>
      <c r="G4442">
        <v>2</v>
      </c>
    </row>
    <row r="4443" spans="1:7">
      <c r="A4443" s="14">
        <v>44441</v>
      </c>
      <c r="B4443" t="s">
        <v>823</v>
      </c>
      <c r="C4443" t="s">
        <v>851</v>
      </c>
      <c r="D4443" t="str">
        <f>VLOOKUP(VALUE(MID(C4443,1,8)),Producto!$A$1:$C$499,3,FALSE)</f>
        <v>Pantalón mezclilla</v>
      </c>
      <c r="E4443" t="str">
        <f>VLOOKUP(_xlfn.NUMBERVALUE(MID(C4443,9,2)),'Datos 2'!$Q$3:$R$22,2,FALSE)</f>
        <v>Azul</v>
      </c>
      <c r="F4443" t="str">
        <f>VLOOKUP(_xlfn.NUMBERVALUE(MID(C4443,11,2)),'Datos 2'!$U$3:$V$11,2,)</f>
        <v>XL</v>
      </c>
      <c r="G4443">
        <v>1</v>
      </c>
    </row>
    <row r="4444" spans="1:7">
      <c r="A4444" s="14">
        <v>44545</v>
      </c>
      <c r="B4444" t="s">
        <v>823</v>
      </c>
      <c r="C4444" t="s">
        <v>845</v>
      </c>
      <c r="D4444" t="str">
        <f>VLOOKUP(VALUE(MID(C4444,1,8)),Producto!$A$1:$C$499,3,FALSE)</f>
        <v>Camisa manga corta</v>
      </c>
      <c r="E4444" t="str">
        <f>VLOOKUP(_xlfn.NUMBERVALUE(MID(C4444,9,2)),'Datos 2'!$Q$3:$R$22,2,FALSE)</f>
        <v>Estampado animal</v>
      </c>
      <c r="F4444" t="str">
        <f>VLOOKUP(_xlfn.NUMBERVALUE(MID(C4444,11,2)),'Datos 2'!$U$3:$V$11,2,)</f>
        <v>M</v>
      </c>
      <c r="G4444">
        <v>10</v>
      </c>
    </row>
    <row r="4445" spans="1:7">
      <c r="A4445" s="14">
        <v>44484</v>
      </c>
      <c r="B4445" t="s">
        <v>823</v>
      </c>
      <c r="C4445" t="s">
        <v>877</v>
      </c>
      <c r="D4445" t="str">
        <f>VLOOKUP(VALUE(MID(C4445,1,8)),Producto!$A$1:$C$499,3,FALSE)</f>
        <v>Chamarra sport</v>
      </c>
      <c r="E4445" t="str">
        <f>VLOOKUP(_xlfn.NUMBERVALUE(MID(C4445,9,2)),'Datos 2'!$Q$3:$R$22,2,FALSE)</f>
        <v>Rojo</v>
      </c>
      <c r="F4445" t="str">
        <f>VLOOKUP(_xlfn.NUMBERVALUE(MID(C4445,11,2)),'Datos 2'!$U$3:$V$11,2,)</f>
        <v>M</v>
      </c>
      <c r="G4445">
        <v>8</v>
      </c>
    </row>
    <row r="4446" spans="1:7">
      <c r="A4446" s="14">
        <v>44387</v>
      </c>
      <c r="B4446" t="s">
        <v>823</v>
      </c>
      <c r="C4446" t="s">
        <v>882</v>
      </c>
      <c r="D4446" t="str">
        <f>VLOOKUP(VALUE(MID(C4446,1,8)),Producto!$A$1:$C$499,3,FALSE)</f>
        <v>Chamarra sport</v>
      </c>
      <c r="E4446" t="str">
        <f>VLOOKUP(_xlfn.NUMBERVALUE(MID(C4446,9,2)),'Datos 2'!$Q$3:$R$22,2,FALSE)</f>
        <v>Azul</v>
      </c>
      <c r="F4446" t="str">
        <f>VLOOKUP(_xlfn.NUMBERVALUE(MID(C4446,11,2)),'Datos 2'!$U$3:$V$11,2,)</f>
        <v>S</v>
      </c>
      <c r="G4446">
        <v>4</v>
      </c>
    </row>
    <row r="4447" spans="1:7">
      <c r="A4447" s="14">
        <v>44532</v>
      </c>
      <c r="B4447" t="s">
        <v>823</v>
      </c>
      <c r="C4447" t="s">
        <v>844</v>
      </c>
      <c r="D4447" t="str">
        <f>VLOOKUP(VALUE(MID(C4447,1,8)),Producto!$A$1:$C$499,3,FALSE)</f>
        <v>Camisa manga corta</v>
      </c>
      <c r="E4447" t="str">
        <f>VLOOKUP(_xlfn.NUMBERVALUE(MID(C4447,9,2)),'Datos 2'!$Q$3:$R$22,2,FALSE)</f>
        <v>Estampado animal</v>
      </c>
      <c r="F4447" t="str">
        <f>VLOOKUP(_xlfn.NUMBERVALUE(MID(C4447,11,2)),'Datos 2'!$U$3:$V$11,2,)</f>
        <v>L</v>
      </c>
      <c r="G4447">
        <v>3</v>
      </c>
    </row>
    <row r="4448" spans="1:7">
      <c r="A4448" s="14">
        <v>44233</v>
      </c>
      <c r="B4448" t="s">
        <v>823</v>
      </c>
      <c r="C4448" t="s">
        <v>851</v>
      </c>
      <c r="D4448" t="str">
        <f>VLOOKUP(VALUE(MID(C4448,1,8)),Producto!$A$1:$C$499,3,FALSE)</f>
        <v>Pantalón mezclilla</v>
      </c>
      <c r="E4448" t="str">
        <f>VLOOKUP(_xlfn.NUMBERVALUE(MID(C4448,9,2)),'Datos 2'!$Q$3:$R$22,2,FALSE)</f>
        <v>Azul</v>
      </c>
      <c r="F4448" t="str">
        <f>VLOOKUP(_xlfn.NUMBERVALUE(MID(C4448,11,2)),'Datos 2'!$U$3:$V$11,2,)</f>
        <v>XL</v>
      </c>
      <c r="G4448">
        <v>3</v>
      </c>
    </row>
    <row r="4449" spans="1:7">
      <c r="A4449" s="14">
        <v>44357</v>
      </c>
      <c r="B4449" t="s">
        <v>823</v>
      </c>
      <c r="C4449" t="s">
        <v>842</v>
      </c>
      <c r="D4449" t="str">
        <f>VLOOKUP(VALUE(MID(C4449,1,8)),Producto!$A$1:$C$499,3,FALSE)</f>
        <v>Camisa manga corta</v>
      </c>
      <c r="E4449" t="str">
        <f>VLOOKUP(_xlfn.NUMBERVALUE(MID(C4449,9,2)),'Datos 2'!$Q$3:$R$22,2,FALSE)</f>
        <v>Blanco</v>
      </c>
      <c r="F4449" t="str">
        <f>VLOOKUP(_xlfn.NUMBERVALUE(MID(C4449,11,2)),'Datos 2'!$U$3:$V$11,2,)</f>
        <v>S</v>
      </c>
      <c r="G4449">
        <v>3</v>
      </c>
    </row>
    <row r="4450" spans="1:7">
      <c r="A4450" s="14">
        <v>44281</v>
      </c>
      <c r="B4450" t="s">
        <v>823</v>
      </c>
      <c r="C4450" t="s">
        <v>848</v>
      </c>
      <c r="D4450" t="str">
        <f>VLOOKUP(VALUE(MID(C4450,1,8)),Producto!$A$1:$C$499,3,FALSE)</f>
        <v>Playera</v>
      </c>
      <c r="E4450" t="str">
        <f>VLOOKUP(_xlfn.NUMBERVALUE(MID(C4450,9,2)),'Datos 2'!$Q$3:$R$22,2,FALSE)</f>
        <v>Gris</v>
      </c>
      <c r="F4450" t="str">
        <f>VLOOKUP(_xlfn.NUMBERVALUE(MID(C4450,11,2)),'Datos 2'!$U$3:$V$11,2,)</f>
        <v>Unitalla</v>
      </c>
      <c r="G4450">
        <v>3</v>
      </c>
    </row>
    <row r="4451" spans="1:7">
      <c r="A4451" s="14">
        <v>44523</v>
      </c>
      <c r="B4451" t="s">
        <v>823</v>
      </c>
      <c r="C4451" t="s">
        <v>888</v>
      </c>
      <c r="D4451" t="str">
        <f>VLOOKUP(VALUE(MID(C4451,1,8)),Producto!$A$1:$C$499,3,FALSE)</f>
        <v>Chamarra sport</v>
      </c>
      <c r="E4451" t="str">
        <f>VLOOKUP(_xlfn.NUMBERVALUE(MID(C4451,9,2)),'Datos 2'!$Q$3:$R$22,2,FALSE)</f>
        <v>Off white</v>
      </c>
      <c r="F4451" t="str">
        <f>VLOOKUP(_xlfn.NUMBERVALUE(MID(C4451,11,2)),'Datos 2'!$U$3:$V$11,2,)</f>
        <v>L</v>
      </c>
      <c r="G4451">
        <v>8</v>
      </c>
    </row>
    <row r="4452" spans="1:7">
      <c r="A4452" s="14">
        <v>44460</v>
      </c>
      <c r="B4452" t="s">
        <v>823</v>
      </c>
      <c r="C4452" t="s">
        <v>867</v>
      </c>
      <c r="D4452" t="str">
        <f>VLOOKUP(VALUE(MID(C4452,1,8)),Producto!$A$1:$C$499,3,FALSE)</f>
        <v>Pantalón baggie</v>
      </c>
      <c r="E4452" t="str">
        <f>VLOOKUP(_xlfn.NUMBERVALUE(MID(C4452,9,2)),'Datos 2'!$Q$3:$R$22,2,FALSE)</f>
        <v>Off white</v>
      </c>
      <c r="F4452" t="str">
        <f>VLOOKUP(_xlfn.NUMBERVALUE(MID(C4452,11,2)),'Datos 2'!$U$3:$V$11,2,)</f>
        <v>XL</v>
      </c>
      <c r="G4452">
        <v>7</v>
      </c>
    </row>
    <row r="4453" spans="1:7">
      <c r="A4453" s="14">
        <v>44526</v>
      </c>
      <c r="B4453" t="s">
        <v>823</v>
      </c>
      <c r="C4453" t="s">
        <v>869</v>
      </c>
      <c r="D4453" t="str">
        <f>VLOOKUP(VALUE(MID(C4453,1,8)),Producto!$A$1:$C$499,3,FALSE)</f>
        <v>Pantalón baggie</v>
      </c>
      <c r="E4453" t="str">
        <f>VLOOKUP(_xlfn.NUMBERVALUE(MID(C4453,9,2)),'Datos 2'!$Q$3:$R$22,2,FALSE)</f>
        <v>Off white</v>
      </c>
      <c r="F4453" t="str">
        <f>VLOOKUP(_xlfn.NUMBERVALUE(MID(C4453,11,2)),'Datos 2'!$U$3:$V$11,2,)</f>
        <v>M</v>
      </c>
      <c r="G4453">
        <v>6</v>
      </c>
    </row>
    <row r="4454" spans="1:7">
      <c r="A4454" s="14">
        <v>44358</v>
      </c>
      <c r="B4454" t="s">
        <v>823</v>
      </c>
      <c r="C4454" t="s">
        <v>880</v>
      </c>
      <c r="D4454" t="str">
        <f>VLOOKUP(VALUE(MID(C4454,1,8)),Producto!$A$1:$C$499,3,FALSE)</f>
        <v>Chamarra sport</v>
      </c>
      <c r="E4454" t="str">
        <f>VLOOKUP(_xlfn.NUMBERVALUE(MID(C4454,9,2)),'Datos 2'!$Q$3:$R$22,2,FALSE)</f>
        <v>Azul</v>
      </c>
      <c r="F4454" t="str">
        <f>VLOOKUP(_xlfn.NUMBERVALUE(MID(C4454,11,2)),'Datos 2'!$U$3:$V$11,2,)</f>
        <v>L</v>
      </c>
      <c r="G4454">
        <v>5</v>
      </c>
    </row>
    <row r="4455" spans="1:7">
      <c r="A4455" s="14">
        <v>44456</v>
      </c>
      <c r="B4455" t="s">
        <v>823</v>
      </c>
      <c r="C4455" t="s">
        <v>840</v>
      </c>
      <c r="D4455" t="str">
        <f>VLOOKUP(VALUE(MID(C4455,1,8)),Producto!$A$1:$C$499,3,FALSE)</f>
        <v>Camisa manga corta</v>
      </c>
      <c r="E4455" t="str">
        <f>VLOOKUP(_xlfn.NUMBERVALUE(MID(C4455,9,2)),'Datos 2'!$Q$3:$R$22,2,FALSE)</f>
        <v>Blanco</v>
      </c>
      <c r="F4455" t="str">
        <f>VLOOKUP(_xlfn.NUMBERVALUE(MID(C4455,11,2)),'Datos 2'!$U$3:$V$11,2,)</f>
        <v>L</v>
      </c>
      <c r="G4455">
        <v>3</v>
      </c>
    </row>
    <row r="4456" spans="1:7">
      <c r="A4456" s="14">
        <v>44430</v>
      </c>
      <c r="B4456" t="s">
        <v>823</v>
      </c>
      <c r="C4456" t="s">
        <v>841</v>
      </c>
      <c r="D4456" t="str">
        <f>VLOOKUP(VALUE(MID(C4456,1,8)),Producto!$A$1:$C$499,3,FALSE)</f>
        <v>Camisa manga corta</v>
      </c>
      <c r="E4456" t="str">
        <f>VLOOKUP(_xlfn.NUMBERVALUE(MID(C4456,9,2)),'Datos 2'!$Q$3:$R$22,2,FALSE)</f>
        <v>Blanco</v>
      </c>
      <c r="F4456" t="str">
        <f>VLOOKUP(_xlfn.NUMBERVALUE(MID(C4456,11,2)),'Datos 2'!$U$3:$V$11,2,)</f>
        <v>M</v>
      </c>
      <c r="G4456">
        <v>10</v>
      </c>
    </row>
    <row r="4457" spans="1:7">
      <c r="A4457" s="14">
        <v>44434</v>
      </c>
      <c r="B4457" t="s">
        <v>823</v>
      </c>
      <c r="C4457" t="s">
        <v>884</v>
      </c>
      <c r="D4457" t="str">
        <f>VLOOKUP(VALUE(MID(C4457,1,8)),Producto!$A$1:$C$499,3,FALSE)</f>
        <v>Chamarra sport</v>
      </c>
      <c r="E4457" t="str">
        <f>VLOOKUP(_xlfn.NUMBERVALUE(MID(C4457,9,2)),'Datos 2'!$Q$3:$R$22,2,FALSE)</f>
        <v>Negro</v>
      </c>
      <c r="F4457" t="str">
        <f>VLOOKUP(_xlfn.NUMBERVALUE(MID(C4457,11,2)),'Datos 2'!$U$3:$V$11,2,)</f>
        <v>L</v>
      </c>
      <c r="G4457">
        <v>8</v>
      </c>
    </row>
    <row r="4458" spans="1:7">
      <c r="A4458" s="14">
        <v>44313</v>
      </c>
      <c r="B4458" t="s">
        <v>823</v>
      </c>
      <c r="C4458" t="s">
        <v>867</v>
      </c>
      <c r="D4458" t="str">
        <f>VLOOKUP(VALUE(MID(C4458,1,8)),Producto!$A$1:$C$499,3,FALSE)</f>
        <v>Pantalón baggie</v>
      </c>
      <c r="E4458" t="str">
        <f>VLOOKUP(_xlfn.NUMBERVALUE(MID(C4458,9,2)),'Datos 2'!$Q$3:$R$22,2,FALSE)</f>
        <v>Off white</v>
      </c>
      <c r="F4458" t="str">
        <f>VLOOKUP(_xlfn.NUMBERVALUE(MID(C4458,11,2)),'Datos 2'!$U$3:$V$11,2,)</f>
        <v>XL</v>
      </c>
      <c r="G4458">
        <v>4</v>
      </c>
    </row>
    <row r="4459" spans="1:7">
      <c r="A4459" s="14">
        <v>44407</v>
      </c>
      <c r="B4459" t="s">
        <v>823</v>
      </c>
      <c r="C4459" t="s">
        <v>842</v>
      </c>
      <c r="D4459" t="str">
        <f>VLOOKUP(VALUE(MID(C4459,1,8)),Producto!$A$1:$C$499,3,FALSE)</f>
        <v>Camisa manga corta</v>
      </c>
      <c r="E4459" t="str">
        <f>VLOOKUP(_xlfn.NUMBERVALUE(MID(C4459,9,2)),'Datos 2'!$Q$3:$R$22,2,FALSE)</f>
        <v>Blanco</v>
      </c>
      <c r="F4459" t="str">
        <f>VLOOKUP(_xlfn.NUMBERVALUE(MID(C4459,11,2)),'Datos 2'!$U$3:$V$11,2,)</f>
        <v>S</v>
      </c>
      <c r="G4459">
        <v>4</v>
      </c>
    </row>
    <row r="4460" spans="1:7">
      <c r="A4460" s="14">
        <v>44450</v>
      </c>
      <c r="B4460" t="s">
        <v>823</v>
      </c>
      <c r="C4460" t="s">
        <v>883</v>
      </c>
      <c r="D4460" t="str">
        <f>VLOOKUP(VALUE(MID(C4460,1,8)),Producto!$A$1:$C$499,3,FALSE)</f>
        <v>Chamarra sport</v>
      </c>
      <c r="E4460" t="str">
        <f>VLOOKUP(_xlfn.NUMBERVALUE(MID(C4460,9,2)),'Datos 2'!$Q$3:$R$22,2,FALSE)</f>
        <v>Negro</v>
      </c>
      <c r="F4460" t="str">
        <f>VLOOKUP(_xlfn.NUMBERVALUE(MID(C4460,11,2)),'Datos 2'!$U$3:$V$11,2,)</f>
        <v>XL</v>
      </c>
      <c r="G4460">
        <v>7</v>
      </c>
    </row>
    <row r="4461" spans="1:7">
      <c r="A4461" s="14">
        <v>44241</v>
      </c>
      <c r="B4461" t="s">
        <v>823</v>
      </c>
      <c r="C4461" t="s">
        <v>889</v>
      </c>
      <c r="D4461" t="str">
        <f>VLOOKUP(VALUE(MID(C4461,1,8)),Producto!$A$1:$C$499,3,FALSE)</f>
        <v>Chamarra sport</v>
      </c>
      <c r="E4461" t="str">
        <f>VLOOKUP(_xlfn.NUMBERVALUE(MID(C4461,9,2)),'Datos 2'!$Q$3:$R$22,2,FALSE)</f>
        <v>Off white</v>
      </c>
      <c r="F4461" t="str">
        <f>VLOOKUP(_xlfn.NUMBERVALUE(MID(C4461,11,2)),'Datos 2'!$U$3:$V$11,2,)</f>
        <v>M</v>
      </c>
      <c r="G4461">
        <v>3</v>
      </c>
    </row>
    <row r="4462" spans="1:7">
      <c r="A4462" s="14">
        <v>44258</v>
      </c>
      <c r="B4462" t="s">
        <v>823</v>
      </c>
      <c r="C4462" t="s">
        <v>887</v>
      </c>
      <c r="D4462" t="str">
        <f>VLOOKUP(VALUE(MID(C4462,1,8)),Producto!$A$1:$C$499,3,FALSE)</f>
        <v>Chamarra sport</v>
      </c>
      <c r="E4462" t="str">
        <f>VLOOKUP(_xlfn.NUMBERVALUE(MID(C4462,9,2)),'Datos 2'!$Q$3:$R$22,2,FALSE)</f>
        <v>Off white</v>
      </c>
      <c r="F4462" t="str">
        <f>VLOOKUP(_xlfn.NUMBERVALUE(MID(C4462,11,2)),'Datos 2'!$U$3:$V$11,2,)</f>
        <v>XL</v>
      </c>
      <c r="G4462">
        <v>1</v>
      </c>
    </row>
    <row r="4463" spans="1:7">
      <c r="A4463" s="14">
        <v>44421</v>
      </c>
      <c r="B4463" t="s">
        <v>823</v>
      </c>
      <c r="C4463" t="s">
        <v>883</v>
      </c>
      <c r="D4463" t="str">
        <f>VLOOKUP(VALUE(MID(C4463,1,8)),Producto!$A$1:$C$499,3,FALSE)</f>
        <v>Chamarra sport</v>
      </c>
      <c r="E4463" t="str">
        <f>VLOOKUP(_xlfn.NUMBERVALUE(MID(C4463,9,2)),'Datos 2'!$Q$3:$R$22,2,FALSE)</f>
        <v>Negro</v>
      </c>
      <c r="F4463" t="str">
        <f>VLOOKUP(_xlfn.NUMBERVALUE(MID(C4463,11,2)),'Datos 2'!$U$3:$V$11,2,)</f>
        <v>XL</v>
      </c>
      <c r="G4463">
        <v>6</v>
      </c>
    </row>
    <row r="4464" spans="1:7">
      <c r="A4464" s="14">
        <v>44331</v>
      </c>
      <c r="B4464" t="s">
        <v>823</v>
      </c>
      <c r="C4464" t="s">
        <v>862</v>
      </c>
      <c r="D4464" t="str">
        <f>VLOOKUP(VALUE(MID(C4464,1,8)),Producto!$A$1:$C$499,3,FALSE)</f>
        <v>Pantalón mezclilla</v>
      </c>
      <c r="E4464" t="str">
        <f>VLOOKUP(_xlfn.NUMBERVALUE(MID(C4464,9,2)),'Datos 2'!$Q$3:$R$22,2,FALSE)</f>
        <v>Blanco</v>
      </c>
      <c r="F4464" t="str">
        <f>VLOOKUP(_xlfn.NUMBERVALUE(MID(C4464,11,2)),'Datos 2'!$U$3:$V$11,2,)</f>
        <v>S</v>
      </c>
      <c r="G4464">
        <v>4</v>
      </c>
    </row>
    <row r="4465" spans="1:7">
      <c r="A4465" s="14">
        <v>44436</v>
      </c>
      <c r="B4465" t="s">
        <v>823</v>
      </c>
      <c r="C4465" t="s">
        <v>848</v>
      </c>
      <c r="D4465" t="str">
        <f>VLOOKUP(VALUE(MID(C4465,1,8)),Producto!$A$1:$C$499,3,FALSE)</f>
        <v>Playera</v>
      </c>
      <c r="E4465" t="str">
        <f>VLOOKUP(_xlfn.NUMBERVALUE(MID(C4465,9,2)),'Datos 2'!$Q$3:$R$22,2,FALSE)</f>
        <v>Gris</v>
      </c>
      <c r="F4465" t="str">
        <f>VLOOKUP(_xlfn.NUMBERVALUE(MID(C4465,11,2)),'Datos 2'!$U$3:$V$11,2,)</f>
        <v>Unitalla</v>
      </c>
      <c r="G4465">
        <v>1</v>
      </c>
    </row>
    <row r="4466" spans="1:7">
      <c r="A4466" s="14">
        <v>44235</v>
      </c>
      <c r="B4466" t="s">
        <v>823</v>
      </c>
      <c r="C4466" t="s">
        <v>854</v>
      </c>
      <c r="D4466" t="str">
        <f>VLOOKUP(VALUE(MID(C4466,1,8)),Producto!$A$1:$C$499,3,FALSE)</f>
        <v>Pantalón mezclilla</v>
      </c>
      <c r="E4466" t="str">
        <f>VLOOKUP(_xlfn.NUMBERVALUE(MID(C4466,9,2)),'Datos 2'!$Q$3:$R$22,2,FALSE)</f>
        <v>Azul</v>
      </c>
      <c r="F4466" t="str">
        <f>VLOOKUP(_xlfn.NUMBERVALUE(MID(C4466,11,2)),'Datos 2'!$U$3:$V$11,2,)</f>
        <v>S</v>
      </c>
      <c r="G4466">
        <v>6</v>
      </c>
    </row>
    <row r="4467" spans="1:7">
      <c r="A4467" s="14">
        <v>44303</v>
      </c>
      <c r="B4467" t="s">
        <v>823</v>
      </c>
      <c r="C4467" t="s">
        <v>872</v>
      </c>
      <c r="D4467" t="str">
        <f>VLOOKUP(VALUE(MID(C4467,1,8)),Producto!$A$1:$C$499,3,FALSE)</f>
        <v>Pantalón baggie</v>
      </c>
      <c r="E4467" t="str">
        <f>VLOOKUP(_xlfn.NUMBERVALUE(MID(C4467,9,2)),'Datos 2'!$Q$3:$R$22,2,FALSE)</f>
        <v>Café</v>
      </c>
      <c r="F4467" t="str">
        <f>VLOOKUP(_xlfn.NUMBERVALUE(MID(C4467,11,2)),'Datos 2'!$U$3:$V$11,2,)</f>
        <v>L</v>
      </c>
      <c r="G4467">
        <v>10</v>
      </c>
    </row>
    <row r="4468" spans="1:7">
      <c r="A4468" s="14">
        <v>44423</v>
      </c>
      <c r="B4468" t="s">
        <v>823</v>
      </c>
      <c r="C4468" t="s">
        <v>849</v>
      </c>
      <c r="D4468" t="str">
        <f>VLOOKUP(VALUE(MID(C4468,1,8)),Producto!$A$1:$C$499,3,FALSE)</f>
        <v>Playera</v>
      </c>
      <c r="E4468" t="str">
        <f>VLOOKUP(_xlfn.NUMBERVALUE(MID(C4468,9,2)),'Datos 2'!$Q$3:$R$22,2,FALSE)</f>
        <v>Estampado abstracto</v>
      </c>
      <c r="F4468" t="str">
        <f>VLOOKUP(_xlfn.NUMBERVALUE(MID(C4468,11,2)),'Datos 2'!$U$3:$V$11,2,)</f>
        <v>Unitalla</v>
      </c>
      <c r="G4468">
        <v>1</v>
      </c>
    </row>
    <row r="4469" spans="1:7">
      <c r="A4469" s="14">
        <v>44314</v>
      </c>
      <c r="B4469" t="s">
        <v>823</v>
      </c>
      <c r="C4469" t="s">
        <v>878</v>
      </c>
      <c r="D4469" t="str">
        <f>VLOOKUP(VALUE(MID(C4469,1,8)),Producto!$A$1:$C$499,3,FALSE)</f>
        <v>Chamarra sport</v>
      </c>
      <c r="E4469" t="str">
        <f>VLOOKUP(_xlfn.NUMBERVALUE(MID(C4469,9,2)),'Datos 2'!$Q$3:$R$22,2,FALSE)</f>
        <v>Rojo</v>
      </c>
      <c r="F4469" t="str">
        <f>VLOOKUP(_xlfn.NUMBERVALUE(MID(C4469,11,2)),'Datos 2'!$U$3:$V$11,2,)</f>
        <v>S</v>
      </c>
      <c r="G4469">
        <v>2</v>
      </c>
    </row>
    <row r="4470" spans="1:7">
      <c r="A4470" s="14">
        <v>44420</v>
      </c>
      <c r="B4470" t="s">
        <v>823</v>
      </c>
      <c r="C4470" t="s">
        <v>870</v>
      </c>
      <c r="D4470" t="str">
        <f>VLOOKUP(VALUE(MID(C4470,1,8)),Producto!$A$1:$C$499,3,FALSE)</f>
        <v>Pantalón baggie</v>
      </c>
      <c r="E4470" t="str">
        <f>VLOOKUP(_xlfn.NUMBERVALUE(MID(C4470,9,2)),'Datos 2'!$Q$3:$R$22,2,FALSE)</f>
        <v>Off white</v>
      </c>
      <c r="F4470" t="str">
        <f>VLOOKUP(_xlfn.NUMBERVALUE(MID(C4470,11,2)),'Datos 2'!$U$3:$V$11,2,)</f>
        <v>S</v>
      </c>
      <c r="G4470">
        <v>6</v>
      </c>
    </row>
    <row r="4471" spans="1:7">
      <c r="A4471" s="14">
        <v>44214</v>
      </c>
      <c r="B4471" t="s">
        <v>823</v>
      </c>
      <c r="C4471" t="s">
        <v>828</v>
      </c>
      <c r="D4471" t="str">
        <f>VLOOKUP(VALUE(MID(C4471,1,8)),Producto!$A$1:$C$499,3,FALSE)</f>
        <v>Camisa manga larga</v>
      </c>
      <c r="E4471" t="str">
        <f>VLOOKUP(_xlfn.NUMBERVALUE(MID(C4471,9,2)),'Datos 2'!$Q$3:$R$22,2,FALSE)</f>
        <v>Blanco</v>
      </c>
      <c r="F4471" t="str">
        <f>VLOOKUP(_xlfn.NUMBERVALUE(MID(C4471,11,2)),'Datos 2'!$U$3:$V$11,2,)</f>
        <v>L</v>
      </c>
      <c r="G4471">
        <v>10</v>
      </c>
    </row>
    <row r="4472" spans="1:7">
      <c r="A4472" s="14">
        <v>44259</v>
      </c>
      <c r="B4472" t="s">
        <v>823</v>
      </c>
      <c r="C4472" t="s">
        <v>836</v>
      </c>
      <c r="D4472" t="str">
        <f>VLOOKUP(VALUE(MID(C4472,1,8)),Producto!$A$1:$C$499,3,FALSE)</f>
        <v>Camisa manga larga</v>
      </c>
      <c r="E4472" t="str">
        <f>VLOOKUP(_xlfn.NUMBERVALUE(MID(C4472,9,2)),'Datos 2'!$Q$3:$R$22,2,FALSE)</f>
        <v>Negro</v>
      </c>
      <c r="F4472" t="str">
        <f>VLOOKUP(_xlfn.NUMBERVALUE(MID(C4472,11,2)),'Datos 2'!$U$3:$V$11,2,)</f>
        <v>L</v>
      </c>
      <c r="G4472">
        <v>7</v>
      </c>
    </row>
    <row r="4473" spans="1:7">
      <c r="A4473" s="14">
        <v>44214</v>
      </c>
      <c r="B4473" t="s">
        <v>823</v>
      </c>
      <c r="C4473" t="s">
        <v>886</v>
      </c>
      <c r="D4473" t="str">
        <f>VLOOKUP(VALUE(MID(C4473,1,8)),Producto!$A$1:$C$499,3,FALSE)</f>
        <v>Chamarra sport</v>
      </c>
      <c r="E4473" t="str">
        <f>VLOOKUP(_xlfn.NUMBERVALUE(MID(C4473,9,2)),'Datos 2'!$Q$3:$R$22,2,FALSE)</f>
        <v>Negro</v>
      </c>
      <c r="F4473" t="str">
        <f>VLOOKUP(_xlfn.NUMBERVALUE(MID(C4473,11,2)),'Datos 2'!$U$3:$V$11,2,)</f>
        <v>S</v>
      </c>
      <c r="G4473">
        <v>6</v>
      </c>
    </row>
    <row r="4474" spans="1:7">
      <c r="A4474" s="14">
        <v>44270</v>
      </c>
      <c r="B4474" t="s">
        <v>823</v>
      </c>
      <c r="C4474" t="s">
        <v>848</v>
      </c>
      <c r="D4474" t="str">
        <f>VLOOKUP(VALUE(MID(C4474,1,8)),Producto!$A$1:$C$499,3,FALSE)</f>
        <v>Playera</v>
      </c>
      <c r="E4474" t="str">
        <f>VLOOKUP(_xlfn.NUMBERVALUE(MID(C4474,9,2)),'Datos 2'!$Q$3:$R$22,2,FALSE)</f>
        <v>Gris</v>
      </c>
      <c r="F4474" t="str">
        <f>VLOOKUP(_xlfn.NUMBERVALUE(MID(C4474,11,2)),'Datos 2'!$U$3:$V$11,2,)</f>
        <v>Unitalla</v>
      </c>
      <c r="G4474">
        <v>5</v>
      </c>
    </row>
    <row r="4475" spans="1:7">
      <c r="A4475" s="14">
        <v>44248</v>
      </c>
      <c r="B4475" t="s">
        <v>823</v>
      </c>
      <c r="C4475" t="s">
        <v>871</v>
      </c>
      <c r="D4475" t="str">
        <f>VLOOKUP(VALUE(MID(C4475,1,8)),Producto!$A$1:$C$499,3,FALSE)</f>
        <v>Pantalón baggie</v>
      </c>
      <c r="E4475" t="str">
        <f>VLOOKUP(_xlfn.NUMBERVALUE(MID(C4475,9,2)),'Datos 2'!$Q$3:$R$22,2,FALSE)</f>
        <v>Café</v>
      </c>
      <c r="F4475" t="str">
        <f>VLOOKUP(_xlfn.NUMBERVALUE(MID(C4475,11,2)),'Datos 2'!$U$3:$V$11,2,)</f>
        <v>XL</v>
      </c>
      <c r="G4475">
        <v>3</v>
      </c>
    </row>
    <row r="4476" spans="1:7">
      <c r="A4476" s="14">
        <v>44356</v>
      </c>
      <c r="B4476" t="s">
        <v>823</v>
      </c>
      <c r="C4476" t="s">
        <v>844</v>
      </c>
      <c r="D4476" t="str">
        <f>VLOOKUP(VALUE(MID(C4476,1,8)),Producto!$A$1:$C$499,3,FALSE)</f>
        <v>Camisa manga corta</v>
      </c>
      <c r="E4476" t="str">
        <f>VLOOKUP(_xlfn.NUMBERVALUE(MID(C4476,9,2)),'Datos 2'!$Q$3:$R$22,2,FALSE)</f>
        <v>Estampado animal</v>
      </c>
      <c r="F4476" t="str">
        <f>VLOOKUP(_xlfn.NUMBERVALUE(MID(C4476,11,2)),'Datos 2'!$U$3:$V$11,2,)</f>
        <v>L</v>
      </c>
      <c r="G4476">
        <v>10</v>
      </c>
    </row>
    <row r="4477" spans="1:7">
      <c r="A4477" s="14">
        <v>44423</v>
      </c>
      <c r="B4477" t="s">
        <v>823</v>
      </c>
      <c r="C4477" t="s">
        <v>860</v>
      </c>
      <c r="D4477" t="str">
        <f>VLOOKUP(VALUE(MID(C4477,1,8)),Producto!$A$1:$C$499,3,FALSE)</f>
        <v>Pantalón mezclilla</v>
      </c>
      <c r="E4477" t="str">
        <f>VLOOKUP(_xlfn.NUMBERVALUE(MID(C4477,9,2)),'Datos 2'!$Q$3:$R$22,2,FALSE)</f>
        <v>Blanco</v>
      </c>
      <c r="F4477" t="str">
        <f>VLOOKUP(_xlfn.NUMBERVALUE(MID(C4477,11,2)),'Datos 2'!$U$3:$V$11,2,)</f>
        <v>L</v>
      </c>
      <c r="G4477">
        <v>8</v>
      </c>
    </row>
    <row r="4478" spans="1:7">
      <c r="A4478" s="14">
        <v>44411</v>
      </c>
      <c r="B4478" t="s">
        <v>823</v>
      </c>
      <c r="C4478" t="s">
        <v>849</v>
      </c>
      <c r="D4478" t="str">
        <f>VLOOKUP(VALUE(MID(C4478,1,8)),Producto!$A$1:$C$499,3,FALSE)</f>
        <v>Playera</v>
      </c>
      <c r="E4478" t="str">
        <f>VLOOKUP(_xlfn.NUMBERVALUE(MID(C4478,9,2)),'Datos 2'!$Q$3:$R$22,2,FALSE)</f>
        <v>Estampado abstracto</v>
      </c>
      <c r="F4478" t="str">
        <f>VLOOKUP(_xlfn.NUMBERVALUE(MID(C4478,11,2)),'Datos 2'!$U$3:$V$11,2,)</f>
        <v>Unitalla</v>
      </c>
      <c r="G4478">
        <v>2</v>
      </c>
    </row>
    <row r="4479" spans="1:7">
      <c r="A4479" s="14">
        <v>44220</v>
      </c>
      <c r="B4479" t="s">
        <v>823</v>
      </c>
      <c r="C4479" t="s">
        <v>844</v>
      </c>
      <c r="D4479" t="str">
        <f>VLOOKUP(VALUE(MID(C4479,1,8)),Producto!$A$1:$C$499,3,FALSE)</f>
        <v>Camisa manga corta</v>
      </c>
      <c r="E4479" t="str">
        <f>VLOOKUP(_xlfn.NUMBERVALUE(MID(C4479,9,2)),'Datos 2'!$Q$3:$R$22,2,FALSE)</f>
        <v>Estampado animal</v>
      </c>
      <c r="F4479" t="str">
        <f>VLOOKUP(_xlfn.NUMBERVALUE(MID(C4479,11,2)),'Datos 2'!$U$3:$V$11,2,)</f>
        <v>L</v>
      </c>
      <c r="G4479">
        <v>7</v>
      </c>
    </row>
    <row r="4480" spans="1:7">
      <c r="A4480" s="14">
        <v>44421</v>
      </c>
      <c r="B4480" t="s">
        <v>823</v>
      </c>
      <c r="C4480" t="s">
        <v>842</v>
      </c>
      <c r="D4480" t="str">
        <f>VLOOKUP(VALUE(MID(C4480,1,8)),Producto!$A$1:$C$499,3,FALSE)</f>
        <v>Camisa manga corta</v>
      </c>
      <c r="E4480" t="str">
        <f>VLOOKUP(_xlfn.NUMBERVALUE(MID(C4480,9,2)),'Datos 2'!$Q$3:$R$22,2,FALSE)</f>
        <v>Blanco</v>
      </c>
      <c r="F4480" t="str">
        <f>VLOOKUP(_xlfn.NUMBERVALUE(MID(C4480,11,2)),'Datos 2'!$U$3:$V$11,2,)</f>
        <v>S</v>
      </c>
      <c r="G4480">
        <v>8</v>
      </c>
    </row>
    <row r="4481" spans="1:7">
      <c r="A4481" s="14">
        <v>44287</v>
      </c>
      <c r="B4481" t="s">
        <v>823</v>
      </c>
      <c r="C4481" t="s">
        <v>840</v>
      </c>
      <c r="D4481" t="str">
        <f>VLOOKUP(VALUE(MID(C4481,1,8)),Producto!$A$1:$C$499,3,FALSE)</f>
        <v>Camisa manga corta</v>
      </c>
      <c r="E4481" t="str">
        <f>VLOOKUP(_xlfn.NUMBERVALUE(MID(C4481,9,2)),'Datos 2'!$Q$3:$R$22,2,FALSE)</f>
        <v>Blanco</v>
      </c>
      <c r="F4481" t="str">
        <f>VLOOKUP(_xlfn.NUMBERVALUE(MID(C4481,11,2)),'Datos 2'!$U$3:$V$11,2,)</f>
        <v>L</v>
      </c>
      <c r="G4481">
        <v>6</v>
      </c>
    </row>
    <row r="4482" spans="1:7">
      <c r="A4482" s="14">
        <v>44543</v>
      </c>
      <c r="B4482" t="s">
        <v>823</v>
      </c>
      <c r="C4482" t="s">
        <v>828</v>
      </c>
      <c r="D4482" t="str">
        <f>VLOOKUP(VALUE(MID(C4482,1,8)),Producto!$A$1:$C$499,3,FALSE)</f>
        <v>Camisa manga larga</v>
      </c>
      <c r="E4482" t="str">
        <f>VLOOKUP(_xlfn.NUMBERVALUE(MID(C4482,9,2)),'Datos 2'!$Q$3:$R$22,2,FALSE)</f>
        <v>Blanco</v>
      </c>
      <c r="F4482" t="str">
        <f>VLOOKUP(_xlfn.NUMBERVALUE(MID(C4482,11,2)),'Datos 2'!$U$3:$V$11,2,)</f>
        <v>L</v>
      </c>
      <c r="G4482">
        <v>6</v>
      </c>
    </row>
    <row r="4483" spans="1:7">
      <c r="A4483" s="14">
        <v>44237</v>
      </c>
      <c r="B4483" t="s">
        <v>823</v>
      </c>
      <c r="C4483" t="s">
        <v>831</v>
      </c>
      <c r="D4483" t="str">
        <f>VLOOKUP(VALUE(MID(C4483,1,8)),Producto!$A$1:$C$499,3,FALSE)</f>
        <v>Camisa manga larga</v>
      </c>
      <c r="E4483" t="str">
        <f>VLOOKUP(_xlfn.NUMBERVALUE(MID(C4483,9,2)),'Datos 2'!$Q$3:$R$22,2,FALSE)</f>
        <v>Off white</v>
      </c>
      <c r="F4483" t="str">
        <f>VLOOKUP(_xlfn.NUMBERVALUE(MID(C4483,11,2)),'Datos 2'!$U$3:$V$11,2,)</f>
        <v>XL</v>
      </c>
      <c r="G4483">
        <v>6</v>
      </c>
    </row>
    <row r="4484" spans="1:7">
      <c r="A4484" s="14">
        <v>44544</v>
      </c>
      <c r="B4484" t="s">
        <v>823</v>
      </c>
      <c r="C4484" t="s">
        <v>847</v>
      </c>
      <c r="D4484" t="str">
        <f>VLOOKUP(VALUE(MID(C4484,1,8)),Producto!$A$1:$C$499,3,FALSE)</f>
        <v>Playera</v>
      </c>
      <c r="E4484" t="str">
        <f>VLOOKUP(_xlfn.NUMBERVALUE(MID(C4484,9,2)),'Datos 2'!$Q$3:$R$22,2,FALSE)</f>
        <v>Negro</v>
      </c>
      <c r="F4484" t="str">
        <f>VLOOKUP(_xlfn.NUMBERVALUE(MID(C4484,11,2)),'Datos 2'!$U$3:$V$11,2,)</f>
        <v>Unitalla</v>
      </c>
      <c r="G4484">
        <v>5</v>
      </c>
    </row>
    <row r="4485" spans="1:7">
      <c r="A4485" s="14">
        <v>44414</v>
      </c>
      <c r="B4485" t="s">
        <v>823</v>
      </c>
      <c r="C4485" t="s">
        <v>843</v>
      </c>
      <c r="D4485" t="str">
        <f>VLOOKUP(VALUE(MID(C4485,1,8)),Producto!$A$1:$C$499,3,FALSE)</f>
        <v>Camisa manga corta</v>
      </c>
      <c r="E4485" t="str">
        <f>VLOOKUP(_xlfn.NUMBERVALUE(MID(C4485,9,2)),'Datos 2'!$Q$3:$R$22,2,FALSE)</f>
        <v>Estampado animal</v>
      </c>
      <c r="F4485" t="str">
        <f>VLOOKUP(_xlfn.NUMBERVALUE(MID(C4485,11,2)),'Datos 2'!$U$3:$V$11,2,)</f>
        <v>XL</v>
      </c>
      <c r="G4485">
        <v>8</v>
      </c>
    </row>
    <row r="4486" spans="1:7">
      <c r="A4486" s="14">
        <v>44480</v>
      </c>
      <c r="B4486" t="s">
        <v>823</v>
      </c>
      <c r="C4486" t="s">
        <v>854</v>
      </c>
      <c r="D4486" t="str">
        <f>VLOOKUP(VALUE(MID(C4486,1,8)),Producto!$A$1:$C$499,3,FALSE)</f>
        <v>Pantalón mezclilla</v>
      </c>
      <c r="E4486" t="str">
        <f>VLOOKUP(_xlfn.NUMBERVALUE(MID(C4486,9,2)),'Datos 2'!$Q$3:$R$22,2,FALSE)</f>
        <v>Azul</v>
      </c>
      <c r="F4486" t="str">
        <f>VLOOKUP(_xlfn.NUMBERVALUE(MID(C4486,11,2)),'Datos 2'!$U$3:$V$11,2,)</f>
        <v>S</v>
      </c>
      <c r="G4486">
        <v>1</v>
      </c>
    </row>
    <row r="4487" spans="1:7">
      <c r="A4487" s="14">
        <v>44405</v>
      </c>
      <c r="B4487" t="s">
        <v>823</v>
      </c>
      <c r="C4487" t="s">
        <v>858</v>
      </c>
      <c r="D4487" t="str">
        <f>VLOOKUP(VALUE(MID(C4487,1,8)),Producto!$A$1:$C$499,3,FALSE)</f>
        <v>Pantalón mezclilla</v>
      </c>
      <c r="E4487" t="str">
        <f>VLOOKUP(_xlfn.NUMBERVALUE(MID(C4487,9,2)),'Datos 2'!$Q$3:$R$22,2,FALSE)</f>
        <v>Negro</v>
      </c>
      <c r="F4487" t="str">
        <f>VLOOKUP(_xlfn.NUMBERVALUE(MID(C4487,11,2)),'Datos 2'!$U$3:$V$11,2,)</f>
        <v>S</v>
      </c>
      <c r="G4487">
        <v>8</v>
      </c>
    </row>
    <row r="4488" spans="1:7">
      <c r="A4488" s="14">
        <v>44390</v>
      </c>
      <c r="B4488" t="s">
        <v>823</v>
      </c>
      <c r="C4488" t="s">
        <v>843</v>
      </c>
      <c r="D4488" t="str">
        <f>VLOOKUP(VALUE(MID(C4488,1,8)),Producto!$A$1:$C$499,3,FALSE)</f>
        <v>Camisa manga corta</v>
      </c>
      <c r="E4488" t="str">
        <f>VLOOKUP(_xlfn.NUMBERVALUE(MID(C4488,9,2)),'Datos 2'!$Q$3:$R$22,2,FALSE)</f>
        <v>Estampado animal</v>
      </c>
      <c r="F4488" t="str">
        <f>VLOOKUP(_xlfn.NUMBERVALUE(MID(C4488,11,2)),'Datos 2'!$U$3:$V$11,2,)</f>
        <v>XL</v>
      </c>
      <c r="G4488">
        <v>10</v>
      </c>
    </row>
    <row r="4489" spans="1:7">
      <c r="A4489" s="14">
        <v>44295</v>
      </c>
      <c r="B4489" t="s">
        <v>823</v>
      </c>
      <c r="C4489" t="s">
        <v>881</v>
      </c>
      <c r="D4489" t="str">
        <f>VLOOKUP(VALUE(MID(C4489,1,8)),Producto!$A$1:$C$499,3,FALSE)</f>
        <v>Chamarra sport</v>
      </c>
      <c r="E4489" t="str">
        <f>VLOOKUP(_xlfn.NUMBERVALUE(MID(C4489,9,2)),'Datos 2'!$Q$3:$R$22,2,FALSE)</f>
        <v>Azul</v>
      </c>
      <c r="F4489" t="str">
        <f>VLOOKUP(_xlfn.NUMBERVALUE(MID(C4489,11,2)),'Datos 2'!$U$3:$V$11,2,)</f>
        <v>M</v>
      </c>
      <c r="G4489">
        <v>8</v>
      </c>
    </row>
    <row r="4490" spans="1:7">
      <c r="A4490" s="14">
        <v>44297</v>
      </c>
      <c r="B4490" t="s">
        <v>823</v>
      </c>
      <c r="C4490" t="s">
        <v>858</v>
      </c>
      <c r="D4490" t="str">
        <f>VLOOKUP(VALUE(MID(C4490,1,8)),Producto!$A$1:$C$499,3,FALSE)</f>
        <v>Pantalón mezclilla</v>
      </c>
      <c r="E4490" t="str">
        <f>VLOOKUP(_xlfn.NUMBERVALUE(MID(C4490,9,2)),'Datos 2'!$Q$3:$R$22,2,FALSE)</f>
        <v>Negro</v>
      </c>
      <c r="F4490" t="str">
        <f>VLOOKUP(_xlfn.NUMBERVALUE(MID(C4490,11,2)),'Datos 2'!$U$3:$V$11,2,)</f>
        <v>S</v>
      </c>
      <c r="G4490">
        <v>4</v>
      </c>
    </row>
    <row r="4491" spans="1:7">
      <c r="A4491" s="14">
        <v>44356</v>
      </c>
      <c r="B4491" t="s">
        <v>823</v>
      </c>
      <c r="C4491" t="s">
        <v>849</v>
      </c>
      <c r="D4491" t="str">
        <f>VLOOKUP(VALUE(MID(C4491,1,8)),Producto!$A$1:$C$499,3,FALSE)</f>
        <v>Playera</v>
      </c>
      <c r="E4491" t="str">
        <f>VLOOKUP(_xlfn.NUMBERVALUE(MID(C4491,9,2)),'Datos 2'!$Q$3:$R$22,2,FALSE)</f>
        <v>Estampado abstracto</v>
      </c>
      <c r="F4491" t="str">
        <f>VLOOKUP(_xlfn.NUMBERVALUE(MID(C4491,11,2)),'Datos 2'!$U$3:$V$11,2,)</f>
        <v>Unitalla</v>
      </c>
      <c r="G4491">
        <v>1</v>
      </c>
    </row>
    <row r="4492" spans="1:7">
      <c r="A4492" s="14">
        <v>44420</v>
      </c>
      <c r="B4492" t="s">
        <v>823</v>
      </c>
      <c r="C4492" t="s">
        <v>881</v>
      </c>
      <c r="D4492" t="str">
        <f>VLOOKUP(VALUE(MID(C4492,1,8)),Producto!$A$1:$C$499,3,FALSE)</f>
        <v>Chamarra sport</v>
      </c>
      <c r="E4492" t="str">
        <f>VLOOKUP(_xlfn.NUMBERVALUE(MID(C4492,9,2)),'Datos 2'!$Q$3:$R$22,2,FALSE)</f>
        <v>Azul</v>
      </c>
      <c r="F4492" t="str">
        <f>VLOOKUP(_xlfn.NUMBERVALUE(MID(C4492,11,2)),'Datos 2'!$U$3:$V$11,2,)</f>
        <v>M</v>
      </c>
      <c r="G4492">
        <v>6</v>
      </c>
    </row>
    <row r="4493" spans="1:7">
      <c r="A4493" s="14">
        <v>44457</v>
      </c>
      <c r="B4493" t="s">
        <v>823</v>
      </c>
      <c r="C4493" t="s">
        <v>839</v>
      </c>
      <c r="D4493" t="str">
        <f>VLOOKUP(VALUE(MID(C4493,1,8)),Producto!$A$1:$C$499,3,FALSE)</f>
        <v>Camisa manga corta</v>
      </c>
      <c r="E4493" t="str">
        <f>VLOOKUP(_xlfn.NUMBERVALUE(MID(C4493,9,2)),'Datos 2'!$Q$3:$R$22,2,FALSE)</f>
        <v>Blanco</v>
      </c>
      <c r="F4493" t="str">
        <f>VLOOKUP(_xlfn.NUMBERVALUE(MID(C4493,11,2)),'Datos 2'!$U$3:$V$11,2,)</f>
        <v>XL</v>
      </c>
      <c r="G4493">
        <v>6</v>
      </c>
    </row>
    <row r="4494" spans="1:7">
      <c r="A4494" s="14">
        <v>44455</v>
      </c>
      <c r="B4494" t="s">
        <v>823</v>
      </c>
      <c r="C4494" t="s">
        <v>860</v>
      </c>
      <c r="D4494" t="str">
        <f>VLOOKUP(VALUE(MID(C4494,1,8)),Producto!$A$1:$C$499,3,FALSE)</f>
        <v>Pantalón mezclilla</v>
      </c>
      <c r="E4494" t="str">
        <f>VLOOKUP(_xlfn.NUMBERVALUE(MID(C4494,9,2)),'Datos 2'!$Q$3:$R$22,2,FALSE)</f>
        <v>Blanco</v>
      </c>
      <c r="F4494" t="str">
        <f>VLOOKUP(_xlfn.NUMBERVALUE(MID(C4494,11,2)),'Datos 2'!$U$3:$V$11,2,)</f>
        <v>L</v>
      </c>
      <c r="G4494">
        <v>10</v>
      </c>
    </row>
    <row r="4495" spans="1:7">
      <c r="A4495" s="14">
        <v>44391</v>
      </c>
      <c r="B4495" t="s">
        <v>823</v>
      </c>
      <c r="C4495" t="s">
        <v>839</v>
      </c>
      <c r="D4495" t="str">
        <f>VLOOKUP(VALUE(MID(C4495,1,8)),Producto!$A$1:$C$499,3,FALSE)</f>
        <v>Camisa manga corta</v>
      </c>
      <c r="E4495" t="str">
        <f>VLOOKUP(_xlfn.NUMBERVALUE(MID(C4495,9,2)),'Datos 2'!$Q$3:$R$22,2,FALSE)</f>
        <v>Blanco</v>
      </c>
      <c r="F4495" t="str">
        <f>VLOOKUP(_xlfn.NUMBERVALUE(MID(C4495,11,2)),'Datos 2'!$U$3:$V$11,2,)</f>
        <v>XL</v>
      </c>
      <c r="G4495">
        <v>9</v>
      </c>
    </row>
    <row r="4496" spans="1:7">
      <c r="A4496" s="14">
        <v>44337</v>
      </c>
      <c r="B4496" t="s">
        <v>823</v>
      </c>
      <c r="C4496" t="s">
        <v>836</v>
      </c>
      <c r="D4496" t="str">
        <f>VLOOKUP(VALUE(MID(C4496,1,8)),Producto!$A$1:$C$499,3,FALSE)</f>
        <v>Camisa manga larga</v>
      </c>
      <c r="E4496" t="str">
        <f>VLOOKUP(_xlfn.NUMBERVALUE(MID(C4496,9,2)),'Datos 2'!$Q$3:$R$22,2,FALSE)</f>
        <v>Negro</v>
      </c>
      <c r="F4496" t="str">
        <f>VLOOKUP(_xlfn.NUMBERVALUE(MID(C4496,11,2)),'Datos 2'!$U$3:$V$11,2,)</f>
        <v>L</v>
      </c>
      <c r="G4496">
        <v>2</v>
      </c>
    </row>
    <row r="4497" spans="1:7">
      <c r="A4497" s="14">
        <v>44197</v>
      </c>
      <c r="B4497" t="s">
        <v>823</v>
      </c>
      <c r="C4497" t="s">
        <v>830</v>
      </c>
      <c r="D4497" t="str">
        <f>VLOOKUP(VALUE(MID(C4497,1,8)),Producto!$A$1:$C$499,3,FALSE)</f>
        <v>Camisa manga larga</v>
      </c>
      <c r="E4497" t="str">
        <f>VLOOKUP(_xlfn.NUMBERVALUE(MID(C4497,9,2)),'Datos 2'!$Q$3:$R$22,2,FALSE)</f>
        <v>Blanco</v>
      </c>
      <c r="F4497" t="str">
        <f>VLOOKUP(_xlfn.NUMBERVALUE(MID(C4497,11,2)),'Datos 2'!$U$3:$V$11,2,)</f>
        <v>S</v>
      </c>
      <c r="G4497">
        <v>2</v>
      </c>
    </row>
    <row r="4498" spans="1:7">
      <c r="A4498" s="14">
        <v>44241</v>
      </c>
      <c r="B4498" t="s">
        <v>823</v>
      </c>
      <c r="C4498" t="s">
        <v>837</v>
      </c>
      <c r="D4498" t="str">
        <f>VLOOKUP(VALUE(MID(C4498,1,8)),Producto!$A$1:$C$499,3,FALSE)</f>
        <v>Camisa manga larga</v>
      </c>
      <c r="E4498" t="str">
        <f>VLOOKUP(_xlfn.NUMBERVALUE(MID(C4498,9,2)),'Datos 2'!$Q$3:$R$22,2,FALSE)</f>
        <v>Negro</v>
      </c>
      <c r="F4498" t="str">
        <f>VLOOKUP(_xlfn.NUMBERVALUE(MID(C4498,11,2)),'Datos 2'!$U$3:$V$11,2,)</f>
        <v>M</v>
      </c>
      <c r="G4498">
        <v>10</v>
      </c>
    </row>
    <row r="4499" spans="1:7">
      <c r="A4499" s="14">
        <v>44325</v>
      </c>
      <c r="B4499" t="s">
        <v>823</v>
      </c>
      <c r="C4499" t="s">
        <v>872</v>
      </c>
      <c r="D4499" t="str">
        <f>VLOOKUP(VALUE(MID(C4499,1,8)),Producto!$A$1:$C$499,3,FALSE)</f>
        <v>Pantalón baggie</v>
      </c>
      <c r="E4499" t="str">
        <f>VLOOKUP(_xlfn.NUMBERVALUE(MID(C4499,9,2)),'Datos 2'!$Q$3:$R$22,2,FALSE)</f>
        <v>Café</v>
      </c>
      <c r="F4499" t="str">
        <f>VLOOKUP(_xlfn.NUMBERVALUE(MID(C4499,11,2)),'Datos 2'!$U$3:$V$11,2,)</f>
        <v>L</v>
      </c>
      <c r="G4499">
        <v>5</v>
      </c>
    </row>
    <row r="4500" spans="1:7">
      <c r="A4500" s="14">
        <v>44205</v>
      </c>
      <c r="B4500" t="s">
        <v>823</v>
      </c>
      <c r="C4500" t="s">
        <v>833</v>
      </c>
      <c r="D4500" t="str">
        <f>VLOOKUP(VALUE(MID(C4500,1,8)),Producto!$A$1:$C$499,3,FALSE)</f>
        <v>Camisa manga larga</v>
      </c>
      <c r="E4500" t="str">
        <f>VLOOKUP(_xlfn.NUMBERVALUE(MID(C4500,9,2)),'Datos 2'!$Q$3:$R$22,2,FALSE)</f>
        <v>Off white</v>
      </c>
      <c r="F4500" t="str">
        <f>VLOOKUP(_xlfn.NUMBERVALUE(MID(C4500,11,2)),'Datos 2'!$U$3:$V$11,2,)</f>
        <v>M</v>
      </c>
      <c r="G4500">
        <v>5</v>
      </c>
    </row>
    <row r="4501" spans="1:7">
      <c r="A4501" s="14">
        <v>44551</v>
      </c>
      <c r="B4501" t="s">
        <v>823</v>
      </c>
      <c r="C4501" t="s">
        <v>857</v>
      </c>
      <c r="D4501" t="str">
        <f>VLOOKUP(VALUE(MID(C4501,1,8)),Producto!$A$1:$C$499,3,FALSE)</f>
        <v>Pantalón mezclilla</v>
      </c>
      <c r="E4501" t="str">
        <f>VLOOKUP(_xlfn.NUMBERVALUE(MID(C4501,9,2)),'Datos 2'!$Q$3:$R$22,2,FALSE)</f>
        <v>Negro</v>
      </c>
      <c r="F4501" t="str">
        <f>VLOOKUP(_xlfn.NUMBERVALUE(MID(C4501,11,2)),'Datos 2'!$U$3:$V$11,2,)</f>
        <v>M</v>
      </c>
      <c r="G4501">
        <v>10</v>
      </c>
    </row>
    <row r="4502" spans="1:7">
      <c r="A4502" s="14">
        <v>44506</v>
      </c>
      <c r="B4502" t="s">
        <v>823</v>
      </c>
      <c r="C4502" t="s">
        <v>872</v>
      </c>
      <c r="D4502" t="str">
        <f>VLOOKUP(VALUE(MID(C4502,1,8)),Producto!$A$1:$C$499,3,FALSE)</f>
        <v>Pantalón baggie</v>
      </c>
      <c r="E4502" t="str">
        <f>VLOOKUP(_xlfn.NUMBERVALUE(MID(C4502,9,2)),'Datos 2'!$Q$3:$R$22,2,FALSE)</f>
        <v>Café</v>
      </c>
      <c r="F4502" t="str">
        <f>VLOOKUP(_xlfn.NUMBERVALUE(MID(C4502,11,2)),'Datos 2'!$U$3:$V$11,2,)</f>
        <v>L</v>
      </c>
      <c r="G4502">
        <v>4</v>
      </c>
    </row>
    <row r="4503" spans="1:7">
      <c r="A4503" s="14">
        <v>44501</v>
      </c>
      <c r="B4503" t="s">
        <v>823</v>
      </c>
      <c r="C4503" t="s">
        <v>847</v>
      </c>
      <c r="D4503" t="str">
        <f>VLOOKUP(VALUE(MID(C4503,1,8)),Producto!$A$1:$C$499,3,FALSE)</f>
        <v>Playera</v>
      </c>
      <c r="E4503" t="str">
        <f>VLOOKUP(_xlfn.NUMBERVALUE(MID(C4503,9,2)),'Datos 2'!$Q$3:$R$22,2,FALSE)</f>
        <v>Negro</v>
      </c>
      <c r="F4503" t="str">
        <f>VLOOKUP(_xlfn.NUMBERVALUE(MID(C4503,11,2)),'Datos 2'!$U$3:$V$11,2,)</f>
        <v>Unitalla</v>
      </c>
      <c r="G4503">
        <v>1</v>
      </c>
    </row>
    <row r="4504" spans="1:7">
      <c r="A4504" s="14">
        <v>44378</v>
      </c>
      <c r="B4504" t="s">
        <v>823</v>
      </c>
      <c r="C4504" t="s">
        <v>871</v>
      </c>
      <c r="D4504" t="str">
        <f>VLOOKUP(VALUE(MID(C4504,1,8)),Producto!$A$1:$C$499,3,FALSE)</f>
        <v>Pantalón baggie</v>
      </c>
      <c r="E4504" t="str">
        <f>VLOOKUP(_xlfn.NUMBERVALUE(MID(C4504,9,2)),'Datos 2'!$Q$3:$R$22,2,FALSE)</f>
        <v>Café</v>
      </c>
      <c r="F4504" t="str">
        <f>VLOOKUP(_xlfn.NUMBERVALUE(MID(C4504,11,2)),'Datos 2'!$U$3:$V$11,2,)</f>
        <v>XL</v>
      </c>
      <c r="G4504">
        <v>2</v>
      </c>
    </row>
    <row r="4505" spans="1:7">
      <c r="A4505" s="14">
        <v>44420</v>
      </c>
      <c r="B4505" t="s">
        <v>823</v>
      </c>
      <c r="C4505" t="s">
        <v>831</v>
      </c>
      <c r="D4505" t="str">
        <f>VLOOKUP(VALUE(MID(C4505,1,8)),Producto!$A$1:$C$499,3,FALSE)</f>
        <v>Camisa manga larga</v>
      </c>
      <c r="E4505" t="str">
        <f>VLOOKUP(_xlfn.NUMBERVALUE(MID(C4505,9,2)),'Datos 2'!$Q$3:$R$22,2,FALSE)</f>
        <v>Off white</v>
      </c>
      <c r="F4505" t="str">
        <f>VLOOKUP(_xlfn.NUMBERVALUE(MID(C4505,11,2)),'Datos 2'!$U$3:$V$11,2,)</f>
        <v>XL</v>
      </c>
      <c r="G4505">
        <v>1</v>
      </c>
    </row>
    <row r="4506" spans="1:7">
      <c r="A4506" s="14">
        <v>44547</v>
      </c>
      <c r="B4506" t="s">
        <v>823</v>
      </c>
      <c r="C4506" t="s">
        <v>847</v>
      </c>
      <c r="D4506" t="str">
        <f>VLOOKUP(VALUE(MID(C4506,1,8)),Producto!$A$1:$C$499,3,FALSE)</f>
        <v>Playera</v>
      </c>
      <c r="E4506" t="str">
        <f>VLOOKUP(_xlfn.NUMBERVALUE(MID(C4506,9,2)),'Datos 2'!$Q$3:$R$22,2,FALSE)</f>
        <v>Negro</v>
      </c>
      <c r="F4506" t="str">
        <f>VLOOKUP(_xlfn.NUMBERVALUE(MID(C4506,11,2)),'Datos 2'!$U$3:$V$11,2,)</f>
        <v>Unitalla</v>
      </c>
      <c r="G4506">
        <v>4</v>
      </c>
    </row>
    <row r="4507" spans="1:7">
      <c r="A4507" s="14">
        <v>44519</v>
      </c>
      <c r="B4507" t="s">
        <v>823</v>
      </c>
      <c r="C4507" t="s">
        <v>870</v>
      </c>
      <c r="D4507" t="str">
        <f>VLOOKUP(VALUE(MID(C4507,1,8)),Producto!$A$1:$C$499,3,FALSE)</f>
        <v>Pantalón baggie</v>
      </c>
      <c r="E4507" t="str">
        <f>VLOOKUP(_xlfn.NUMBERVALUE(MID(C4507,9,2)),'Datos 2'!$Q$3:$R$22,2,FALSE)</f>
        <v>Off white</v>
      </c>
      <c r="F4507" t="str">
        <f>VLOOKUP(_xlfn.NUMBERVALUE(MID(C4507,11,2)),'Datos 2'!$U$3:$V$11,2,)</f>
        <v>S</v>
      </c>
      <c r="G4507">
        <v>5</v>
      </c>
    </row>
    <row r="4508" spans="1:7">
      <c r="A4508" s="14">
        <v>44257</v>
      </c>
      <c r="B4508" t="s">
        <v>823</v>
      </c>
      <c r="C4508" t="s">
        <v>854</v>
      </c>
      <c r="D4508" t="str">
        <f>VLOOKUP(VALUE(MID(C4508,1,8)),Producto!$A$1:$C$499,3,FALSE)</f>
        <v>Pantalón mezclilla</v>
      </c>
      <c r="E4508" t="str">
        <f>VLOOKUP(_xlfn.NUMBERVALUE(MID(C4508,9,2)),'Datos 2'!$Q$3:$R$22,2,FALSE)</f>
        <v>Azul</v>
      </c>
      <c r="F4508" t="str">
        <f>VLOOKUP(_xlfn.NUMBERVALUE(MID(C4508,11,2)),'Datos 2'!$U$3:$V$11,2,)</f>
        <v>S</v>
      </c>
      <c r="G4508">
        <v>5</v>
      </c>
    </row>
    <row r="4509" spans="1:7">
      <c r="A4509" s="14">
        <v>44549</v>
      </c>
      <c r="B4509" t="s">
        <v>823</v>
      </c>
      <c r="C4509" t="s">
        <v>877</v>
      </c>
      <c r="D4509" t="str">
        <f>VLOOKUP(VALUE(MID(C4509,1,8)),Producto!$A$1:$C$499,3,FALSE)</f>
        <v>Chamarra sport</v>
      </c>
      <c r="E4509" t="str">
        <f>VLOOKUP(_xlfn.NUMBERVALUE(MID(C4509,9,2)),'Datos 2'!$Q$3:$R$22,2,FALSE)</f>
        <v>Rojo</v>
      </c>
      <c r="F4509" t="str">
        <f>VLOOKUP(_xlfn.NUMBERVALUE(MID(C4509,11,2)),'Datos 2'!$U$3:$V$11,2,)</f>
        <v>M</v>
      </c>
      <c r="G4509">
        <v>3</v>
      </c>
    </row>
    <row r="4510" spans="1:7">
      <c r="A4510" s="14">
        <v>44560</v>
      </c>
      <c r="B4510" t="s">
        <v>823</v>
      </c>
      <c r="C4510" t="s">
        <v>847</v>
      </c>
      <c r="D4510" t="str">
        <f>VLOOKUP(VALUE(MID(C4510,1,8)),Producto!$A$1:$C$499,3,FALSE)</f>
        <v>Playera</v>
      </c>
      <c r="E4510" t="str">
        <f>VLOOKUP(_xlfn.NUMBERVALUE(MID(C4510,9,2)),'Datos 2'!$Q$3:$R$22,2,FALSE)</f>
        <v>Negro</v>
      </c>
      <c r="F4510" t="str">
        <f>VLOOKUP(_xlfn.NUMBERVALUE(MID(C4510,11,2)),'Datos 2'!$U$3:$V$11,2,)</f>
        <v>Unitalla</v>
      </c>
      <c r="G4510">
        <v>10</v>
      </c>
    </row>
    <row r="4511" spans="1:7">
      <c r="A4511" s="14">
        <v>44542</v>
      </c>
      <c r="B4511" t="s">
        <v>823</v>
      </c>
      <c r="C4511" t="s">
        <v>871</v>
      </c>
      <c r="D4511" t="str">
        <f>VLOOKUP(VALUE(MID(C4511,1,8)),Producto!$A$1:$C$499,3,FALSE)</f>
        <v>Pantalón baggie</v>
      </c>
      <c r="E4511" t="str">
        <f>VLOOKUP(_xlfn.NUMBERVALUE(MID(C4511,9,2)),'Datos 2'!$Q$3:$R$22,2,FALSE)</f>
        <v>Café</v>
      </c>
      <c r="F4511" t="str">
        <f>VLOOKUP(_xlfn.NUMBERVALUE(MID(C4511,11,2)),'Datos 2'!$U$3:$V$11,2,)</f>
        <v>XL</v>
      </c>
      <c r="G4511">
        <v>10</v>
      </c>
    </row>
    <row r="4512" spans="1:7">
      <c r="A4512" s="14">
        <v>44267</v>
      </c>
      <c r="B4512" t="s">
        <v>823</v>
      </c>
      <c r="C4512" t="s">
        <v>848</v>
      </c>
      <c r="D4512" t="str">
        <f>VLOOKUP(VALUE(MID(C4512,1,8)),Producto!$A$1:$C$499,3,FALSE)</f>
        <v>Playera</v>
      </c>
      <c r="E4512" t="str">
        <f>VLOOKUP(_xlfn.NUMBERVALUE(MID(C4512,9,2)),'Datos 2'!$Q$3:$R$22,2,FALSE)</f>
        <v>Gris</v>
      </c>
      <c r="F4512" t="str">
        <f>VLOOKUP(_xlfn.NUMBERVALUE(MID(C4512,11,2)),'Datos 2'!$U$3:$V$11,2,)</f>
        <v>Unitalla</v>
      </c>
      <c r="G4512">
        <v>1</v>
      </c>
    </row>
    <row r="4513" spans="1:7">
      <c r="A4513" s="14">
        <v>44374</v>
      </c>
      <c r="B4513" t="s">
        <v>823</v>
      </c>
      <c r="C4513" t="s">
        <v>866</v>
      </c>
      <c r="D4513" t="str">
        <f>VLOOKUP(VALUE(MID(C4513,1,8)),Producto!$A$1:$C$499,3,FALSE)</f>
        <v>Pantalón baggie</v>
      </c>
      <c r="E4513" t="str">
        <f>VLOOKUP(_xlfn.NUMBERVALUE(MID(C4513,9,2)),'Datos 2'!$Q$3:$R$22,2,FALSE)</f>
        <v>Negro</v>
      </c>
      <c r="F4513" t="str">
        <f>VLOOKUP(_xlfn.NUMBERVALUE(MID(C4513,11,2)),'Datos 2'!$U$3:$V$11,2,)</f>
        <v>S</v>
      </c>
      <c r="G4513">
        <v>5</v>
      </c>
    </row>
    <row r="4514" spans="1:7">
      <c r="A4514" s="14">
        <v>44457</v>
      </c>
      <c r="B4514" t="s">
        <v>823</v>
      </c>
      <c r="C4514" t="s">
        <v>831</v>
      </c>
      <c r="D4514" t="str">
        <f>VLOOKUP(VALUE(MID(C4514,1,8)),Producto!$A$1:$C$499,3,FALSE)</f>
        <v>Camisa manga larga</v>
      </c>
      <c r="E4514" t="str">
        <f>VLOOKUP(_xlfn.NUMBERVALUE(MID(C4514,9,2)),'Datos 2'!$Q$3:$R$22,2,FALSE)</f>
        <v>Off white</v>
      </c>
      <c r="F4514" t="str">
        <f>VLOOKUP(_xlfn.NUMBERVALUE(MID(C4514,11,2)),'Datos 2'!$U$3:$V$11,2,)</f>
        <v>XL</v>
      </c>
      <c r="G4514">
        <v>4</v>
      </c>
    </row>
    <row r="4515" spans="1:7">
      <c r="A4515" s="14">
        <v>44218</v>
      </c>
      <c r="B4515" t="s">
        <v>823</v>
      </c>
      <c r="C4515" t="s">
        <v>890</v>
      </c>
      <c r="D4515" t="str">
        <f>VLOOKUP(VALUE(MID(C4515,1,8)),Producto!$A$1:$C$499,3,FALSE)</f>
        <v>Chamarra sport</v>
      </c>
      <c r="E4515" t="str">
        <f>VLOOKUP(_xlfn.NUMBERVALUE(MID(C4515,9,2)),'Datos 2'!$Q$3:$R$22,2,FALSE)</f>
        <v>Off white</v>
      </c>
      <c r="F4515" t="str">
        <f>VLOOKUP(_xlfn.NUMBERVALUE(MID(C4515,11,2)),'Datos 2'!$U$3:$V$11,2,)</f>
        <v>S</v>
      </c>
      <c r="G4515">
        <v>2</v>
      </c>
    </row>
    <row r="4516" spans="1:7">
      <c r="A4516" s="14">
        <v>44437</v>
      </c>
      <c r="B4516" t="s">
        <v>823</v>
      </c>
      <c r="C4516" t="s">
        <v>873</v>
      </c>
      <c r="D4516" t="str">
        <f>VLOOKUP(VALUE(MID(C4516,1,8)),Producto!$A$1:$C$499,3,FALSE)</f>
        <v>Pantalón baggie</v>
      </c>
      <c r="E4516" t="str">
        <f>VLOOKUP(_xlfn.NUMBERVALUE(MID(C4516,9,2)),'Datos 2'!$Q$3:$R$22,2,FALSE)</f>
        <v>Café</v>
      </c>
      <c r="F4516" t="str">
        <f>VLOOKUP(_xlfn.NUMBERVALUE(MID(C4516,11,2)),'Datos 2'!$U$3:$V$11,2,)</f>
        <v>M</v>
      </c>
      <c r="G4516">
        <v>7</v>
      </c>
    </row>
    <row r="4517" spans="1:7">
      <c r="A4517" s="14">
        <v>44268</v>
      </c>
      <c r="B4517" t="s">
        <v>823</v>
      </c>
      <c r="C4517" t="s">
        <v>865</v>
      </c>
      <c r="D4517" t="str">
        <f>VLOOKUP(VALUE(MID(C4517,1,8)),Producto!$A$1:$C$499,3,FALSE)</f>
        <v>Pantalón baggie</v>
      </c>
      <c r="E4517" t="str">
        <f>VLOOKUP(_xlfn.NUMBERVALUE(MID(C4517,9,2)),'Datos 2'!$Q$3:$R$22,2,FALSE)</f>
        <v>Negro</v>
      </c>
      <c r="F4517" t="str">
        <f>VLOOKUP(_xlfn.NUMBERVALUE(MID(C4517,11,2)),'Datos 2'!$U$3:$V$11,2,)</f>
        <v>M</v>
      </c>
      <c r="G4517">
        <v>2</v>
      </c>
    </row>
    <row r="4518" spans="1:7">
      <c r="A4518" s="14">
        <v>44280</v>
      </c>
      <c r="B4518" t="s">
        <v>823</v>
      </c>
      <c r="C4518" t="s">
        <v>845</v>
      </c>
      <c r="D4518" t="str">
        <f>VLOOKUP(VALUE(MID(C4518,1,8)),Producto!$A$1:$C$499,3,FALSE)</f>
        <v>Camisa manga corta</v>
      </c>
      <c r="E4518" t="str">
        <f>VLOOKUP(_xlfn.NUMBERVALUE(MID(C4518,9,2)),'Datos 2'!$Q$3:$R$22,2,FALSE)</f>
        <v>Estampado animal</v>
      </c>
      <c r="F4518" t="str">
        <f>VLOOKUP(_xlfn.NUMBERVALUE(MID(C4518,11,2)),'Datos 2'!$U$3:$V$11,2,)</f>
        <v>M</v>
      </c>
      <c r="G4518">
        <v>3</v>
      </c>
    </row>
    <row r="4519" spans="1:7">
      <c r="A4519" s="14">
        <v>44275</v>
      </c>
      <c r="B4519" t="s">
        <v>823</v>
      </c>
      <c r="C4519" t="s">
        <v>861</v>
      </c>
      <c r="D4519" t="str">
        <f>VLOOKUP(VALUE(MID(C4519,1,8)),Producto!$A$1:$C$499,3,FALSE)</f>
        <v>Pantalón mezclilla</v>
      </c>
      <c r="E4519" t="str">
        <f>VLOOKUP(_xlfn.NUMBERVALUE(MID(C4519,9,2)),'Datos 2'!$Q$3:$R$22,2,FALSE)</f>
        <v>Blanco</v>
      </c>
      <c r="F4519" t="str">
        <f>VLOOKUP(_xlfn.NUMBERVALUE(MID(C4519,11,2)),'Datos 2'!$U$3:$V$11,2,)</f>
        <v>M</v>
      </c>
      <c r="G4519">
        <v>10</v>
      </c>
    </row>
    <row r="4520" spans="1:7">
      <c r="A4520" s="14">
        <v>44288</v>
      </c>
      <c r="B4520" t="s">
        <v>823</v>
      </c>
      <c r="C4520" t="s">
        <v>848</v>
      </c>
      <c r="D4520" t="str">
        <f>VLOOKUP(VALUE(MID(C4520,1,8)),Producto!$A$1:$C$499,3,FALSE)</f>
        <v>Playera</v>
      </c>
      <c r="E4520" t="str">
        <f>VLOOKUP(_xlfn.NUMBERVALUE(MID(C4520,9,2)),'Datos 2'!$Q$3:$R$22,2,FALSE)</f>
        <v>Gris</v>
      </c>
      <c r="F4520" t="str">
        <f>VLOOKUP(_xlfn.NUMBERVALUE(MID(C4520,11,2)),'Datos 2'!$U$3:$V$11,2,)</f>
        <v>Unitalla</v>
      </c>
      <c r="G4520">
        <v>2</v>
      </c>
    </row>
    <row r="4521" spans="1:7">
      <c r="A4521" s="14">
        <v>44448</v>
      </c>
      <c r="B4521" t="s">
        <v>823</v>
      </c>
      <c r="C4521" t="s">
        <v>874</v>
      </c>
      <c r="D4521" t="str">
        <f>VLOOKUP(VALUE(MID(C4521,1,8)),Producto!$A$1:$C$499,3,FALSE)</f>
        <v>Pantalón baggie</v>
      </c>
      <c r="E4521" t="str">
        <f>VLOOKUP(_xlfn.NUMBERVALUE(MID(C4521,9,2)),'Datos 2'!$Q$3:$R$22,2,FALSE)</f>
        <v>Café</v>
      </c>
      <c r="F4521" t="str">
        <f>VLOOKUP(_xlfn.NUMBERVALUE(MID(C4521,11,2)),'Datos 2'!$U$3:$V$11,2,)</f>
        <v>S</v>
      </c>
      <c r="G4521">
        <v>1</v>
      </c>
    </row>
    <row r="4522" spans="1:7">
      <c r="A4522" s="14">
        <v>44208</v>
      </c>
      <c r="B4522" t="s">
        <v>823</v>
      </c>
      <c r="C4522" t="s">
        <v>886</v>
      </c>
      <c r="D4522" t="str">
        <f>VLOOKUP(VALUE(MID(C4522,1,8)),Producto!$A$1:$C$499,3,FALSE)</f>
        <v>Chamarra sport</v>
      </c>
      <c r="E4522" t="str">
        <f>VLOOKUP(_xlfn.NUMBERVALUE(MID(C4522,9,2)),'Datos 2'!$Q$3:$R$22,2,FALSE)</f>
        <v>Negro</v>
      </c>
      <c r="F4522" t="str">
        <f>VLOOKUP(_xlfn.NUMBERVALUE(MID(C4522,11,2)),'Datos 2'!$U$3:$V$11,2,)</f>
        <v>S</v>
      </c>
      <c r="G4522">
        <v>9</v>
      </c>
    </row>
    <row r="4523" spans="1:7">
      <c r="A4523" s="14">
        <v>44360</v>
      </c>
      <c r="B4523" t="s">
        <v>823</v>
      </c>
      <c r="C4523" t="s">
        <v>839</v>
      </c>
      <c r="D4523" t="str">
        <f>VLOOKUP(VALUE(MID(C4523,1,8)),Producto!$A$1:$C$499,3,FALSE)</f>
        <v>Camisa manga corta</v>
      </c>
      <c r="E4523" t="str">
        <f>VLOOKUP(_xlfn.NUMBERVALUE(MID(C4523,9,2)),'Datos 2'!$Q$3:$R$22,2,FALSE)</f>
        <v>Blanco</v>
      </c>
      <c r="F4523" t="str">
        <f>VLOOKUP(_xlfn.NUMBERVALUE(MID(C4523,11,2)),'Datos 2'!$U$3:$V$11,2,)</f>
        <v>XL</v>
      </c>
      <c r="G4523">
        <v>3</v>
      </c>
    </row>
    <row r="4524" spans="1:7">
      <c r="A4524" s="14">
        <v>44515</v>
      </c>
      <c r="B4524" t="s">
        <v>823</v>
      </c>
      <c r="C4524" t="s">
        <v>882</v>
      </c>
      <c r="D4524" t="str">
        <f>VLOOKUP(VALUE(MID(C4524,1,8)),Producto!$A$1:$C$499,3,FALSE)</f>
        <v>Chamarra sport</v>
      </c>
      <c r="E4524" t="str">
        <f>VLOOKUP(_xlfn.NUMBERVALUE(MID(C4524,9,2)),'Datos 2'!$Q$3:$R$22,2,FALSE)</f>
        <v>Azul</v>
      </c>
      <c r="F4524" t="str">
        <f>VLOOKUP(_xlfn.NUMBERVALUE(MID(C4524,11,2)),'Datos 2'!$U$3:$V$11,2,)</f>
        <v>S</v>
      </c>
      <c r="G4524">
        <v>2</v>
      </c>
    </row>
    <row r="4525" spans="1:7">
      <c r="A4525" s="14">
        <v>44266</v>
      </c>
      <c r="B4525" t="s">
        <v>823</v>
      </c>
      <c r="C4525" t="s">
        <v>831</v>
      </c>
      <c r="D4525" t="str">
        <f>VLOOKUP(VALUE(MID(C4525,1,8)),Producto!$A$1:$C$499,3,FALSE)</f>
        <v>Camisa manga larga</v>
      </c>
      <c r="E4525" t="str">
        <f>VLOOKUP(_xlfn.NUMBERVALUE(MID(C4525,9,2)),'Datos 2'!$Q$3:$R$22,2,FALSE)</f>
        <v>Off white</v>
      </c>
      <c r="F4525" t="str">
        <f>VLOOKUP(_xlfn.NUMBERVALUE(MID(C4525,11,2)),'Datos 2'!$U$3:$V$11,2,)</f>
        <v>XL</v>
      </c>
      <c r="G4525">
        <v>10</v>
      </c>
    </row>
    <row r="4526" spans="1:7">
      <c r="A4526" s="14">
        <v>44380</v>
      </c>
      <c r="B4526" t="s">
        <v>823</v>
      </c>
      <c r="C4526" t="s">
        <v>876</v>
      </c>
      <c r="D4526" t="str">
        <f>VLOOKUP(VALUE(MID(C4526,1,8)),Producto!$A$1:$C$499,3,FALSE)</f>
        <v>Chamarra sport</v>
      </c>
      <c r="E4526" t="str">
        <f>VLOOKUP(_xlfn.NUMBERVALUE(MID(C4526,9,2)),'Datos 2'!$Q$3:$R$22,2,FALSE)</f>
        <v>Rojo</v>
      </c>
      <c r="F4526" t="str">
        <f>VLOOKUP(_xlfn.NUMBERVALUE(MID(C4526,11,2)),'Datos 2'!$U$3:$V$11,2,)</f>
        <v>L</v>
      </c>
      <c r="G4526">
        <v>10</v>
      </c>
    </row>
    <row r="4527" spans="1:7">
      <c r="A4527" s="14" t="s">
        <v>906</v>
      </c>
      <c r="B4527" t="s">
        <v>823</v>
      </c>
      <c r="C4527" t="s">
        <v>830</v>
      </c>
      <c r="D4527" t="str">
        <f>VLOOKUP(VALUE(MID(C4527,1,8)),Producto!$A$1:$C$499,3,FALSE)</f>
        <v>Camisa manga larga</v>
      </c>
      <c r="E4527" t="str">
        <f>VLOOKUP(_xlfn.NUMBERVALUE(MID(C4527,9,2)),'Datos 2'!$Q$3:$R$22,2,FALSE)</f>
        <v>Blanco</v>
      </c>
      <c r="F4527" t="str">
        <f>VLOOKUP(_xlfn.NUMBERVALUE(MID(C4527,11,2)),'Datos 2'!$U$3:$V$11,2,)</f>
        <v>S</v>
      </c>
      <c r="G4527">
        <v>8</v>
      </c>
    </row>
    <row r="4528" spans="1:7">
      <c r="A4528" s="14">
        <v>44476</v>
      </c>
      <c r="B4528" t="s">
        <v>823</v>
      </c>
      <c r="C4528" t="s">
        <v>871</v>
      </c>
      <c r="D4528" t="str">
        <f>VLOOKUP(VALUE(MID(C4528,1,8)),Producto!$A$1:$C$499,3,FALSE)</f>
        <v>Pantalón baggie</v>
      </c>
      <c r="E4528" t="str">
        <f>VLOOKUP(_xlfn.NUMBERVALUE(MID(C4528,9,2)),'Datos 2'!$Q$3:$R$22,2,FALSE)</f>
        <v>Café</v>
      </c>
      <c r="F4528" t="str">
        <f>VLOOKUP(_xlfn.NUMBERVALUE(MID(C4528,11,2)),'Datos 2'!$U$3:$V$11,2,)</f>
        <v>XL</v>
      </c>
      <c r="G4528">
        <v>2</v>
      </c>
    </row>
    <row r="4529" spans="1:7">
      <c r="A4529" s="14">
        <v>44383</v>
      </c>
      <c r="B4529" t="s">
        <v>823</v>
      </c>
      <c r="C4529" t="s">
        <v>870</v>
      </c>
      <c r="D4529" t="str">
        <f>VLOOKUP(VALUE(MID(C4529,1,8)),Producto!$A$1:$C$499,3,FALSE)</f>
        <v>Pantalón baggie</v>
      </c>
      <c r="E4529" t="str">
        <f>VLOOKUP(_xlfn.NUMBERVALUE(MID(C4529,9,2)),'Datos 2'!$Q$3:$R$22,2,FALSE)</f>
        <v>Off white</v>
      </c>
      <c r="F4529" t="str">
        <f>VLOOKUP(_xlfn.NUMBERVALUE(MID(C4529,11,2)),'Datos 2'!$U$3:$V$11,2,)</f>
        <v>S</v>
      </c>
      <c r="G4529">
        <v>5</v>
      </c>
    </row>
    <row r="4530" spans="1:7">
      <c r="A4530" s="14">
        <v>44275</v>
      </c>
      <c r="B4530" t="s">
        <v>823</v>
      </c>
      <c r="C4530" t="s">
        <v>878</v>
      </c>
      <c r="D4530" t="str">
        <f>VLOOKUP(VALUE(MID(C4530,1,8)),Producto!$A$1:$C$499,3,FALSE)</f>
        <v>Chamarra sport</v>
      </c>
      <c r="E4530" t="str">
        <f>VLOOKUP(_xlfn.NUMBERVALUE(MID(C4530,9,2)),'Datos 2'!$Q$3:$R$22,2,FALSE)</f>
        <v>Rojo</v>
      </c>
      <c r="F4530" t="str">
        <f>VLOOKUP(_xlfn.NUMBERVALUE(MID(C4530,11,2)),'Datos 2'!$U$3:$V$11,2,)</f>
        <v>S</v>
      </c>
      <c r="G4530">
        <v>9</v>
      </c>
    </row>
    <row r="4531" spans="1:7">
      <c r="A4531" s="14">
        <v>44392</v>
      </c>
      <c r="B4531" t="s">
        <v>823</v>
      </c>
      <c r="C4531" t="s">
        <v>870</v>
      </c>
      <c r="D4531" t="str">
        <f>VLOOKUP(VALUE(MID(C4531,1,8)),Producto!$A$1:$C$499,3,FALSE)</f>
        <v>Pantalón baggie</v>
      </c>
      <c r="E4531" t="str">
        <f>VLOOKUP(_xlfn.NUMBERVALUE(MID(C4531,9,2)),'Datos 2'!$Q$3:$R$22,2,FALSE)</f>
        <v>Off white</v>
      </c>
      <c r="F4531" t="str">
        <f>VLOOKUP(_xlfn.NUMBERVALUE(MID(C4531,11,2)),'Datos 2'!$U$3:$V$11,2,)</f>
        <v>S</v>
      </c>
      <c r="G4531">
        <v>6</v>
      </c>
    </row>
    <row r="4532" spans="1:7">
      <c r="A4532" s="14">
        <v>44501</v>
      </c>
      <c r="B4532" t="s">
        <v>823</v>
      </c>
      <c r="C4532" t="s">
        <v>829</v>
      </c>
      <c r="D4532" t="str">
        <f>VLOOKUP(VALUE(MID(C4532,1,8)),Producto!$A$1:$C$499,3,FALSE)</f>
        <v>Camisa manga larga</v>
      </c>
      <c r="E4532" t="str">
        <f>VLOOKUP(_xlfn.NUMBERVALUE(MID(C4532,9,2)),'Datos 2'!$Q$3:$R$22,2,FALSE)</f>
        <v>Blanco</v>
      </c>
      <c r="F4532" t="str">
        <f>VLOOKUP(_xlfn.NUMBERVALUE(MID(C4532,11,2)),'Datos 2'!$U$3:$V$11,2,)</f>
        <v>M</v>
      </c>
      <c r="G4532">
        <v>8</v>
      </c>
    </row>
    <row r="4533" spans="1:7">
      <c r="A4533" s="14">
        <v>44416</v>
      </c>
      <c r="B4533" t="s">
        <v>823</v>
      </c>
      <c r="C4533" t="s">
        <v>840</v>
      </c>
      <c r="D4533" t="str">
        <f>VLOOKUP(VALUE(MID(C4533,1,8)),Producto!$A$1:$C$499,3,FALSE)</f>
        <v>Camisa manga corta</v>
      </c>
      <c r="E4533" t="str">
        <f>VLOOKUP(_xlfn.NUMBERVALUE(MID(C4533,9,2)),'Datos 2'!$Q$3:$R$22,2,FALSE)</f>
        <v>Blanco</v>
      </c>
      <c r="F4533" t="str">
        <f>VLOOKUP(_xlfn.NUMBERVALUE(MID(C4533,11,2)),'Datos 2'!$U$3:$V$11,2,)</f>
        <v>L</v>
      </c>
      <c r="G4533">
        <v>6</v>
      </c>
    </row>
    <row r="4534" spans="1:7">
      <c r="A4534" s="14">
        <v>44487</v>
      </c>
      <c r="B4534" t="s">
        <v>823</v>
      </c>
      <c r="C4534" t="s">
        <v>881</v>
      </c>
      <c r="D4534" t="str">
        <f>VLOOKUP(VALUE(MID(C4534,1,8)),Producto!$A$1:$C$499,3,FALSE)</f>
        <v>Chamarra sport</v>
      </c>
      <c r="E4534" t="str">
        <f>VLOOKUP(_xlfn.NUMBERVALUE(MID(C4534,9,2)),'Datos 2'!$Q$3:$R$22,2,FALSE)</f>
        <v>Azul</v>
      </c>
      <c r="F4534" t="str">
        <f>VLOOKUP(_xlfn.NUMBERVALUE(MID(C4534,11,2)),'Datos 2'!$U$3:$V$11,2,)</f>
        <v>M</v>
      </c>
      <c r="G4534">
        <v>7</v>
      </c>
    </row>
    <row r="4535" spans="1:7">
      <c r="A4535" s="14">
        <v>44502</v>
      </c>
      <c r="B4535" t="s">
        <v>823</v>
      </c>
      <c r="C4535" t="s">
        <v>831</v>
      </c>
      <c r="D4535" t="str">
        <f>VLOOKUP(VALUE(MID(C4535,1,8)),Producto!$A$1:$C$499,3,FALSE)</f>
        <v>Camisa manga larga</v>
      </c>
      <c r="E4535" t="str">
        <f>VLOOKUP(_xlfn.NUMBERVALUE(MID(C4535,9,2)),'Datos 2'!$Q$3:$R$22,2,FALSE)</f>
        <v>Off white</v>
      </c>
      <c r="F4535" t="str">
        <f>VLOOKUP(_xlfn.NUMBERVALUE(MID(C4535,11,2)),'Datos 2'!$U$3:$V$11,2,)</f>
        <v>XL</v>
      </c>
      <c r="G4535">
        <v>6</v>
      </c>
    </row>
    <row r="4536" spans="1:7">
      <c r="A4536" s="14">
        <v>44392</v>
      </c>
      <c r="B4536" t="s">
        <v>823</v>
      </c>
      <c r="C4536" t="s">
        <v>872</v>
      </c>
      <c r="D4536" t="str">
        <f>VLOOKUP(VALUE(MID(C4536,1,8)),Producto!$A$1:$C$499,3,FALSE)</f>
        <v>Pantalón baggie</v>
      </c>
      <c r="E4536" t="str">
        <f>VLOOKUP(_xlfn.NUMBERVALUE(MID(C4536,9,2)),'Datos 2'!$Q$3:$R$22,2,FALSE)</f>
        <v>Café</v>
      </c>
      <c r="F4536" t="str">
        <f>VLOOKUP(_xlfn.NUMBERVALUE(MID(C4536,11,2)),'Datos 2'!$U$3:$V$11,2,)</f>
        <v>L</v>
      </c>
      <c r="G4536">
        <v>2</v>
      </c>
    </row>
    <row r="4537" spans="1:7">
      <c r="A4537" s="14">
        <v>44538</v>
      </c>
      <c r="B4537" t="s">
        <v>823</v>
      </c>
      <c r="C4537" t="s">
        <v>885</v>
      </c>
      <c r="D4537" t="str">
        <f>VLOOKUP(VALUE(MID(C4537,1,8)),Producto!$A$1:$C$499,3,FALSE)</f>
        <v>Chamarra sport</v>
      </c>
      <c r="E4537" t="str">
        <f>VLOOKUP(_xlfn.NUMBERVALUE(MID(C4537,9,2)),'Datos 2'!$Q$3:$R$22,2,FALSE)</f>
        <v>Negro</v>
      </c>
      <c r="F4537" t="str">
        <f>VLOOKUP(_xlfn.NUMBERVALUE(MID(C4537,11,2)),'Datos 2'!$U$3:$V$11,2,)</f>
        <v>M</v>
      </c>
      <c r="G4537">
        <v>1</v>
      </c>
    </row>
    <row r="4538" spans="1:7">
      <c r="A4538" s="14">
        <v>44453</v>
      </c>
      <c r="B4538" t="s">
        <v>823</v>
      </c>
      <c r="C4538" t="s">
        <v>861</v>
      </c>
      <c r="D4538" t="str">
        <f>VLOOKUP(VALUE(MID(C4538,1,8)),Producto!$A$1:$C$499,3,FALSE)</f>
        <v>Pantalón mezclilla</v>
      </c>
      <c r="E4538" t="str">
        <f>VLOOKUP(_xlfn.NUMBERVALUE(MID(C4538,9,2)),'Datos 2'!$Q$3:$R$22,2,FALSE)</f>
        <v>Blanco</v>
      </c>
      <c r="F4538" t="str">
        <f>VLOOKUP(_xlfn.NUMBERVALUE(MID(C4538,11,2)),'Datos 2'!$U$3:$V$11,2,)</f>
        <v>M</v>
      </c>
      <c r="G4538">
        <v>5</v>
      </c>
    </row>
    <row r="4539" spans="1:7">
      <c r="A4539" s="14">
        <v>44397</v>
      </c>
      <c r="B4539" t="s">
        <v>823</v>
      </c>
      <c r="C4539" t="s">
        <v>883</v>
      </c>
      <c r="D4539" t="str">
        <f>VLOOKUP(VALUE(MID(C4539,1,8)),Producto!$A$1:$C$499,3,FALSE)</f>
        <v>Chamarra sport</v>
      </c>
      <c r="E4539" t="str">
        <f>VLOOKUP(_xlfn.NUMBERVALUE(MID(C4539,9,2)),'Datos 2'!$Q$3:$R$22,2,FALSE)</f>
        <v>Negro</v>
      </c>
      <c r="F4539" t="str">
        <f>VLOOKUP(_xlfn.NUMBERVALUE(MID(C4539,11,2)),'Datos 2'!$U$3:$V$11,2,)</f>
        <v>XL</v>
      </c>
      <c r="G4539">
        <v>3</v>
      </c>
    </row>
    <row r="4540" spans="1:7">
      <c r="A4540" s="14">
        <v>44328</v>
      </c>
      <c r="B4540" t="s">
        <v>823</v>
      </c>
      <c r="C4540" t="s">
        <v>828</v>
      </c>
      <c r="D4540" t="str">
        <f>VLOOKUP(VALUE(MID(C4540,1,8)),Producto!$A$1:$C$499,3,FALSE)</f>
        <v>Camisa manga larga</v>
      </c>
      <c r="E4540" t="str">
        <f>VLOOKUP(_xlfn.NUMBERVALUE(MID(C4540,9,2)),'Datos 2'!$Q$3:$R$22,2,FALSE)</f>
        <v>Blanco</v>
      </c>
      <c r="F4540" t="str">
        <f>VLOOKUP(_xlfn.NUMBERVALUE(MID(C4540,11,2)),'Datos 2'!$U$3:$V$11,2,)</f>
        <v>L</v>
      </c>
      <c r="G4540">
        <v>1</v>
      </c>
    </row>
    <row r="4541" spans="1:7">
      <c r="A4541" s="14">
        <v>44453</v>
      </c>
      <c r="B4541" t="s">
        <v>823</v>
      </c>
      <c r="C4541" t="s">
        <v>870</v>
      </c>
      <c r="D4541" t="str">
        <f>VLOOKUP(VALUE(MID(C4541,1,8)),Producto!$A$1:$C$499,3,FALSE)</f>
        <v>Pantalón baggie</v>
      </c>
      <c r="E4541" t="str">
        <f>VLOOKUP(_xlfn.NUMBERVALUE(MID(C4541,9,2)),'Datos 2'!$Q$3:$R$22,2,FALSE)</f>
        <v>Off white</v>
      </c>
      <c r="F4541" t="str">
        <f>VLOOKUP(_xlfn.NUMBERVALUE(MID(C4541,11,2)),'Datos 2'!$U$3:$V$11,2,)</f>
        <v>S</v>
      </c>
      <c r="G4541">
        <v>6</v>
      </c>
    </row>
    <row r="4542" spans="1:7">
      <c r="A4542" s="14">
        <v>44529</v>
      </c>
      <c r="B4542" t="s">
        <v>823</v>
      </c>
      <c r="C4542" t="s">
        <v>883</v>
      </c>
      <c r="D4542" t="str">
        <f>VLOOKUP(VALUE(MID(C4542,1,8)),Producto!$A$1:$C$499,3,FALSE)</f>
        <v>Chamarra sport</v>
      </c>
      <c r="E4542" t="str">
        <f>VLOOKUP(_xlfn.NUMBERVALUE(MID(C4542,9,2)),'Datos 2'!$Q$3:$R$22,2,FALSE)</f>
        <v>Negro</v>
      </c>
      <c r="F4542" t="str">
        <f>VLOOKUP(_xlfn.NUMBERVALUE(MID(C4542,11,2)),'Datos 2'!$U$3:$V$11,2,)</f>
        <v>XL</v>
      </c>
      <c r="G4542">
        <v>4</v>
      </c>
    </row>
    <row r="4543" spans="1:7">
      <c r="A4543" s="14">
        <v>44261</v>
      </c>
      <c r="B4543" t="s">
        <v>823</v>
      </c>
      <c r="C4543" t="s">
        <v>834</v>
      </c>
      <c r="D4543" t="str">
        <f>VLOOKUP(VALUE(MID(C4543,1,8)),Producto!$A$1:$C$499,3,FALSE)</f>
        <v>Camisa manga larga</v>
      </c>
      <c r="E4543" t="str">
        <f>VLOOKUP(_xlfn.NUMBERVALUE(MID(C4543,9,2)),'Datos 2'!$Q$3:$R$22,2,FALSE)</f>
        <v>Off white</v>
      </c>
      <c r="F4543" t="str">
        <f>VLOOKUP(_xlfn.NUMBERVALUE(MID(C4543,11,2)),'Datos 2'!$U$3:$V$11,2,)</f>
        <v>S</v>
      </c>
      <c r="G4543">
        <v>2</v>
      </c>
    </row>
    <row r="4544" spans="1:7">
      <c r="A4544" s="14">
        <v>44247</v>
      </c>
      <c r="B4544" t="s">
        <v>823</v>
      </c>
      <c r="C4544" t="s">
        <v>848</v>
      </c>
      <c r="D4544" t="str">
        <f>VLOOKUP(VALUE(MID(C4544,1,8)),Producto!$A$1:$C$499,3,FALSE)</f>
        <v>Playera</v>
      </c>
      <c r="E4544" t="str">
        <f>VLOOKUP(_xlfn.NUMBERVALUE(MID(C4544,9,2)),'Datos 2'!$Q$3:$R$22,2,FALSE)</f>
        <v>Gris</v>
      </c>
      <c r="F4544" t="str">
        <f>VLOOKUP(_xlfn.NUMBERVALUE(MID(C4544,11,2)),'Datos 2'!$U$3:$V$11,2,)</f>
        <v>Unitalla</v>
      </c>
      <c r="G4544">
        <v>10</v>
      </c>
    </row>
    <row r="4545" spans="1:7">
      <c r="A4545" s="14">
        <v>44445</v>
      </c>
      <c r="B4545" t="s">
        <v>823</v>
      </c>
      <c r="C4545" t="s">
        <v>870</v>
      </c>
      <c r="D4545" t="str">
        <f>VLOOKUP(VALUE(MID(C4545,1,8)),Producto!$A$1:$C$499,3,FALSE)</f>
        <v>Pantalón baggie</v>
      </c>
      <c r="E4545" t="str">
        <f>VLOOKUP(_xlfn.NUMBERVALUE(MID(C4545,9,2)),'Datos 2'!$Q$3:$R$22,2,FALSE)</f>
        <v>Off white</v>
      </c>
      <c r="F4545" t="str">
        <f>VLOOKUP(_xlfn.NUMBERVALUE(MID(C4545,11,2)),'Datos 2'!$U$3:$V$11,2,)</f>
        <v>S</v>
      </c>
      <c r="G4545">
        <v>8</v>
      </c>
    </row>
    <row r="4546" spans="1:7">
      <c r="A4546" s="14">
        <v>44279</v>
      </c>
      <c r="B4546" t="s">
        <v>823</v>
      </c>
      <c r="C4546" t="s">
        <v>833</v>
      </c>
      <c r="D4546" t="str">
        <f>VLOOKUP(VALUE(MID(C4546,1,8)),Producto!$A$1:$C$499,3,FALSE)</f>
        <v>Camisa manga larga</v>
      </c>
      <c r="E4546" t="str">
        <f>VLOOKUP(_xlfn.NUMBERVALUE(MID(C4546,9,2)),'Datos 2'!$Q$3:$R$22,2,FALSE)</f>
        <v>Off white</v>
      </c>
      <c r="F4546" t="str">
        <f>VLOOKUP(_xlfn.NUMBERVALUE(MID(C4546,11,2)),'Datos 2'!$U$3:$V$11,2,)</f>
        <v>M</v>
      </c>
      <c r="G4546">
        <v>8</v>
      </c>
    </row>
    <row r="4547" spans="1:7">
      <c r="A4547" s="14">
        <v>44308</v>
      </c>
      <c r="B4547" t="s">
        <v>823</v>
      </c>
      <c r="C4547" t="s">
        <v>883</v>
      </c>
      <c r="D4547" t="str">
        <f>VLOOKUP(VALUE(MID(C4547,1,8)),Producto!$A$1:$C$499,3,FALSE)</f>
        <v>Chamarra sport</v>
      </c>
      <c r="E4547" t="str">
        <f>VLOOKUP(_xlfn.NUMBERVALUE(MID(C4547,9,2)),'Datos 2'!$Q$3:$R$22,2,FALSE)</f>
        <v>Negro</v>
      </c>
      <c r="F4547" t="str">
        <f>VLOOKUP(_xlfn.NUMBERVALUE(MID(C4547,11,2)),'Datos 2'!$U$3:$V$11,2,)</f>
        <v>XL</v>
      </c>
      <c r="G4547">
        <v>7</v>
      </c>
    </row>
    <row r="4548" spans="1:7">
      <c r="A4548" s="14">
        <v>44449</v>
      </c>
      <c r="B4548" t="s">
        <v>823</v>
      </c>
      <c r="C4548" t="s">
        <v>887</v>
      </c>
      <c r="D4548" t="str">
        <f>VLOOKUP(VALUE(MID(C4548,1,8)),Producto!$A$1:$C$499,3,FALSE)</f>
        <v>Chamarra sport</v>
      </c>
      <c r="E4548" t="str">
        <f>VLOOKUP(_xlfn.NUMBERVALUE(MID(C4548,9,2)),'Datos 2'!$Q$3:$R$22,2,FALSE)</f>
        <v>Off white</v>
      </c>
      <c r="F4548" t="str">
        <f>VLOOKUP(_xlfn.NUMBERVALUE(MID(C4548,11,2)),'Datos 2'!$U$3:$V$11,2,)</f>
        <v>XL</v>
      </c>
      <c r="G4548">
        <v>7</v>
      </c>
    </row>
    <row r="4549" spans="1:7">
      <c r="A4549" s="14">
        <v>44481</v>
      </c>
      <c r="B4549" t="s">
        <v>823</v>
      </c>
      <c r="C4549" t="s">
        <v>830</v>
      </c>
      <c r="D4549" t="str">
        <f>VLOOKUP(VALUE(MID(C4549,1,8)),Producto!$A$1:$C$499,3,FALSE)</f>
        <v>Camisa manga larga</v>
      </c>
      <c r="E4549" t="str">
        <f>VLOOKUP(_xlfn.NUMBERVALUE(MID(C4549,9,2)),'Datos 2'!$Q$3:$R$22,2,FALSE)</f>
        <v>Blanco</v>
      </c>
      <c r="F4549" t="str">
        <f>VLOOKUP(_xlfn.NUMBERVALUE(MID(C4549,11,2)),'Datos 2'!$U$3:$V$11,2,)</f>
        <v>S</v>
      </c>
      <c r="G4549">
        <v>7</v>
      </c>
    </row>
    <row r="4550" spans="1:7">
      <c r="A4550" s="14">
        <v>44516</v>
      </c>
      <c r="B4550" t="s">
        <v>823</v>
      </c>
      <c r="C4550" t="s">
        <v>837</v>
      </c>
      <c r="D4550" t="str">
        <f>VLOOKUP(VALUE(MID(C4550,1,8)),Producto!$A$1:$C$499,3,FALSE)</f>
        <v>Camisa manga larga</v>
      </c>
      <c r="E4550" t="str">
        <f>VLOOKUP(_xlfn.NUMBERVALUE(MID(C4550,9,2)),'Datos 2'!$Q$3:$R$22,2,FALSE)</f>
        <v>Negro</v>
      </c>
      <c r="F4550" t="str">
        <f>VLOOKUP(_xlfn.NUMBERVALUE(MID(C4550,11,2)),'Datos 2'!$U$3:$V$11,2,)</f>
        <v>M</v>
      </c>
      <c r="G4550">
        <v>7</v>
      </c>
    </row>
    <row r="4551" spans="1:7">
      <c r="A4551" s="14">
        <v>44302</v>
      </c>
      <c r="B4551" t="s">
        <v>823</v>
      </c>
      <c r="C4551" t="s">
        <v>876</v>
      </c>
      <c r="D4551" t="str">
        <f>VLOOKUP(VALUE(MID(C4551,1,8)),Producto!$A$1:$C$499,3,FALSE)</f>
        <v>Chamarra sport</v>
      </c>
      <c r="E4551" t="str">
        <f>VLOOKUP(_xlfn.NUMBERVALUE(MID(C4551,9,2)),'Datos 2'!$Q$3:$R$22,2,FALSE)</f>
        <v>Rojo</v>
      </c>
      <c r="F4551" t="str">
        <f>VLOOKUP(_xlfn.NUMBERVALUE(MID(C4551,11,2)),'Datos 2'!$U$3:$V$11,2,)</f>
        <v>L</v>
      </c>
      <c r="G4551">
        <v>5</v>
      </c>
    </row>
    <row r="4552" spans="1:7">
      <c r="A4552" s="14">
        <v>44532</v>
      </c>
      <c r="B4552" t="s">
        <v>823</v>
      </c>
      <c r="C4552" t="s">
        <v>884</v>
      </c>
      <c r="D4552" t="str">
        <f>VLOOKUP(VALUE(MID(C4552,1,8)),Producto!$A$1:$C$499,3,FALSE)</f>
        <v>Chamarra sport</v>
      </c>
      <c r="E4552" t="str">
        <f>VLOOKUP(_xlfn.NUMBERVALUE(MID(C4552,9,2)),'Datos 2'!$Q$3:$R$22,2,FALSE)</f>
        <v>Negro</v>
      </c>
      <c r="F4552" t="str">
        <f>VLOOKUP(_xlfn.NUMBERVALUE(MID(C4552,11,2)),'Datos 2'!$U$3:$V$11,2,)</f>
        <v>L</v>
      </c>
      <c r="G4552">
        <v>9</v>
      </c>
    </row>
    <row r="4553" spans="1:7">
      <c r="A4553" s="14">
        <v>44545</v>
      </c>
      <c r="B4553" t="s">
        <v>823</v>
      </c>
      <c r="C4553" t="s">
        <v>847</v>
      </c>
      <c r="D4553" t="str">
        <f>VLOOKUP(VALUE(MID(C4553,1,8)),Producto!$A$1:$C$499,3,FALSE)</f>
        <v>Playera</v>
      </c>
      <c r="E4553" t="str">
        <f>VLOOKUP(_xlfn.NUMBERVALUE(MID(C4553,9,2)),'Datos 2'!$Q$3:$R$22,2,FALSE)</f>
        <v>Negro</v>
      </c>
      <c r="F4553" t="str">
        <f>VLOOKUP(_xlfn.NUMBERVALUE(MID(C4553,11,2)),'Datos 2'!$U$3:$V$11,2,)</f>
        <v>Unitalla</v>
      </c>
      <c r="G4553">
        <v>10</v>
      </c>
    </row>
    <row r="4554" spans="1:7">
      <c r="A4554" s="14">
        <v>44488</v>
      </c>
      <c r="B4554" t="s">
        <v>823</v>
      </c>
      <c r="C4554" t="s">
        <v>884</v>
      </c>
      <c r="D4554" t="str">
        <f>VLOOKUP(VALUE(MID(C4554,1,8)),Producto!$A$1:$C$499,3,FALSE)</f>
        <v>Chamarra sport</v>
      </c>
      <c r="E4554" t="str">
        <f>VLOOKUP(_xlfn.NUMBERVALUE(MID(C4554,9,2)),'Datos 2'!$Q$3:$R$22,2,FALSE)</f>
        <v>Negro</v>
      </c>
      <c r="F4554" t="str">
        <f>VLOOKUP(_xlfn.NUMBERVALUE(MID(C4554,11,2)),'Datos 2'!$U$3:$V$11,2,)</f>
        <v>L</v>
      </c>
      <c r="G4554">
        <v>10</v>
      </c>
    </row>
    <row r="4555" spans="1:7">
      <c r="A4555" s="14">
        <v>44437</v>
      </c>
      <c r="B4555" t="s">
        <v>823</v>
      </c>
      <c r="C4555" t="s">
        <v>871</v>
      </c>
      <c r="D4555" t="str">
        <f>VLOOKUP(VALUE(MID(C4555,1,8)),Producto!$A$1:$C$499,3,FALSE)</f>
        <v>Pantalón baggie</v>
      </c>
      <c r="E4555" t="str">
        <f>VLOOKUP(_xlfn.NUMBERVALUE(MID(C4555,9,2)),'Datos 2'!$Q$3:$R$22,2,FALSE)</f>
        <v>Café</v>
      </c>
      <c r="F4555" t="str">
        <f>VLOOKUP(_xlfn.NUMBERVALUE(MID(C4555,11,2)),'Datos 2'!$U$3:$V$11,2,)</f>
        <v>XL</v>
      </c>
      <c r="G4555">
        <v>6</v>
      </c>
    </row>
    <row r="4556" spans="1:7">
      <c r="A4556" s="14">
        <v>44310</v>
      </c>
      <c r="B4556" t="s">
        <v>823</v>
      </c>
      <c r="C4556" t="s">
        <v>845</v>
      </c>
      <c r="D4556" t="str">
        <f>VLOOKUP(VALUE(MID(C4556,1,8)),Producto!$A$1:$C$499,3,FALSE)</f>
        <v>Camisa manga corta</v>
      </c>
      <c r="E4556" t="str">
        <f>VLOOKUP(_xlfn.NUMBERVALUE(MID(C4556,9,2)),'Datos 2'!$Q$3:$R$22,2,FALSE)</f>
        <v>Estampado animal</v>
      </c>
      <c r="F4556" t="str">
        <f>VLOOKUP(_xlfn.NUMBERVALUE(MID(C4556,11,2)),'Datos 2'!$U$3:$V$11,2,)</f>
        <v>M</v>
      </c>
      <c r="G4556">
        <v>10</v>
      </c>
    </row>
    <row r="4557" spans="1:7">
      <c r="A4557" s="14">
        <v>44506</v>
      </c>
      <c r="B4557" t="s">
        <v>823</v>
      </c>
      <c r="C4557" t="s">
        <v>866</v>
      </c>
      <c r="D4557" t="str">
        <f>VLOOKUP(VALUE(MID(C4557,1,8)),Producto!$A$1:$C$499,3,FALSE)</f>
        <v>Pantalón baggie</v>
      </c>
      <c r="E4557" t="str">
        <f>VLOOKUP(_xlfn.NUMBERVALUE(MID(C4557,9,2)),'Datos 2'!$Q$3:$R$22,2,FALSE)</f>
        <v>Negro</v>
      </c>
      <c r="F4557" t="str">
        <f>VLOOKUP(_xlfn.NUMBERVALUE(MID(C4557,11,2)),'Datos 2'!$U$3:$V$11,2,)</f>
        <v>S</v>
      </c>
      <c r="G4557">
        <v>9</v>
      </c>
    </row>
    <row r="4558" spans="1:7">
      <c r="A4558" s="14">
        <v>44206</v>
      </c>
      <c r="B4558" t="s">
        <v>823</v>
      </c>
      <c r="C4558" t="s">
        <v>888</v>
      </c>
      <c r="D4558" t="str">
        <f>VLOOKUP(VALUE(MID(C4558,1,8)),Producto!$A$1:$C$499,3,FALSE)</f>
        <v>Chamarra sport</v>
      </c>
      <c r="E4558" t="str">
        <f>VLOOKUP(_xlfn.NUMBERVALUE(MID(C4558,9,2)),'Datos 2'!$Q$3:$R$22,2,FALSE)</f>
        <v>Off white</v>
      </c>
      <c r="F4558" t="str">
        <f>VLOOKUP(_xlfn.NUMBERVALUE(MID(C4558,11,2)),'Datos 2'!$U$3:$V$11,2,)</f>
        <v>L</v>
      </c>
      <c r="G4558">
        <v>8</v>
      </c>
    </row>
    <row r="4559" spans="1:7">
      <c r="A4559" s="14">
        <v>44435</v>
      </c>
      <c r="B4559" t="s">
        <v>823</v>
      </c>
      <c r="C4559" t="s">
        <v>870</v>
      </c>
      <c r="D4559" t="str">
        <f>VLOOKUP(VALUE(MID(C4559,1,8)),Producto!$A$1:$C$499,3,FALSE)</f>
        <v>Pantalón baggie</v>
      </c>
      <c r="E4559" t="str">
        <f>VLOOKUP(_xlfn.NUMBERVALUE(MID(C4559,9,2)),'Datos 2'!$Q$3:$R$22,2,FALSE)</f>
        <v>Off white</v>
      </c>
      <c r="F4559" t="str">
        <f>VLOOKUP(_xlfn.NUMBERVALUE(MID(C4559,11,2)),'Datos 2'!$U$3:$V$11,2,)</f>
        <v>S</v>
      </c>
      <c r="G4559">
        <v>1</v>
      </c>
    </row>
    <row r="4560" spans="1:7">
      <c r="A4560" s="14">
        <v>44454</v>
      </c>
      <c r="B4560" t="s">
        <v>823</v>
      </c>
      <c r="C4560" t="s">
        <v>856</v>
      </c>
      <c r="D4560" t="str">
        <f>VLOOKUP(VALUE(MID(C4560,1,8)),Producto!$A$1:$C$499,3,FALSE)</f>
        <v>Pantalón mezclilla</v>
      </c>
      <c r="E4560" t="str">
        <f>VLOOKUP(_xlfn.NUMBERVALUE(MID(C4560,9,2)),'Datos 2'!$Q$3:$R$22,2,FALSE)</f>
        <v>Negro</v>
      </c>
      <c r="F4560" t="str">
        <f>VLOOKUP(_xlfn.NUMBERVALUE(MID(C4560,11,2)),'Datos 2'!$U$3:$V$11,2,)</f>
        <v>L</v>
      </c>
      <c r="G4560">
        <v>7</v>
      </c>
    </row>
    <row r="4561" spans="1:7">
      <c r="A4561" s="14">
        <v>44472</v>
      </c>
      <c r="B4561" t="s">
        <v>823</v>
      </c>
      <c r="C4561" t="s">
        <v>883</v>
      </c>
      <c r="D4561" t="str">
        <f>VLOOKUP(VALUE(MID(C4561,1,8)),Producto!$A$1:$C$499,3,FALSE)</f>
        <v>Chamarra sport</v>
      </c>
      <c r="E4561" t="str">
        <f>VLOOKUP(_xlfn.NUMBERVALUE(MID(C4561,9,2)),'Datos 2'!$Q$3:$R$22,2,FALSE)</f>
        <v>Negro</v>
      </c>
      <c r="F4561" t="str">
        <f>VLOOKUP(_xlfn.NUMBERVALUE(MID(C4561,11,2)),'Datos 2'!$U$3:$V$11,2,)</f>
        <v>XL</v>
      </c>
      <c r="G4561">
        <v>7</v>
      </c>
    </row>
    <row r="4562" spans="1:7">
      <c r="A4562" s="14">
        <v>44474</v>
      </c>
      <c r="B4562" t="s">
        <v>823</v>
      </c>
      <c r="C4562" t="s">
        <v>860</v>
      </c>
      <c r="D4562" t="str">
        <f>VLOOKUP(VALUE(MID(C4562,1,8)),Producto!$A$1:$C$499,3,FALSE)</f>
        <v>Pantalón mezclilla</v>
      </c>
      <c r="E4562" t="str">
        <f>VLOOKUP(_xlfn.NUMBERVALUE(MID(C4562,9,2)),'Datos 2'!$Q$3:$R$22,2,FALSE)</f>
        <v>Blanco</v>
      </c>
      <c r="F4562" t="str">
        <f>VLOOKUP(_xlfn.NUMBERVALUE(MID(C4562,11,2)),'Datos 2'!$U$3:$V$11,2,)</f>
        <v>L</v>
      </c>
      <c r="G4562">
        <v>5</v>
      </c>
    </row>
    <row r="4563" spans="1:7">
      <c r="A4563" s="14">
        <v>44266</v>
      </c>
      <c r="B4563" t="s">
        <v>823</v>
      </c>
      <c r="C4563" t="s">
        <v>843</v>
      </c>
      <c r="D4563" t="str">
        <f>VLOOKUP(VALUE(MID(C4563,1,8)),Producto!$A$1:$C$499,3,FALSE)</f>
        <v>Camisa manga corta</v>
      </c>
      <c r="E4563" t="str">
        <f>VLOOKUP(_xlfn.NUMBERVALUE(MID(C4563,9,2)),'Datos 2'!$Q$3:$R$22,2,FALSE)</f>
        <v>Estampado animal</v>
      </c>
      <c r="F4563" t="str">
        <f>VLOOKUP(_xlfn.NUMBERVALUE(MID(C4563,11,2)),'Datos 2'!$U$3:$V$11,2,)</f>
        <v>XL</v>
      </c>
      <c r="G4563">
        <v>7</v>
      </c>
    </row>
    <row r="4564" spans="1:7">
      <c r="A4564" s="14">
        <v>44235</v>
      </c>
      <c r="B4564" t="s">
        <v>823</v>
      </c>
      <c r="C4564" t="s">
        <v>849</v>
      </c>
      <c r="D4564" t="str">
        <f>VLOOKUP(VALUE(MID(C4564,1,8)),Producto!$A$1:$C$499,3,FALSE)</f>
        <v>Playera</v>
      </c>
      <c r="E4564" t="str">
        <f>VLOOKUP(_xlfn.NUMBERVALUE(MID(C4564,9,2)),'Datos 2'!$Q$3:$R$22,2,FALSE)</f>
        <v>Estampado abstracto</v>
      </c>
      <c r="F4564" t="str">
        <f>VLOOKUP(_xlfn.NUMBERVALUE(MID(C4564,11,2)),'Datos 2'!$U$3:$V$11,2,)</f>
        <v>Unitalla</v>
      </c>
      <c r="G4564">
        <v>4</v>
      </c>
    </row>
    <row r="4565" spans="1:7">
      <c r="A4565" s="14">
        <v>44252</v>
      </c>
      <c r="B4565" t="s">
        <v>823</v>
      </c>
      <c r="C4565" t="s">
        <v>834</v>
      </c>
      <c r="D4565" t="str">
        <f>VLOOKUP(VALUE(MID(C4565,1,8)),Producto!$A$1:$C$499,3,FALSE)</f>
        <v>Camisa manga larga</v>
      </c>
      <c r="E4565" t="str">
        <f>VLOOKUP(_xlfn.NUMBERVALUE(MID(C4565,9,2)),'Datos 2'!$Q$3:$R$22,2,FALSE)</f>
        <v>Off white</v>
      </c>
      <c r="F4565" t="str">
        <f>VLOOKUP(_xlfn.NUMBERVALUE(MID(C4565,11,2)),'Datos 2'!$U$3:$V$11,2,)</f>
        <v>S</v>
      </c>
      <c r="G4565">
        <v>5</v>
      </c>
    </row>
    <row r="4566" spans="1:7">
      <c r="A4566" s="14">
        <v>44283</v>
      </c>
      <c r="B4566" t="s">
        <v>823</v>
      </c>
      <c r="C4566" t="s">
        <v>828</v>
      </c>
      <c r="D4566" t="str">
        <f>VLOOKUP(VALUE(MID(C4566,1,8)),Producto!$A$1:$C$499,3,FALSE)</f>
        <v>Camisa manga larga</v>
      </c>
      <c r="E4566" t="str">
        <f>VLOOKUP(_xlfn.NUMBERVALUE(MID(C4566,9,2)),'Datos 2'!$Q$3:$R$22,2,FALSE)</f>
        <v>Blanco</v>
      </c>
      <c r="F4566" t="str">
        <f>VLOOKUP(_xlfn.NUMBERVALUE(MID(C4566,11,2)),'Datos 2'!$U$3:$V$11,2,)</f>
        <v>L</v>
      </c>
      <c r="G4566">
        <v>1</v>
      </c>
    </row>
    <row r="4567" spans="1:7">
      <c r="A4567" s="14">
        <v>44252</v>
      </c>
      <c r="B4567" t="s">
        <v>823</v>
      </c>
      <c r="C4567" t="s">
        <v>829</v>
      </c>
      <c r="D4567" t="str">
        <f>VLOOKUP(VALUE(MID(C4567,1,8)),Producto!$A$1:$C$499,3,FALSE)</f>
        <v>Camisa manga larga</v>
      </c>
      <c r="E4567" t="str">
        <f>VLOOKUP(_xlfn.NUMBERVALUE(MID(C4567,9,2)),'Datos 2'!$Q$3:$R$22,2,FALSE)</f>
        <v>Blanco</v>
      </c>
      <c r="F4567" t="str">
        <f>VLOOKUP(_xlfn.NUMBERVALUE(MID(C4567,11,2)),'Datos 2'!$U$3:$V$11,2,)</f>
        <v>M</v>
      </c>
      <c r="G4567">
        <v>2</v>
      </c>
    </row>
    <row r="4568" spans="1:7">
      <c r="A4568" s="14">
        <v>44535</v>
      </c>
      <c r="B4568" t="s">
        <v>823</v>
      </c>
      <c r="C4568" t="s">
        <v>829</v>
      </c>
      <c r="D4568" t="str">
        <f>VLOOKUP(VALUE(MID(C4568,1,8)),Producto!$A$1:$C$499,3,FALSE)</f>
        <v>Camisa manga larga</v>
      </c>
      <c r="E4568" t="str">
        <f>VLOOKUP(_xlfn.NUMBERVALUE(MID(C4568,9,2)),'Datos 2'!$Q$3:$R$22,2,FALSE)</f>
        <v>Blanco</v>
      </c>
      <c r="F4568" t="str">
        <f>VLOOKUP(_xlfn.NUMBERVALUE(MID(C4568,11,2)),'Datos 2'!$U$3:$V$11,2,)</f>
        <v>M</v>
      </c>
      <c r="G4568">
        <v>2</v>
      </c>
    </row>
    <row r="4569" spans="1:7">
      <c r="A4569" s="14">
        <v>44436</v>
      </c>
      <c r="B4569" t="s">
        <v>823</v>
      </c>
      <c r="C4569" t="s">
        <v>870</v>
      </c>
      <c r="D4569" t="str">
        <f>VLOOKUP(VALUE(MID(C4569,1,8)),Producto!$A$1:$C$499,3,FALSE)</f>
        <v>Pantalón baggie</v>
      </c>
      <c r="E4569" t="str">
        <f>VLOOKUP(_xlfn.NUMBERVALUE(MID(C4569,9,2)),'Datos 2'!$Q$3:$R$22,2,FALSE)</f>
        <v>Off white</v>
      </c>
      <c r="F4569" t="str">
        <f>VLOOKUP(_xlfn.NUMBERVALUE(MID(C4569,11,2)),'Datos 2'!$U$3:$V$11,2,)</f>
        <v>S</v>
      </c>
      <c r="G4569">
        <v>6</v>
      </c>
    </row>
    <row r="4570" spans="1:7">
      <c r="A4570" s="14">
        <v>44349</v>
      </c>
      <c r="B4570" t="s">
        <v>823</v>
      </c>
      <c r="C4570" t="s">
        <v>855</v>
      </c>
      <c r="D4570" t="str">
        <f>VLOOKUP(VALUE(MID(C4570,1,8)),Producto!$A$1:$C$499,3,FALSE)</f>
        <v>Pantalón mezclilla</v>
      </c>
      <c r="E4570" t="str">
        <f>VLOOKUP(_xlfn.NUMBERVALUE(MID(C4570,9,2)),'Datos 2'!$Q$3:$R$22,2,FALSE)</f>
        <v>Negro</v>
      </c>
      <c r="F4570" t="str">
        <f>VLOOKUP(_xlfn.NUMBERVALUE(MID(C4570,11,2)),'Datos 2'!$U$3:$V$11,2,)</f>
        <v>XL</v>
      </c>
      <c r="G4570">
        <v>4</v>
      </c>
    </row>
    <row r="4571" spans="1:7">
      <c r="A4571" s="14">
        <v>44270</v>
      </c>
      <c r="B4571" t="s">
        <v>823</v>
      </c>
      <c r="C4571" t="s">
        <v>889</v>
      </c>
      <c r="D4571" t="str">
        <f>VLOOKUP(VALUE(MID(C4571,1,8)),Producto!$A$1:$C$499,3,FALSE)</f>
        <v>Chamarra sport</v>
      </c>
      <c r="E4571" t="str">
        <f>VLOOKUP(_xlfn.NUMBERVALUE(MID(C4571,9,2)),'Datos 2'!$Q$3:$R$22,2,FALSE)</f>
        <v>Off white</v>
      </c>
      <c r="F4571" t="str">
        <f>VLOOKUP(_xlfn.NUMBERVALUE(MID(C4571,11,2)),'Datos 2'!$U$3:$V$11,2,)</f>
        <v>M</v>
      </c>
      <c r="G4571">
        <v>9</v>
      </c>
    </row>
    <row r="4572" spans="1:7">
      <c r="A4572" s="14">
        <v>44462</v>
      </c>
      <c r="B4572" t="s">
        <v>823</v>
      </c>
      <c r="C4572" t="s">
        <v>828</v>
      </c>
      <c r="D4572" t="str">
        <f>VLOOKUP(VALUE(MID(C4572,1,8)),Producto!$A$1:$C$499,3,FALSE)</f>
        <v>Camisa manga larga</v>
      </c>
      <c r="E4572" t="str">
        <f>VLOOKUP(_xlfn.NUMBERVALUE(MID(C4572,9,2)),'Datos 2'!$Q$3:$R$22,2,FALSE)</f>
        <v>Blanco</v>
      </c>
      <c r="F4572" t="str">
        <f>VLOOKUP(_xlfn.NUMBERVALUE(MID(C4572,11,2)),'Datos 2'!$U$3:$V$11,2,)</f>
        <v>L</v>
      </c>
      <c r="G4572">
        <v>2</v>
      </c>
    </row>
    <row r="4573" spans="1:7">
      <c r="A4573" s="14">
        <v>44284</v>
      </c>
      <c r="B4573" t="s">
        <v>823</v>
      </c>
      <c r="C4573" t="s">
        <v>827</v>
      </c>
      <c r="D4573" t="str">
        <f>VLOOKUP(VALUE(MID(C4573,1,8)),Producto!$A$1:$C$499,3,FALSE)</f>
        <v>Camisa manga larga</v>
      </c>
      <c r="E4573" t="str">
        <f>VLOOKUP(_xlfn.NUMBERVALUE(MID(C4573,9,2)),'Datos 2'!$Q$3:$R$22,2,FALSE)</f>
        <v>Blanco</v>
      </c>
      <c r="F4573" t="str">
        <f>VLOOKUP(_xlfn.NUMBERVALUE(MID(C4573,11,2)),'Datos 2'!$U$3:$V$11,2,)</f>
        <v>XL</v>
      </c>
      <c r="G4573">
        <v>6</v>
      </c>
    </row>
    <row r="4574" spans="1:7">
      <c r="A4574" s="14">
        <v>44473</v>
      </c>
      <c r="B4574" t="s">
        <v>823</v>
      </c>
      <c r="C4574" t="s">
        <v>864</v>
      </c>
      <c r="D4574" t="str">
        <f>VLOOKUP(VALUE(MID(C4574,1,8)),Producto!$A$1:$C$499,3,FALSE)</f>
        <v>Pantalón baggie</v>
      </c>
      <c r="E4574" t="str">
        <f>VLOOKUP(_xlfn.NUMBERVALUE(MID(C4574,9,2)),'Datos 2'!$Q$3:$R$22,2,FALSE)</f>
        <v>Negro</v>
      </c>
      <c r="F4574" t="str">
        <f>VLOOKUP(_xlfn.NUMBERVALUE(MID(C4574,11,2)),'Datos 2'!$U$3:$V$11,2,)</f>
        <v>L</v>
      </c>
      <c r="G4574">
        <v>9</v>
      </c>
    </row>
    <row r="4575" spans="1:7">
      <c r="A4575" s="14">
        <v>44297</v>
      </c>
      <c r="B4575" t="s">
        <v>823</v>
      </c>
      <c r="C4575" t="s">
        <v>861</v>
      </c>
      <c r="D4575" t="str">
        <f>VLOOKUP(VALUE(MID(C4575,1,8)),Producto!$A$1:$C$499,3,FALSE)</f>
        <v>Pantalón mezclilla</v>
      </c>
      <c r="E4575" t="str">
        <f>VLOOKUP(_xlfn.NUMBERVALUE(MID(C4575,9,2)),'Datos 2'!$Q$3:$R$22,2,FALSE)</f>
        <v>Blanco</v>
      </c>
      <c r="F4575" t="str">
        <f>VLOOKUP(_xlfn.NUMBERVALUE(MID(C4575,11,2)),'Datos 2'!$U$3:$V$11,2,)</f>
        <v>M</v>
      </c>
      <c r="G4575">
        <v>6</v>
      </c>
    </row>
    <row r="4576" spans="1:7">
      <c r="A4576" s="14">
        <v>44239</v>
      </c>
      <c r="B4576" t="s">
        <v>823</v>
      </c>
      <c r="C4576" t="s">
        <v>843</v>
      </c>
      <c r="D4576" t="str">
        <f>VLOOKUP(VALUE(MID(C4576,1,8)),Producto!$A$1:$C$499,3,FALSE)</f>
        <v>Camisa manga corta</v>
      </c>
      <c r="E4576" t="str">
        <f>VLOOKUP(_xlfn.NUMBERVALUE(MID(C4576,9,2)),'Datos 2'!$Q$3:$R$22,2,FALSE)</f>
        <v>Estampado animal</v>
      </c>
      <c r="F4576" t="str">
        <f>VLOOKUP(_xlfn.NUMBERVALUE(MID(C4576,11,2)),'Datos 2'!$U$3:$V$11,2,)</f>
        <v>XL</v>
      </c>
      <c r="G4576">
        <v>10</v>
      </c>
    </row>
    <row r="4577" spans="1:7">
      <c r="A4577" s="14">
        <v>44548</v>
      </c>
      <c r="B4577" t="s">
        <v>823</v>
      </c>
      <c r="C4577" t="s">
        <v>838</v>
      </c>
      <c r="D4577" t="str">
        <f>VLOOKUP(VALUE(MID(C4577,1,8)),Producto!$A$1:$C$499,3,FALSE)</f>
        <v>Camisa manga larga</v>
      </c>
      <c r="E4577" t="str">
        <f>VLOOKUP(_xlfn.NUMBERVALUE(MID(C4577,9,2)),'Datos 2'!$Q$3:$R$22,2,FALSE)</f>
        <v>Negro</v>
      </c>
      <c r="F4577" t="str">
        <f>VLOOKUP(_xlfn.NUMBERVALUE(MID(C4577,11,2)),'Datos 2'!$U$3:$V$11,2,)</f>
        <v>S</v>
      </c>
      <c r="G4577">
        <v>3</v>
      </c>
    </row>
    <row r="4578" spans="1:7">
      <c r="A4578" s="14">
        <v>44333</v>
      </c>
      <c r="B4578" t="s">
        <v>823</v>
      </c>
      <c r="C4578" t="s">
        <v>874</v>
      </c>
      <c r="D4578" t="str">
        <f>VLOOKUP(VALUE(MID(C4578,1,8)),Producto!$A$1:$C$499,3,FALSE)</f>
        <v>Pantalón baggie</v>
      </c>
      <c r="E4578" t="str">
        <f>VLOOKUP(_xlfn.NUMBERVALUE(MID(C4578,9,2)),'Datos 2'!$Q$3:$R$22,2,FALSE)</f>
        <v>Café</v>
      </c>
      <c r="F4578" t="str">
        <f>VLOOKUP(_xlfn.NUMBERVALUE(MID(C4578,11,2)),'Datos 2'!$U$3:$V$11,2,)</f>
        <v>S</v>
      </c>
      <c r="G4578">
        <v>1</v>
      </c>
    </row>
    <row r="4579" spans="1:7">
      <c r="A4579" s="14">
        <v>44388</v>
      </c>
      <c r="B4579" t="s">
        <v>823</v>
      </c>
      <c r="C4579" t="s">
        <v>829</v>
      </c>
      <c r="D4579" t="str">
        <f>VLOOKUP(VALUE(MID(C4579,1,8)),Producto!$A$1:$C$499,3,FALSE)</f>
        <v>Camisa manga larga</v>
      </c>
      <c r="E4579" t="str">
        <f>VLOOKUP(_xlfn.NUMBERVALUE(MID(C4579,9,2)),'Datos 2'!$Q$3:$R$22,2,FALSE)</f>
        <v>Blanco</v>
      </c>
      <c r="F4579" t="str">
        <f>VLOOKUP(_xlfn.NUMBERVALUE(MID(C4579,11,2)),'Datos 2'!$U$3:$V$11,2,)</f>
        <v>M</v>
      </c>
      <c r="G4579">
        <v>10</v>
      </c>
    </row>
    <row r="4580" spans="1:7">
      <c r="A4580" s="14">
        <v>44538</v>
      </c>
      <c r="B4580" t="s">
        <v>823</v>
      </c>
      <c r="C4580" t="s">
        <v>871</v>
      </c>
      <c r="D4580" t="str">
        <f>VLOOKUP(VALUE(MID(C4580,1,8)),Producto!$A$1:$C$499,3,FALSE)</f>
        <v>Pantalón baggie</v>
      </c>
      <c r="E4580" t="str">
        <f>VLOOKUP(_xlfn.NUMBERVALUE(MID(C4580,9,2)),'Datos 2'!$Q$3:$R$22,2,FALSE)</f>
        <v>Café</v>
      </c>
      <c r="F4580" t="str">
        <f>VLOOKUP(_xlfn.NUMBERVALUE(MID(C4580,11,2)),'Datos 2'!$U$3:$V$11,2,)</f>
        <v>XL</v>
      </c>
      <c r="G4580">
        <v>1</v>
      </c>
    </row>
    <row r="4581" spans="1:7">
      <c r="A4581" s="14">
        <v>44295</v>
      </c>
      <c r="B4581" t="s">
        <v>823</v>
      </c>
      <c r="C4581" t="s">
        <v>870</v>
      </c>
      <c r="D4581" t="str">
        <f>VLOOKUP(VALUE(MID(C4581,1,8)),Producto!$A$1:$C$499,3,FALSE)</f>
        <v>Pantalón baggie</v>
      </c>
      <c r="E4581" t="str">
        <f>VLOOKUP(_xlfn.NUMBERVALUE(MID(C4581,9,2)),'Datos 2'!$Q$3:$R$22,2,FALSE)</f>
        <v>Off white</v>
      </c>
      <c r="F4581" t="str">
        <f>VLOOKUP(_xlfn.NUMBERVALUE(MID(C4581,11,2)),'Datos 2'!$U$3:$V$11,2,)</f>
        <v>S</v>
      </c>
      <c r="G4581">
        <v>10</v>
      </c>
    </row>
    <row r="4582" spans="1:7">
      <c r="A4582" s="14">
        <v>44455</v>
      </c>
      <c r="B4582" t="s">
        <v>823</v>
      </c>
      <c r="C4582" t="s">
        <v>852</v>
      </c>
      <c r="D4582" t="str">
        <f>VLOOKUP(VALUE(MID(C4582,1,8)),Producto!$A$1:$C$499,3,FALSE)</f>
        <v>Pantalón mezclilla</v>
      </c>
      <c r="E4582" t="str">
        <f>VLOOKUP(_xlfn.NUMBERVALUE(MID(C4582,9,2)),'Datos 2'!$Q$3:$R$22,2,FALSE)</f>
        <v>Azul</v>
      </c>
      <c r="F4582" t="str">
        <f>VLOOKUP(_xlfn.NUMBERVALUE(MID(C4582,11,2)),'Datos 2'!$U$3:$V$11,2,)</f>
        <v>L</v>
      </c>
      <c r="G4582">
        <v>2</v>
      </c>
    </row>
    <row r="4583" spans="1:7">
      <c r="A4583" s="14">
        <v>44269</v>
      </c>
      <c r="B4583" t="s">
        <v>823</v>
      </c>
      <c r="C4583" t="s">
        <v>862</v>
      </c>
      <c r="D4583" t="str">
        <f>VLOOKUP(VALUE(MID(C4583,1,8)),Producto!$A$1:$C$499,3,FALSE)</f>
        <v>Pantalón mezclilla</v>
      </c>
      <c r="E4583" t="str">
        <f>VLOOKUP(_xlfn.NUMBERVALUE(MID(C4583,9,2)),'Datos 2'!$Q$3:$R$22,2,FALSE)</f>
        <v>Blanco</v>
      </c>
      <c r="F4583" t="str">
        <f>VLOOKUP(_xlfn.NUMBERVALUE(MID(C4583,11,2)),'Datos 2'!$U$3:$V$11,2,)</f>
        <v>S</v>
      </c>
      <c r="G4583">
        <v>9</v>
      </c>
    </row>
    <row r="4584" spans="1:7">
      <c r="A4584" s="14">
        <v>44352</v>
      </c>
      <c r="B4584" t="s">
        <v>823</v>
      </c>
      <c r="C4584" t="s">
        <v>837</v>
      </c>
      <c r="D4584" t="str">
        <f>VLOOKUP(VALUE(MID(C4584,1,8)),Producto!$A$1:$C$499,3,FALSE)</f>
        <v>Camisa manga larga</v>
      </c>
      <c r="E4584" t="str">
        <f>VLOOKUP(_xlfn.NUMBERVALUE(MID(C4584,9,2)),'Datos 2'!$Q$3:$R$22,2,FALSE)</f>
        <v>Negro</v>
      </c>
      <c r="F4584" t="str">
        <f>VLOOKUP(_xlfn.NUMBERVALUE(MID(C4584,11,2)),'Datos 2'!$U$3:$V$11,2,)</f>
        <v>M</v>
      </c>
      <c r="G4584">
        <v>8</v>
      </c>
    </row>
    <row r="4585" spans="1:7">
      <c r="A4585" s="14">
        <v>44337</v>
      </c>
      <c r="B4585" t="s">
        <v>823</v>
      </c>
      <c r="C4585" t="s">
        <v>840</v>
      </c>
      <c r="D4585" t="str">
        <f>VLOOKUP(VALUE(MID(C4585,1,8)),Producto!$A$1:$C$499,3,FALSE)</f>
        <v>Camisa manga corta</v>
      </c>
      <c r="E4585" t="str">
        <f>VLOOKUP(_xlfn.NUMBERVALUE(MID(C4585,9,2)),'Datos 2'!$Q$3:$R$22,2,FALSE)</f>
        <v>Blanco</v>
      </c>
      <c r="F4585" t="str">
        <f>VLOOKUP(_xlfn.NUMBERVALUE(MID(C4585,11,2)),'Datos 2'!$U$3:$V$11,2,)</f>
        <v>L</v>
      </c>
      <c r="G4585">
        <v>4</v>
      </c>
    </row>
    <row r="4586" spans="1:7">
      <c r="A4586" s="14">
        <v>44237</v>
      </c>
      <c r="B4586" t="s">
        <v>823</v>
      </c>
      <c r="C4586" t="s">
        <v>853</v>
      </c>
      <c r="D4586" t="str">
        <f>VLOOKUP(VALUE(MID(C4586,1,8)),Producto!$A$1:$C$499,3,FALSE)</f>
        <v>Pantalón mezclilla</v>
      </c>
      <c r="E4586" t="str">
        <f>VLOOKUP(_xlfn.NUMBERVALUE(MID(C4586,9,2)),'Datos 2'!$Q$3:$R$22,2,FALSE)</f>
        <v>Azul</v>
      </c>
      <c r="F4586" t="str">
        <f>VLOOKUP(_xlfn.NUMBERVALUE(MID(C4586,11,2)),'Datos 2'!$U$3:$V$11,2,)</f>
        <v>M</v>
      </c>
      <c r="G4586">
        <v>6</v>
      </c>
    </row>
    <row r="4587" spans="1:7">
      <c r="A4587" s="14">
        <v>44323</v>
      </c>
      <c r="B4587" t="s">
        <v>823</v>
      </c>
      <c r="C4587" t="s">
        <v>877</v>
      </c>
      <c r="D4587" t="str">
        <f>VLOOKUP(VALUE(MID(C4587,1,8)),Producto!$A$1:$C$499,3,FALSE)</f>
        <v>Chamarra sport</v>
      </c>
      <c r="E4587" t="str">
        <f>VLOOKUP(_xlfn.NUMBERVALUE(MID(C4587,9,2)),'Datos 2'!$Q$3:$R$22,2,FALSE)</f>
        <v>Rojo</v>
      </c>
      <c r="F4587" t="str">
        <f>VLOOKUP(_xlfn.NUMBERVALUE(MID(C4587,11,2)),'Datos 2'!$U$3:$V$11,2,)</f>
        <v>M</v>
      </c>
      <c r="G4587">
        <v>2</v>
      </c>
    </row>
    <row r="4588" spans="1:7">
      <c r="A4588" s="14">
        <v>44366</v>
      </c>
      <c r="B4588" t="s">
        <v>823</v>
      </c>
      <c r="C4588" t="s">
        <v>831</v>
      </c>
      <c r="D4588" t="str">
        <f>VLOOKUP(VALUE(MID(C4588,1,8)),Producto!$A$1:$C$499,3,FALSE)</f>
        <v>Camisa manga larga</v>
      </c>
      <c r="E4588" t="str">
        <f>VLOOKUP(_xlfn.NUMBERVALUE(MID(C4588,9,2)),'Datos 2'!$Q$3:$R$22,2,FALSE)</f>
        <v>Off white</v>
      </c>
      <c r="F4588" t="str">
        <f>VLOOKUP(_xlfn.NUMBERVALUE(MID(C4588,11,2)),'Datos 2'!$U$3:$V$11,2,)</f>
        <v>XL</v>
      </c>
      <c r="G4588">
        <v>2</v>
      </c>
    </row>
    <row r="4589" spans="1:7">
      <c r="A4589" s="14">
        <v>44453</v>
      </c>
      <c r="B4589" t="s">
        <v>823</v>
      </c>
      <c r="C4589" t="s">
        <v>889</v>
      </c>
      <c r="D4589" t="str">
        <f>VLOOKUP(VALUE(MID(C4589,1,8)),Producto!$A$1:$C$499,3,FALSE)</f>
        <v>Chamarra sport</v>
      </c>
      <c r="E4589" t="str">
        <f>VLOOKUP(_xlfn.NUMBERVALUE(MID(C4589,9,2)),'Datos 2'!$Q$3:$R$22,2,FALSE)</f>
        <v>Off white</v>
      </c>
      <c r="F4589" t="str">
        <f>VLOOKUP(_xlfn.NUMBERVALUE(MID(C4589,11,2)),'Datos 2'!$U$3:$V$11,2,)</f>
        <v>M</v>
      </c>
      <c r="G4589">
        <v>10</v>
      </c>
    </row>
    <row r="4590" spans="1:7">
      <c r="A4590" s="14">
        <v>44498</v>
      </c>
      <c r="B4590" t="s">
        <v>823</v>
      </c>
      <c r="C4590" t="s">
        <v>862</v>
      </c>
      <c r="D4590" t="str">
        <f>VLOOKUP(VALUE(MID(C4590,1,8)),Producto!$A$1:$C$499,3,FALSE)</f>
        <v>Pantalón mezclilla</v>
      </c>
      <c r="E4590" t="str">
        <f>VLOOKUP(_xlfn.NUMBERVALUE(MID(C4590,9,2)),'Datos 2'!$Q$3:$R$22,2,FALSE)</f>
        <v>Blanco</v>
      </c>
      <c r="F4590" t="str">
        <f>VLOOKUP(_xlfn.NUMBERVALUE(MID(C4590,11,2)),'Datos 2'!$U$3:$V$11,2,)</f>
        <v>S</v>
      </c>
      <c r="G4590">
        <v>1</v>
      </c>
    </row>
    <row r="4591" spans="1:7">
      <c r="A4591" s="14">
        <v>44275</v>
      </c>
      <c r="B4591" t="s">
        <v>823</v>
      </c>
      <c r="C4591" t="s">
        <v>868</v>
      </c>
      <c r="D4591" t="str">
        <f>VLOOKUP(VALUE(MID(C4591,1,8)),Producto!$A$1:$C$499,3,FALSE)</f>
        <v>Pantalón baggie</v>
      </c>
      <c r="E4591" t="str">
        <f>VLOOKUP(_xlfn.NUMBERVALUE(MID(C4591,9,2)),'Datos 2'!$Q$3:$R$22,2,FALSE)</f>
        <v>Off white</v>
      </c>
      <c r="F4591" t="str">
        <f>VLOOKUP(_xlfn.NUMBERVALUE(MID(C4591,11,2)),'Datos 2'!$U$3:$V$11,2,)</f>
        <v>L</v>
      </c>
      <c r="G4591">
        <v>8</v>
      </c>
    </row>
    <row r="4592" spans="1:7">
      <c r="A4592" s="14">
        <v>44326</v>
      </c>
      <c r="B4592" t="s">
        <v>823</v>
      </c>
      <c r="C4592" t="s">
        <v>881</v>
      </c>
      <c r="D4592" t="str">
        <f>VLOOKUP(VALUE(MID(C4592,1,8)),Producto!$A$1:$C$499,3,FALSE)</f>
        <v>Chamarra sport</v>
      </c>
      <c r="E4592" t="str">
        <f>VLOOKUP(_xlfn.NUMBERVALUE(MID(C4592,9,2)),'Datos 2'!$Q$3:$R$22,2,FALSE)</f>
        <v>Azul</v>
      </c>
      <c r="F4592" t="str">
        <f>VLOOKUP(_xlfn.NUMBERVALUE(MID(C4592,11,2)),'Datos 2'!$U$3:$V$11,2,)</f>
        <v>M</v>
      </c>
      <c r="G4592">
        <v>10</v>
      </c>
    </row>
    <row r="4593" spans="1:7">
      <c r="A4593" s="14">
        <v>44384</v>
      </c>
      <c r="B4593" t="s">
        <v>823</v>
      </c>
      <c r="C4593" t="s">
        <v>846</v>
      </c>
      <c r="D4593" t="str">
        <f>VLOOKUP(VALUE(MID(C4593,1,8)),Producto!$A$1:$C$499,3,FALSE)</f>
        <v>Camisa manga corta</v>
      </c>
      <c r="E4593" t="str">
        <f>VLOOKUP(_xlfn.NUMBERVALUE(MID(C4593,9,2)),'Datos 2'!$Q$3:$R$22,2,FALSE)</f>
        <v>Estampado animal</v>
      </c>
      <c r="F4593" t="str">
        <f>VLOOKUP(_xlfn.NUMBERVALUE(MID(C4593,11,2)),'Datos 2'!$U$3:$V$11,2,)</f>
        <v>S</v>
      </c>
      <c r="G4593">
        <v>3</v>
      </c>
    </row>
    <row r="4594" spans="1:7">
      <c r="A4594" s="14">
        <v>44487</v>
      </c>
      <c r="B4594" t="s">
        <v>823</v>
      </c>
      <c r="C4594" t="s">
        <v>832</v>
      </c>
      <c r="D4594" t="str">
        <f>VLOOKUP(VALUE(MID(C4594,1,8)),Producto!$A$1:$C$499,3,FALSE)</f>
        <v>Camisa manga larga</v>
      </c>
      <c r="E4594" t="str">
        <f>VLOOKUP(_xlfn.NUMBERVALUE(MID(C4594,9,2)),'Datos 2'!$Q$3:$R$22,2,FALSE)</f>
        <v>Off white</v>
      </c>
      <c r="F4594" t="str">
        <f>VLOOKUP(_xlfn.NUMBERVALUE(MID(C4594,11,2)),'Datos 2'!$U$3:$V$11,2,)</f>
        <v>L</v>
      </c>
      <c r="G4594">
        <v>5</v>
      </c>
    </row>
    <row r="4595" spans="1:7">
      <c r="A4595" s="14">
        <v>44338</v>
      </c>
      <c r="B4595" t="s">
        <v>823</v>
      </c>
      <c r="C4595" t="s">
        <v>827</v>
      </c>
      <c r="D4595" t="str">
        <f>VLOOKUP(VALUE(MID(C4595,1,8)),Producto!$A$1:$C$499,3,FALSE)</f>
        <v>Camisa manga larga</v>
      </c>
      <c r="E4595" t="str">
        <f>VLOOKUP(_xlfn.NUMBERVALUE(MID(C4595,9,2)),'Datos 2'!$Q$3:$R$22,2,FALSE)</f>
        <v>Blanco</v>
      </c>
      <c r="F4595" t="str">
        <f>VLOOKUP(_xlfn.NUMBERVALUE(MID(C4595,11,2)),'Datos 2'!$U$3:$V$11,2,)</f>
        <v>XL</v>
      </c>
      <c r="G4595">
        <v>8</v>
      </c>
    </row>
    <row r="4596" spans="1:7">
      <c r="A4596" s="14">
        <v>44283</v>
      </c>
      <c r="B4596" t="s">
        <v>823</v>
      </c>
      <c r="C4596" t="s">
        <v>841</v>
      </c>
      <c r="D4596" t="str">
        <f>VLOOKUP(VALUE(MID(C4596,1,8)),Producto!$A$1:$C$499,3,FALSE)</f>
        <v>Camisa manga corta</v>
      </c>
      <c r="E4596" t="str">
        <f>VLOOKUP(_xlfn.NUMBERVALUE(MID(C4596,9,2)),'Datos 2'!$Q$3:$R$22,2,FALSE)</f>
        <v>Blanco</v>
      </c>
      <c r="F4596" t="str">
        <f>VLOOKUP(_xlfn.NUMBERVALUE(MID(C4596,11,2)),'Datos 2'!$U$3:$V$11,2,)</f>
        <v>M</v>
      </c>
      <c r="G4596">
        <v>10</v>
      </c>
    </row>
    <row r="4597" spans="1:7">
      <c r="A4597" s="14">
        <v>44249</v>
      </c>
      <c r="B4597" t="s">
        <v>823</v>
      </c>
      <c r="C4597" t="s">
        <v>844</v>
      </c>
      <c r="D4597" t="str">
        <f>VLOOKUP(VALUE(MID(C4597,1,8)),Producto!$A$1:$C$499,3,FALSE)</f>
        <v>Camisa manga corta</v>
      </c>
      <c r="E4597" t="str">
        <f>VLOOKUP(_xlfn.NUMBERVALUE(MID(C4597,9,2)),'Datos 2'!$Q$3:$R$22,2,FALSE)</f>
        <v>Estampado animal</v>
      </c>
      <c r="F4597" t="str">
        <f>VLOOKUP(_xlfn.NUMBERVALUE(MID(C4597,11,2)),'Datos 2'!$U$3:$V$11,2,)</f>
        <v>L</v>
      </c>
      <c r="G4597">
        <v>5</v>
      </c>
    </row>
    <row r="4598" spans="1:7">
      <c r="A4598" s="14">
        <v>44489</v>
      </c>
      <c r="B4598" t="s">
        <v>823</v>
      </c>
      <c r="C4598" t="s">
        <v>873</v>
      </c>
      <c r="D4598" t="str">
        <f>VLOOKUP(VALUE(MID(C4598,1,8)),Producto!$A$1:$C$499,3,FALSE)</f>
        <v>Pantalón baggie</v>
      </c>
      <c r="E4598" t="str">
        <f>VLOOKUP(_xlfn.NUMBERVALUE(MID(C4598,9,2)),'Datos 2'!$Q$3:$R$22,2,FALSE)</f>
        <v>Café</v>
      </c>
      <c r="F4598" t="str">
        <f>VLOOKUP(_xlfn.NUMBERVALUE(MID(C4598,11,2)),'Datos 2'!$U$3:$V$11,2,)</f>
        <v>M</v>
      </c>
      <c r="G4598">
        <v>6</v>
      </c>
    </row>
    <row r="4599" spans="1:7">
      <c r="A4599" s="14">
        <v>44233</v>
      </c>
      <c r="B4599" t="s">
        <v>823</v>
      </c>
      <c r="C4599" t="s">
        <v>841</v>
      </c>
      <c r="D4599" t="str">
        <f>VLOOKUP(VALUE(MID(C4599,1,8)),Producto!$A$1:$C$499,3,FALSE)</f>
        <v>Camisa manga corta</v>
      </c>
      <c r="E4599" t="str">
        <f>VLOOKUP(_xlfn.NUMBERVALUE(MID(C4599,9,2)),'Datos 2'!$Q$3:$R$22,2,FALSE)</f>
        <v>Blanco</v>
      </c>
      <c r="F4599" t="str">
        <f>VLOOKUP(_xlfn.NUMBERVALUE(MID(C4599,11,2)),'Datos 2'!$U$3:$V$11,2,)</f>
        <v>M</v>
      </c>
      <c r="G4599">
        <v>2</v>
      </c>
    </row>
    <row r="4600" spans="1:7">
      <c r="A4600" s="14">
        <v>44435</v>
      </c>
      <c r="B4600" t="s">
        <v>823</v>
      </c>
      <c r="C4600" t="s">
        <v>870</v>
      </c>
      <c r="D4600" t="str">
        <f>VLOOKUP(VALUE(MID(C4600,1,8)),Producto!$A$1:$C$499,3,FALSE)</f>
        <v>Pantalón baggie</v>
      </c>
      <c r="E4600" t="str">
        <f>VLOOKUP(_xlfn.NUMBERVALUE(MID(C4600,9,2)),'Datos 2'!$Q$3:$R$22,2,FALSE)</f>
        <v>Off white</v>
      </c>
      <c r="F4600" t="str">
        <f>VLOOKUP(_xlfn.NUMBERVALUE(MID(C4600,11,2)),'Datos 2'!$U$3:$V$11,2,)</f>
        <v>S</v>
      </c>
      <c r="G4600">
        <v>10</v>
      </c>
    </row>
    <row r="4601" spans="1:7">
      <c r="A4601" s="14">
        <v>44259</v>
      </c>
      <c r="B4601" t="s">
        <v>823</v>
      </c>
      <c r="C4601" t="s">
        <v>830</v>
      </c>
      <c r="D4601" t="str">
        <f>VLOOKUP(VALUE(MID(C4601,1,8)),Producto!$A$1:$C$499,3,FALSE)</f>
        <v>Camisa manga larga</v>
      </c>
      <c r="E4601" t="str">
        <f>VLOOKUP(_xlfn.NUMBERVALUE(MID(C4601,9,2)),'Datos 2'!$Q$3:$R$22,2,FALSE)</f>
        <v>Blanco</v>
      </c>
      <c r="F4601" t="str">
        <f>VLOOKUP(_xlfn.NUMBERVALUE(MID(C4601,11,2)),'Datos 2'!$U$3:$V$11,2,)</f>
        <v>S</v>
      </c>
      <c r="G4601">
        <v>4</v>
      </c>
    </row>
    <row r="4602" spans="1:7">
      <c r="A4602" s="14">
        <v>44438</v>
      </c>
      <c r="B4602" t="s">
        <v>823</v>
      </c>
      <c r="C4602" t="s">
        <v>850</v>
      </c>
      <c r="D4602" t="str">
        <f>VLOOKUP(VALUE(MID(C4602,1,8)),Producto!$A$1:$C$499,3,FALSE)</f>
        <v>Playera</v>
      </c>
      <c r="E4602" t="str">
        <f>VLOOKUP(_xlfn.NUMBERVALUE(MID(C4602,9,2)),'Datos 2'!$Q$3:$R$22,2,FALSE)</f>
        <v>Con texto</v>
      </c>
      <c r="F4602" t="str">
        <f>VLOOKUP(_xlfn.NUMBERVALUE(MID(C4602,11,2)),'Datos 2'!$U$3:$V$11,2,)</f>
        <v>Unitalla</v>
      </c>
      <c r="G4602">
        <v>8</v>
      </c>
    </row>
    <row r="4603" spans="1:7">
      <c r="A4603" s="14">
        <v>44460</v>
      </c>
      <c r="B4603" t="s">
        <v>823</v>
      </c>
      <c r="C4603" t="s">
        <v>866</v>
      </c>
      <c r="D4603" t="str">
        <f>VLOOKUP(VALUE(MID(C4603,1,8)),Producto!$A$1:$C$499,3,FALSE)</f>
        <v>Pantalón baggie</v>
      </c>
      <c r="E4603" t="str">
        <f>VLOOKUP(_xlfn.NUMBERVALUE(MID(C4603,9,2)),'Datos 2'!$Q$3:$R$22,2,FALSE)</f>
        <v>Negro</v>
      </c>
      <c r="F4603" t="str">
        <f>VLOOKUP(_xlfn.NUMBERVALUE(MID(C4603,11,2)),'Datos 2'!$U$3:$V$11,2,)</f>
        <v>S</v>
      </c>
      <c r="G4603">
        <v>9</v>
      </c>
    </row>
    <row r="4604" spans="1:7">
      <c r="A4604" s="14">
        <v>44459</v>
      </c>
      <c r="B4604" t="s">
        <v>823</v>
      </c>
      <c r="C4604" t="s">
        <v>827</v>
      </c>
      <c r="D4604" t="str">
        <f>VLOOKUP(VALUE(MID(C4604,1,8)),Producto!$A$1:$C$499,3,FALSE)</f>
        <v>Camisa manga larga</v>
      </c>
      <c r="E4604" t="str">
        <f>VLOOKUP(_xlfn.NUMBERVALUE(MID(C4604,9,2)),'Datos 2'!$Q$3:$R$22,2,FALSE)</f>
        <v>Blanco</v>
      </c>
      <c r="F4604" t="str">
        <f>VLOOKUP(_xlfn.NUMBERVALUE(MID(C4604,11,2)),'Datos 2'!$U$3:$V$11,2,)</f>
        <v>XL</v>
      </c>
      <c r="G4604">
        <v>5</v>
      </c>
    </row>
    <row r="4605" spans="1:7">
      <c r="A4605" s="14">
        <v>44460</v>
      </c>
      <c r="B4605" t="s">
        <v>823</v>
      </c>
      <c r="C4605" t="s">
        <v>843</v>
      </c>
      <c r="D4605" t="str">
        <f>VLOOKUP(VALUE(MID(C4605,1,8)),Producto!$A$1:$C$499,3,FALSE)</f>
        <v>Camisa manga corta</v>
      </c>
      <c r="E4605" t="str">
        <f>VLOOKUP(_xlfn.NUMBERVALUE(MID(C4605,9,2)),'Datos 2'!$Q$3:$R$22,2,FALSE)</f>
        <v>Estampado animal</v>
      </c>
      <c r="F4605" t="str">
        <f>VLOOKUP(_xlfn.NUMBERVALUE(MID(C4605,11,2)),'Datos 2'!$U$3:$V$11,2,)</f>
        <v>XL</v>
      </c>
      <c r="G4605">
        <v>10</v>
      </c>
    </row>
    <row r="4606" spans="1:7">
      <c r="A4606" s="14">
        <v>44282</v>
      </c>
      <c r="B4606" t="s">
        <v>823</v>
      </c>
      <c r="C4606" t="s">
        <v>862</v>
      </c>
      <c r="D4606" t="str">
        <f>VLOOKUP(VALUE(MID(C4606,1,8)),Producto!$A$1:$C$499,3,FALSE)</f>
        <v>Pantalón mezclilla</v>
      </c>
      <c r="E4606" t="str">
        <f>VLOOKUP(_xlfn.NUMBERVALUE(MID(C4606,9,2)),'Datos 2'!$Q$3:$R$22,2,FALSE)</f>
        <v>Blanco</v>
      </c>
      <c r="F4606" t="str">
        <f>VLOOKUP(_xlfn.NUMBERVALUE(MID(C4606,11,2)),'Datos 2'!$U$3:$V$11,2,)</f>
        <v>S</v>
      </c>
      <c r="G4606">
        <v>8</v>
      </c>
    </row>
    <row r="4607" spans="1:7">
      <c r="A4607" s="14">
        <v>44230</v>
      </c>
      <c r="B4607" t="s">
        <v>823</v>
      </c>
      <c r="C4607" t="s">
        <v>881</v>
      </c>
      <c r="D4607" t="str">
        <f>VLOOKUP(VALUE(MID(C4607,1,8)),Producto!$A$1:$C$499,3,FALSE)</f>
        <v>Chamarra sport</v>
      </c>
      <c r="E4607" t="str">
        <f>VLOOKUP(_xlfn.NUMBERVALUE(MID(C4607,9,2)),'Datos 2'!$Q$3:$R$22,2,FALSE)</f>
        <v>Azul</v>
      </c>
      <c r="F4607" t="str">
        <f>VLOOKUP(_xlfn.NUMBERVALUE(MID(C4607,11,2)),'Datos 2'!$U$3:$V$11,2,)</f>
        <v>M</v>
      </c>
      <c r="G4607">
        <v>5</v>
      </c>
    </row>
    <row r="4608" spans="1:7">
      <c r="A4608" s="14">
        <v>44370</v>
      </c>
      <c r="B4608" t="s">
        <v>823</v>
      </c>
      <c r="C4608" t="s">
        <v>852</v>
      </c>
      <c r="D4608" t="str">
        <f>VLOOKUP(VALUE(MID(C4608,1,8)),Producto!$A$1:$C$499,3,FALSE)</f>
        <v>Pantalón mezclilla</v>
      </c>
      <c r="E4608" t="str">
        <f>VLOOKUP(_xlfn.NUMBERVALUE(MID(C4608,9,2)),'Datos 2'!$Q$3:$R$22,2,FALSE)</f>
        <v>Azul</v>
      </c>
      <c r="F4608" t="str">
        <f>VLOOKUP(_xlfn.NUMBERVALUE(MID(C4608,11,2)),'Datos 2'!$U$3:$V$11,2,)</f>
        <v>L</v>
      </c>
      <c r="G4608">
        <v>8</v>
      </c>
    </row>
    <row r="4609" spans="1:7">
      <c r="A4609" s="14">
        <v>44277</v>
      </c>
      <c r="B4609" t="s">
        <v>823</v>
      </c>
      <c r="C4609" t="s">
        <v>830</v>
      </c>
      <c r="D4609" t="str">
        <f>VLOOKUP(VALUE(MID(C4609,1,8)),Producto!$A$1:$C$499,3,FALSE)</f>
        <v>Camisa manga larga</v>
      </c>
      <c r="E4609" t="str">
        <f>VLOOKUP(_xlfn.NUMBERVALUE(MID(C4609,9,2)),'Datos 2'!$Q$3:$R$22,2,FALSE)</f>
        <v>Blanco</v>
      </c>
      <c r="F4609" t="str">
        <f>VLOOKUP(_xlfn.NUMBERVALUE(MID(C4609,11,2)),'Datos 2'!$U$3:$V$11,2,)</f>
        <v>S</v>
      </c>
      <c r="G4609">
        <v>10</v>
      </c>
    </row>
    <row r="4610" spans="1:7">
      <c r="A4610" s="14">
        <v>44511</v>
      </c>
      <c r="B4610" t="s">
        <v>823</v>
      </c>
      <c r="C4610" t="s">
        <v>874</v>
      </c>
      <c r="D4610" t="str">
        <f>VLOOKUP(VALUE(MID(C4610,1,8)),Producto!$A$1:$C$499,3,FALSE)</f>
        <v>Pantalón baggie</v>
      </c>
      <c r="E4610" t="str">
        <f>VLOOKUP(_xlfn.NUMBERVALUE(MID(C4610,9,2)),'Datos 2'!$Q$3:$R$22,2,FALSE)</f>
        <v>Café</v>
      </c>
      <c r="F4610" t="str">
        <f>VLOOKUP(_xlfn.NUMBERVALUE(MID(C4610,11,2)),'Datos 2'!$U$3:$V$11,2,)</f>
        <v>S</v>
      </c>
      <c r="G4610">
        <v>3</v>
      </c>
    </row>
    <row r="4611" spans="1:7">
      <c r="A4611" s="14">
        <v>44299</v>
      </c>
      <c r="B4611" t="s">
        <v>823</v>
      </c>
      <c r="C4611" t="s">
        <v>829</v>
      </c>
      <c r="D4611" t="str">
        <f>VLOOKUP(VALUE(MID(C4611,1,8)),Producto!$A$1:$C$499,3,FALSE)</f>
        <v>Camisa manga larga</v>
      </c>
      <c r="E4611" t="str">
        <f>VLOOKUP(_xlfn.NUMBERVALUE(MID(C4611,9,2)),'Datos 2'!$Q$3:$R$22,2,FALSE)</f>
        <v>Blanco</v>
      </c>
      <c r="F4611" t="str">
        <f>VLOOKUP(_xlfn.NUMBERVALUE(MID(C4611,11,2)),'Datos 2'!$U$3:$V$11,2,)</f>
        <v>M</v>
      </c>
      <c r="G4611">
        <v>6</v>
      </c>
    </row>
    <row r="4612" spans="1:7">
      <c r="A4612" s="14">
        <v>44460</v>
      </c>
      <c r="B4612" t="s">
        <v>823</v>
      </c>
      <c r="C4612" t="s">
        <v>859</v>
      </c>
      <c r="D4612" t="str">
        <f>VLOOKUP(VALUE(MID(C4612,1,8)),Producto!$A$1:$C$499,3,FALSE)</f>
        <v>Pantalón mezclilla</v>
      </c>
      <c r="E4612" t="str">
        <f>VLOOKUP(_xlfn.NUMBERVALUE(MID(C4612,9,2)),'Datos 2'!$Q$3:$R$22,2,FALSE)</f>
        <v>Blanco</v>
      </c>
      <c r="F4612" t="str">
        <f>VLOOKUP(_xlfn.NUMBERVALUE(MID(C4612,11,2)),'Datos 2'!$U$3:$V$11,2,)</f>
        <v>XL</v>
      </c>
      <c r="G4612">
        <v>7</v>
      </c>
    </row>
    <row r="4613" spans="1:7">
      <c r="A4613" s="14">
        <v>44477</v>
      </c>
      <c r="B4613" t="s">
        <v>823</v>
      </c>
      <c r="C4613" t="s">
        <v>860</v>
      </c>
      <c r="D4613" t="str">
        <f>VLOOKUP(VALUE(MID(C4613,1,8)),Producto!$A$1:$C$499,3,FALSE)</f>
        <v>Pantalón mezclilla</v>
      </c>
      <c r="E4613" t="str">
        <f>VLOOKUP(_xlfn.NUMBERVALUE(MID(C4613,9,2)),'Datos 2'!$Q$3:$R$22,2,FALSE)</f>
        <v>Blanco</v>
      </c>
      <c r="F4613" t="str">
        <f>VLOOKUP(_xlfn.NUMBERVALUE(MID(C4613,11,2)),'Datos 2'!$U$3:$V$11,2,)</f>
        <v>L</v>
      </c>
      <c r="G4613">
        <v>4</v>
      </c>
    </row>
    <row r="4614" spans="1:7">
      <c r="A4614" s="14">
        <v>44226</v>
      </c>
      <c r="B4614" t="s">
        <v>823</v>
      </c>
      <c r="C4614" t="s">
        <v>853</v>
      </c>
      <c r="D4614" t="str">
        <f>VLOOKUP(VALUE(MID(C4614,1,8)),Producto!$A$1:$C$499,3,FALSE)</f>
        <v>Pantalón mezclilla</v>
      </c>
      <c r="E4614" t="str">
        <f>VLOOKUP(_xlfn.NUMBERVALUE(MID(C4614,9,2)),'Datos 2'!$Q$3:$R$22,2,FALSE)</f>
        <v>Azul</v>
      </c>
      <c r="F4614" t="str">
        <f>VLOOKUP(_xlfn.NUMBERVALUE(MID(C4614,11,2)),'Datos 2'!$U$3:$V$11,2,)</f>
        <v>M</v>
      </c>
      <c r="G4614">
        <v>1</v>
      </c>
    </row>
    <row r="4615" spans="1:7">
      <c r="A4615" s="14">
        <v>44533</v>
      </c>
      <c r="B4615" t="s">
        <v>823</v>
      </c>
      <c r="C4615" t="s">
        <v>887</v>
      </c>
      <c r="D4615" t="str">
        <f>VLOOKUP(VALUE(MID(C4615,1,8)),Producto!$A$1:$C$499,3,FALSE)</f>
        <v>Chamarra sport</v>
      </c>
      <c r="E4615" t="str">
        <f>VLOOKUP(_xlfn.NUMBERVALUE(MID(C4615,9,2)),'Datos 2'!$Q$3:$R$22,2,FALSE)</f>
        <v>Off white</v>
      </c>
      <c r="F4615" t="str">
        <f>VLOOKUP(_xlfn.NUMBERVALUE(MID(C4615,11,2)),'Datos 2'!$U$3:$V$11,2,)</f>
        <v>XL</v>
      </c>
      <c r="G4615">
        <v>3</v>
      </c>
    </row>
    <row r="4616" spans="1:7">
      <c r="A4616" s="14">
        <v>44438</v>
      </c>
      <c r="B4616" t="s">
        <v>823</v>
      </c>
      <c r="C4616" t="s">
        <v>864</v>
      </c>
      <c r="D4616" t="str">
        <f>VLOOKUP(VALUE(MID(C4616,1,8)),Producto!$A$1:$C$499,3,FALSE)</f>
        <v>Pantalón baggie</v>
      </c>
      <c r="E4616" t="str">
        <f>VLOOKUP(_xlfn.NUMBERVALUE(MID(C4616,9,2)),'Datos 2'!$Q$3:$R$22,2,FALSE)</f>
        <v>Negro</v>
      </c>
      <c r="F4616" t="str">
        <f>VLOOKUP(_xlfn.NUMBERVALUE(MID(C4616,11,2)),'Datos 2'!$U$3:$V$11,2,)</f>
        <v>L</v>
      </c>
      <c r="G4616">
        <v>7</v>
      </c>
    </row>
    <row r="4617" spans="1:7">
      <c r="A4617" s="14">
        <v>44410</v>
      </c>
      <c r="B4617" t="s">
        <v>823</v>
      </c>
      <c r="C4617" t="s">
        <v>862</v>
      </c>
      <c r="D4617" t="str">
        <f>VLOOKUP(VALUE(MID(C4617,1,8)),Producto!$A$1:$C$499,3,FALSE)</f>
        <v>Pantalón mezclilla</v>
      </c>
      <c r="E4617" t="str">
        <f>VLOOKUP(_xlfn.NUMBERVALUE(MID(C4617,9,2)),'Datos 2'!$Q$3:$R$22,2,FALSE)</f>
        <v>Blanco</v>
      </c>
      <c r="F4617" t="str">
        <f>VLOOKUP(_xlfn.NUMBERVALUE(MID(C4617,11,2)),'Datos 2'!$U$3:$V$11,2,)</f>
        <v>S</v>
      </c>
      <c r="G4617">
        <v>7</v>
      </c>
    </row>
    <row r="4618" spans="1:7">
      <c r="A4618" s="14">
        <v>44505</v>
      </c>
      <c r="B4618" t="s">
        <v>823</v>
      </c>
      <c r="C4618" t="s">
        <v>839</v>
      </c>
      <c r="D4618" t="str">
        <f>VLOOKUP(VALUE(MID(C4618,1,8)),Producto!$A$1:$C$499,3,FALSE)</f>
        <v>Camisa manga corta</v>
      </c>
      <c r="E4618" t="str">
        <f>VLOOKUP(_xlfn.NUMBERVALUE(MID(C4618,9,2)),'Datos 2'!$Q$3:$R$22,2,FALSE)</f>
        <v>Blanco</v>
      </c>
      <c r="F4618" t="str">
        <f>VLOOKUP(_xlfn.NUMBERVALUE(MID(C4618,11,2)),'Datos 2'!$U$3:$V$11,2,)</f>
        <v>XL</v>
      </c>
      <c r="G4618">
        <v>10</v>
      </c>
    </row>
    <row r="4619" spans="1:7">
      <c r="A4619" s="14">
        <v>44440</v>
      </c>
      <c r="B4619" t="s">
        <v>823</v>
      </c>
      <c r="C4619" t="s">
        <v>871</v>
      </c>
      <c r="D4619" t="str">
        <f>VLOOKUP(VALUE(MID(C4619,1,8)),Producto!$A$1:$C$499,3,FALSE)</f>
        <v>Pantalón baggie</v>
      </c>
      <c r="E4619" t="str">
        <f>VLOOKUP(_xlfn.NUMBERVALUE(MID(C4619,9,2)),'Datos 2'!$Q$3:$R$22,2,FALSE)</f>
        <v>Café</v>
      </c>
      <c r="F4619" t="str">
        <f>VLOOKUP(_xlfn.NUMBERVALUE(MID(C4619,11,2)),'Datos 2'!$U$3:$V$11,2,)</f>
        <v>XL</v>
      </c>
      <c r="G4619">
        <v>3</v>
      </c>
    </row>
    <row r="4620" spans="1:7">
      <c r="A4620" s="14">
        <v>44312</v>
      </c>
      <c r="B4620" t="s">
        <v>823</v>
      </c>
      <c r="C4620" t="s">
        <v>857</v>
      </c>
      <c r="D4620" t="str">
        <f>VLOOKUP(VALUE(MID(C4620,1,8)),Producto!$A$1:$C$499,3,FALSE)</f>
        <v>Pantalón mezclilla</v>
      </c>
      <c r="E4620" t="str">
        <f>VLOOKUP(_xlfn.NUMBERVALUE(MID(C4620,9,2)),'Datos 2'!$Q$3:$R$22,2,FALSE)</f>
        <v>Negro</v>
      </c>
      <c r="F4620" t="str">
        <f>VLOOKUP(_xlfn.NUMBERVALUE(MID(C4620,11,2)),'Datos 2'!$U$3:$V$11,2,)</f>
        <v>M</v>
      </c>
      <c r="G4620">
        <v>10</v>
      </c>
    </row>
    <row r="4621" spans="1:7">
      <c r="A4621" s="14">
        <v>44347</v>
      </c>
      <c r="B4621" t="s">
        <v>823</v>
      </c>
      <c r="C4621" t="s">
        <v>867</v>
      </c>
      <c r="D4621" t="str">
        <f>VLOOKUP(VALUE(MID(C4621,1,8)),Producto!$A$1:$C$499,3,FALSE)</f>
        <v>Pantalón baggie</v>
      </c>
      <c r="E4621" t="str">
        <f>VLOOKUP(_xlfn.NUMBERVALUE(MID(C4621,9,2)),'Datos 2'!$Q$3:$R$22,2,FALSE)</f>
        <v>Off white</v>
      </c>
      <c r="F4621" t="str">
        <f>VLOOKUP(_xlfn.NUMBERVALUE(MID(C4621,11,2)),'Datos 2'!$U$3:$V$11,2,)</f>
        <v>XL</v>
      </c>
      <c r="G4621">
        <v>10</v>
      </c>
    </row>
    <row r="4622" spans="1:7">
      <c r="A4622" s="14">
        <v>44239</v>
      </c>
      <c r="B4622" t="s">
        <v>823</v>
      </c>
      <c r="C4622" t="s">
        <v>859</v>
      </c>
      <c r="D4622" t="str">
        <f>VLOOKUP(VALUE(MID(C4622,1,8)),Producto!$A$1:$C$499,3,FALSE)</f>
        <v>Pantalón mezclilla</v>
      </c>
      <c r="E4622" t="str">
        <f>VLOOKUP(_xlfn.NUMBERVALUE(MID(C4622,9,2)),'Datos 2'!$Q$3:$R$22,2,FALSE)</f>
        <v>Blanco</v>
      </c>
      <c r="F4622" t="str">
        <f>VLOOKUP(_xlfn.NUMBERVALUE(MID(C4622,11,2)),'Datos 2'!$U$3:$V$11,2,)</f>
        <v>XL</v>
      </c>
      <c r="G4622">
        <v>6</v>
      </c>
    </row>
    <row r="4623" spans="1:7">
      <c r="A4623" s="14">
        <v>44546</v>
      </c>
      <c r="B4623" t="s">
        <v>823</v>
      </c>
      <c r="C4623" t="s">
        <v>830</v>
      </c>
      <c r="D4623" t="str">
        <f>VLOOKUP(VALUE(MID(C4623,1,8)),Producto!$A$1:$C$499,3,FALSE)</f>
        <v>Camisa manga larga</v>
      </c>
      <c r="E4623" t="str">
        <f>VLOOKUP(_xlfn.NUMBERVALUE(MID(C4623,9,2)),'Datos 2'!$Q$3:$R$22,2,FALSE)</f>
        <v>Blanco</v>
      </c>
      <c r="F4623" t="str">
        <f>VLOOKUP(_xlfn.NUMBERVALUE(MID(C4623,11,2)),'Datos 2'!$U$3:$V$11,2,)</f>
        <v>S</v>
      </c>
      <c r="G4623">
        <v>10</v>
      </c>
    </row>
    <row r="4624" spans="1:7">
      <c r="A4624" s="14">
        <v>44378</v>
      </c>
      <c r="B4624" t="s">
        <v>823</v>
      </c>
      <c r="C4624" t="s">
        <v>836</v>
      </c>
      <c r="D4624" t="str">
        <f>VLOOKUP(VALUE(MID(C4624,1,8)),Producto!$A$1:$C$499,3,FALSE)</f>
        <v>Camisa manga larga</v>
      </c>
      <c r="E4624" t="str">
        <f>VLOOKUP(_xlfn.NUMBERVALUE(MID(C4624,9,2)),'Datos 2'!$Q$3:$R$22,2,FALSE)</f>
        <v>Negro</v>
      </c>
      <c r="F4624" t="str">
        <f>VLOOKUP(_xlfn.NUMBERVALUE(MID(C4624,11,2)),'Datos 2'!$U$3:$V$11,2,)</f>
        <v>L</v>
      </c>
      <c r="G4624">
        <v>5</v>
      </c>
    </row>
    <row r="4625" spans="1:7">
      <c r="A4625" s="14">
        <v>44270</v>
      </c>
      <c r="B4625" t="s">
        <v>823</v>
      </c>
      <c r="C4625" t="s">
        <v>874</v>
      </c>
      <c r="D4625" t="str">
        <f>VLOOKUP(VALUE(MID(C4625,1,8)),Producto!$A$1:$C$499,3,FALSE)</f>
        <v>Pantalón baggie</v>
      </c>
      <c r="E4625" t="str">
        <f>VLOOKUP(_xlfn.NUMBERVALUE(MID(C4625,9,2)),'Datos 2'!$Q$3:$R$22,2,FALSE)</f>
        <v>Café</v>
      </c>
      <c r="F4625" t="str">
        <f>VLOOKUP(_xlfn.NUMBERVALUE(MID(C4625,11,2)),'Datos 2'!$U$3:$V$11,2,)</f>
        <v>S</v>
      </c>
      <c r="G4625">
        <v>3</v>
      </c>
    </row>
    <row r="4626" spans="1:7">
      <c r="A4626" s="14">
        <v>44267</v>
      </c>
      <c r="B4626" t="s">
        <v>823</v>
      </c>
      <c r="C4626" t="s">
        <v>853</v>
      </c>
      <c r="D4626" t="str">
        <f>VLOOKUP(VALUE(MID(C4626,1,8)),Producto!$A$1:$C$499,3,FALSE)</f>
        <v>Pantalón mezclilla</v>
      </c>
      <c r="E4626" t="str">
        <f>VLOOKUP(_xlfn.NUMBERVALUE(MID(C4626,9,2)),'Datos 2'!$Q$3:$R$22,2,FALSE)</f>
        <v>Azul</v>
      </c>
      <c r="F4626" t="str">
        <f>VLOOKUP(_xlfn.NUMBERVALUE(MID(C4626,11,2)),'Datos 2'!$U$3:$V$11,2,)</f>
        <v>M</v>
      </c>
      <c r="G4626">
        <v>4</v>
      </c>
    </row>
    <row r="4627" spans="1:7">
      <c r="A4627" s="14">
        <v>44279</v>
      </c>
      <c r="B4627" t="s">
        <v>823</v>
      </c>
      <c r="C4627" t="s">
        <v>889</v>
      </c>
      <c r="D4627" t="str">
        <f>VLOOKUP(VALUE(MID(C4627,1,8)),Producto!$A$1:$C$499,3,FALSE)</f>
        <v>Chamarra sport</v>
      </c>
      <c r="E4627" t="str">
        <f>VLOOKUP(_xlfn.NUMBERVALUE(MID(C4627,9,2)),'Datos 2'!$Q$3:$R$22,2,FALSE)</f>
        <v>Off white</v>
      </c>
      <c r="F4627" t="str">
        <f>VLOOKUP(_xlfn.NUMBERVALUE(MID(C4627,11,2)),'Datos 2'!$U$3:$V$11,2,)</f>
        <v>M</v>
      </c>
      <c r="G4627">
        <v>1</v>
      </c>
    </row>
    <row r="4628" spans="1:7">
      <c r="A4628" s="14">
        <v>44489</v>
      </c>
      <c r="B4628" t="s">
        <v>823</v>
      </c>
      <c r="C4628" t="s">
        <v>888</v>
      </c>
      <c r="D4628" t="str">
        <f>VLOOKUP(VALUE(MID(C4628,1,8)),Producto!$A$1:$C$499,3,FALSE)</f>
        <v>Chamarra sport</v>
      </c>
      <c r="E4628" t="str">
        <f>VLOOKUP(_xlfn.NUMBERVALUE(MID(C4628,9,2)),'Datos 2'!$Q$3:$R$22,2,FALSE)</f>
        <v>Off white</v>
      </c>
      <c r="F4628" t="str">
        <f>VLOOKUP(_xlfn.NUMBERVALUE(MID(C4628,11,2)),'Datos 2'!$U$3:$V$11,2,)</f>
        <v>L</v>
      </c>
      <c r="G4628">
        <v>3</v>
      </c>
    </row>
    <row r="4629" spans="1:7">
      <c r="A4629" s="14">
        <v>44235</v>
      </c>
      <c r="B4629" t="s">
        <v>823</v>
      </c>
      <c r="C4629" t="s">
        <v>858</v>
      </c>
      <c r="D4629" t="str">
        <f>VLOOKUP(VALUE(MID(C4629,1,8)),Producto!$A$1:$C$499,3,FALSE)</f>
        <v>Pantalón mezclilla</v>
      </c>
      <c r="E4629" t="str">
        <f>VLOOKUP(_xlfn.NUMBERVALUE(MID(C4629,9,2)),'Datos 2'!$Q$3:$R$22,2,FALSE)</f>
        <v>Negro</v>
      </c>
      <c r="F4629" t="str">
        <f>VLOOKUP(_xlfn.NUMBERVALUE(MID(C4629,11,2)),'Datos 2'!$U$3:$V$11,2,)</f>
        <v>S</v>
      </c>
      <c r="G4629">
        <v>5</v>
      </c>
    </row>
    <row r="4630" spans="1:7">
      <c r="A4630" s="14">
        <v>44480</v>
      </c>
      <c r="B4630" t="s">
        <v>823</v>
      </c>
      <c r="C4630" t="s">
        <v>876</v>
      </c>
      <c r="D4630" t="str">
        <f>VLOOKUP(VALUE(MID(C4630,1,8)),Producto!$A$1:$C$499,3,FALSE)</f>
        <v>Chamarra sport</v>
      </c>
      <c r="E4630" t="str">
        <f>VLOOKUP(_xlfn.NUMBERVALUE(MID(C4630,9,2)),'Datos 2'!$Q$3:$R$22,2,FALSE)</f>
        <v>Rojo</v>
      </c>
      <c r="F4630" t="str">
        <f>VLOOKUP(_xlfn.NUMBERVALUE(MID(C4630,11,2)),'Datos 2'!$U$3:$V$11,2,)</f>
        <v>L</v>
      </c>
      <c r="G4630">
        <v>6</v>
      </c>
    </row>
    <row r="4631" spans="1:7">
      <c r="A4631" s="14">
        <v>44537</v>
      </c>
      <c r="B4631" t="s">
        <v>823</v>
      </c>
      <c r="C4631" t="s">
        <v>841</v>
      </c>
      <c r="D4631" t="str">
        <f>VLOOKUP(VALUE(MID(C4631,1,8)),Producto!$A$1:$C$499,3,FALSE)</f>
        <v>Camisa manga corta</v>
      </c>
      <c r="E4631" t="str">
        <f>VLOOKUP(_xlfn.NUMBERVALUE(MID(C4631,9,2)),'Datos 2'!$Q$3:$R$22,2,FALSE)</f>
        <v>Blanco</v>
      </c>
      <c r="F4631" t="str">
        <f>VLOOKUP(_xlfn.NUMBERVALUE(MID(C4631,11,2)),'Datos 2'!$U$3:$V$11,2,)</f>
        <v>M</v>
      </c>
      <c r="G4631">
        <v>9</v>
      </c>
    </row>
    <row r="4632" spans="1:7">
      <c r="A4632" s="14">
        <v>44393</v>
      </c>
      <c r="B4632" t="s">
        <v>823</v>
      </c>
      <c r="C4632" t="s">
        <v>849</v>
      </c>
      <c r="D4632" t="str">
        <f>VLOOKUP(VALUE(MID(C4632,1,8)),Producto!$A$1:$C$499,3,FALSE)</f>
        <v>Playera</v>
      </c>
      <c r="E4632" t="str">
        <f>VLOOKUP(_xlfn.NUMBERVALUE(MID(C4632,9,2)),'Datos 2'!$Q$3:$R$22,2,FALSE)</f>
        <v>Estampado abstracto</v>
      </c>
      <c r="F4632" t="str">
        <f>VLOOKUP(_xlfn.NUMBERVALUE(MID(C4632,11,2)),'Datos 2'!$U$3:$V$11,2,)</f>
        <v>Unitalla</v>
      </c>
      <c r="G4632">
        <v>3</v>
      </c>
    </row>
    <row r="4633" spans="1:7">
      <c r="A4633" s="14">
        <v>44245</v>
      </c>
      <c r="B4633" t="s">
        <v>823</v>
      </c>
      <c r="C4633" t="s">
        <v>882</v>
      </c>
      <c r="D4633" t="str">
        <f>VLOOKUP(VALUE(MID(C4633,1,8)),Producto!$A$1:$C$499,3,FALSE)</f>
        <v>Chamarra sport</v>
      </c>
      <c r="E4633" t="str">
        <f>VLOOKUP(_xlfn.NUMBERVALUE(MID(C4633,9,2)),'Datos 2'!$Q$3:$R$22,2,FALSE)</f>
        <v>Azul</v>
      </c>
      <c r="F4633" t="str">
        <f>VLOOKUP(_xlfn.NUMBERVALUE(MID(C4633,11,2)),'Datos 2'!$U$3:$V$11,2,)</f>
        <v>S</v>
      </c>
      <c r="G4633">
        <v>8</v>
      </c>
    </row>
    <row r="4634" spans="1:7">
      <c r="A4634" s="14">
        <v>44385</v>
      </c>
      <c r="B4634" t="s">
        <v>823</v>
      </c>
      <c r="C4634" t="s">
        <v>860</v>
      </c>
      <c r="D4634" t="str">
        <f>VLOOKUP(VALUE(MID(C4634,1,8)),Producto!$A$1:$C$499,3,FALSE)</f>
        <v>Pantalón mezclilla</v>
      </c>
      <c r="E4634" t="str">
        <f>VLOOKUP(_xlfn.NUMBERVALUE(MID(C4634,9,2)),'Datos 2'!$Q$3:$R$22,2,FALSE)</f>
        <v>Blanco</v>
      </c>
      <c r="F4634" t="str">
        <f>VLOOKUP(_xlfn.NUMBERVALUE(MID(C4634,11,2)),'Datos 2'!$U$3:$V$11,2,)</f>
        <v>L</v>
      </c>
      <c r="G4634">
        <v>3</v>
      </c>
    </row>
    <row r="4635" spans="1:7">
      <c r="A4635" s="14">
        <v>44357</v>
      </c>
      <c r="B4635" t="s">
        <v>823</v>
      </c>
      <c r="C4635" t="s">
        <v>880</v>
      </c>
      <c r="D4635" t="str">
        <f>VLOOKUP(VALUE(MID(C4635,1,8)),Producto!$A$1:$C$499,3,FALSE)</f>
        <v>Chamarra sport</v>
      </c>
      <c r="E4635" t="str">
        <f>VLOOKUP(_xlfn.NUMBERVALUE(MID(C4635,9,2)),'Datos 2'!$Q$3:$R$22,2,FALSE)</f>
        <v>Azul</v>
      </c>
      <c r="F4635" t="str">
        <f>VLOOKUP(_xlfn.NUMBERVALUE(MID(C4635,11,2)),'Datos 2'!$U$3:$V$11,2,)</f>
        <v>L</v>
      </c>
      <c r="G4635">
        <v>2</v>
      </c>
    </row>
    <row r="4636" spans="1:7">
      <c r="A4636" s="14">
        <v>44383</v>
      </c>
      <c r="B4636" t="s">
        <v>823</v>
      </c>
      <c r="C4636" t="s">
        <v>885</v>
      </c>
      <c r="D4636" t="str">
        <f>VLOOKUP(VALUE(MID(C4636,1,8)),Producto!$A$1:$C$499,3,FALSE)</f>
        <v>Chamarra sport</v>
      </c>
      <c r="E4636" t="str">
        <f>VLOOKUP(_xlfn.NUMBERVALUE(MID(C4636,9,2)),'Datos 2'!$Q$3:$R$22,2,FALSE)</f>
        <v>Negro</v>
      </c>
      <c r="F4636" t="str">
        <f>VLOOKUP(_xlfn.NUMBERVALUE(MID(C4636,11,2)),'Datos 2'!$U$3:$V$11,2,)</f>
        <v>M</v>
      </c>
      <c r="G4636">
        <v>1</v>
      </c>
    </row>
    <row r="4637" spans="1:7">
      <c r="A4637" s="14">
        <v>44555</v>
      </c>
      <c r="B4637" t="s">
        <v>823</v>
      </c>
      <c r="C4637" t="s">
        <v>887</v>
      </c>
      <c r="D4637" t="str">
        <f>VLOOKUP(VALUE(MID(C4637,1,8)),Producto!$A$1:$C$499,3,FALSE)</f>
        <v>Chamarra sport</v>
      </c>
      <c r="E4637" t="str">
        <f>VLOOKUP(_xlfn.NUMBERVALUE(MID(C4637,9,2)),'Datos 2'!$Q$3:$R$22,2,FALSE)</f>
        <v>Off white</v>
      </c>
      <c r="F4637" t="str">
        <f>VLOOKUP(_xlfn.NUMBERVALUE(MID(C4637,11,2)),'Datos 2'!$U$3:$V$11,2,)</f>
        <v>XL</v>
      </c>
      <c r="G4637">
        <v>2</v>
      </c>
    </row>
    <row r="4638" spans="1:7">
      <c r="A4638" s="14">
        <v>44480</v>
      </c>
      <c r="B4638" t="s">
        <v>823</v>
      </c>
      <c r="C4638" t="s">
        <v>830</v>
      </c>
      <c r="D4638" t="str">
        <f>VLOOKUP(VALUE(MID(C4638,1,8)),Producto!$A$1:$C$499,3,FALSE)</f>
        <v>Camisa manga larga</v>
      </c>
      <c r="E4638" t="str">
        <f>VLOOKUP(_xlfn.NUMBERVALUE(MID(C4638,9,2)),'Datos 2'!$Q$3:$R$22,2,FALSE)</f>
        <v>Blanco</v>
      </c>
      <c r="F4638" t="str">
        <f>VLOOKUP(_xlfn.NUMBERVALUE(MID(C4638,11,2)),'Datos 2'!$U$3:$V$11,2,)</f>
        <v>S</v>
      </c>
      <c r="G4638">
        <v>4</v>
      </c>
    </row>
    <row r="4639" spans="1:7">
      <c r="A4639" s="14">
        <v>44543</v>
      </c>
      <c r="B4639" t="s">
        <v>823</v>
      </c>
      <c r="C4639" t="s">
        <v>890</v>
      </c>
      <c r="D4639" t="str">
        <f>VLOOKUP(VALUE(MID(C4639,1,8)),Producto!$A$1:$C$499,3,FALSE)</f>
        <v>Chamarra sport</v>
      </c>
      <c r="E4639" t="str">
        <f>VLOOKUP(_xlfn.NUMBERVALUE(MID(C4639,9,2)),'Datos 2'!$Q$3:$R$22,2,FALSE)</f>
        <v>Off white</v>
      </c>
      <c r="F4639" t="str">
        <f>VLOOKUP(_xlfn.NUMBERVALUE(MID(C4639,11,2)),'Datos 2'!$U$3:$V$11,2,)</f>
        <v>S</v>
      </c>
      <c r="G4639">
        <v>8</v>
      </c>
    </row>
    <row r="4640" spans="1:7">
      <c r="A4640" s="14">
        <v>44355</v>
      </c>
      <c r="B4640" t="s">
        <v>823</v>
      </c>
      <c r="C4640" t="s">
        <v>890</v>
      </c>
      <c r="D4640" t="str">
        <f>VLOOKUP(VALUE(MID(C4640,1,8)),Producto!$A$1:$C$499,3,FALSE)</f>
        <v>Chamarra sport</v>
      </c>
      <c r="E4640" t="str">
        <f>VLOOKUP(_xlfn.NUMBERVALUE(MID(C4640,9,2)),'Datos 2'!$Q$3:$R$22,2,FALSE)</f>
        <v>Off white</v>
      </c>
      <c r="F4640" t="str">
        <f>VLOOKUP(_xlfn.NUMBERVALUE(MID(C4640,11,2)),'Datos 2'!$U$3:$V$11,2,)</f>
        <v>S</v>
      </c>
      <c r="G4640">
        <v>3</v>
      </c>
    </row>
    <row r="4641" spans="1:7">
      <c r="A4641" s="14">
        <v>44524</v>
      </c>
      <c r="B4641" t="s">
        <v>823</v>
      </c>
      <c r="C4641" t="s">
        <v>829</v>
      </c>
      <c r="D4641" t="str">
        <f>VLOOKUP(VALUE(MID(C4641,1,8)),Producto!$A$1:$C$499,3,FALSE)</f>
        <v>Camisa manga larga</v>
      </c>
      <c r="E4641" t="str">
        <f>VLOOKUP(_xlfn.NUMBERVALUE(MID(C4641,9,2)),'Datos 2'!$Q$3:$R$22,2,FALSE)</f>
        <v>Blanco</v>
      </c>
      <c r="F4641" t="str">
        <f>VLOOKUP(_xlfn.NUMBERVALUE(MID(C4641,11,2)),'Datos 2'!$U$3:$V$11,2,)</f>
        <v>M</v>
      </c>
      <c r="G4641">
        <v>10</v>
      </c>
    </row>
    <row r="4642" spans="1:7">
      <c r="A4642" s="14">
        <v>44510</v>
      </c>
      <c r="B4642" t="s">
        <v>823</v>
      </c>
      <c r="C4642" t="s">
        <v>866</v>
      </c>
      <c r="D4642" t="str">
        <f>VLOOKUP(VALUE(MID(C4642,1,8)),Producto!$A$1:$C$499,3,FALSE)</f>
        <v>Pantalón baggie</v>
      </c>
      <c r="E4642" t="str">
        <f>VLOOKUP(_xlfn.NUMBERVALUE(MID(C4642,9,2)),'Datos 2'!$Q$3:$R$22,2,FALSE)</f>
        <v>Negro</v>
      </c>
      <c r="F4642" t="str">
        <f>VLOOKUP(_xlfn.NUMBERVALUE(MID(C4642,11,2)),'Datos 2'!$U$3:$V$11,2,)</f>
        <v>S</v>
      </c>
      <c r="G4642">
        <v>1</v>
      </c>
    </row>
    <row r="4643" spans="1:7">
      <c r="A4643" s="14">
        <v>44381</v>
      </c>
      <c r="B4643" t="s">
        <v>823</v>
      </c>
      <c r="C4643" t="s">
        <v>852</v>
      </c>
      <c r="D4643" t="str">
        <f>VLOOKUP(VALUE(MID(C4643,1,8)),Producto!$A$1:$C$499,3,FALSE)</f>
        <v>Pantalón mezclilla</v>
      </c>
      <c r="E4643" t="str">
        <f>VLOOKUP(_xlfn.NUMBERVALUE(MID(C4643,9,2)),'Datos 2'!$Q$3:$R$22,2,FALSE)</f>
        <v>Azul</v>
      </c>
      <c r="F4643" t="str">
        <f>VLOOKUP(_xlfn.NUMBERVALUE(MID(C4643,11,2)),'Datos 2'!$U$3:$V$11,2,)</f>
        <v>L</v>
      </c>
      <c r="G4643">
        <v>8</v>
      </c>
    </row>
    <row r="4644" spans="1:7">
      <c r="A4644" s="14">
        <v>44330</v>
      </c>
      <c r="B4644" t="s">
        <v>823</v>
      </c>
      <c r="C4644" t="s">
        <v>840</v>
      </c>
      <c r="D4644" t="str">
        <f>VLOOKUP(VALUE(MID(C4644,1,8)),Producto!$A$1:$C$499,3,FALSE)</f>
        <v>Camisa manga corta</v>
      </c>
      <c r="E4644" t="str">
        <f>VLOOKUP(_xlfn.NUMBERVALUE(MID(C4644,9,2)),'Datos 2'!$Q$3:$R$22,2,FALSE)</f>
        <v>Blanco</v>
      </c>
      <c r="F4644" t="str">
        <f>VLOOKUP(_xlfn.NUMBERVALUE(MID(C4644,11,2)),'Datos 2'!$U$3:$V$11,2,)</f>
        <v>L</v>
      </c>
      <c r="G4644">
        <v>10</v>
      </c>
    </row>
    <row r="4645" spans="1:7">
      <c r="A4645" s="14">
        <v>44432</v>
      </c>
      <c r="B4645" t="s">
        <v>823</v>
      </c>
      <c r="C4645" t="s">
        <v>879</v>
      </c>
      <c r="D4645" t="str">
        <f>VLOOKUP(VALUE(MID(C4645,1,8)),Producto!$A$1:$C$499,3,FALSE)</f>
        <v>Chamarra sport</v>
      </c>
      <c r="E4645" t="str">
        <f>VLOOKUP(_xlfn.NUMBERVALUE(MID(C4645,9,2)),'Datos 2'!$Q$3:$R$22,2,FALSE)</f>
        <v>Azul</v>
      </c>
      <c r="F4645" t="str">
        <f>VLOOKUP(_xlfn.NUMBERVALUE(MID(C4645,11,2)),'Datos 2'!$U$3:$V$11,2,)</f>
        <v>XL</v>
      </c>
      <c r="G4645">
        <v>7</v>
      </c>
    </row>
    <row r="4646" spans="1:7">
      <c r="A4646" s="14">
        <v>44491</v>
      </c>
      <c r="B4646" t="s">
        <v>823</v>
      </c>
      <c r="C4646" t="s">
        <v>874</v>
      </c>
      <c r="D4646" t="str">
        <f>VLOOKUP(VALUE(MID(C4646,1,8)),Producto!$A$1:$C$499,3,FALSE)</f>
        <v>Pantalón baggie</v>
      </c>
      <c r="E4646" t="str">
        <f>VLOOKUP(_xlfn.NUMBERVALUE(MID(C4646,9,2)),'Datos 2'!$Q$3:$R$22,2,FALSE)</f>
        <v>Café</v>
      </c>
      <c r="F4646" t="str">
        <f>VLOOKUP(_xlfn.NUMBERVALUE(MID(C4646,11,2)),'Datos 2'!$U$3:$V$11,2,)</f>
        <v>S</v>
      </c>
      <c r="G4646">
        <v>5</v>
      </c>
    </row>
    <row r="4647" spans="1:7">
      <c r="A4647" s="14">
        <v>44211</v>
      </c>
      <c r="B4647" t="s">
        <v>823</v>
      </c>
      <c r="C4647" t="s">
        <v>877</v>
      </c>
      <c r="D4647" t="str">
        <f>VLOOKUP(VALUE(MID(C4647,1,8)),Producto!$A$1:$C$499,3,FALSE)</f>
        <v>Chamarra sport</v>
      </c>
      <c r="E4647" t="str">
        <f>VLOOKUP(_xlfn.NUMBERVALUE(MID(C4647,9,2)),'Datos 2'!$Q$3:$R$22,2,FALSE)</f>
        <v>Rojo</v>
      </c>
      <c r="F4647" t="str">
        <f>VLOOKUP(_xlfn.NUMBERVALUE(MID(C4647,11,2)),'Datos 2'!$U$3:$V$11,2,)</f>
        <v>M</v>
      </c>
      <c r="G4647">
        <v>8</v>
      </c>
    </row>
    <row r="4648" spans="1:7">
      <c r="A4648" s="14">
        <v>44315</v>
      </c>
      <c r="B4648" t="s">
        <v>823</v>
      </c>
      <c r="C4648" t="s">
        <v>866</v>
      </c>
      <c r="D4648" t="str">
        <f>VLOOKUP(VALUE(MID(C4648,1,8)),Producto!$A$1:$C$499,3,FALSE)</f>
        <v>Pantalón baggie</v>
      </c>
      <c r="E4648" t="str">
        <f>VLOOKUP(_xlfn.NUMBERVALUE(MID(C4648,9,2)),'Datos 2'!$Q$3:$R$22,2,FALSE)</f>
        <v>Negro</v>
      </c>
      <c r="F4648" t="str">
        <f>VLOOKUP(_xlfn.NUMBERVALUE(MID(C4648,11,2)),'Datos 2'!$U$3:$V$11,2,)</f>
        <v>S</v>
      </c>
      <c r="G4648">
        <v>5</v>
      </c>
    </row>
    <row r="4649" spans="1:7">
      <c r="A4649" s="14">
        <v>44208</v>
      </c>
      <c r="B4649" t="s">
        <v>823</v>
      </c>
      <c r="C4649" t="s">
        <v>867</v>
      </c>
      <c r="D4649" t="str">
        <f>VLOOKUP(VALUE(MID(C4649,1,8)),Producto!$A$1:$C$499,3,FALSE)</f>
        <v>Pantalón baggie</v>
      </c>
      <c r="E4649" t="str">
        <f>VLOOKUP(_xlfn.NUMBERVALUE(MID(C4649,9,2)),'Datos 2'!$Q$3:$R$22,2,FALSE)</f>
        <v>Off white</v>
      </c>
      <c r="F4649" t="str">
        <f>VLOOKUP(_xlfn.NUMBERVALUE(MID(C4649,11,2)),'Datos 2'!$U$3:$V$11,2,)</f>
        <v>XL</v>
      </c>
      <c r="G4649">
        <v>7</v>
      </c>
    </row>
    <row r="4650" spans="1:7">
      <c r="A4650" s="14">
        <v>44231</v>
      </c>
      <c r="B4650" t="s">
        <v>823</v>
      </c>
      <c r="C4650" t="s">
        <v>870</v>
      </c>
      <c r="D4650" t="str">
        <f>VLOOKUP(VALUE(MID(C4650,1,8)),Producto!$A$1:$C$499,3,FALSE)</f>
        <v>Pantalón baggie</v>
      </c>
      <c r="E4650" t="str">
        <f>VLOOKUP(_xlfn.NUMBERVALUE(MID(C4650,9,2)),'Datos 2'!$Q$3:$R$22,2,FALSE)</f>
        <v>Off white</v>
      </c>
      <c r="F4650" t="str">
        <f>VLOOKUP(_xlfn.NUMBERVALUE(MID(C4650,11,2)),'Datos 2'!$U$3:$V$11,2,)</f>
        <v>S</v>
      </c>
      <c r="G4650">
        <v>7</v>
      </c>
    </row>
    <row r="4651" spans="1:7">
      <c r="A4651" s="14">
        <v>44339</v>
      </c>
      <c r="B4651" t="s">
        <v>823</v>
      </c>
      <c r="C4651" t="s">
        <v>848</v>
      </c>
      <c r="D4651" t="str">
        <f>VLOOKUP(VALUE(MID(C4651,1,8)),Producto!$A$1:$C$499,3,FALSE)</f>
        <v>Playera</v>
      </c>
      <c r="E4651" t="str">
        <f>VLOOKUP(_xlfn.NUMBERVALUE(MID(C4651,9,2)),'Datos 2'!$Q$3:$R$22,2,FALSE)</f>
        <v>Gris</v>
      </c>
      <c r="F4651" t="str">
        <f>VLOOKUP(_xlfn.NUMBERVALUE(MID(C4651,11,2)),'Datos 2'!$U$3:$V$11,2,)</f>
        <v>Unitalla</v>
      </c>
      <c r="G4651">
        <v>10</v>
      </c>
    </row>
    <row r="4652" spans="1:7">
      <c r="A4652" s="14">
        <v>44290</v>
      </c>
      <c r="B4652" t="s">
        <v>823</v>
      </c>
      <c r="C4652" t="s">
        <v>843</v>
      </c>
      <c r="D4652" t="str">
        <f>VLOOKUP(VALUE(MID(C4652,1,8)),Producto!$A$1:$C$499,3,FALSE)</f>
        <v>Camisa manga corta</v>
      </c>
      <c r="E4652" t="str">
        <f>VLOOKUP(_xlfn.NUMBERVALUE(MID(C4652,9,2)),'Datos 2'!$Q$3:$R$22,2,FALSE)</f>
        <v>Estampado animal</v>
      </c>
      <c r="F4652" t="str">
        <f>VLOOKUP(_xlfn.NUMBERVALUE(MID(C4652,11,2)),'Datos 2'!$U$3:$V$11,2,)</f>
        <v>XL</v>
      </c>
      <c r="G4652">
        <v>7</v>
      </c>
    </row>
    <row r="4653" spans="1:7">
      <c r="A4653" s="14">
        <v>44557</v>
      </c>
      <c r="B4653" t="s">
        <v>823</v>
      </c>
      <c r="C4653" t="s">
        <v>880</v>
      </c>
      <c r="D4653" t="str">
        <f>VLOOKUP(VALUE(MID(C4653,1,8)),Producto!$A$1:$C$499,3,FALSE)</f>
        <v>Chamarra sport</v>
      </c>
      <c r="E4653" t="str">
        <f>VLOOKUP(_xlfn.NUMBERVALUE(MID(C4653,9,2)),'Datos 2'!$Q$3:$R$22,2,FALSE)</f>
        <v>Azul</v>
      </c>
      <c r="F4653" t="str">
        <f>VLOOKUP(_xlfn.NUMBERVALUE(MID(C4653,11,2)),'Datos 2'!$U$3:$V$11,2,)</f>
        <v>L</v>
      </c>
      <c r="G4653">
        <v>2</v>
      </c>
    </row>
    <row r="4654" spans="1:7">
      <c r="A4654" s="14">
        <v>44412</v>
      </c>
      <c r="B4654" t="s">
        <v>823</v>
      </c>
      <c r="C4654" t="s">
        <v>834</v>
      </c>
      <c r="D4654" t="str">
        <f>VLOOKUP(VALUE(MID(C4654,1,8)),Producto!$A$1:$C$499,3,FALSE)</f>
        <v>Camisa manga larga</v>
      </c>
      <c r="E4654" t="str">
        <f>VLOOKUP(_xlfn.NUMBERVALUE(MID(C4654,9,2)),'Datos 2'!$Q$3:$R$22,2,FALSE)</f>
        <v>Off white</v>
      </c>
      <c r="F4654" t="str">
        <f>VLOOKUP(_xlfn.NUMBERVALUE(MID(C4654,11,2)),'Datos 2'!$U$3:$V$11,2,)</f>
        <v>S</v>
      </c>
      <c r="G4654">
        <v>8</v>
      </c>
    </row>
    <row r="4655" spans="1:7">
      <c r="A4655" s="14">
        <v>44331</v>
      </c>
      <c r="B4655" t="s">
        <v>823</v>
      </c>
      <c r="C4655" t="s">
        <v>839</v>
      </c>
      <c r="D4655" t="str">
        <f>VLOOKUP(VALUE(MID(C4655,1,8)),Producto!$A$1:$C$499,3,FALSE)</f>
        <v>Camisa manga corta</v>
      </c>
      <c r="E4655" t="str">
        <f>VLOOKUP(_xlfn.NUMBERVALUE(MID(C4655,9,2)),'Datos 2'!$Q$3:$R$22,2,FALSE)</f>
        <v>Blanco</v>
      </c>
      <c r="F4655" t="str">
        <f>VLOOKUP(_xlfn.NUMBERVALUE(MID(C4655,11,2)),'Datos 2'!$U$3:$V$11,2,)</f>
        <v>XL</v>
      </c>
      <c r="G4655">
        <v>5</v>
      </c>
    </row>
    <row r="4656" spans="1:7">
      <c r="A4656" s="14">
        <v>44476</v>
      </c>
      <c r="B4656" t="s">
        <v>823</v>
      </c>
      <c r="C4656" t="s">
        <v>889</v>
      </c>
      <c r="D4656" t="str">
        <f>VLOOKUP(VALUE(MID(C4656,1,8)),Producto!$A$1:$C$499,3,FALSE)</f>
        <v>Chamarra sport</v>
      </c>
      <c r="E4656" t="str">
        <f>VLOOKUP(_xlfn.NUMBERVALUE(MID(C4656,9,2)),'Datos 2'!$Q$3:$R$22,2,FALSE)</f>
        <v>Off white</v>
      </c>
      <c r="F4656" t="str">
        <f>VLOOKUP(_xlfn.NUMBERVALUE(MID(C4656,11,2)),'Datos 2'!$U$3:$V$11,2,)</f>
        <v>M</v>
      </c>
      <c r="G4656">
        <v>5</v>
      </c>
    </row>
    <row r="4657" spans="1:7">
      <c r="A4657" s="14">
        <v>44348</v>
      </c>
      <c r="B4657" t="s">
        <v>823</v>
      </c>
      <c r="C4657" t="s">
        <v>831</v>
      </c>
      <c r="D4657" t="str">
        <f>VLOOKUP(VALUE(MID(C4657,1,8)),Producto!$A$1:$C$499,3,FALSE)</f>
        <v>Camisa manga larga</v>
      </c>
      <c r="E4657" t="str">
        <f>VLOOKUP(_xlfn.NUMBERVALUE(MID(C4657,9,2)),'Datos 2'!$Q$3:$R$22,2,FALSE)</f>
        <v>Off white</v>
      </c>
      <c r="F4657" t="str">
        <f>VLOOKUP(_xlfn.NUMBERVALUE(MID(C4657,11,2)),'Datos 2'!$U$3:$V$11,2,)</f>
        <v>XL</v>
      </c>
      <c r="G4657">
        <v>3</v>
      </c>
    </row>
    <row r="4658" spans="1:7">
      <c r="A4658" s="14">
        <v>44267</v>
      </c>
      <c r="B4658" t="s">
        <v>823</v>
      </c>
      <c r="C4658" t="s">
        <v>844</v>
      </c>
      <c r="D4658" t="str">
        <f>VLOOKUP(VALUE(MID(C4658,1,8)),Producto!$A$1:$C$499,3,FALSE)</f>
        <v>Camisa manga corta</v>
      </c>
      <c r="E4658" t="str">
        <f>VLOOKUP(_xlfn.NUMBERVALUE(MID(C4658,9,2)),'Datos 2'!$Q$3:$R$22,2,FALSE)</f>
        <v>Estampado animal</v>
      </c>
      <c r="F4658" t="str">
        <f>VLOOKUP(_xlfn.NUMBERVALUE(MID(C4658,11,2)),'Datos 2'!$U$3:$V$11,2,)</f>
        <v>L</v>
      </c>
      <c r="G4658">
        <v>7</v>
      </c>
    </row>
    <row r="4659" spans="1:7">
      <c r="A4659" s="14">
        <v>44345</v>
      </c>
      <c r="B4659" t="s">
        <v>823</v>
      </c>
      <c r="C4659" t="s">
        <v>849</v>
      </c>
      <c r="D4659" t="str">
        <f>VLOOKUP(VALUE(MID(C4659,1,8)),Producto!$A$1:$C$499,3,FALSE)</f>
        <v>Playera</v>
      </c>
      <c r="E4659" t="str">
        <f>VLOOKUP(_xlfn.NUMBERVALUE(MID(C4659,9,2)),'Datos 2'!$Q$3:$R$22,2,FALSE)</f>
        <v>Estampado abstracto</v>
      </c>
      <c r="F4659" t="str">
        <f>VLOOKUP(_xlfn.NUMBERVALUE(MID(C4659,11,2)),'Datos 2'!$U$3:$V$11,2,)</f>
        <v>Unitalla</v>
      </c>
      <c r="G4659">
        <v>4</v>
      </c>
    </row>
    <row r="4660" spans="1:7">
      <c r="A4660" s="14">
        <v>44514</v>
      </c>
      <c r="B4660" t="s">
        <v>823</v>
      </c>
      <c r="C4660" t="s">
        <v>889</v>
      </c>
      <c r="D4660" t="str">
        <f>VLOOKUP(VALUE(MID(C4660,1,8)),Producto!$A$1:$C$499,3,FALSE)</f>
        <v>Chamarra sport</v>
      </c>
      <c r="E4660" t="str">
        <f>VLOOKUP(_xlfn.NUMBERVALUE(MID(C4660,9,2)),'Datos 2'!$Q$3:$R$22,2,FALSE)</f>
        <v>Off white</v>
      </c>
      <c r="F4660" t="str">
        <f>VLOOKUP(_xlfn.NUMBERVALUE(MID(C4660,11,2)),'Datos 2'!$U$3:$V$11,2,)</f>
        <v>M</v>
      </c>
      <c r="G4660">
        <v>3</v>
      </c>
    </row>
    <row r="4661" spans="1:7">
      <c r="A4661" s="14">
        <v>44434</v>
      </c>
      <c r="B4661" t="s">
        <v>823</v>
      </c>
      <c r="C4661" t="s">
        <v>829</v>
      </c>
      <c r="D4661" t="str">
        <f>VLOOKUP(VALUE(MID(C4661,1,8)),Producto!$A$1:$C$499,3,FALSE)</f>
        <v>Camisa manga larga</v>
      </c>
      <c r="E4661" t="str">
        <f>VLOOKUP(_xlfn.NUMBERVALUE(MID(C4661,9,2)),'Datos 2'!$Q$3:$R$22,2,FALSE)</f>
        <v>Blanco</v>
      </c>
      <c r="F4661" t="str">
        <f>VLOOKUP(_xlfn.NUMBERVALUE(MID(C4661,11,2)),'Datos 2'!$U$3:$V$11,2,)</f>
        <v>M</v>
      </c>
      <c r="G4661">
        <v>10</v>
      </c>
    </row>
    <row r="4662" spans="1:7">
      <c r="A4662" s="14">
        <v>44532</v>
      </c>
      <c r="B4662" t="s">
        <v>823</v>
      </c>
      <c r="C4662" t="s">
        <v>861</v>
      </c>
      <c r="D4662" t="str">
        <f>VLOOKUP(VALUE(MID(C4662,1,8)),Producto!$A$1:$C$499,3,FALSE)</f>
        <v>Pantalón mezclilla</v>
      </c>
      <c r="E4662" t="str">
        <f>VLOOKUP(_xlfn.NUMBERVALUE(MID(C4662,9,2)),'Datos 2'!$Q$3:$R$22,2,FALSE)</f>
        <v>Blanco</v>
      </c>
      <c r="F4662" t="str">
        <f>VLOOKUP(_xlfn.NUMBERVALUE(MID(C4662,11,2)),'Datos 2'!$U$3:$V$11,2,)</f>
        <v>M</v>
      </c>
      <c r="G4662">
        <v>5</v>
      </c>
    </row>
    <row r="4663" spans="1:7">
      <c r="A4663" s="14">
        <v>44494</v>
      </c>
      <c r="B4663" t="s">
        <v>823</v>
      </c>
      <c r="C4663" t="s">
        <v>841</v>
      </c>
      <c r="D4663" t="str">
        <f>VLOOKUP(VALUE(MID(C4663,1,8)),Producto!$A$1:$C$499,3,FALSE)</f>
        <v>Camisa manga corta</v>
      </c>
      <c r="E4663" t="str">
        <f>VLOOKUP(_xlfn.NUMBERVALUE(MID(C4663,9,2)),'Datos 2'!$Q$3:$R$22,2,FALSE)</f>
        <v>Blanco</v>
      </c>
      <c r="F4663" t="str">
        <f>VLOOKUP(_xlfn.NUMBERVALUE(MID(C4663,11,2)),'Datos 2'!$U$3:$V$11,2,)</f>
        <v>M</v>
      </c>
      <c r="G4663">
        <v>5</v>
      </c>
    </row>
    <row r="4664" spans="1:7">
      <c r="A4664" s="14">
        <v>44202</v>
      </c>
      <c r="B4664" t="s">
        <v>823</v>
      </c>
      <c r="C4664" t="s">
        <v>871</v>
      </c>
      <c r="D4664" t="str">
        <f>VLOOKUP(VALUE(MID(C4664,1,8)),Producto!$A$1:$C$499,3,FALSE)</f>
        <v>Pantalón baggie</v>
      </c>
      <c r="E4664" t="str">
        <f>VLOOKUP(_xlfn.NUMBERVALUE(MID(C4664,9,2)),'Datos 2'!$Q$3:$R$22,2,FALSE)</f>
        <v>Café</v>
      </c>
      <c r="F4664" t="str">
        <f>VLOOKUP(_xlfn.NUMBERVALUE(MID(C4664,11,2)),'Datos 2'!$U$3:$V$11,2,)</f>
        <v>XL</v>
      </c>
      <c r="G4664">
        <v>10</v>
      </c>
    </row>
    <row r="4665" spans="1:7">
      <c r="A4665" s="14">
        <v>44465</v>
      </c>
      <c r="B4665" t="s">
        <v>823</v>
      </c>
      <c r="C4665" t="s">
        <v>829</v>
      </c>
      <c r="D4665" t="str">
        <f>VLOOKUP(VALUE(MID(C4665,1,8)),Producto!$A$1:$C$499,3,FALSE)</f>
        <v>Camisa manga larga</v>
      </c>
      <c r="E4665" t="str">
        <f>VLOOKUP(_xlfn.NUMBERVALUE(MID(C4665,9,2)),'Datos 2'!$Q$3:$R$22,2,FALSE)</f>
        <v>Blanco</v>
      </c>
      <c r="F4665" t="str">
        <f>VLOOKUP(_xlfn.NUMBERVALUE(MID(C4665,11,2)),'Datos 2'!$U$3:$V$11,2,)</f>
        <v>M</v>
      </c>
      <c r="G4665">
        <v>7</v>
      </c>
    </row>
    <row r="4666" spans="1:7">
      <c r="A4666" s="14">
        <v>44440</v>
      </c>
      <c r="B4666" t="s">
        <v>823</v>
      </c>
      <c r="C4666" t="s">
        <v>851</v>
      </c>
      <c r="D4666" t="str">
        <f>VLOOKUP(VALUE(MID(C4666,1,8)),Producto!$A$1:$C$499,3,FALSE)</f>
        <v>Pantalón mezclilla</v>
      </c>
      <c r="E4666" t="str">
        <f>VLOOKUP(_xlfn.NUMBERVALUE(MID(C4666,9,2)),'Datos 2'!$Q$3:$R$22,2,FALSE)</f>
        <v>Azul</v>
      </c>
      <c r="F4666" t="str">
        <f>VLOOKUP(_xlfn.NUMBERVALUE(MID(C4666,11,2)),'Datos 2'!$U$3:$V$11,2,)</f>
        <v>XL</v>
      </c>
      <c r="G4666">
        <v>1</v>
      </c>
    </row>
    <row r="4667" spans="1:7">
      <c r="A4667" s="14">
        <v>44377</v>
      </c>
      <c r="B4667" t="s">
        <v>823</v>
      </c>
      <c r="C4667" t="s">
        <v>836</v>
      </c>
      <c r="D4667" t="str">
        <f>VLOOKUP(VALUE(MID(C4667,1,8)),Producto!$A$1:$C$499,3,FALSE)</f>
        <v>Camisa manga larga</v>
      </c>
      <c r="E4667" t="str">
        <f>VLOOKUP(_xlfn.NUMBERVALUE(MID(C4667,9,2)),'Datos 2'!$Q$3:$R$22,2,FALSE)</f>
        <v>Negro</v>
      </c>
      <c r="F4667" t="str">
        <f>VLOOKUP(_xlfn.NUMBERVALUE(MID(C4667,11,2)),'Datos 2'!$U$3:$V$11,2,)</f>
        <v>L</v>
      </c>
      <c r="G4667">
        <v>8</v>
      </c>
    </row>
    <row r="4668" spans="1:7">
      <c r="A4668" s="14">
        <v>44460</v>
      </c>
      <c r="B4668" t="s">
        <v>823</v>
      </c>
      <c r="C4668" t="s">
        <v>888</v>
      </c>
      <c r="D4668" t="str">
        <f>VLOOKUP(VALUE(MID(C4668,1,8)),Producto!$A$1:$C$499,3,FALSE)</f>
        <v>Chamarra sport</v>
      </c>
      <c r="E4668" t="str">
        <f>VLOOKUP(_xlfn.NUMBERVALUE(MID(C4668,9,2)),'Datos 2'!$Q$3:$R$22,2,FALSE)</f>
        <v>Off white</v>
      </c>
      <c r="F4668" t="str">
        <f>VLOOKUP(_xlfn.NUMBERVALUE(MID(C4668,11,2)),'Datos 2'!$U$3:$V$11,2,)</f>
        <v>L</v>
      </c>
      <c r="G4668">
        <v>7</v>
      </c>
    </row>
    <row r="4669" spans="1:7">
      <c r="A4669" s="14">
        <v>44486</v>
      </c>
      <c r="B4669" t="s">
        <v>823</v>
      </c>
      <c r="C4669" t="s">
        <v>889</v>
      </c>
      <c r="D4669" t="str">
        <f>VLOOKUP(VALUE(MID(C4669,1,8)),Producto!$A$1:$C$499,3,FALSE)</f>
        <v>Chamarra sport</v>
      </c>
      <c r="E4669" t="str">
        <f>VLOOKUP(_xlfn.NUMBERVALUE(MID(C4669,9,2)),'Datos 2'!$Q$3:$R$22,2,FALSE)</f>
        <v>Off white</v>
      </c>
      <c r="F4669" t="str">
        <f>VLOOKUP(_xlfn.NUMBERVALUE(MID(C4669,11,2)),'Datos 2'!$U$3:$V$11,2,)</f>
        <v>M</v>
      </c>
      <c r="G4669">
        <v>8</v>
      </c>
    </row>
    <row r="4670" spans="1:7">
      <c r="A4670" s="14">
        <v>44289</v>
      </c>
      <c r="B4670" t="s">
        <v>823</v>
      </c>
      <c r="C4670" t="s">
        <v>844</v>
      </c>
      <c r="D4670" t="str">
        <f>VLOOKUP(VALUE(MID(C4670,1,8)),Producto!$A$1:$C$499,3,FALSE)</f>
        <v>Camisa manga corta</v>
      </c>
      <c r="E4670" t="str">
        <f>VLOOKUP(_xlfn.NUMBERVALUE(MID(C4670,9,2)),'Datos 2'!$Q$3:$R$22,2,FALSE)</f>
        <v>Estampado animal</v>
      </c>
      <c r="F4670" t="str">
        <f>VLOOKUP(_xlfn.NUMBERVALUE(MID(C4670,11,2)),'Datos 2'!$U$3:$V$11,2,)</f>
        <v>L</v>
      </c>
      <c r="G4670">
        <v>4</v>
      </c>
    </row>
    <row r="4671" spans="1:7">
      <c r="A4671" s="14">
        <v>44281</v>
      </c>
      <c r="B4671" t="s">
        <v>823</v>
      </c>
      <c r="C4671" t="s">
        <v>882</v>
      </c>
      <c r="D4671" t="str">
        <f>VLOOKUP(VALUE(MID(C4671,1,8)),Producto!$A$1:$C$499,3,FALSE)</f>
        <v>Chamarra sport</v>
      </c>
      <c r="E4671" t="str">
        <f>VLOOKUP(_xlfn.NUMBERVALUE(MID(C4671,9,2)),'Datos 2'!$Q$3:$R$22,2,FALSE)</f>
        <v>Azul</v>
      </c>
      <c r="F4671" t="str">
        <f>VLOOKUP(_xlfn.NUMBERVALUE(MID(C4671,11,2)),'Datos 2'!$U$3:$V$11,2,)</f>
        <v>S</v>
      </c>
      <c r="G4671">
        <v>8</v>
      </c>
    </row>
    <row r="4672" spans="1:7">
      <c r="A4672" s="14">
        <v>44539</v>
      </c>
      <c r="B4672" t="s">
        <v>823</v>
      </c>
      <c r="C4672" t="s">
        <v>870</v>
      </c>
      <c r="D4672" t="str">
        <f>VLOOKUP(VALUE(MID(C4672,1,8)),Producto!$A$1:$C$499,3,FALSE)</f>
        <v>Pantalón baggie</v>
      </c>
      <c r="E4672" t="str">
        <f>VLOOKUP(_xlfn.NUMBERVALUE(MID(C4672,9,2)),'Datos 2'!$Q$3:$R$22,2,FALSE)</f>
        <v>Off white</v>
      </c>
      <c r="F4672" t="str">
        <f>VLOOKUP(_xlfn.NUMBERVALUE(MID(C4672,11,2)),'Datos 2'!$U$3:$V$11,2,)</f>
        <v>S</v>
      </c>
      <c r="G4672">
        <v>2</v>
      </c>
    </row>
    <row r="4673" spans="1:7">
      <c r="A4673" s="14">
        <v>44488</v>
      </c>
      <c r="B4673" t="s">
        <v>823</v>
      </c>
      <c r="C4673" t="s">
        <v>836</v>
      </c>
      <c r="D4673" t="str">
        <f>VLOOKUP(VALUE(MID(C4673,1,8)),Producto!$A$1:$C$499,3,FALSE)</f>
        <v>Camisa manga larga</v>
      </c>
      <c r="E4673" t="str">
        <f>VLOOKUP(_xlfn.NUMBERVALUE(MID(C4673,9,2)),'Datos 2'!$Q$3:$R$22,2,FALSE)</f>
        <v>Negro</v>
      </c>
      <c r="F4673" t="str">
        <f>VLOOKUP(_xlfn.NUMBERVALUE(MID(C4673,11,2)),'Datos 2'!$U$3:$V$11,2,)</f>
        <v>L</v>
      </c>
      <c r="G4673">
        <v>7</v>
      </c>
    </row>
    <row r="4674" spans="1:7">
      <c r="A4674" s="14">
        <v>44298</v>
      </c>
      <c r="B4674" t="s">
        <v>823</v>
      </c>
      <c r="C4674" t="s">
        <v>873</v>
      </c>
      <c r="D4674" t="str">
        <f>VLOOKUP(VALUE(MID(C4674,1,8)),Producto!$A$1:$C$499,3,FALSE)</f>
        <v>Pantalón baggie</v>
      </c>
      <c r="E4674" t="str">
        <f>VLOOKUP(_xlfn.NUMBERVALUE(MID(C4674,9,2)),'Datos 2'!$Q$3:$R$22,2,FALSE)</f>
        <v>Café</v>
      </c>
      <c r="F4674" t="str">
        <f>VLOOKUP(_xlfn.NUMBERVALUE(MID(C4674,11,2)),'Datos 2'!$U$3:$V$11,2,)</f>
        <v>M</v>
      </c>
      <c r="G4674">
        <v>4</v>
      </c>
    </row>
    <row r="4675" spans="1:7">
      <c r="A4675" s="14">
        <v>44464</v>
      </c>
      <c r="B4675" t="s">
        <v>823</v>
      </c>
      <c r="C4675" t="s">
        <v>884</v>
      </c>
      <c r="D4675" t="str">
        <f>VLOOKUP(VALUE(MID(C4675,1,8)),Producto!$A$1:$C$499,3,FALSE)</f>
        <v>Chamarra sport</v>
      </c>
      <c r="E4675" t="str">
        <f>VLOOKUP(_xlfn.NUMBERVALUE(MID(C4675,9,2)),'Datos 2'!$Q$3:$R$22,2,FALSE)</f>
        <v>Negro</v>
      </c>
      <c r="F4675" t="str">
        <f>VLOOKUP(_xlfn.NUMBERVALUE(MID(C4675,11,2)),'Datos 2'!$U$3:$V$11,2,)</f>
        <v>L</v>
      </c>
      <c r="G4675">
        <v>3</v>
      </c>
    </row>
    <row r="4676" spans="1:7">
      <c r="A4676" s="14">
        <v>44363</v>
      </c>
      <c r="B4676" t="s">
        <v>823</v>
      </c>
      <c r="C4676" t="s">
        <v>855</v>
      </c>
      <c r="D4676" t="str">
        <f>VLOOKUP(VALUE(MID(C4676,1,8)),Producto!$A$1:$C$499,3,FALSE)</f>
        <v>Pantalón mezclilla</v>
      </c>
      <c r="E4676" t="str">
        <f>VLOOKUP(_xlfn.NUMBERVALUE(MID(C4676,9,2)),'Datos 2'!$Q$3:$R$22,2,FALSE)</f>
        <v>Negro</v>
      </c>
      <c r="F4676" t="str">
        <f>VLOOKUP(_xlfn.NUMBERVALUE(MID(C4676,11,2)),'Datos 2'!$U$3:$V$11,2,)</f>
        <v>XL</v>
      </c>
      <c r="G4676">
        <v>4</v>
      </c>
    </row>
    <row r="4677" spans="1:7">
      <c r="A4677" s="14">
        <v>44333</v>
      </c>
      <c r="B4677" t="s">
        <v>823</v>
      </c>
      <c r="C4677" t="s">
        <v>878</v>
      </c>
      <c r="D4677" t="str">
        <f>VLOOKUP(VALUE(MID(C4677,1,8)),Producto!$A$1:$C$499,3,FALSE)</f>
        <v>Chamarra sport</v>
      </c>
      <c r="E4677" t="str">
        <f>VLOOKUP(_xlfn.NUMBERVALUE(MID(C4677,9,2)),'Datos 2'!$Q$3:$R$22,2,FALSE)</f>
        <v>Rojo</v>
      </c>
      <c r="F4677" t="str">
        <f>VLOOKUP(_xlfn.NUMBERVALUE(MID(C4677,11,2)),'Datos 2'!$U$3:$V$11,2,)</f>
        <v>S</v>
      </c>
      <c r="G4677">
        <v>8</v>
      </c>
    </row>
    <row r="4678" spans="1:7">
      <c r="A4678" s="14">
        <v>44281</v>
      </c>
      <c r="B4678" t="s">
        <v>823</v>
      </c>
      <c r="C4678" t="s">
        <v>862</v>
      </c>
      <c r="D4678" t="str">
        <f>VLOOKUP(VALUE(MID(C4678,1,8)),Producto!$A$1:$C$499,3,FALSE)</f>
        <v>Pantalón mezclilla</v>
      </c>
      <c r="E4678" t="str">
        <f>VLOOKUP(_xlfn.NUMBERVALUE(MID(C4678,9,2)),'Datos 2'!$Q$3:$R$22,2,FALSE)</f>
        <v>Blanco</v>
      </c>
      <c r="F4678" t="str">
        <f>VLOOKUP(_xlfn.NUMBERVALUE(MID(C4678,11,2)),'Datos 2'!$U$3:$V$11,2,)</f>
        <v>S</v>
      </c>
      <c r="G4678">
        <v>10</v>
      </c>
    </row>
    <row r="4679" spans="1:7">
      <c r="A4679" s="14">
        <v>44493</v>
      </c>
      <c r="B4679" t="s">
        <v>823</v>
      </c>
      <c r="C4679" t="s">
        <v>887</v>
      </c>
      <c r="D4679" t="str">
        <f>VLOOKUP(VALUE(MID(C4679,1,8)),Producto!$A$1:$C$499,3,FALSE)</f>
        <v>Chamarra sport</v>
      </c>
      <c r="E4679" t="str">
        <f>VLOOKUP(_xlfn.NUMBERVALUE(MID(C4679,9,2)),'Datos 2'!$Q$3:$R$22,2,FALSE)</f>
        <v>Off white</v>
      </c>
      <c r="F4679" t="str">
        <f>VLOOKUP(_xlfn.NUMBERVALUE(MID(C4679,11,2)),'Datos 2'!$U$3:$V$11,2,)</f>
        <v>XL</v>
      </c>
      <c r="G4679">
        <v>10</v>
      </c>
    </row>
    <row r="4680" spans="1:7">
      <c r="A4680" s="14">
        <v>44436</v>
      </c>
      <c r="B4680" t="s">
        <v>823</v>
      </c>
      <c r="C4680" t="s">
        <v>880</v>
      </c>
      <c r="D4680" t="str">
        <f>VLOOKUP(VALUE(MID(C4680,1,8)),Producto!$A$1:$C$499,3,FALSE)</f>
        <v>Chamarra sport</v>
      </c>
      <c r="E4680" t="str">
        <f>VLOOKUP(_xlfn.NUMBERVALUE(MID(C4680,9,2)),'Datos 2'!$Q$3:$R$22,2,FALSE)</f>
        <v>Azul</v>
      </c>
      <c r="F4680" t="str">
        <f>VLOOKUP(_xlfn.NUMBERVALUE(MID(C4680,11,2)),'Datos 2'!$U$3:$V$11,2,)</f>
        <v>L</v>
      </c>
      <c r="G4680">
        <v>8</v>
      </c>
    </row>
    <row r="4681" spans="1:7">
      <c r="A4681" s="14">
        <v>44387</v>
      </c>
      <c r="B4681" t="s">
        <v>823</v>
      </c>
      <c r="C4681" t="s">
        <v>828</v>
      </c>
      <c r="D4681" t="str">
        <f>VLOOKUP(VALUE(MID(C4681,1,8)),Producto!$A$1:$C$499,3,FALSE)</f>
        <v>Camisa manga larga</v>
      </c>
      <c r="E4681" t="str">
        <f>VLOOKUP(_xlfn.NUMBERVALUE(MID(C4681,9,2)),'Datos 2'!$Q$3:$R$22,2,FALSE)</f>
        <v>Blanco</v>
      </c>
      <c r="F4681" t="str">
        <f>VLOOKUP(_xlfn.NUMBERVALUE(MID(C4681,11,2)),'Datos 2'!$U$3:$V$11,2,)</f>
        <v>L</v>
      </c>
      <c r="G4681">
        <v>6</v>
      </c>
    </row>
    <row r="4682" spans="1:7">
      <c r="A4682" s="14">
        <v>44542</v>
      </c>
      <c r="B4682" t="s">
        <v>823</v>
      </c>
      <c r="C4682" t="s">
        <v>874</v>
      </c>
      <c r="D4682" t="str">
        <f>VLOOKUP(VALUE(MID(C4682,1,8)),Producto!$A$1:$C$499,3,FALSE)</f>
        <v>Pantalón baggie</v>
      </c>
      <c r="E4682" t="str">
        <f>VLOOKUP(_xlfn.NUMBERVALUE(MID(C4682,9,2)),'Datos 2'!$Q$3:$R$22,2,FALSE)</f>
        <v>Café</v>
      </c>
      <c r="F4682" t="str">
        <f>VLOOKUP(_xlfn.NUMBERVALUE(MID(C4682,11,2)),'Datos 2'!$U$3:$V$11,2,)</f>
        <v>S</v>
      </c>
      <c r="G4682">
        <v>1</v>
      </c>
    </row>
    <row r="4683" spans="1:7">
      <c r="A4683" s="14">
        <v>44463</v>
      </c>
      <c r="B4683" t="s">
        <v>823</v>
      </c>
      <c r="C4683" t="s">
        <v>829</v>
      </c>
      <c r="D4683" t="str">
        <f>VLOOKUP(VALUE(MID(C4683,1,8)),Producto!$A$1:$C$499,3,FALSE)</f>
        <v>Camisa manga larga</v>
      </c>
      <c r="E4683" t="str">
        <f>VLOOKUP(_xlfn.NUMBERVALUE(MID(C4683,9,2)),'Datos 2'!$Q$3:$R$22,2,FALSE)</f>
        <v>Blanco</v>
      </c>
      <c r="F4683" t="str">
        <f>VLOOKUP(_xlfn.NUMBERVALUE(MID(C4683,11,2)),'Datos 2'!$U$3:$V$11,2,)</f>
        <v>M</v>
      </c>
      <c r="G4683">
        <v>5</v>
      </c>
    </row>
    <row r="4684" spans="1:7">
      <c r="A4684" s="14">
        <v>44559</v>
      </c>
      <c r="B4684" t="s">
        <v>823</v>
      </c>
      <c r="C4684" t="s">
        <v>875</v>
      </c>
      <c r="D4684" t="str">
        <f>VLOOKUP(VALUE(MID(C4684,1,8)),Producto!$A$1:$C$499,3,FALSE)</f>
        <v>Chamarra sport</v>
      </c>
      <c r="E4684" t="str">
        <f>VLOOKUP(_xlfn.NUMBERVALUE(MID(C4684,9,2)),'Datos 2'!$Q$3:$R$22,2,FALSE)</f>
        <v>Rojo</v>
      </c>
      <c r="F4684" t="str">
        <f>VLOOKUP(_xlfn.NUMBERVALUE(MID(C4684,11,2)),'Datos 2'!$U$3:$V$11,2,)</f>
        <v>XL</v>
      </c>
      <c r="G4684">
        <v>3</v>
      </c>
    </row>
    <row r="4685" spans="1:7">
      <c r="A4685" s="14">
        <v>44388</v>
      </c>
      <c r="B4685" t="s">
        <v>823</v>
      </c>
      <c r="C4685" t="s">
        <v>842</v>
      </c>
      <c r="D4685" t="str">
        <f>VLOOKUP(VALUE(MID(C4685,1,8)),Producto!$A$1:$C$499,3,FALSE)</f>
        <v>Camisa manga corta</v>
      </c>
      <c r="E4685" t="str">
        <f>VLOOKUP(_xlfn.NUMBERVALUE(MID(C4685,9,2)),'Datos 2'!$Q$3:$R$22,2,FALSE)</f>
        <v>Blanco</v>
      </c>
      <c r="F4685" t="str">
        <f>VLOOKUP(_xlfn.NUMBERVALUE(MID(C4685,11,2)),'Datos 2'!$U$3:$V$11,2,)</f>
        <v>S</v>
      </c>
      <c r="G4685">
        <v>1</v>
      </c>
    </row>
    <row r="4686" spans="1:7">
      <c r="A4686" s="14">
        <v>44518</v>
      </c>
      <c r="B4686" t="s">
        <v>823</v>
      </c>
      <c r="C4686" t="s">
        <v>853</v>
      </c>
      <c r="D4686" t="str">
        <f>VLOOKUP(VALUE(MID(C4686,1,8)),Producto!$A$1:$C$499,3,FALSE)</f>
        <v>Pantalón mezclilla</v>
      </c>
      <c r="E4686" t="str">
        <f>VLOOKUP(_xlfn.NUMBERVALUE(MID(C4686,9,2)),'Datos 2'!$Q$3:$R$22,2,FALSE)</f>
        <v>Azul</v>
      </c>
      <c r="F4686" t="str">
        <f>VLOOKUP(_xlfn.NUMBERVALUE(MID(C4686,11,2)),'Datos 2'!$U$3:$V$11,2,)</f>
        <v>M</v>
      </c>
      <c r="G4686">
        <v>10</v>
      </c>
    </row>
    <row r="4687" spans="1:7">
      <c r="A4687" s="14">
        <v>44282</v>
      </c>
      <c r="B4687" t="s">
        <v>823</v>
      </c>
      <c r="C4687" t="s">
        <v>869</v>
      </c>
      <c r="D4687" t="str">
        <f>VLOOKUP(VALUE(MID(C4687,1,8)),Producto!$A$1:$C$499,3,FALSE)</f>
        <v>Pantalón baggie</v>
      </c>
      <c r="E4687" t="str">
        <f>VLOOKUP(_xlfn.NUMBERVALUE(MID(C4687,9,2)),'Datos 2'!$Q$3:$R$22,2,FALSE)</f>
        <v>Off white</v>
      </c>
      <c r="F4687" t="str">
        <f>VLOOKUP(_xlfn.NUMBERVALUE(MID(C4687,11,2)),'Datos 2'!$U$3:$V$11,2,)</f>
        <v>M</v>
      </c>
      <c r="G4687">
        <v>3</v>
      </c>
    </row>
    <row r="4688" spans="1:7">
      <c r="A4688" s="14">
        <v>44292</v>
      </c>
      <c r="B4688" t="s">
        <v>823</v>
      </c>
      <c r="C4688" t="s">
        <v>838</v>
      </c>
      <c r="D4688" t="str">
        <f>VLOOKUP(VALUE(MID(C4688,1,8)),Producto!$A$1:$C$499,3,FALSE)</f>
        <v>Camisa manga larga</v>
      </c>
      <c r="E4688" t="str">
        <f>VLOOKUP(_xlfn.NUMBERVALUE(MID(C4688,9,2)),'Datos 2'!$Q$3:$R$22,2,FALSE)</f>
        <v>Negro</v>
      </c>
      <c r="F4688" t="str">
        <f>VLOOKUP(_xlfn.NUMBERVALUE(MID(C4688,11,2)),'Datos 2'!$U$3:$V$11,2,)</f>
        <v>S</v>
      </c>
      <c r="G4688">
        <v>3</v>
      </c>
    </row>
    <row r="4689" spans="1:7">
      <c r="A4689" s="14">
        <v>44471</v>
      </c>
      <c r="B4689" t="s">
        <v>823</v>
      </c>
      <c r="C4689" t="s">
        <v>859</v>
      </c>
      <c r="D4689" t="str">
        <f>VLOOKUP(VALUE(MID(C4689,1,8)),Producto!$A$1:$C$499,3,FALSE)</f>
        <v>Pantalón mezclilla</v>
      </c>
      <c r="E4689" t="str">
        <f>VLOOKUP(_xlfn.NUMBERVALUE(MID(C4689,9,2)),'Datos 2'!$Q$3:$R$22,2,FALSE)</f>
        <v>Blanco</v>
      </c>
      <c r="F4689" t="str">
        <f>VLOOKUP(_xlfn.NUMBERVALUE(MID(C4689,11,2)),'Datos 2'!$U$3:$V$11,2,)</f>
        <v>XL</v>
      </c>
      <c r="G4689">
        <v>8</v>
      </c>
    </row>
    <row r="4690" spans="1:7">
      <c r="A4690" s="14">
        <v>44290</v>
      </c>
      <c r="B4690" t="s">
        <v>823</v>
      </c>
      <c r="C4690" t="s">
        <v>887</v>
      </c>
      <c r="D4690" t="str">
        <f>VLOOKUP(VALUE(MID(C4690,1,8)),Producto!$A$1:$C$499,3,FALSE)</f>
        <v>Chamarra sport</v>
      </c>
      <c r="E4690" t="str">
        <f>VLOOKUP(_xlfn.NUMBERVALUE(MID(C4690,9,2)),'Datos 2'!$Q$3:$R$22,2,FALSE)</f>
        <v>Off white</v>
      </c>
      <c r="F4690" t="str">
        <f>VLOOKUP(_xlfn.NUMBERVALUE(MID(C4690,11,2)),'Datos 2'!$U$3:$V$11,2,)</f>
        <v>XL</v>
      </c>
      <c r="G4690">
        <v>10</v>
      </c>
    </row>
    <row r="4691" spans="1:7">
      <c r="A4691" s="14">
        <v>44232</v>
      </c>
      <c r="B4691" t="s">
        <v>823</v>
      </c>
      <c r="C4691" t="s">
        <v>882</v>
      </c>
      <c r="D4691" t="str">
        <f>VLOOKUP(VALUE(MID(C4691,1,8)),Producto!$A$1:$C$499,3,FALSE)</f>
        <v>Chamarra sport</v>
      </c>
      <c r="E4691" t="str">
        <f>VLOOKUP(_xlfn.NUMBERVALUE(MID(C4691,9,2)),'Datos 2'!$Q$3:$R$22,2,FALSE)</f>
        <v>Azul</v>
      </c>
      <c r="F4691" t="str">
        <f>VLOOKUP(_xlfn.NUMBERVALUE(MID(C4691,11,2)),'Datos 2'!$U$3:$V$11,2,)</f>
        <v>S</v>
      </c>
      <c r="G4691">
        <v>4</v>
      </c>
    </row>
    <row r="4692" spans="1:7">
      <c r="A4692" s="14">
        <v>44240</v>
      </c>
      <c r="B4692" t="s">
        <v>823</v>
      </c>
      <c r="C4692" t="s">
        <v>833</v>
      </c>
      <c r="D4692" t="str">
        <f>VLOOKUP(VALUE(MID(C4692,1,8)),Producto!$A$1:$C$499,3,FALSE)</f>
        <v>Camisa manga larga</v>
      </c>
      <c r="E4692" t="str">
        <f>VLOOKUP(_xlfn.NUMBERVALUE(MID(C4692,9,2)),'Datos 2'!$Q$3:$R$22,2,FALSE)</f>
        <v>Off white</v>
      </c>
      <c r="F4692" t="str">
        <f>VLOOKUP(_xlfn.NUMBERVALUE(MID(C4692,11,2)),'Datos 2'!$U$3:$V$11,2,)</f>
        <v>M</v>
      </c>
      <c r="G4692">
        <v>9</v>
      </c>
    </row>
    <row r="4693" spans="1:7">
      <c r="A4693" s="14">
        <v>44208</v>
      </c>
      <c r="B4693" t="s">
        <v>823</v>
      </c>
      <c r="C4693" t="s">
        <v>861</v>
      </c>
      <c r="D4693" t="str">
        <f>VLOOKUP(VALUE(MID(C4693,1,8)),Producto!$A$1:$C$499,3,FALSE)</f>
        <v>Pantalón mezclilla</v>
      </c>
      <c r="E4693" t="str">
        <f>VLOOKUP(_xlfn.NUMBERVALUE(MID(C4693,9,2)),'Datos 2'!$Q$3:$R$22,2,FALSE)</f>
        <v>Blanco</v>
      </c>
      <c r="F4693" t="str">
        <f>VLOOKUP(_xlfn.NUMBERVALUE(MID(C4693,11,2)),'Datos 2'!$U$3:$V$11,2,)</f>
        <v>M</v>
      </c>
      <c r="G4693">
        <v>9</v>
      </c>
    </row>
    <row r="4694" spans="1:7">
      <c r="A4694" s="14">
        <v>44347</v>
      </c>
      <c r="B4694" t="s">
        <v>823</v>
      </c>
      <c r="C4694" t="s">
        <v>869</v>
      </c>
      <c r="D4694" t="str">
        <f>VLOOKUP(VALUE(MID(C4694,1,8)),Producto!$A$1:$C$499,3,FALSE)</f>
        <v>Pantalón baggie</v>
      </c>
      <c r="E4694" t="str">
        <f>VLOOKUP(_xlfn.NUMBERVALUE(MID(C4694,9,2)),'Datos 2'!$Q$3:$R$22,2,FALSE)</f>
        <v>Off white</v>
      </c>
      <c r="F4694" t="str">
        <f>VLOOKUP(_xlfn.NUMBERVALUE(MID(C4694,11,2)),'Datos 2'!$U$3:$V$11,2,)</f>
        <v>M</v>
      </c>
      <c r="G4694">
        <v>8</v>
      </c>
    </row>
    <row r="4695" spans="1:7">
      <c r="A4695" s="14">
        <v>44353</v>
      </c>
      <c r="B4695" t="s">
        <v>823</v>
      </c>
      <c r="C4695" t="s">
        <v>861</v>
      </c>
      <c r="D4695" t="str">
        <f>VLOOKUP(VALUE(MID(C4695,1,8)),Producto!$A$1:$C$499,3,FALSE)</f>
        <v>Pantalón mezclilla</v>
      </c>
      <c r="E4695" t="str">
        <f>VLOOKUP(_xlfn.NUMBERVALUE(MID(C4695,9,2)),'Datos 2'!$Q$3:$R$22,2,FALSE)</f>
        <v>Blanco</v>
      </c>
      <c r="F4695" t="str">
        <f>VLOOKUP(_xlfn.NUMBERVALUE(MID(C4695,11,2)),'Datos 2'!$U$3:$V$11,2,)</f>
        <v>M</v>
      </c>
      <c r="G4695">
        <v>4</v>
      </c>
    </row>
    <row r="4696" spans="1:7">
      <c r="A4696" s="14">
        <v>44466</v>
      </c>
      <c r="B4696" t="s">
        <v>823</v>
      </c>
      <c r="C4696" t="s">
        <v>889</v>
      </c>
      <c r="D4696" t="str">
        <f>VLOOKUP(VALUE(MID(C4696,1,8)),Producto!$A$1:$C$499,3,FALSE)</f>
        <v>Chamarra sport</v>
      </c>
      <c r="E4696" t="str">
        <f>VLOOKUP(_xlfn.NUMBERVALUE(MID(C4696,9,2)),'Datos 2'!$Q$3:$R$22,2,FALSE)</f>
        <v>Off white</v>
      </c>
      <c r="F4696" t="str">
        <f>VLOOKUP(_xlfn.NUMBERVALUE(MID(C4696,11,2)),'Datos 2'!$U$3:$V$11,2,)</f>
        <v>M</v>
      </c>
      <c r="G4696">
        <v>10</v>
      </c>
    </row>
    <row r="4697" spans="1:7">
      <c r="A4697" s="14">
        <v>44511</v>
      </c>
      <c r="B4697" t="s">
        <v>823</v>
      </c>
      <c r="C4697" t="s">
        <v>844</v>
      </c>
      <c r="D4697" t="str">
        <f>VLOOKUP(VALUE(MID(C4697,1,8)),Producto!$A$1:$C$499,3,FALSE)</f>
        <v>Camisa manga corta</v>
      </c>
      <c r="E4697" t="str">
        <f>VLOOKUP(_xlfn.NUMBERVALUE(MID(C4697,9,2)),'Datos 2'!$Q$3:$R$22,2,FALSE)</f>
        <v>Estampado animal</v>
      </c>
      <c r="F4697" t="str">
        <f>VLOOKUP(_xlfn.NUMBERVALUE(MID(C4697,11,2)),'Datos 2'!$U$3:$V$11,2,)</f>
        <v>L</v>
      </c>
      <c r="G4697">
        <v>9</v>
      </c>
    </row>
    <row r="4698" spans="1:7">
      <c r="A4698" s="14">
        <v>44455</v>
      </c>
      <c r="B4698" t="s">
        <v>823</v>
      </c>
      <c r="C4698" t="s">
        <v>884</v>
      </c>
      <c r="D4698" t="str">
        <f>VLOOKUP(VALUE(MID(C4698,1,8)),Producto!$A$1:$C$499,3,FALSE)</f>
        <v>Chamarra sport</v>
      </c>
      <c r="E4698" t="str">
        <f>VLOOKUP(_xlfn.NUMBERVALUE(MID(C4698,9,2)),'Datos 2'!$Q$3:$R$22,2,FALSE)</f>
        <v>Negro</v>
      </c>
      <c r="F4698" t="str">
        <f>VLOOKUP(_xlfn.NUMBERVALUE(MID(C4698,11,2)),'Datos 2'!$U$3:$V$11,2,)</f>
        <v>L</v>
      </c>
      <c r="G4698">
        <v>3</v>
      </c>
    </row>
    <row r="4699" spans="1:7">
      <c r="A4699" s="14">
        <v>44249</v>
      </c>
      <c r="B4699" t="s">
        <v>823</v>
      </c>
      <c r="C4699" t="s">
        <v>887</v>
      </c>
      <c r="D4699" t="str">
        <f>VLOOKUP(VALUE(MID(C4699,1,8)),Producto!$A$1:$C$499,3,FALSE)</f>
        <v>Chamarra sport</v>
      </c>
      <c r="E4699" t="str">
        <f>VLOOKUP(_xlfn.NUMBERVALUE(MID(C4699,9,2)),'Datos 2'!$Q$3:$R$22,2,FALSE)</f>
        <v>Off white</v>
      </c>
      <c r="F4699" t="str">
        <f>VLOOKUP(_xlfn.NUMBERVALUE(MID(C4699,11,2)),'Datos 2'!$U$3:$V$11,2,)</f>
        <v>XL</v>
      </c>
      <c r="G4699">
        <v>4</v>
      </c>
    </row>
    <row r="4700" spans="1:7">
      <c r="A4700" s="14">
        <v>44279</v>
      </c>
      <c r="B4700" t="s">
        <v>823</v>
      </c>
      <c r="C4700" t="s">
        <v>845</v>
      </c>
      <c r="D4700" t="str">
        <f>VLOOKUP(VALUE(MID(C4700,1,8)),Producto!$A$1:$C$499,3,FALSE)</f>
        <v>Camisa manga corta</v>
      </c>
      <c r="E4700" t="str">
        <f>VLOOKUP(_xlfn.NUMBERVALUE(MID(C4700,9,2)),'Datos 2'!$Q$3:$R$22,2,FALSE)</f>
        <v>Estampado animal</v>
      </c>
      <c r="F4700" t="str">
        <f>VLOOKUP(_xlfn.NUMBERVALUE(MID(C4700,11,2)),'Datos 2'!$U$3:$V$11,2,)</f>
        <v>M</v>
      </c>
      <c r="G4700">
        <v>4</v>
      </c>
    </row>
    <row r="4701" spans="1:7">
      <c r="A4701" s="14">
        <v>44339</v>
      </c>
      <c r="B4701" t="s">
        <v>823</v>
      </c>
      <c r="C4701" t="s">
        <v>828</v>
      </c>
      <c r="D4701" t="str">
        <f>VLOOKUP(VALUE(MID(C4701,1,8)),Producto!$A$1:$C$499,3,FALSE)</f>
        <v>Camisa manga larga</v>
      </c>
      <c r="E4701" t="str">
        <f>VLOOKUP(_xlfn.NUMBERVALUE(MID(C4701,9,2)),'Datos 2'!$Q$3:$R$22,2,FALSE)</f>
        <v>Blanco</v>
      </c>
      <c r="F4701" t="str">
        <f>VLOOKUP(_xlfn.NUMBERVALUE(MID(C4701,11,2)),'Datos 2'!$U$3:$V$11,2,)</f>
        <v>L</v>
      </c>
      <c r="G4701">
        <v>6</v>
      </c>
    </row>
    <row r="4702" spans="1:7">
      <c r="A4702" s="14">
        <v>44333</v>
      </c>
      <c r="B4702" t="s">
        <v>823</v>
      </c>
      <c r="C4702" t="s">
        <v>871</v>
      </c>
      <c r="D4702" t="str">
        <f>VLOOKUP(VALUE(MID(C4702,1,8)),Producto!$A$1:$C$499,3,FALSE)</f>
        <v>Pantalón baggie</v>
      </c>
      <c r="E4702" t="str">
        <f>VLOOKUP(_xlfn.NUMBERVALUE(MID(C4702,9,2)),'Datos 2'!$Q$3:$R$22,2,FALSE)</f>
        <v>Café</v>
      </c>
      <c r="F4702" t="str">
        <f>VLOOKUP(_xlfn.NUMBERVALUE(MID(C4702,11,2)),'Datos 2'!$U$3:$V$11,2,)</f>
        <v>XL</v>
      </c>
      <c r="G4702">
        <v>10</v>
      </c>
    </row>
    <row r="4703" spans="1:7">
      <c r="A4703" s="14">
        <v>44209</v>
      </c>
      <c r="B4703" t="s">
        <v>823</v>
      </c>
      <c r="C4703" t="s">
        <v>877</v>
      </c>
      <c r="D4703" t="str">
        <f>VLOOKUP(VALUE(MID(C4703,1,8)),Producto!$A$1:$C$499,3,FALSE)</f>
        <v>Chamarra sport</v>
      </c>
      <c r="E4703" t="str">
        <f>VLOOKUP(_xlfn.NUMBERVALUE(MID(C4703,9,2)),'Datos 2'!$Q$3:$R$22,2,FALSE)</f>
        <v>Rojo</v>
      </c>
      <c r="F4703" t="str">
        <f>VLOOKUP(_xlfn.NUMBERVALUE(MID(C4703,11,2)),'Datos 2'!$U$3:$V$11,2,)</f>
        <v>M</v>
      </c>
      <c r="G4703">
        <v>3</v>
      </c>
    </row>
    <row r="4704" spans="1:7">
      <c r="A4704" s="14">
        <v>44377</v>
      </c>
      <c r="B4704" t="s">
        <v>823</v>
      </c>
      <c r="C4704" t="s">
        <v>874</v>
      </c>
      <c r="D4704" t="str">
        <f>VLOOKUP(VALUE(MID(C4704,1,8)),Producto!$A$1:$C$499,3,FALSE)</f>
        <v>Pantalón baggie</v>
      </c>
      <c r="E4704" t="str">
        <f>VLOOKUP(_xlfn.NUMBERVALUE(MID(C4704,9,2)),'Datos 2'!$Q$3:$R$22,2,FALSE)</f>
        <v>Café</v>
      </c>
      <c r="F4704" t="str">
        <f>VLOOKUP(_xlfn.NUMBERVALUE(MID(C4704,11,2)),'Datos 2'!$U$3:$V$11,2,)</f>
        <v>S</v>
      </c>
      <c r="G4704">
        <v>2</v>
      </c>
    </row>
    <row r="4705" spans="1:7">
      <c r="A4705" s="14">
        <v>44470</v>
      </c>
      <c r="B4705" t="s">
        <v>823</v>
      </c>
      <c r="C4705" t="s">
        <v>883</v>
      </c>
      <c r="D4705" t="str">
        <f>VLOOKUP(VALUE(MID(C4705,1,8)),Producto!$A$1:$C$499,3,FALSE)</f>
        <v>Chamarra sport</v>
      </c>
      <c r="E4705" t="str">
        <f>VLOOKUP(_xlfn.NUMBERVALUE(MID(C4705,9,2)),'Datos 2'!$Q$3:$R$22,2,FALSE)</f>
        <v>Negro</v>
      </c>
      <c r="F4705" t="str">
        <f>VLOOKUP(_xlfn.NUMBERVALUE(MID(C4705,11,2)),'Datos 2'!$U$3:$V$11,2,)</f>
        <v>XL</v>
      </c>
      <c r="G4705">
        <v>9</v>
      </c>
    </row>
    <row r="4706" spans="1:7">
      <c r="A4706" s="14">
        <v>44414</v>
      </c>
      <c r="B4706" t="s">
        <v>823</v>
      </c>
      <c r="C4706" t="s">
        <v>878</v>
      </c>
      <c r="D4706" t="str">
        <f>VLOOKUP(VALUE(MID(C4706,1,8)),Producto!$A$1:$C$499,3,FALSE)</f>
        <v>Chamarra sport</v>
      </c>
      <c r="E4706" t="str">
        <f>VLOOKUP(_xlfn.NUMBERVALUE(MID(C4706,9,2)),'Datos 2'!$Q$3:$R$22,2,FALSE)</f>
        <v>Rojo</v>
      </c>
      <c r="F4706" t="str">
        <f>VLOOKUP(_xlfn.NUMBERVALUE(MID(C4706,11,2)),'Datos 2'!$U$3:$V$11,2,)</f>
        <v>S</v>
      </c>
      <c r="G4706">
        <v>10</v>
      </c>
    </row>
    <row r="4707" spans="1:7">
      <c r="A4707" s="14">
        <v>44445</v>
      </c>
      <c r="B4707" t="s">
        <v>823</v>
      </c>
      <c r="C4707" t="s">
        <v>866</v>
      </c>
      <c r="D4707" t="str">
        <f>VLOOKUP(VALUE(MID(C4707,1,8)),Producto!$A$1:$C$499,3,FALSE)</f>
        <v>Pantalón baggie</v>
      </c>
      <c r="E4707" t="str">
        <f>VLOOKUP(_xlfn.NUMBERVALUE(MID(C4707,9,2)),'Datos 2'!$Q$3:$R$22,2,FALSE)</f>
        <v>Negro</v>
      </c>
      <c r="F4707" t="str">
        <f>VLOOKUP(_xlfn.NUMBERVALUE(MID(C4707,11,2)),'Datos 2'!$U$3:$V$11,2,)</f>
        <v>S</v>
      </c>
      <c r="G4707">
        <v>10</v>
      </c>
    </row>
    <row r="4708" spans="1:7">
      <c r="A4708" s="14">
        <v>44286</v>
      </c>
      <c r="B4708" t="s">
        <v>823</v>
      </c>
      <c r="C4708" t="s">
        <v>852</v>
      </c>
      <c r="D4708" t="str">
        <f>VLOOKUP(VALUE(MID(C4708,1,8)),Producto!$A$1:$C$499,3,FALSE)</f>
        <v>Pantalón mezclilla</v>
      </c>
      <c r="E4708" t="str">
        <f>VLOOKUP(_xlfn.NUMBERVALUE(MID(C4708,9,2)),'Datos 2'!$Q$3:$R$22,2,FALSE)</f>
        <v>Azul</v>
      </c>
      <c r="F4708" t="str">
        <f>VLOOKUP(_xlfn.NUMBERVALUE(MID(C4708,11,2)),'Datos 2'!$U$3:$V$11,2,)</f>
        <v>L</v>
      </c>
      <c r="G4708">
        <v>8</v>
      </c>
    </row>
    <row r="4709" spans="1:7">
      <c r="A4709" s="14">
        <v>44399</v>
      </c>
      <c r="B4709" t="s">
        <v>823</v>
      </c>
      <c r="C4709" t="s">
        <v>887</v>
      </c>
      <c r="D4709" t="str">
        <f>VLOOKUP(VALUE(MID(C4709,1,8)),Producto!$A$1:$C$499,3,FALSE)</f>
        <v>Chamarra sport</v>
      </c>
      <c r="E4709" t="str">
        <f>VLOOKUP(_xlfn.NUMBERVALUE(MID(C4709,9,2)),'Datos 2'!$Q$3:$R$22,2,FALSE)</f>
        <v>Off white</v>
      </c>
      <c r="F4709" t="str">
        <f>VLOOKUP(_xlfn.NUMBERVALUE(MID(C4709,11,2)),'Datos 2'!$U$3:$V$11,2,)</f>
        <v>XL</v>
      </c>
      <c r="G4709">
        <v>8</v>
      </c>
    </row>
    <row r="4710" spans="1:7">
      <c r="A4710" s="14">
        <v>44366</v>
      </c>
      <c r="B4710" t="s">
        <v>823</v>
      </c>
      <c r="C4710" t="s">
        <v>874</v>
      </c>
      <c r="D4710" t="str">
        <f>VLOOKUP(VALUE(MID(C4710,1,8)),Producto!$A$1:$C$499,3,FALSE)</f>
        <v>Pantalón baggie</v>
      </c>
      <c r="E4710" t="str">
        <f>VLOOKUP(_xlfn.NUMBERVALUE(MID(C4710,9,2)),'Datos 2'!$Q$3:$R$22,2,FALSE)</f>
        <v>Café</v>
      </c>
      <c r="F4710" t="str">
        <f>VLOOKUP(_xlfn.NUMBERVALUE(MID(C4710,11,2)),'Datos 2'!$U$3:$V$11,2,)</f>
        <v>S</v>
      </c>
      <c r="G4710">
        <v>1</v>
      </c>
    </row>
    <row r="4711" spans="1:7">
      <c r="A4711" s="14">
        <v>44303</v>
      </c>
      <c r="B4711" t="s">
        <v>823</v>
      </c>
      <c r="C4711" t="s">
        <v>848</v>
      </c>
      <c r="D4711" t="str">
        <f>VLOOKUP(VALUE(MID(C4711,1,8)),Producto!$A$1:$C$499,3,FALSE)</f>
        <v>Playera</v>
      </c>
      <c r="E4711" t="str">
        <f>VLOOKUP(_xlfn.NUMBERVALUE(MID(C4711,9,2)),'Datos 2'!$Q$3:$R$22,2,FALSE)</f>
        <v>Gris</v>
      </c>
      <c r="F4711" t="str">
        <f>VLOOKUP(_xlfn.NUMBERVALUE(MID(C4711,11,2)),'Datos 2'!$U$3:$V$11,2,)</f>
        <v>Unitalla</v>
      </c>
      <c r="G4711">
        <v>5</v>
      </c>
    </row>
    <row r="4712" spans="1:7">
      <c r="A4712" s="14">
        <v>44540</v>
      </c>
      <c r="B4712" t="s">
        <v>823</v>
      </c>
      <c r="C4712" t="s">
        <v>867</v>
      </c>
      <c r="D4712" t="str">
        <f>VLOOKUP(VALUE(MID(C4712,1,8)),Producto!$A$1:$C$499,3,FALSE)</f>
        <v>Pantalón baggie</v>
      </c>
      <c r="E4712" t="str">
        <f>VLOOKUP(_xlfn.NUMBERVALUE(MID(C4712,9,2)),'Datos 2'!$Q$3:$R$22,2,FALSE)</f>
        <v>Off white</v>
      </c>
      <c r="F4712" t="str">
        <f>VLOOKUP(_xlfn.NUMBERVALUE(MID(C4712,11,2)),'Datos 2'!$U$3:$V$11,2,)</f>
        <v>XL</v>
      </c>
      <c r="G4712">
        <v>8</v>
      </c>
    </row>
    <row r="4713" spans="1:7">
      <c r="A4713" s="14">
        <v>44477</v>
      </c>
      <c r="B4713" t="s">
        <v>823</v>
      </c>
      <c r="C4713" t="s">
        <v>874</v>
      </c>
      <c r="D4713" t="str">
        <f>VLOOKUP(VALUE(MID(C4713,1,8)),Producto!$A$1:$C$499,3,FALSE)</f>
        <v>Pantalón baggie</v>
      </c>
      <c r="E4713" t="str">
        <f>VLOOKUP(_xlfn.NUMBERVALUE(MID(C4713,9,2)),'Datos 2'!$Q$3:$R$22,2,FALSE)</f>
        <v>Café</v>
      </c>
      <c r="F4713" t="str">
        <f>VLOOKUP(_xlfn.NUMBERVALUE(MID(C4713,11,2)),'Datos 2'!$U$3:$V$11,2,)</f>
        <v>S</v>
      </c>
      <c r="G4713">
        <v>5</v>
      </c>
    </row>
    <row r="4714" spans="1:7">
      <c r="A4714" s="14">
        <v>44378</v>
      </c>
      <c r="B4714" t="s">
        <v>823</v>
      </c>
      <c r="C4714" t="s">
        <v>839</v>
      </c>
      <c r="D4714" t="str">
        <f>VLOOKUP(VALUE(MID(C4714,1,8)),Producto!$A$1:$C$499,3,FALSE)</f>
        <v>Camisa manga corta</v>
      </c>
      <c r="E4714" t="str">
        <f>VLOOKUP(_xlfn.NUMBERVALUE(MID(C4714,9,2)),'Datos 2'!$Q$3:$R$22,2,FALSE)</f>
        <v>Blanco</v>
      </c>
      <c r="F4714" t="str">
        <f>VLOOKUP(_xlfn.NUMBERVALUE(MID(C4714,11,2)),'Datos 2'!$U$3:$V$11,2,)</f>
        <v>XL</v>
      </c>
      <c r="G4714">
        <v>7</v>
      </c>
    </row>
    <row r="4715" spans="1:7">
      <c r="A4715" s="14">
        <v>44323</v>
      </c>
      <c r="B4715" t="s">
        <v>823</v>
      </c>
      <c r="C4715" t="s">
        <v>849</v>
      </c>
      <c r="D4715" t="str">
        <f>VLOOKUP(VALUE(MID(C4715,1,8)),Producto!$A$1:$C$499,3,FALSE)</f>
        <v>Playera</v>
      </c>
      <c r="E4715" t="str">
        <f>VLOOKUP(_xlfn.NUMBERVALUE(MID(C4715,9,2)),'Datos 2'!$Q$3:$R$22,2,FALSE)</f>
        <v>Estampado abstracto</v>
      </c>
      <c r="F4715" t="str">
        <f>VLOOKUP(_xlfn.NUMBERVALUE(MID(C4715,11,2)),'Datos 2'!$U$3:$V$11,2,)</f>
        <v>Unitalla</v>
      </c>
      <c r="G4715">
        <v>10</v>
      </c>
    </row>
    <row r="4716" spans="1:7">
      <c r="A4716" s="14">
        <v>44416</v>
      </c>
      <c r="B4716" t="s">
        <v>823</v>
      </c>
      <c r="C4716" t="s">
        <v>858</v>
      </c>
      <c r="D4716" t="str">
        <f>VLOOKUP(VALUE(MID(C4716,1,8)),Producto!$A$1:$C$499,3,FALSE)</f>
        <v>Pantalón mezclilla</v>
      </c>
      <c r="E4716" t="str">
        <f>VLOOKUP(_xlfn.NUMBERVALUE(MID(C4716,9,2)),'Datos 2'!$Q$3:$R$22,2,FALSE)</f>
        <v>Negro</v>
      </c>
      <c r="F4716" t="str">
        <f>VLOOKUP(_xlfn.NUMBERVALUE(MID(C4716,11,2)),'Datos 2'!$U$3:$V$11,2,)</f>
        <v>S</v>
      </c>
      <c r="G4716">
        <v>10</v>
      </c>
    </row>
    <row r="4717" spans="1:7">
      <c r="A4717" s="14">
        <v>44367</v>
      </c>
      <c r="B4717" t="s">
        <v>823</v>
      </c>
      <c r="C4717" t="s">
        <v>880</v>
      </c>
      <c r="D4717" t="str">
        <f>VLOOKUP(VALUE(MID(C4717,1,8)),Producto!$A$1:$C$499,3,FALSE)</f>
        <v>Chamarra sport</v>
      </c>
      <c r="E4717" t="str">
        <f>VLOOKUP(_xlfn.NUMBERVALUE(MID(C4717,9,2)),'Datos 2'!$Q$3:$R$22,2,FALSE)</f>
        <v>Azul</v>
      </c>
      <c r="F4717" t="str">
        <f>VLOOKUP(_xlfn.NUMBERVALUE(MID(C4717,11,2)),'Datos 2'!$U$3:$V$11,2,)</f>
        <v>L</v>
      </c>
      <c r="G4717">
        <v>7</v>
      </c>
    </row>
    <row r="4718" spans="1:7">
      <c r="A4718" s="14">
        <v>44415</v>
      </c>
      <c r="B4718" t="s">
        <v>823</v>
      </c>
      <c r="C4718" t="s">
        <v>862</v>
      </c>
      <c r="D4718" t="str">
        <f>VLOOKUP(VALUE(MID(C4718,1,8)),Producto!$A$1:$C$499,3,FALSE)</f>
        <v>Pantalón mezclilla</v>
      </c>
      <c r="E4718" t="str">
        <f>VLOOKUP(_xlfn.NUMBERVALUE(MID(C4718,9,2)),'Datos 2'!$Q$3:$R$22,2,FALSE)</f>
        <v>Blanco</v>
      </c>
      <c r="F4718" t="str">
        <f>VLOOKUP(_xlfn.NUMBERVALUE(MID(C4718,11,2)),'Datos 2'!$U$3:$V$11,2,)</f>
        <v>S</v>
      </c>
      <c r="G4718">
        <v>5</v>
      </c>
    </row>
    <row r="4719" spans="1:7">
      <c r="A4719" s="14">
        <v>44438</v>
      </c>
      <c r="B4719" t="s">
        <v>823</v>
      </c>
      <c r="C4719" t="s">
        <v>889</v>
      </c>
      <c r="D4719" t="str">
        <f>VLOOKUP(VALUE(MID(C4719,1,8)),Producto!$A$1:$C$499,3,FALSE)</f>
        <v>Chamarra sport</v>
      </c>
      <c r="E4719" t="str">
        <f>VLOOKUP(_xlfn.NUMBERVALUE(MID(C4719,9,2)),'Datos 2'!$Q$3:$R$22,2,FALSE)</f>
        <v>Off white</v>
      </c>
      <c r="F4719" t="str">
        <f>VLOOKUP(_xlfn.NUMBERVALUE(MID(C4719,11,2)),'Datos 2'!$U$3:$V$11,2,)</f>
        <v>M</v>
      </c>
      <c r="G4719">
        <v>4</v>
      </c>
    </row>
    <row r="4720" spans="1:7">
      <c r="A4720" s="14">
        <v>44342</v>
      </c>
      <c r="B4720" t="s">
        <v>823</v>
      </c>
      <c r="C4720" t="s">
        <v>857</v>
      </c>
      <c r="D4720" t="str">
        <f>VLOOKUP(VALUE(MID(C4720,1,8)),Producto!$A$1:$C$499,3,FALSE)</f>
        <v>Pantalón mezclilla</v>
      </c>
      <c r="E4720" t="str">
        <f>VLOOKUP(_xlfn.NUMBERVALUE(MID(C4720,9,2)),'Datos 2'!$Q$3:$R$22,2,FALSE)</f>
        <v>Negro</v>
      </c>
      <c r="F4720" t="str">
        <f>VLOOKUP(_xlfn.NUMBERVALUE(MID(C4720,11,2)),'Datos 2'!$U$3:$V$11,2,)</f>
        <v>M</v>
      </c>
      <c r="G4720">
        <v>10</v>
      </c>
    </row>
    <row r="4721" spans="1:7">
      <c r="A4721" s="14">
        <v>44210</v>
      </c>
      <c r="B4721" t="s">
        <v>823</v>
      </c>
      <c r="C4721" t="s">
        <v>879</v>
      </c>
      <c r="D4721" t="str">
        <f>VLOOKUP(VALUE(MID(C4721,1,8)),Producto!$A$1:$C$499,3,FALSE)</f>
        <v>Chamarra sport</v>
      </c>
      <c r="E4721" t="str">
        <f>VLOOKUP(_xlfn.NUMBERVALUE(MID(C4721,9,2)),'Datos 2'!$Q$3:$R$22,2,FALSE)</f>
        <v>Azul</v>
      </c>
      <c r="F4721" t="str">
        <f>VLOOKUP(_xlfn.NUMBERVALUE(MID(C4721,11,2)),'Datos 2'!$U$3:$V$11,2,)</f>
        <v>XL</v>
      </c>
      <c r="G4721">
        <v>7</v>
      </c>
    </row>
    <row r="4722" spans="1:7">
      <c r="A4722" s="14">
        <v>44488</v>
      </c>
      <c r="B4722" t="s">
        <v>823</v>
      </c>
      <c r="C4722" t="s">
        <v>884</v>
      </c>
      <c r="D4722" t="str">
        <f>VLOOKUP(VALUE(MID(C4722,1,8)),Producto!$A$1:$C$499,3,FALSE)</f>
        <v>Chamarra sport</v>
      </c>
      <c r="E4722" t="str">
        <f>VLOOKUP(_xlfn.NUMBERVALUE(MID(C4722,9,2)),'Datos 2'!$Q$3:$R$22,2,FALSE)</f>
        <v>Negro</v>
      </c>
      <c r="F4722" t="str">
        <f>VLOOKUP(_xlfn.NUMBERVALUE(MID(C4722,11,2)),'Datos 2'!$U$3:$V$11,2,)</f>
        <v>L</v>
      </c>
      <c r="G4722">
        <v>8</v>
      </c>
    </row>
    <row r="4723" spans="1:7">
      <c r="A4723" s="14">
        <v>44225</v>
      </c>
      <c r="B4723" t="s">
        <v>823</v>
      </c>
      <c r="C4723" t="s">
        <v>861</v>
      </c>
      <c r="D4723" t="str">
        <f>VLOOKUP(VALUE(MID(C4723,1,8)),Producto!$A$1:$C$499,3,FALSE)</f>
        <v>Pantalón mezclilla</v>
      </c>
      <c r="E4723" t="str">
        <f>VLOOKUP(_xlfn.NUMBERVALUE(MID(C4723,9,2)),'Datos 2'!$Q$3:$R$22,2,FALSE)</f>
        <v>Blanco</v>
      </c>
      <c r="F4723" t="str">
        <f>VLOOKUP(_xlfn.NUMBERVALUE(MID(C4723,11,2)),'Datos 2'!$U$3:$V$11,2,)</f>
        <v>M</v>
      </c>
      <c r="G4723">
        <v>5</v>
      </c>
    </row>
    <row r="4724" spans="1:7">
      <c r="A4724" s="14">
        <v>44304</v>
      </c>
      <c r="B4724" t="s">
        <v>823</v>
      </c>
      <c r="C4724" t="s">
        <v>839</v>
      </c>
      <c r="D4724" t="str">
        <f>VLOOKUP(VALUE(MID(C4724,1,8)),Producto!$A$1:$C$499,3,FALSE)</f>
        <v>Camisa manga corta</v>
      </c>
      <c r="E4724" t="str">
        <f>VLOOKUP(_xlfn.NUMBERVALUE(MID(C4724,9,2)),'Datos 2'!$Q$3:$R$22,2,FALSE)</f>
        <v>Blanco</v>
      </c>
      <c r="F4724" t="str">
        <f>VLOOKUP(_xlfn.NUMBERVALUE(MID(C4724,11,2)),'Datos 2'!$U$3:$V$11,2,)</f>
        <v>XL</v>
      </c>
      <c r="G4724">
        <v>2</v>
      </c>
    </row>
    <row r="4725" spans="1:7">
      <c r="A4725" s="14">
        <v>44284</v>
      </c>
      <c r="B4725" t="s">
        <v>823</v>
      </c>
      <c r="C4725" t="s">
        <v>839</v>
      </c>
      <c r="D4725" t="str">
        <f>VLOOKUP(VALUE(MID(C4725,1,8)),Producto!$A$1:$C$499,3,FALSE)</f>
        <v>Camisa manga corta</v>
      </c>
      <c r="E4725" t="str">
        <f>VLOOKUP(_xlfn.NUMBERVALUE(MID(C4725,9,2)),'Datos 2'!$Q$3:$R$22,2,FALSE)</f>
        <v>Blanco</v>
      </c>
      <c r="F4725" t="str">
        <f>VLOOKUP(_xlfn.NUMBERVALUE(MID(C4725,11,2)),'Datos 2'!$U$3:$V$11,2,)</f>
        <v>XL</v>
      </c>
      <c r="G4725">
        <v>3</v>
      </c>
    </row>
    <row r="4726" spans="1:7">
      <c r="A4726" s="14">
        <v>44413</v>
      </c>
      <c r="B4726" t="s">
        <v>823</v>
      </c>
      <c r="C4726" t="s">
        <v>877</v>
      </c>
      <c r="D4726" t="str">
        <f>VLOOKUP(VALUE(MID(C4726,1,8)),Producto!$A$1:$C$499,3,FALSE)</f>
        <v>Chamarra sport</v>
      </c>
      <c r="E4726" t="str">
        <f>VLOOKUP(_xlfn.NUMBERVALUE(MID(C4726,9,2)),'Datos 2'!$Q$3:$R$22,2,FALSE)</f>
        <v>Rojo</v>
      </c>
      <c r="F4726" t="str">
        <f>VLOOKUP(_xlfn.NUMBERVALUE(MID(C4726,11,2)),'Datos 2'!$U$3:$V$11,2,)</f>
        <v>M</v>
      </c>
      <c r="G4726">
        <v>2</v>
      </c>
    </row>
    <row r="4727" spans="1:7">
      <c r="A4727" s="14">
        <v>44208</v>
      </c>
      <c r="B4727" t="s">
        <v>823</v>
      </c>
      <c r="C4727" t="s">
        <v>865</v>
      </c>
      <c r="D4727" t="str">
        <f>VLOOKUP(VALUE(MID(C4727,1,8)),Producto!$A$1:$C$499,3,FALSE)</f>
        <v>Pantalón baggie</v>
      </c>
      <c r="E4727" t="str">
        <f>VLOOKUP(_xlfn.NUMBERVALUE(MID(C4727,9,2)),'Datos 2'!$Q$3:$R$22,2,FALSE)</f>
        <v>Negro</v>
      </c>
      <c r="F4727" t="str">
        <f>VLOOKUP(_xlfn.NUMBERVALUE(MID(C4727,11,2)),'Datos 2'!$U$3:$V$11,2,)</f>
        <v>M</v>
      </c>
      <c r="G4727">
        <v>2</v>
      </c>
    </row>
    <row r="4728" spans="1:7">
      <c r="A4728" s="14">
        <v>44378</v>
      </c>
      <c r="B4728" t="s">
        <v>823</v>
      </c>
      <c r="C4728" t="s">
        <v>860</v>
      </c>
      <c r="D4728" t="str">
        <f>VLOOKUP(VALUE(MID(C4728,1,8)),Producto!$A$1:$C$499,3,FALSE)</f>
        <v>Pantalón mezclilla</v>
      </c>
      <c r="E4728" t="str">
        <f>VLOOKUP(_xlfn.NUMBERVALUE(MID(C4728,9,2)),'Datos 2'!$Q$3:$R$22,2,FALSE)</f>
        <v>Blanco</v>
      </c>
      <c r="F4728" t="str">
        <f>VLOOKUP(_xlfn.NUMBERVALUE(MID(C4728,11,2)),'Datos 2'!$U$3:$V$11,2,)</f>
        <v>L</v>
      </c>
      <c r="G4728">
        <v>10</v>
      </c>
    </row>
    <row r="4729" spans="1:7">
      <c r="A4729" s="14">
        <v>44415</v>
      </c>
      <c r="B4729" t="s">
        <v>823</v>
      </c>
      <c r="C4729" t="s">
        <v>874</v>
      </c>
      <c r="D4729" t="str">
        <f>VLOOKUP(VALUE(MID(C4729,1,8)),Producto!$A$1:$C$499,3,FALSE)</f>
        <v>Pantalón baggie</v>
      </c>
      <c r="E4729" t="str">
        <f>VLOOKUP(_xlfn.NUMBERVALUE(MID(C4729,9,2)),'Datos 2'!$Q$3:$R$22,2,FALSE)</f>
        <v>Café</v>
      </c>
      <c r="F4729" t="str">
        <f>VLOOKUP(_xlfn.NUMBERVALUE(MID(C4729,11,2)),'Datos 2'!$U$3:$V$11,2,)</f>
        <v>S</v>
      </c>
      <c r="G4729">
        <v>4</v>
      </c>
    </row>
    <row r="4730" spans="1:7">
      <c r="A4730" s="14">
        <v>44311</v>
      </c>
      <c r="B4730" t="s">
        <v>823</v>
      </c>
      <c r="C4730" t="s">
        <v>835</v>
      </c>
      <c r="D4730" t="str">
        <f>VLOOKUP(VALUE(MID(C4730,1,8)),Producto!$A$1:$C$499,3,FALSE)</f>
        <v>Camisa manga larga</v>
      </c>
      <c r="E4730" t="str">
        <f>VLOOKUP(_xlfn.NUMBERVALUE(MID(C4730,9,2)),'Datos 2'!$Q$3:$R$22,2,FALSE)</f>
        <v>Negro</v>
      </c>
      <c r="F4730" t="str">
        <f>VLOOKUP(_xlfn.NUMBERVALUE(MID(C4730,11,2)),'Datos 2'!$U$3:$V$11,2,)</f>
        <v>XL</v>
      </c>
      <c r="G4730">
        <v>8</v>
      </c>
    </row>
    <row r="4731" spans="1:7">
      <c r="A4731" s="14">
        <v>44239</v>
      </c>
      <c r="B4731" t="s">
        <v>823</v>
      </c>
      <c r="C4731" t="s">
        <v>886</v>
      </c>
      <c r="D4731" t="str">
        <f>VLOOKUP(VALUE(MID(C4731,1,8)),Producto!$A$1:$C$499,3,FALSE)</f>
        <v>Chamarra sport</v>
      </c>
      <c r="E4731" t="str">
        <f>VLOOKUP(_xlfn.NUMBERVALUE(MID(C4731,9,2)),'Datos 2'!$Q$3:$R$22,2,FALSE)</f>
        <v>Negro</v>
      </c>
      <c r="F4731" t="str">
        <f>VLOOKUP(_xlfn.NUMBERVALUE(MID(C4731,11,2)),'Datos 2'!$U$3:$V$11,2,)</f>
        <v>S</v>
      </c>
      <c r="G4731">
        <v>3</v>
      </c>
    </row>
    <row r="4732" spans="1:7">
      <c r="A4732" s="14">
        <v>44454</v>
      </c>
      <c r="B4732" t="s">
        <v>823</v>
      </c>
      <c r="C4732" t="s">
        <v>851</v>
      </c>
      <c r="D4732" t="str">
        <f>VLOOKUP(VALUE(MID(C4732,1,8)),Producto!$A$1:$C$499,3,FALSE)</f>
        <v>Pantalón mezclilla</v>
      </c>
      <c r="E4732" t="str">
        <f>VLOOKUP(_xlfn.NUMBERVALUE(MID(C4732,9,2)),'Datos 2'!$Q$3:$R$22,2,FALSE)</f>
        <v>Azul</v>
      </c>
      <c r="F4732" t="str">
        <f>VLOOKUP(_xlfn.NUMBERVALUE(MID(C4732,11,2)),'Datos 2'!$U$3:$V$11,2,)</f>
        <v>XL</v>
      </c>
      <c r="G4732">
        <v>2</v>
      </c>
    </row>
    <row r="4733" spans="1:7">
      <c r="A4733" s="14">
        <v>44380</v>
      </c>
      <c r="B4733" t="s">
        <v>823</v>
      </c>
      <c r="C4733" t="s">
        <v>827</v>
      </c>
      <c r="D4733" t="str">
        <f>VLOOKUP(VALUE(MID(C4733,1,8)),Producto!$A$1:$C$499,3,FALSE)</f>
        <v>Camisa manga larga</v>
      </c>
      <c r="E4733" t="str">
        <f>VLOOKUP(_xlfn.NUMBERVALUE(MID(C4733,9,2)),'Datos 2'!$Q$3:$R$22,2,FALSE)</f>
        <v>Blanco</v>
      </c>
      <c r="F4733" t="str">
        <f>VLOOKUP(_xlfn.NUMBERVALUE(MID(C4733,11,2)),'Datos 2'!$U$3:$V$11,2,)</f>
        <v>XL</v>
      </c>
      <c r="G4733">
        <v>1</v>
      </c>
    </row>
    <row r="4734" spans="1:7">
      <c r="A4734" s="14">
        <v>44393</v>
      </c>
      <c r="B4734" t="s">
        <v>823</v>
      </c>
      <c r="C4734" t="s">
        <v>880</v>
      </c>
      <c r="D4734" t="str">
        <f>VLOOKUP(VALUE(MID(C4734,1,8)),Producto!$A$1:$C$499,3,FALSE)</f>
        <v>Chamarra sport</v>
      </c>
      <c r="E4734" t="str">
        <f>VLOOKUP(_xlfn.NUMBERVALUE(MID(C4734,9,2)),'Datos 2'!$Q$3:$R$22,2,FALSE)</f>
        <v>Azul</v>
      </c>
      <c r="F4734" t="str">
        <f>VLOOKUP(_xlfn.NUMBERVALUE(MID(C4734,11,2)),'Datos 2'!$U$3:$V$11,2,)</f>
        <v>L</v>
      </c>
      <c r="G4734">
        <v>10</v>
      </c>
    </row>
    <row r="4735" spans="1:7">
      <c r="A4735" s="14">
        <v>44410</v>
      </c>
      <c r="B4735" t="s">
        <v>823</v>
      </c>
      <c r="C4735" t="s">
        <v>881</v>
      </c>
      <c r="D4735" t="str">
        <f>VLOOKUP(VALUE(MID(C4735,1,8)),Producto!$A$1:$C$499,3,FALSE)</f>
        <v>Chamarra sport</v>
      </c>
      <c r="E4735" t="str">
        <f>VLOOKUP(_xlfn.NUMBERVALUE(MID(C4735,9,2)),'Datos 2'!$Q$3:$R$22,2,FALSE)</f>
        <v>Azul</v>
      </c>
      <c r="F4735" t="str">
        <f>VLOOKUP(_xlfn.NUMBERVALUE(MID(C4735,11,2)),'Datos 2'!$U$3:$V$11,2,)</f>
        <v>M</v>
      </c>
      <c r="G4735">
        <v>7</v>
      </c>
    </row>
    <row r="4736" spans="1:7">
      <c r="A4736" s="14">
        <v>44423</v>
      </c>
      <c r="B4736" t="s">
        <v>823</v>
      </c>
      <c r="C4736" t="s">
        <v>880</v>
      </c>
      <c r="D4736" t="str">
        <f>VLOOKUP(VALUE(MID(C4736,1,8)),Producto!$A$1:$C$499,3,FALSE)</f>
        <v>Chamarra sport</v>
      </c>
      <c r="E4736" t="str">
        <f>VLOOKUP(_xlfn.NUMBERVALUE(MID(C4736,9,2)),'Datos 2'!$Q$3:$R$22,2,FALSE)</f>
        <v>Azul</v>
      </c>
      <c r="F4736" t="str">
        <f>VLOOKUP(_xlfn.NUMBERVALUE(MID(C4736,11,2)),'Datos 2'!$U$3:$V$11,2,)</f>
        <v>L</v>
      </c>
      <c r="G4736">
        <v>1</v>
      </c>
    </row>
    <row r="4737" spans="1:7">
      <c r="A4737" s="14">
        <v>44291</v>
      </c>
      <c r="B4737" t="s">
        <v>823</v>
      </c>
      <c r="C4737" t="s">
        <v>887</v>
      </c>
      <c r="D4737" t="str">
        <f>VLOOKUP(VALUE(MID(C4737,1,8)),Producto!$A$1:$C$499,3,FALSE)</f>
        <v>Chamarra sport</v>
      </c>
      <c r="E4737" t="str">
        <f>VLOOKUP(_xlfn.NUMBERVALUE(MID(C4737,9,2)),'Datos 2'!$Q$3:$R$22,2,FALSE)</f>
        <v>Off white</v>
      </c>
      <c r="F4737" t="str">
        <f>VLOOKUP(_xlfn.NUMBERVALUE(MID(C4737,11,2)),'Datos 2'!$U$3:$V$11,2,)</f>
        <v>XL</v>
      </c>
      <c r="G4737">
        <v>10</v>
      </c>
    </row>
    <row r="4738" spans="1:7">
      <c r="A4738" s="14">
        <v>44389</v>
      </c>
      <c r="B4738" t="s">
        <v>823</v>
      </c>
      <c r="C4738" t="s">
        <v>831</v>
      </c>
      <c r="D4738" t="str">
        <f>VLOOKUP(VALUE(MID(C4738,1,8)),Producto!$A$1:$C$499,3,FALSE)</f>
        <v>Camisa manga larga</v>
      </c>
      <c r="E4738" t="str">
        <f>VLOOKUP(_xlfn.NUMBERVALUE(MID(C4738,9,2)),'Datos 2'!$Q$3:$R$22,2,FALSE)</f>
        <v>Off white</v>
      </c>
      <c r="F4738" t="str">
        <f>VLOOKUP(_xlfn.NUMBERVALUE(MID(C4738,11,2)),'Datos 2'!$U$3:$V$11,2,)</f>
        <v>XL</v>
      </c>
      <c r="G4738">
        <v>3</v>
      </c>
    </row>
    <row r="4739" spans="1:7">
      <c r="A4739" s="14">
        <v>44446</v>
      </c>
      <c r="B4739" t="s">
        <v>823</v>
      </c>
      <c r="C4739" t="s">
        <v>878</v>
      </c>
      <c r="D4739" t="str">
        <f>VLOOKUP(VALUE(MID(C4739,1,8)),Producto!$A$1:$C$499,3,FALSE)</f>
        <v>Chamarra sport</v>
      </c>
      <c r="E4739" t="str">
        <f>VLOOKUP(_xlfn.NUMBERVALUE(MID(C4739,9,2)),'Datos 2'!$Q$3:$R$22,2,FALSE)</f>
        <v>Rojo</v>
      </c>
      <c r="F4739" t="str">
        <f>VLOOKUP(_xlfn.NUMBERVALUE(MID(C4739,11,2)),'Datos 2'!$U$3:$V$11,2,)</f>
        <v>S</v>
      </c>
      <c r="G4739">
        <v>7</v>
      </c>
    </row>
    <row r="4740" spans="1:7">
      <c r="A4740" s="14">
        <v>44344</v>
      </c>
      <c r="B4740" t="s">
        <v>823</v>
      </c>
      <c r="C4740" t="s">
        <v>887</v>
      </c>
      <c r="D4740" t="str">
        <f>VLOOKUP(VALUE(MID(C4740,1,8)),Producto!$A$1:$C$499,3,FALSE)</f>
        <v>Chamarra sport</v>
      </c>
      <c r="E4740" t="str">
        <f>VLOOKUP(_xlfn.NUMBERVALUE(MID(C4740,9,2)),'Datos 2'!$Q$3:$R$22,2,FALSE)</f>
        <v>Off white</v>
      </c>
      <c r="F4740" t="str">
        <f>VLOOKUP(_xlfn.NUMBERVALUE(MID(C4740,11,2)),'Datos 2'!$U$3:$V$11,2,)</f>
        <v>XL</v>
      </c>
      <c r="G4740">
        <v>4</v>
      </c>
    </row>
    <row r="4741" spans="1:7">
      <c r="A4741" s="14">
        <v>44325</v>
      </c>
      <c r="B4741" t="s">
        <v>823</v>
      </c>
      <c r="C4741" t="s">
        <v>848</v>
      </c>
      <c r="D4741" t="str">
        <f>VLOOKUP(VALUE(MID(C4741,1,8)),Producto!$A$1:$C$499,3,FALSE)</f>
        <v>Playera</v>
      </c>
      <c r="E4741" t="str">
        <f>VLOOKUP(_xlfn.NUMBERVALUE(MID(C4741,9,2)),'Datos 2'!$Q$3:$R$22,2,FALSE)</f>
        <v>Gris</v>
      </c>
      <c r="F4741" t="str">
        <f>VLOOKUP(_xlfn.NUMBERVALUE(MID(C4741,11,2)),'Datos 2'!$U$3:$V$11,2,)</f>
        <v>Unitalla</v>
      </c>
      <c r="G4741">
        <v>7</v>
      </c>
    </row>
    <row r="4742" spans="1:7">
      <c r="A4742" s="14">
        <v>44545</v>
      </c>
      <c r="B4742" t="s">
        <v>823</v>
      </c>
      <c r="C4742" t="s">
        <v>846</v>
      </c>
      <c r="D4742" t="str">
        <f>VLOOKUP(VALUE(MID(C4742,1,8)),Producto!$A$1:$C$499,3,FALSE)</f>
        <v>Camisa manga corta</v>
      </c>
      <c r="E4742" t="str">
        <f>VLOOKUP(_xlfn.NUMBERVALUE(MID(C4742,9,2)),'Datos 2'!$Q$3:$R$22,2,FALSE)</f>
        <v>Estampado animal</v>
      </c>
      <c r="F4742" t="str">
        <f>VLOOKUP(_xlfn.NUMBERVALUE(MID(C4742,11,2)),'Datos 2'!$U$3:$V$11,2,)</f>
        <v>S</v>
      </c>
      <c r="G4742">
        <v>6</v>
      </c>
    </row>
    <row r="4743" spans="1:7">
      <c r="A4743" s="14">
        <v>44490</v>
      </c>
      <c r="B4743" t="s">
        <v>823</v>
      </c>
      <c r="C4743" t="s">
        <v>843</v>
      </c>
      <c r="D4743" t="str">
        <f>VLOOKUP(VALUE(MID(C4743,1,8)),Producto!$A$1:$C$499,3,FALSE)</f>
        <v>Camisa manga corta</v>
      </c>
      <c r="E4743" t="str">
        <f>VLOOKUP(_xlfn.NUMBERVALUE(MID(C4743,9,2)),'Datos 2'!$Q$3:$R$22,2,FALSE)</f>
        <v>Estampado animal</v>
      </c>
      <c r="F4743" t="str">
        <f>VLOOKUP(_xlfn.NUMBERVALUE(MID(C4743,11,2)),'Datos 2'!$U$3:$V$11,2,)</f>
        <v>XL</v>
      </c>
      <c r="G4743">
        <v>9</v>
      </c>
    </row>
    <row r="4744" spans="1:7">
      <c r="A4744" s="14">
        <v>44376</v>
      </c>
      <c r="B4744" t="s">
        <v>823</v>
      </c>
      <c r="C4744" t="s">
        <v>833</v>
      </c>
      <c r="D4744" t="str">
        <f>VLOOKUP(VALUE(MID(C4744,1,8)),Producto!$A$1:$C$499,3,FALSE)</f>
        <v>Camisa manga larga</v>
      </c>
      <c r="E4744" t="str">
        <f>VLOOKUP(_xlfn.NUMBERVALUE(MID(C4744,9,2)),'Datos 2'!$Q$3:$R$22,2,FALSE)</f>
        <v>Off white</v>
      </c>
      <c r="F4744" t="str">
        <f>VLOOKUP(_xlfn.NUMBERVALUE(MID(C4744,11,2)),'Datos 2'!$U$3:$V$11,2,)</f>
        <v>M</v>
      </c>
      <c r="G4744">
        <v>6</v>
      </c>
    </row>
    <row r="4745" spans="1:7">
      <c r="A4745" s="14">
        <v>44297</v>
      </c>
      <c r="B4745" t="s">
        <v>823</v>
      </c>
      <c r="C4745" t="s">
        <v>842</v>
      </c>
      <c r="D4745" t="str">
        <f>VLOOKUP(VALUE(MID(C4745,1,8)),Producto!$A$1:$C$499,3,FALSE)</f>
        <v>Camisa manga corta</v>
      </c>
      <c r="E4745" t="str">
        <f>VLOOKUP(_xlfn.NUMBERVALUE(MID(C4745,9,2)),'Datos 2'!$Q$3:$R$22,2,FALSE)</f>
        <v>Blanco</v>
      </c>
      <c r="F4745" t="str">
        <f>VLOOKUP(_xlfn.NUMBERVALUE(MID(C4745,11,2)),'Datos 2'!$U$3:$V$11,2,)</f>
        <v>S</v>
      </c>
      <c r="G4745">
        <v>8</v>
      </c>
    </row>
    <row r="4746" spans="1:7">
      <c r="A4746" s="14">
        <v>44204</v>
      </c>
      <c r="B4746" t="s">
        <v>823</v>
      </c>
      <c r="C4746" t="s">
        <v>875</v>
      </c>
      <c r="D4746" t="str">
        <f>VLOOKUP(VALUE(MID(C4746,1,8)),Producto!$A$1:$C$499,3,FALSE)</f>
        <v>Chamarra sport</v>
      </c>
      <c r="E4746" t="str">
        <f>VLOOKUP(_xlfn.NUMBERVALUE(MID(C4746,9,2)),'Datos 2'!$Q$3:$R$22,2,FALSE)</f>
        <v>Rojo</v>
      </c>
      <c r="F4746" t="str">
        <f>VLOOKUP(_xlfn.NUMBERVALUE(MID(C4746,11,2)),'Datos 2'!$U$3:$V$11,2,)</f>
        <v>XL</v>
      </c>
      <c r="G4746">
        <v>1</v>
      </c>
    </row>
    <row r="4747" spans="1:7">
      <c r="A4747" s="14">
        <v>44430</v>
      </c>
      <c r="B4747" t="s">
        <v>823</v>
      </c>
      <c r="C4747" t="s">
        <v>848</v>
      </c>
      <c r="D4747" t="str">
        <f>VLOOKUP(VALUE(MID(C4747,1,8)),Producto!$A$1:$C$499,3,FALSE)</f>
        <v>Playera</v>
      </c>
      <c r="E4747" t="str">
        <f>VLOOKUP(_xlfn.NUMBERVALUE(MID(C4747,9,2)),'Datos 2'!$Q$3:$R$22,2,FALSE)</f>
        <v>Gris</v>
      </c>
      <c r="F4747" t="str">
        <f>VLOOKUP(_xlfn.NUMBERVALUE(MID(C4747,11,2)),'Datos 2'!$U$3:$V$11,2,)</f>
        <v>Unitalla</v>
      </c>
      <c r="G4747">
        <v>10</v>
      </c>
    </row>
    <row r="4748" spans="1:7">
      <c r="A4748" s="14">
        <v>44370</v>
      </c>
      <c r="B4748" t="s">
        <v>823</v>
      </c>
      <c r="C4748" t="s">
        <v>881</v>
      </c>
      <c r="D4748" t="str">
        <f>VLOOKUP(VALUE(MID(C4748,1,8)),Producto!$A$1:$C$499,3,FALSE)</f>
        <v>Chamarra sport</v>
      </c>
      <c r="E4748" t="str">
        <f>VLOOKUP(_xlfn.NUMBERVALUE(MID(C4748,9,2)),'Datos 2'!$Q$3:$R$22,2,FALSE)</f>
        <v>Azul</v>
      </c>
      <c r="F4748" t="str">
        <f>VLOOKUP(_xlfn.NUMBERVALUE(MID(C4748,11,2)),'Datos 2'!$U$3:$V$11,2,)</f>
        <v>M</v>
      </c>
      <c r="G4748">
        <v>9</v>
      </c>
    </row>
    <row r="4749" spans="1:7">
      <c r="A4749" s="14">
        <v>44295</v>
      </c>
      <c r="B4749" t="s">
        <v>823</v>
      </c>
      <c r="C4749" t="s">
        <v>850</v>
      </c>
      <c r="D4749" t="str">
        <f>VLOOKUP(VALUE(MID(C4749,1,8)),Producto!$A$1:$C$499,3,FALSE)</f>
        <v>Playera</v>
      </c>
      <c r="E4749" t="str">
        <f>VLOOKUP(_xlfn.NUMBERVALUE(MID(C4749,9,2)),'Datos 2'!$Q$3:$R$22,2,FALSE)</f>
        <v>Con texto</v>
      </c>
      <c r="F4749" t="str">
        <f>VLOOKUP(_xlfn.NUMBERVALUE(MID(C4749,11,2)),'Datos 2'!$U$3:$V$11,2,)</f>
        <v>Unitalla</v>
      </c>
      <c r="G4749">
        <v>7</v>
      </c>
    </row>
    <row r="4750" spans="1:7">
      <c r="A4750" s="14">
        <v>44317</v>
      </c>
      <c r="B4750" t="s">
        <v>823</v>
      </c>
      <c r="C4750" t="s">
        <v>885</v>
      </c>
      <c r="D4750" t="str">
        <f>VLOOKUP(VALUE(MID(C4750,1,8)),Producto!$A$1:$C$499,3,FALSE)</f>
        <v>Chamarra sport</v>
      </c>
      <c r="E4750" t="str">
        <f>VLOOKUP(_xlfn.NUMBERVALUE(MID(C4750,9,2)),'Datos 2'!$Q$3:$R$22,2,FALSE)</f>
        <v>Negro</v>
      </c>
      <c r="F4750" t="str">
        <f>VLOOKUP(_xlfn.NUMBERVALUE(MID(C4750,11,2)),'Datos 2'!$U$3:$V$11,2,)</f>
        <v>M</v>
      </c>
      <c r="G4750">
        <v>2</v>
      </c>
    </row>
    <row r="4751" spans="1:7">
      <c r="A4751" s="14">
        <v>44202</v>
      </c>
      <c r="B4751" t="s">
        <v>823</v>
      </c>
      <c r="C4751" t="s">
        <v>844</v>
      </c>
      <c r="D4751" t="str">
        <f>VLOOKUP(VALUE(MID(C4751,1,8)),Producto!$A$1:$C$499,3,FALSE)</f>
        <v>Camisa manga corta</v>
      </c>
      <c r="E4751" t="str">
        <f>VLOOKUP(_xlfn.NUMBERVALUE(MID(C4751,9,2)),'Datos 2'!$Q$3:$R$22,2,FALSE)</f>
        <v>Estampado animal</v>
      </c>
      <c r="F4751" t="str">
        <f>VLOOKUP(_xlfn.NUMBERVALUE(MID(C4751,11,2)),'Datos 2'!$U$3:$V$11,2,)</f>
        <v>L</v>
      </c>
      <c r="G4751">
        <v>4</v>
      </c>
    </row>
    <row r="4752" spans="1:7">
      <c r="A4752" s="14">
        <v>44322</v>
      </c>
      <c r="B4752" t="s">
        <v>823</v>
      </c>
      <c r="C4752" t="s">
        <v>837</v>
      </c>
      <c r="D4752" t="str">
        <f>VLOOKUP(VALUE(MID(C4752,1,8)),Producto!$A$1:$C$499,3,FALSE)</f>
        <v>Camisa manga larga</v>
      </c>
      <c r="E4752" t="str">
        <f>VLOOKUP(_xlfn.NUMBERVALUE(MID(C4752,9,2)),'Datos 2'!$Q$3:$R$22,2,FALSE)</f>
        <v>Negro</v>
      </c>
      <c r="F4752" t="str">
        <f>VLOOKUP(_xlfn.NUMBERVALUE(MID(C4752,11,2)),'Datos 2'!$U$3:$V$11,2,)</f>
        <v>M</v>
      </c>
      <c r="G4752">
        <v>6</v>
      </c>
    </row>
    <row r="4753" spans="1:7">
      <c r="A4753" s="14">
        <v>44198</v>
      </c>
      <c r="B4753" t="s">
        <v>823</v>
      </c>
      <c r="C4753" t="s">
        <v>874</v>
      </c>
      <c r="D4753" t="str">
        <f>VLOOKUP(VALUE(MID(C4753,1,8)),Producto!$A$1:$C$499,3,FALSE)</f>
        <v>Pantalón baggie</v>
      </c>
      <c r="E4753" t="str">
        <f>VLOOKUP(_xlfn.NUMBERVALUE(MID(C4753,9,2)),'Datos 2'!$Q$3:$R$22,2,FALSE)</f>
        <v>Café</v>
      </c>
      <c r="F4753" t="str">
        <f>VLOOKUP(_xlfn.NUMBERVALUE(MID(C4753,11,2)),'Datos 2'!$U$3:$V$11,2,)</f>
        <v>S</v>
      </c>
      <c r="G4753">
        <v>9</v>
      </c>
    </row>
    <row r="4754" spans="1:7">
      <c r="A4754" s="14">
        <v>44227</v>
      </c>
      <c r="B4754" t="s">
        <v>823</v>
      </c>
      <c r="C4754" t="s">
        <v>845</v>
      </c>
      <c r="D4754" t="str">
        <f>VLOOKUP(VALUE(MID(C4754,1,8)),Producto!$A$1:$C$499,3,FALSE)</f>
        <v>Camisa manga corta</v>
      </c>
      <c r="E4754" t="str">
        <f>VLOOKUP(_xlfn.NUMBERVALUE(MID(C4754,9,2)),'Datos 2'!$Q$3:$R$22,2,FALSE)</f>
        <v>Estampado animal</v>
      </c>
      <c r="F4754" t="str">
        <f>VLOOKUP(_xlfn.NUMBERVALUE(MID(C4754,11,2)),'Datos 2'!$U$3:$V$11,2,)</f>
        <v>M</v>
      </c>
      <c r="G4754">
        <v>2</v>
      </c>
    </row>
    <row r="4755" spans="1:7">
      <c r="A4755" s="14">
        <v>44302</v>
      </c>
      <c r="B4755" t="s">
        <v>823</v>
      </c>
      <c r="C4755" t="s">
        <v>839</v>
      </c>
      <c r="D4755" t="str">
        <f>VLOOKUP(VALUE(MID(C4755,1,8)),Producto!$A$1:$C$499,3,FALSE)</f>
        <v>Camisa manga corta</v>
      </c>
      <c r="E4755" t="str">
        <f>VLOOKUP(_xlfn.NUMBERVALUE(MID(C4755,9,2)),'Datos 2'!$Q$3:$R$22,2,FALSE)</f>
        <v>Blanco</v>
      </c>
      <c r="F4755" t="str">
        <f>VLOOKUP(_xlfn.NUMBERVALUE(MID(C4755,11,2)),'Datos 2'!$U$3:$V$11,2,)</f>
        <v>XL</v>
      </c>
      <c r="G4755">
        <v>4</v>
      </c>
    </row>
    <row r="4756" spans="1:7">
      <c r="A4756" s="14">
        <v>44401</v>
      </c>
      <c r="B4756" t="s">
        <v>823</v>
      </c>
      <c r="C4756" t="s">
        <v>875</v>
      </c>
      <c r="D4756" t="str">
        <f>VLOOKUP(VALUE(MID(C4756,1,8)),Producto!$A$1:$C$499,3,FALSE)</f>
        <v>Chamarra sport</v>
      </c>
      <c r="E4756" t="str">
        <f>VLOOKUP(_xlfn.NUMBERVALUE(MID(C4756,9,2)),'Datos 2'!$Q$3:$R$22,2,FALSE)</f>
        <v>Rojo</v>
      </c>
      <c r="F4756" t="str">
        <f>VLOOKUP(_xlfn.NUMBERVALUE(MID(C4756,11,2)),'Datos 2'!$U$3:$V$11,2,)</f>
        <v>XL</v>
      </c>
      <c r="G4756">
        <v>7</v>
      </c>
    </row>
    <row r="4757" spans="1:7">
      <c r="A4757" s="14">
        <v>44343</v>
      </c>
      <c r="B4757" t="s">
        <v>823</v>
      </c>
      <c r="C4757" t="s">
        <v>881</v>
      </c>
      <c r="D4757" t="str">
        <f>VLOOKUP(VALUE(MID(C4757,1,8)),Producto!$A$1:$C$499,3,FALSE)</f>
        <v>Chamarra sport</v>
      </c>
      <c r="E4757" t="str">
        <f>VLOOKUP(_xlfn.NUMBERVALUE(MID(C4757,9,2)),'Datos 2'!$Q$3:$R$22,2,FALSE)</f>
        <v>Azul</v>
      </c>
      <c r="F4757" t="str">
        <f>VLOOKUP(_xlfn.NUMBERVALUE(MID(C4757,11,2)),'Datos 2'!$U$3:$V$11,2,)</f>
        <v>M</v>
      </c>
      <c r="G4757">
        <v>1</v>
      </c>
    </row>
    <row r="4758" spans="1:7">
      <c r="A4758" s="14">
        <v>44535</v>
      </c>
      <c r="B4758" t="s">
        <v>823</v>
      </c>
      <c r="C4758" t="s">
        <v>838</v>
      </c>
      <c r="D4758" t="str">
        <f>VLOOKUP(VALUE(MID(C4758,1,8)),Producto!$A$1:$C$499,3,FALSE)</f>
        <v>Camisa manga larga</v>
      </c>
      <c r="E4758" t="str">
        <f>VLOOKUP(_xlfn.NUMBERVALUE(MID(C4758,9,2)),'Datos 2'!$Q$3:$R$22,2,FALSE)</f>
        <v>Negro</v>
      </c>
      <c r="F4758" t="str">
        <f>VLOOKUP(_xlfn.NUMBERVALUE(MID(C4758,11,2)),'Datos 2'!$U$3:$V$11,2,)</f>
        <v>S</v>
      </c>
      <c r="G4758">
        <v>9</v>
      </c>
    </row>
    <row r="4759" spans="1:7">
      <c r="A4759" s="14">
        <v>44269</v>
      </c>
      <c r="B4759" t="s">
        <v>823</v>
      </c>
      <c r="C4759" t="s">
        <v>875</v>
      </c>
      <c r="D4759" t="str">
        <f>VLOOKUP(VALUE(MID(C4759,1,8)),Producto!$A$1:$C$499,3,FALSE)</f>
        <v>Chamarra sport</v>
      </c>
      <c r="E4759" t="str">
        <f>VLOOKUP(_xlfn.NUMBERVALUE(MID(C4759,9,2)),'Datos 2'!$Q$3:$R$22,2,FALSE)</f>
        <v>Rojo</v>
      </c>
      <c r="F4759" t="str">
        <f>VLOOKUP(_xlfn.NUMBERVALUE(MID(C4759,11,2)),'Datos 2'!$U$3:$V$11,2,)</f>
        <v>XL</v>
      </c>
      <c r="G4759">
        <v>5</v>
      </c>
    </row>
    <row r="4760" spans="1:7">
      <c r="A4760" s="14">
        <v>44253</v>
      </c>
      <c r="B4760" t="s">
        <v>823</v>
      </c>
      <c r="C4760" t="s">
        <v>855</v>
      </c>
      <c r="D4760" t="str">
        <f>VLOOKUP(VALUE(MID(C4760,1,8)),Producto!$A$1:$C$499,3,FALSE)</f>
        <v>Pantalón mezclilla</v>
      </c>
      <c r="E4760" t="str">
        <f>VLOOKUP(_xlfn.NUMBERVALUE(MID(C4760,9,2)),'Datos 2'!$Q$3:$R$22,2,FALSE)</f>
        <v>Negro</v>
      </c>
      <c r="F4760" t="str">
        <f>VLOOKUP(_xlfn.NUMBERVALUE(MID(C4760,11,2)),'Datos 2'!$U$3:$V$11,2,)</f>
        <v>XL</v>
      </c>
      <c r="G4760">
        <v>10</v>
      </c>
    </row>
    <row r="4761" spans="1:7">
      <c r="A4761" s="14">
        <v>44206</v>
      </c>
      <c r="B4761" t="s">
        <v>823</v>
      </c>
      <c r="C4761" t="s">
        <v>851</v>
      </c>
      <c r="D4761" t="str">
        <f>VLOOKUP(VALUE(MID(C4761,1,8)),Producto!$A$1:$C$499,3,FALSE)</f>
        <v>Pantalón mezclilla</v>
      </c>
      <c r="E4761" t="str">
        <f>VLOOKUP(_xlfn.NUMBERVALUE(MID(C4761,9,2)),'Datos 2'!$Q$3:$R$22,2,FALSE)</f>
        <v>Azul</v>
      </c>
      <c r="F4761" t="str">
        <f>VLOOKUP(_xlfn.NUMBERVALUE(MID(C4761,11,2)),'Datos 2'!$U$3:$V$11,2,)</f>
        <v>XL</v>
      </c>
      <c r="G4761">
        <v>6</v>
      </c>
    </row>
    <row r="4762" spans="1:7">
      <c r="A4762" s="14">
        <v>44395</v>
      </c>
      <c r="B4762" t="s">
        <v>823</v>
      </c>
      <c r="C4762" t="s">
        <v>850</v>
      </c>
      <c r="D4762" t="str">
        <f>VLOOKUP(VALUE(MID(C4762,1,8)),Producto!$A$1:$C$499,3,FALSE)</f>
        <v>Playera</v>
      </c>
      <c r="E4762" t="str">
        <f>VLOOKUP(_xlfn.NUMBERVALUE(MID(C4762,9,2)),'Datos 2'!$Q$3:$R$22,2,FALSE)</f>
        <v>Con texto</v>
      </c>
      <c r="F4762" t="str">
        <f>VLOOKUP(_xlfn.NUMBERVALUE(MID(C4762,11,2)),'Datos 2'!$U$3:$V$11,2,)</f>
        <v>Unitalla</v>
      </c>
      <c r="G4762">
        <v>5</v>
      </c>
    </row>
    <row r="4763" spans="1:7">
      <c r="A4763" s="14">
        <v>44325</v>
      </c>
      <c r="B4763" t="s">
        <v>823</v>
      </c>
      <c r="C4763" t="s">
        <v>850</v>
      </c>
      <c r="D4763" t="str">
        <f>VLOOKUP(VALUE(MID(C4763,1,8)),Producto!$A$1:$C$499,3,FALSE)</f>
        <v>Playera</v>
      </c>
      <c r="E4763" t="str">
        <f>VLOOKUP(_xlfn.NUMBERVALUE(MID(C4763,9,2)),'Datos 2'!$Q$3:$R$22,2,FALSE)</f>
        <v>Con texto</v>
      </c>
      <c r="F4763" t="str">
        <f>VLOOKUP(_xlfn.NUMBERVALUE(MID(C4763,11,2)),'Datos 2'!$U$3:$V$11,2,)</f>
        <v>Unitalla</v>
      </c>
      <c r="G4763">
        <v>6</v>
      </c>
    </row>
    <row r="4764" spans="1:7">
      <c r="A4764" s="14">
        <v>44314</v>
      </c>
      <c r="B4764" t="s">
        <v>823</v>
      </c>
      <c r="C4764" t="s">
        <v>847</v>
      </c>
      <c r="D4764" t="str">
        <f>VLOOKUP(VALUE(MID(C4764,1,8)),Producto!$A$1:$C$499,3,FALSE)</f>
        <v>Playera</v>
      </c>
      <c r="E4764" t="str">
        <f>VLOOKUP(_xlfn.NUMBERVALUE(MID(C4764,9,2)),'Datos 2'!$Q$3:$R$22,2,FALSE)</f>
        <v>Negro</v>
      </c>
      <c r="F4764" t="str">
        <f>VLOOKUP(_xlfn.NUMBERVALUE(MID(C4764,11,2)),'Datos 2'!$U$3:$V$11,2,)</f>
        <v>Unitalla</v>
      </c>
      <c r="G4764">
        <v>4</v>
      </c>
    </row>
    <row r="4765" spans="1:7">
      <c r="A4765" s="14">
        <v>44320</v>
      </c>
      <c r="B4765" t="s">
        <v>823</v>
      </c>
      <c r="C4765" t="s">
        <v>884</v>
      </c>
      <c r="D4765" t="str">
        <f>VLOOKUP(VALUE(MID(C4765,1,8)),Producto!$A$1:$C$499,3,FALSE)</f>
        <v>Chamarra sport</v>
      </c>
      <c r="E4765" t="str">
        <f>VLOOKUP(_xlfn.NUMBERVALUE(MID(C4765,9,2)),'Datos 2'!$Q$3:$R$22,2,FALSE)</f>
        <v>Negro</v>
      </c>
      <c r="F4765" t="str">
        <f>VLOOKUP(_xlfn.NUMBERVALUE(MID(C4765,11,2)),'Datos 2'!$U$3:$V$11,2,)</f>
        <v>L</v>
      </c>
      <c r="G4765">
        <v>9</v>
      </c>
    </row>
    <row r="4766" spans="1:7">
      <c r="A4766" s="14">
        <v>44204</v>
      </c>
      <c r="B4766" t="s">
        <v>823</v>
      </c>
      <c r="C4766" t="s">
        <v>854</v>
      </c>
      <c r="D4766" t="str">
        <f>VLOOKUP(VALUE(MID(C4766,1,8)),Producto!$A$1:$C$499,3,FALSE)</f>
        <v>Pantalón mezclilla</v>
      </c>
      <c r="E4766" t="str">
        <f>VLOOKUP(_xlfn.NUMBERVALUE(MID(C4766,9,2)),'Datos 2'!$Q$3:$R$22,2,FALSE)</f>
        <v>Azul</v>
      </c>
      <c r="F4766" t="str">
        <f>VLOOKUP(_xlfn.NUMBERVALUE(MID(C4766,11,2)),'Datos 2'!$U$3:$V$11,2,)</f>
        <v>S</v>
      </c>
      <c r="G4766">
        <v>8</v>
      </c>
    </row>
    <row r="4767" spans="1:7">
      <c r="A4767" s="14">
        <v>44438</v>
      </c>
      <c r="B4767" t="s">
        <v>823</v>
      </c>
      <c r="C4767" t="s">
        <v>840</v>
      </c>
      <c r="D4767" t="str">
        <f>VLOOKUP(VALUE(MID(C4767,1,8)),Producto!$A$1:$C$499,3,FALSE)</f>
        <v>Camisa manga corta</v>
      </c>
      <c r="E4767" t="str">
        <f>VLOOKUP(_xlfn.NUMBERVALUE(MID(C4767,9,2)),'Datos 2'!$Q$3:$R$22,2,FALSE)</f>
        <v>Blanco</v>
      </c>
      <c r="F4767" t="str">
        <f>VLOOKUP(_xlfn.NUMBERVALUE(MID(C4767,11,2)),'Datos 2'!$U$3:$V$11,2,)</f>
        <v>L</v>
      </c>
      <c r="G4767">
        <v>10</v>
      </c>
    </row>
    <row r="4768" spans="1:7">
      <c r="A4768" s="14">
        <v>44251</v>
      </c>
      <c r="B4768" t="s">
        <v>823</v>
      </c>
      <c r="C4768" t="s">
        <v>828</v>
      </c>
      <c r="D4768" t="str">
        <f>VLOOKUP(VALUE(MID(C4768,1,8)),Producto!$A$1:$C$499,3,FALSE)</f>
        <v>Camisa manga larga</v>
      </c>
      <c r="E4768" t="str">
        <f>VLOOKUP(_xlfn.NUMBERVALUE(MID(C4768,9,2)),'Datos 2'!$Q$3:$R$22,2,FALSE)</f>
        <v>Blanco</v>
      </c>
      <c r="F4768" t="str">
        <f>VLOOKUP(_xlfn.NUMBERVALUE(MID(C4768,11,2)),'Datos 2'!$U$3:$V$11,2,)</f>
        <v>L</v>
      </c>
      <c r="G4768">
        <v>9</v>
      </c>
    </row>
    <row r="4769" spans="1:7">
      <c r="A4769" s="14">
        <v>44398</v>
      </c>
      <c r="B4769" t="s">
        <v>823</v>
      </c>
      <c r="C4769" t="s">
        <v>872</v>
      </c>
      <c r="D4769" t="str">
        <f>VLOOKUP(VALUE(MID(C4769,1,8)),Producto!$A$1:$C$499,3,FALSE)</f>
        <v>Pantalón baggie</v>
      </c>
      <c r="E4769" t="str">
        <f>VLOOKUP(_xlfn.NUMBERVALUE(MID(C4769,9,2)),'Datos 2'!$Q$3:$R$22,2,FALSE)</f>
        <v>Café</v>
      </c>
      <c r="F4769" t="str">
        <f>VLOOKUP(_xlfn.NUMBERVALUE(MID(C4769,11,2)),'Datos 2'!$U$3:$V$11,2,)</f>
        <v>L</v>
      </c>
      <c r="G4769">
        <v>1</v>
      </c>
    </row>
    <row r="4770" spans="1:7">
      <c r="A4770" s="14">
        <v>44207</v>
      </c>
      <c r="B4770" t="s">
        <v>823</v>
      </c>
      <c r="C4770" t="s">
        <v>860</v>
      </c>
      <c r="D4770" t="str">
        <f>VLOOKUP(VALUE(MID(C4770,1,8)),Producto!$A$1:$C$499,3,FALSE)</f>
        <v>Pantalón mezclilla</v>
      </c>
      <c r="E4770" t="str">
        <f>VLOOKUP(_xlfn.NUMBERVALUE(MID(C4770,9,2)),'Datos 2'!$Q$3:$R$22,2,FALSE)</f>
        <v>Blanco</v>
      </c>
      <c r="F4770" t="str">
        <f>VLOOKUP(_xlfn.NUMBERVALUE(MID(C4770,11,2)),'Datos 2'!$U$3:$V$11,2,)</f>
        <v>L</v>
      </c>
      <c r="G4770">
        <v>10</v>
      </c>
    </row>
    <row r="4771" spans="1:7">
      <c r="A4771" s="14">
        <v>44388</v>
      </c>
      <c r="B4771" t="s">
        <v>823</v>
      </c>
      <c r="C4771" t="s">
        <v>871</v>
      </c>
      <c r="D4771" t="str">
        <f>VLOOKUP(VALUE(MID(C4771,1,8)),Producto!$A$1:$C$499,3,FALSE)</f>
        <v>Pantalón baggie</v>
      </c>
      <c r="E4771" t="str">
        <f>VLOOKUP(_xlfn.NUMBERVALUE(MID(C4771,9,2)),'Datos 2'!$Q$3:$R$22,2,FALSE)</f>
        <v>Café</v>
      </c>
      <c r="F4771" t="str">
        <f>VLOOKUP(_xlfn.NUMBERVALUE(MID(C4771,11,2)),'Datos 2'!$U$3:$V$11,2,)</f>
        <v>XL</v>
      </c>
      <c r="G4771">
        <v>8</v>
      </c>
    </row>
    <row r="4772" spans="1:7">
      <c r="A4772" s="14">
        <v>44370</v>
      </c>
      <c r="B4772" t="s">
        <v>823</v>
      </c>
      <c r="C4772" t="s">
        <v>857</v>
      </c>
      <c r="D4772" t="str">
        <f>VLOOKUP(VALUE(MID(C4772,1,8)),Producto!$A$1:$C$499,3,FALSE)</f>
        <v>Pantalón mezclilla</v>
      </c>
      <c r="E4772" t="str">
        <f>VLOOKUP(_xlfn.NUMBERVALUE(MID(C4772,9,2)),'Datos 2'!$Q$3:$R$22,2,FALSE)</f>
        <v>Negro</v>
      </c>
      <c r="F4772" t="str">
        <f>VLOOKUP(_xlfn.NUMBERVALUE(MID(C4772,11,2)),'Datos 2'!$U$3:$V$11,2,)</f>
        <v>M</v>
      </c>
      <c r="G4772">
        <v>8</v>
      </c>
    </row>
    <row r="4773" spans="1:7">
      <c r="A4773" s="14">
        <v>44463</v>
      </c>
      <c r="B4773" t="s">
        <v>823</v>
      </c>
      <c r="C4773" t="s">
        <v>889</v>
      </c>
      <c r="D4773" t="str">
        <f>VLOOKUP(VALUE(MID(C4773,1,8)),Producto!$A$1:$C$499,3,FALSE)</f>
        <v>Chamarra sport</v>
      </c>
      <c r="E4773" t="str">
        <f>VLOOKUP(_xlfn.NUMBERVALUE(MID(C4773,9,2)),'Datos 2'!$Q$3:$R$22,2,FALSE)</f>
        <v>Off white</v>
      </c>
      <c r="F4773" t="str">
        <f>VLOOKUP(_xlfn.NUMBERVALUE(MID(C4773,11,2)),'Datos 2'!$U$3:$V$11,2,)</f>
        <v>M</v>
      </c>
      <c r="G4773">
        <v>8</v>
      </c>
    </row>
    <row r="4774" spans="1:7">
      <c r="A4774" s="14">
        <v>44374</v>
      </c>
      <c r="B4774" t="s">
        <v>823</v>
      </c>
      <c r="C4774" t="s">
        <v>883</v>
      </c>
      <c r="D4774" t="str">
        <f>VLOOKUP(VALUE(MID(C4774,1,8)),Producto!$A$1:$C$499,3,FALSE)</f>
        <v>Chamarra sport</v>
      </c>
      <c r="E4774" t="str">
        <f>VLOOKUP(_xlfn.NUMBERVALUE(MID(C4774,9,2)),'Datos 2'!$Q$3:$R$22,2,FALSE)</f>
        <v>Negro</v>
      </c>
      <c r="F4774" t="str">
        <f>VLOOKUP(_xlfn.NUMBERVALUE(MID(C4774,11,2)),'Datos 2'!$U$3:$V$11,2,)</f>
        <v>XL</v>
      </c>
      <c r="G4774">
        <v>6</v>
      </c>
    </row>
    <row r="4775" spans="1:7">
      <c r="A4775" s="14">
        <v>44284</v>
      </c>
      <c r="B4775" t="s">
        <v>823</v>
      </c>
      <c r="C4775" t="s">
        <v>848</v>
      </c>
      <c r="D4775" t="str">
        <f>VLOOKUP(VALUE(MID(C4775,1,8)),Producto!$A$1:$C$499,3,FALSE)</f>
        <v>Playera</v>
      </c>
      <c r="E4775" t="str">
        <f>VLOOKUP(_xlfn.NUMBERVALUE(MID(C4775,9,2)),'Datos 2'!$Q$3:$R$22,2,FALSE)</f>
        <v>Gris</v>
      </c>
      <c r="F4775" t="str">
        <f>VLOOKUP(_xlfn.NUMBERVALUE(MID(C4775,11,2)),'Datos 2'!$U$3:$V$11,2,)</f>
        <v>Unitalla</v>
      </c>
      <c r="G4775">
        <v>9</v>
      </c>
    </row>
    <row r="4776" spans="1:7">
      <c r="A4776" s="14">
        <v>44268</v>
      </c>
      <c r="B4776" t="s">
        <v>823</v>
      </c>
      <c r="C4776" t="s">
        <v>861</v>
      </c>
      <c r="D4776" t="str">
        <f>VLOOKUP(VALUE(MID(C4776,1,8)),Producto!$A$1:$C$499,3,FALSE)</f>
        <v>Pantalón mezclilla</v>
      </c>
      <c r="E4776" t="str">
        <f>VLOOKUP(_xlfn.NUMBERVALUE(MID(C4776,9,2)),'Datos 2'!$Q$3:$R$22,2,FALSE)</f>
        <v>Blanco</v>
      </c>
      <c r="F4776" t="str">
        <f>VLOOKUP(_xlfn.NUMBERVALUE(MID(C4776,11,2)),'Datos 2'!$U$3:$V$11,2,)</f>
        <v>M</v>
      </c>
      <c r="G4776">
        <v>3</v>
      </c>
    </row>
    <row r="4777" spans="1:7">
      <c r="A4777" s="14">
        <v>44379</v>
      </c>
      <c r="B4777" t="s">
        <v>823</v>
      </c>
      <c r="C4777" t="s">
        <v>865</v>
      </c>
      <c r="D4777" t="str">
        <f>VLOOKUP(VALUE(MID(C4777,1,8)),Producto!$A$1:$C$499,3,FALSE)</f>
        <v>Pantalón baggie</v>
      </c>
      <c r="E4777" t="str">
        <f>VLOOKUP(_xlfn.NUMBERVALUE(MID(C4777,9,2)),'Datos 2'!$Q$3:$R$22,2,FALSE)</f>
        <v>Negro</v>
      </c>
      <c r="F4777" t="str">
        <f>VLOOKUP(_xlfn.NUMBERVALUE(MID(C4777,11,2)),'Datos 2'!$U$3:$V$11,2,)</f>
        <v>M</v>
      </c>
      <c r="G4777">
        <v>1</v>
      </c>
    </row>
    <row r="4778" spans="1:7">
      <c r="A4778" s="14">
        <v>44436</v>
      </c>
      <c r="B4778" t="s">
        <v>823</v>
      </c>
      <c r="C4778" t="s">
        <v>837</v>
      </c>
      <c r="D4778" t="str">
        <f>VLOOKUP(VALUE(MID(C4778,1,8)),Producto!$A$1:$C$499,3,FALSE)</f>
        <v>Camisa manga larga</v>
      </c>
      <c r="E4778" t="str">
        <f>VLOOKUP(_xlfn.NUMBERVALUE(MID(C4778,9,2)),'Datos 2'!$Q$3:$R$22,2,FALSE)</f>
        <v>Negro</v>
      </c>
      <c r="F4778" t="str">
        <f>VLOOKUP(_xlfn.NUMBERVALUE(MID(C4778,11,2)),'Datos 2'!$U$3:$V$11,2,)</f>
        <v>M</v>
      </c>
      <c r="G4778">
        <v>5</v>
      </c>
    </row>
    <row r="4779" spans="1:7">
      <c r="A4779" s="14">
        <v>44228</v>
      </c>
      <c r="B4779" t="s">
        <v>823</v>
      </c>
      <c r="C4779" t="s">
        <v>853</v>
      </c>
      <c r="D4779" t="str">
        <f>VLOOKUP(VALUE(MID(C4779,1,8)),Producto!$A$1:$C$499,3,FALSE)</f>
        <v>Pantalón mezclilla</v>
      </c>
      <c r="E4779" t="str">
        <f>VLOOKUP(_xlfn.NUMBERVALUE(MID(C4779,9,2)),'Datos 2'!$Q$3:$R$22,2,FALSE)</f>
        <v>Azul</v>
      </c>
      <c r="F4779" t="str">
        <f>VLOOKUP(_xlfn.NUMBERVALUE(MID(C4779,11,2)),'Datos 2'!$U$3:$V$11,2,)</f>
        <v>M</v>
      </c>
      <c r="G4779">
        <v>7</v>
      </c>
    </row>
    <row r="4780" spans="1:7">
      <c r="A4780" s="14">
        <v>44546</v>
      </c>
      <c r="B4780" t="s">
        <v>823</v>
      </c>
      <c r="C4780" t="s">
        <v>879</v>
      </c>
      <c r="D4780" t="str">
        <f>VLOOKUP(VALUE(MID(C4780,1,8)),Producto!$A$1:$C$499,3,FALSE)</f>
        <v>Chamarra sport</v>
      </c>
      <c r="E4780" t="str">
        <f>VLOOKUP(_xlfn.NUMBERVALUE(MID(C4780,9,2)),'Datos 2'!$Q$3:$R$22,2,FALSE)</f>
        <v>Azul</v>
      </c>
      <c r="F4780" t="str">
        <f>VLOOKUP(_xlfn.NUMBERVALUE(MID(C4780,11,2)),'Datos 2'!$U$3:$V$11,2,)</f>
        <v>XL</v>
      </c>
      <c r="G4780">
        <v>2</v>
      </c>
    </row>
    <row r="4781" spans="1:7">
      <c r="A4781" s="14">
        <v>44218</v>
      </c>
      <c r="B4781" t="s">
        <v>823</v>
      </c>
      <c r="C4781" t="s">
        <v>848</v>
      </c>
      <c r="D4781" t="str">
        <f>VLOOKUP(VALUE(MID(C4781,1,8)),Producto!$A$1:$C$499,3,FALSE)</f>
        <v>Playera</v>
      </c>
      <c r="E4781" t="str">
        <f>VLOOKUP(_xlfn.NUMBERVALUE(MID(C4781,9,2)),'Datos 2'!$Q$3:$R$22,2,FALSE)</f>
        <v>Gris</v>
      </c>
      <c r="F4781" t="str">
        <f>VLOOKUP(_xlfn.NUMBERVALUE(MID(C4781,11,2)),'Datos 2'!$U$3:$V$11,2,)</f>
        <v>Unitalla</v>
      </c>
      <c r="G4781">
        <v>4</v>
      </c>
    </row>
    <row r="4782" spans="1:7">
      <c r="A4782" s="14">
        <v>44528</v>
      </c>
      <c r="B4782" t="s">
        <v>823</v>
      </c>
      <c r="C4782" t="s">
        <v>852</v>
      </c>
      <c r="D4782" t="str">
        <f>VLOOKUP(VALUE(MID(C4782,1,8)),Producto!$A$1:$C$499,3,FALSE)</f>
        <v>Pantalón mezclilla</v>
      </c>
      <c r="E4782" t="str">
        <f>VLOOKUP(_xlfn.NUMBERVALUE(MID(C4782,9,2)),'Datos 2'!$Q$3:$R$22,2,FALSE)</f>
        <v>Azul</v>
      </c>
      <c r="F4782" t="str">
        <f>VLOOKUP(_xlfn.NUMBERVALUE(MID(C4782,11,2)),'Datos 2'!$U$3:$V$11,2,)</f>
        <v>L</v>
      </c>
      <c r="G4782">
        <v>1</v>
      </c>
    </row>
    <row r="4783" spans="1:7">
      <c r="A4783" s="14">
        <v>44408</v>
      </c>
      <c r="B4783" t="s">
        <v>823</v>
      </c>
      <c r="C4783" t="s">
        <v>842</v>
      </c>
      <c r="D4783" t="str">
        <f>VLOOKUP(VALUE(MID(C4783,1,8)),Producto!$A$1:$C$499,3,FALSE)</f>
        <v>Camisa manga corta</v>
      </c>
      <c r="E4783" t="str">
        <f>VLOOKUP(_xlfn.NUMBERVALUE(MID(C4783,9,2)),'Datos 2'!$Q$3:$R$22,2,FALSE)</f>
        <v>Blanco</v>
      </c>
      <c r="F4783" t="str">
        <f>VLOOKUP(_xlfn.NUMBERVALUE(MID(C4783,11,2)),'Datos 2'!$U$3:$V$11,2,)</f>
        <v>S</v>
      </c>
      <c r="G4783">
        <v>1</v>
      </c>
    </row>
    <row r="4784" spans="1:7">
      <c r="A4784" s="14">
        <v>44339</v>
      </c>
      <c r="B4784" t="s">
        <v>823</v>
      </c>
      <c r="C4784" t="s">
        <v>828</v>
      </c>
      <c r="D4784" t="str">
        <f>VLOOKUP(VALUE(MID(C4784,1,8)),Producto!$A$1:$C$499,3,FALSE)</f>
        <v>Camisa manga larga</v>
      </c>
      <c r="E4784" t="str">
        <f>VLOOKUP(_xlfn.NUMBERVALUE(MID(C4784,9,2)),'Datos 2'!$Q$3:$R$22,2,FALSE)</f>
        <v>Blanco</v>
      </c>
      <c r="F4784" t="str">
        <f>VLOOKUP(_xlfn.NUMBERVALUE(MID(C4784,11,2)),'Datos 2'!$U$3:$V$11,2,)</f>
        <v>L</v>
      </c>
      <c r="G4784">
        <v>7</v>
      </c>
    </row>
    <row r="4785" spans="1:7">
      <c r="A4785" s="14">
        <v>44550</v>
      </c>
      <c r="B4785" t="s">
        <v>823</v>
      </c>
      <c r="C4785" t="s">
        <v>872</v>
      </c>
      <c r="D4785" t="str">
        <f>VLOOKUP(VALUE(MID(C4785,1,8)),Producto!$A$1:$C$499,3,FALSE)</f>
        <v>Pantalón baggie</v>
      </c>
      <c r="E4785" t="str">
        <f>VLOOKUP(_xlfn.NUMBERVALUE(MID(C4785,9,2)),'Datos 2'!$Q$3:$R$22,2,FALSE)</f>
        <v>Café</v>
      </c>
      <c r="F4785" t="str">
        <f>VLOOKUP(_xlfn.NUMBERVALUE(MID(C4785,11,2)),'Datos 2'!$U$3:$V$11,2,)</f>
        <v>L</v>
      </c>
      <c r="G4785">
        <v>9</v>
      </c>
    </row>
    <row r="4786" spans="1:7">
      <c r="A4786" s="14">
        <v>44290</v>
      </c>
      <c r="B4786" t="s">
        <v>823</v>
      </c>
      <c r="C4786" t="s">
        <v>830</v>
      </c>
      <c r="D4786" t="str">
        <f>VLOOKUP(VALUE(MID(C4786,1,8)),Producto!$A$1:$C$499,3,FALSE)</f>
        <v>Camisa manga larga</v>
      </c>
      <c r="E4786" t="str">
        <f>VLOOKUP(_xlfn.NUMBERVALUE(MID(C4786,9,2)),'Datos 2'!$Q$3:$R$22,2,FALSE)</f>
        <v>Blanco</v>
      </c>
      <c r="F4786" t="str">
        <f>VLOOKUP(_xlfn.NUMBERVALUE(MID(C4786,11,2)),'Datos 2'!$U$3:$V$11,2,)</f>
        <v>S</v>
      </c>
      <c r="G4786">
        <v>8</v>
      </c>
    </row>
    <row r="4787" spans="1:7">
      <c r="A4787" s="14">
        <v>44225</v>
      </c>
      <c r="B4787" t="s">
        <v>823</v>
      </c>
      <c r="C4787" t="s">
        <v>864</v>
      </c>
      <c r="D4787" t="str">
        <f>VLOOKUP(VALUE(MID(C4787,1,8)),Producto!$A$1:$C$499,3,FALSE)</f>
        <v>Pantalón baggie</v>
      </c>
      <c r="E4787" t="str">
        <f>VLOOKUP(_xlfn.NUMBERVALUE(MID(C4787,9,2)),'Datos 2'!$Q$3:$R$22,2,FALSE)</f>
        <v>Negro</v>
      </c>
      <c r="F4787" t="str">
        <f>VLOOKUP(_xlfn.NUMBERVALUE(MID(C4787,11,2)),'Datos 2'!$U$3:$V$11,2,)</f>
        <v>L</v>
      </c>
      <c r="G4787">
        <v>4</v>
      </c>
    </row>
    <row r="4788" spans="1:7">
      <c r="A4788" s="14">
        <v>44379</v>
      </c>
      <c r="B4788" t="s">
        <v>823</v>
      </c>
      <c r="C4788" t="s">
        <v>840</v>
      </c>
      <c r="D4788" t="str">
        <f>VLOOKUP(VALUE(MID(C4788,1,8)),Producto!$A$1:$C$499,3,FALSE)</f>
        <v>Camisa manga corta</v>
      </c>
      <c r="E4788" t="str">
        <f>VLOOKUP(_xlfn.NUMBERVALUE(MID(C4788,9,2)),'Datos 2'!$Q$3:$R$22,2,FALSE)</f>
        <v>Blanco</v>
      </c>
      <c r="F4788" t="str">
        <f>VLOOKUP(_xlfn.NUMBERVALUE(MID(C4788,11,2)),'Datos 2'!$U$3:$V$11,2,)</f>
        <v>L</v>
      </c>
      <c r="G4788">
        <v>9</v>
      </c>
    </row>
    <row r="4789" spans="1:7">
      <c r="A4789" s="14">
        <v>44256</v>
      </c>
      <c r="B4789" t="s">
        <v>823</v>
      </c>
      <c r="C4789" t="s">
        <v>854</v>
      </c>
      <c r="D4789" t="str">
        <f>VLOOKUP(VALUE(MID(C4789,1,8)),Producto!$A$1:$C$499,3,FALSE)</f>
        <v>Pantalón mezclilla</v>
      </c>
      <c r="E4789" t="str">
        <f>VLOOKUP(_xlfn.NUMBERVALUE(MID(C4789,9,2)),'Datos 2'!$Q$3:$R$22,2,FALSE)</f>
        <v>Azul</v>
      </c>
      <c r="F4789" t="str">
        <f>VLOOKUP(_xlfn.NUMBERVALUE(MID(C4789,11,2)),'Datos 2'!$U$3:$V$11,2,)</f>
        <v>S</v>
      </c>
      <c r="G4789">
        <v>6</v>
      </c>
    </row>
    <row r="4790" spans="1:7">
      <c r="A4790" s="14">
        <v>44506</v>
      </c>
      <c r="B4790" t="s">
        <v>823</v>
      </c>
      <c r="C4790" t="s">
        <v>855</v>
      </c>
      <c r="D4790" t="str">
        <f>VLOOKUP(VALUE(MID(C4790,1,8)),Producto!$A$1:$C$499,3,FALSE)</f>
        <v>Pantalón mezclilla</v>
      </c>
      <c r="E4790" t="str">
        <f>VLOOKUP(_xlfn.NUMBERVALUE(MID(C4790,9,2)),'Datos 2'!$Q$3:$R$22,2,FALSE)</f>
        <v>Negro</v>
      </c>
      <c r="F4790" t="str">
        <f>VLOOKUP(_xlfn.NUMBERVALUE(MID(C4790,11,2)),'Datos 2'!$U$3:$V$11,2,)</f>
        <v>XL</v>
      </c>
      <c r="G4790">
        <v>6</v>
      </c>
    </row>
    <row r="4791" spans="1:7">
      <c r="A4791" s="14">
        <v>44362</v>
      </c>
      <c r="B4791" t="s">
        <v>823</v>
      </c>
      <c r="C4791" t="s">
        <v>853</v>
      </c>
      <c r="D4791" t="str">
        <f>VLOOKUP(VALUE(MID(C4791,1,8)),Producto!$A$1:$C$499,3,FALSE)</f>
        <v>Pantalón mezclilla</v>
      </c>
      <c r="E4791" t="str">
        <f>VLOOKUP(_xlfn.NUMBERVALUE(MID(C4791,9,2)),'Datos 2'!$Q$3:$R$22,2,FALSE)</f>
        <v>Azul</v>
      </c>
      <c r="F4791" t="str">
        <f>VLOOKUP(_xlfn.NUMBERVALUE(MID(C4791,11,2)),'Datos 2'!$U$3:$V$11,2,)</f>
        <v>M</v>
      </c>
      <c r="G4791">
        <v>1</v>
      </c>
    </row>
    <row r="4792" spans="1:7">
      <c r="A4792" s="14">
        <v>44537</v>
      </c>
      <c r="B4792" t="s">
        <v>823</v>
      </c>
      <c r="C4792" t="s">
        <v>838</v>
      </c>
      <c r="D4792" t="str">
        <f>VLOOKUP(VALUE(MID(C4792,1,8)),Producto!$A$1:$C$499,3,FALSE)</f>
        <v>Camisa manga larga</v>
      </c>
      <c r="E4792" t="str">
        <f>VLOOKUP(_xlfn.NUMBERVALUE(MID(C4792,9,2)),'Datos 2'!$Q$3:$R$22,2,FALSE)</f>
        <v>Negro</v>
      </c>
      <c r="F4792" t="str">
        <f>VLOOKUP(_xlfn.NUMBERVALUE(MID(C4792,11,2)),'Datos 2'!$U$3:$V$11,2,)</f>
        <v>S</v>
      </c>
      <c r="G4792">
        <v>5</v>
      </c>
    </row>
    <row r="4793" spans="1:7">
      <c r="A4793" s="14">
        <v>44200</v>
      </c>
      <c r="B4793" t="s">
        <v>823</v>
      </c>
      <c r="C4793" t="s">
        <v>849</v>
      </c>
      <c r="D4793" t="str">
        <f>VLOOKUP(VALUE(MID(C4793,1,8)),Producto!$A$1:$C$499,3,FALSE)</f>
        <v>Playera</v>
      </c>
      <c r="E4793" t="str">
        <f>VLOOKUP(_xlfn.NUMBERVALUE(MID(C4793,9,2)),'Datos 2'!$Q$3:$R$22,2,FALSE)</f>
        <v>Estampado abstracto</v>
      </c>
      <c r="F4793" t="str">
        <f>VLOOKUP(_xlfn.NUMBERVALUE(MID(C4793,11,2)),'Datos 2'!$U$3:$V$11,2,)</f>
        <v>Unitalla</v>
      </c>
      <c r="G4793">
        <v>7</v>
      </c>
    </row>
    <row r="4794" spans="1:7">
      <c r="A4794" s="14">
        <v>44224</v>
      </c>
      <c r="B4794" t="s">
        <v>823</v>
      </c>
      <c r="C4794" t="s">
        <v>866</v>
      </c>
      <c r="D4794" t="str">
        <f>VLOOKUP(VALUE(MID(C4794,1,8)),Producto!$A$1:$C$499,3,FALSE)</f>
        <v>Pantalón baggie</v>
      </c>
      <c r="E4794" t="str">
        <f>VLOOKUP(_xlfn.NUMBERVALUE(MID(C4794,9,2)),'Datos 2'!$Q$3:$R$22,2,FALSE)</f>
        <v>Negro</v>
      </c>
      <c r="F4794" t="str">
        <f>VLOOKUP(_xlfn.NUMBERVALUE(MID(C4794,11,2)),'Datos 2'!$U$3:$V$11,2,)</f>
        <v>S</v>
      </c>
      <c r="G4794">
        <v>1</v>
      </c>
    </row>
    <row r="4795" spans="1:7">
      <c r="A4795" s="14">
        <v>44482</v>
      </c>
      <c r="B4795" t="s">
        <v>823</v>
      </c>
      <c r="C4795" t="s">
        <v>828</v>
      </c>
      <c r="D4795" t="str">
        <f>VLOOKUP(VALUE(MID(C4795,1,8)),Producto!$A$1:$C$499,3,FALSE)</f>
        <v>Camisa manga larga</v>
      </c>
      <c r="E4795" t="str">
        <f>VLOOKUP(_xlfn.NUMBERVALUE(MID(C4795,9,2)),'Datos 2'!$Q$3:$R$22,2,FALSE)</f>
        <v>Blanco</v>
      </c>
      <c r="F4795" t="str">
        <f>VLOOKUP(_xlfn.NUMBERVALUE(MID(C4795,11,2)),'Datos 2'!$U$3:$V$11,2,)</f>
        <v>L</v>
      </c>
      <c r="G4795">
        <v>8</v>
      </c>
    </row>
    <row r="4796" spans="1:7">
      <c r="A4796" s="14">
        <v>44391</v>
      </c>
      <c r="B4796" t="s">
        <v>823</v>
      </c>
      <c r="C4796" t="s">
        <v>875</v>
      </c>
      <c r="D4796" t="str">
        <f>VLOOKUP(VALUE(MID(C4796,1,8)),Producto!$A$1:$C$499,3,FALSE)</f>
        <v>Chamarra sport</v>
      </c>
      <c r="E4796" t="str">
        <f>VLOOKUP(_xlfn.NUMBERVALUE(MID(C4796,9,2)),'Datos 2'!$Q$3:$R$22,2,FALSE)</f>
        <v>Rojo</v>
      </c>
      <c r="F4796" t="str">
        <f>VLOOKUP(_xlfn.NUMBERVALUE(MID(C4796,11,2)),'Datos 2'!$U$3:$V$11,2,)</f>
        <v>XL</v>
      </c>
      <c r="G4796">
        <v>3</v>
      </c>
    </row>
    <row r="4797" spans="1:7">
      <c r="A4797" s="14">
        <v>44538</v>
      </c>
      <c r="B4797" t="s">
        <v>823</v>
      </c>
      <c r="C4797" t="s">
        <v>866</v>
      </c>
      <c r="D4797" t="str">
        <f>VLOOKUP(VALUE(MID(C4797,1,8)),Producto!$A$1:$C$499,3,FALSE)</f>
        <v>Pantalón baggie</v>
      </c>
      <c r="E4797" t="str">
        <f>VLOOKUP(_xlfn.NUMBERVALUE(MID(C4797,9,2)),'Datos 2'!$Q$3:$R$22,2,FALSE)</f>
        <v>Negro</v>
      </c>
      <c r="F4797" t="str">
        <f>VLOOKUP(_xlfn.NUMBERVALUE(MID(C4797,11,2)),'Datos 2'!$U$3:$V$11,2,)</f>
        <v>S</v>
      </c>
      <c r="G4797">
        <v>2</v>
      </c>
    </row>
    <row r="4798" spans="1:7">
      <c r="A4798" s="14">
        <v>44368</v>
      </c>
      <c r="B4798" t="s">
        <v>823</v>
      </c>
      <c r="C4798" t="s">
        <v>886</v>
      </c>
      <c r="D4798" t="str">
        <f>VLOOKUP(VALUE(MID(C4798,1,8)),Producto!$A$1:$C$499,3,FALSE)</f>
        <v>Chamarra sport</v>
      </c>
      <c r="E4798" t="str">
        <f>VLOOKUP(_xlfn.NUMBERVALUE(MID(C4798,9,2)),'Datos 2'!$Q$3:$R$22,2,FALSE)</f>
        <v>Negro</v>
      </c>
      <c r="F4798" t="str">
        <f>VLOOKUP(_xlfn.NUMBERVALUE(MID(C4798,11,2)),'Datos 2'!$U$3:$V$11,2,)</f>
        <v>S</v>
      </c>
      <c r="G4798">
        <v>5</v>
      </c>
    </row>
    <row r="4799" spans="1:7">
      <c r="A4799" s="14">
        <v>44272</v>
      </c>
      <c r="B4799" t="s">
        <v>823</v>
      </c>
      <c r="C4799" t="s">
        <v>833</v>
      </c>
      <c r="D4799" t="str">
        <f>VLOOKUP(VALUE(MID(C4799,1,8)),Producto!$A$1:$C$499,3,FALSE)</f>
        <v>Camisa manga larga</v>
      </c>
      <c r="E4799" t="str">
        <f>VLOOKUP(_xlfn.NUMBERVALUE(MID(C4799,9,2)),'Datos 2'!$Q$3:$R$22,2,FALSE)</f>
        <v>Off white</v>
      </c>
      <c r="F4799" t="str">
        <f>VLOOKUP(_xlfn.NUMBERVALUE(MID(C4799,11,2)),'Datos 2'!$U$3:$V$11,2,)</f>
        <v>M</v>
      </c>
      <c r="G4799">
        <v>6</v>
      </c>
    </row>
    <row r="4800" spans="1:7">
      <c r="A4800" s="14">
        <v>44343</v>
      </c>
      <c r="B4800" t="s">
        <v>823</v>
      </c>
      <c r="C4800" t="s">
        <v>868</v>
      </c>
      <c r="D4800" t="str">
        <f>VLOOKUP(VALUE(MID(C4800,1,8)),Producto!$A$1:$C$499,3,FALSE)</f>
        <v>Pantalón baggie</v>
      </c>
      <c r="E4800" t="str">
        <f>VLOOKUP(_xlfn.NUMBERVALUE(MID(C4800,9,2)),'Datos 2'!$Q$3:$R$22,2,FALSE)</f>
        <v>Off white</v>
      </c>
      <c r="F4800" t="str">
        <f>VLOOKUP(_xlfn.NUMBERVALUE(MID(C4800,11,2)),'Datos 2'!$U$3:$V$11,2,)</f>
        <v>L</v>
      </c>
      <c r="G4800">
        <v>3</v>
      </c>
    </row>
    <row r="4801" spans="1:7">
      <c r="A4801" s="14">
        <v>44202</v>
      </c>
      <c r="B4801" t="s">
        <v>823</v>
      </c>
      <c r="C4801" t="s">
        <v>857</v>
      </c>
      <c r="D4801" t="str">
        <f>VLOOKUP(VALUE(MID(C4801,1,8)),Producto!$A$1:$C$499,3,FALSE)</f>
        <v>Pantalón mezclilla</v>
      </c>
      <c r="E4801" t="str">
        <f>VLOOKUP(_xlfn.NUMBERVALUE(MID(C4801,9,2)),'Datos 2'!$Q$3:$R$22,2,FALSE)</f>
        <v>Negro</v>
      </c>
      <c r="F4801" t="str">
        <f>VLOOKUP(_xlfn.NUMBERVALUE(MID(C4801,11,2)),'Datos 2'!$U$3:$V$11,2,)</f>
        <v>M</v>
      </c>
      <c r="G4801">
        <v>5</v>
      </c>
    </row>
    <row r="4802" spans="1:7">
      <c r="A4802" s="14">
        <v>44441</v>
      </c>
      <c r="B4802" t="s">
        <v>823</v>
      </c>
      <c r="C4802" t="s">
        <v>830</v>
      </c>
      <c r="D4802" t="str">
        <f>VLOOKUP(VALUE(MID(C4802,1,8)),Producto!$A$1:$C$499,3,FALSE)</f>
        <v>Camisa manga larga</v>
      </c>
      <c r="E4802" t="str">
        <f>VLOOKUP(_xlfn.NUMBERVALUE(MID(C4802,9,2)),'Datos 2'!$Q$3:$R$22,2,FALSE)</f>
        <v>Blanco</v>
      </c>
      <c r="F4802" t="str">
        <f>VLOOKUP(_xlfn.NUMBERVALUE(MID(C4802,11,2)),'Datos 2'!$U$3:$V$11,2,)</f>
        <v>S</v>
      </c>
      <c r="G4802">
        <v>1</v>
      </c>
    </row>
    <row r="4803" spans="1:7">
      <c r="A4803" s="14">
        <v>44363</v>
      </c>
      <c r="B4803" t="s">
        <v>823</v>
      </c>
      <c r="C4803" t="s">
        <v>845</v>
      </c>
      <c r="D4803" t="str">
        <f>VLOOKUP(VALUE(MID(C4803,1,8)),Producto!$A$1:$C$499,3,FALSE)</f>
        <v>Camisa manga corta</v>
      </c>
      <c r="E4803" t="str">
        <f>VLOOKUP(_xlfn.NUMBERVALUE(MID(C4803,9,2)),'Datos 2'!$Q$3:$R$22,2,FALSE)</f>
        <v>Estampado animal</v>
      </c>
      <c r="F4803" t="str">
        <f>VLOOKUP(_xlfn.NUMBERVALUE(MID(C4803,11,2)),'Datos 2'!$U$3:$V$11,2,)</f>
        <v>M</v>
      </c>
      <c r="G4803">
        <v>3</v>
      </c>
    </row>
    <row r="4804" spans="1:7">
      <c r="A4804" s="14">
        <v>44305</v>
      </c>
      <c r="B4804" t="s">
        <v>823</v>
      </c>
      <c r="C4804" t="s">
        <v>869</v>
      </c>
      <c r="D4804" t="str">
        <f>VLOOKUP(VALUE(MID(C4804,1,8)),Producto!$A$1:$C$499,3,FALSE)</f>
        <v>Pantalón baggie</v>
      </c>
      <c r="E4804" t="str">
        <f>VLOOKUP(_xlfn.NUMBERVALUE(MID(C4804,9,2)),'Datos 2'!$Q$3:$R$22,2,FALSE)</f>
        <v>Off white</v>
      </c>
      <c r="F4804" t="str">
        <f>VLOOKUP(_xlfn.NUMBERVALUE(MID(C4804,11,2)),'Datos 2'!$U$3:$V$11,2,)</f>
        <v>M</v>
      </c>
      <c r="G4804">
        <v>7</v>
      </c>
    </row>
    <row r="4805" spans="1:7">
      <c r="A4805" s="14">
        <v>44307</v>
      </c>
      <c r="B4805" t="s">
        <v>823</v>
      </c>
      <c r="C4805" t="s">
        <v>840</v>
      </c>
      <c r="D4805" t="str">
        <f>VLOOKUP(VALUE(MID(C4805,1,8)),Producto!$A$1:$C$499,3,FALSE)</f>
        <v>Camisa manga corta</v>
      </c>
      <c r="E4805" t="str">
        <f>VLOOKUP(_xlfn.NUMBERVALUE(MID(C4805,9,2)),'Datos 2'!$Q$3:$R$22,2,FALSE)</f>
        <v>Blanco</v>
      </c>
      <c r="F4805" t="str">
        <f>VLOOKUP(_xlfn.NUMBERVALUE(MID(C4805,11,2)),'Datos 2'!$U$3:$V$11,2,)</f>
        <v>L</v>
      </c>
      <c r="G4805">
        <v>6</v>
      </c>
    </row>
    <row r="4806" spans="1:7">
      <c r="A4806" s="14">
        <v>44412</v>
      </c>
      <c r="B4806" t="s">
        <v>823</v>
      </c>
      <c r="C4806" t="s">
        <v>883</v>
      </c>
      <c r="D4806" t="str">
        <f>VLOOKUP(VALUE(MID(C4806,1,8)),Producto!$A$1:$C$499,3,FALSE)</f>
        <v>Chamarra sport</v>
      </c>
      <c r="E4806" t="str">
        <f>VLOOKUP(_xlfn.NUMBERVALUE(MID(C4806,9,2)),'Datos 2'!$Q$3:$R$22,2,FALSE)</f>
        <v>Negro</v>
      </c>
      <c r="F4806" t="str">
        <f>VLOOKUP(_xlfn.NUMBERVALUE(MID(C4806,11,2)),'Datos 2'!$U$3:$V$11,2,)</f>
        <v>XL</v>
      </c>
      <c r="G4806">
        <v>3</v>
      </c>
    </row>
    <row r="4807" spans="1:7">
      <c r="A4807" s="14">
        <v>44277</v>
      </c>
      <c r="B4807" t="s">
        <v>823</v>
      </c>
      <c r="C4807" t="s">
        <v>873</v>
      </c>
      <c r="D4807" t="str">
        <f>VLOOKUP(VALUE(MID(C4807,1,8)),Producto!$A$1:$C$499,3,FALSE)</f>
        <v>Pantalón baggie</v>
      </c>
      <c r="E4807" t="str">
        <f>VLOOKUP(_xlfn.NUMBERVALUE(MID(C4807,9,2)),'Datos 2'!$Q$3:$R$22,2,FALSE)</f>
        <v>Café</v>
      </c>
      <c r="F4807" t="str">
        <f>VLOOKUP(_xlfn.NUMBERVALUE(MID(C4807,11,2)),'Datos 2'!$U$3:$V$11,2,)</f>
        <v>M</v>
      </c>
      <c r="G4807">
        <v>7</v>
      </c>
    </row>
    <row r="4808" spans="1:7">
      <c r="A4808" s="14">
        <v>44499</v>
      </c>
      <c r="B4808" t="s">
        <v>823</v>
      </c>
      <c r="C4808" t="s">
        <v>853</v>
      </c>
      <c r="D4808" t="str">
        <f>VLOOKUP(VALUE(MID(C4808,1,8)),Producto!$A$1:$C$499,3,FALSE)</f>
        <v>Pantalón mezclilla</v>
      </c>
      <c r="E4808" t="str">
        <f>VLOOKUP(_xlfn.NUMBERVALUE(MID(C4808,9,2)),'Datos 2'!$Q$3:$R$22,2,FALSE)</f>
        <v>Azul</v>
      </c>
      <c r="F4808" t="str">
        <f>VLOOKUP(_xlfn.NUMBERVALUE(MID(C4808,11,2)),'Datos 2'!$U$3:$V$11,2,)</f>
        <v>M</v>
      </c>
      <c r="G4808">
        <v>8</v>
      </c>
    </row>
    <row r="4809" spans="1:7">
      <c r="A4809" s="14">
        <v>44508</v>
      </c>
      <c r="B4809" t="s">
        <v>823</v>
      </c>
      <c r="C4809" t="s">
        <v>884</v>
      </c>
      <c r="D4809" t="str">
        <f>VLOOKUP(VALUE(MID(C4809,1,8)),Producto!$A$1:$C$499,3,FALSE)</f>
        <v>Chamarra sport</v>
      </c>
      <c r="E4809" t="str">
        <f>VLOOKUP(_xlfn.NUMBERVALUE(MID(C4809,9,2)),'Datos 2'!$Q$3:$R$22,2,FALSE)</f>
        <v>Negro</v>
      </c>
      <c r="F4809" t="str">
        <f>VLOOKUP(_xlfn.NUMBERVALUE(MID(C4809,11,2)),'Datos 2'!$U$3:$V$11,2,)</f>
        <v>L</v>
      </c>
      <c r="G4809">
        <v>3</v>
      </c>
    </row>
    <row r="4810" spans="1:7">
      <c r="A4810" s="14">
        <v>44426</v>
      </c>
      <c r="B4810" t="s">
        <v>823</v>
      </c>
      <c r="C4810" t="s">
        <v>831</v>
      </c>
      <c r="D4810" t="str">
        <f>VLOOKUP(VALUE(MID(C4810,1,8)),Producto!$A$1:$C$499,3,FALSE)</f>
        <v>Camisa manga larga</v>
      </c>
      <c r="E4810" t="str">
        <f>VLOOKUP(_xlfn.NUMBERVALUE(MID(C4810,9,2)),'Datos 2'!$Q$3:$R$22,2,FALSE)</f>
        <v>Off white</v>
      </c>
      <c r="F4810" t="str">
        <f>VLOOKUP(_xlfn.NUMBERVALUE(MID(C4810,11,2)),'Datos 2'!$U$3:$V$11,2,)</f>
        <v>XL</v>
      </c>
      <c r="G4810">
        <v>9</v>
      </c>
    </row>
    <row r="4811" spans="1:7">
      <c r="A4811" s="14">
        <v>44521</v>
      </c>
      <c r="B4811" t="s">
        <v>823</v>
      </c>
      <c r="C4811" t="s">
        <v>860</v>
      </c>
      <c r="D4811" t="str">
        <f>VLOOKUP(VALUE(MID(C4811,1,8)),Producto!$A$1:$C$499,3,FALSE)</f>
        <v>Pantalón mezclilla</v>
      </c>
      <c r="E4811" t="str">
        <f>VLOOKUP(_xlfn.NUMBERVALUE(MID(C4811,9,2)),'Datos 2'!$Q$3:$R$22,2,FALSE)</f>
        <v>Blanco</v>
      </c>
      <c r="F4811" t="str">
        <f>VLOOKUP(_xlfn.NUMBERVALUE(MID(C4811,11,2)),'Datos 2'!$U$3:$V$11,2,)</f>
        <v>L</v>
      </c>
      <c r="G4811">
        <v>8</v>
      </c>
    </row>
    <row r="4812" spans="1:7">
      <c r="A4812" s="14">
        <v>44382</v>
      </c>
      <c r="B4812" t="s">
        <v>823</v>
      </c>
      <c r="C4812" t="s">
        <v>885</v>
      </c>
      <c r="D4812" t="str">
        <f>VLOOKUP(VALUE(MID(C4812,1,8)),Producto!$A$1:$C$499,3,FALSE)</f>
        <v>Chamarra sport</v>
      </c>
      <c r="E4812" t="str">
        <f>VLOOKUP(_xlfn.NUMBERVALUE(MID(C4812,9,2)),'Datos 2'!$Q$3:$R$22,2,FALSE)</f>
        <v>Negro</v>
      </c>
      <c r="F4812" t="str">
        <f>VLOOKUP(_xlfn.NUMBERVALUE(MID(C4812,11,2)),'Datos 2'!$U$3:$V$11,2,)</f>
        <v>M</v>
      </c>
      <c r="G4812">
        <v>2</v>
      </c>
    </row>
    <row r="4813" spans="1:7">
      <c r="A4813" s="14">
        <v>44329</v>
      </c>
      <c r="B4813" t="s">
        <v>823</v>
      </c>
      <c r="C4813" t="s">
        <v>887</v>
      </c>
      <c r="D4813" t="str">
        <f>VLOOKUP(VALUE(MID(C4813,1,8)),Producto!$A$1:$C$499,3,FALSE)</f>
        <v>Chamarra sport</v>
      </c>
      <c r="E4813" t="str">
        <f>VLOOKUP(_xlfn.NUMBERVALUE(MID(C4813,9,2)),'Datos 2'!$Q$3:$R$22,2,FALSE)</f>
        <v>Off white</v>
      </c>
      <c r="F4813" t="str">
        <f>VLOOKUP(_xlfn.NUMBERVALUE(MID(C4813,11,2)),'Datos 2'!$U$3:$V$11,2,)</f>
        <v>XL</v>
      </c>
      <c r="G4813">
        <v>5</v>
      </c>
    </row>
    <row r="4814" spans="1:7">
      <c r="A4814" s="14">
        <v>44493</v>
      </c>
      <c r="B4814" t="s">
        <v>823</v>
      </c>
      <c r="C4814" t="s">
        <v>879</v>
      </c>
      <c r="D4814" t="str">
        <f>VLOOKUP(VALUE(MID(C4814,1,8)),Producto!$A$1:$C$499,3,FALSE)</f>
        <v>Chamarra sport</v>
      </c>
      <c r="E4814" t="str">
        <f>VLOOKUP(_xlfn.NUMBERVALUE(MID(C4814,9,2)),'Datos 2'!$Q$3:$R$22,2,FALSE)</f>
        <v>Azul</v>
      </c>
      <c r="F4814" t="str">
        <f>VLOOKUP(_xlfn.NUMBERVALUE(MID(C4814,11,2)),'Datos 2'!$U$3:$V$11,2,)</f>
        <v>XL</v>
      </c>
      <c r="G4814">
        <v>9</v>
      </c>
    </row>
    <row r="4815" spans="1:7">
      <c r="A4815" s="14">
        <v>44401</v>
      </c>
      <c r="B4815" t="s">
        <v>823</v>
      </c>
      <c r="C4815" t="s">
        <v>842</v>
      </c>
      <c r="D4815" t="str">
        <f>VLOOKUP(VALUE(MID(C4815,1,8)),Producto!$A$1:$C$499,3,FALSE)</f>
        <v>Camisa manga corta</v>
      </c>
      <c r="E4815" t="str">
        <f>VLOOKUP(_xlfn.NUMBERVALUE(MID(C4815,9,2)),'Datos 2'!$Q$3:$R$22,2,FALSE)</f>
        <v>Blanco</v>
      </c>
      <c r="F4815" t="str">
        <f>VLOOKUP(_xlfn.NUMBERVALUE(MID(C4815,11,2)),'Datos 2'!$U$3:$V$11,2,)</f>
        <v>S</v>
      </c>
      <c r="G4815">
        <v>4</v>
      </c>
    </row>
    <row r="4816" spans="1:7">
      <c r="A4816" s="14">
        <v>44495</v>
      </c>
      <c r="B4816" t="s">
        <v>823</v>
      </c>
      <c r="C4816" t="s">
        <v>850</v>
      </c>
      <c r="D4816" t="str">
        <f>VLOOKUP(VALUE(MID(C4816,1,8)),Producto!$A$1:$C$499,3,FALSE)</f>
        <v>Playera</v>
      </c>
      <c r="E4816" t="str">
        <f>VLOOKUP(_xlfn.NUMBERVALUE(MID(C4816,9,2)),'Datos 2'!$Q$3:$R$22,2,FALSE)</f>
        <v>Con texto</v>
      </c>
      <c r="F4816" t="str">
        <f>VLOOKUP(_xlfn.NUMBERVALUE(MID(C4816,11,2)),'Datos 2'!$U$3:$V$11,2,)</f>
        <v>Unitalla</v>
      </c>
      <c r="G4816">
        <v>2</v>
      </c>
    </row>
    <row r="4817" spans="1:7">
      <c r="A4817" s="14">
        <v>44555</v>
      </c>
      <c r="B4817" t="s">
        <v>823</v>
      </c>
      <c r="C4817" t="s">
        <v>860</v>
      </c>
      <c r="D4817" t="str">
        <f>VLOOKUP(VALUE(MID(C4817,1,8)),Producto!$A$1:$C$499,3,FALSE)</f>
        <v>Pantalón mezclilla</v>
      </c>
      <c r="E4817" t="str">
        <f>VLOOKUP(_xlfn.NUMBERVALUE(MID(C4817,9,2)),'Datos 2'!$Q$3:$R$22,2,FALSE)</f>
        <v>Blanco</v>
      </c>
      <c r="F4817" t="str">
        <f>VLOOKUP(_xlfn.NUMBERVALUE(MID(C4817,11,2)),'Datos 2'!$U$3:$V$11,2,)</f>
        <v>L</v>
      </c>
      <c r="G4817">
        <v>9</v>
      </c>
    </row>
    <row r="4818" spans="1:7">
      <c r="A4818" s="14">
        <v>44321</v>
      </c>
      <c r="B4818" t="s">
        <v>823</v>
      </c>
      <c r="C4818" t="s">
        <v>873</v>
      </c>
      <c r="D4818" t="str">
        <f>VLOOKUP(VALUE(MID(C4818,1,8)),Producto!$A$1:$C$499,3,FALSE)</f>
        <v>Pantalón baggie</v>
      </c>
      <c r="E4818" t="str">
        <f>VLOOKUP(_xlfn.NUMBERVALUE(MID(C4818,9,2)),'Datos 2'!$Q$3:$R$22,2,FALSE)</f>
        <v>Café</v>
      </c>
      <c r="F4818" t="str">
        <f>VLOOKUP(_xlfn.NUMBERVALUE(MID(C4818,11,2)),'Datos 2'!$U$3:$V$11,2,)</f>
        <v>M</v>
      </c>
      <c r="G4818">
        <v>4</v>
      </c>
    </row>
    <row r="4819" spans="1:7">
      <c r="A4819" s="14">
        <v>44521</v>
      </c>
      <c r="B4819" t="s">
        <v>823</v>
      </c>
      <c r="C4819" t="s">
        <v>828</v>
      </c>
      <c r="D4819" t="str">
        <f>VLOOKUP(VALUE(MID(C4819,1,8)),Producto!$A$1:$C$499,3,FALSE)</f>
        <v>Camisa manga larga</v>
      </c>
      <c r="E4819" t="str">
        <f>VLOOKUP(_xlfn.NUMBERVALUE(MID(C4819,9,2)),'Datos 2'!$Q$3:$R$22,2,FALSE)</f>
        <v>Blanco</v>
      </c>
      <c r="F4819" t="str">
        <f>VLOOKUP(_xlfn.NUMBERVALUE(MID(C4819,11,2)),'Datos 2'!$U$3:$V$11,2,)</f>
        <v>L</v>
      </c>
      <c r="G4819">
        <v>5</v>
      </c>
    </row>
    <row r="4820" spans="1:7">
      <c r="A4820" s="14">
        <v>44382</v>
      </c>
      <c r="B4820" t="s">
        <v>823</v>
      </c>
      <c r="C4820" t="s">
        <v>867</v>
      </c>
      <c r="D4820" t="str">
        <f>VLOOKUP(VALUE(MID(C4820,1,8)),Producto!$A$1:$C$499,3,FALSE)</f>
        <v>Pantalón baggie</v>
      </c>
      <c r="E4820" t="str">
        <f>VLOOKUP(_xlfn.NUMBERVALUE(MID(C4820,9,2)),'Datos 2'!$Q$3:$R$22,2,FALSE)</f>
        <v>Off white</v>
      </c>
      <c r="F4820" t="str">
        <f>VLOOKUP(_xlfn.NUMBERVALUE(MID(C4820,11,2)),'Datos 2'!$U$3:$V$11,2,)</f>
        <v>XL</v>
      </c>
      <c r="G4820">
        <v>3</v>
      </c>
    </row>
    <row r="4821" spans="1:7">
      <c r="A4821" s="14">
        <v>44276</v>
      </c>
      <c r="B4821" t="s">
        <v>823</v>
      </c>
      <c r="C4821" t="s">
        <v>831</v>
      </c>
      <c r="D4821" t="str">
        <f>VLOOKUP(VALUE(MID(C4821,1,8)),Producto!$A$1:$C$499,3,FALSE)</f>
        <v>Camisa manga larga</v>
      </c>
      <c r="E4821" t="str">
        <f>VLOOKUP(_xlfn.NUMBERVALUE(MID(C4821,9,2)),'Datos 2'!$Q$3:$R$22,2,FALSE)</f>
        <v>Off white</v>
      </c>
      <c r="F4821" t="str">
        <f>VLOOKUP(_xlfn.NUMBERVALUE(MID(C4821,11,2)),'Datos 2'!$U$3:$V$11,2,)</f>
        <v>XL</v>
      </c>
      <c r="G4821">
        <v>9</v>
      </c>
    </row>
    <row r="4822" spans="1:7">
      <c r="A4822" s="14">
        <v>44282</v>
      </c>
      <c r="B4822" t="s">
        <v>823</v>
      </c>
      <c r="C4822" t="s">
        <v>860</v>
      </c>
      <c r="D4822" t="str">
        <f>VLOOKUP(VALUE(MID(C4822,1,8)),Producto!$A$1:$C$499,3,FALSE)</f>
        <v>Pantalón mezclilla</v>
      </c>
      <c r="E4822" t="str">
        <f>VLOOKUP(_xlfn.NUMBERVALUE(MID(C4822,9,2)),'Datos 2'!$Q$3:$R$22,2,FALSE)</f>
        <v>Blanco</v>
      </c>
      <c r="F4822" t="str">
        <f>VLOOKUP(_xlfn.NUMBERVALUE(MID(C4822,11,2)),'Datos 2'!$U$3:$V$11,2,)</f>
        <v>L</v>
      </c>
      <c r="G4822">
        <v>8</v>
      </c>
    </row>
    <row r="4823" spans="1:7">
      <c r="A4823" s="14">
        <v>44507</v>
      </c>
      <c r="B4823" t="s">
        <v>823</v>
      </c>
      <c r="C4823" t="s">
        <v>869</v>
      </c>
      <c r="D4823" t="str">
        <f>VLOOKUP(VALUE(MID(C4823,1,8)),Producto!$A$1:$C$499,3,FALSE)</f>
        <v>Pantalón baggie</v>
      </c>
      <c r="E4823" t="str">
        <f>VLOOKUP(_xlfn.NUMBERVALUE(MID(C4823,9,2)),'Datos 2'!$Q$3:$R$22,2,FALSE)</f>
        <v>Off white</v>
      </c>
      <c r="F4823" t="str">
        <f>VLOOKUP(_xlfn.NUMBERVALUE(MID(C4823,11,2)),'Datos 2'!$U$3:$V$11,2,)</f>
        <v>M</v>
      </c>
      <c r="G4823">
        <v>10</v>
      </c>
    </row>
    <row r="4824" spans="1:7">
      <c r="A4824" s="14">
        <v>44443</v>
      </c>
      <c r="B4824" t="s">
        <v>823</v>
      </c>
      <c r="C4824" t="s">
        <v>832</v>
      </c>
      <c r="D4824" t="str">
        <f>VLOOKUP(VALUE(MID(C4824,1,8)),Producto!$A$1:$C$499,3,FALSE)</f>
        <v>Camisa manga larga</v>
      </c>
      <c r="E4824" t="str">
        <f>VLOOKUP(_xlfn.NUMBERVALUE(MID(C4824,9,2)),'Datos 2'!$Q$3:$R$22,2,FALSE)</f>
        <v>Off white</v>
      </c>
      <c r="F4824" t="str">
        <f>VLOOKUP(_xlfn.NUMBERVALUE(MID(C4824,11,2)),'Datos 2'!$U$3:$V$11,2,)</f>
        <v>L</v>
      </c>
      <c r="G4824">
        <v>10</v>
      </c>
    </row>
    <row r="4825" spans="1:7">
      <c r="A4825" s="14">
        <v>44348</v>
      </c>
      <c r="B4825" t="s">
        <v>823</v>
      </c>
      <c r="C4825" t="s">
        <v>881</v>
      </c>
      <c r="D4825" t="str">
        <f>VLOOKUP(VALUE(MID(C4825,1,8)),Producto!$A$1:$C$499,3,FALSE)</f>
        <v>Chamarra sport</v>
      </c>
      <c r="E4825" t="str">
        <f>VLOOKUP(_xlfn.NUMBERVALUE(MID(C4825,9,2)),'Datos 2'!$Q$3:$R$22,2,FALSE)</f>
        <v>Azul</v>
      </c>
      <c r="F4825" t="str">
        <f>VLOOKUP(_xlfn.NUMBERVALUE(MID(C4825,11,2)),'Datos 2'!$U$3:$V$11,2,)</f>
        <v>M</v>
      </c>
      <c r="G4825">
        <v>9</v>
      </c>
    </row>
    <row r="4826" spans="1:7">
      <c r="A4826" s="14">
        <v>44257</v>
      </c>
      <c r="B4826" t="s">
        <v>823</v>
      </c>
      <c r="C4826" t="s">
        <v>884</v>
      </c>
      <c r="D4826" t="str">
        <f>VLOOKUP(VALUE(MID(C4826,1,8)),Producto!$A$1:$C$499,3,FALSE)</f>
        <v>Chamarra sport</v>
      </c>
      <c r="E4826" t="str">
        <f>VLOOKUP(_xlfn.NUMBERVALUE(MID(C4826,9,2)),'Datos 2'!$Q$3:$R$22,2,FALSE)</f>
        <v>Negro</v>
      </c>
      <c r="F4826" t="str">
        <f>VLOOKUP(_xlfn.NUMBERVALUE(MID(C4826,11,2)),'Datos 2'!$U$3:$V$11,2,)</f>
        <v>L</v>
      </c>
      <c r="G4826">
        <v>10</v>
      </c>
    </row>
    <row r="4827" spans="1:7">
      <c r="A4827" s="14">
        <v>44524</v>
      </c>
      <c r="B4827" t="s">
        <v>823</v>
      </c>
      <c r="C4827" t="s">
        <v>831</v>
      </c>
      <c r="D4827" t="str">
        <f>VLOOKUP(VALUE(MID(C4827,1,8)),Producto!$A$1:$C$499,3,FALSE)</f>
        <v>Camisa manga larga</v>
      </c>
      <c r="E4827" t="str">
        <f>VLOOKUP(_xlfn.NUMBERVALUE(MID(C4827,9,2)),'Datos 2'!$Q$3:$R$22,2,FALSE)</f>
        <v>Off white</v>
      </c>
      <c r="F4827" t="str">
        <f>VLOOKUP(_xlfn.NUMBERVALUE(MID(C4827,11,2)),'Datos 2'!$U$3:$V$11,2,)</f>
        <v>XL</v>
      </c>
      <c r="G4827">
        <v>5</v>
      </c>
    </row>
    <row r="4828" spans="1:7">
      <c r="A4828" s="14">
        <v>44294</v>
      </c>
      <c r="B4828" t="s">
        <v>823</v>
      </c>
      <c r="C4828" t="s">
        <v>864</v>
      </c>
      <c r="D4828" t="str">
        <f>VLOOKUP(VALUE(MID(C4828,1,8)),Producto!$A$1:$C$499,3,FALSE)</f>
        <v>Pantalón baggie</v>
      </c>
      <c r="E4828" t="str">
        <f>VLOOKUP(_xlfn.NUMBERVALUE(MID(C4828,9,2)),'Datos 2'!$Q$3:$R$22,2,FALSE)</f>
        <v>Negro</v>
      </c>
      <c r="F4828" t="str">
        <f>VLOOKUP(_xlfn.NUMBERVALUE(MID(C4828,11,2)),'Datos 2'!$U$3:$V$11,2,)</f>
        <v>L</v>
      </c>
      <c r="G4828">
        <v>5</v>
      </c>
    </row>
    <row r="4829" spans="1:7">
      <c r="A4829" s="14">
        <v>44315</v>
      </c>
      <c r="B4829" t="s">
        <v>823</v>
      </c>
      <c r="C4829" t="s">
        <v>841</v>
      </c>
      <c r="D4829" t="str">
        <f>VLOOKUP(VALUE(MID(C4829,1,8)),Producto!$A$1:$C$499,3,FALSE)</f>
        <v>Camisa manga corta</v>
      </c>
      <c r="E4829" t="str">
        <f>VLOOKUP(_xlfn.NUMBERVALUE(MID(C4829,9,2)),'Datos 2'!$Q$3:$R$22,2,FALSE)</f>
        <v>Blanco</v>
      </c>
      <c r="F4829" t="str">
        <f>VLOOKUP(_xlfn.NUMBERVALUE(MID(C4829,11,2)),'Datos 2'!$U$3:$V$11,2,)</f>
        <v>M</v>
      </c>
      <c r="G4829">
        <v>6</v>
      </c>
    </row>
    <row r="4830" spans="1:7">
      <c r="A4830" s="14">
        <v>44345</v>
      </c>
      <c r="B4830" t="s">
        <v>823</v>
      </c>
      <c r="C4830" t="s">
        <v>866</v>
      </c>
      <c r="D4830" t="str">
        <f>VLOOKUP(VALUE(MID(C4830,1,8)),Producto!$A$1:$C$499,3,FALSE)</f>
        <v>Pantalón baggie</v>
      </c>
      <c r="E4830" t="str">
        <f>VLOOKUP(_xlfn.NUMBERVALUE(MID(C4830,9,2)),'Datos 2'!$Q$3:$R$22,2,FALSE)</f>
        <v>Negro</v>
      </c>
      <c r="F4830" t="str">
        <f>VLOOKUP(_xlfn.NUMBERVALUE(MID(C4830,11,2)),'Datos 2'!$U$3:$V$11,2,)</f>
        <v>S</v>
      </c>
      <c r="G4830">
        <v>3</v>
      </c>
    </row>
    <row r="4831" spans="1:7">
      <c r="A4831" s="14">
        <v>44330</v>
      </c>
      <c r="B4831" t="s">
        <v>823</v>
      </c>
      <c r="C4831" t="s">
        <v>867</v>
      </c>
      <c r="D4831" t="str">
        <f>VLOOKUP(VALUE(MID(C4831,1,8)),Producto!$A$1:$C$499,3,FALSE)</f>
        <v>Pantalón baggie</v>
      </c>
      <c r="E4831" t="str">
        <f>VLOOKUP(_xlfn.NUMBERVALUE(MID(C4831,9,2)),'Datos 2'!$Q$3:$R$22,2,FALSE)</f>
        <v>Off white</v>
      </c>
      <c r="F4831" t="str">
        <f>VLOOKUP(_xlfn.NUMBERVALUE(MID(C4831,11,2)),'Datos 2'!$U$3:$V$11,2,)</f>
        <v>XL</v>
      </c>
      <c r="G4831">
        <v>6</v>
      </c>
    </row>
    <row r="4832" spans="1:7">
      <c r="A4832" s="14">
        <v>44298</v>
      </c>
      <c r="B4832" t="s">
        <v>823</v>
      </c>
      <c r="C4832" t="s">
        <v>835</v>
      </c>
      <c r="D4832" t="str">
        <f>VLOOKUP(VALUE(MID(C4832,1,8)),Producto!$A$1:$C$499,3,FALSE)</f>
        <v>Camisa manga larga</v>
      </c>
      <c r="E4832" t="str">
        <f>VLOOKUP(_xlfn.NUMBERVALUE(MID(C4832,9,2)),'Datos 2'!$Q$3:$R$22,2,FALSE)</f>
        <v>Negro</v>
      </c>
      <c r="F4832" t="str">
        <f>VLOOKUP(_xlfn.NUMBERVALUE(MID(C4832,11,2)),'Datos 2'!$U$3:$V$11,2,)</f>
        <v>XL</v>
      </c>
      <c r="G4832">
        <v>10</v>
      </c>
    </row>
    <row r="4833" spans="1:7">
      <c r="A4833" s="14">
        <v>44422</v>
      </c>
      <c r="B4833" t="s">
        <v>823</v>
      </c>
      <c r="C4833" t="s">
        <v>869</v>
      </c>
      <c r="D4833" t="str">
        <f>VLOOKUP(VALUE(MID(C4833,1,8)),Producto!$A$1:$C$499,3,FALSE)</f>
        <v>Pantalón baggie</v>
      </c>
      <c r="E4833" t="str">
        <f>VLOOKUP(_xlfn.NUMBERVALUE(MID(C4833,9,2)),'Datos 2'!$Q$3:$R$22,2,FALSE)</f>
        <v>Off white</v>
      </c>
      <c r="F4833" t="str">
        <f>VLOOKUP(_xlfn.NUMBERVALUE(MID(C4833,11,2)),'Datos 2'!$U$3:$V$11,2,)</f>
        <v>M</v>
      </c>
      <c r="G4833">
        <v>10</v>
      </c>
    </row>
    <row r="4834" spans="1:7">
      <c r="A4834" s="14">
        <v>44498</v>
      </c>
      <c r="B4834" t="s">
        <v>823</v>
      </c>
      <c r="C4834" t="s">
        <v>839</v>
      </c>
      <c r="D4834" t="str">
        <f>VLOOKUP(VALUE(MID(C4834,1,8)),Producto!$A$1:$C$499,3,FALSE)</f>
        <v>Camisa manga corta</v>
      </c>
      <c r="E4834" t="str">
        <f>VLOOKUP(_xlfn.NUMBERVALUE(MID(C4834,9,2)),'Datos 2'!$Q$3:$R$22,2,FALSE)</f>
        <v>Blanco</v>
      </c>
      <c r="F4834" t="str">
        <f>VLOOKUP(_xlfn.NUMBERVALUE(MID(C4834,11,2)),'Datos 2'!$U$3:$V$11,2,)</f>
        <v>XL</v>
      </c>
      <c r="G4834">
        <v>4</v>
      </c>
    </row>
    <row r="4835" spans="1:7">
      <c r="A4835" s="14">
        <v>44421</v>
      </c>
      <c r="B4835" t="s">
        <v>823</v>
      </c>
      <c r="C4835" t="s">
        <v>885</v>
      </c>
      <c r="D4835" t="str">
        <f>VLOOKUP(VALUE(MID(C4835,1,8)),Producto!$A$1:$C$499,3,FALSE)</f>
        <v>Chamarra sport</v>
      </c>
      <c r="E4835" t="str">
        <f>VLOOKUP(_xlfn.NUMBERVALUE(MID(C4835,9,2)),'Datos 2'!$Q$3:$R$22,2,FALSE)</f>
        <v>Negro</v>
      </c>
      <c r="F4835" t="str">
        <f>VLOOKUP(_xlfn.NUMBERVALUE(MID(C4835,11,2)),'Datos 2'!$U$3:$V$11,2,)</f>
        <v>M</v>
      </c>
      <c r="G4835">
        <v>4</v>
      </c>
    </row>
    <row r="4836" spans="1:7">
      <c r="A4836" s="14">
        <v>44381</v>
      </c>
      <c r="B4836" t="s">
        <v>823</v>
      </c>
      <c r="C4836" t="s">
        <v>890</v>
      </c>
      <c r="D4836" t="str">
        <f>VLOOKUP(VALUE(MID(C4836,1,8)),Producto!$A$1:$C$499,3,FALSE)</f>
        <v>Chamarra sport</v>
      </c>
      <c r="E4836" t="str">
        <f>VLOOKUP(_xlfn.NUMBERVALUE(MID(C4836,9,2)),'Datos 2'!$Q$3:$R$22,2,FALSE)</f>
        <v>Off white</v>
      </c>
      <c r="F4836" t="str">
        <f>VLOOKUP(_xlfn.NUMBERVALUE(MID(C4836,11,2)),'Datos 2'!$U$3:$V$11,2,)</f>
        <v>S</v>
      </c>
      <c r="G4836">
        <v>6</v>
      </c>
    </row>
    <row r="4837" spans="1:7">
      <c r="A4837" s="14">
        <v>44459</v>
      </c>
      <c r="B4837" t="s">
        <v>823</v>
      </c>
      <c r="C4837" t="s">
        <v>851</v>
      </c>
      <c r="D4837" t="str">
        <f>VLOOKUP(VALUE(MID(C4837,1,8)),Producto!$A$1:$C$499,3,FALSE)</f>
        <v>Pantalón mezclilla</v>
      </c>
      <c r="E4837" t="str">
        <f>VLOOKUP(_xlfn.NUMBERVALUE(MID(C4837,9,2)),'Datos 2'!$Q$3:$R$22,2,FALSE)</f>
        <v>Azul</v>
      </c>
      <c r="F4837" t="str">
        <f>VLOOKUP(_xlfn.NUMBERVALUE(MID(C4837,11,2)),'Datos 2'!$U$3:$V$11,2,)</f>
        <v>XL</v>
      </c>
      <c r="G4837">
        <v>9</v>
      </c>
    </row>
    <row r="4838" spans="1:7">
      <c r="A4838" s="14">
        <v>44328</v>
      </c>
      <c r="B4838" t="s">
        <v>823</v>
      </c>
      <c r="C4838" t="s">
        <v>860</v>
      </c>
      <c r="D4838" t="str">
        <f>VLOOKUP(VALUE(MID(C4838,1,8)),Producto!$A$1:$C$499,3,FALSE)</f>
        <v>Pantalón mezclilla</v>
      </c>
      <c r="E4838" t="str">
        <f>VLOOKUP(_xlfn.NUMBERVALUE(MID(C4838,9,2)),'Datos 2'!$Q$3:$R$22,2,FALSE)</f>
        <v>Blanco</v>
      </c>
      <c r="F4838" t="str">
        <f>VLOOKUP(_xlfn.NUMBERVALUE(MID(C4838,11,2)),'Datos 2'!$U$3:$V$11,2,)</f>
        <v>L</v>
      </c>
      <c r="G4838">
        <v>2</v>
      </c>
    </row>
    <row r="4839" spans="1:7">
      <c r="A4839" s="14">
        <v>44433</v>
      </c>
      <c r="B4839" t="s">
        <v>823</v>
      </c>
      <c r="C4839" t="s">
        <v>832</v>
      </c>
      <c r="D4839" t="str">
        <f>VLOOKUP(VALUE(MID(C4839,1,8)),Producto!$A$1:$C$499,3,FALSE)</f>
        <v>Camisa manga larga</v>
      </c>
      <c r="E4839" t="str">
        <f>VLOOKUP(_xlfn.NUMBERVALUE(MID(C4839,9,2)),'Datos 2'!$Q$3:$R$22,2,FALSE)</f>
        <v>Off white</v>
      </c>
      <c r="F4839" t="str">
        <f>VLOOKUP(_xlfn.NUMBERVALUE(MID(C4839,11,2)),'Datos 2'!$U$3:$V$11,2,)</f>
        <v>L</v>
      </c>
      <c r="G4839">
        <v>4</v>
      </c>
    </row>
    <row r="4840" spans="1:7">
      <c r="A4840" s="14">
        <v>44387</v>
      </c>
      <c r="B4840" t="s">
        <v>823</v>
      </c>
      <c r="C4840" t="s">
        <v>838</v>
      </c>
      <c r="D4840" t="str">
        <f>VLOOKUP(VALUE(MID(C4840,1,8)),Producto!$A$1:$C$499,3,FALSE)</f>
        <v>Camisa manga larga</v>
      </c>
      <c r="E4840" t="str">
        <f>VLOOKUP(_xlfn.NUMBERVALUE(MID(C4840,9,2)),'Datos 2'!$Q$3:$R$22,2,FALSE)</f>
        <v>Negro</v>
      </c>
      <c r="F4840" t="str">
        <f>VLOOKUP(_xlfn.NUMBERVALUE(MID(C4840,11,2)),'Datos 2'!$U$3:$V$11,2,)</f>
        <v>S</v>
      </c>
      <c r="G4840">
        <v>8</v>
      </c>
    </row>
    <row r="4841" spans="1:7">
      <c r="A4841" s="14">
        <v>44239</v>
      </c>
      <c r="B4841" t="s">
        <v>823</v>
      </c>
      <c r="C4841" t="s">
        <v>828</v>
      </c>
      <c r="D4841" t="str">
        <f>VLOOKUP(VALUE(MID(C4841,1,8)),Producto!$A$1:$C$499,3,FALSE)</f>
        <v>Camisa manga larga</v>
      </c>
      <c r="E4841" t="str">
        <f>VLOOKUP(_xlfn.NUMBERVALUE(MID(C4841,9,2)),'Datos 2'!$Q$3:$R$22,2,FALSE)</f>
        <v>Blanco</v>
      </c>
      <c r="F4841" t="str">
        <f>VLOOKUP(_xlfn.NUMBERVALUE(MID(C4841,11,2)),'Datos 2'!$U$3:$V$11,2,)</f>
        <v>L</v>
      </c>
      <c r="G4841">
        <v>10</v>
      </c>
    </row>
    <row r="4842" spans="1:7">
      <c r="A4842" s="14">
        <v>44207</v>
      </c>
      <c r="B4842" t="s">
        <v>823</v>
      </c>
      <c r="C4842" t="s">
        <v>837</v>
      </c>
      <c r="D4842" t="str">
        <f>VLOOKUP(VALUE(MID(C4842,1,8)),Producto!$A$1:$C$499,3,FALSE)</f>
        <v>Camisa manga larga</v>
      </c>
      <c r="E4842" t="str">
        <f>VLOOKUP(_xlfn.NUMBERVALUE(MID(C4842,9,2)),'Datos 2'!$Q$3:$R$22,2,FALSE)</f>
        <v>Negro</v>
      </c>
      <c r="F4842" t="str">
        <f>VLOOKUP(_xlfn.NUMBERVALUE(MID(C4842,11,2)),'Datos 2'!$U$3:$V$11,2,)</f>
        <v>M</v>
      </c>
      <c r="G4842">
        <v>8</v>
      </c>
    </row>
    <row r="4843" spans="1:7">
      <c r="A4843" s="14">
        <v>44386</v>
      </c>
      <c r="B4843" t="s">
        <v>823</v>
      </c>
      <c r="C4843" t="s">
        <v>869</v>
      </c>
      <c r="D4843" t="str">
        <f>VLOOKUP(VALUE(MID(C4843,1,8)),Producto!$A$1:$C$499,3,FALSE)</f>
        <v>Pantalón baggie</v>
      </c>
      <c r="E4843" t="str">
        <f>VLOOKUP(_xlfn.NUMBERVALUE(MID(C4843,9,2)),'Datos 2'!$Q$3:$R$22,2,FALSE)</f>
        <v>Off white</v>
      </c>
      <c r="F4843" t="str">
        <f>VLOOKUP(_xlfn.NUMBERVALUE(MID(C4843,11,2)),'Datos 2'!$U$3:$V$11,2,)</f>
        <v>M</v>
      </c>
      <c r="G4843">
        <v>3</v>
      </c>
    </row>
    <row r="4844" spans="1:7">
      <c r="A4844" s="14">
        <v>44408</v>
      </c>
      <c r="B4844" t="s">
        <v>823</v>
      </c>
      <c r="C4844" t="s">
        <v>881</v>
      </c>
      <c r="D4844" t="str">
        <f>VLOOKUP(VALUE(MID(C4844,1,8)),Producto!$A$1:$C$499,3,FALSE)</f>
        <v>Chamarra sport</v>
      </c>
      <c r="E4844" t="str">
        <f>VLOOKUP(_xlfn.NUMBERVALUE(MID(C4844,9,2)),'Datos 2'!$Q$3:$R$22,2,FALSE)</f>
        <v>Azul</v>
      </c>
      <c r="F4844" t="str">
        <f>VLOOKUP(_xlfn.NUMBERVALUE(MID(C4844,11,2)),'Datos 2'!$U$3:$V$11,2,)</f>
        <v>M</v>
      </c>
      <c r="G4844">
        <v>4</v>
      </c>
    </row>
    <row r="4845" spans="1:7">
      <c r="A4845" s="14">
        <v>44283</v>
      </c>
      <c r="B4845" t="s">
        <v>823</v>
      </c>
      <c r="C4845" t="s">
        <v>838</v>
      </c>
      <c r="D4845" t="str">
        <f>VLOOKUP(VALUE(MID(C4845,1,8)),Producto!$A$1:$C$499,3,FALSE)</f>
        <v>Camisa manga larga</v>
      </c>
      <c r="E4845" t="str">
        <f>VLOOKUP(_xlfn.NUMBERVALUE(MID(C4845,9,2)),'Datos 2'!$Q$3:$R$22,2,FALSE)</f>
        <v>Negro</v>
      </c>
      <c r="F4845" t="str">
        <f>VLOOKUP(_xlfn.NUMBERVALUE(MID(C4845,11,2)),'Datos 2'!$U$3:$V$11,2,)</f>
        <v>S</v>
      </c>
      <c r="G4845">
        <v>2</v>
      </c>
    </row>
    <row r="4846" spans="1:7">
      <c r="A4846" s="14">
        <v>44540</v>
      </c>
      <c r="B4846" t="s">
        <v>823</v>
      </c>
      <c r="C4846" t="s">
        <v>878</v>
      </c>
      <c r="D4846" t="str">
        <f>VLOOKUP(VALUE(MID(C4846,1,8)),Producto!$A$1:$C$499,3,FALSE)</f>
        <v>Chamarra sport</v>
      </c>
      <c r="E4846" t="str">
        <f>VLOOKUP(_xlfn.NUMBERVALUE(MID(C4846,9,2)),'Datos 2'!$Q$3:$R$22,2,FALSE)</f>
        <v>Rojo</v>
      </c>
      <c r="F4846" t="str">
        <f>VLOOKUP(_xlfn.NUMBERVALUE(MID(C4846,11,2)),'Datos 2'!$U$3:$V$11,2,)</f>
        <v>S</v>
      </c>
      <c r="G4846">
        <v>5</v>
      </c>
    </row>
    <row r="4847" spans="1:7">
      <c r="A4847" s="14">
        <v>44516</v>
      </c>
      <c r="B4847" t="s">
        <v>823</v>
      </c>
      <c r="C4847" t="s">
        <v>867</v>
      </c>
      <c r="D4847" t="str">
        <f>VLOOKUP(VALUE(MID(C4847,1,8)),Producto!$A$1:$C$499,3,FALSE)</f>
        <v>Pantalón baggie</v>
      </c>
      <c r="E4847" t="str">
        <f>VLOOKUP(_xlfn.NUMBERVALUE(MID(C4847,9,2)),'Datos 2'!$Q$3:$R$22,2,FALSE)</f>
        <v>Off white</v>
      </c>
      <c r="F4847" t="str">
        <f>VLOOKUP(_xlfn.NUMBERVALUE(MID(C4847,11,2)),'Datos 2'!$U$3:$V$11,2,)</f>
        <v>XL</v>
      </c>
      <c r="G4847">
        <v>9</v>
      </c>
    </row>
    <row r="4848" spans="1:7">
      <c r="A4848" s="14">
        <v>44469</v>
      </c>
      <c r="B4848" t="s">
        <v>823</v>
      </c>
      <c r="C4848" t="s">
        <v>890</v>
      </c>
      <c r="D4848" t="str">
        <f>VLOOKUP(VALUE(MID(C4848,1,8)),Producto!$A$1:$C$499,3,FALSE)</f>
        <v>Chamarra sport</v>
      </c>
      <c r="E4848" t="str">
        <f>VLOOKUP(_xlfn.NUMBERVALUE(MID(C4848,9,2)),'Datos 2'!$Q$3:$R$22,2,FALSE)</f>
        <v>Off white</v>
      </c>
      <c r="F4848" t="str">
        <f>VLOOKUP(_xlfn.NUMBERVALUE(MID(C4848,11,2)),'Datos 2'!$U$3:$V$11,2,)</f>
        <v>S</v>
      </c>
      <c r="G4848">
        <v>2</v>
      </c>
    </row>
    <row r="4849" spans="1:7">
      <c r="A4849" s="14">
        <v>44400</v>
      </c>
      <c r="B4849" t="s">
        <v>823</v>
      </c>
      <c r="C4849" t="s">
        <v>888</v>
      </c>
      <c r="D4849" t="str">
        <f>VLOOKUP(VALUE(MID(C4849,1,8)),Producto!$A$1:$C$499,3,FALSE)</f>
        <v>Chamarra sport</v>
      </c>
      <c r="E4849" t="str">
        <f>VLOOKUP(_xlfn.NUMBERVALUE(MID(C4849,9,2)),'Datos 2'!$Q$3:$R$22,2,FALSE)</f>
        <v>Off white</v>
      </c>
      <c r="F4849" t="str">
        <f>VLOOKUP(_xlfn.NUMBERVALUE(MID(C4849,11,2)),'Datos 2'!$U$3:$V$11,2,)</f>
        <v>L</v>
      </c>
      <c r="G4849">
        <v>5</v>
      </c>
    </row>
    <row r="4850" spans="1:7">
      <c r="A4850" s="14">
        <v>44300</v>
      </c>
      <c r="B4850" t="s">
        <v>823</v>
      </c>
      <c r="C4850" t="s">
        <v>864</v>
      </c>
      <c r="D4850" t="str">
        <f>VLOOKUP(VALUE(MID(C4850,1,8)),Producto!$A$1:$C$499,3,FALSE)</f>
        <v>Pantalón baggie</v>
      </c>
      <c r="E4850" t="str">
        <f>VLOOKUP(_xlfn.NUMBERVALUE(MID(C4850,9,2)),'Datos 2'!$Q$3:$R$22,2,FALSE)</f>
        <v>Negro</v>
      </c>
      <c r="F4850" t="str">
        <f>VLOOKUP(_xlfn.NUMBERVALUE(MID(C4850,11,2)),'Datos 2'!$U$3:$V$11,2,)</f>
        <v>L</v>
      </c>
      <c r="G4850">
        <v>7</v>
      </c>
    </row>
    <row r="4851" spans="1:7">
      <c r="A4851" s="14">
        <v>44442</v>
      </c>
      <c r="B4851" t="s">
        <v>823</v>
      </c>
      <c r="C4851" t="s">
        <v>848</v>
      </c>
      <c r="D4851" t="str">
        <f>VLOOKUP(VALUE(MID(C4851,1,8)),Producto!$A$1:$C$499,3,FALSE)</f>
        <v>Playera</v>
      </c>
      <c r="E4851" t="str">
        <f>VLOOKUP(_xlfn.NUMBERVALUE(MID(C4851,9,2)),'Datos 2'!$Q$3:$R$22,2,FALSE)</f>
        <v>Gris</v>
      </c>
      <c r="F4851" t="str">
        <f>VLOOKUP(_xlfn.NUMBERVALUE(MID(C4851,11,2)),'Datos 2'!$U$3:$V$11,2,)</f>
        <v>Unitalla</v>
      </c>
      <c r="G4851">
        <v>3</v>
      </c>
    </row>
    <row r="4852" spans="1:7">
      <c r="A4852" s="14">
        <v>44226</v>
      </c>
      <c r="B4852" t="s">
        <v>823</v>
      </c>
      <c r="C4852" t="s">
        <v>880</v>
      </c>
      <c r="D4852" t="str">
        <f>VLOOKUP(VALUE(MID(C4852,1,8)),Producto!$A$1:$C$499,3,FALSE)</f>
        <v>Chamarra sport</v>
      </c>
      <c r="E4852" t="str">
        <f>VLOOKUP(_xlfn.NUMBERVALUE(MID(C4852,9,2)),'Datos 2'!$Q$3:$R$22,2,FALSE)</f>
        <v>Azul</v>
      </c>
      <c r="F4852" t="str">
        <f>VLOOKUP(_xlfn.NUMBERVALUE(MID(C4852,11,2)),'Datos 2'!$U$3:$V$11,2,)</f>
        <v>L</v>
      </c>
      <c r="G4852">
        <v>7</v>
      </c>
    </row>
    <row r="4853" spans="1:7">
      <c r="A4853" s="14">
        <v>44476</v>
      </c>
      <c r="B4853" t="s">
        <v>823</v>
      </c>
      <c r="C4853" t="s">
        <v>845</v>
      </c>
      <c r="D4853" t="str">
        <f>VLOOKUP(VALUE(MID(C4853,1,8)),Producto!$A$1:$C$499,3,FALSE)</f>
        <v>Camisa manga corta</v>
      </c>
      <c r="E4853" t="str">
        <f>VLOOKUP(_xlfn.NUMBERVALUE(MID(C4853,9,2)),'Datos 2'!$Q$3:$R$22,2,FALSE)</f>
        <v>Estampado animal</v>
      </c>
      <c r="F4853" t="str">
        <f>VLOOKUP(_xlfn.NUMBERVALUE(MID(C4853,11,2)),'Datos 2'!$U$3:$V$11,2,)</f>
        <v>M</v>
      </c>
      <c r="G4853">
        <v>10</v>
      </c>
    </row>
    <row r="4854" spans="1:7">
      <c r="A4854" s="14">
        <v>44552</v>
      </c>
      <c r="B4854" t="s">
        <v>823</v>
      </c>
      <c r="C4854" t="s">
        <v>839</v>
      </c>
      <c r="D4854" t="str">
        <f>VLOOKUP(VALUE(MID(C4854,1,8)),Producto!$A$1:$C$499,3,FALSE)</f>
        <v>Camisa manga corta</v>
      </c>
      <c r="E4854" t="str">
        <f>VLOOKUP(_xlfn.NUMBERVALUE(MID(C4854,9,2)),'Datos 2'!$Q$3:$R$22,2,FALSE)</f>
        <v>Blanco</v>
      </c>
      <c r="F4854" t="str">
        <f>VLOOKUP(_xlfn.NUMBERVALUE(MID(C4854,11,2)),'Datos 2'!$U$3:$V$11,2,)</f>
        <v>XL</v>
      </c>
      <c r="G4854">
        <v>7</v>
      </c>
    </row>
    <row r="4855" spans="1:7">
      <c r="A4855" s="14">
        <v>44276</v>
      </c>
      <c r="B4855" t="s">
        <v>823</v>
      </c>
      <c r="C4855" t="s">
        <v>876</v>
      </c>
      <c r="D4855" t="str">
        <f>VLOOKUP(VALUE(MID(C4855,1,8)),Producto!$A$1:$C$499,3,FALSE)</f>
        <v>Chamarra sport</v>
      </c>
      <c r="E4855" t="str">
        <f>VLOOKUP(_xlfn.NUMBERVALUE(MID(C4855,9,2)),'Datos 2'!$Q$3:$R$22,2,FALSE)</f>
        <v>Rojo</v>
      </c>
      <c r="F4855" t="str">
        <f>VLOOKUP(_xlfn.NUMBERVALUE(MID(C4855,11,2)),'Datos 2'!$U$3:$V$11,2,)</f>
        <v>L</v>
      </c>
      <c r="G4855">
        <v>6</v>
      </c>
    </row>
    <row r="4856" spans="1:7">
      <c r="A4856" s="14">
        <v>44218</v>
      </c>
      <c r="B4856" t="s">
        <v>823</v>
      </c>
      <c r="C4856" t="s">
        <v>876</v>
      </c>
      <c r="D4856" t="str">
        <f>VLOOKUP(VALUE(MID(C4856,1,8)),Producto!$A$1:$C$499,3,FALSE)</f>
        <v>Chamarra sport</v>
      </c>
      <c r="E4856" t="str">
        <f>VLOOKUP(_xlfn.NUMBERVALUE(MID(C4856,9,2)),'Datos 2'!$Q$3:$R$22,2,FALSE)</f>
        <v>Rojo</v>
      </c>
      <c r="F4856" t="str">
        <f>VLOOKUP(_xlfn.NUMBERVALUE(MID(C4856,11,2)),'Datos 2'!$U$3:$V$11,2,)</f>
        <v>L</v>
      </c>
      <c r="G4856">
        <v>3</v>
      </c>
    </row>
    <row r="4857" spans="1:7">
      <c r="A4857" s="14">
        <v>44313</v>
      </c>
      <c r="B4857" t="s">
        <v>823</v>
      </c>
      <c r="C4857" t="s">
        <v>886</v>
      </c>
      <c r="D4857" t="str">
        <f>VLOOKUP(VALUE(MID(C4857,1,8)),Producto!$A$1:$C$499,3,FALSE)</f>
        <v>Chamarra sport</v>
      </c>
      <c r="E4857" t="str">
        <f>VLOOKUP(_xlfn.NUMBERVALUE(MID(C4857,9,2)),'Datos 2'!$Q$3:$R$22,2,FALSE)</f>
        <v>Negro</v>
      </c>
      <c r="F4857" t="str">
        <f>VLOOKUP(_xlfn.NUMBERVALUE(MID(C4857,11,2)),'Datos 2'!$U$3:$V$11,2,)</f>
        <v>S</v>
      </c>
      <c r="G4857">
        <v>2</v>
      </c>
    </row>
    <row r="4858" spans="1:7">
      <c r="A4858" s="14">
        <v>44451</v>
      </c>
      <c r="B4858" t="s">
        <v>823</v>
      </c>
      <c r="C4858" t="s">
        <v>889</v>
      </c>
      <c r="D4858" t="str">
        <f>VLOOKUP(VALUE(MID(C4858,1,8)),Producto!$A$1:$C$499,3,FALSE)</f>
        <v>Chamarra sport</v>
      </c>
      <c r="E4858" t="str">
        <f>VLOOKUP(_xlfn.NUMBERVALUE(MID(C4858,9,2)),'Datos 2'!$Q$3:$R$22,2,FALSE)</f>
        <v>Off white</v>
      </c>
      <c r="F4858" t="str">
        <f>VLOOKUP(_xlfn.NUMBERVALUE(MID(C4858,11,2)),'Datos 2'!$U$3:$V$11,2,)</f>
        <v>M</v>
      </c>
      <c r="G4858">
        <v>7</v>
      </c>
    </row>
    <row r="4859" spans="1:7">
      <c r="A4859" s="14">
        <v>44249</v>
      </c>
      <c r="B4859" t="s">
        <v>823</v>
      </c>
      <c r="C4859" t="s">
        <v>865</v>
      </c>
      <c r="D4859" t="str">
        <f>VLOOKUP(VALUE(MID(C4859,1,8)),Producto!$A$1:$C$499,3,FALSE)</f>
        <v>Pantalón baggie</v>
      </c>
      <c r="E4859" t="str">
        <f>VLOOKUP(_xlfn.NUMBERVALUE(MID(C4859,9,2)),'Datos 2'!$Q$3:$R$22,2,FALSE)</f>
        <v>Negro</v>
      </c>
      <c r="F4859" t="str">
        <f>VLOOKUP(_xlfn.NUMBERVALUE(MID(C4859,11,2)),'Datos 2'!$U$3:$V$11,2,)</f>
        <v>M</v>
      </c>
      <c r="G4859">
        <v>2</v>
      </c>
    </row>
    <row r="4860" spans="1:7">
      <c r="A4860" s="14">
        <v>44510</v>
      </c>
      <c r="B4860" t="s">
        <v>823</v>
      </c>
      <c r="C4860" t="s">
        <v>840</v>
      </c>
      <c r="D4860" t="str">
        <f>VLOOKUP(VALUE(MID(C4860,1,8)),Producto!$A$1:$C$499,3,FALSE)</f>
        <v>Camisa manga corta</v>
      </c>
      <c r="E4860" t="str">
        <f>VLOOKUP(_xlfn.NUMBERVALUE(MID(C4860,9,2)),'Datos 2'!$Q$3:$R$22,2,FALSE)</f>
        <v>Blanco</v>
      </c>
      <c r="F4860" t="str">
        <f>VLOOKUP(_xlfn.NUMBERVALUE(MID(C4860,11,2)),'Datos 2'!$U$3:$V$11,2,)</f>
        <v>L</v>
      </c>
      <c r="G4860">
        <v>7</v>
      </c>
    </row>
    <row r="4861" spans="1:7">
      <c r="A4861" s="14">
        <v>44269</v>
      </c>
      <c r="B4861" t="s">
        <v>823</v>
      </c>
      <c r="C4861" t="s">
        <v>853</v>
      </c>
      <c r="D4861" t="str">
        <f>VLOOKUP(VALUE(MID(C4861,1,8)),Producto!$A$1:$C$499,3,FALSE)</f>
        <v>Pantalón mezclilla</v>
      </c>
      <c r="E4861" t="str">
        <f>VLOOKUP(_xlfn.NUMBERVALUE(MID(C4861,9,2)),'Datos 2'!$Q$3:$R$22,2,FALSE)</f>
        <v>Azul</v>
      </c>
      <c r="F4861" t="str">
        <f>VLOOKUP(_xlfn.NUMBERVALUE(MID(C4861,11,2)),'Datos 2'!$U$3:$V$11,2,)</f>
        <v>M</v>
      </c>
      <c r="G4861">
        <v>3</v>
      </c>
    </row>
    <row r="4862" spans="1:7">
      <c r="A4862" s="14">
        <v>44234</v>
      </c>
      <c r="B4862" t="s">
        <v>823</v>
      </c>
      <c r="C4862" t="s">
        <v>874</v>
      </c>
      <c r="D4862" t="str">
        <f>VLOOKUP(VALUE(MID(C4862,1,8)),Producto!$A$1:$C$499,3,FALSE)</f>
        <v>Pantalón baggie</v>
      </c>
      <c r="E4862" t="str">
        <f>VLOOKUP(_xlfn.NUMBERVALUE(MID(C4862,9,2)),'Datos 2'!$Q$3:$R$22,2,FALSE)</f>
        <v>Café</v>
      </c>
      <c r="F4862" t="str">
        <f>VLOOKUP(_xlfn.NUMBERVALUE(MID(C4862,11,2)),'Datos 2'!$U$3:$V$11,2,)</f>
        <v>S</v>
      </c>
      <c r="G4862">
        <v>10</v>
      </c>
    </row>
    <row r="4863" spans="1:7">
      <c r="A4863" s="14">
        <v>44395</v>
      </c>
      <c r="B4863" t="s">
        <v>823</v>
      </c>
      <c r="C4863" t="s">
        <v>855</v>
      </c>
      <c r="D4863" t="str">
        <f>VLOOKUP(VALUE(MID(C4863,1,8)),Producto!$A$1:$C$499,3,FALSE)</f>
        <v>Pantalón mezclilla</v>
      </c>
      <c r="E4863" t="str">
        <f>VLOOKUP(_xlfn.NUMBERVALUE(MID(C4863,9,2)),'Datos 2'!$Q$3:$R$22,2,FALSE)</f>
        <v>Negro</v>
      </c>
      <c r="F4863" t="str">
        <f>VLOOKUP(_xlfn.NUMBERVALUE(MID(C4863,11,2)),'Datos 2'!$U$3:$V$11,2,)</f>
        <v>XL</v>
      </c>
      <c r="G4863">
        <v>2</v>
      </c>
    </row>
    <row r="4864" spans="1:7">
      <c r="A4864" s="14">
        <v>44440</v>
      </c>
      <c r="B4864" t="s">
        <v>823</v>
      </c>
      <c r="C4864" t="s">
        <v>849</v>
      </c>
      <c r="D4864" t="str">
        <f>VLOOKUP(VALUE(MID(C4864,1,8)),Producto!$A$1:$C$499,3,FALSE)</f>
        <v>Playera</v>
      </c>
      <c r="E4864" t="str">
        <f>VLOOKUP(_xlfn.NUMBERVALUE(MID(C4864,9,2)),'Datos 2'!$Q$3:$R$22,2,FALSE)</f>
        <v>Estampado abstracto</v>
      </c>
      <c r="F4864" t="str">
        <f>VLOOKUP(_xlfn.NUMBERVALUE(MID(C4864,11,2)),'Datos 2'!$U$3:$V$11,2,)</f>
        <v>Unitalla</v>
      </c>
      <c r="G4864">
        <v>4</v>
      </c>
    </row>
    <row r="4865" spans="1:7">
      <c r="A4865" s="14">
        <v>44329</v>
      </c>
      <c r="B4865" t="s">
        <v>823</v>
      </c>
      <c r="C4865" t="s">
        <v>865</v>
      </c>
      <c r="D4865" t="str">
        <f>VLOOKUP(VALUE(MID(C4865,1,8)),Producto!$A$1:$C$499,3,FALSE)</f>
        <v>Pantalón baggie</v>
      </c>
      <c r="E4865" t="str">
        <f>VLOOKUP(_xlfn.NUMBERVALUE(MID(C4865,9,2)),'Datos 2'!$Q$3:$R$22,2,FALSE)</f>
        <v>Negro</v>
      </c>
      <c r="F4865" t="str">
        <f>VLOOKUP(_xlfn.NUMBERVALUE(MID(C4865,11,2)),'Datos 2'!$U$3:$V$11,2,)</f>
        <v>M</v>
      </c>
      <c r="G4865">
        <v>9</v>
      </c>
    </row>
    <row r="4866" spans="1:7">
      <c r="A4866" s="14">
        <v>44209</v>
      </c>
      <c r="B4866" t="s">
        <v>823</v>
      </c>
      <c r="C4866" t="s">
        <v>847</v>
      </c>
      <c r="D4866" t="str">
        <f>VLOOKUP(VALUE(MID(C4866,1,8)),Producto!$A$1:$C$499,3,FALSE)</f>
        <v>Playera</v>
      </c>
      <c r="E4866" t="str">
        <f>VLOOKUP(_xlfn.NUMBERVALUE(MID(C4866,9,2)),'Datos 2'!$Q$3:$R$22,2,FALSE)</f>
        <v>Negro</v>
      </c>
      <c r="F4866" t="str">
        <f>VLOOKUP(_xlfn.NUMBERVALUE(MID(C4866,11,2)),'Datos 2'!$U$3:$V$11,2,)</f>
        <v>Unitalla</v>
      </c>
      <c r="G4866">
        <v>8</v>
      </c>
    </row>
    <row r="4867" spans="1:7">
      <c r="A4867" s="14">
        <v>44444</v>
      </c>
      <c r="B4867" t="s">
        <v>823</v>
      </c>
      <c r="C4867" t="s">
        <v>862</v>
      </c>
      <c r="D4867" t="str">
        <f>VLOOKUP(VALUE(MID(C4867,1,8)),Producto!$A$1:$C$499,3,FALSE)</f>
        <v>Pantalón mezclilla</v>
      </c>
      <c r="E4867" t="str">
        <f>VLOOKUP(_xlfn.NUMBERVALUE(MID(C4867,9,2)),'Datos 2'!$Q$3:$R$22,2,FALSE)</f>
        <v>Blanco</v>
      </c>
      <c r="F4867" t="str">
        <f>VLOOKUP(_xlfn.NUMBERVALUE(MID(C4867,11,2)),'Datos 2'!$U$3:$V$11,2,)</f>
        <v>S</v>
      </c>
      <c r="G4867">
        <v>5</v>
      </c>
    </row>
    <row r="4868" spans="1:7">
      <c r="A4868" s="14">
        <v>44509</v>
      </c>
      <c r="B4868" t="s">
        <v>823</v>
      </c>
      <c r="C4868" t="s">
        <v>848</v>
      </c>
      <c r="D4868" t="str">
        <f>VLOOKUP(VALUE(MID(C4868,1,8)),Producto!$A$1:$C$499,3,FALSE)</f>
        <v>Playera</v>
      </c>
      <c r="E4868" t="str">
        <f>VLOOKUP(_xlfn.NUMBERVALUE(MID(C4868,9,2)),'Datos 2'!$Q$3:$R$22,2,FALSE)</f>
        <v>Gris</v>
      </c>
      <c r="F4868" t="str">
        <f>VLOOKUP(_xlfn.NUMBERVALUE(MID(C4868,11,2)),'Datos 2'!$U$3:$V$11,2,)</f>
        <v>Unitalla</v>
      </c>
      <c r="G4868">
        <v>3</v>
      </c>
    </row>
    <row r="4869" spans="1:7">
      <c r="A4869" s="14">
        <v>44291</v>
      </c>
      <c r="B4869" t="s">
        <v>823</v>
      </c>
      <c r="C4869" t="s">
        <v>830</v>
      </c>
      <c r="D4869" t="str">
        <f>VLOOKUP(VALUE(MID(C4869,1,8)),Producto!$A$1:$C$499,3,FALSE)</f>
        <v>Camisa manga larga</v>
      </c>
      <c r="E4869" t="str">
        <f>VLOOKUP(_xlfn.NUMBERVALUE(MID(C4869,9,2)),'Datos 2'!$Q$3:$R$22,2,FALSE)</f>
        <v>Blanco</v>
      </c>
      <c r="F4869" t="str">
        <f>VLOOKUP(_xlfn.NUMBERVALUE(MID(C4869,11,2)),'Datos 2'!$U$3:$V$11,2,)</f>
        <v>S</v>
      </c>
      <c r="G4869">
        <v>5</v>
      </c>
    </row>
    <row r="4870" spans="1:7">
      <c r="A4870" s="14">
        <v>44243</v>
      </c>
      <c r="B4870" t="s">
        <v>823</v>
      </c>
      <c r="C4870" t="s">
        <v>886</v>
      </c>
      <c r="D4870" t="str">
        <f>VLOOKUP(VALUE(MID(C4870,1,8)),Producto!$A$1:$C$499,3,FALSE)</f>
        <v>Chamarra sport</v>
      </c>
      <c r="E4870" t="str">
        <f>VLOOKUP(_xlfn.NUMBERVALUE(MID(C4870,9,2)),'Datos 2'!$Q$3:$R$22,2,FALSE)</f>
        <v>Negro</v>
      </c>
      <c r="F4870" t="str">
        <f>VLOOKUP(_xlfn.NUMBERVALUE(MID(C4870,11,2)),'Datos 2'!$U$3:$V$11,2,)</f>
        <v>S</v>
      </c>
      <c r="G4870">
        <v>3</v>
      </c>
    </row>
    <row r="4871" spans="1:7">
      <c r="A4871" s="14">
        <v>44458</v>
      </c>
      <c r="B4871" t="s">
        <v>823</v>
      </c>
      <c r="C4871" t="s">
        <v>835</v>
      </c>
      <c r="D4871" t="str">
        <f>VLOOKUP(VALUE(MID(C4871,1,8)),Producto!$A$1:$C$499,3,FALSE)</f>
        <v>Camisa manga larga</v>
      </c>
      <c r="E4871" t="str">
        <f>VLOOKUP(_xlfn.NUMBERVALUE(MID(C4871,9,2)),'Datos 2'!$Q$3:$R$22,2,FALSE)</f>
        <v>Negro</v>
      </c>
      <c r="F4871" t="str">
        <f>VLOOKUP(_xlfn.NUMBERVALUE(MID(C4871,11,2)),'Datos 2'!$U$3:$V$11,2,)</f>
        <v>XL</v>
      </c>
      <c r="G4871">
        <v>1</v>
      </c>
    </row>
    <row r="4872" spans="1:7">
      <c r="A4872" s="14">
        <v>44359</v>
      </c>
      <c r="B4872" t="s">
        <v>823</v>
      </c>
      <c r="C4872" t="s">
        <v>863</v>
      </c>
      <c r="D4872" t="str">
        <f>VLOOKUP(VALUE(MID(C4872,1,8)),Producto!$A$1:$C$499,3,FALSE)</f>
        <v>Pantalón baggie</v>
      </c>
      <c r="E4872" t="str">
        <f>VLOOKUP(_xlfn.NUMBERVALUE(MID(C4872,9,2)),'Datos 2'!$Q$3:$R$22,2,FALSE)</f>
        <v>Negro</v>
      </c>
      <c r="F4872" t="str">
        <f>VLOOKUP(_xlfn.NUMBERVALUE(MID(C4872,11,2)),'Datos 2'!$U$3:$V$11,2,)</f>
        <v>XL</v>
      </c>
      <c r="G4872">
        <v>3</v>
      </c>
    </row>
    <row r="4873" spans="1:7">
      <c r="A4873" s="14">
        <v>44252</v>
      </c>
      <c r="B4873" t="s">
        <v>823</v>
      </c>
      <c r="C4873" t="s">
        <v>845</v>
      </c>
      <c r="D4873" t="str">
        <f>VLOOKUP(VALUE(MID(C4873,1,8)),Producto!$A$1:$C$499,3,FALSE)</f>
        <v>Camisa manga corta</v>
      </c>
      <c r="E4873" t="str">
        <f>VLOOKUP(_xlfn.NUMBERVALUE(MID(C4873,9,2)),'Datos 2'!$Q$3:$R$22,2,FALSE)</f>
        <v>Estampado animal</v>
      </c>
      <c r="F4873" t="str">
        <f>VLOOKUP(_xlfn.NUMBERVALUE(MID(C4873,11,2)),'Datos 2'!$U$3:$V$11,2,)</f>
        <v>M</v>
      </c>
      <c r="G4873">
        <v>7</v>
      </c>
    </row>
    <row r="4874" spans="1:7">
      <c r="A4874" s="14">
        <v>44553</v>
      </c>
      <c r="B4874" t="s">
        <v>823</v>
      </c>
      <c r="C4874" t="s">
        <v>859</v>
      </c>
      <c r="D4874" t="str">
        <f>VLOOKUP(VALUE(MID(C4874,1,8)),Producto!$A$1:$C$499,3,FALSE)</f>
        <v>Pantalón mezclilla</v>
      </c>
      <c r="E4874" t="str">
        <f>VLOOKUP(_xlfn.NUMBERVALUE(MID(C4874,9,2)),'Datos 2'!$Q$3:$R$22,2,FALSE)</f>
        <v>Blanco</v>
      </c>
      <c r="F4874" t="str">
        <f>VLOOKUP(_xlfn.NUMBERVALUE(MID(C4874,11,2)),'Datos 2'!$U$3:$V$11,2,)</f>
        <v>XL</v>
      </c>
      <c r="G4874">
        <v>8</v>
      </c>
    </row>
    <row r="4875" spans="1:7">
      <c r="A4875" s="14">
        <v>44232</v>
      </c>
      <c r="B4875" t="s">
        <v>823</v>
      </c>
      <c r="C4875" t="s">
        <v>868</v>
      </c>
      <c r="D4875" t="str">
        <f>VLOOKUP(VALUE(MID(C4875,1,8)),Producto!$A$1:$C$499,3,FALSE)</f>
        <v>Pantalón baggie</v>
      </c>
      <c r="E4875" t="str">
        <f>VLOOKUP(_xlfn.NUMBERVALUE(MID(C4875,9,2)),'Datos 2'!$Q$3:$R$22,2,FALSE)</f>
        <v>Off white</v>
      </c>
      <c r="F4875" t="str">
        <f>VLOOKUP(_xlfn.NUMBERVALUE(MID(C4875,11,2)),'Datos 2'!$U$3:$V$11,2,)</f>
        <v>L</v>
      </c>
      <c r="G4875">
        <v>8</v>
      </c>
    </row>
    <row r="4876" spans="1:7">
      <c r="A4876" s="14">
        <v>44246</v>
      </c>
      <c r="B4876" t="s">
        <v>823</v>
      </c>
      <c r="C4876" t="s">
        <v>829</v>
      </c>
      <c r="D4876" t="str">
        <f>VLOOKUP(VALUE(MID(C4876,1,8)),Producto!$A$1:$C$499,3,FALSE)</f>
        <v>Camisa manga larga</v>
      </c>
      <c r="E4876" t="str">
        <f>VLOOKUP(_xlfn.NUMBERVALUE(MID(C4876,9,2)),'Datos 2'!$Q$3:$R$22,2,FALSE)</f>
        <v>Blanco</v>
      </c>
      <c r="F4876" t="str">
        <f>VLOOKUP(_xlfn.NUMBERVALUE(MID(C4876,11,2)),'Datos 2'!$U$3:$V$11,2,)</f>
        <v>M</v>
      </c>
      <c r="G4876">
        <v>7</v>
      </c>
    </row>
    <row r="4877" spans="1:7">
      <c r="A4877" s="14">
        <v>44303</v>
      </c>
      <c r="B4877" t="s">
        <v>823</v>
      </c>
      <c r="C4877" t="s">
        <v>832</v>
      </c>
      <c r="D4877" t="str">
        <f>VLOOKUP(VALUE(MID(C4877,1,8)),Producto!$A$1:$C$499,3,FALSE)</f>
        <v>Camisa manga larga</v>
      </c>
      <c r="E4877" t="str">
        <f>VLOOKUP(_xlfn.NUMBERVALUE(MID(C4877,9,2)),'Datos 2'!$Q$3:$R$22,2,FALSE)</f>
        <v>Off white</v>
      </c>
      <c r="F4877" t="str">
        <f>VLOOKUP(_xlfn.NUMBERVALUE(MID(C4877,11,2)),'Datos 2'!$U$3:$V$11,2,)</f>
        <v>L</v>
      </c>
      <c r="G4877">
        <v>5</v>
      </c>
    </row>
    <row r="4878" spans="1:7">
      <c r="A4878" s="14">
        <v>44363</v>
      </c>
      <c r="B4878" t="s">
        <v>823</v>
      </c>
      <c r="C4878" t="s">
        <v>843</v>
      </c>
      <c r="D4878" t="str">
        <f>VLOOKUP(VALUE(MID(C4878,1,8)),Producto!$A$1:$C$499,3,FALSE)</f>
        <v>Camisa manga corta</v>
      </c>
      <c r="E4878" t="str">
        <f>VLOOKUP(_xlfn.NUMBERVALUE(MID(C4878,9,2)),'Datos 2'!$Q$3:$R$22,2,FALSE)</f>
        <v>Estampado animal</v>
      </c>
      <c r="F4878" t="str">
        <f>VLOOKUP(_xlfn.NUMBERVALUE(MID(C4878,11,2)),'Datos 2'!$U$3:$V$11,2,)</f>
        <v>XL</v>
      </c>
      <c r="G4878">
        <v>2</v>
      </c>
    </row>
    <row r="4879" spans="1:7">
      <c r="A4879" s="14">
        <v>44463</v>
      </c>
      <c r="B4879" t="s">
        <v>823</v>
      </c>
      <c r="C4879" t="s">
        <v>877</v>
      </c>
      <c r="D4879" t="str">
        <f>VLOOKUP(VALUE(MID(C4879,1,8)),Producto!$A$1:$C$499,3,FALSE)</f>
        <v>Chamarra sport</v>
      </c>
      <c r="E4879" t="str">
        <f>VLOOKUP(_xlfn.NUMBERVALUE(MID(C4879,9,2)),'Datos 2'!$Q$3:$R$22,2,FALSE)</f>
        <v>Rojo</v>
      </c>
      <c r="F4879" t="str">
        <f>VLOOKUP(_xlfn.NUMBERVALUE(MID(C4879,11,2)),'Datos 2'!$U$3:$V$11,2,)</f>
        <v>M</v>
      </c>
      <c r="G4879">
        <v>7</v>
      </c>
    </row>
    <row r="4880" spans="1:7">
      <c r="A4880" s="14">
        <v>44279</v>
      </c>
      <c r="B4880" t="s">
        <v>823</v>
      </c>
      <c r="C4880" t="s">
        <v>832</v>
      </c>
      <c r="D4880" t="str">
        <f>VLOOKUP(VALUE(MID(C4880,1,8)),Producto!$A$1:$C$499,3,FALSE)</f>
        <v>Camisa manga larga</v>
      </c>
      <c r="E4880" t="str">
        <f>VLOOKUP(_xlfn.NUMBERVALUE(MID(C4880,9,2)),'Datos 2'!$Q$3:$R$22,2,FALSE)</f>
        <v>Off white</v>
      </c>
      <c r="F4880" t="str">
        <f>VLOOKUP(_xlfn.NUMBERVALUE(MID(C4880,11,2)),'Datos 2'!$U$3:$V$11,2,)</f>
        <v>L</v>
      </c>
      <c r="G4880">
        <v>1</v>
      </c>
    </row>
    <row r="4881" spans="1:7">
      <c r="A4881" s="14">
        <v>44273</v>
      </c>
      <c r="B4881" t="s">
        <v>823</v>
      </c>
      <c r="C4881" t="s">
        <v>829</v>
      </c>
      <c r="D4881" t="str">
        <f>VLOOKUP(VALUE(MID(C4881,1,8)),Producto!$A$1:$C$499,3,FALSE)</f>
        <v>Camisa manga larga</v>
      </c>
      <c r="E4881" t="str">
        <f>VLOOKUP(_xlfn.NUMBERVALUE(MID(C4881,9,2)),'Datos 2'!$Q$3:$R$22,2,FALSE)</f>
        <v>Blanco</v>
      </c>
      <c r="F4881" t="str">
        <f>VLOOKUP(_xlfn.NUMBERVALUE(MID(C4881,11,2)),'Datos 2'!$U$3:$V$11,2,)</f>
        <v>M</v>
      </c>
      <c r="G4881">
        <v>6</v>
      </c>
    </row>
    <row r="4882" spans="1:7">
      <c r="A4882" s="14">
        <v>44330</v>
      </c>
      <c r="B4882" t="s">
        <v>823</v>
      </c>
      <c r="C4882" t="s">
        <v>876</v>
      </c>
      <c r="D4882" t="str">
        <f>VLOOKUP(VALUE(MID(C4882,1,8)),Producto!$A$1:$C$499,3,FALSE)</f>
        <v>Chamarra sport</v>
      </c>
      <c r="E4882" t="str">
        <f>VLOOKUP(_xlfn.NUMBERVALUE(MID(C4882,9,2)),'Datos 2'!$Q$3:$R$22,2,FALSE)</f>
        <v>Rojo</v>
      </c>
      <c r="F4882" t="str">
        <f>VLOOKUP(_xlfn.NUMBERVALUE(MID(C4882,11,2)),'Datos 2'!$U$3:$V$11,2,)</f>
        <v>L</v>
      </c>
      <c r="G4882">
        <v>10</v>
      </c>
    </row>
    <row r="4883" spans="1:7">
      <c r="A4883" s="14">
        <v>44526</v>
      </c>
      <c r="B4883" t="s">
        <v>823</v>
      </c>
      <c r="C4883" t="s">
        <v>867</v>
      </c>
      <c r="D4883" t="str">
        <f>VLOOKUP(VALUE(MID(C4883,1,8)),Producto!$A$1:$C$499,3,FALSE)</f>
        <v>Pantalón baggie</v>
      </c>
      <c r="E4883" t="str">
        <f>VLOOKUP(_xlfn.NUMBERVALUE(MID(C4883,9,2)),'Datos 2'!$Q$3:$R$22,2,FALSE)</f>
        <v>Off white</v>
      </c>
      <c r="F4883" t="str">
        <f>VLOOKUP(_xlfn.NUMBERVALUE(MID(C4883,11,2)),'Datos 2'!$U$3:$V$11,2,)</f>
        <v>XL</v>
      </c>
      <c r="G4883">
        <v>2</v>
      </c>
    </row>
    <row r="4884" spans="1:7">
      <c r="A4884" s="14">
        <v>44502</v>
      </c>
      <c r="B4884" t="s">
        <v>823</v>
      </c>
      <c r="C4884" t="s">
        <v>866</v>
      </c>
      <c r="D4884" t="str">
        <f>VLOOKUP(VALUE(MID(C4884,1,8)),Producto!$A$1:$C$499,3,FALSE)</f>
        <v>Pantalón baggie</v>
      </c>
      <c r="E4884" t="str">
        <f>VLOOKUP(_xlfn.NUMBERVALUE(MID(C4884,9,2)),'Datos 2'!$Q$3:$R$22,2,FALSE)</f>
        <v>Negro</v>
      </c>
      <c r="F4884" t="str">
        <f>VLOOKUP(_xlfn.NUMBERVALUE(MID(C4884,11,2)),'Datos 2'!$U$3:$V$11,2,)</f>
        <v>S</v>
      </c>
      <c r="G4884">
        <v>7</v>
      </c>
    </row>
    <row r="4885" spans="1:7">
      <c r="A4885" s="14">
        <v>44418</v>
      </c>
      <c r="B4885" t="s">
        <v>823</v>
      </c>
      <c r="C4885" t="s">
        <v>849</v>
      </c>
      <c r="D4885" t="str">
        <f>VLOOKUP(VALUE(MID(C4885,1,8)),Producto!$A$1:$C$499,3,FALSE)</f>
        <v>Playera</v>
      </c>
      <c r="E4885" t="str">
        <f>VLOOKUP(_xlfn.NUMBERVALUE(MID(C4885,9,2)),'Datos 2'!$Q$3:$R$22,2,FALSE)</f>
        <v>Estampado abstracto</v>
      </c>
      <c r="F4885" t="str">
        <f>VLOOKUP(_xlfn.NUMBERVALUE(MID(C4885,11,2)),'Datos 2'!$U$3:$V$11,2,)</f>
        <v>Unitalla</v>
      </c>
      <c r="G4885">
        <v>4</v>
      </c>
    </row>
    <row r="4886" spans="1:7">
      <c r="A4886" s="14">
        <v>44401</v>
      </c>
      <c r="B4886" t="s">
        <v>823</v>
      </c>
      <c r="C4886" t="s">
        <v>884</v>
      </c>
      <c r="D4886" t="str">
        <f>VLOOKUP(VALUE(MID(C4886,1,8)),Producto!$A$1:$C$499,3,FALSE)</f>
        <v>Chamarra sport</v>
      </c>
      <c r="E4886" t="str">
        <f>VLOOKUP(_xlfn.NUMBERVALUE(MID(C4886,9,2)),'Datos 2'!$Q$3:$R$22,2,FALSE)</f>
        <v>Negro</v>
      </c>
      <c r="F4886" t="str">
        <f>VLOOKUP(_xlfn.NUMBERVALUE(MID(C4886,11,2)),'Datos 2'!$U$3:$V$11,2,)</f>
        <v>L</v>
      </c>
      <c r="G4886">
        <v>7</v>
      </c>
    </row>
    <row r="4887" spans="1:7">
      <c r="A4887" s="14">
        <v>44475</v>
      </c>
      <c r="B4887" t="s">
        <v>823</v>
      </c>
      <c r="C4887" t="s">
        <v>834</v>
      </c>
      <c r="D4887" t="str">
        <f>VLOOKUP(VALUE(MID(C4887,1,8)),Producto!$A$1:$C$499,3,FALSE)</f>
        <v>Camisa manga larga</v>
      </c>
      <c r="E4887" t="str">
        <f>VLOOKUP(_xlfn.NUMBERVALUE(MID(C4887,9,2)),'Datos 2'!$Q$3:$R$22,2,FALSE)</f>
        <v>Off white</v>
      </c>
      <c r="F4887" t="str">
        <f>VLOOKUP(_xlfn.NUMBERVALUE(MID(C4887,11,2)),'Datos 2'!$U$3:$V$11,2,)</f>
        <v>S</v>
      </c>
      <c r="G4887">
        <v>3</v>
      </c>
    </row>
    <row r="4888" spans="1:7">
      <c r="A4888" s="14">
        <v>44287</v>
      </c>
      <c r="B4888" t="s">
        <v>823</v>
      </c>
      <c r="C4888" t="s">
        <v>836</v>
      </c>
      <c r="D4888" t="str">
        <f>VLOOKUP(VALUE(MID(C4888,1,8)),Producto!$A$1:$C$499,3,FALSE)</f>
        <v>Camisa manga larga</v>
      </c>
      <c r="E4888" t="str">
        <f>VLOOKUP(_xlfn.NUMBERVALUE(MID(C4888,9,2)),'Datos 2'!$Q$3:$R$22,2,FALSE)</f>
        <v>Negro</v>
      </c>
      <c r="F4888" t="str">
        <f>VLOOKUP(_xlfn.NUMBERVALUE(MID(C4888,11,2)),'Datos 2'!$U$3:$V$11,2,)</f>
        <v>L</v>
      </c>
      <c r="G4888">
        <v>3</v>
      </c>
    </row>
    <row r="4889" spans="1:7">
      <c r="A4889" s="14">
        <v>44525</v>
      </c>
      <c r="B4889" t="s">
        <v>823</v>
      </c>
      <c r="C4889" t="s">
        <v>839</v>
      </c>
      <c r="D4889" t="str">
        <f>VLOOKUP(VALUE(MID(C4889,1,8)),Producto!$A$1:$C$499,3,FALSE)</f>
        <v>Camisa manga corta</v>
      </c>
      <c r="E4889" t="str">
        <f>VLOOKUP(_xlfn.NUMBERVALUE(MID(C4889,9,2)),'Datos 2'!$Q$3:$R$22,2,FALSE)</f>
        <v>Blanco</v>
      </c>
      <c r="F4889" t="str">
        <f>VLOOKUP(_xlfn.NUMBERVALUE(MID(C4889,11,2)),'Datos 2'!$U$3:$V$11,2,)</f>
        <v>XL</v>
      </c>
      <c r="G4889">
        <v>2</v>
      </c>
    </row>
    <row r="4890" spans="1:7">
      <c r="A4890" s="14">
        <v>44243</v>
      </c>
      <c r="B4890" t="s">
        <v>823</v>
      </c>
      <c r="C4890" t="s">
        <v>876</v>
      </c>
      <c r="D4890" t="str">
        <f>VLOOKUP(VALUE(MID(C4890,1,8)),Producto!$A$1:$C$499,3,FALSE)</f>
        <v>Chamarra sport</v>
      </c>
      <c r="E4890" t="str">
        <f>VLOOKUP(_xlfn.NUMBERVALUE(MID(C4890,9,2)),'Datos 2'!$Q$3:$R$22,2,FALSE)</f>
        <v>Rojo</v>
      </c>
      <c r="F4890" t="str">
        <f>VLOOKUP(_xlfn.NUMBERVALUE(MID(C4890,11,2)),'Datos 2'!$U$3:$V$11,2,)</f>
        <v>L</v>
      </c>
      <c r="G4890">
        <v>5</v>
      </c>
    </row>
    <row r="4891" spans="1:7">
      <c r="A4891" s="14">
        <v>44307</v>
      </c>
      <c r="B4891" t="s">
        <v>823</v>
      </c>
      <c r="C4891" t="s">
        <v>870</v>
      </c>
      <c r="D4891" t="str">
        <f>VLOOKUP(VALUE(MID(C4891,1,8)),Producto!$A$1:$C$499,3,FALSE)</f>
        <v>Pantalón baggie</v>
      </c>
      <c r="E4891" t="str">
        <f>VLOOKUP(_xlfn.NUMBERVALUE(MID(C4891,9,2)),'Datos 2'!$Q$3:$R$22,2,FALSE)</f>
        <v>Off white</v>
      </c>
      <c r="F4891" t="str">
        <f>VLOOKUP(_xlfn.NUMBERVALUE(MID(C4891,11,2)),'Datos 2'!$U$3:$V$11,2,)</f>
        <v>S</v>
      </c>
      <c r="G4891">
        <v>1</v>
      </c>
    </row>
    <row r="4892" spans="1:7">
      <c r="A4892" s="14">
        <v>44409</v>
      </c>
      <c r="B4892" t="s">
        <v>823</v>
      </c>
      <c r="C4892" t="s">
        <v>889</v>
      </c>
      <c r="D4892" t="str">
        <f>VLOOKUP(VALUE(MID(C4892,1,8)),Producto!$A$1:$C$499,3,FALSE)</f>
        <v>Chamarra sport</v>
      </c>
      <c r="E4892" t="str">
        <f>VLOOKUP(_xlfn.NUMBERVALUE(MID(C4892,9,2)),'Datos 2'!$Q$3:$R$22,2,FALSE)</f>
        <v>Off white</v>
      </c>
      <c r="F4892" t="str">
        <f>VLOOKUP(_xlfn.NUMBERVALUE(MID(C4892,11,2)),'Datos 2'!$U$3:$V$11,2,)</f>
        <v>M</v>
      </c>
      <c r="G4892">
        <v>7</v>
      </c>
    </row>
    <row r="4893" spans="1:7">
      <c r="A4893" s="14">
        <v>44348</v>
      </c>
      <c r="B4893" t="s">
        <v>823</v>
      </c>
      <c r="C4893" t="s">
        <v>883</v>
      </c>
      <c r="D4893" t="str">
        <f>VLOOKUP(VALUE(MID(C4893,1,8)),Producto!$A$1:$C$499,3,FALSE)</f>
        <v>Chamarra sport</v>
      </c>
      <c r="E4893" t="str">
        <f>VLOOKUP(_xlfn.NUMBERVALUE(MID(C4893,9,2)),'Datos 2'!$Q$3:$R$22,2,FALSE)</f>
        <v>Negro</v>
      </c>
      <c r="F4893" t="str">
        <f>VLOOKUP(_xlfn.NUMBERVALUE(MID(C4893,11,2)),'Datos 2'!$U$3:$V$11,2,)</f>
        <v>XL</v>
      </c>
      <c r="G4893">
        <v>6</v>
      </c>
    </row>
    <row r="4894" spans="1:7">
      <c r="A4894" s="14">
        <v>44290</v>
      </c>
      <c r="B4894" t="s">
        <v>823</v>
      </c>
      <c r="C4894" t="s">
        <v>843</v>
      </c>
      <c r="D4894" t="str">
        <f>VLOOKUP(VALUE(MID(C4894,1,8)),Producto!$A$1:$C$499,3,FALSE)</f>
        <v>Camisa manga corta</v>
      </c>
      <c r="E4894" t="str">
        <f>VLOOKUP(_xlfn.NUMBERVALUE(MID(C4894,9,2)),'Datos 2'!$Q$3:$R$22,2,FALSE)</f>
        <v>Estampado animal</v>
      </c>
      <c r="F4894" t="str">
        <f>VLOOKUP(_xlfn.NUMBERVALUE(MID(C4894,11,2)),'Datos 2'!$U$3:$V$11,2,)</f>
        <v>XL</v>
      </c>
      <c r="G4894">
        <v>3</v>
      </c>
    </row>
    <row r="4895" spans="1:7">
      <c r="A4895" s="14">
        <v>44541</v>
      </c>
      <c r="B4895" t="s">
        <v>823</v>
      </c>
      <c r="C4895" t="s">
        <v>875</v>
      </c>
      <c r="D4895" t="str">
        <f>VLOOKUP(VALUE(MID(C4895,1,8)),Producto!$A$1:$C$499,3,FALSE)</f>
        <v>Chamarra sport</v>
      </c>
      <c r="E4895" t="str">
        <f>VLOOKUP(_xlfn.NUMBERVALUE(MID(C4895,9,2)),'Datos 2'!$Q$3:$R$22,2,FALSE)</f>
        <v>Rojo</v>
      </c>
      <c r="F4895" t="str">
        <f>VLOOKUP(_xlfn.NUMBERVALUE(MID(C4895,11,2)),'Datos 2'!$U$3:$V$11,2,)</f>
        <v>XL</v>
      </c>
      <c r="G4895">
        <v>7</v>
      </c>
    </row>
    <row r="4896" spans="1:7">
      <c r="A4896" s="14">
        <v>44336</v>
      </c>
      <c r="B4896" t="s">
        <v>823</v>
      </c>
      <c r="C4896" t="s">
        <v>884</v>
      </c>
      <c r="D4896" t="str">
        <f>VLOOKUP(VALUE(MID(C4896,1,8)),Producto!$A$1:$C$499,3,FALSE)</f>
        <v>Chamarra sport</v>
      </c>
      <c r="E4896" t="str">
        <f>VLOOKUP(_xlfn.NUMBERVALUE(MID(C4896,9,2)),'Datos 2'!$Q$3:$R$22,2,FALSE)</f>
        <v>Negro</v>
      </c>
      <c r="F4896" t="str">
        <f>VLOOKUP(_xlfn.NUMBERVALUE(MID(C4896,11,2)),'Datos 2'!$U$3:$V$11,2,)</f>
        <v>L</v>
      </c>
      <c r="G4896">
        <v>5</v>
      </c>
    </row>
    <row r="4897" spans="1:7">
      <c r="A4897" s="14">
        <v>44502</v>
      </c>
      <c r="B4897" t="s">
        <v>823</v>
      </c>
      <c r="C4897" t="s">
        <v>874</v>
      </c>
      <c r="D4897" t="str">
        <f>VLOOKUP(VALUE(MID(C4897,1,8)),Producto!$A$1:$C$499,3,FALSE)</f>
        <v>Pantalón baggie</v>
      </c>
      <c r="E4897" t="str">
        <f>VLOOKUP(_xlfn.NUMBERVALUE(MID(C4897,9,2)),'Datos 2'!$Q$3:$R$22,2,FALSE)</f>
        <v>Café</v>
      </c>
      <c r="F4897" t="str">
        <f>VLOOKUP(_xlfn.NUMBERVALUE(MID(C4897,11,2)),'Datos 2'!$U$3:$V$11,2,)</f>
        <v>S</v>
      </c>
      <c r="G4897">
        <v>6</v>
      </c>
    </row>
    <row r="4898" spans="1:7">
      <c r="A4898" s="14">
        <v>44276</v>
      </c>
      <c r="B4898" t="s">
        <v>823</v>
      </c>
      <c r="C4898" t="s">
        <v>870</v>
      </c>
      <c r="D4898" t="str">
        <f>VLOOKUP(VALUE(MID(C4898,1,8)),Producto!$A$1:$C$499,3,FALSE)</f>
        <v>Pantalón baggie</v>
      </c>
      <c r="E4898" t="str">
        <f>VLOOKUP(_xlfn.NUMBERVALUE(MID(C4898,9,2)),'Datos 2'!$Q$3:$R$22,2,FALSE)</f>
        <v>Off white</v>
      </c>
      <c r="F4898" t="str">
        <f>VLOOKUP(_xlfn.NUMBERVALUE(MID(C4898,11,2)),'Datos 2'!$U$3:$V$11,2,)</f>
        <v>S</v>
      </c>
      <c r="G4898">
        <v>9</v>
      </c>
    </row>
    <row r="4899" spans="1:7">
      <c r="A4899" s="14">
        <v>44524</v>
      </c>
      <c r="B4899" t="s">
        <v>823</v>
      </c>
      <c r="C4899" t="s">
        <v>845</v>
      </c>
      <c r="D4899" t="str">
        <f>VLOOKUP(VALUE(MID(C4899,1,8)),Producto!$A$1:$C$499,3,FALSE)</f>
        <v>Camisa manga corta</v>
      </c>
      <c r="E4899" t="str">
        <f>VLOOKUP(_xlfn.NUMBERVALUE(MID(C4899,9,2)),'Datos 2'!$Q$3:$R$22,2,FALSE)</f>
        <v>Estampado animal</v>
      </c>
      <c r="F4899" t="str">
        <f>VLOOKUP(_xlfn.NUMBERVALUE(MID(C4899,11,2)),'Datos 2'!$U$3:$V$11,2,)</f>
        <v>M</v>
      </c>
      <c r="G4899">
        <v>3</v>
      </c>
    </row>
    <row r="4900" spans="1:7">
      <c r="A4900" s="14">
        <v>44359</v>
      </c>
      <c r="B4900" t="s">
        <v>823</v>
      </c>
      <c r="C4900" t="s">
        <v>890</v>
      </c>
      <c r="D4900" t="str">
        <f>VLOOKUP(VALUE(MID(C4900,1,8)),Producto!$A$1:$C$499,3,FALSE)</f>
        <v>Chamarra sport</v>
      </c>
      <c r="E4900" t="str">
        <f>VLOOKUP(_xlfn.NUMBERVALUE(MID(C4900,9,2)),'Datos 2'!$Q$3:$R$22,2,FALSE)</f>
        <v>Off white</v>
      </c>
      <c r="F4900" t="str">
        <f>VLOOKUP(_xlfn.NUMBERVALUE(MID(C4900,11,2)),'Datos 2'!$U$3:$V$11,2,)</f>
        <v>S</v>
      </c>
      <c r="G4900">
        <v>1</v>
      </c>
    </row>
    <row r="4901" spans="1:7">
      <c r="A4901" s="14">
        <v>44417</v>
      </c>
      <c r="B4901" t="s">
        <v>823</v>
      </c>
      <c r="C4901" t="s">
        <v>883</v>
      </c>
      <c r="D4901" t="str">
        <f>VLOOKUP(VALUE(MID(C4901,1,8)),Producto!$A$1:$C$499,3,FALSE)</f>
        <v>Chamarra sport</v>
      </c>
      <c r="E4901" t="str">
        <f>VLOOKUP(_xlfn.NUMBERVALUE(MID(C4901,9,2)),'Datos 2'!$Q$3:$R$22,2,FALSE)</f>
        <v>Negro</v>
      </c>
      <c r="F4901" t="str">
        <f>VLOOKUP(_xlfn.NUMBERVALUE(MID(C4901,11,2)),'Datos 2'!$U$3:$V$11,2,)</f>
        <v>XL</v>
      </c>
      <c r="G4901">
        <v>9</v>
      </c>
    </row>
    <row r="4902" spans="1:7">
      <c r="A4902" s="14">
        <v>44275</v>
      </c>
      <c r="B4902" t="s">
        <v>823</v>
      </c>
      <c r="C4902" t="s">
        <v>847</v>
      </c>
      <c r="D4902" t="str">
        <f>VLOOKUP(VALUE(MID(C4902,1,8)),Producto!$A$1:$C$499,3,FALSE)</f>
        <v>Playera</v>
      </c>
      <c r="E4902" t="str">
        <f>VLOOKUP(_xlfn.NUMBERVALUE(MID(C4902,9,2)),'Datos 2'!$Q$3:$R$22,2,FALSE)</f>
        <v>Negro</v>
      </c>
      <c r="F4902" t="str">
        <f>VLOOKUP(_xlfn.NUMBERVALUE(MID(C4902,11,2)),'Datos 2'!$U$3:$V$11,2,)</f>
        <v>Unitalla</v>
      </c>
      <c r="G4902">
        <v>7</v>
      </c>
    </row>
    <row r="4903" spans="1:7">
      <c r="A4903" s="14">
        <v>44428</v>
      </c>
      <c r="B4903" t="s">
        <v>823</v>
      </c>
      <c r="C4903" t="s">
        <v>839</v>
      </c>
      <c r="D4903" t="str">
        <f>VLOOKUP(VALUE(MID(C4903,1,8)),Producto!$A$1:$C$499,3,FALSE)</f>
        <v>Camisa manga corta</v>
      </c>
      <c r="E4903" t="str">
        <f>VLOOKUP(_xlfn.NUMBERVALUE(MID(C4903,9,2)),'Datos 2'!$Q$3:$R$22,2,FALSE)</f>
        <v>Blanco</v>
      </c>
      <c r="F4903" t="str">
        <f>VLOOKUP(_xlfn.NUMBERVALUE(MID(C4903,11,2)),'Datos 2'!$U$3:$V$11,2,)</f>
        <v>XL</v>
      </c>
      <c r="G4903">
        <v>5</v>
      </c>
    </row>
    <row r="4904" spans="1:7">
      <c r="A4904" s="14">
        <v>44231</v>
      </c>
      <c r="B4904" t="s">
        <v>823</v>
      </c>
      <c r="C4904" t="s">
        <v>831</v>
      </c>
      <c r="D4904" t="str">
        <f>VLOOKUP(VALUE(MID(C4904,1,8)),Producto!$A$1:$C$499,3,FALSE)</f>
        <v>Camisa manga larga</v>
      </c>
      <c r="E4904" t="str">
        <f>VLOOKUP(_xlfn.NUMBERVALUE(MID(C4904,9,2)),'Datos 2'!$Q$3:$R$22,2,FALSE)</f>
        <v>Off white</v>
      </c>
      <c r="F4904" t="str">
        <f>VLOOKUP(_xlfn.NUMBERVALUE(MID(C4904,11,2)),'Datos 2'!$U$3:$V$11,2,)</f>
        <v>XL</v>
      </c>
      <c r="G4904">
        <v>2</v>
      </c>
    </row>
    <row r="4905" spans="1:7">
      <c r="A4905" s="14">
        <v>44468</v>
      </c>
      <c r="B4905" t="s">
        <v>823</v>
      </c>
      <c r="C4905" t="s">
        <v>854</v>
      </c>
      <c r="D4905" t="str">
        <f>VLOOKUP(VALUE(MID(C4905,1,8)),Producto!$A$1:$C$499,3,FALSE)</f>
        <v>Pantalón mezclilla</v>
      </c>
      <c r="E4905" t="str">
        <f>VLOOKUP(_xlfn.NUMBERVALUE(MID(C4905,9,2)),'Datos 2'!$Q$3:$R$22,2,FALSE)</f>
        <v>Azul</v>
      </c>
      <c r="F4905" t="str">
        <f>VLOOKUP(_xlfn.NUMBERVALUE(MID(C4905,11,2)),'Datos 2'!$U$3:$V$11,2,)</f>
        <v>S</v>
      </c>
      <c r="G4905">
        <v>6</v>
      </c>
    </row>
    <row r="4906" spans="1:7">
      <c r="A4906" s="14">
        <v>44368</v>
      </c>
      <c r="B4906" t="s">
        <v>823</v>
      </c>
      <c r="C4906" t="s">
        <v>872</v>
      </c>
      <c r="D4906" t="str">
        <f>VLOOKUP(VALUE(MID(C4906,1,8)),Producto!$A$1:$C$499,3,FALSE)</f>
        <v>Pantalón baggie</v>
      </c>
      <c r="E4906" t="str">
        <f>VLOOKUP(_xlfn.NUMBERVALUE(MID(C4906,9,2)),'Datos 2'!$Q$3:$R$22,2,FALSE)</f>
        <v>Café</v>
      </c>
      <c r="F4906" t="str">
        <f>VLOOKUP(_xlfn.NUMBERVALUE(MID(C4906,11,2)),'Datos 2'!$U$3:$V$11,2,)</f>
        <v>L</v>
      </c>
      <c r="G4906">
        <v>7</v>
      </c>
    </row>
    <row r="4907" spans="1:7">
      <c r="A4907" s="14">
        <v>44232</v>
      </c>
      <c r="B4907" t="s">
        <v>823</v>
      </c>
      <c r="C4907" t="s">
        <v>869</v>
      </c>
      <c r="D4907" t="str">
        <f>VLOOKUP(VALUE(MID(C4907,1,8)),Producto!$A$1:$C$499,3,FALSE)</f>
        <v>Pantalón baggie</v>
      </c>
      <c r="E4907" t="str">
        <f>VLOOKUP(_xlfn.NUMBERVALUE(MID(C4907,9,2)),'Datos 2'!$Q$3:$R$22,2,FALSE)</f>
        <v>Off white</v>
      </c>
      <c r="F4907" t="str">
        <f>VLOOKUP(_xlfn.NUMBERVALUE(MID(C4907,11,2)),'Datos 2'!$U$3:$V$11,2,)</f>
        <v>M</v>
      </c>
      <c r="G4907">
        <v>3</v>
      </c>
    </row>
    <row r="4908" spans="1:7">
      <c r="A4908" s="14">
        <v>44259</v>
      </c>
      <c r="B4908" t="s">
        <v>823</v>
      </c>
      <c r="C4908" t="s">
        <v>867</v>
      </c>
      <c r="D4908" t="str">
        <f>VLOOKUP(VALUE(MID(C4908,1,8)),Producto!$A$1:$C$499,3,FALSE)</f>
        <v>Pantalón baggie</v>
      </c>
      <c r="E4908" t="str">
        <f>VLOOKUP(_xlfn.NUMBERVALUE(MID(C4908,9,2)),'Datos 2'!$Q$3:$R$22,2,FALSE)</f>
        <v>Off white</v>
      </c>
      <c r="F4908" t="str">
        <f>VLOOKUP(_xlfn.NUMBERVALUE(MID(C4908,11,2)),'Datos 2'!$U$3:$V$11,2,)</f>
        <v>XL</v>
      </c>
      <c r="G4908">
        <v>5</v>
      </c>
    </row>
    <row r="4909" spans="1:7">
      <c r="A4909" s="14">
        <v>44492</v>
      </c>
      <c r="B4909" t="s">
        <v>823</v>
      </c>
      <c r="C4909" t="s">
        <v>833</v>
      </c>
      <c r="D4909" t="str">
        <f>VLOOKUP(VALUE(MID(C4909,1,8)),Producto!$A$1:$C$499,3,FALSE)</f>
        <v>Camisa manga larga</v>
      </c>
      <c r="E4909" t="str">
        <f>VLOOKUP(_xlfn.NUMBERVALUE(MID(C4909,9,2)),'Datos 2'!$Q$3:$R$22,2,FALSE)</f>
        <v>Off white</v>
      </c>
      <c r="F4909" t="str">
        <f>VLOOKUP(_xlfn.NUMBERVALUE(MID(C4909,11,2)),'Datos 2'!$U$3:$V$11,2,)</f>
        <v>M</v>
      </c>
      <c r="G4909">
        <v>2</v>
      </c>
    </row>
    <row r="4910" spans="1:7">
      <c r="A4910" s="14">
        <v>44532</v>
      </c>
      <c r="B4910" t="s">
        <v>823</v>
      </c>
      <c r="C4910" t="s">
        <v>867</v>
      </c>
      <c r="D4910" t="str">
        <f>VLOOKUP(VALUE(MID(C4910,1,8)),Producto!$A$1:$C$499,3,FALSE)</f>
        <v>Pantalón baggie</v>
      </c>
      <c r="E4910" t="str">
        <f>VLOOKUP(_xlfn.NUMBERVALUE(MID(C4910,9,2)),'Datos 2'!$Q$3:$R$22,2,FALSE)</f>
        <v>Off white</v>
      </c>
      <c r="F4910" t="str">
        <f>VLOOKUP(_xlfn.NUMBERVALUE(MID(C4910,11,2)),'Datos 2'!$U$3:$V$11,2,)</f>
        <v>XL</v>
      </c>
      <c r="G4910">
        <v>4</v>
      </c>
    </row>
    <row r="4911" spans="1:7">
      <c r="A4911" s="14">
        <v>44384</v>
      </c>
      <c r="B4911" t="s">
        <v>823</v>
      </c>
      <c r="C4911" t="s">
        <v>850</v>
      </c>
      <c r="D4911" t="str">
        <f>VLOOKUP(VALUE(MID(C4911,1,8)),Producto!$A$1:$C$499,3,FALSE)</f>
        <v>Playera</v>
      </c>
      <c r="E4911" t="str">
        <f>VLOOKUP(_xlfn.NUMBERVALUE(MID(C4911,9,2)),'Datos 2'!$Q$3:$R$22,2,FALSE)</f>
        <v>Con texto</v>
      </c>
      <c r="F4911" t="str">
        <f>VLOOKUP(_xlfn.NUMBERVALUE(MID(C4911,11,2)),'Datos 2'!$U$3:$V$11,2,)</f>
        <v>Unitalla</v>
      </c>
      <c r="G4911">
        <v>4</v>
      </c>
    </row>
    <row r="4912" spans="1:7">
      <c r="A4912" s="14">
        <v>44243</v>
      </c>
      <c r="B4912" t="s">
        <v>823</v>
      </c>
      <c r="C4912" t="s">
        <v>868</v>
      </c>
      <c r="D4912" t="str">
        <f>VLOOKUP(VALUE(MID(C4912,1,8)),Producto!$A$1:$C$499,3,FALSE)</f>
        <v>Pantalón baggie</v>
      </c>
      <c r="E4912" t="str">
        <f>VLOOKUP(_xlfn.NUMBERVALUE(MID(C4912,9,2)),'Datos 2'!$Q$3:$R$22,2,FALSE)</f>
        <v>Off white</v>
      </c>
      <c r="F4912" t="str">
        <f>VLOOKUP(_xlfn.NUMBERVALUE(MID(C4912,11,2)),'Datos 2'!$U$3:$V$11,2,)</f>
        <v>L</v>
      </c>
      <c r="G4912">
        <v>2</v>
      </c>
    </row>
    <row r="4913" spans="1:7">
      <c r="A4913" s="14">
        <v>44219</v>
      </c>
      <c r="B4913" t="s">
        <v>823</v>
      </c>
      <c r="C4913" t="s">
        <v>881</v>
      </c>
      <c r="D4913" t="str">
        <f>VLOOKUP(VALUE(MID(C4913,1,8)),Producto!$A$1:$C$499,3,FALSE)</f>
        <v>Chamarra sport</v>
      </c>
      <c r="E4913" t="str">
        <f>VLOOKUP(_xlfn.NUMBERVALUE(MID(C4913,9,2)),'Datos 2'!$Q$3:$R$22,2,FALSE)</f>
        <v>Azul</v>
      </c>
      <c r="F4913" t="str">
        <f>VLOOKUP(_xlfn.NUMBERVALUE(MID(C4913,11,2)),'Datos 2'!$U$3:$V$11,2,)</f>
        <v>M</v>
      </c>
      <c r="G4913">
        <v>7</v>
      </c>
    </row>
    <row r="4914" spans="1:7">
      <c r="A4914" s="14">
        <v>44224</v>
      </c>
      <c r="B4914" t="s">
        <v>823</v>
      </c>
      <c r="C4914" t="s">
        <v>844</v>
      </c>
      <c r="D4914" t="str">
        <f>VLOOKUP(VALUE(MID(C4914,1,8)),Producto!$A$1:$C$499,3,FALSE)</f>
        <v>Camisa manga corta</v>
      </c>
      <c r="E4914" t="str">
        <f>VLOOKUP(_xlfn.NUMBERVALUE(MID(C4914,9,2)),'Datos 2'!$Q$3:$R$22,2,FALSE)</f>
        <v>Estampado animal</v>
      </c>
      <c r="F4914" t="str">
        <f>VLOOKUP(_xlfn.NUMBERVALUE(MID(C4914,11,2)),'Datos 2'!$U$3:$V$11,2,)</f>
        <v>L</v>
      </c>
      <c r="G4914">
        <v>9</v>
      </c>
    </row>
    <row r="4915" spans="1:7">
      <c r="A4915" s="14">
        <v>44395</v>
      </c>
      <c r="B4915" t="s">
        <v>823</v>
      </c>
      <c r="C4915" t="s">
        <v>828</v>
      </c>
      <c r="D4915" t="str">
        <f>VLOOKUP(VALUE(MID(C4915,1,8)),Producto!$A$1:$C$499,3,FALSE)</f>
        <v>Camisa manga larga</v>
      </c>
      <c r="E4915" t="str">
        <f>VLOOKUP(_xlfn.NUMBERVALUE(MID(C4915,9,2)),'Datos 2'!$Q$3:$R$22,2,FALSE)</f>
        <v>Blanco</v>
      </c>
      <c r="F4915" t="str">
        <f>VLOOKUP(_xlfn.NUMBERVALUE(MID(C4915,11,2)),'Datos 2'!$U$3:$V$11,2,)</f>
        <v>L</v>
      </c>
      <c r="G4915">
        <v>8</v>
      </c>
    </row>
    <row r="4916" spans="1:7">
      <c r="A4916" s="14">
        <v>44313</v>
      </c>
      <c r="B4916" t="s">
        <v>823</v>
      </c>
      <c r="C4916" t="s">
        <v>836</v>
      </c>
      <c r="D4916" t="str">
        <f>VLOOKUP(VALUE(MID(C4916,1,8)),Producto!$A$1:$C$499,3,FALSE)</f>
        <v>Camisa manga larga</v>
      </c>
      <c r="E4916" t="str">
        <f>VLOOKUP(_xlfn.NUMBERVALUE(MID(C4916,9,2)),'Datos 2'!$Q$3:$R$22,2,FALSE)</f>
        <v>Negro</v>
      </c>
      <c r="F4916" t="str">
        <f>VLOOKUP(_xlfn.NUMBERVALUE(MID(C4916,11,2)),'Datos 2'!$U$3:$V$11,2,)</f>
        <v>L</v>
      </c>
      <c r="G4916">
        <v>4</v>
      </c>
    </row>
    <row r="4917" spans="1:7">
      <c r="A4917" s="14">
        <v>44531</v>
      </c>
      <c r="B4917" t="s">
        <v>823</v>
      </c>
      <c r="C4917" t="s">
        <v>852</v>
      </c>
      <c r="D4917" t="str">
        <f>VLOOKUP(VALUE(MID(C4917,1,8)),Producto!$A$1:$C$499,3,FALSE)</f>
        <v>Pantalón mezclilla</v>
      </c>
      <c r="E4917" t="str">
        <f>VLOOKUP(_xlfn.NUMBERVALUE(MID(C4917,9,2)),'Datos 2'!$Q$3:$R$22,2,FALSE)</f>
        <v>Azul</v>
      </c>
      <c r="F4917" t="str">
        <f>VLOOKUP(_xlfn.NUMBERVALUE(MID(C4917,11,2)),'Datos 2'!$U$3:$V$11,2,)</f>
        <v>L</v>
      </c>
      <c r="G4917">
        <v>4</v>
      </c>
    </row>
    <row r="4918" spans="1:7">
      <c r="A4918" s="14">
        <v>44336</v>
      </c>
      <c r="B4918" t="s">
        <v>823</v>
      </c>
      <c r="C4918" t="s">
        <v>866</v>
      </c>
      <c r="D4918" t="str">
        <f>VLOOKUP(VALUE(MID(C4918,1,8)),Producto!$A$1:$C$499,3,FALSE)</f>
        <v>Pantalón baggie</v>
      </c>
      <c r="E4918" t="str">
        <f>VLOOKUP(_xlfn.NUMBERVALUE(MID(C4918,9,2)),'Datos 2'!$Q$3:$R$22,2,FALSE)</f>
        <v>Negro</v>
      </c>
      <c r="F4918" t="str">
        <f>VLOOKUP(_xlfn.NUMBERVALUE(MID(C4918,11,2)),'Datos 2'!$U$3:$V$11,2,)</f>
        <v>S</v>
      </c>
      <c r="G4918">
        <v>6</v>
      </c>
    </row>
    <row r="4919" spans="1:7">
      <c r="A4919" s="14">
        <v>44362</v>
      </c>
      <c r="B4919" t="s">
        <v>823</v>
      </c>
      <c r="C4919" t="s">
        <v>887</v>
      </c>
      <c r="D4919" t="str">
        <f>VLOOKUP(VALUE(MID(C4919,1,8)),Producto!$A$1:$C$499,3,FALSE)</f>
        <v>Chamarra sport</v>
      </c>
      <c r="E4919" t="str">
        <f>VLOOKUP(_xlfn.NUMBERVALUE(MID(C4919,9,2)),'Datos 2'!$Q$3:$R$22,2,FALSE)</f>
        <v>Off white</v>
      </c>
      <c r="F4919" t="str">
        <f>VLOOKUP(_xlfn.NUMBERVALUE(MID(C4919,11,2)),'Datos 2'!$U$3:$V$11,2,)</f>
        <v>XL</v>
      </c>
      <c r="G4919">
        <v>2</v>
      </c>
    </row>
    <row r="4920" spans="1:7">
      <c r="A4920" s="14">
        <v>44483</v>
      </c>
      <c r="B4920" t="s">
        <v>823</v>
      </c>
      <c r="C4920" t="s">
        <v>863</v>
      </c>
      <c r="D4920" t="str">
        <f>VLOOKUP(VALUE(MID(C4920,1,8)),Producto!$A$1:$C$499,3,FALSE)</f>
        <v>Pantalón baggie</v>
      </c>
      <c r="E4920" t="str">
        <f>VLOOKUP(_xlfn.NUMBERVALUE(MID(C4920,9,2)),'Datos 2'!$Q$3:$R$22,2,FALSE)</f>
        <v>Negro</v>
      </c>
      <c r="F4920" t="str">
        <f>VLOOKUP(_xlfn.NUMBERVALUE(MID(C4920,11,2)),'Datos 2'!$U$3:$V$11,2,)</f>
        <v>XL</v>
      </c>
      <c r="G4920">
        <v>2</v>
      </c>
    </row>
    <row r="4921" spans="1:7">
      <c r="A4921" s="14">
        <v>44488</v>
      </c>
      <c r="B4921" t="s">
        <v>823</v>
      </c>
      <c r="C4921" t="s">
        <v>869</v>
      </c>
      <c r="D4921" t="str">
        <f>VLOOKUP(VALUE(MID(C4921,1,8)),Producto!$A$1:$C$499,3,FALSE)</f>
        <v>Pantalón baggie</v>
      </c>
      <c r="E4921" t="str">
        <f>VLOOKUP(_xlfn.NUMBERVALUE(MID(C4921,9,2)),'Datos 2'!$Q$3:$R$22,2,FALSE)</f>
        <v>Off white</v>
      </c>
      <c r="F4921" t="str">
        <f>VLOOKUP(_xlfn.NUMBERVALUE(MID(C4921,11,2)),'Datos 2'!$U$3:$V$11,2,)</f>
        <v>M</v>
      </c>
      <c r="G4921">
        <v>10</v>
      </c>
    </row>
    <row r="4922" spans="1:7">
      <c r="A4922" s="14">
        <v>44395</v>
      </c>
      <c r="B4922" t="s">
        <v>823</v>
      </c>
      <c r="C4922" t="s">
        <v>881</v>
      </c>
      <c r="D4922" t="str">
        <f>VLOOKUP(VALUE(MID(C4922,1,8)),Producto!$A$1:$C$499,3,FALSE)</f>
        <v>Chamarra sport</v>
      </c>
      <c r="E4922" t="str">
        <f>VLOOKUP(_xlfn.NUMBERVALUE(MID(C4922,9,2)),'Datos 2'!$Q$3:$R$22,2,FALSE)</f>
        <v>Azul</v>
      </c>
      <c r="F4922" t="str">
        <f>VLOOKUP(_xlfn.NUMBERVALUE(MID(C4922,11,2)),'Datos 2'!$U$3:$V$11,2,)</f>
        <v>M</v>
      </c>
      <c r="G4922">
        <v>5</v>
      </c>
    </row>
    <row r="4923" spans="1:7">
      <c r="A4923" s="14">
        <v>44206</v>
      </c>
      <c r="B4923" t="s">
        <v>823</v>
      </c>
      <c r="C4923" t="s">
        <v>830</v>
      </c>
      <c r="D4923" t="str">
        <f>VLOOKUP(VALUE(MID(C4923,1,8)),Producto!$A$1:$C$499,3,FALSE)</f>
        <v>Camisa manga larga</v>
      </c>
      <c r="E4923" t="str">
        <f>VLOOKUP(_xlfn.NUMBERVALUE(MID(C4923,9,2)),'Datos 2'!$Q$3:$R$22,2,FALSE)</f>
        <v>Blanco</v>
      </c>
      <c r="F4923" t="str">
        <f>VLOOKUP(_xlfn.NUMBERVALUE(MID(C4923,11,2)),'Datos 2'!$U$3:$V$11,2,)</f>
        <v>S</v>
      </c>
      <c r="G4923">
        <v>10</v>
      </c>
    </row>
    <row r="4924" spans="1:7">
      <c r="A4924" s="14">
        <v>44214</v>
      </c>
      <c r="B4924" t="s">
        <v>823</v>
      </c>
      <c r="C4924" t="s">
        <v>855</v>
      </c>
      <c r="D4924" t="str">
        <f>VLOOKUP(VALUE(MID(C4924,1,8)),Producto!$A$1:$C$499,3,FALSE)</f>
        <v>Pantalón mezclilla</v>
      </c>
      <c r="E4924" t="str">
        <f>VLOOKUP(_xlfn.NUMBERVALUE(MID(C4924,9,2)),'Datos 2'!$Q$3:$R$22,2,FALSE)</f>
        <v>Negro</v>
      </c>
      <c r="F4924" t="str">
        <f>VLOOKUP(_xlfn.NUMBERVALUE(MID(C4924,11,2)),'Datos 2'!$U$3:$V$11,2,)</f>
        <v>XL</v>
      </c>
      <c r="G4924">
        <v>1</v>
      </c>
    </row>
    <row r="4925" spans="1:7">
      <c r="A4925" s="14">
        <v>44297</v>
      </c>
      <c r="B4925" t="s">
        <v>823</v>
      </c>
      <c r="C4925" t="s">
        <v>861</v>
      </c>
      <c r="D4925" t="str">
        <f>VLOOKUP(VALUE(MID(C4925,1,8)),Producto!$A$1:$C$499,3,FALSE)</f>
        <v>Pantalón mezclilla</v>
      </c>
      <c r="E4925" t="str">
        <f>VLOOKUP(_xlfn.NUMBERVALUE(MID(C4925,9,2)),'Datos 2'!$Q$3:$R$22,2,FALSE)</f>
        <v>Blanco</v>
      </c>
      <c r="F4925" t="str">
        <f>VLOOKUP(_xlfn.NUMBERVALUE(MID(C4925,11,2)),'Datos 2'!$U$3:$V$11,2,)</f>
        <v>M</v>
      </c>
      <c r="G4925">
        <v>6</v>
      </c>
    </row>
    <row r="4926" spans="1:7">
      <c r="A4926" s="14">
        <v>44389</v>
      </c>
      <c r="B4926" t="s">
        <v>823</v>
      </c>
      <c r="C4926" t="s">
        <v>831</v>
      </c>
      <c r="D4926" t="str">
        <f>VLOOKUP(VALUE(MID(C4926,1,8)),Producto!$A$1:$C$499,3,FALSE)</f>
        <v>Camisa manga larga</v>
      </c>
      <c r="E4926" t="str">
        <f>VLOOKUP(_xlfn.NUMBERVALUE(MID(C4926,9,2)),'Datos 2'!$Q$3:$R$22,2,FALSE)</f>
        <v>Off white</v>
      </c>
      <c r="F4926" t="str">
        <f>VLOOKUP(_xlfn.NUMBERVALUE(MID(C4926,11,2)),'Datos 2'!$U$3:$V$11,2,)</f>
        <v>XL</v>
      </c>
      <c r="G4926">
        <v>3</v>
      </c>
    </row>
    <row r="4927" spans="1:7">
      <c r="A4927" s="14">
        <v>44270</v>
      </c>
      <c r="B4927" t="s">
        <v>823</v>
      </c>
      <c r="C4927" t="s">
        <v>831</v>
      </c>
      <c r="D4927" t="str">
        <f>VLOOKUP(VALUE(MID(C4927,1,8)),Producto!$A$1:$C$499,3,FALSE)</f>
        <v>Camisa manga larga</v>
      </c>
      <c r="E4927" t="str">
        <f>VLOOKUP(_xlfn.NUMBERVALUE(MID(C4927,9,2)),'Datos 2'!$Q$3:$R$22,2,FALSE)</f>
        <v>Off white</v>
      </c>
      <c r="F4927" t="str">
        <f>VLOOKUP(_xlfn.NUMBERVALUE(MID(C4927,11,2)),'Datos 2'!$U$3:$V$11,2,)</f>
        <v>XL</v>
      </c>
      <c r="G4927">
        <v>1</v>
      </c>
    </row>
    <row r="4928" spans="1:7">
      <c r="A4928" s="14">
        <v>44458</v>
      </c>
      <c r="B4928" t="s">
        <v>823</v>
      </c>
      <c r="C4928" t="s">
        <v>837</v>
      </c>
      <c r="D4928" t="str">
        <f>VLOOKUP(VALUE(MID(C4928,1,8)),Producto!$A$1:$C$499,3,FALSE)</f>
        <v>Camisa manga larga</v>
      </c>
      <c r="E4928" t="str">
        <f>VLOOKUP(_xlfn.NUMBERVALUE(MID(C4928,9,2)),'Datos 2'!$Q$3:$R$22,2,FALSE)</f>
        <v>Negro</v>
      </c>
      <c r="F4928" t="str">
        <f>VLOOKUP(_xlfn.NUMBERVALUE(MID(C4928,11,2)),'Datos 2'!$U$3:$V$11,2,)</f>
        <v>M</v>
      </c>
      <c r="G4928">
        <v>10</v>
      </c>
    </row>
    <row r="4929" spans="1:7">
      <c r="A4929" s="14">
        <v>44469</v>
      </c>
      <c r="B4929" t="s">
        <v>823</v>
      </c>
      <c r="C4929" t="s">
        <v>832</v>
      </c>
      <c r="D4929" t="str">
        <f>VLOOKUP(VALUE(MID(C4929,1,8)),Producto!$A$1:$C$499,3,FALSE)</f>
        <v>Camisa manga larga</v>
      </c>
      <c r="E4929" t="str">
        <f>VLOOKUP(_xlfn.NUMBERVALUE(MID(C4929,9,2)),'Datos 2'!$Q$3:$R$22,2,FALSE)</f>
        <v>Off white</v>
      </c>
      <c r="F4929" t="str">
        <f>VLOOKUP(_xlfn.NUMBERVALUE(MID(C4929,11,2)),'Datos 2'!$U$3:$V$11,2,)</f>
        <v>L</v>
      </c>
      <c r="G4929">
        <v>8</v>
      </c>
    </row>
    <row r="4930" spans="1:7">
      <c r="A4930" s="14">
        <v>44243</v>
      </c>
      <c r="B4930" t="s">
        <v>823</v>
      </c>
      <c r="C4930" t="s">
        <v>841</v>
      </c>
      <c r="D4930" t="str">
        <f>VLOOKUP(VALUE(MID(C4930,1,8)),Producto!$A$1:$C$499,3,FALSE)</f>
        <v>Camisa manga corta</v>
      </c>
      <c r="E4930" t="str">
        <f>VLOOKUP(_xlfn.NUMBERVALUE(MID(C4930,9,2)),'Datos 2'!$Q$3:$R$22,2,FALSE)</f>
        <v>Blanco</v>
      </c>
      <c r="F4930" t="str">
        <f>VLOOKUP(_xlfn.NUMBERVALUE(MID(C4930,11,2)),'Datos 2'!$U$3:$V$11,2,)</f>
        <v>M</v>
      </c>
      <c r="G4930">
        <v>2</v>
      </c>
    </row>
    <row r="4931" spans="1:7">
      <c r="A4931" s="14">
        <v>44560</v>
      </c>
      <c r="B4931" t="s">
        <v>823</v>
      </c>
      <c r="C4931" t="s">
        <v>830</v>
      </c>
      <c r="D4931" t="str">
        <f>VLOOKUP(VALUE(MID(C4931,1,8)),Producto!$A$1:$C$499,3,FALSE)</f>
        <v>Camisa manga larga</v>
      </c>
      <c r="E4931" t="str">
        <f>VLOOKUP(_xlfn.NUMBERVALUE(MID(C4931,9,2)),'Datos 2'!$Q$3:$R$22,2,FALSE)</f>
        <v>Blanco</v>
      </c>
      <c r="F4931" t="str">
        <f>VLOOKUP(_xlfn.NUMBERVALUE(MID(C4931,11,2)),'Datos 2'!$U$3:$V$11,2,)</f>
        <v>S</v>
      </c>
      <c r="G4931">
        <v>2</v>
      </c>
    </row>
    <row r="4932" spans="1:7">
      <c r="A4932" s="14">
        <v>44200</v>
      </c>
      <c r="B4932" t="s">
        <v>823</v>
      </c>
      <c r="C4932" t="s">
        <v>847</v>
      </c>
      <c r="D4932" t="str">
        <f>VLOOKUP(VALUE(MID(C4932,1,8)),Producto!$A$1:$C$499,3,FALSE)</f>
        <v>Playera</v>
      </c>
      <c r="E4932" t="str">
        <f>VLOOKUP(_xlfn.NUMBERVALUE(MID(C4932,9,2)),'Datos 2'!$Q$3:$R$22,2,FALSE)</f>
        <v>Negro</v>
      </c>
      <c r="F4932" t="str">
        <f>VLOOKUP(_xlfn.NUMBERVALUE(MID(C4932,11,2)),'Datos 2'!$U$3:$V$11,2,)</f>
        <v>Unitalla</v>
      </c>
      <c r="G4932">
        <v>4</v>
      </c>
    </row>
    <row r="4933" spans="1:7">
      <c r="A4933" s="14">
        <v>44224</v>
      </c>
      <c r="B4933" t="s">
        <v>823</v>
      </c>
      <c r="C4933" t="s">
        <v>839</v>
      </c>
      <c r="D4933" t="str">
        <f>VLOOKUP(VALUE(MID(C4933,1,8)),Producto!$A$1:$C$499,3,FALSE)</f>
        <v>Camisa manga corta</v>
      </c>
      <c r="E4933" t="str">
        <f>VLOOKUP(_xlfn.NUMBERVALUE(MID(C4933,9,2)),'Datos 2'!$Q$3:$R$22,2,FALSE)</f>
        <v>Blanco</v>
      </c>
      <c r="F4933" t="str">
        <f>VLOOKUP(_xlfn.NUMBERVALUE(MID(C4933,11,2)),'Datos 2'!$U$3:$V$11,2,)</f>
        <v>XL</v>
      </c>
      <c r="G4933">
        <v>2</v>
      </c>
    </row>
    <row r="4934" spans="1:7">
      <c r="A4934" s="14">
        <v>44393</v>
      </c>
      <c r="B4934" t="s">
        <v>823</v>
      </c>
      <c r="C4934" t="s">
        <v>864</v>
      </c>
      <c r="D4934" t="str">
        <f>VLOOKUP(VALUE(MID(C4934,1,8)),Producto!$A$1:$C$499,3,FALSE)</f>
        <v>Pantalón baggie</v>
      </c>
      <c r="E4934" t="str">
        <f>VLOOKUP(_xlfn.NUMBERVALUE(MID(C4934,9,2)),'Datos 2'!$Q$3:$R$22,2,FALSE)</f>
        <v>Negro</v>
      </c>
      <c r="F4934" t="str">
        <f>VLOOKUP(_xlfn.NUMBERVALUE(MID(C4934,11,2)),'Datos 2'!$U$3:$V$11,2,)</f>
        <v>L</v>
      </c>
      <c r="G4934">
        <v>1</v>
      </c>
    </row>
    <row r="4935" spans="1:7">
      <c r="A4935" s="14">
        <v>44545</v>
      </c>
      <c r="B4935" t="s">
        <v>823</v>
      </c>
      <c r="C4935" t="s">
        <v>888</v>
      </c>
      <c r="D4935" t="str">
        <f>VLOOKUP(VALUE(MID(C4935,1,8)),Producto!$A$1:$C$499,3,FALSE)</f>
        <v>Chamarra sport</v>
      </c>
      <c r="E4935" t="str">
        <f>VLOOKUP(_xlfn.NUMBERVALUE(MID(C4935,9,2)),'Datos 2'!$Q$3:$R$22,2,FALSE)</f>
        <v>Off white</v>
      </c>
      <c r="F4935" t="str">
        <f>VLOOKUP(_xlfn.NUMBERVALUE(MID(C4935,11,2)),'Datos 2'!$U$3:$V$11,2,)</f>
        <v>L</v>
      </c>
      <c r="G4935">
        <v>8</v>
      </c>
    </row>
    <row r="4936" spans="1:7">
      <c r="A4936" s="14">
        <v>44556</v>
      </c>
      <c r="B4936" t="s">
        <v>823</v>
      </c>
      <c r="C4936" t="s">
        <v>845</v>
      </c>
      <c r="D4936" t="str">
        <f>VLOOKUP(VALUE(MID(C4936,1,8)),Producto!$A$1:$C$499,3,FALSE)</f>
        <v>Camisa manga corta</v>
      </c>
      <c r="E4936" t="str">
        <f>VLOOKUP(_xlfn.NUMBERVALUE(MID(C4936,9,2)),'Datos 2'!$Q$3:$R$22,2,FALSE)</f>
        <v>Estampado animal</v>
      </c>
      <c r="F4936" t="str">
        <f>VLOOKUP(_xlfn.NUMBERVALUE(MID(C4936,11,2)),'Datos 2'!$U$3:$V$11,2,)</f>
        <v>M</v>
      </c>
      <c r="G4936">
        <v>5</v>
      </c>
    </row>
    <row r="4937" spans="1:7">
      <c r="A4937" s="14">
        <v>44322</v>
      </c>
      <c r="B4937" t="s">
        <v>823</v>
      </c>
      <c r="C4937" t="s">
        <v>887</v>
      </c>
      <c r="D4937" t="str">
        <f>VLOOKUP(VALUE(MID(C4937,1,8)),Producto!$A$1:$C$499,3,FALSE)</f>
        <v>Chamarra sport</v>
      </c>
      <c r="E4937" t="str">
        <f>VLOOKUP(_xlfn.NUMBERVALUE(MID(C4937,9,2)),'Datos 2'!$Q$3:$R$22,2,FALSE)</f>
        <v>Off white</v>
      </c>
      <c r="F4937" t="str">
        <f>VLOOKUP(_xlfn.NUMBERVALUE(MID(C4937,11,2)),'Datos 2'!$U$3:$V$11,2,)</f>
        <v>XL</v>
      </c>
      <c r="G4937">
        <v>1</v>
      </c>
    </row>
    <row r="4938" spans="1:7">
      <c r="A4938" s="14">
        <v>44499</v>
      </c>
      <c r="B4938" t="s">
        <v>823</v>
      </c>
      <c r="C4938" t="s">
        <v>839</v>
      </c>
      <c r="D4938" t="str">
        <f>VLOOKUP(VALUE(MID(C4938,1,8)),Producto!$A$1:$C$499,3,FALSE)</f>
        <v>Camisa manga corta</v>
      </c>
      <c r="E4938" t="str">
        <f>VLOOKUP(_xlfn.NUMBERVALUE(MID(C4938,9,2)),'Datos 2'!$Q$3:$R$22,2,FALSE)</f>
        <v>Blanco</v>
      </c>
      <c r="F4938" t="str">
        <f>VLOOKUP(_xlfn.NUMBERVALUE(MID(C4938,11,2)),'Datos 2'!$U$3:$V$11,2,)</f>
        <v>XL</v>
      </c>
      <c r="G4938">
        <v>7</v>
      </c>
    </row>
    <row r="4939" spans="1:7">
      <c r="A4939" s="14">
        <v>44420</v>
      </c>
      <c r="B4939" t="s">
        <v>823</v>
      </c>
      <c r="C4939" t="s">
        <v>863</v>
      </c>
      <c r="D4939" t="str">
        <f>VLOOKUP(VALUE(MID(C4939,1,8)),Producto!$A$1:$C$499,3,FALSE)</f>
        <v>Pantalón baggie</v>
      </c>
      <c r="E4939" t="str">
        <f>VLOOKUP(_xlfn.NUMBERVALUE(MID(C4939,9,2)),'Datos 2'!$Q$3:$R$22,2,FALSE)</f>
        <v>Negro</v>
      </c>
      <c r="F4939" t="str">
        <f>VLOOKUP(_xlfn.NUMBERVALUE(MID(C4939,11,2)),'Datos 2'!$U$3:$V$11,2,)</f>
        <v>XL</v>
      </c>
      <c r="G4939">
        <v>1</v>
      </c>
    </row>
    <row r="4940" spans="1:7">
      <c r="A4940" s="14">
        <v>44306</v>
      </c>
      <c r="B4940" t="s">
        <v>823</v>
      </c>
      <c r="C4940" t="s">
        <v>830</v>
      </c>
      <c r="D4940" t="str">
        <f>VLOOKUP(VALUE(MID(C4940,1,8)),Producto!$A$1:$C$499,3,FALSE)</f>
        <v>Camisa manga larga</v>
      </c>
      <c r="E4940" t="str">
        <f>VLOOKUP(_xlfn.NUMBERVALUE(MID(C4940,9,2)),'Datos 2'!$Q$3:$R$22,2,FALSE)</f>
        <v>Blanco</v>
      </c>
      <c r="F4940" t="str">
        <f>VLOOKUP(_xlfn.NUMBERVALUE(MID(C4940,11,2)),'Datos 2'!$U$3:$V$11,2,)</f>
        <v>S</v>
      </c>
      <c r="G4940">
        <v>8</v>
      </c>
    </row>
    <row r="4941" spans="1:7">
      <c r="A4941" s="14">
        <v>44464</v>
      </c>
      <c r="B4941" t="s">
        <v>823</v>
      </c>
      <c r="C4941" t="s">
        <v>867</v>
      </c>
      <c r="D4941" t="str">
        <f>VLOOKUP(VALUE(MID(C4941,1,8)),Producto!$A$1:$C$499,3,FALSE)</f>
        <v>Pantalón baggie</v>
      </c>
      <c r="E4941" t="str">
        <f>VLOOKUP(_xlfn.NUMBERVALUE(MID(C4941,9,2)),'Datos 2'!$Q$3:$R$22,2,FALSE)</f>
        <v>Off white</v>
      </c>
      <c r="F4941" t="str">
        <f>VLOOKUP(_xlfn.NUMBERVALUE(MID(C4941,11,2)),'Datos 2'!$U$3:$V$11,2,)</f>
        <v>XL</v>
      </c>
      <c r="G4941">
        <v>1</v>
      </c>
    </row>
    <row r="4942" spans="1:7">
      <c r="A4942" s="14">
        <v>44463</v>
      </c>
      <c r="B4942" t="s">
        <v>823</v>
      </c>
      <c r="C4942" t="s">
        <v>852</v>
      </c>
      <c r="D4942" t="str">
        <f>VLOOKUP(VALUE(MID(C4942,1,8)),Producto!$A$1:$C$499,3,FALSE)</f>
        <v>Pantalón mezclilla</v>
      </c>
      <c r="E4942" t="str">
        <f>VLOOKUP(_xlfn.NUMBERVALUE(MID(C4942,9,2)),'Datos 2'!$Q$3:$R$22,2,FALSE)</f>
        <v>Azul</v>
      </c>
      <c r="F4942" t="str">
        <f>VLOOKUP(_xlfn.NUMBERVALUE(MID(C4942,11,2)),'Datos 2'!$U$3:$V$11,2,)</f>
        <v>L</v>
      </c>
      <c r="G4942">
        <v>2</v>
      </c>
    </row>
    <row r="4943" spans="1:7">
      <c r="A4943" s="14">
        <v>44286</v>
      </c>
      <c r="B4943" t="s">
        <v>823</v>
      </c>
      <c r="C4943" t="s">
        <v>832</v>
      </c>
      <c r="D4943" t="str">
        <f>VLOOKUP(VALUE(MID(C4943,1,8)),Producto!$A$1:$C$499,3,FALSE)</f>
        <v>Camisa manga larga</v>
      </c>
      <c r="E4943" t="str">
        <f>VLOOKUP(_xlfn.NUMBERVALUE(MID(C4943,9,2)),'Datos 2'!$Q$3:$R$22,2,FALSE)</f>
        <v>Off white</v>
      </c>
      <c r="F4943" t="str">
        <f>VLOOKUP(_xlfn.NUMBERVALUE(MID(C4943,11,2)),'Datos 2'!$U$3:$V$11,2,)</f>
        <v>L</v>
      </c>
      <c r="G4943">
        <v>8</v>
      </c>
    </row>
    <row r="4944" spans="1:7">
      <c r="A4944" s="14">
        <v>44386</v>
      </c>
      <c r="B4944" t="s">
        <v>823</v>
      </c>
      <c r="C4944" t="s">
        <v>829</v>
      </c>
      <c r="D4944" t="str">
        <f>VLOOKUP(VALUE(MID(C4944,1,8)),Producto!$A$1:$C$499,3,FALSE)</f>
        <v>Camisa manga larga</v>
      </c>
      <c r="E4944" t="str">
        <f>VLOOKUP(_xlfn.NUMBERVALUE(MID(C4944,9,2)),'Datos 2'!$Q$3:$R$22,2,FALSE)</f>
        <v>Blanco</v>
      </c>
      <c r="F4944" t="str">
        <f>VLOOKUP(_xlfn.NUMBERVALUE(MID(C4944,11,2)),'Datos 2'!$U$3:$V$11,2,)</f>
        <v>M</v>
      </c>
      <c r="G4944">
        <v>2</v>
      </c>
    </row>
    <row r="4945" spans="1:7">
      <c r="A4945" s="14">
        <v>44453</v>
      </c>
      <c r="B4945" t="s">
        <v>823</v>
      </c>
      <c r="C4945" t="s">
        <v>872</v>
      </c>
      <c r="D4945" t="str">
        <f>VLOOKUP(VALUE(MID(C4945,1,8)),Producto!$A$1:$C$499,3,FALSE)</f>
        <v>Pantalón baggie</v>
      </c>
      <c r="E4945" t="str">
        <f>VLOOKUP(_xlfn.NUMBERVALUE(MID(C4945,9,2)),'Datos 2'!$Q$3:$R$22,2,FALSE)</f>
        <v>Café</v>
      </c>
      <c r="F4945" t="str">
        <f>VLOOKUP(_xlfn.NUMBERVALUE(MID(C4945,11,2)),'Datos 2'!$U$3:$V$11,2,)</f>
        <v>L</v>
      </c>
      <c r="G4945">
        <v>1</v>
      </c>
    </row>
    <row r="4946" spans="1:7">
      <c r="A4946" s="14">
        <v>44393</v>
      </c>
      <c r="B4946" t="s">
        <v>823</v>
      </c>
      <c r="C4946" t="s">
        <v>864</v>
      </c>
      <c r="D4946" t="str">
        <f>VLOOKUP(VALUE(MID(C4946,1,8)),Producto!$A$1:$C$499,3,FALSE)</f>
        <v>Pantalón baggie</v>
      </c>
      <c r="E4946" t="str">
        <f>VLOOKUP(_xlfn.NUMBERVALUE(MID(C4946,9,2)),'Datos 2'!$Q$3:$R$22,2,FALSE)</f>
        <v>Negro</v>
      </c>
      <c r="F4946" t="str">
        <f>VLOOKUP(_xlfn.NUMBERVALUE(MID(C4946,11,2)),'Datos 2'!$U$3:$V$11,2,)</f>
        <v>L</v>
      </c>
      <c r="G4946">
        <v>1</v>
      </c>
    </row>
    <row r="4947" spans="1:7">
      <c r="A4947" s="14">
        <v>44387</v>
      </c>
      <c r="B4947" t="s">
        <v>823</v>
      </c>
      <c r="C4947" t="s">
        <v>855</v>
      </c>
      <c r="D4947" t="str">
        <f>VLOOKUP(VALUE(MID(C4947,1,8)),Producto!$A$1:$C$499,3,FALSE)</f>
        <v>Pantalón mezclilla</v>
      </c>
      <c r="E4947" t="str">
        <f>VLOOKUP(_xlfn.NUMBERVALUE(MID(C4947,9,2)),'Datos 2'!$Q$3:$R$22,2,FALSE)</f>
        <v>Negro</v>
      </c>
      <c r="F4947" t="str">
        <f>VLOOKUP(_xlfn.NUMBERVALUE(MID(C4947,11,2)),'Datos 2'!$U$3:$V$11,2,)</f>
        <v>XL</v>
      </c>
      <c r="G4947">
        <v>6</v>
      </c>
    </row>
    <row r="4948" spans="1:7">
      <c r="A4948" s="14">
        <v>44466</v>
      </c>
      <c r="B4948" t="s">
        <v>823</v>
      </c>
      <c r="C4948" t="s">
        <v>841</v>
      </c>
      <c r="D4948" t="str">
        <f>VLOOKUP(VALUE(MID(C4948,1,8)),Producto!$A$1:$C$499,3,FALSE)</f>
        <v>Camisa manga corta</v>
      </c>
      <c r="E4948" t="str">
        <f>VLOOKUP(_xlfn.NUMBERVALUE(MID(C4948,9,2)),'Datos 2'!$Q$3:$R$22,2,FALSE)</f>
        <v>Blanco</v>
      </c>
      <c r="F4948" t="str">
        <f>VLOOKUP(_xlfn.NUMBERVALUE(MID(C4948,11,2)),'Datos 2'!$U$3:$V$11,2,)</f>
        <v>M</v>
      </c>
      <c r="G4948">
        <v>3</v>
      </c>
    </row>
    <row r="4949" spans="1:7">
      <c r="A4949" s="14">
        <v>44401</v>
      </c>
      <c r="B4949" t="s">
        <v>823</v>
      </c>
      <c r="C4949" t="s">
        <v>843</v>
      </c>
      <c r="D4949" t="str">
        <f>VLOOKUP(VALUE(MID(C4949,1,8)),Producto!$A$1:$C$499,3,FALSE)</f>
        <v>Camisa manga corta</v>
      </c>
      <c r="E4949" t="str">
        <f>VLOOKUP(_xlfn.NUMBERVALUE(MID(C4949,9,2)),'Datos 2'!$Q$3:$R$22,2,FALSE)</f>
        <v>Estampado animal</v>
      </c>
      <c r="F4949" t="str">
        <f>VLOOKUP(_xlfn.NUMBERVALUE(MID(C4949,11,2)),'Datos 2'!$U$3:$V$11,2,)</f>
        <v>XL</v>
      </c>
      <c r="G4949">
        <v>1</v>
      </c>
    </row>
    <row r="4950" spans="1:7">
      <c r="A4950" s="14">
        <v>44290</v>
      </c>
      <c r="B4950" t="s">
        <v>823</v>
      </c>
      <c r="C4950" t="s">
        <v>865</v>
      </c>
      <c r="D4950" t="str">
        <f>VLOOKUP(VALUE(MID(C4950,1,8)),Producto!$A$1:$C$499,3,FALSE)</f>
        <v>Pantalón baggie</v>
      </c>
      <c r="E4950" t="str">
        <f>VLOOKUP(_xlfn.NUMBERVALUE(MID(C4950,9,2)),'Datos 2'!$Q$3:$R$22,2,FALSE)</f>
        <v>Negro</v>
      </c>
      <c r="F4950" t="str">
        <f>VLOOKUP(_xlfn.NUMBERVALUE(MID(C4950,11,2)),'Datos 2'!$U$3:$V$11,2,)</f>
        <v>M</v>
      </c>
      <c r="G4950">
        <v>1</v>
      </c>
    </row>
    <row r="4951" spans="1:7">
      <c r="A4951" s="14">
        <v>44499</v>
      </c>
      <c r="B4951" t="s">
        <v>823</v>
      </c>
      <c r="C4951" t="s">
        <v>828</v>
      </c>
      <c r="D4951" t="str">
        <f>VLOOKUP(VALUE(MID(C4951,1,8)),Producto!$A$1:$C$499,3,FALSE)</f>
        <v>Camisa manga larga</v>
      </c>
      <c r="E4951" t="str">
        <f>VLOOKUP(_xlfn.NUMBERVALUE(MID(C4951,9,2)),'Datos 2'!$Q$3:$R$22,2,FALSE)</f>
        <v>Blanco</v>
      </c>
      <c r="F4951" t="str">
        <f>VLOOKUP(_xlfn.NUMBERVALUE(MID(C4951,11,2)),'Datos 2'!$U$3:$V$11,2,)</f>
        <v>L</v>
      </c>
      <c r="G4951">
        <v>7</v>
      </c>
    </row>
    <row r="4952" spans="1:7">
      <c r="A4952" s="14">
        <v>44384</v>
      </c>
      <c r="B4952" t="s">
        <v>823</v>
      </c>
      <c r="C4952" t="s">
        <v>862</v>
      </c>
      <c r="D4952" t="str">
        <f>VLOOKUP(VALUE(MID(C4952,1,8)),Producto!$A$1:$C$499,3,FALSE)</f>
        <v>Pantalón mezclilla</v>
      </c>
      <c r="E4952" t="str">
        <f>VLOOKUP(_xlfn.NUMBERVALUE(MID(C4952,9,2)),'Datos 2'!$Q$3:$R$22,2,FALSE)</f>
        <v>Blanco</v>
      </c>
      <c r="F4952" t="str">
        <f>VLOOKUP(_xlfn.NUMBERVALUE(MID(C4952,11,2)),'Datos 2'!$U$3:$V$11,2,)</f>
        <v>S</v>
      </c>
      <c r="G4952">
        <v>6</v>
      </c>
    </row>
    <row r="4953" spans="1:7">
      <c r="A4953" s="14">
        <v>44326</v>
      </c>
      <c r="B4953" t="s">
        <v>823</v>
      </c>
      <c r="C4953" t="s">
        <v>852</v>
      </c>
      <c r="D4953" t="str">
        <f>VLOOKUP(VALUE(MID(C4953,1,8)),Producto!$A$1:$C$499,3,FALSE)</f>
        <v>Pantalón mezclilla</v>
      </c>
      <c r="E4953" t="str">
        <f>VLOOKUP(_xlfn.NUMBERVALUE(MID(C4953,9,2)),'Datos 2'!$Q$3:$R$22,2,FALSE)</f>
        <v>Azul</v>
      </c>
      <c r="F4953" t="str">
        <f>VLOOKUP(_xlfn.NUMBERVALUE(MID(C4953,11,2)),'Datos 2'!$U$3:$V$11,2,)</f>
        <v>L</v>
      </c>
      <c r="G4953">
        <v>10</v>
      </c>
    </row>
    <row r="4954" spans="1:7">
      <c r="A4954" s="14">
        <v>44205</v>
      </c>
      <c r="B4954" t="s">
        <v>823</v>
      </c>
      <c r="C4954" t="s">
        <v>846</v>
      </c>
      <c r="D4954" t="str">
        <f>VLOOKUP(VALUE(MID(C4954,1,8)),Producto!$A$1:$C$499,3,FALSE)</f>
        <v>Camisa manga corta</v>
      </c>
      <c r="E4954" t="str">
        <f>VLOOKUP(_xlfn.NUMBERVALUE(MID(C4954,9,2)),'Datos 2'!$Q$3:$R$22,2,FALSE)</f>
        <v>Estampado animal</v>
      </c>
      <c r="F4954" t="str">
        <f>VLOOKUP(_xlfn.NUMBERVALUE(MID(C4954,11,2)),'Datos 2'!$U$3:$V$11,2,)</f>
        <v>S</v>
      </c>
      <c r="G4954">
        <v>1</v>
      </c>
    </row>
    <row r="4955" spans="1:7">
      <c r="A4955" s="14">
        <v>44313</v>
      </c>
      <c r="B4955" t="s">
        <v>823</v>
      </c>
      <c r="C4955" t="s">
        <v>846</v>
      </c>
      <c r="D4955" t="str">
        <f>VLOOKUP(VALUE(MID(C4955,1,8)),Producto!$A$1:$C$499,3,FALSE)</f>
        <v>Camisa manga corta</v>
      </c>
      <c r="E4955" t="str">
        <f>VLOOKUP(_xlfn.NUMBERVALUE(MID(C4955,9,2)),'Datos 2'!$Q$3:$R$22,2,FALSE)</f>
        <v>Estampado animal</v>
      </c>
      <c r="F4955" t="str">
        <f>VLOOKUP(_xlfn.NUMBERVALUE(MID(C4955,11,2)),'Datos 2'!$U$3:$V$11,2,)</f>
        <v>S</v>
      </c>
      <c r="G4955">
        <v>2</v>
      </c>
    </row>
    <row r="4956" spans="1:7">
      <c r="A4956" s="14">
        <v>44280</v>
      </c>
      <c r="B4956" t="s">
        <v>823</v>
      </c>
      <c r="C4956" t="s">
        <v>868</v>
      </c>
      <c r="D4956" t="str">
        <f>VLOOKUP(VALUE(MID(C4956,1,8)),Producto!$A$1:$C$499,3,FALSE)</f>
        <v>Pantalón baggie</v>
      </c>
      <c r="E4956" t="str">
        <f>VLOOKUP(_xlfn.NUMBERVALUE(MID(C4956,9,2)),'Datos 2'!$Q$3:$R$22,2,FALSE)</f>
        <v>Off white</v>
      </c>
      <c r="F4956" t="str">
        <f>VLOOKUP(_xlfn.NUMBERVALUE(MID(C4956,11,2)),'Datos 2'!$U$3:$V$11,2,)</f>
        <v>L</v>
      </c>
      <c r="G4956">
        <v>2</v>
      </c>
    </row>
    <row r="4957" spans="1:7">
      <c r="A4957" s="14">
        <v>44544</v>
      </c>
      <c r="B4957" t="s">
        <v>823</v>
      </c>
      <c r="C4957" t="s">
        <v>882</v>
      </c>
      <c r="D4957" t="str">
        <f>VLOOKUP(VALUE(MID(C4957,1,8)),Producto!$A$1:$C$499,3,FALSE)</f>
        <v>Chamarra sport</v>
      </c>
      <c r="E4957" t="str">
        <f>VLOOKUP(_xlfn.NUMBERVALUE(MID(C4957,9,2)),'Datos 2'!$Q$3:$R$22,2,FALSE)</f>
        <v>Azul</v>
      </c>
      <c r="F4957" t="str">
        <f>VLOOKUP(_xlfn.NUMBERVALUE(MID(C4957,11,2)),'Datos 2'!$U$3:$V$11,2,)</f>
        <v>S</v>
      </c>
      <c r="G4957">
        <v>7</v>
      </c>
    </row>
    <row r="4958" spans="1:7">
      <c r="A4958" s="14">
        <v>44458</v>
      </c>
      <c r="B4958" t="s">
        <v>823</v>
      </c>
      <c r="C4958" t="s">
        <v>883</v>
      </c>
      <c r="D4958" t="str">
        <f>VLOOKUP(VALUE(MID(C4958,1,8)),Producto!$A$1:$C$499,3,FALSE)</f>
        <v>Chamarra sport</v>
      </c>
      <c r="E4958" t="str">
        <f>VLOOKUP(_xlfn.NUMBERVALUE(MID(C4958,9,2)),'Datos 2'!$Q$3:$R$22,2,FALSE)</f>
        <v>Negro</v>
      </c>
      <c r="F4958" t="str">
        <f>VLOOKUP(_xlfn.NUMBERVALUE(MID(C4958,11,2)),'Datos 2'!$U$3:$V$11,2,)</f>
        <v>XL</v>
      </c>
      <c r="G4958">
        <v>9</v>
      </c>
    </row>
    <row r="4959" spans="1:7">
      <c r="A4959" s="14">
        <v>44478</v>
      </c>
      <c r="B4959" t="s">
        <v>823</v>
      </c>
      <c r="C4959" t="s">
        <v>871</v>
      </c>
      <c r="D4959" t="str">
        <f>VLOOKUP(VALUE(MID(C4959,1,8)),Producto!$A$1:$C$499,3,FALSE)</f>
        <v>Pantalón baggie</v>
      </c>
      <c r="E4959" t="str">
        <f>VLOOKUP(_xlfn.NUMBERVALUE(MID(C4959,9,2)),'Datos 2'!$Q$3:$R$22,2,FALSE)</f>
        <v>Café</v>
      </c>
      <c r="F4959" t="str">
        <f>VLOOKUP(_xlfn.NUMBERVALUE(MID(C4959,11,2)),'Datos 2'!$U$3:$V$11,2,)</f>
        <v>XL</v>
      </c>
      <c r="G4959">
        <v>6</v>
      </c>
    </row>
    <row r="4960" spans="1:7">
      <c r="A4960" s="14">
        <v>44332</v>
      </c>
      <c r="B4960" t="s">
        <v>823</v>
      </c>
      <c r="C4960" t="s">
        <v>840</v>
      </c>
      <c r="D4960" t="str">
        <f>VLOOKUP(VALUE(MID(C4960,1,8)),Producto!$A$1:$C$499,3,FALSE)</f>
        <v>Camisa manga corta</v>
      </c>
      <c r="E4960" t="str">
        <f>VLOOKUP(_xlfn.NUMBERVALUE(MID(C4960,9,2)),'Datos 2'!$Q$3:$R$22,2,FALSE)</f>
        <v>Blanco</v>
      </c>
      <c r="F4960" t="str">
        <f>VLOOKUP(_xlfn.NUMBERVALUE(MID(C4960,11,2)),'Datos 2'!$U$3:$V$11,2,)</f>
        <v>L</v>
      </c>
      <c r="G4960">
        <v>10</v>
      </c>
    </row>
    <row r="4961" spans="1:7">
      <c r="A4961" s="14">
        <v>44334</v>
      </c>
      <c r="B4961" t="s">
        <v>823</v>
      </c>
      <c r="C4961" t="s">
        <v>875</v>
      </c>
      <c r="D4961" t="str">
        <f>VLOOKUP(VALUE(MID(C4961,1,8)),Producto!$A$1:$C$499,3,FALSE)</f>
        <v>Chamarra sport</v>
      </c>
      <c r="E4961" t="str">
        <f>VLOOKUP(_xlfn.NUMBERVALUE(MID(C4961,9,2)),'Datos 2'!$Q$3:$R$22,2,FALSE)</f>
        <v>Rojo</v>
      </c>
      <c r="F4961" t="str">
        <f>VLOOKUP(_xlfn.NUMBERVALUE(MID(C4961,11,2)),'Datos 2'!$U$3:$V$11,2,)</f>
        <v>XL</v>
      </c>
      <c r="G4961">
        <v>4</v>
      </c>
    </row>
    <row r="4962" spans="1:7">
      <c r="A4962" s="14">
        <v>44313</v>
      </c>
      <c r="B4962" t="s">
        <v>823</v>
      </c>
      <c r="C4962" t="s">
        <v>866</v>
      </c>
      <c r="D4962" t="str">
        <f>VLOOKUP(VALUE(MID(C4962,1,8)),Producto!$A$1:$C$499,3,FALSE)</f>
        <v>Pantalón baggie</v>
      </c>
      <c r="E4962" t="str">
        <f>VLOOKUP(_xlfn.NUMBERVALUE(MID(C4962,9,2)),'Datos 2'!$Q$3:$R$22,2,FALSE)</f>
        <v>Negro</v>
      </c>
      <c r="F4962" t="str">
        <f>VLOOKUP(_xlfn.NUMBERVALUE(MID(C4962,11,2)),'Datos 2'!$U$3:$V$11,2,)</f>
        <v>S</v>
      </c>
      <c r="G4962">
        <v>4</v>
      </c>
    </row>
    <row r="4963" spans="1:7">
      <c r="A4963" s="14">
        <v>44472</v>
      </c>
      <c r="B4963" t="s">
        <v>823</v>
      </c>
      <c r="C4963" t="s">
        <v>871</v>
      </c>
      <c r="D4963" t="str">
        <f>VLOOKUP(VALUE(MID(C4963,1,8)),Producto!$A$1:$C$499,3,FALSE)</f>
        <v>Pantalón baggie</v>
      </c>
      <c r="E4963" t="str">
        <f>VLOOKUP(_xlfn.NUMBERVALUE(MID(C4963,9,2)),'Datos 2'!$Q$3:$R$22,2,FALSE)</f>
        <v>Café</v>
      </c>
      <c r="F4963" t="str">
        <f>VLOOKUP(_xlfn.NUMBERVALUE(MID(C4963,11,2)),'Datos 2'!$U$3:$V$11,2,)</f>
        <v>XL</v>
      </c>
      <c r="G4963">
        <v>3</v>
      </c>
    </row>
    <row r="4964" spans="1:7">
      <c r="A4964" s="14">
        <v>44263</v>
      </c>
      <c r="B4964" t="s">
        <v>823</v>
      </c>
      <c r="C4964" t="s">
        <v>864</v>
      </c>
      <c r="D4964" t="str">
        <f>VLOOKUP(VALUE(MID(C4964,1,8)),Producto!$A$1:$C$499,3,FALSE)</f>
        <v>Pantalón baggie</v>
      </c>
      <c r="E4964" t="str">
        <f>VLOOKUP(_xlfn.NUMBERVALUE(MID(C4964,9,2)),'Datos 2'!$Q$3:$R$22,2,FALSE)</f>
        <v>Negro</v>
      </c>
      <c r="F4964" t="str">
        <f>VLOOKUP(_xlfn.NUMBERVALUE(MID(C4964,11,2)),'Datos 2'!$U$3:$V$11,2,)</f>
        <v>L</v>
      </c>
      <c r="G4964">
        <v>4</v>
      </c>
    </row>
    <row r="4965" spans="1:7">
      <c r="A4965" s="14">
        <v>44308</v>
      </c>
      <c r="B4965" t="s">
        <v>823</v>
      </c>
      <c r="C4965" t="s">
        <v>839</v>
      </c>
      <c r="D4965" t="str">
        <f>VLOOKUP(VALUE(MID(C4965,1,8)),Producto!$A$1:$C$499,3,FALSE)</f>
        <v>Camisa manga corta</v>
      </c>
      <c r="E4965" t="str">
        <f>VLOOKUP(_xlfn.NUMBERVALUE(MID(C4965,9,2)),'Datos 2'!$Q$3:$R$22,2,FALSE)</f>
        <v>Blanco</v>
      </c>
      <c r="F4965" t="str">
        <f>VLOOKUP(_xlfn.NUMBERVALUE(MID(C4965,11,2)),'Datos 2'!$U$3:$V$11,2,)</f>
        <v>XL</v>
      </c>
      <c r="G4965">
        <v>1</v>
      </c>
    </row>
    <row r="4966" spans="1:7">
      <c r="A4966" s="14">
        <v>44317</v>
      </c>
      <c r="B4966" t="s">
        <v>823</v>
      </c>
      <c r="C4966" t="s">
        <v>867</v>
      </c>
      <c r="D4966" t="str">
        <f>VLOOKUP(VALUE(MID(C4966,1,8)),Producto!$A$1:$C$499,3,FALSE)</f>
        <v>Pantalón baggie</v>
      </c>
      <c r="E4966" t="str">
        <f>VLOOKUP(_xlfn.NUMBERVALUE(MID(C4966,9,2)),'Datos 2'!$Q$3:$R$22,2,FALSE)</f>
        <v>Off white</v>
      </c>
      <c r="F4966" t="str">
        <f>VLOOKUP(_xlfn.NUMBERVALUE(MID(C4966,11,2)),'Datos 2'!$U$3:$V$11,2,)</f>
        <v>XL</v>
      </c>
      <c r="G4966">
        <v>10</v>
      </c>
    </row>
    <row r="4967" spans="1:7">
      <c r="A4967" s="14">
        <v>44512</v>
      </c>
      <c r="B4967" t="s">
        <v>823</v>
      </c>
      <c r="C4967" t="s">
        <v>885</v>
      </c>
      <c r="D4967" t="str">
        <f>VLOOKUP(VALUE(MID(C4967,1,8)),Producto!$A$1:$C$499,3,FALSE)</f>
        <v>Chamarra sport</v>
      </c>
      <c r="E4967" t="str">
        <f>VLOOKUP(_xlfn.NUMBERVALUE(MID(C4967,9,2)),'Datos 2'!$Q$3:$R$22,2,FALSE)</f>
        <v>Negro</v>
      </c>
      <c r="F4967" t="str">
        <f>VLOOKUP(_xlfn.NUMBERVALUE(MID(C4967,11,2)),'Datos 2'!$U$3:$V$11,2,)</f>
        <v>M</v>
      </c>
      <c r="G4967">
        <v>5</v>
      </c>
    </row>
    <row r="4968" spans="1:7">
      <c r="A4968" s="14">
        <v>44385</v>
      </c>
      <c r="B4968" t="s">
        <v>823</v>
      </c>
      <c r="C4968" t="s">
        <v>871</v>
      </c>
      <c r="D4968" t="str">
        <f>VLOOKUP(VALUE(MID(C4968,1,8)),Producto!$A$1:$C$499,3,FALSE)</f>
        <v>Pantalón baggie</v>
      </c>
      <c r="E4968" t="str">
        <f>VLOOKUP(_xlfn.NUMBERVALUE(MID(C4968,9,2)),'Datos 2'!$Q$3:$R$22,2,FALSE)</f>
        <v>Café</v>
      </c>
      <c r="F4968" t="str">
        <f>VLOOKUP(_xlfn.NUMBERVALUE(MID(C4968,11,2)),'Datos 2'!$U$3:$V$11,2,)</f>
        <v>XL</v>
      </c>
      <c r="G4968">
        <v>8</v>
      </c>
    </row>
    <row r="4969" spans="1:7">
      <c r="A4969" s="14">
        <v>44536</v>
      </c>
      <c r="B4969" t="s">
        <v>823</v>
      </c>
      <c r="C4969" t="s">
        <v>834</v>
      </c>
      <c r="D4969" t="str">
        <f>VLOOKUP(VALUE(MID(C4969,1,8)),Producto!$A$1:$C$499,3,FALSE)</f>
        <v>Camisa manga larga</v>
      </c>
      <c r="E4969" t="str">
        <f>VLOOKUP(_xlfn.NUMBERVALUE(MID(C4969,9,2)),'Datos 2'!$Q$3:$R$22,2,FALSE)</f>
        <v>Off white</v>
      </c>
      <c r="F4969" t="str">
        <f>VLOOKUP(_xlfn.NUMBERVALUE(MID(C4969,11,2)),'Datos 2'!$U$3:$V$11,2,)</f>
        <v>S</v>
      </c>
      <c r="G4969">
        <v>10</v>
      </c>
    </row>
    <row r="4970" spans="1:7">
      <c r="A4970" s="14">
        <v>44347</v>
      </c>
      <c r="B4970" t="s">
        <v>823</v>
      </c>
      <c r="C4970" t="s">
        <v>841</v>
      </c>
      <c r="D4970" t="str">
        <f>VLOOKUP(VALUE(MID(C4970,1,8)),Producto!$A$1:$C$499,3,FALSE)</f>
        <v>Camisa manga corta</v>
      </c>
      <c r="E4970" t="str">
        <f>VLOOKUP(_xlfn.NUMBERVALUE(MID(C4970,9,2)),'Datos 2'!$Q$3:$R$22,2,FALSE)</f>
        <v>Blanco</v>
      </c>
      <c r="F4970" t="str">
        <f>VLOOKUP(_xlfn.NUMBERVALUE(MID(C4970,11,2)),'Datos 2'!$U$3:$V$11,2,)</f>
        <v>M</v>
      </c>
      <c r="G4970">
        <v>4</v>
      </c>
    </row>
    <row r="4971" spans="1:7">
      <c r="A4971" s="14">
        <v>44225</v>
      </c>
      <c r="B4971" t="s">
        <v>823</v>
      </c>
      <c r="C4971" t="s">
        <v>827</v>
      </c>
      <c r="D4971" t="str">
        <f>VLOOKUP(VALUE(MID(C4971,1,8)),Producto!$A$1:$C$499,3,FALSE)</f>
        <v>Camisa manga larga</v>
      </c>
      <c r="E4971" t="str">
        <f>VLOOKUP(_xlfn.NUMBERVALUE(MID(C4971,9,2)),'Datos 2'!$Q$3:$R$22,2,FALSE)</f>
        <v>Blanco</v>
      </c>
      <c r="F4971" t="str">
        <f>VLOOKUP(_xlfn.NUMBERVALUE(MID(C4971,11,2)),'Datos 2'!$U$3:$V$11,2,)</f>
        <v>XL</v>
      </c>
      <c r="G4971">
        <v>8</v>
      </c>
    </row>
    <row r="4972" spans="1:7">
      <c r="A4972" s="14">
        <v>44300</v>
      </c>
      <c r="B4972" t="s">
        <v>823</v>
      </c>
      <c r="C4972" t="s">
        <v>862</v>
      </c>
      <c r="D4972" t="str">
        <f>VLOOKUP(VALUE(MID(C4972,1,8)),Producto!$A$1:$C$499,3,FALSE)</f>
        <v>Pantalón mezclilla</v>
      </c>
      <c r="E4972" t="str">
        <f>VLOOKUP(_xlfn.NUMBERVALUE(MID(C4972,9,2)),'Datos 2'!$Q$3:$R$22,2,FALSE)</f>
        <v>Blanco</v>
      </c>
      <c r="F4972" t="str">
        <f>VLOOKUP(_xlfn.NUMBERVALUE(MID(C4972,11,2)),'Datos 2'!$U$3:$V$11,2,)</f>
        <v>S</v>
      </c>
      <c r="G4972">
        <v>7</v>
      </c>
    </row>
    <row r="4973" spans="1:7">
      <c r="A4973" s="14">
        <v>44340</v>
      </c>
      <c r="B4973" t="s">
        <v>823</v>
      </c>
      <c r="C4973" t="s">
        <v>829</v>
      </c>
      <c r="D4973" t="str">
        <f>VLOOKUP(VALUE(MID(C4973,1,8)),Producto!$A$1:$C$499,3,FALSE)</f>
        <v>Camisa manga larga</v>
      </c>
      <c r="E4973" t="str">
        <f>VLOOKUP(_xlfn.NUMBERVALUE(MID(C4973,9,2)),'Datos 2'!$Q$3:$R$22,2,FALSE)</f>
        <v>Blanco</v>
      </c>
      <c r="F4973" t="str">
        <f>VLOOKUP(_xlfn.NUMBERVALUE(MID(C4973,11,2)),'Datos 2'!$U$3:$V$11,2,)</f>
        <v>M</v>
      </c>
      <c r="G4973">
        <v>6</v>
      </c>
    </row>
    <row r="4974" spans="1:7">
      <c r="A4974" s="14">
        <v>44268</v>
      </c>
      <c r="B4974" t="s">
        <v>823</v>
      </c>
      <c r="C4974" t="s">
        <v>885</v>
      </c>
      <c r="D4974" t="str">
        <f>VLOOKUP(VALUE(MID(C4974,1,8)),Producto!$A$1:$C$499,3,FALSE)</f>
        <v>Chamarra sport</v>
      </c>
      <c r="E4974" t="str">
        <f>VLOOKUP(_xlfn.NUMBERVALUE(MID(C4974,9,2)),'Datos 2'!$Q$3:$R$22,2,FALSE)</f>
        <v>Negro</v>
      </c>
      <c r="F4974" t="str">
        <f>VLOOKUP(_xlfn.NUMBERVALUE(MID(C4974,11,2)),'Datos 2'!$U$3:$V$11,2,)</f>
        <v>M</v>
      </c>
      <c r="G4974">
        <v>1</v>
      </c>
    </row>
    <row r="4975" spans="1:7">
      <c r="A4975" s="14">
        <v>44484</v>
      </c>
      <c r="B4975" t="s">
        <v>823</v>
      </c>
      <c r="C4975" t="s">
        <v>862</v>
      </c>
      <c r="D4975" t="str">
        <f>VLOOKUP(VALUE(MID(C4975,1,8)),Producto!$A$1:$C$499,3,FALSE)</f>
        <v>Pantalón mezclilla</v>
      </c>
      <c r="E4975" t="str">
        <f>VLOOKUP(_xlfn.NUMBERVALUE(MID(C4975,9,2)),'Datos 2'!$Q$3:$R$22,2,FALSE)</f>
        <v>Blanco</v>
      </c>
      <c r="F4975" t="str">
        <f>VLOOKUP(_xlfn.NUMBERVALUE(MID(C4975,11,2)),'Datos 2'!$U$3:$V$11,2,)</f>
        <v>S</v>
      </c>
      <c r="G4975">
        <v>6</v>
      </c>
    </row>
    <row r="4976" spans="1:7">
      <c r="A4976" s="14">
        <v>44301</v>
      </c>
      <c r="B4976" t="s">
        <v>823</v>
      </c>
      <c r="C4976" t="s">
        <v>828</v>
      </c>
      <c r="D4976" t="str">
        <f>VLOOKUP(VALUE(MID(C4976,1,8)),Producto!$A$1:$C$499,3,FALSE)</f>
        <v>Camisa manga larga</v>
      </c>
      <c r="E4976" t="str">
        <f>VLOOKUP(_xlfn.NUMBERVALUE(MID(C4976,9,2)),'Datos 2'!$Q$3:$R$22,2,FALSE)</f>
        <v>Blanco</v>
      </c>
      <c r="F4976" t="str">
        <f>VLOOKUP(_xlfn.NUMBERVALUE(MID(C4976,11,2)),'Datos 2'!$U$3:$V$11,2,)</f>
        <v>L</v>
      </c>
      <c r="G4976">
        <v>2</v>
      </c>
    </row>
    <row r="4977" spans="1:7">
      <c r="A4977" s="14">
        <v>44347</v>
      </c>
      <c r="B4977" t="s">
        <v>823</v>
      </c>
      <c r="C4977" t="s">
        <v>888</v>
      </c>
      <c r="D4977" t="str">
        <f>VLOOKUP(VALUE(MID(C4977,1,8)),Producto!$A$1:$C$499,3,FALSE)</f>
        <v>Chamarra sport</v>
      </c>
      <c r="E4977" t="str">
        <f>VLOOKUP(_xlfn.NUMBERVALUE(MID(C4977,9,2)),'Datos 2'!$Q$3:$R$22,2,FALSE)</f>
        <v>Off white</v>
      </c>
      <c r="F4977" t="str">
        <f>VLOOKUP(_xlfn.NUMBERVALUE(MID(C4977,11,2)),'Datos 2'!$U$3:$V$11,2,)</f>
        <v>L</v>
      </c>
      <c r="G4977">
        <v>1</v>
      </c>
    </row>
    <row r="4978" spans="1:7">
      <c r="A4978" s="14">
        <v>44231</v>
      </c>
      <c r="B4978" t="s">
        <v>823</v>
      </c>
      <c r="C4978" t="s">
        <v>872</v>
      </c>
      <c r="D4978" t="str">
        <f>VLOOKUP(VALUE(MID(C4978,1,8)),Producto!$A$1:$C$499,3,FALSE)</f>
        <v>Pantalón baggie</v>
      </c>
      <c r="E4978" t="str">
        <f>VLOOKUP(_xlfn.NUMBERVALUE(MID(C4978,9,2)),'Datos 2'!$Q$3:$R$22,2,FALSE)</f>
        <v>Café</v>
      </c>
      <c r="F4978" t="str">
        <f>VLOOKUP(_xlfn.NUMBERVALUE(MID(C4978,11,2)),'Datos 2'!$U$3:$V$11,2,)</f>
        <v>L</v>
      </c>
      <c r="G4978">
        <v>8</v>
      </c>
    </row>
    <row r="4979" spans="1:7">
      <c r="A4979" s="14">
        <v>44545</v>
      </c>
      <c r="B4979" t="s">
        <v>823</v>
      </c>
      <c r="C4979" t="s">
        <v>847</v>
      </c>
      <c r="D4979" t="str">
        <f>VLOOKUP(VALUE(MID(C4979,1,8)),Producto!$A$1:$C$499,3,FALSE)</f>
        <v>Playera</v>
      </c>
      <c r="E4979" t="str">
        <f>VLOOKUP(_xlfn.NUMBERVALUE(MID(C4979,9,2)),'Datos 2'!$Q$3:$R$22,2,FALSE)</f>
        <v>Negro</v>
      </c>
      <c r="F4979" t="str">
        <f>VLOOKUP(_xlfn.NUMBERVALUE(MID(C4979,11,2)),'Datos 2'!$U$3:$V$11,2,)</f>
        <v>Unitalla</v>
      </c>
      <c r="G4979">
        <v>4</v>
      </c>
    </row>
    <row r="4980" spans="1:7">
      <c r="A4980" s="14">
        <v>44390</v>
      </c>
      <c r="B4980" t="s">
        <v>823</v>
      </c>
      <c r="C4980" t="s">
        <v>859</v>
      </c>
      <c r="D4980" t="str">
        <f>VLOOKUP(VALUE(MID(C4980,1,8)),Producto!$A$1:$C$499,3,FALSE)</f>
        <v>Pantalón mezclilla</v>
      </c>
      <c r="E4980" t="str">
        <f>VLOOKUP(_xlfn.NUMBERVALUE(MID(C4980,9,2)),'Datos 2'!$Q$3:$R$22,2,FALSE)</f>
        <v>Blanco</v>
      </c>
      <c r="F4980" t="str">
        <f>VLOOKUP(_xlfn.NUMBERVALUE(MID(C4980,11,2)),'Datos 2'!$U$3:$V$11,2,)</f>
        <v>XL</v>
      </c>
      <c r="G4980">
        <v>6</v>
      </c>
    </row>
    <row r="4981" spans="1:7">
      <c r="A4981" s="14">
        <v>44533</v>
      </c>
      <c r="B4981" t="s">
        <v>823</v>
      </c>
      <c r="C4981" t="s">
        <v>887</v>
      </c>
      <c r="D4981" t="str">
        <f>VLOOKUP(VALUE(MID(C4981,1,8)),Producto!$A$1:$C$499,3,FALSE)</f>
        <v>Chamarra sport</v>
      </c>
      <c r="E4981" t="str">
        <f>VLOOKUP(_xlfn.NUMBERVALUE(MID(C4981,9,2)),'Datos 2'!$Q$3:$R$22,2,FALSE)</f>
        <v>Off white</v>
      </c>
      <c r="F4981" t="str">
        <f>VLOOKUP(_xlfn.NUMBERVALUE(MID(C4981,11,2)),'Datos 2'!$U$3:$V$11,2,)</f>
        <v>XL</v>
      </c>
      <c r="G4981">
        <v>7</v>
      </c>
    </row>
    <row r="4982" spans="1:7">
      <c r="A4982" s="14">
        <v>44363</v>
      </c>
      <c r="B4982" t="s">
        <v>823</v>
      </c>
      <c r="C4982" t="s">
        <v>870</v>
      </c>
      <c r="D4982" t="str">
        <f>VLOOKUP(VALUE(MID(C4982,1,8)),Producto!$A$1:$C$499,3,FALSE)</f>
        <v>Pantalón baggie</v>
      </c>
      <c r="E4982" t="str">
        <f>VLOOKUP(_xlfn.NUMBERVALUE(MID(C4982,9,2)),'Datos 2'!$Q$3:$R$22,2,FALSE)</f>
        <v>Off white</v>
      </c>
      <c r="F4982" t="str">
        <f>VLOOKUP(_xlfn.NUMBERVALUE(MID(C4982,11,2)),'Datos 2'!$U$3:$V$11,2,)</f>
        <v>S</v>
      </c>
      <c r="G4982">
        <v>7</v>
      </c>
    </row>
    <row r="4983" spans="1:7">
      <c r="A4983" s="14">
        <v>44515</v>
      </c>
      <c r="B4983" t="s">
        <v>823</v>
      </c>
      <c r="C4983" t="s">
        <v>847</v>
      </c>
      <c r="D4983" t="str">
        <f>VLOOKUP(VALUE(MID(C4983,1,8)),Producto!$A$1:$C$499,3,FALSE)</f>
        <v>Playera</v>
      </c>
      <c r="E4983" t="str">
        <f>VLOOKUP(_xlfn.NUMBERVALUE(MID(C4983,9,2)),'Datos 2'!$Q$3:$R$22,2,FALSE)</f>
        <v>Negro</v>
      </c>
      <c r="F4983" t="str">
        <f>VLOOKUP(_xlfn.NUMBERVALUE(MID(C4983,11,2)),'Datos 2'!$U$3:$V$11,2,)</f>
        <v>Unitalla</v>
      </c>
      <c r="G4983">
        <v>3</v>
      </c>
    </row>
    <row r="4984" spans="1:7">
      <c r="A4984" s="14">
        <v>44245</v>
      </c>
      <c r="B4984" t="s">
        <v>823</v>
      </c>
      <c r="C4984" t="s">
        <v>831</v>
      </c>
      <c r="D4984" t="str">
        <f>VLOOKUP(VALUE(MID(C4984,1,8)),Producto!$A$1:$C$499,3,FALSE)</f>
        <v>Camisa manga larga</v>
      </c>
      <c r="E4984" t="str">
        <f>VLOOKUP(_xlfn.NUMBERVALUE(MID(C4984,9,2)),'Datos 2'!$Q$3:$R$22,2,FALSE)</f>
        <v>Off white</v>
      </c>
      <c r="F4984" t="str">
        <f>VLOOKUP(_xlfn.NUMBERVALUE(MID(C4984,11,2)),'Datos 2'!$U$3:$V$11,2,)</f>
        <v>XL</v>
      </c>
      <c r="G4984">
        <v>6</v>
      </c>
    </row>
    <row r="4985" spans="1:7">
      <c r="A4985" s="14">
        <v>44373</v>
      </c>
      <c r="B4985" t="s">
        <v>823</v>
      </c>
      <c r="C4985" t="s">
        <v>853</v>
      </c>
      <c r="D4985" t="str">
        <f>VLOOKUP(VALUE(MID(C4985,1,8)),Producto!$A$1:$C$499,3,FALSE)</f>
        <v>Pantalón mezclilla</v>
      </c>
      <c r="E4985" t="str">
        <f>VLOOKUP(_xlfn.NUMBERVALUE(MID(C4985,9,2)),'Datos 2'!$Q$3:$R$22,2,FALSE)</f>
        <v>Azul</v>
      </c>
      <c r="F4985" t="str">
        <f>VLOOKUP(_xlfn.NUMBERVALUE(MID(C4985,11,2)),'Datos 2'!$U$3:$V$11,2,)</f>
        <v>M</v>
      </c>
      <c r="G4985">
        <v>5</v>
      </c>
    </row>
    <row r="4986" spans="1:7">
      <c r="A4986" s="14">
        <v>44344</v>
      </c>
      <c r="B4986" t="s">
        <v>823</v>
      </c>
      <c r="C4986" t="s">
        <v>843</v>
      </c>
      <c r="D4986" t="str">
        <f>VLOOKUP(VALUE(MID(C4986,1,8)),Producto!$A$1:$C$499,3,FALSE)</f>
        <v>Camisa manga corta</v>
      </c>
      <c r="E4986" t="str">
        <f>VLOOKUP(_xlfn.NUMBERVALUE(MID(C4986,9,2)),'Datos 2'!$Q$3:$R$22,2,FALSE)</f>
        <v>Estampado animal</v>
      </c>
      <c r="F4986" t="str">
        <f>VLOOKUP(_xlfn.NUMBERVALUE(MID(C4986,11,2)),'Datos 2'!$U$3:$V$11,2,)</f>
        <v>XL</v>
      </c>
      <c r="G4986">
        <v>9</v>
      </c>
    </row>
    <row r="4987" spans="1:7">
      <c r="A4987" s="14">
        <v>44390</v>
      </c>
      <c r="B4987" t="s">
        <v>823</v>
      </c>
      <c r="C4987" t="s">
        <v>887</v>
      </c>
      <c r="D4987" t="str">
        <f>VLOOKUP(VALUE(MID(C4987,1,8)),Producto!$A$1:$C$499,3,FALSE)</f>
        <v>Chamarra sport</v>
      </c>
      <c r="E4987" t="str">
        <f>VLOOKUP(_xlfn.NUMBERVALUE(MID(C4987,9,2)),'Datos 2'!$Q$3:$R$22,2,FALSE)</f>
        <v>Off white</v>
      </c>
      <c r="F4987" t="str">
        <f>VLOOKUP(_xlfn.NUMBERVALUE(MID(C4987,11,2)),'Datos 2'!$U$3:$V$11,2,)</f>
        <v>XL</v>
      </c>
      <c r="G4987">
        <v>8</v>
      </c>
    </row>
    <row r="4988" spans="1:7">
      <c r="A4988" s="14">
        <v>44474</v>
      </c>
      <c r="B4988" t="s">
        <v>823</v>
      </c>
      <c r="C4988" t="s">
        <v>853</v>
      </c>
      <c r="D4988" t="str">
        <f>VLOOKUP(VALUE(MID(C4988,1,8)),Producto!$A$1:$C$499,3,FALSE)</f>
        <v>Pantalón mezclilla</v>
      </c>
      <c r="E4988" t="str">
        <f>VLOOKUP(_xlfn.NUMBERVALUE(MID(C4988,9,2)),'Datos 2'!$Q$3:$R$22,2,FALSE)</f>
        <v>Azul</v>
      </c>
      <c r="F4988" t="str">
        <f>VLOOKUP(_xlfn.NUMBERVALUE(MID(C4988,11,2)),'Datos 2'!$U$3:$V$11,2,)</f>
        <v>M</v>
      </c>
      <c r="G4988">
        <v>8</v>
      </c>
    </row>
    <row r="4989" spans="1:7">
      <c r="A4989" s="14">
        <v>44546</v>
      </c>
      <c r="B4989" t="s">
        <v>823</v>
      </c>
      <c r="C4989" t="s">
        <v>861</v>
      </c>
      <c r="D4989" t="str">
        <f>VLOOKUP(VALUE(MID(C4989,1,8)),Producto!$A$1:$C$499,3,FALSE)</f>
        <v>Pantalón mezclilla</v>
      </c>
      <c r="E4989" t="str">
        <f>VLOOKUP(_xlfn.NUMBERVALUE(MID(C4989,9,2)),'Datos 2'!$Q$3:$R$22,2,FALSE)</f>
        <v>Blanco</v>
      </c>
      <c r="F4989" t="str">
        <f>VLOOKUP(_xlfn.NUMBERVALUE(MID(C4989,11,2)),'Datos 2'!$U$3:$V$11,2,)</f>
        <v>M</v>
      </c>
      <c r="G4989">
        <v>2</v>
      </c>
    </row>
    <row r="4990" spans="1:7">
      <c r="A4990" s="14">
        <v>44323</v>
      </c>
      <c r="B4990" t="s">
        <v>823</v>
      </c>
      <c r="C4990" t="s">
        <v>855</v>
      </c>
      <c r="D4990" t="str">
        <f>VLOOKUP(VALUE(MID(C4990,1,8)),Producto!$A$1:$C$499,3,FALSE)</f>
        <v>Pantalón mezclilla</v>
      </c>
      <c r="E4990" t="str">
        <f>VLOOKUP(_xlfn.NUMBERVALUE(MID(C4990,9,2)),'Datos 2'!$Q$3:$R$22,2,FALSE)</f>
        <v>Negro</v>
      </c>
      <c r="F4990" t="str">
        <f>VLOOKUP(_xlfn.NUMBERVALUE(MID(C4990,11,2)),'Datos 2'!$U$3:$V$11,2,)</f>
        <v>XL</v>
      </c>
      <c r="G4990">
        <v>5</v>
      </c>
    </row>
    <row r="4991" spans="1:7">
      <c r="A4991" s="14">
        <v>44293</v>
      </c>
      <c r="B4991" t="s">
        <v>823</v>
      </c>
      <c r="C4991" t="s">
        <v>866</v>
      </c>
      <c r="D4991" t="str">
        <f>VLOOKUP(VALUE(MID(C4991,1,8)),Producto!$A$1:$C$499,3,FALSE)</f>
        <v>Pantalón baggie</v>
      </c>
      <c r="E4991" t="str">
        <f>VLOOKUP(_xlfn.NUMBERVALUE(MID(C4991,9,2)),'Datos 2'!$Q$3:$R$22,2,FALSE)</f>
        <v>Negro</v>
      </c>
      <c r="F4991" t="str">
        <f>VLOOKUP(_xlfn.NUMBERVALUE(MID(C4991,11,2)),'Datos 2'!$U$3:$V$11,2,)</f>
        <v>S</v>
      </c>
      <c r="G4991">
        <v>6</v>
      </c>
    </row>
    <row r="4992" spans="1:7">
      <c r="A4992" s="14">
        <v>44364</v>
      </c>
      <c r="B4992" t="s">
        <v>823</v>
      </c>
      <c r="C4992" t="s">
        <v>859</v>
      </c>
      <c r="D4992" t="str">
        <f>VLOOKUP(VALUE(MID(C4992,1,8)),Producto!$A$1:$C$499,3,FALSE)</f>
        <v>Pantalón mezclilla</v>
      </c>
      <c r="E4992" t="str">
        <f>VLOOKUP(_xlfn.NUMBERVALUE(MID(C4992,9,2)),'Datos 2'!$Q$3:$R$22,2,FALSE)</f>
        <v>Blanco</v>
      </c>
      <c r="F4992" t="str">
        <f>VLOOKUP(_xlfn.NUMBERVALUE(MID(C4992,11,2)),'Datos 2'!$U$3:$V$11,2,)</f>
        <v>XL</v>
      </c>
      <c r="G4992">
        <v>10</v>
      </c>
    </row>
    <row r="4993" spans="1:7">
      <c r="A4993" s="14">
        <v>44277</v>
      </c>
      <c r="B4993" t="s">
        <v>823</v>
      </c>
      <c r="C4993" t="s">
        <v>858</v>
      </c>
      <c r="D4993" t="str">
        <f>VLOOKUP(VALUE(MID(C4993,1,8)),Producto!$A$1:$C$499,3,FALSE)</f>
        <v>Pantalón mezclilla</v>
      </c>
      <c r="E4993" t="str">
        <f>VLOOKUP(_xlfn.NUMBERVALUE(MID(C4993,9,2)),'Datos 2'!$Q$3:$R$22,2,FALSE)</f>
        <v>Negro</v>
      </c>
      <c r="F4993" t="str">
        <f>VLOOKUP(_xlfn.NUMBERVALUE(MID(C4993,11,2)),'Datos 2'!$U$3:$V$11,2,)</f>
        <v>S</v>
      </c>
      <c r="G4993">
        <v>10</v>
      </c>
    </row>
    <row r="4994" spans="1:7">
      <c r="A4994" s="14">
        <v>44421</v>
      </c>
      <c r="B4994" t="s">
        <v>823</v>
      </c>
      <c r="C4994" t="s">
        <v>880</v>
      </c>
      <c r="D4994" t="str">
        <f>VLOOKUP(VALUE(MID(C4994,1,8)),Producto!$A$1:$C$499,3,FALSE)</f>
        <v>Chamarra sport</v>
      </c>
      <c r="E4994" t="str">
        <f>VLOOKUP(_xlfn.NUMBERVALUE(MID(C4994,9,2)),'Datos 2'!$Q$3:$R$22,2,FALSE)</f>
        <v>Azul</v>
      </c>
      <c r="F4994" t="str">
        <f>VLOOKUP(_xlfn.NUMBERVALUE(MID(C4994,11,2)),'Datos 2'!$U$3:$V$11,2,)</f>
        <v>L</v>
      </c>
      <c r="G4994">
        <v>9</v>
      </c>
    </row>
    <row r="4995" spans="1:7">
      <c r="A4995" s="14">
        <v>44422</v>
      </c>
      <c r="B4995" t="s">
        <v>823</v>
      </c>
      <c r="C4995" t="s">
        <v>845</v>
      </c>
      <c r="D4995" t="str">
        <f>VLOOKUP(VALUE(MID(C4995,1,8)),Producto!$A$1:$C$499,3,FALSE)</f>
        <v>Camisa manga corta</v>
      </c>
      <c r="E4995" t="str">
        <f>VLOOKUP(_xlfn.NUMBERVALUE(MID(C4995,9,2)),'Datos 2'!$Q$3:$R$22,2,FALSE)</f>
        <v>Estampado animal</v>
      </c>
      <c r="F4995" t="str">
        <f>VLOOKUP(_xlfn.NUMBERVALUE(MID(C4995,11,2)),'Datos 2'!$U$3:$V$11,2,)</f>
        <v>M</v>
      </c>
      <c r="G4995">
        <v>3</v>
      </c>
    </row>
    <row r="4996" spans="1:7">
      <c r="A4996" s="14">
        <v>44316</v>
      </c>
      <c r="B4996" t="s">
        <v>823</v>
      </c>
      <c r="C4996" t="s">
        <v>871</v>
      </c>
      <c r="D4996" t="str">
        <f>VLOOKUP(VALUE(MID(C4996,1,8)),Producto!$A$1:$C$499,3,FALSE)</f>
        <v>Pantalón baggie</v>
      </c>
      <c r="E4996" t="str">
        <f>VLOOKUP(_xlfn.NUMBERVALUE(MID(C4996,9,2)),'Datos 2'!$Q$3:$R$22,2,FALSE)</f>
        <v>Café</v>
      </c>
      <c r="F4996" t="str">
        <f>VLOOKUP(_xlfn.NUMBERVALUE(MID(C4996,11,2)),'Datos 2'!$U$3:$V$11,2,)</f>
        <v>XL</v>
      </c>
      <c r="G4996">
        <v>7</v>
      </c>
    </row>
    <row r="4997" spans="1:7">
      <c r="A4997" s="14">
        <v>44481</v>
      </c>
      <c r="B4997" t="s">
        <v>823</v>
      </c>
      <c r="C4997" t="s">
        <v>868</v>
      </c>
      <c r="D4997" t="str">
        <f>VLOOKUP(VALUE(MID(C4997,1,8)),Producto!$A$1:$C$499,3,FALSE)</f>
        <v>Pantalón baggie</v>
      </c>
      <c r="E4997" t="str">
        <f>VLOOKUP(_xlfn.NUMBERVALUE(MID(C4997,9,2)),'Datos 2'!$Q$3:$R$22,2,FALSE)</f>
        <v>Off white</v>
      </c>
      <c r="F4997" t="str">
        <f>VLOOKUP(_xlfn.NUMBERVALUE(MID(C4997,11,2)),'Datos 2'!$U$3:$V$11,2,)</f>
        <v>L</v>
      </c>
      <c r="G4997">
        <v>8</v>
      </c>
    </row>
    <row r="4998" spans="1:7">
      <c r="A4998" s="14">
        <v>44558</v>
      </c>
      <c r="B4998" t="s">
        <v>823</v>
      </c>
      <c r="C4998" t="s">
        <v>842</v>
      </c>
      <c r="D4998" t="str">
        <f>VLOOKUP(VALUE(MID(C4998,1,8)),Producto!$A$1:$C$499,3,FALSE)</f>
        <v>Camisa manga corta</v>
      </c>
      <c r="E4998" t="str">
        <f>VLOOKUP(_xlfn.NUMBERVALUE(MID(C4998,9,2)),'Datos 2'!$Q$3:$R$22,2,FALSE)</f>
        <v>Blanco</v>
      </c>
      <c r="F4998" t="str">
        <f>VLOOKUP(_xlfn.NUMBERVALUE(MID(C4998,11,2)),'Datos 2'!$U$3:$V$11,2,)</f>
        <v>S</v>
      </c>
      <c r="G4998">
        <v>6</v>
      </c>
    </row>
    <row r="4999" spans="1:7">
      <c r="A4999" s="14">
        <v>44464</v>
      </c>
      <c r="B4999" t="s">
        <v>823</v>
      </c>
      <c r="C4999" t="s">
        <v>883</v>
      </c>
      <c r="D4999" t="str">
        <f>VLOOKUP(VALUE(MID(C4999,1,8)),Producto!$A$1:$C$499,3,FALSE)</f>
        <v>Chamarra sport</v>
      </c>
      <c r="E4999" t="str">
        <f>VLOOKUP(_xlfn.NUMBERVALUE(MID(C4999,9,2)),'Datos 2'!$Q$3:$R$22,2,FALSE)</f>
        <v>Negro</v>
      </c>
      <c r="F4999" t="str">
        <f>VLOOKUP(_xlfn.NUMBERVALUE(MID(C4999,11,2)),'Datos 2'!$U$3:$V$11,2,)</f>
        <v>XL</v>
      </c>
      <c r="G4999">
        <v>5</v>
      </c>
    </row>
    <row r="5000" spans="1:7">
      <c r="A5000" s="14">
        <v>44543</v>
      </c>
      <c r="B5000" t="s">
        <v>823</v>
      </c>
      <c r="C5000" t="s">
        <v>844</v>
      </c>
      <c r="D5000" t="str">
        <f>VLOOKUP(VALUE(MID(C5000,1,8)),Producto!$A$1:$C$499,3,FALSE)</f>
        <v>Camisa manga corta</v>
      </c>
      <c r="E5000" t="str">
        <f>VLOOKUP(_xlfn.NUMBERVALUE(MID(C5000,9,2)),'Datos 2'!$Q$3:$R$22,2,FALSE)</f>
        <v>Estampado animal</v>
      </c>
      <c r="F5000" t="str">
        <f>VLOOKUP(_xlfn.NUMBERVALUE(MID(C5000,11,2)),'Datos 2'!$U$3:$V$11,2,)</f>
        <v>L</v>
      </c>
      <c r="G5000">
        <v>5</v>
      </c>
    </row>
    <row r="5001" spans="1:7">
      <c r="A5001" s="14">
        <v>44355</v>
      </c>
      <c r="B5001" t="s">
        <v>823</v>
      </c>
      <c r="C5001" t="s">
        <v>862</v>
      </c>
      <c r="D5001" t="str">
        <f>VLOOKUP(VALUE(MID(C5001,1,8)),Producto!$A$1:$C$499,3,FALSE)</f>
        <v>Pantalón mezclilla</v>
      </c>
      <c r="E5001" t="str">
        <f>VLOOKUP(_xlfn.NUMBERVALUE(MID(C5001,9,2)),'Datos 2'!$Q$3:$R$22,2,FALSE)</f>
        <v>Blanco</v>
      </c>
      <c r="F5001" t="str">
        <f>VLOOKUP(_xlfn.NUMBERVALUE(MID(C5001,11,2)),'Datos 2'!$U$3:$V$11,2,)</f>
        <v>S</v>
      </c>
      <c r="G5001">
        <v>1</v>
      </c>
    </row>
    <row r="5002" spans="1:7">
      <c r="A5002" s="14">
        <v>44224</v>
      </c>
      <c r="B5002" t="s">
        <v>823</v>
      </c>
      <c r="C5002" t="s">
        <v>857</v>
      </c>
      <c r="D5002" t="str">
        <f>VLOOKUP(VALUE(MID(C5002,1,8)),Producto!$A$1:$C$499,3,FALSE)</f>
        <v>Pantalón mezclilla</v>
      </c>
      <c r="E5002" t="str">
        <f>VLOOKUP(_xlfn.NUMBERVALUE(MID(C5002,9,2)),'Datos 2'!$Q$3:$R$22,2,FALSE)</f>
        <v>Negro</v>
      </c>
      <c r="F5002" t="str">
        <f>VLOOKUP(_xlfn.NUMBERVALUE(MID(C5002,11,2)),'Datos 2'!$U$3:$V$11,2,)</f>
        <v>M</v>
      </c>
      <c r="G5002">
        <v>7</v>
      </c>
    </row>
    <row r="5003" spans="1:7">
      <c r="A5003" s="14">
        <v>44454</v>
      </c>
      <c r="B5003" t="s">
        <v>823</v>
      </c>
      <c r="C5003" t="s">
        <v>889</v>
      </c>
      <c r="D5003" t="str">
        <f>VLOOKUP(VALUE(MID(C5003,1,8)),Producto!$A$1:$C$499,3,FALSE)</f>
        <v>Chamarra sport</v>
      </c>
      <c r="E5003" t="str">
        <f>VLOOKUP(_xlfn.NUMBERVALUE(MID(C5003,9,2)),'Datos 2'!$Q$3:$R$22,2,FALSE)</f>
        <v>Off white</v>
      </c>
      <c r="F5003" t="str">
        <f>VLOOKUP(_xlfn.NUMBERVALUE(MID(C5003,11,2)),'Datos 2'!$U$3:$V$11,2,)</f>
        <v>M</v>
      </c>
      <c r="G5003">
        <v>6</v>
      </c>
    </row>
    <row r="5004" spans="1:7">
      <c r="A5004" s="14">
        <v>44237</v>
      </c>
      <c r="B5004" t="s">
        <v>823</v>
      </c>
      <c r="C5004" t="s">
        <v>868</v>
      </c>
      <c r="D5004" t="str">
        <f>VLOOKUP(VALUE(MID(C5004,1,8)),Producto!$A$1:$C$499,3,FALSE)</f>
        <v>Pantalón baggie</v>
      </c>
      <c r="E5004" t="str">
        <f>VLOOKUP(_xlfn.NUMBERVALUE(MID(C5004,9,2)),'Datos 2'!$Q$3:$R$22,2,FALSE)</f>
        <v>Off white</v>
      </c>
      <c r="F5004" t="str">
        <f>VLOOKUP(_xlfn.NUMBERVALUE(MID(C5004,11,2)),'Datos 2'!$U$3:$V$11,2,)</f>
        <v>L</v>
      </c>
      <c r="G5004">
        <v>2</v>
      </c>
    </row>
    <row r="5005" spans="1:7">
      <c r="A5005" s="14">
        <v>44372</v>
      </c>
      <c r="B5005" t="s">
        <v>823</v>
      </c>
      <c r="C5005" t="s">
        <v>852</v>
      </c>
      <c r="D5005" t="str">
        <f>VLOOKUP(VALUE(MID(C5005,1,8)),Producto!$A$1:$C$499,3,FALSE)</f>
        <v>Pantalón mezclilla</v>
      </c>
      <c r="E5005" t="str">
        <f>VLOOKUP(_xlfn.NUMBERVALUE(MID(C5005,9,2)),'Datos 2'!$Q$3:$R$22,2,FALSE)</f>
        <v>Azul</v>
      </c>
      <c r="F5005" t="str">
        <f>VLOOKUP(_xlfn.NUMBERVALUE(MID(C5005,11,2)),'Datos 2'!$U$3:$V$11,2,)</f>
        <v>L</v>
      </c>
      <c r="G5005">
        <v>10</v>
      </c>
    </row>
    <row r="5006" spans="1:7">
      <c r="A5006" s="14">
        <v>44513</v>
      </c>
      <c r="B5006" t="s">
        <v>823</v>
      </c>
      <c r="C5006" t="s">
        <v>873</v>
      </c>
      <c r="D5006" t="str">
        <f>VLOOKUP(VALUE(MID(C5006,1,8)),Producto!$A$1:$C$499,3,FALSE)</f>
        <v>Pantalón baggie</v>
      </c>
      <c r="E5006" t="str">
        <f>VLOOKUP(_xlfn.NUMBERVALUE(MID(C5006,9,2)),'Datos 2'!$Q$3:$R$22,2,FALSE)</f>
        <v>Café</v>
      </c>
      <c r="F5006" t="str">
        <f>VLOOKUP(_xlfn.NUMBERVALUE(MID(C5006,11,2)),'Datos 2'!$U$3:$V$11,2,)</f>
        <v>M</v>
      </c>
      <c r="G5006">
        <v>9</v>
      </c>
    </row>
    <row r="5007" spans="1:7">
      <c r="A5007" s="14">
        <v>44312</v>
      </c>
      <c r="B5007" t="s">
        <v>823</v>
      </c>
      <c r="C5007" t="s">
        <v>886</v>
      </c>
      <c r="D5007" t="str">
        <f>VLOOKUP(VALUE(MID(C5007,1,8)),Producto!$A$1:$C$499,3,FALSE)</f>
        <v>Chamarra sport</v>
      </c>
      <c r="E5007" t="str">
        <f>VLOOKUP(_xlfn.NUMBERVALUE(MID(C5007,9,2)),'Datos 2'!$Q$3:$R$22,2,FALSE)</f>
        <v>Negro</v>
      </c>
      <c r="F5007" t="str">
        <f>VLOOKUP(_xlfn.NUMBERVALUE(MID(C5007,11,2)),'Datos 2'!$U$3:$V$11,2,)</f>
        <v>S</v>
      </c>
      <c r="G5007">
        <v>6</v>
      </c>
    </row>
    <row r="5008" spans="1:7">
      <c r="A5008" s="14">
        <v>44302</v>
      </c>
      <c r="B5008" t="s">
        <v>823</v>
      </c>
      <c r="C5008" t="s">
        <v>860</v>
      </c>
      <c r="D5008" t="str">
        <f>VLOOKUP(VALUE(MID(C5008,1,8)),Producto!$A$1:$C$499,3,FALSE)</f>
        <v>Pantalón mezclilla</v>
      </c>
      <c r="E5008" t="str">
        <f>VLOOKUP(_xlfn.NUMBERVALUE(MID(C5008,9,2)),'Datos 2'!$Q$3:$R$22,2,FALSE)</f>
        <v>Blanco</v>
      </c>
      <c r="F5008" t="str">
        <f>VLOOKUP(_xlfn.NUMBERVALUE(MID(C5008,11,2)),'Datos 2'!$U$3:$V$11,2,)</f>
        <v>L</v>
      </c>
      <c r="G5008">
        <v>4</v>
      </c>
    </row>
    <row r="5009" spans="1:7">
      <c r="A5009" s="14">
        <v>44486</v>
      </c>
      <c r="B5009" t="s">
        <v>823</v>
      </c>
      <c r="C5009" t="s">
        <v>866</v>
      </c>
      <c r="D5009" t="str">
        <f>VLOOKUP(VALUE(MID(C5009,1,8)),Producto!$A$1:$C$499,3,FALSE)</f>
        <v>Pantalón baggie</v>
      </c>
      <c r="E5009" t="str">
        <f>VLOOKUP(_xlfn.NUMBERVALUE(MID(C5009,9,2)),'Datos 2'!$Q$3:$R$22,2,FALSE)</f>
        <v>Negro</v>
      </c>
      <c r="F5009" t="str">
        <f>VLOOKUP(_xlfn.NUMBERVALUE(MID(C5009,11,2)),'Datos 2'!$U$3:$V$11,2,)</f>
        <v>S</v>
      </c>
      <c r="G5009">
        <v>2</v>
      </c>
    </row>
    <row r="5010" spans="1:7">
      <c r="A5010" s="14">
        <v>44417</v>
      </c>
      <c r="B5010" t="s">
        <v>823</v>
      </c>
      <c r="C5010" t="s">
        <v>886</v>
      </c>
      <c r="D5010" t="str">
        <f>VLOOKUP(VALUE(MID(C5010,1,8)),Producto!$A$1:$C$499,3,FALSE)</f>
        <v>Chamarra sport</v>
      </c>
      <c r="E5010" t="str">
        <f>VLOOKUP(_xlfn.NUMBERVALUE(MID(C5010,9,2)),'Datos 2'!$Q$3:$R$22,2,FALSE)</f>
        <v>Negro</v>
      </c>
      <c r="F5010" t="str">
        <f>VLOOKUP(_xlfn.NUMBERVALUE(MID(C5010,11,2)),'Datos 2'!$U$3:$V$11,2,)</f>
        <v>S</v>
      </c>
      <c r="G5010">
        <v>10</v>
      </c>
    </row>
    <row r="5011" spans="1:7">
      <c r="A5011" s="14">
        <v>44233</v>
      </c>
      <c r="B5011" t="s">
        <v>823</v>
      </c>
      <c r="C5011" t="s">
        <v>840</v>
      </c>
      <c r="D5011" t="str">
        <f>VLOOKUP(VALUE(MID(C5011,1,8)),Producto!$A$1:$C$499,3,FALSE)</f>
        <v>Camisa manga corta</v>
      </c>
      <c r="E5011" t="str">
        <f>VLOOKUP(_xlfn.NUMBERVALUE(MID(C5011,9,2)),'Datos 2'!$Q$3:$R$22,2,FALSE)</f>
        <v>Blanco</v>
      </c>
      <c r="F5011" t="str">
        <f>VLOOKUP(_xlfn.NUMBERVALUE(MID(C5011,11,2)),'Datos 2'!$U$3:$V$11,2,)</f>
        <v>L</v>
      </c>
      <c r="G5011">
        <v>2</v>
      </c>
    </row>
    <row r="5012" spans="1:7">
      <c r="A5012" s="14">
        <v>44457</v>
      </c>
      <c r="B5012" t="s">
        <v>823</v>
      </c>
      <c r="C5012" t="s">
        <v>843</v>
      </c>
      <c r="D5012" t="str">
        <f>VLOOKUP(VALUE(MID(C5012,1,8)),Producto!$A$1:$C$499,3,FALSE)</f>
        <v>Camisa manga corta</v>
      </c>
      <c r="E5012" t="str">
        <f>VLOOKUP(_xlfn.NUMBERVALUE(MID(C5012,9,2)),'Datos 2'!$Q$3:$R$22,2,FALSE)</f>
        <v>Estampado animal</v>
      </c>
      <c r="F5012" t="str">
        <f>VLOOKUP(_xlfn.NUMBERVALUE(MID(C5012,11,2)),'Datos 2'!$U$3:$V$11,2,)</f>
        <v>XL</v>
      </c>
      <c r="G5012">
        <v>3</v>
      </c>
    </row>
    <row r="5013" spans="1:7">
      <c r="A5013" s="14">
        <v>44349</v>
      </c>
      <c r="B5013" t="s">
        <v>823</v>
      </c>
      <c r="C5013" t="s">
        <v>848</v>
      </c>
      <c r="D5013" t="str">
        <f>VLOOKUP(VALUE(MID(C5013,1,8)),Producto!$A$1:$C$499,3,FALSE)</f>
        <v>Playera</v>
      </c>
      <c r="E5013" t="str">
        <f>VLOOKUP(_xlfn.NUMBERVALUE(MID(C5013,9,2)),'Datos 2'!$Q$3:$R$22,2,FALSE)</f>
        <v>Gris</v>
      </c>
      <c r="F5013" t="str">
        <f>VLOOKUP(_xlfn.NUMBERVALUE(MID(C5013,11,2)),'Datos 2'!$U$3:$V$11,2,)</f>
        <v>Unitalla</v>
      </c>
      <c r="G5013">
        <v>8</v>
      </c>
    </row>
    <row r="5014" spans="1:7">
      <c r="A5014" s="14">
        <v>44354</v>
      </c>
      <c r="B5014" t="s">
        <v>823</v>
      </c>
      <c r="C5014" t="s">
        <v>848</v>
      </c>
      <c r="D5014" t="str">
        <f>VLOOKUP(VALUE(MID(C5014,1,8)),Producto!$A$1:$C$499,3,FALSE)</f>
        <v>Playera</v>
      </c>
      <c r="E5014" t="str">
        <f>VLOOKUP(_xlfn.NUMBERVALUE(MID(C5014,9,2)),'Datos 2'!$Q$3:$R$22,2,FALSE)</f>
        <v>Gris</v>
      </c>
      <c r="F5014" t="str">
        <f>VLOOKUP(_xlfn.NUMBERVALUE(MID(C5014,11,2)),'Datos 2'!$U$3:$V$11,2,)</f>
        <v>Unitalla</v>
      </c>
      <c r="G5014">
        <v>5</v>
      </c>
    </row>
    <row r="5015" spans="1:7">
      <c r="A5015" s="14">
        <v>44538</v>
      </c>
      <c r="B5015" t="s">
        <v>823</v>
      </c>
      <c r="C5015" t="s">
        <v>878</v>
      </c>
      <c r="D5015" t="str">
        <f>VLOOKUP(VALUE(MID(C5015,1,8)),Producto!$A$1:$C$499,3,FALSE)</f>
        <v>Chamarra sport</v>
      </c>
      <c r="E5015" t="str">
        <f>VLOOKUP(_xlfn.NUMBERVALUE(MID(C5015,9,2)),'Datos 2'!$Q$3:$R$22,2,FALSE)</f>
        <v>Rojo</v>
      </c>
      <c r="F5015" t="str">
        <f>VLOOKUP(_xlfn.NUMBERVALUE(MID(C5015,11,2)),'Datos 2'!$U$3:$V$11,2,)</f>
        <v>S</v>
      </c>
      <c r="G5015">
        <v>10</v>
      </c>
    </row>
    <row r="5016" spans="1:7">
      <c r="A5016" s="14">
        <v>44200</v>
      </c>
      <c r="B5016" t="s">
        <v>823</v>
      </c>
      <c r="C5016" t="s">
        <v>877</v>
      </c>
      <c r="D5016" t="str">
        <f>VLOOKUP(VALUE(MID(C5016,1,8)),Producto!$A$1:$C$499,3,FALSE)</f>
        <v>Chamarra sport</v>
      </c>
      <c r="E5016" t="str">
        <f>VLOOKUP(_xlfn.NUMBERVALUE(MID(C5016,9,2)),'Datos 2'!$Q$3:$R$22,2,FALSE)</f>
        <v>Rojo</v>
      </c>
      <c r="F5016" t="str">
        <f>VLOOKUP(_xlfn.NUMBERVALUE(MID(C5016,11,2)),'Datos 2'!$U$3:$V$11,2,)</f>
        <v>M</v>
      </c>
      <c r="G5016">
        <v>8</v>
      </c>
    </row>
    <row r="5017" spans="1:7">
      <c r="A5017" s="14">
        <v>44303</v>
      </c>
      <c r="B5017" t="s">
        <v>823</v>
      </c>
      <c r="C5017" t="s">
        <v>868</v>
      </c>
      <c r="D5017" t="str">
        <f>VLOOKUP(VALUE(MID(C5017,1,8)),Producto!$A$1:$C$499,3,FALSE)</f>
        <v>Pantalón baggie</v>
      </c>
      <c r="E5017" t="str">
        <f>VLOOKUP(_xlfn.NUMBERVALUE(MID(C5017,9,2)),'Datos 2'!$Q$3:$R$22,2,FALSE)</f>
        <v>Off white</v>
      </c>
      <c r="F5017" t="str">
        <f>VLOOKUP(_xlfn.NUMBERVALUE(MID(C5017,11,2)),'Datos 2'!$U$3:$V$11,2,)</f>
        <v>L</v>
      </c>
      <c r="G5017">
        <v>7</v>
      </c>
    </row>
    <row r="5018" spans="1:7">
      <c r="A5018" s="14">
        <v>44515</v>
      </c>
      <c r="B5018" t="s">
        <v>823</v>
      </c>
      <c r="C5018" t="s">
        <v>874</v>
      </c>
      <c r="D5018" t="str">
        <f>VLOOKUP(VALUE(MID(C5018,1,8)),Producto!$A$1:$C$499,3,FALSE)</f>
        <v>Pantalón baggie</v>
      </c>
      <c r="E5018" t="str">
        <f>VLOOKUP(_xlfn.NUMBERVALUE(MID(C5018,9,2)),'Datos 2'!$Q$3:$R$22,2,FALSE)</f>
        <v>Café</v>
      </c>
      <c r="F5018" t="str">
        <f>VLOOKUP(_xlfn.NUMBERVALUE(MID(C5018,11,2)),'Datos 2'!$U$3:$V$11,2,)</f>
        <v>S</v>
      </c>
      <c r="G5018">
        <v>6</v>
      </c>
    </row>
    <row r="5019" spans="1:7">
      <c r="A5019" s="14">
        <v>44385</v>
      </c>
      <c r="B5019" t="s">
        <v>823</v>
      </c>
      <c r="C5019" t="s">
        <v>881</v>
      </c>
      <c r="D5019" t="str">
        <f>VLOOKUP(VALUE(MID(C5019,1,8)),Producto!$A$1:$C$499,3,FALSE)</f>
        <v>Chamarra sport</v>
      </c>
      <c r="E5019" t="str">
        <f>VLOOKUP(_xlfn.NUMBERVALUE(MID(C5019,9,2)),'Datos 2'!$Q$3:$R$22,2,FALSE)</f>
        <v>Azul</v>
      </c>
      <c r="F5019" t="str">
        <f>VLOOKUP(_xlfn.NUMBERVALUE(MID(C5019,11,2)),'Datos 2'!$U$3:$V$11,2,)</f>
        <v>M</v>
      </c>
      <c r="G5019">
        <v>2</v>
      </c>
    </row>
    <row r="5020" spans="1:7">
      <c r="A5020" s="14">
        <v>44476</v>
      </c>
      <c r="B5020" t="s">
        <v>823</v>
      </c>
      <c r="C5020" t="s">
        <v>847</v>
      </c>
      <c r="D5020" t="str">
        <f>VLOOKUP(VALUE(MID(C5020,1,8)),Producto!$A$1:$C$499,3,FALSE)</f>
        <v>Playera</v>
      </c>
      <c r="E5020" t="str">
        <f>VLOOKUP(_xlfn.NUMBERVALUE(MID(C5020,9,2)),'Datos 2'!$Q$3:$R$22,2,FALSE)</f>
        <v>Negro</v>
      </c>
      <c r="F5020" t="str">
        <f>VLOOKUP(_xlfn.NUMBERVALUE(MID(C5020,11,2)),'Datos 2'!$U$3:$V$11,2,)</f>
        <v>Unitalla</v>
      </c>
      <c r="G5020">
        <v>7</v>
      </c>
    </row>
    <row r="5021" spans="1:7">
      <c r="A5021" s="14">
        <v>44215</v>
      </c>
      <c r="B5021" t="s">
        <v>823</v>
      </c>
      <c r="C5021" t="s">
        <v>849</v>
      </c>
      <c r="D5021" t="str">
        <f>VLOOKUP(VALUE(MID(C5021,1,8)),Producto!$A$1:$C$499,3,FALSE)</f>
        <v>Playera</v>
      </c>
      <c r="E5021" t="str">
        <f>VLOOKUP(_xlfn.NUMBERVALUE(MID(C5021,9,2)),'Datos 2'!$Q$3:$R$22,2,FALSE)</f>
        <v>Estampado abstracto</v>
      </c>
      <c r="F5021" t="str">
        <f>VLOOKUP(_xlfn.NUMBERVALUE(MID(C5021,11,2)),'Datos 2'!$U$3:$V$11,2,)</f>
        <v>Unitalla</v>
      </c>
      <c r="G5021">
        <v>2</v>
      </c>
    </row>
    <row r="5022" spans="1:7">
      <c r="A5022" s="14">
        <v>44488</v>
      </c>
      <c r="B5022" t="s">
        <v>823</v>
      </c>
      <c r="C5022" t="s">
        <v>886</v>
      </c>
      <c r="D5022" t="str">
        <f>VLOOKUP(VALUE(MID(C5022,1,8)),Producto!$A$1:$C$499,3,FALSE)</f>
        <v>Chamarra sport</v>
      </c>
      <c r="E5022" t="str">
        <f>VLOOKUP(_xlfn.NUMBERVALUE(MID(C5022,9,2)),'Datos 2'!$Q$3:$R$22,2,FALSE)</f>
        <v>Negro</v>
      </c>
      <c r="F5022" t="str">
        <f>VLOOKUP(_xlfn.NUMBERVALUE(MID(C5022,11,2)),'Datos 2'!$U$3:$V$11,2,)</f>
        <v>S</v>
      </c>
      <c r="G5022">
        <v>8</v>
      </c>
    </row>
    <row r="5023" spans="1:7">
      <c r="A5023" s="14">
        <v>44545</v>
      </c>
      <c r="B5023" t="s">
        <v>823</v>
      </c>
      <c r="C5023" t="s">
        <v>833</v>
      </c>
      <c r="D5023" t="str">
        <f>VLOOKUP(VALUE(MID(C5023,1,8)),Producto!$A$1:$C$499,3,FALSE)</f>
        <v>Camisa manga larga</v>
      </c>
      <c r="E5023" t="str">
        <f>VLOOKUP(_xlfn.NUMBERVALUE(MID(C5023,9,2)),'Datos 2'!$Q$3:$R$22,2,FALSE)</f>
        <v>Off white</v>
      </c>
      <c r="F5023" t="str">
        <f>VLOOKUP(_xlfn.NUMBERVALUE(MID(C5023,11,2)),'Datos 2'!$U$3:$V$11,2,)</f>
        <v>M</v>
      </c>
      <c r="G5023">
        <v>3</v>
      </c>
    </row>
    <row r="5024" spans="1:7">
      <c r="A5024" s="14">
        <v>44213</v>
      </c>
      <c r="B5024" t="s">
        <v>823</v>
      </c>
      <c r="C5024" t="s">
        <v>888</v>
      </c>
      <c r="D5024" t="str">
        <f>VLOOKUP(VALUE(MID(C5024,1,8)),Producto!$A$1:$C$499,3,FALSE)</f>
        <v>Chamarra sport</v>
      </c>
      <c r="E5024" t="str">
        <f>VLOOKUP(_xlfn.NUMBERVALUE(MID(C5024,9,2)),'Datos 2'!$Q$3:$R$22,2,FALSE)</f>
        <v>Off white</v>
      </c>
      <c r="F5024" t="str">
        <f>VLOOKUP(_xlfn.NUMBERVALUE(MID(C5024,11,2)),'Datos 2'!$U$3:$V$11,2,)</f>
        <v>L</v>
      </c>
      <c r="G5024">
        <v>1</v>
      </c>
    </row>
    <row r="5025" spans="1:7">
      <c r="A5025" s="14">
        <v>44344</v>
      </c>
      <c r="B5025" t="s">
        <v>823</v>
      </c>
      <c r="C5025" t="s">
        <v>852</v>
      </c>
      <c r="D5025" t="str">
        <f>VLOOKUP(VALUE(MID(C5025,1,8)),Producto!$A$1:$C$499,3,FALSE)</f>
        <v>Pantalón mezclilla</v>
      </c>
      <c r="E5025" t="str">
        <f>VLOOKUP(_xlfn.NUMBERVALUE(MID(C5025,9,2)),'Datos 2'!$Q$3:$R$22,2,FALSE)</f>
        <v>Azul</v>
      </c>
      <c r="F5025" t="str">
        <f>VLOOKUP(_xlfn.NUMBERVALUE(MID(C5025,11,2)),'Datos 2'!$U$3:$V$11,2,)</f>
        <v>L</v>
      </c>
      <c r="G5025">
        <v>10</v>
      </c>
    </row>
    <row r="5026" spans="1:7">
      <c r="A5026" s="14">
        <v>44340</v>
      </c>
      <c r="B5026" t="s">
        <v>823</v>
      </c>
      <c r="C5026" t="s">
        <v>867</v>
      </c>
      <c r="D5026" t="str">
        <f>VLOOKUP(VALUE(MID(C5026,1,8)),Producto!$A$1:$C$499,3,FALSE)</f>
        <v>Pantalón baggie</v>
      </c>
      <c r="E5026" t="str">
        <f>VLOOKUP(_xlfn.NUMBERVALUE(MID(C5026,9,2)),'Datos 2'!$Q$3:$R$22,2,FALSE)</f>
        <v>Off white</v>
      </c>
      <c r="F5026" t="str">
        <f>VLOOKUP(_xlfn.NUMBERVALUE(MID(C5026,11,2)),'Datos 2'!$U$3:$V$11,2,)</f>
        <v>XL</v>
      </c>
      <c r="G5026">
        <v>1</v>
      </c>
    </row>
    <row r="5027" spans="1:7">
      <c r="A5027" s="14">
        <v>44519</v>
      </c>
      <c r="B5027" t="s">
        <v>823</v>
      </c>
      <c r="C5027" t="s">
        <v>834</v>
      </c>
      <c r="D5027" t="str">
        <f>VLOOKUP(VALUE(MID(C5027,1,8)),Producto!$A$1:$C$499,3,FALSE)</f>
        <v>Camisa manga larga</v>
      </c>
      <c r="E5027" t="str">
        <f>VLOOKUP(_xlfn.NUMBERVALUE(MID(C5027,9,2)),'Datos 2'!$Q$3:$R$22,2,FALSE)</f>
        <v>Off white</v>
      </c>
      <c r="F5027" t="str">
        <f>VLOOKUP(_xlfn.NUMBERVALUE(MID(C5027,11,2)),'Datos 2'!$U$3:$V$11,2,)</f>
        <v>S</v>
      </c>
      <c r="G5027">
        <v>10</v>
      </c>
    </row>
    <row r="5028" spans="1:7">
      <c r="A5028" s="14">
        <v>44397</v>
      </c>
      <c r="B5028" t="s">
        <v>823</v>
      </c>
      <c r="C5028" t="s">
        <v>861</v>
      </c>
      <c r="D5028" t="str">
        <f>VLOOKUP(VALUE(MID(C5028,1,8)),Producto!$A$1:$C$499,3,FALSE)</f>
        <v>Pantalón mezclilla</v>
      </c>
      <c r="E5028" t="str">
        <f>VLOOKUP(_xlfn.NUMBERVALUE(MID(C5028,9,2)),'Datos 2'!$Q$3:$R$22,2,FALSE)</f>
        <v>Blanco</v>
      </c>
      <c r="F5028" t="str">
        <f>VLOOKUP(_xlfn.NUMBERVALUE(MID(C5028,11,2)),'Datos 2'!$U$3:$V$11,2,)</f>
        <v>M</v>
      </c>
      <c r="G5028">
        <v>3</v>
      </c>
    </row>
    <row r="5029" spans="1:7">
      <c r="A5029" s="14">
        <v>44457</v>
      </c>
      <c r="B5029" t="s">
        <v>823</v>
      </c>
      <c r="C5029" t="s">
        <v>884</v>
      </c>
      <c r="D5029" t="str">
        <f>VLOOKUP(VALUE(MID(C5029,1,8)),Producto!$A$1:$C$499,3,FALSE)</f>
        <v>Chamarra sport</v>
      </c>
      <c r="E5029" t="str">
        <f>VLOOKUP(_xlfn.NUMBERVALUE(MID(C5029,9,2)),'Datos 2'!$Q$3:$R$22,2,FALSE)</f>
        <v>Negro</v>
      </c>
      <c r="F5029" t="str">
        <f>VLOOKUP(_xlfn.NUMBERVALUE(MID(C5029,11,2)),'Datos 2'!$U$3:$V$11,2,)</f>
        <v>L</v>
      </c>
      <c r="G5029">
        <v>8</v>
      </c>
    </row>
    <row r="5030" spans="1:7">
      <c r="A5030" s="14">
        <v>44253</v>
      </c>
      <c r="B5030" t="s">
        <v>823</v>
      </c>
      <c r="C5030" t="s">
        <v>838</v>
      </c>
      <c r="D5030" t="str">
        <f>VLOOKUP(VALUE(MID(C5030,1,8)),Producto!$A$1:$C$499,3,FALSE)</f>
        <v>Camisa manga larga</v>
      </c>
      <c r="E5030" t="str">
        <f>VLOOKUP(_xlfn.NUMBERVALUE(MID(C5030,9,2)),'Datos 2'!$Q$3:$R$22,2,FALSE)</f>
        <v>Negro</v>
      </c>
      <c r="F5030" t="str">
        <f>VLOOKUP(_xlfn.NUMBERVALUE(MID(C5030,11,2)),'Datos 2'!$U$3:$V$11,2,)</f>
        <v>S</v>
      </c>
      <c r="G5030">
        <v>4</v>
      </c>
    </row>
    <row r="5031" spans="1:7">
      <c r="A5031" s="14">
        <v>44212</v>
      </c>
      <c r="B5031" t="s">
        <v>823</v>
      </c>
      <c r="C5031" t="s">
        <v>877</v>
      </c>
      <c r="D5031" t="str">
        <f>VLOOKUP(VALUE(MID(C5031,1,8)),Producto!$A$1:$C$499,3,FALSE)</f>
        <v>Chamarra sport</v>
      </c>
      <c r="E5031" t="str">
        <f>VLOOKUP(_xlfn.NUMBERVALUE(MID(C5031,9,2)),'Datos 2'!$Q$3:$R$22,2,FALSE)</f>
        <v>Rojo</v>
      </c>
      <c r="F5031" t="str">
        <f>VLOOKUP(_xlfn.NUMBERVALUE(MID(C5031,11,2)),'Datos 2'!$U$3:$V$11,2,)</f>
        <v>M</v>
      </c>
      <c r="G5031">
        <v>7</v>
      </c>
    </row>
    <row r="5032" spans="1:7">
      <c r="A5032" s="14">
        <v>44503</v>
      </c>
      <c r="B5032" t="s">
        <v>823</v>
      </c>
      <c r="C5032" t="s">
        <v>872</v>
      </c>
      <c r="D5032" t="str">
        <f>VLOOKUP(VALUE(MID(C5032,1,8)),Producto!$A$1:$C$499,3,FALSE)</f>
        <v>Pantalón baggie</v>
      </c>
      <c r="E5032" t="str">
        <f>VLOOKUP(_xlfn.NUMBERVALUE(MID(C5032,9,2)),'Datos 2'!$Q$3:$R$22,2,FALSE)</f>
        <v>Café</v>
      </c>
      <c r="F5032" t="str">
        <f>VLOOKUP(_xlfn.NUMBERVALUE(MID(C5032,11,2)),'Datos 2'!$U$3:$V$11,2,)</f>
        <v>L</v>
      </c>
      <c r="G5032">
        <v>2</v>
      </c>
    </row>
    <row r="5033" spans="1:7">
      <c r="A5033" s="14">
        <v>44466</v>
      </c>
      <c r="B5033" t="s">
        <v>823</v>
      </c>
      <c r="C5033" t="s">
        <v>885</v>
      </c>
      <c r="D5033" t="str">
        <f>VLOOKUP(VALUE(MID(C5033,1,8)),Producto!$A$1:$C$499,3,FALSE)</f>
        <v>Chamarra sport</v>
      </c>
      <c r="E5033" t="str">
        <f>VLOOKUP(_xlfn.NUMBERVALUE(MID(C5033,9,2)),'Datos 2'!$Q$3:$R$22,2,FALSE)</f>
        <v>Negro</v>
      </c>
      <c r="F5033" t="str">
        <f>VLOOKUP(_xlfn.NUMBERVALUE(MID(C5033,11,2)),'Datos 2'!$U$3:$V$11,2,)</f>
        <v>M</v>
      </c>
      <c r="G5033">
        <v>4</v>
      </c>
    </row>
    <row r="5034" spans="1:7">
      <c r="A5034" s="14">
        <v>44231</v>
      </c>
      <c r="B5034" t="s">
        <v>823</v>
      </c>
      <c r="C5034" t="s">
        <v>834</v>
      </c>
      <c r="D5034" t="str">
        <f>VLOOKUP(VALUE(MID(C5034,1,8)),Producto!$A$1:$C$499,3,FALSE)</f>
        <v>Camisa manga larga</v>
      </c>
      <c r="E5034" t="str">
        <f>VLOOKUP(_xlfn.NUMBERVALUE(MID(C5034,9,2)),'Datos 2'!$Q$3:$R$22,2,FALSE)</f>
        <v>Off white</v>
      </c>
      <c r="F5034" t="str">
        <f>VLOOKUP(_xlfn.NUMBERVALUE(MID(C5034,11,2)),'Datos 2'!$U$3:$V$11,2,)</f>
        <v>S</v>
      </c>
      <c r="G5034">
        <v>7</v>
      </c>
    </row>
    <row r="5035" spans="1:7">
      <c r="A5035" s="14">
        <v>44413</v>
      </c>
      <c r="B5035" t="s">
        <v>823</v>
      </c>
      <c r="C5035" t="s">
        <v>846</v>
      </c>
      <c r="D5035" t="str">
        <f>VLOOKUP(VALUE(MID(C5035,1,8)),Producto!$A$1:$C$499,3,FALSE)</f>
        <v>Camisa manga corta</v>
      </c>
      <c r="E5035" t="str">
        <f>VLOOKUP(_xlfn.NUMBERVALUE(MID(C5035,9,2)),'Datos 2'!$Q$3:$R$22,2,FALSE)</f>
        <v>Estampado animal</v>
      </c>
      <c r="F5035" t="str">
        <f>VLOOKUP(_xlfn.NUMBERVALUE(MID(C5035,11,2)),'Datos 2'!$U$3:$V$11,2,)</f>
        <v>S</v>
      </c>
      <c r="G5035">
        <v>5</v>
      </c>
    </row>
    <row r="5036" spans="1:7">
      <c r="A5036" s="14">
        <v>44481</v>
      </c>
      <c r="B5036" t="s">
        <v>823</v>
      </c>
      <c r="C5036" t="s">
        <v>870</v>
      </c>
      <c r="D5036" t="str">
        <f>VLOOKUP(VALUE(MID(C5036,1,8)),Producto!$A$1:$C$499,3,FALSE)</f>
        <v>Pantalón baggie</v>
      </c>
      <c r="E5036" t="str">
        <f>VLOOKUP(_xlfn.NUMBERVALUE(MID(C5036,9,2)),'Datos 2'!$Q$3:$R$22,2,FALSE)</f>
        <v>Off white</v>
      </c>
      <c r="F5036" t="str">
        <f>VLOOKUP(_xlfn.NUMBERVALUE(MID(C5036,11,2)),'Datos 2'!$U$3:$V$11,2,)</f>
        <v>S</v>
      </c>
      <c r="G5036">
        <v>5</v>
      </c>
    </row>
    <row r="5037" spans="1:7">
      <c r="A5037" s="14">
        <v>44256</v>
      </c>
      <c r="B5037" t="s">
        <v>823</v>
      </c>
      <c r="C5037" t="s">
        <v>881</v>
      </c>
      <c r="D5037" t="str">
        <f>VLOOKUP(VALUE(MID(C5037,1,8)),Producto!$A$1:$C$499,3,FALSE)</f>
        <v>Chamarra sport</v>
      </c>
      <c r="E5037" t="str">
        <f>VLOOKUP(_xlfn.NUMBERVALUE(MID(C5037,9,2)),'Datos 2'!$Q$3:$R$22,2,FALSE)</f>
        <v>Azul</v>
      </c>
      <c r="F5037" t="str">
        <f>VLOOKUP(_xlfn.NUMBERVALUE(MID(C5037,11,2)),'Datos 2'!$U$3:$V$11,2,)</f>
        <v>M</v>
      </c>
      <c r="G5037">
        <v>6</v>
      </c>
    </row>
    <row r="5038" spans="1:7">
      <c r="A5038" s="14">
        <v>44287</v>
      </c>
      <c r="B5038" t="s">
        <v>823</v>
      </c>
      <c r="C5038" t="s">
        <v>876</v>
      </c>
      <c r="D5038" t="str">
        <f>VLOOKUP(VALUE(MID(C5038,1,8)),Producto!$A$1:$C$499,3,FALSE)</f>
        <v>Chamarra sport</v>
      </c>
      <c r="E5038" t="str">
        <f>VLOOKUP(_xlfn.NUMBERVALUE(MID(C5038,9,2)),'Datos 2'!$Q$3:$R$22,2,FALSE)</f>
        <v>Rojo</v>
      </c>
      <c r="F5038" t="str">
        <f>VLOOKUP(_xlfn.NUMBERVALUE(MID(C5038,11,2)),'Datos 2'!$U$3:$V$11,2,)</f>
        <v>L</v>
      </c>
      <c r="G5038">
        <v>8</v>
      </c>
    </row>
    <row r="5039" spans="1:7">
      <c r="A5039" s="14">
        <v>44271</v>
      </c>
      <c r="B5039" t="s">
        <v>823</v>
      </c>
      <c r="C5039" t="s">
        <v>851</v>
      </c>
      <c r="D5039" t="str">
        <f>VLOOKUP(VALUE(MID(C5039,1,8)),Producto!$A$1:$C$499,3,FALSE)</f>
        <v>Pantalón mezclilla</v>
      </c>
      <c r="E5039" t="str">
        <f>VLOOKUP(_xlfn.NUMBERVALUE(MID(C5039,9,2)),'Datos 2'!$Q$3:$R$22,2,FALSE)</f>
        <v>Azul</v>
      </c>
      <c r="F5039" t="str">
        <f>VLOOKUP(_xlfn.NUMBERVALUE(MID(C5039,11,2)),'Datos 2'!$U$3:$V$11,2,)</f>
        <v>XL</v>
      </c>
      <c r="G5039">
        <v>4</v>
      </c>
    </row>
    <row r="5040" spans="1:7">
      <c r="A5040" s="14">
        <v>44317</v>
      </c>
      <c r="B5040" t="s">
        <v>823</v>
      </c>
      <c r="C5040" t="s">
        <v>890</v>
      </c>
      <c r="D5040" t="str">
        <f>VLOOKUP(VALUE(MID(C5040,1,8)),Producto!$A$1:$C$499,3,FALSE)</f>
        <v>Chamarra sport</v>
      </c>
      <c r="E5040" t="str">
        <f>VLOOKUP(_xlfn.NUMBERVALUE(MID(C5040,9,2)),'Datos 2'!$Q$3:$R$22,2,FALSE)</f>
        <v>Off white</v>
      </c>
      <c r="F5040" t="str">
        <f>VLOOKUP(_xlfn.NUMBERVALUE(MID(C5040,11,2)),'Datos 2'!$U$3:$V$11,2,)</f>
        <v>S</v>
      </c>
      <c r="G5040">
        <v>8</v>
      </c>
    </row>
    <row r="5041" spans="1:7">
      <c r="A5041" s="14">
        <v>44320</v>
      </c>
      <c r="B5041" t="s">
        <v>823</v>
      </c>
      <c r="C5041" t="s">
        <v>869</v>
      </c>
      <c r="D5041" t="str">
        <f>VLOOKUP(VALUE(MID(C5041,1,8)),Producto!$A$1:$C$499,3,FALSE)</f>
        <v>Pantalón baggie</v>
      </c>
      <c r="E5041" t="str">
        <f>VLOOKUP(_xlfn.NUMBERVALUE(MID(C5041,9,2)),'Datos 2'!$Q$3:$R$22,2,FALSE)</f>
        <v>Off white</v>
      </c>
      <c r="F5041" t="str">
        <f>VLOOKUP(_xlfn.NUMBERVALUE(MID(C5041,11,2)),'Datos 2'!$U$3:$V$11,2,)</f>
        <v>M</v>
      </c>
      <c r="G5041">
        <v>3</v>
      </c>
    </row>
    <row r="5042" spans="1:7">
      <c r="A5042" s="14">
        <v>44229</v>
      </c>
      <c r="B5042" t="s">
        <v>823</v>
      </c>
      <c r="C5042" t="s">
        <v>872</v>
      </c>
      <c r="D5042" t="str">
        <f>VLOOKUP(VALUE(MID(C5042,1,8)),Producto!$A$1:$C$499,3,FALSE)</f>
        <v>Pantalón baggie</v>
      </c>
      <c r="E5042" t="str">
        <f>VLOOKUP(_xlfn.NUMBERVALUE(MID(C5042,9,2)),'Datos 2'!$Q$3:$R$22,2,FALSE)</f>
        <v>Café</v>
      </c>
      <c r="F5042" t="str">
        <f>VLOOKUP(_xlfn.NUMBERVALUE(MID(C5042,11,2)),'Datos 2'!$U$3:$V$11,2,)</f>
        <v>L</v>
      </c>
      <c r="G5042">
        <v>2</v>
      </c>
    </row>
    <row r="5043" spans="1:7">
      <c r="A5043" s="14">
        <v>44327</v>
      </c>
      <c r="B5043" t="s">
        <v>823</v>
      </c>
      <c r="C5043" t="s">
        <v>828</v>
      </c>
      <c r="D5043" t="str">
        <f>VLOOKUP(VALUE(MID(C5043,1,8)),Producto!$A$1:$C$499,3,FALSE)</f>
        <v>Camisa manga larga</v>
      </c>
      <c r="E5043" t="str">
        <f>VLOOKUP(_xlfn.NUMBERVALUE(MID(C5043,9,2)),'Datos 2'!$Q$3:$R$22,2,FALSE)</f>
        <v>Blanco</v>
      </c>
      <c r="F5043" t="str">
        <f>VLOOKUP(_xlfn.NUMBERVALUE(MID(C5043,11,2)),'Datos 2'!$U$3:$V$11,2,)</f>
        <v>L</v>
      </c>
      <c r="G5043">
        <v>7</v>
      </c>
    </row>
    <row r="5044" spans="1:7">
      <c r="A5044" s="14">
        <v>44294</v>
      </c>
      <c r="B5044" t="s">
        <v>823</v>
      </c>
      <c r="C5044" t="s">
        <v>881</v>
      </c>
      <c r="D5044" t="str">
        <f>VLOOKUP(VALUE(MID(C5044,1,8)),Producto!$A$1:$C$499,3,FALSE)</f>
        <v>Chamarra sport</v>
      </c>
      <c r="E5044" t="str">
        <f>VLOOKUP(_xlfn.NUMBERVALUE(MID(C5044,9,2)),'Datos 2'!$Q$3:$R$22,2,FALSE)</f>
        <v>Azul</v>
      </c>
      <c r="F5044" t="str">
        <f>VLOOKUP(_xlfn.NUMBERVALUE(MID(C5044,11,2)),'Datos 2'!$U$3:$V$11,2,)</f>
        <v>M</v>
      </c>
      <c r="G5044">
        <v>2</v>
      </c>
    </row>
    <row r="5045" spans="1:7">
      <c r="A5045" s="14">
        <v>44504</v>
      </c>
      <c r="B5045" t="s">
        <v>823</v>
      </c>
      <c r="C5045" t="s">
        <v>867</v>
      </c>
      <c r="D5045" t="str">
        <f>VLOOKUP(VALUE(MID(C5045,1,8)),Producto!$A$1:$C$499,3,FALSE)</f>
        <v>Pantalón baggie</v>
      </c>
      <c r="E5045" t="str">
        <f>VLOOKUP(_xlfn.NUMBERVALUE(MID(C5045,9,2)),'Datos 2'!$Q$3:$R$22,2,FALSE)</f>
        <v>Off white</v>
      </c>
      <c r="F5045" t="str">
        <f>VLOOKUP(_xlfn.NUMBERVALUE(MID(C5045,11,2)),'Datos 2'!$U$3:$V$11,2,)</f>
        <v>XL</v>
      </c>
      <c r="G5045">
        <v>3</v>
      </c>
    </row>
    <row r="5046" spans="1:7">
      <c r="A5046" s="14">
        <v>44357</v>
      </c>
      <c r="B5046" t="s">
        <v>823</v>
      </c>
      <c r="C5046" t="s">
        <v>881</v>
      </c>
      <c r="D5046" t="str">
        <f>VLOOKUP(VALUE(MID(C5046,1,8)),Producto!$A$1:$C$499,3,FALSE)</f>
        <v>Chamarra sport</v>
      </c>
      <c r="E5046" t="str">
        <f>VLOOKUP(_xlfn.NUMBERVALUE(MID(C5046,9,2)),'Datos 2'!$Q$3:$R$22,2,FALSE)</f>
        <v>Azul</v>
      </c>
      <c r="F5046" t="str">
        <f>VLOOKUP(_xlfn.NUMBERVALUE(MID(C5046,11,2)),'Datos 2'!$U$3:$V$11,2,)</f>
        <v>M</v>
      </c>
      <c r="G5046">
        <v>10</v>
      </c>
    </row>
    <row r="5047" spans="1:7">
      <c r="A5047" s="14">
        <v>44342</v>
      </c>
      <c r="B5047" t="s">
        <v>823</v>
      </c>
      <c r="C5047" t="s">
        <v>871</v>
      </c>
      <c r="D5047" t="str">
        <f>VLOOKUP(VALUE(MID(C5047,1,8)),Producto!$A$1:$C$499,3,FALSE)</f>
        <v>Pantalón baggie</v>
      </c>
      <c r="E5047" t="str">
        <f>VLOOKUP(_xlfn.NUMBERVALUE(MID(C5047,9,2)),'Datos 2'!$Q$3:$R$22,2,FALSE)</f>
        <v>Café</v>
      </c>
      <c r="F5047" t="str">
        <f>VLOOKUP(_xlfn.NUMBERVALUE(MID(C5047,11,2)),'Datos 2'!$U$3:$V$11,2,)</f>
        <v>XL</v>
      </c>
      <c r="G5047">
        <v>4</v>
      </c>
    </row>
    <row r="5048" spans="1:7">
      <c r="A5048" s="14">
        <v>44533</v>
      </c>
      <c r="B5048" t="s">
        <v>823</v>
      </c>
      <c r="C5048" t="s">
        <v>850</v>
      </c>
      <c r="D5048" t="str">
        <f>VLOOKUP(VALUE(MID(C5048,1,8)),Producto!$A$1:$C$499,3,FALSE)</f>
        <v>Playera</v>
      </c>
      <c r="E5048" t="str">
        <f>VLOOKUP(_xlfn.NUMBERVALUE(MID(C5048,9,2)),'Datos 2'!$Q$3:$R$22,2,FALSE)</f>
        <v>Con texto</v>
      </c>
      <c r="F5048" t="str">
        <f>VLOOKUP(_xlfn.NUMBERVALUE(MID(C5048,11,2)),'Datos 2'!$U$3:$V$11,2,)</f>
        <v>Unitalla</v>
      </c>
      <c r="G5048">
        <v>1</v>
      </c>
    </row>
    <row r="5049" spans="1:7">
      <c r="A5049" s="14">
        <v>44552</v>
      </c>
      <c r="B5049" t="s">
        <v>823</v>
      </c>
      <c r="C5049" t="s">
        <v>890</v>
      </c>
      <c r="D5049" t="str">
        <f>VLOOKUP(VALUE(MID(C5049,1,8)),Producto!$A$1:$C$499,3,FALSE)</f>
        <v>Chamarra sport</v>
      </c>
      <c r="E5049" t="str">
        <f>VLOOKUP(_xlfn.NUMBERVALUE(MID(C5049,9,2)),'Datos 2'!$Q$3:$R$22,2,FALSE)</f>
        <v>Off white</v>
      </c>
      <c r="F5049" t="str">
        <f>VLOOKUP(_xlfn.NUMBERVALUE(MID(C5049,11,2)),'Datos 2'!$U$3:$V$11,2,)</f>
        <v>S</v>
      </c>
      <c r="G5049">
        <v>9</v>
      </c>
    </row>
    <row r="5050" spans="1:7">
      <c r="A5050" s="14">
        <v>44428</v>
      </c>
      <c r="B5050" t="s">
        <v>823</v>
      </c>
      <c r="C5050" t="s">
        <v>875</v>
      </c>
      <c r="D5050" t="str">
        <f>VLOOKUP(VALUE(MID(C5050,1,8)),Producto!$A$1:$C$499,3,FALSE)</f>
        <v>Chamarra sport</v>
      </c>
      <c r="E5050" t="str">
        <f>VLOOKUP(_xlfn.NUMBERVALUE(MID(C5050,9,2)),'Datos 2'!$Q$3:$R$22,2,FALSE)</f>
        <v>Rojo</v>
      </c>
      <c r="F5050" t="str">
        <f>VLOOKUP(_xlfn.NUMBERVALUE(MID(C5050,11,2)),'Datos 2'!$U$3:$V$11,2,)</f>
        <v>XL</v>
      </c>
      <c r="G5050">
        <v>8</v>
      </c>
    </row>
    <row r="5051" spans="1:7">
      <c r="A5051" s="14">
        <v>44290</v>
      </c>
      <c r="B5051" t="s">
        <v>823</v>
      </c>
      <c r="C5051" t="s">
        <v>855</v>
      </c>
      <c r="D5051" t="str">
        <f>VLOOKUP(VALUE(MID(C5051,1,8)),Producto!$A$1:$C$499,3,FALSE)</f>
        <v>Pantalón mezclilla</v>
      </c>
      <c r="E5051" t="str">
        <f>VLOOKUP(_xlfn.NUMBERVALUE(MID(C5051,9,2)),'Datos 2'!$Q$3:$R$22,2,FALSE)</f>
        <v>Negro</v>
      </c>
      <c r="F5051" t="str">
        <f>VLOOKUP(_xlfn.NUMBERVALUE(MID(C5051,11,2)),'Datos 2'!$U$3:$V$11,2,)</f>
        <v>XL</v>
      </c>
      <c r="G5051">
        <v>3</v>
      </c>
    </row>
    <row r="5052" spans="1:7">
      <c r="A5052" s="14">
        <v>44561</v>
      </c>
      <c r="B5052" t="s">
        <v>823</v>
      </c>
      <c r="C5052" t="s">
        <v>889</v>
      </c>
      <c r="D5052" t="str">
        <f>VLOOKUP(VALUE(MID(C5052,1,8)),Producto!$A$1:$C$499,3,FALSE)</f>
        <v>Chamarra sport</v>
      </c>
      <c r="E5052" t="str">
        <f>VLOOKUP(_xlfn.NUMBERVALUE(MID(C5052,9,2)),'Datos 2'!$Q$3:$R$22,2,FALSE)</f>
        <v>Off white</v>
      </c>
      <c r="F5052" t="str">
        <f>VLOOKUP(_xlfn.NUMBERVALUE(MID(C5052,11,2)),'Datos 2'!$U$3:$V$11,2,)</f>
        <v>M</v>
      </c>
      <c r="G5052">
        <v>2</v>
      </c>
    </row>
    <row r="5053" spans="1:7">
      <c r="A5053" s="14">
        <v>44406</v>
      </c>
      <c r="B5053" t="s">
        <v>823</v>
      </c>
      <c r="C5053" t="s">
        <v>839</v>
      </c>
      <c r="D5053" t="str">
        <f>VLOOKUP(VALUE(MID(C5053,1,8)),Producto!$A$1:$C$499,3,FALSE)</f>
        <v>Camisa manga corta</v>
      </c>
      <c r="E5053" t="str">
        <f>VLOOKUP(_xlfn.NUMBERVALUE(MID(C5053,9,2)),'Datos 2'!$Q$3:$R$22,2,FALSE)</f>
        <v>Blanco</v>
      </c>
      <c r="F5053" t="str">
        <f>VLOOKUP(_xlfn.NUMBERVALUE(MID(C5053,11,2)),'Datos 2'!$U$3:$V$11,2,)</f>
        <v>XL</v>
      </c>
      <c r="G5053">
        <v>10</v>
      </c>
    </row>
    <row r="5054" spans="1:7">
      <c r="A5054" s="14">
        <v>44202</v>
      </c>
      <c r="B5054" t="s">
        <v>823</v>
      </c>
      <c r="C5054" t="s">
        <v>887</v>
      </c>
      <c r="D5054" t="str">
        <f>VLOOKUP(VALUE(MID(C5054,1,8)),Producto!$A$1:$C$499,3,FALSE)</f>
        <v>Chamarra sport</v>
      </c>
      <c r="E5054" t="str">
        <f>VLOOKUP(_xlfn.NUMBERVALUE(MID(C5054,9,2)),'Datos 2'!$Q$3:$R$22,2,FALSE)</f>
        <v>Off white</v>
      </c>
      <c r="F5054" t="str">
        <f>VLOOKUP(_xlfn.NUMBERVALUE(MID(C5054,11,2)),'Datos 2'!$U$3:$V$11,2,)</f>
        <v>XL</v>
      </c>
      <c r="G5054">
        <v>3</v>
      </c>
    </row>
    <row r="5055" spans="1:7">
      <c r="A5055" s="14">
        <v>44470</v>
      </c>
      <c r="B5055" t="s">
        <v>823</v>
      </c>
      <c r="C5055" t="s">
        <v>882</v>
      </c>
      <c r="D5055" t="str">
        <f>VLOOKUP(VALUE(MID(C5055,1,8)),Producto!$A$1:$C$499,3,FALSE)</f>
        <v>Chamarra sport</v>
      </c>
      <c r="E5055" t="str">
        <f>VLOOKUP(_xlfn.NUMBERVALUE(MID(C5055,9,2)),'Datos 2'!$Q$3:$R$22,2,FALSE)</f>
        <v>Azul</v>
      </c>
      <c r="F5055" t="str">
        <f>VLOOKUP(_xlfn.NUMBERVALUE(MID(C5055,11,2)),'Datos 2'!$U$3:$V$11,2,)</f>
        <v>S</v>
      </c>
      <c r="G5055">
        <v>10</v>
      </c>
    </row>
    <row r="5056" spans="1:7">
      <c r="A5056" s="14">
        <v>44382</v>
      </c>
      <c r="B5056" t="s">
        <v>823</v>
      </c>
      <c r="C5056" t="s">
        <v>842</v>
      </c>
      <c r="D5056" t="str">
        <f>VLOOKUP(VALUE(MID(C5056,1,8)),Producto!$A$1:$C$499,3,FALSE)</f>
        <v>Camisa manga corta</v>
      </c>
      <c r="E5056" t="str">
        <f>VLOOKUP(_xlfn.NUMBERVALUE(MID(C5056,9,2)),'Datos 2'!$Q$3:$R$22,2,FALSE)</f>
        <v>Blanco</v>
      </c>
      <c r="F5056" t="str">
        <f>VLOOKUP(_xlfn.NUMBERVALUE(MID(C5056,11,2)),'Datos 2'!$U$3:$V$11,2,)</f>
        <v>S</v>
      </c>
      <c r="G5056">
        <v>1</v>
      </c>
    </row>
    <row r="5057" spans="1:7">
      <c r="A5057" s="14">
        <v>44361</v>
      </c>
      <c r="B5057" t="s">
        <v>823</v>
      </c>
      <c r="C5057" t="s">
        <v>843</v>
      </c>
      <c r="D5057" t="str">
        <f>VLOOKUP(VALUE(MID(C5057,1,8)),Producto!$A$1:$C$499,3,FALSE)</f>
        <v>Camisa manga corta</v>
      </c>
      <c r="E5057" t="str">
        <f>VLOOKUP(_xlfn.NUMBERVALUE(MID(C5057,9,2)),'Datos 2'!$Q$3:$R$22,2,FALSE)</f>
        <v>Estampado animal</v>
      </c>
      <c r="F5057" t="str">
        <f>VLOOKUP(_xlfn.NUMBERVALUE(MID(C5057,11,2)),'Datos 2'!$U$3:$V$11,2,)</f>
        <v>XL</v>
      </c>
      <c r="G5057">
        <v>9</v>
      </c>
    </row>
    <row r="5058" spans="1:7">
      <c r="A5058" s="14">
        <v>44290</v>
      </c>
      <c r="B5058" t="s">
        <v>823</v>
      </c>
      <c r="C5058" t="s">
        <v>858</v>
      </c>
      <c r="D5058" t="str">
        <f>VLOOKUP(VALUE(MID(C5058,1,8)),Producto!$A$1:$C$499,3,FALSE)</f>
        <v>Pantalón mezclilla</v>
      </c>
      <c r="E5058" t="str">
        <f>VLOOKUP(_xlfn.NUMBERVALUE(MID(C5058,9,2)),'Datos 2'!$Q$3:$R$22,2,FALSE)</f>
        <v>Negro</v>
      </c>
      <c r="F5058" t="str">
        <f>VLOOKUP(_xlfn.NUMBERVALUE(MID(C5058,11,2)),'Datos 2'!$U$3:$V$11,2,)</f>
        <v>S</v>
      </c>
      <c r="G5058">
        <v>3</v>
      </c>
    </row>
    <row r="5059" spans="1:7">
      <c r="A5059" s="14">
        <v>44279</v>
      </c>
      <c r="B5059" t="s">
        <v>823</v>
      </c>
      <c r="C5059" t="s">
        <v>846</v>
      </c>
      <c r="D5059" t="str">
        <f>VLOOKUP(VALUE(MID(C5059,1,8)),Producto!$A$1:$C$499,3,FALSE)</f>
        <v>Camisa manga corta</v>
      </c>
      <c r="E5059" t="str">
        <f>VLOOKUP(_xlfn.NUMBERVALUE(MID(C5059,9,2)),'Datos 2'!$Q$3:$R$22,2,FALSE)</f>
        <v>Estampado animal</v>
      </c>
      <c r="F5059" t="str">
        <f>VLOOKUP(_xlfn.NUMBERVALUE(MID(C5059,11,2)),'Datos 2'!$U$3:$V$11,2,)</f>
        <v>S</v>
      </c>
      <c r="G5059">
        <v>7</v>
      </c>
    </row>
    <row r="5060" spans="1:7">
      <c r="A5060" s="14">
        <v>44242</v>
      </c>
      <c r="B5060" t="s">
        <v>823</v>
      </c>
      <c r="C5060" t="s">
        <v>853</v>
      </c>
      <c r="D5060" t="str">
        <f>VLOOKUP(VALUE(MID(C5060,1,8)),Producto!$A$1:$C$499,3,FALSE)</f>
        <v>Pantalón mezclilla</v>
      </c>
      <c r="E5060" t="str">
        <f>VLOOKUP(_xlfn.NUMBERVALUE(MID(C5060,9,2)),'Datos 2'!$Q$3:$R$22,2,FALSE)</f>
        <v>Azul</v>
      </c>
      <c r="F5060" t="str">
        <f>VLOOKUP(_xlfn.NUMBERVALUE(MID(C5060,11,2)),'Datos 2'!$U$3:$V$11,2,)</f>
        <v>M</v>
      </c>
      <c r="G5060">
        <v>4</v>
      </c>
    </row>
    <row r="5061" spans="1:7">
      <c r="A5061" s="14">
        <v>44455</v>
      </c>
      <c r="B5061" t="s">
        <v>823</v>
      </c>
      <c r="C5061" t="s">
        <v>833</v>
      </c>
      <c r="D5061" t="str">
        <f>VLOOKUP(VALUE(MID(C5061,1,8)),Producto!$A$1:$C$499,3,FALSE)</f>
        <v>Camisa manga larga</v>
      </c>
      <c r="E5061" t="str">
        <f>VLOOKUP(_xlfn.NUMBERVALUE(MID(C5061,9,2)),'Datos 2'!$Q$3:$R$22,2,FALSE)</f>
        <v>Off white</v>
      </c>
      <c r="F5061" t="str">
        <f>VLOOKUP(_xlfn.NUMBERVALUE(MID(C5061,11,2)),'Datos 2'!$U$3:$V$11,2,)</f>
        <v>M</v>
      </c>
      <c r="G5061">
        <v>2</v>
      </c>
    </row>
    <row r="5062" spans="1:7">
      <c r="A5062" s="14">
        <v>44460</v>
      </c>
      <c r="B5062" t="s">
        <v>823</v>
      </c>
      <c r="C5062" t="s">
        <v>849</v>
      </c>
      <c r="D5062" t="str">
        <f>VLOOKUP(VALUE(MID(C5062,1,8)),Producto!$A$1:$C$499,3,FALSE)</f>
        <v>Playera</v>
      </c>
      <c r="E5062" t="str">
        <f>VLOOKUP(_xlfn.NUMBERVALUE(MID(C5062,9,2)),'Datos 2'!$Q$3:$R$22,2,FALSE)</f>
        <v>Estampado abstracto</v>
      </c>
      <c r="F5062" t="str">
        <f>VLOOKUP(_xlfn.NUMBERVALUE(MID(C5062,11,2)),'Datos 2'!$U$3:$V$11,2,)</f>
        <v>Unitalla</v>
      </c>
      <c r="G5062">
        <v>10</v>
      </c>
    </row>
    <row r="5063" spans="1:7">
      <c r="A5063" s="14">
        <v>44377</v>
      </c>
      <c r="B5063" t="s">
        <v>823</v>
      </c>
      <c r="C5063" t="s">
        <v>872</v>
      </c>
      <c r="D5063" t="str">
        <f>VLOOKUP(VALUE(MID(C5063,1,8)),Producto!$A$1:$C$499,3,FALSE)</f>
        <v>Pantalón baggie</v>
      </c>
      <c r="E5063" t="str">
        <f>VLOOKUP(_xlfn.NUMBERVALUE(MID(C5063,9,2)),'Datos 2'!$Q$3:$R$22,2,FALSE)</f>
        <v>Café</v>
      </c>
      <c r="F5063" t="str">
        <f>VLOOKUP(_xlfn.NUMBERVALUE(MID(C5063,11,2)),'Datos 2'!$U$3:$V$11,2,)</f>
        <v>L</v>
      </c>
      <c r="G5063">
        <v>10</v>
      </c>
    </row>
    <row r="5064" spans="1:7">
      <c r="A5064" s="14">
        <v>44426</v>
      </c>
      <c r="B5064" t="s">
        <v>823</v>
      </c>
      <c r="C5064" t="s">
        <v>874</v>
      </c>
      <c r="D5064" t="str">
        <f>VLOOKUP(VALUE(MID(C5064,1,8)),Producto!$A$1:$C$499,3,FALSE)</f>
        <v>Pantalón baggie</v>
      </c>
      <c r="E5064" t="str">
        <f>VLOOKUP(_xlfn.NUMBERVALUE(MID(C5064,9,2)),'Datos 2'!$Q$3:$R$22,2,FALSE)</f>
        <v>Café</v>
      </c>
      <c r="F5064" t="str">
        <f>VLOOKUP(_xlfn.NUMBERVALUE(MID(C5064,11,2)),'Datos 2'!$U$3:$V$11,2,)</f>
        <v>S</v>
      </c>
      <c r="G5064">
        <v>10</v>
      </c>
    </row>
    <row r="5065" spans="1:7">
      <c r="A5065" s="14">
        <v>44384</v>
      </c>
      <c r="B5065" t="s">
        <v>823</v>
      </c>
      <c r="C5065" t="s">
        <v>837</v>
      </c>
      <c r="D5065" t="str">
        <f>VLOOKUP(VALUE(MID(C5065,1,8)),Producto!$A$1:$C$499,3,FALSE)</f>
        <v>Camisa manga larga</v>
      </c>
      <c r="E5065" t="str">
        <f>VLOOKUP(_xlfn.NUMBERVALUE(MID(C5065,9,2)),'Datos 2'!$Q$3:$R$22,2,FALSE)</f>
        <v>Negro</v>
      </c>
      <c r="F5065" t="str">
        <f>VLOOKUP(_xlfn.NUMBERVALUE(MID(C5065,11,2)),'Datos 2'!$U$3:$V$11,2,)</f>
        <v>M</v>
      </c>
      <c r="G5065">
        <v>2</v>
      </c>
    </row>
    <row r="5066" spans="1:7">
      <c r="A5066" s="14">
        <v>44449</v>
      </c>
      <c r="B5066" t="s">
        <v>823</v>
      </c>
      <c r="C5066" t="s">
        <v>839</v>
      </c>
      <c r="D5066" t="str">
        <f>VLOOKUP(VALUE(MID(C5066,1,8)),Producto!$A$1:$C$499,3,FALSE)</f>
        <v>Camisa manga corta</v>
      </c>
      <c r="E5066" t="str">
        <f>VLOOKUP(_xlfn.NUMBERVALUE(MID(C5066,9,2)),'Datos 2'!$Q$3:$R$22,2,FALSE)</f>
        <v>Blanco</v>
      </c>
      <c r="F5066" t="str">
        <f>VLOOKUP(_xlfn.NUMBERVALUE(MID(C5066,11,2)),'Datos 2'!$U$3:$V$11,2,)</f>
        <v>XL</v>
      </c>
      <c r="G5066">
        <v>7</v>
      </c>
    </row>
    <row r="5067" spans="1:7">
      <c r="A5067" s="14">
        <v>44285</v>
      </c>
      <c r="B5067" t="s">
        <v>823</v>
      </c>
      <c r="C5067" t="s">
        <v>884</v>
      </c>
      <c r="D5067" t="str">
        <f>VLOOKUP(VALUE(MID(C5067,1,8)),Producto!$A$1:$C$499,3,FALSE)</f>
        <v>Chamarra sport</v>
      </c>
      <c r="E5067" t="str">
        <f>VLOOKUP(_xlfn.NUMBERVALUE(MID(C5067,9,2)),'Datos 2'!$Q$3:$R$22,2,FALSE)</f>
        <v>Negro</v>
      </c>
      <c r="F5067" t="str">
        <f>VLOOKUP(_xlfn.NUMBERVALUE(MID(C5067,11,2)),'Datos 2'!$U$3:$V$11,2,)</f>
        <v>L</v>
      </c>
      <c r="G5067">
        <v>10</v>
      </c>
    </row>
    <row r="5068" spans="1:7">
      <c r="A5068" s="14">
        <v>44269</v>
      </c>
      <c r="B5068" t="s">
        <v>823</v>
      </c>
      <c r="C5068" t="s">
        <v>867</v>
      </c>
      <c r="D5068" t="str">
        <f>VLOOKUP(VALUE(MID(C5068,1,8)),Producto!$A$1:$C$499,3,FALSE)</f>
        <v>Pantalón baggie</v>
      </c>
      <c r="E5068" t="str">
        <f>VLOOKUP(_xlfn.NUMBERVALUE(MID(C5068,9,2)),'Datos 2'!$Q$3:$R$22,2,FALSE)</f>
        <v>Off white</v>
      </c>
      <c r="F5068" t="str">
        <f>VLOOKUP(_xlfn.NUMBERVALUE(MID(C5068,11,2)),'Datos 2'!$U$3:$V$11,2,)</f>
        <v>XL</v>
      </c>
      <c r="G5068">
        <v>5</v>
      </c>
    </row>
    <row r="5069" spans="1:7">
      <c r="A5069" s="14">
        <v>44311</v>
      </c>
      <c r="B5069" t="s">
        <v>823</v>
      </c>
      <c r="C5069" t="s">
        <v>834</v>
      </c>
      <c r="D5069" t="str">
        <f>VLOOKUP(VALUE(MID(C5069,1,8)),Producto!$A$1:$C$499,3,FALSE)</f>
        <v>Camisa manga larga</v>
      </c>
      <c r="E5069" t="str">
        <f>VLOOKUP(_xlfn.NUMBERVALUE(MID(C5069,9,2)),'Datos 2'!$Q$3:$R$22,2,FALSE)</f>
        <v>Off white</v>
      </c>
      <c r="F5069" t="str">
        <f>VLOOKUP(_xlfn.NUMBERVALUE(MID(C5069,11,2)),'Datos 2'!$U$3:$V$11,2,)</f>
        <v>S</v>
      </c>
      <c r="G5069">
        <v>5</v>
      </c>
    </row>
    <row r="5070" spans="1:7">
      <c r="A5070" s="14">
        <v>44487</v>
      </c>
      <c r="B5070" t="s">
        <v>823</v>
      </c>
      <c r="C5070" t="s">
        <v>887</v>
      </c>
      <c r="D5070" t="str">
        <f>VLOOKUP(VALUE(MID(C5070,1,8)),Producto!$A$1:$C$499,3,FALSE)</f>
        <v>Chamarra sport</v>
      </c>
      <c r="E5070" t="str">
        <f>VLOOKUP(_xlfn.NUMBERVALUE(MID(C5070,9,2)),'Datos 2'!$Q$3:$R$22,2,FALSE)</f>
        <v>Off white</v>
      </c>
      <c r="F5070" t="str">
        <f>VLOOKUP(_xlfn.NUMBERVALUE(MID(C5070,11,2)),'Datos 2'!$U$3:$V$11,2,)</f>
        <v>XL</v>
      </c>
      <c r="G5070">
        <v>9</v>
      </c>
    </row>
    <row r="5071" spans="1:7">
      <c r="A5071" s="14">
        <v>44331</v>
      </c>
      <c r="B5071" t="s">
        <v>823</v>
      </c>
      <c r="C5071" t="s">
        <v>890</v>
      </c>
      <c r="D5071" t="str">
        <f>VLOOKUP(VALUE(MID(C5071,1,8)),Producto!$A$1:$C$499,3,FALSE)</f>
        <v>Chamarra sport</v>
      </c>
      <c r="E5071" t="str">
        <f>VLOOKUP(_xlfn.NUMBERVALUE(MID(C5071,9,2)),'Datos 2'!$Q$3:$R$22,2,FALSE)</f>
        <v>Off white</v>
      </c>
      <c r="F5071" t="str">
        <f>VLOOKUP(_xlfn.NUMBERVALUE(MID(C5071,11,2)),'Datos 2'!$U$3:$V$11,2,)</f>
        <v>S</v>
      </c>
      <c r="G5071">
        <v>8</v>
      </c>
    </row>
    <row r="5072" spans="1:7">
      <c r="A5072" s="14">
        <v>44364</v>
      </c>
      <c r="B5072" t="s">
        <v>823</v>
      </c>
      <c r="C5072" t="s">
        <v>844</v>
      </c>
      <c r="D5072" t="str">
        <f>VLOOKUP(VALUE(MID(C5072,1,8)),Producto!$A$1:$C$499,3,FALSE)</f>
        <v>Camisa manga corta</v>
      </c>
      <c r="E5072" t="str">
        <f>VLOOKUP(_xlfn.NUMBERVALUE(MID(C5072,9,2)),'Datos 2'!$Q$3:$R$22,2,FALSE)</f>
        <v>Estampado animal</v>
      </c>
      <c r="F5072" t="str">
        <f>VLOOKUP(_xlfn.NUMBERVALUE(MID(C5072,11,2)),'Datos 2'!$U$3:$V$11,2,)</f>
        <v>L</v>
      </c>
      <c r="G5072">
        <v>5</v>
      </c>
    </row>
    <row r="5073" spans="1:7">
      <c r="A5073" s="14">
        <v>44396</v>
      </c>
      <c r="B5073" t="s">
        <v>823</v>
      </c>
      <c r="C5073" t="s">
        <v>862</v>
      </c>
      <c r="D5073" t="str">
        <f>VLOOKUP(VALUE(MID(C5073,1,8)),Producto!$A$1:$C$499,3,FALSE)</f>
        <v>Pantalón mezclilla</v>
      </c>
      <c r="E5073" t="str">
        <f>VLOOKUP(_xlfn.NUMBERVALUE(MID(C5073,9,2)),'Datos 2'!$Q$3:$R$22,2,FALSE)</f>
        <v>Blanco</v>
      </c>
      <c r="F5073" t="str">
        <f>VLOOKUP(_xlfn.NUMBERVALUE(MID(C5073,11,2)),'Datos 2'!$U$3:$V$11,2,)</f>
        <v>S</v>
      </c>
      <c r="G5073">
        <v>2</v>
      </c>
    </row>
    <row r="5074" spans="1:7">
      <c r="A5074" s="14">
        <v>44295</v>
      </c>
      <c r="B5074" t="s">
        <v>823</v>
      </c>
      <c r="C5074" t="s">
        <v>872</v>
      </c>
      <c r="D5074" t="str">
        <f>VLOOKUP(VALUE(MID(C5074,1,8)),Producto!$A$1:$C$499,3,FALSE)</f>
        <v>Pantalón baggie</v>
      </c>
      <c r="E5074" t="str">
        <f>VLOOKUP(_xlfn.NUMBERVALUE(MID(C5074,9,2)),'Datos 2'!$Q$3:$R$22,2,FALSE)</f>
        <v>Café</v>
      </c>
      <c r="F5074" t="str">
        <f>VLOOKUP(_xlfn.NUMBERVALUE(MID(C5074,11,2)),'Datos 2'!$U$3:$V$11,2,)</f>
        <v>L</v>
      </c>
      <c r="G5074">
        <v>5</v>
      </c>
    </row>
    <row r="5075" spans="1:7">
      <c r="A5075" s="14">
        <v>44490</v>
      </c>
      <c r="B5075" t="s">
        <v>823</v>
      </c>
      <c r="C5075" t="s">
        <v>867</v>
      </c>
      <c r="D5075" t="str">
        <f>VLOOKUP(VALUE(MID(C5075,1,8)),Producto!$A$1:$C$499,3,FALSE)</f>
        <v>Pantalón baggie</v>
      </c>
      <c r="E5075" t="str">
        <f>VLOOKUP(_xlfn.NUMBERVALUE(MID(C5075,9,2)),'Datos 2'!$Q$3:$R$22,2,FALSE)</f>
        <v>Off white</v>
      </c>
      <c r="F5075" t="str">
        <f>VLOOKUP(_xlfn.NUMBERVALUE(MID(C5075,11,2)),'Datos 2'!$U$3:$V$11,2,)</f>
        <v>XL</v>
      </c>
      <c r="G5075">
        <v>5</v>
      </c>
    </row>
    <row r="5076" spans="1:7">
      <c r="A5076" s="14">
        <v>44461</v>
      </c>
      <c r="B5076" t="s">
        <v>823</v>
      </c>
      <c r="C5076" t="s">
        <v>851</v>
      </c>
      <c r="D5076" t="str">
        <f>VLOOKUP(VALUE(MID(C5076,1,8)),Producto!$A$1:$C$499,3,FALSE)</f>
        <v>Pantalón mezclilla</v>
      </c>
      <c r="E5076" t="str">
        <f>VLOOKUP(_xlfn.NUMBERVALUE(MID(C5076,9,2)),'Datos 2'!$Q$3:$R$22,2,FALSE)</f>
        <v>Azul</v>
      </c>
      <c r="F5076" t="str">
        <f>VLOOKUP(_xlfn.NUMBERVALUE(MID(C5076,11,2)),'Datos 2'!$U$3:$V$11,2,)</f>
        <v>XL</v>
      </c>
      <c r="G5076">
        <v>8</v>
      </c>
    </row>
    <row r="5077" spans="1:7">
      <c r="A5077" s="14">
        <v>44486</v>
      </c>
      <c r="B5077" t="s">
        <v>823</v>
      </c>
      <c r="C5077" t="s">
        <v>852</v>
      </c>
      <c r="D5077" t="str">
        <f>VLOOKUP(VALUE(MID(C5077,1,8)),Producto!$A$1:$C$499,3,FALSE)</f>
        <v>Pantalón mezclilla</v>
      </c>
      <c r="E5077" t="str">
        <f>VLOOKUP(_xlfn.NUMBERVALUE(MID(C5077,9,2)),'Datos 2'!$Q$3:$R$22,2,FALSE)</f>
        <v>Azul</v>
      </c>
      <c r="F5077" t="str">
        <f>VLOOKUP(_xlfn.NUMBERVALUE(MID(C5077,11,2)),'Datos 2'!$U$3:$V$11,2,)</f>
        <v>L</v>
      </c>
      <c r="G5077">
        <v>4</v>
      </c>
    </row>
    <row r="5078" spans="1:7">
      <c r="A5078" s="14">
        <v>44500</v>
      </c>
      <c r="B5078" t="s">
        <v>823</v>
      </c>
      <c r="C5078" t="s">
        <v>870</v>
      </c>
      <c r="D5078" t="str">
        <f>VLOOKUP(VALUE(MID(C5078,1,8)),Producto!$A$1:$C$499,3,FALSE)</f>
        <v>Pantalón baggie</v>
      </c>
      <c r="E5078" t="str">
        <f>VLOOKUP(_xlfn.NUMBERVALUE(MID(C5078,9,2)),'Datos 2'!$Q$3:$R$22,2,FALSE)</f>
        <v>Off white</v>
      </c>
      <c r="F5078" t="str">
        <f>VLOOKUP(_xlfn.NUMBERVALUE(MID(C5078,11,2)),'Datos 2'!$U$3:$V$11,2,)</f>
        <v>S</v>
      </c>
      <c r="G5078">
        <v>9</v>
      </c>
    </row>
    <row r="5079" spans="1:7">
      <c r="A5079" s="14">
        <v>44329</v>
      </c>
      <c r="B5079" t="s">
        <v>823</v>
      </c>
      <c r="C5079" t="s">
        <v>863</v>
      </c>
      <c r="D5079" t="str">
        <f>VLOOKUP(VALUE(MID(C5079,1,8)),Producto!$A$1:$C$499,3,FALSE)</f>
        <v>Pantalón baggie</v>
      </c>
      <c r="E5079" t="str">
        <f>VLOOKUP(_xlfn.NUMBERVALUE(MID(C5079,9,2)),'Datos 2'!$Q$3:$R$22,2,FALSE)</f>
        <v>Negro</v>
      </c>
      <c r="F5079" t="str">
        <f>VLOOKUP(_xlfn.NUMBERVALUE(MID(C5079,11,2)),'Datos 2'!$U$3:$V$11,2,)</f>
        <v>XL</v>
      </c>
      <c r="G5079">
        <v>8</v>
      </c>
    </row>
    <row r="5080" spans="1:7">
      <c r="A5080" s="14">
        <v>44412</v>
      </c>
      <c r="B5080" t="s">
        <v>823</v>
      </c>
      <c r="C5080" t="s">
        <v>856</v>
      </c>
      <c r="D5080" t="str">
        <f>VLOOKUP(VALUE(MID(C5080,1,8)),Producto!$A$1:$C$499,3,FALSE)</f>
        <v>Pantalón mezclilla</v>
      </c>
      <c r="E5080" t="str">
        <f>VLOOKUP(_xlfn.NUMBERVALUE(MID(C5080,9,2)),'Datos 2'!$Q$3:$R$22,2,FALSE)</f>
        <v>Negro</v>
      </c>
      <c r="F5080" t="str">
        <f>VLOOKUP(_xlfn.NUMBERVALUE(MID(C5080,11,2)),'Datos 2'!$U$3:$V$11,2,)</f>
        <v>L</v>
      </c>
      <c r="G5080">
        <v>6</v>
      </c>
    </row>
    <row r="5081" spans="1:7">
      <c r="A5081" s="14">
        <v>44317</v>
      </c>
      <c r="B5081" t="s">
        <v>823</v>
      </c>
      <c r="C5081" t="s">
        <v>844</v>
      </c>
      <c r="D5081" t="str">
        <f>VLOOKUP(VALUE(MID(C5081,1,8)),Producto!$A$1:$C$499,3,FALSE)</f>
        <v>Camisa manga corta</v>
      </c>
      <c r="E5081" t="str">
        <f>VLOOKUP(_xlfn.NUMBERVALUE(MID(C5081,9,2)),'Datos 2'!$Q$3:$R$22,2,FALSE)</f>
        <v>Estampado animal</v>
      </c>
      <c r="F5081" t="str">
        <f>VLOOKUP(_xlfn.NUMBERVALUE(MID(C5081,11,2)),'Datos 2'!$U$3:$V$11,2,)</f>
        <v>L</v>
      </c>
      <c r="G5081">
        <v>8</v>
      </c>
    </row>
    <row r="5082" spans="1:7">
      <c r="A5082" s="14">
        <v>44349</v>
      </c>
      <c r="B5082" t="s">
        <v>823</v>
      </c>
      <c r="C5082" t="s">
        <v>845</v>
      </c>
      <c r="D5082" t="str">
        <f>VLOOKUP(VALUE(MID(C5082,1,8)),Producto!$A$1:$C$499,3,FALSE)</f>
        <v>Camisa manga corta</v>
      </c>
      <c r="E5082" t="str">
        <f>VLOOKUP(_xlfn.NUMBERVALUE(MID(C5082,9,2)),'Datos 2'!$Q$3:$R$22,2,FALSE)</f>
        <v>Estampado animal</v>
      </c>
      <c r="F5082" t="str">
        <f>VLOOKUP(_xlfn.NUMBERVALUE(MID(C5082,11,2)),'Datos 2'!$U$3:$V$11,2,)</f>
        <v>M</v>
      </c>
      <c r="G5082">
        <v>7</v>
      </c>
    </row>
    <row r="5083" spans="1:7">
      <c r="A5083" s="14">
        <v>44201</v>
      </c>
      <c r="B5083" t="s">
        <v>823</v>
      </c>
      <c r="C5083" t="s">
        <v>869</v>
      </c>
      <c r="D5083" t="str">
        <f>VLOOKUP(VALUE(MID(C5083,1,8)),Producto!$A$1:$C$499,3,FALSE)</f>
        <v>Pantalón baggie</v>
      </c>
      <c r="E5083" t="str">
        <f>VLOOKUP(_xlfn.NUMBERVALUE(MID(C5083,9,2)),'Datos 2'!$Q$3:$R$22,2,FALSE)</f>
        <v>Off white</v>
      </c>
      <c r="F5083" t="str">
        <f>VLOOKUP(_xlfn.NUMBERVALUE(MID(C5083,11,2)),'Datos 2'!$U$3:$V$11,2,)</f>
        <v>M</v>
      </c>
      <c r="G5083">
        <v>4</v>
      </c>
    </row>
    <row r="5084" spans="1:7">
      <c r="A5084" s="14">
        <v>44540</v>
      </c>
      <c r="B5084" t="s">
        <v>823</v>
      </c>
      <c r="C5084" t="s">
        <v>885</v>
      </c>
      <c r="D5084" t="str">
        <f>VLOOKUP(VALUE(MID(C5084,1,8)),Producto!$A$1:$C$499,3,FALSE)</f>
        <v>Chamarra sport</v>
      </c>
      <c r="E5084" t="str">
        <f>VLOOKUP(_xlfn.NUMBERVALUE(MID(C5084,9,2)),'Datos 2'!$Q$3:$R$22,2,FALSE)</f>
        <v>Negro</v>
      </c>
      <c r="F5084" t="str">
        <f>VLOOKUP(_xlfn.NUMBERVALUE(MID(C5084,11,2)),'Datos 2'!$U$3:$V$11,2,)</f>
        <v>M</v>
      </c>
      <c r="G5084">
        <v>3</v>
      </c>
    </row>
    <row r="5085" spans="1:7">
      <c r="A5085" s="14">
        <v>44421</v>
      </c>
      <c r="B5085" t="s">
        <v>823</v>
      </c>
      <c r="C5085" t="s">
        <v>875</v>
      </c>
      <c r="D5085" t="str">
        <f>VLOOKUP(VALUE(MID(C5085,1,8)),Producto!$A$1:$C$499,3,FALSE)</f>
        <v>Chamarra sport</v>
      </c>
      <c r="E5085" t="str">
        <f>VLOOKUP(_xlfn.NUMBERVALUE(MID(C5085,9,2)),'Datos 2'!$Q$3:$R$22,2,FALSE)</f>
        <v>Rojo</v>
      </c>
      <c r="F5085" t="str">
        <f>VLOOKUP(_xlfn.NUMBERVALUE(MID(C5085,11,2)),'Datos 2'!$U$3:$V$11,2,)</f>
        <v>XL</v>
      </c>
      <c r="G5085">
        <v>8</v>
      </c>
    </row>
    <row r="5086" spans="1:7">
      <c r="A5086" s="14">
        <v>44478</v>
      </c>
      <c r="B5086" t="s">
        <v>823</v>
      </c>
      <c r="C5086" t="s">
        <v>888</v>
      </c>
      <c r="D5086" t="str">
        <f>VLOOKUP(VALUE(MID(C5086,1,8)),Producto!$A$1:$C$499,3,FALSE)</f>
        <v>Chamarra sport</v>
      </c>
      <c r="E5086" t="str">
        <f>VLOOKUP(_xlfn.NUMBERVALUE(MID(C5086,9,2)),'Datos 2'!$Q$3:$R$22,2,FALSE)</f>
        <v>Off white</v>
      </c>
      <c r="F5086" t="str">
        <f>VLOOKUP(_xlfn.NUMBERVALUE(MID(C5086,11,2)),'Datos 2'!$U$3:$V$11,2,)</f>
        <v>L</v>
      </c>
      <c r="G5086">
        <v>10</v>
      </c>
    </row>
    <row r="5087" spans="1:7">
      <c r="A5087" s="14">
        <v>44488</v>
      </c>
      <c r="B5087" t="s">
        <v>823</v>
      </c>
      <c r="C5087" t="s">
        <v>848</v>
      </c>
      <c r="D5087" t="str">
        <f>VLOOKUP(VALUE(MID(C5087,1,8)),Producto!$A$1:$C$499,3,FALSE)</f>
        <v>Playera</v>
      </c>
      <c r="E5087" t="str">
        <f>VLOOKUP(_xlfn.NUMBERVALUE(MID(C5087,9,2)),'Datos 2'!$Q$3:$R$22,2,FALSE)</f>
        <v>Gris</v>
      </c>
      <c r="F5087" t="str">
        <f>VLOOKUP(_xlfn.NUMBERVALUE(MID(C5087,11,2)),'Datos 2'!$U$3:$V$11,2,)</f>
        <v>Unitalla</v>
      </c>
      <c r="G5087">
        <v>10</v>
      </c>
    </row>
    <row r="5088" spans="1:7">
      <c r="A5088" s="14">
        <v>44529</v>
      </c>
      <c r="B5088" t="s">
        <v>823</v>
      </c>
      <c r="C5088" t="s">
        <v>884</v>
      </c>
      <c r="D5088" t="str">
        <f>VLOOKUP(VALUE(MID(C5088,1,8)),Producto!$A$1:$C$499,3,FALSE)</f>
        <v>Chamarra sport</v>
      </c>
      <c r="E5088" t="str">
        <f>VLOOKUP(_xlfn.NUMBERVALUE(MID(C5088,9,2)),'Datos 2'!$Q$3:$R$22,2,FALSE)</f>
        <v>Negro</v>
      </c>
      <c r="F5088" t="str">
        <f>VLOOKUP(_xlfn.NUMBERVALUE(MID(C5088,11,2)),'Datos 2'!$U$3:$V$11,2,)</f>
        <v>L</v>
      </c>
      <c r="G5088">
        <v>9</v>
      </c>
    </row>
    <row r="5089" spans="1:7">
      <c r="A5089" s="14">
        <v>44317</v>
      </c>
      <c r="B5089" t="s">
        <v>823</v>
      </c>
      <c r="C5089" t="s">
        <v>875</v>
      </c>
      <c r="D5089" t="str">
        <f>VLOOKUP(VALUE(MID(C5089,1,8)),Producto!$A$1:$C$499,3,FALSE)</f>
        <v>Chamarra sport</v>
      </c>
      <c r="E5089" t="str">
        <f>VLOOKUP(_xlfn.NUMBERVALUE(MID(C5089,9,2)),'Datos 2'!$Q$3:$R$22,2,FALSE)</f>
        <v>Rojo</v>
      </c>
      <c r="F5089" t="str">
        <f>VLOOKUP(_xlfn.NUMBERVALUE(MID(C5089,11,2)),'Datos 2'!$U$3:$V$11,2,)</f>
        <v>XL</v>
      </c>
      <c r="G5089">
        <v>5</v>
      </c>
    </row>
    <row r="5090" spans="1:7">
      <c r="A5090" s="14">
        <v>44533</v>
      </c>
      <c r="B5090" t="s">
        <v>823</v>
      </c>
      <c r="C5090" t="s">
        <v>880</v>
      </c>
      <c r="D5090" t="str">
        <f>VLOOKUP(VALUE(MID(C5090,1,8)),Producto!$A$1:$C$499,3,FALSE)</f>
        <v>Chamarra sport</v>
      </c>
      <c r="E5090" t="str">
        <f>VLOOKUP(_xlfn.NUMBERVALUE(MID(C5090,9,2)),'Datos 2'!$Q$3:$R$22,2,FALSE)</f>
        <v>Azul</v>
      </c>
      <c r="F5090" t="str">
        <f>VLOOKUP(_xlfn.NUMBERVALUE(MID(C5090,11,2)),'Datos 2'!$U$3:$V$11,2,)</f>
        <v>L</v>
      </c>
      <c r="G5090">
        <v>10</v>
      </c>
    </row>
    <row r="5091" spans="1:7">
      <c r="A5091" s="14">
        <v>44209</v>
      </c>
      <c r="B5091" t="s">
        <v>823</v>
      </c>
      <c r="C5091" t="s">
        <v>856</v>
      </c>
      <c r="D5091" t="str">
        <f>VLOOKUP(VALUE(MID(C5091,1,8)),Producto!$A$1:$C$499,3,FALSE)</f>
        <v>Pantalón mezclilla</v>
      </c>
      <c r="E5091" t="str">
        <f>VLOOKUP(_xlfn.NUMBERVALUE(MID(C5091,9,2)),'Datos 2'!$Q$3:$R$22,2,FALSE)</f>
        <v>Negro</v>
      </c>
      <c r="F5091" t="str">
        <f>VLOOKUP(_xlfn.NUMBERVALUE(MID(C5091,11,2)),'Datos 2'!$U$3:$V$11,2,)</f>
        <v>L</v>
      </c>
      <c r="G5091">
        <v>10</v>
      </c>
    </row>
    <row r="5092" spans="1:7">
      <c r="A5092" s="14">
        <v>44235</v>
      </c>
      <c r="B5092" t="s">
        <v>823</v>
      </c>
      <c r="C5092" t="s">
        <v>827</v>
      </c>
      <c r="D5092" t="str">
        <f>VLOOKUP(VALUE(MID(C5092,1,8)),Producto!$A$1:$C$499,3,FALSE)</f>
        <v>Camisa manga larga</v>
      </c>
      <c r="E5092" t="str">
        <f>VLOOKUP(_xlfn.NUMBERVALUE(MID(C5092,9,2)),'Datos 2'!$Q$3:$R$22,2,FALSE)</f>
        <v>Blanco</v>
      </c>
      <c r="F5092" t="str">
        <f>VLOOKUP(_xlfn.NUMBERVALUE(MID(C5092,11,2)),'Datos 2'!$U$3:$V$11,2,)</f>
        <v>XL</v>
      </c>
      <c r="G5092">
        <v>3</v>
      </c>
    </row>
    <row r="5093" spans="1:7">
      <c r="A5093" s="14">
        <v>44349</v>
      </c>
      <c r="B5093" t="s">
        <v>823</v>
      </c>
      <c r="C5093" t="s">
        <v>849</v>
      </c>
      <c r="D5093" t="str">
        <f>VLOOKUP(VALUE(MID(C5093,1,8)),Producto!$A$1:$C$499,3,FALSE)</f>
        <v>Playera</v>
      </c>
      <c r="E5093" t="str">
        <f>VLOOKUP(_xlfn.NUMBERVALUE(MID(C5093,9,2)),'Datos 2'!$Q$3:$R$22,2,FALSE)</f>
        <v>Estampado abstracto</v>
      </c>
      <c r="F5093" t="str">
        <f>VLOOKUP(_xlfn.NUMBERVALUE(MID(C5093,11,2)),'Datos 2'!$U$3:$V$11,2,)</f>
        <v>Unitalla</v>
      </c>
      <c r="G5093">
        <v>8</v>
      </c>
    </row>
    <row r="5094" spans="1:7">
      <c r="A5094" s="14">
        <v>44435</v>
      </c>
      <c r="B5094" t="s">
        <v>823</v>
      </c>
      <c r="C5094" t="s">
        <v>850</v>
      </c>
      <c r="D5094" t="str">
        <f>VLOOKUP(VALUE(MID(C5094,1,8)),Producto!$A$1:$C$499,3,FALSE)</f>
        <v>Playera</v>
      </c>
      <c r="E5094" t="str">
        <f>VLOOKUP(_xlfn.NUMBERVALUE(MID(C5094,9,2)),'Datos 2'!$Q$3:$R$22,2,FALSE)</f>
        <v>Con texto</v>
      </c>
      <c r="F5094" t="str">
        <f>VLOOKUP(_xlfn.NUMBERVALUE(MID(C5094,11,2)),'Datos 2'!$U$3:$V$11,2,)</f>
        <v>Unitalla</v>
      </c>
      <c r="G5094">
        <v>8</v>
      </c>
    </row>
    <row r="5095" spans="1:7">
      <c r="A5095" s="14">
        <v>44354</v>
      </c>
      <c r="B5095" t="s">
        <v>823</v>
      </c>
      <c r="C5095" t="s">
        <v>866</v>
      </c>
      <c r="D5095" t="str">
        <f>VLOOKUP(VALUE(MID(C5095,1,8)),Producto!$A$1:$C$499,3,FALSE)</f>
        <v>Pantalón baggie</v>
      </c>
      <c r="E5095" t="str">
        <f>VLOOKUP(_xlfn.NUMBERVALUE(MID(C5095,9,2)),'Datos 2'!$Q$3:$R$22,2,FALSE)</f>
        <v>Negro</v>
      </c>
      <c r="F5095" t="str">
        <f>VLOOKUP(_xlfn.NUMBERVALUE(MID(C5095,11,2)),'Datos 2'!$U$3:$V$11,2,)</f>
        <v>S</v>
      </c>
      <c r="G5095">
        <v>5</v>
      </c>
    </row>
    <row r="5096" spans="1:7">
      <c r="A5096" s="14">
        <v>44532</v>
      </c>
      <c r="B5096" t="s">
        <v>823</v>
      </c>
      <c r="C5096" t="s">
        <v>839</v>
      </c>
      <c r="D5096" t="str">
        <f>VLOOKUP(VALUE(MID(C5096,1,8)),Producto!$A$1:$C$499,3,FALSE)</f>
        <v>Camisa manga corta</v>
      </c>
      <c r="E5096" t="str">
        <f>VLOOKUP(_xlfn.NUMBERVALUE(MID(C5096,9,2)),'Datos 2'!$Q$3:$R$22,2,FALSE)</f>
        <v>Blanco</v>
      </c>
      <c r="F5096" t="str">
        <f>VLOOKUP(_xlfn.NUMBERVALUE(MID(C5096,11,2)),'Datos 2'!$U$3:$V$11,2,)</f>
        <v>XL</v>
      </c>
      <c r="G5096">
        <v>3</v>
      </c>
    </row>
    <row r="5097" spans="1:7">
      <c r="A5097" s="14">
        <v>44264</v>
      </c>
      <c r="B5097" t="s">
        <v>823</v>
      </c>
      <c r="C5097" t="s">
        <v>881</v>
      </c>
      <c r="D5097" t="str">
        <f>VLOOKUP(VALUE(MID(C5097,1,8)),Producto!$A$1:$C$499,3,FALSE)</f>
        <v>Chamarra sport</v>
      </c>
      <c r="E5097" t="str">
        <f>VLOOKUP(_xlfn.NUMBERVALUE(MID(C5097,9,2)),'Datos 2'!$Q$3:$R$22,2,FALSE)</f>
        <v>Azul</v>
      </c>
      <c r="F5097" t="str">
        <f>VLOOKUP(_xlfn.NUMBERVALUE(MID(C5097,11,2)),'Datos 2'!$U$3:$V$11,2,)</f>
        <v>M</v>
      </c>
      <c r="G5097">
        <v>3</v>
      </c>
    </row>
    <row r="5098" spans="1:7">
      <c r="A5098" s="14">
        <v>44263</v>
      </c>
      <c r="B5098" t="s">
        <v>823</v>
      </c>
      <c r="C5098" t="s">
        <v>868</v>
      </c>
      <c r="D5098" t="str">
        <f>VLOOKUP(VALUE(MID(C5098,1,8)),Producto!$A$1:$C$499,3,FALSE)</f>
        <v>Pantalón baggie</v>
      </c>
      <c r="E5098" t="str">
        <f>VLOOKUP(_xlfn.NUMBERVALUE(MID(C5098,9,2)),'Datos 2'!$Q$3:$R$22,2,FALSE)</f>
        <v>Off white</v>
      </c>
      <c r="F5098" t="str">
        <f>VLOOKUP(_xlfn.NUMBERVALUE(MID(C5098,11,2)),'Datos 2'!$U$3:$V$11,2,)</f>
        <v>L</v>
      </c>
      <c r="G5098">
        <v>3</v>
      </c>
    </row>
    <row r="5099" spans="1:7">
      <c r="A5099" s="14">
        <v>44513</v>
      </c>
      <c r="B5099" t="s">
        <v>823</v>
      </c>
      <c r="C5099" t="s">
        <v>851</v>
      </c>
      <c r="D5099" t="str">
        <f>VLOOKUP(VALUE(MID(C5099,1,8)),Producto!$A$1:$C$499,3,FALSE)</f>
        <v>Pantalón mezclilla</v>
      </c>
      <c r="E5099" t="str">
        <f>VLOOKUP(_xlfn.NUMBERVALUE(MID(C5099,9,2)),'Datos 2'!$Q$3:$R$22,2,FALSE)</f>
        <v>Azul</v>
      </c>
      <c r="F5099" t="str">
        <f>VLOOKUP(_xlfn.NUMBERVALUE(MID(C5099,11,2)),'Datos 2'!$U$3:$V$11,2,)</f>
        <v>XL</v>
      </c>
      <c r="G5099">
        <v>3</v>
      </c>
    </row>
    <row r="5100" spans="1:7">
      <c r="A5100" s="14">
        <v>44527</v>
      </c>
      <c r="B5100" t="s">
        <v>823</v>
      </c>
      <c r="C5100" t="s">
        <v>862</v>
      </c>
      <c r="D5100" t="str">
        <f>VLOOKUP(VALUE(MID(C5100,1,8)),Producto!$A$1:$C$499,3,FALSE)</f>
        <v>Pantalón mezclilla</v>
      </c>
      <c r="E5100" t="str">
        <f>VLOOKUP(_xlfn.NUMBERVALUE(MID(C5100,9,2)),'Datos 2'!$Q$3:$R$22,2,FALSE)</f>
        <v>Blanco</v>
      </c>
      <c r="F5100" t="str">
        <f>VLOOKUP(_xlfn.NUMBERVALUE(MID(C5100,11,2)),'Datos 2'!$U$3:$V$11,2,)</f>
        <v>S</v>
      </c>
      <c r="G5100">
        <v>1</v>
      </c>
    </row>
    <row r="5101" spans="1:7">
      <c r="A5101" s="14">
        <v>44254</v>
      </c>
      <c r="B5101" t="s">
        <v>823</v>
      </c>
      <c r="C5101" t="s">
        <v>878</v>
      </c>
      <c r="D5101" t="str">
        <f>VLOOKUP(VALUE(MID(C5101,1,8)),Producto!$A$1:$C$499,3,FALSE)</f>
        <v>Chamarra sport</v>
      </c>
      <c r="E5101" t="str">
        <f>VLOOKUP(_xlfn.NUMBERVALUE(MID(C5101,9,2)),'Datos 2'!$Q$3:$R$22,2,FALSE)</f>
        <v>Rojo</v>
      </c>
      <c r="F5101" t="str">
        <f>VLOOKUP(_xlfn.NUMBERVALUE(MID(C5101,11,2)),'Datos 2'!$U$3:$V$11,2,)</f>
        <v>S</v>
      </c>
      <c r="G5101">
        <v>2</v>
      </c>
    </row>
    <row r="5102" spans="1:7">
      <c r="A5102" s="14">
        <v>44385</v>
      </c>
      <c r="B5102" t="s">
        <v>823</v>
      </c>
      <c r="C5102" t="s">
        <v>888</v>
      </c>
      <c r="D5102" t="str">
        <f>VLOOKUP(VALUE(MID(C5102,1,8)),Producto!$A$1:$C$499,3,FALSE)</f>
        <v>Chamarra sport</v>
      </c>
      <c r="E5102" t="str">
        <f>VLOOKUP(_xlfn.NUMBERVALUE(MID(C5102,9,2)),'Datos 2'!$Q$3:$R$22,2,FALSE)</f>
        <v>Off white</v>
      </c>
      <c r="F5102" t="str">
        <f>VLOOKUP(_xlfn.NUMBERVALUE(MID(C5102,11,2)),'Datos 2'!$U$3:$V$11,2,)</f>
        <v>L</v>
      </c>
      <c r="G5102">
        <v>3</v>
      </c>
    </row>
    <row r="5103" spans="1:7">
      <c r="A5103" s="14">
        <v>44278</v>
      </c>
      <c r="B5103" t="s">
        <v>823</v>
      </c>
      <c r="C5103" t="s">
        <v>830</v>
      </c>
      <c r="D5103" t="str">
        <f>VLOOKUP(VALUE(MID(C5103,1,8)),Producto!$A$1:$C$499,3,FALSE)</f>
        <v>Camisa manga larga</v>
      </c>
      <c r="E5103" t="str">
        <f>VLOOKUP(_xlfn.NUMBERVALUE(MID(C5103,9,2)),'Datos 2'!$Q$3:$R$22,2,FALSE)</f>
        <v>Blanco</v>
      </c>
      <c r="F5103" t="str">
        <f>VLOOKUP(_xlfn.NUMBERVALUE(MID(C5103,11,2)),'Datos 2'!$U$3:$V$11,2,)</f>
        <v>S</v>
      </c>
      <c r="G5103">
        <v>4</v>
      </c>
    </row>
    <row r="5104" spans="1:7">
      <c r="A5104" s="14">
        <v>44354</v>
      </c>
      <c r="B5104" t="s">
        <v>823</v>
      </c>
      <c r="C5104" t="s">
        <v>855</v>
      </c>
      <c r="D5104" t="str">
        <f>VLOOKUP(VALUE(MID(C5104,1,8)),Producto!$A$1:$C$499,3,FALSE)</f>
        <v>Pantalón mezclilla</v>
      </c>
      <c r="E5104" t="str">
        <f>VLOOKUP(_xlfn.NUMBERVALUE(MID(C5104,9,2)),'Datos 2'!$Q$3:$R$22,2,FALSE)</f>
        <v>Negro</v>
      </c>
      <c r="F5104" t="str">
        <f>VLOOKUP(_xlfn.NUMBERVALUE(MID(C5104,11,2)),'Datos 2'!$U$3:$V$11,2,)</f>
        <v>XL</v>
      </c>
      <c r="G5104">
        <v>5</v>
      </c>
    </row>
    <row r="5105" spans="1:7">
      <c r="A5105" s="14">
        <v>44213</v>
      </c>
      <c r="B5105" t="s">
        <v>823</v>
      </c>
      <c r="C5105" t="s">
        <v>842</v>
      </c>
      <c r="D5105" t="str">
        <f>VLOOKUP(VALUE(MID(C5105,1,8)),Producto!$A$1:$C$499,3,FALSE)</f>
        <v>Camisa manga corta</v>
      </c>
      <c r="E5105" t="str">
        <f>VLOOKUP(_xlfn.NUMBERVALUE(MID(C5105,9,2)),'Datos 2'!$Q$3:$R$22,2,FALSE)</f>
        <v>Blanco</v>
      </c>
      <c r="F5105" t="str">
        <f>VLOOKUP(_xlfn.NUMBERVALUE(MID(C5105,11,2)),'Datos 2'!$U$3:$V$11,2,)</f>
        <v>S</v>
      </c>
      <c r="G5105">
        <v>3</v>
      </c>
    </row>
    <row r="5106" spans="1:7">
      <c r="A5106" s="14">
        <v>44551</v>
      </c>
      <c r="B5106" t="s">
        <v>823</v>
      </c>
      <c r="C5106" t="s">
        <v>843</v>
      </c>
      <c r="D5106" t="str">
        <f>VLOOKUP(VALUE(MID(C5106,1,8)),Producto!$A$1:$C$499,3,FALSE)</f>
        <v>Camisa manga corta</v>
      </c>
      <c r="E5106" t="str">
        <f>VLOOKUP(_xlfn.NUMBERVALUE(MID(C5106,9,2)),'Datos 2'!$Q$3:$R$22,2,FALSE)</f>
        <v>Estampado animal</v>
      </c>
      <c r="F5106" t="str">
        <f>VLOOKUP(_xlfn.NUMBERVALUE(MID(C5106,11,2)),'Datos 2'!$U$3:$V$11,2,)</f>
        <v>XL</v>
      </c>
      <c r="G5106">
        <v>6</v>
      </c>
    </row>
    <row r="5107" spans="1:7">
      <c r="A5107" s="14">
        <v>44227</v>
      </c>
      <c r="B5107" t="s">
        <v>823</v>
      </c>
      <c r="C5107" t="s">
        <v>859</v>
      </c>
      <c r="D5107" t="str">
        <f>VLOOKUP(VALUE(MID(C5107,1,8)),Producto!$A$1:$C$499,3,FALSE)</f>
        <v>Pantalón mezclilla</v>
      </c>
      <c r="E5107" t="str">
        <f>VLOOKUP(_xlfn.NUMBERVALUE(MID(C5107,9,2)),'Datos 2'!$Q$3:$R$22,2,FALSE)</f>
        <v>Blanco</v>
      </c>
      <c r="F5107" t="str">
        <f>VLOOKUP(_xlfn.NUMBERVALUE(MID(C5107,11,2)),'Datos 2'!$U$3:$V$11,2,)</f>
        <v>XL</v>
      </c>
      <c r="G5107">
        <v>5</v>
      </c>
    </row>
    <row r="5108" spans="1:7">
      <c r="A5108" s="14">
        <v>44270</v>
      </c>
      <c r="B5108" t="s">
        <v>823</v>
      </c>
      <c r="C5108" t="s">
        <v>881</v>
      </c>
      <c r="D5108" t="str">
        <f>VLOOKUP(VALUE(MID(C5108,1,8)),Producto!$A$1:$C$499,3,FALSE)</f>
        <v>Chamarra sport</v>
      </c>
      <c r="E5108" t="str">
        <f>VLOOKUP(_xlfn.NUMBERVALUE(MID(C5108,9,2)),'Datos 2'!$Q$3:$R$22,2,FALSE)</f>
        <v>Azul</v>
      </c>
      <c r="F5108" t="str">
        <f>VLOOKUP(_xlfn.NUMBERVALUE(MID(C5108,11,2)),'Datos 2'!$U$3:$V$11,2,)</f>
        <v>M</v>
      </c>
      <c r="G5108">
        <v>9</v>
      </c>
    </row>
    <row r="5109" spans="1:7">
      <c r="A5109" s="14">
        <v>44432</v>
      </c>
      <c r="B5109" t="s">
        <v>823</v>
      </c>
      <c r="C5109" t="s">
        <v>890</v>
      </c>
      <c r="D5109" t="str">
        <f>VLOOKUP(VALUE(MID(C5109,1,8)),Producto!$A$1:$C$499,3,FALSE)</f>
        <v>Chamarra sport</v>
      </c>
      <c r="E5109" t="str">
        <f>VLOOKUP(_xlfn.NUMBERVALUE(MID(C5109,9,2)),'Datos 2'!$Q$3:$R$22,2,FALSE)</f>
        <v>Off white</v>
      </c>
      <c r="F5109" t="str">
        <f>VLOOKUP(_xlfn.NUMBERVALUE(MID(C5109,11,2)),'Datos 2'!$U$3:$V$11,2,)</f>
        <v>S</v>
      </c>
      <c r="G5109">
        <v>8</v>
      </c>
    </row>
    <row r="5110" spans="1:7">
      <c r="A5110" s="14">
        <v>44463</v>
      </c>
      <c r="B5110" t="s">
        <v>823</v>
      </c>
      <c r="C5110" t="s">
        <v>856</v>
      </c>
      <c r="D5110" t="str">
        <f>VLOOKUP(VALUE(MID(C5110,1,8)),Producto!$A$1:$C$499,3,FALSE)</f>
        <v>Pantalón mezclilla</v>
      </c>
      <c r="E5110" t="str">
        <f>VLOOKUP(_xlfn.NUMBERVALUE(MID(C5110,9,2)),'Datos 2'!$Q$3:$R$22,2,FALSE)</f>
        <v>Negro</v>
      </c>
      <c r="F5110" t="str">
        <f>VLOOKUP(_xlfn.NUMBERVALUE(MID(C5110,11,2)),'Datos 2'!$U$3:$V$11,2,)</f>
        <v>L</v>
      </c>
      <c r="G5110">
        <v>6</v>
      </c>
    </row>
    <row r="5111" spans="1:7">
      <c r="A5111" s="14">
        <v>44378</v>
      </c>
      <c r="B5111" t="s">
        <v>823</v>
      </c>
      <c r="C5111" t="s">
        <v>875</v>
      </c>
      <c r="D5111" t="str">
        <f>VLOOKUP(VALUE(MID(C5111,1,8)),Producto!$A$1:$C$499,3,FALSE)</f>
        <v>Chamarra sport</v>
      </c>
      <c r="E5111" t="str">
        <f>VLOOKUP(_xlfn.NUMBERVALUE(MID(C5111,9,2)),'Datos 2'!$Q$3:$R$22,2,FALSE)</f>
        <v>Rojo</v>
      </c>
      <c r="F5111" t="str">
        <f>VLOOKUP(_xlfn.NUMBERVALUE(MID(C5111,11,2)),'Datos 2'!$U$3:$V$11,2,)</f>
        <v>XL</v>
      </c>
      <c r="G5111">
        <v>10</v>
      </c>
    </row>
    <row r="5112" spans="1:7">
      <c r="A5112" s="14">
        <v>44306</v>
      </c>
      <c r="B5112" t="s">
        <v>823</v>
      </c>
      <c r="C5112" t="s">
        <v>828</v>
      </c>
      <c r="D5112" t="str">
        <f>VLOOKUP(VALUE(MID(C5112,1,8)),Producto!$A$1:$C$499,3,FALSE)</f>
        <v>Camisa manga larga</v>
      </c>
      <c r="E5112" t="str">
        <f>VLOOKUP(_xlfn.NUMBERVALUE(MID(C5112,9,2)),'Datos 2'!$Q$3:$R$22,2,FALSE)</f>
        <v>Blanco</v>
      </c>
      <c r="F5112" t="str">
        <f>VLOOKUP(_xlfn.NUMBERVALUE(MID(C5112,11,2)),'Datos 2'!$U$3:$V$11,2,)</f>
        <v>L</v>
      </c>
      <c r="G5112">
        <v>6</v>
      </c>
    </row>
    <row r="5113" spans="1:7">
      <c r="A5113" s="14">
        <v>44520</v>
      </c>
      <c r="B5113" t="s">
        <v>823</v>
      </c>
      <c r="C5113" t="s">
        <v>838</v>
      </c>
      <c r="D5113" t="str">
        <f>VLOOKUP(VALUE(MID(C5113,1,8)),Producto!$A$1:$C$499,3,FALSE)</f>
        <v>Camisa manga larga</v>
      </c>
      <c r="E5113" t="str">
        <f>VLOOKUP(_xlfn.NUMBERVALUE(MID(C5113,9,2)),'Datos 2'!$Q$3:$R$22,2,FALSE)</f>
        <v>Negro</v>
      </c>
      <c r="F5113" t="str">
        <f>VLOOKUP(_xlfn.NUMBERVALUE(MID(C5113,11,2)),'Datos 2'!$U$3:$V$11,2,)</f>
        <v>S</v>
      </c>
      <c r="G5113">
        <v>8</v>
      </c>
    </row>
    <row r="5114" spans="1:7">
      <c r="A5114" s="14">
        <v>44279</v>
      </c>
      <c r="B5114" t="s">
        <v>823</v>
      </c>
      <c r="C5114" t="s">
        <v>837</v>
      </c>
      <c r="D5114" t="str">
        <f>VLOOKUP(VALUE(MID(C5114,1,8)),Producto!$A$1:$C$499,3,FALSE)</f>
        <v>Camisa manga larga</v>
      </c>
      <c r="E5114" t="str">
        <f>VLOOKUP(_xlfn.NUMBERVALUE(MID(C5114,9,2)),'Datos 2'!$Q$3:$R$22,2,FALSE)</f>
        <v>Negro</v>
      </c>
      <c r="F5114" t="str">
        <f>VLOOKUP(_xlfn.NUMBERVALUE(MID(C5114,11,2)),'Datos 2'!$U$3:$V$11,2,)</f>
        <v>M</v>
      </c>
      <c r="G5114">
        <v>6</v>
      </c>
    </row>
    <row r="5115" spans="1:7">
      <c r="A5115" s="14">
        <v>44515</v>
      </c>
      <c r="B5115" t="s">
        <v>823</v>
      </c>
      <c r="C5115" t="s">
        <v>886</v>
      </c>
      <c r="D5115" t="str">
        <f>VLOOKUP(VALUE(MID(C5115,1,8)),Producto!$A$1:$C$499,3,FALSE)</f>
        <v>Chamarra sport</v>
      </c>
      <c r="E5115" t="str">
        <f>VLOOKUP(_xlfn.NUMBERVALUE(MID(C5115,9,2)),'Datos 2'!$Q$3:$R$22,2,FALSE)</f>
        <v>Negro</v>
      </c>
      <c r="F5115" t="str">
        <f>VLOOKUP(_xlfn.NUMBERVALUE(MID(C5115,11,2)),'Datos 2'!$U$3:$V$11,2,)</f>
        <v>S</v>
      </c>
      <c r="G5115">
        <v>7</v>
      </c>
    </row>
    <row r="5116" spans="1:7">
      <c r="A5116" s="14">
        <v>44318</v>
      </c>
      <c r="B5116" t="s">
        <v>823</v>
      </c>
      <c r="C5116" t="s">
        <v>861</v>
      </c>
      <c r="D5116" t="str">
        <f>VLOOKUP(VALUE(MID(C5116,1,8)),Producto!$A$1:$C$499,3,FALSE)</f>
        <v>Pantalón mezclilla</v>
      </c>
      <c r="E5116" t="str">
        <f>VLOOKUP(_xlfn.NUMBERVALUE(MID(C5116,9,2)),'Datos 2'!$Q$3:$R$22,2,FALSE)</f>
        <v>Blanco</v>
      </c>
      <c r="F5116" t="str">
        <f>VLOOKUP(_xlfn.NUMBERVALUE(MID(C5116,11,2)),'Datos 2'!$U$3:$V$11,2,)</f>
        <v>M</v>
      </c>
      <c r="G5116">
        <v>8</v>
      </c>
    </row>
    <row r="5117" spans="1:7">
      <c r="A5117" s="14">
        <v>44431</v>
      </c>
      <c r="B5117" t="s">
        <v>823</v>
      </c>
      <c r="C5117" t="s">
        <v>862</v>
      </c>
      <c r="D5117" t="str">
        <f>VLOOKUP(VALUE(MID(C5117,1,8)),Producto!$A$1:$C$499,3,FALSE)</f>
        <v>Pantalón mezclilla</v>
      </c>
      <c r="E5117" t="str">
        <f>VLOOKUP(_xlfn.NUMBERVALUE(MID(C5117,9,2)),'Datos 2'!$Q$3:$R$22,2,FALSE)</f>
        <v>Blanco</v>
      </c>
      <c r="F5117" t="str">
        <f>VLOOKUP(_xlfn.NUMBERVALUE(MID(C5117,11,2)),'Datos 2'!$U$3:$V$11,2,)</f>
        <v>S</v>
      </c>
      <c r="G5117">
        <v>9</v>
      </c>
    </row>
    <row r="5118" spans="1:7">
      <c r="A5118" s="14">
        <v>44302</v>
      </c>
      <c r="B5118" t="s">
        <v>823</v>
      </c>
      <c r="C5118" t="s">
        <v>877</v>
      </c>
      <c r="D5118" t="str">
        <f>VLOOKUP(VALUE(MID(C5118,1,8)),Producto!$A$1:$C$499,3,FALSE)</f>
        <v>Chamarra sport</v>
      </c>
      <c r="E5118" t="str">
        <f>VLOOKUP(_xlfn.NUMBERVALUE(MID(C5118,9,2)),'Datos 2'!$Q$3:$R$22,2,FALSE)</f>
        <v>Rojo</v>
      </c>
      <c r="F5118" t="str">
        <f>VLOOKUP(_xlfn.NUMBERVALUE(MID(C5118,11,2)),'Datos 2'!$U$3:$V$11,2,)</f>
        <v>M</v>
      </c>
      <c r="G5118">
        <v>1</v>
      </c>
    </row>
    <row r="5119" spans="1:7">
      <c r="A5119" s="14">
        <v>44314</v>
      </c>
      <c r="B5119" t="s">
        <v>823</v>
      </c>
      <c r="C5119" t="s">
        <v>880</v>
      </c>
      <c r="D5119" t="str">
        <f>VLOOKUP(VALUE(MID(C5119,1,8)),Producto!$A$1:$C$499,3,FALSE)</f>
        <v>Chamarra sport</v>
      </c>
      <c r="E5119" t="str">
        <f>VLOOKUP(_xlfn.NUMBERVALUE(MID(C5119,9,2)),'Datos 2'!$Q$3:$R$22,2,FALSE)</f>
        <v>Azul</v>
      </c>
      <c r="F5119" t="str">
        <f>VLOOKUP(_xlfn.NUMBERVALUE(MID(C5119,11,2)),'Datos 2'!$U$3:$V$11,2,)</f>
        <v>L</v>
      </c>
      <c r="G5119">
        <v>10</v>
      </c>
    </row>
    <row r="5120" spans="1:7">
      <c r="A5120" s="14">
        <v>44379</v>
      </c>
      <c r="B5120" t="s">
        <v>823</v>
      </c>
      <c r="C5120" t="s">
        <v>890</v>
      </c>
      <c r="D5120" t="str">
        <f>VLOOKUP(VALUE(MID(C5120,1,8)),Producto!$A$1:$C$499,3,FALSE)</f>
        <v>Chamarra sport</v>
      </c>
      <c r="E5120" t="str">
        <f>VLOOKUP(_xlfn.NUMBERVALUE(MID(C5120,9,2)),'Datos 2'!$Q$3:$R$22,2,FALSE)</f>
        <v>Off white</v>
      </c>
      <c r="F5120" t="str">
        <f>VLOOKUP(_xlfn.NUMBERVALUE(MID(C5120,11,2)),'Datos 2'!$U$3:$V$11,2,)</f>
        <v>S</v>
      </c>
      <c r="G5120">
        <v>7</v>
      </c>
    </row>
    <row r="5121" spans="1:7">
      <c r="A5121" s="14">
        <v>44540</v>
      </c>
      <c r="B5121" t="s">
        <v>823</v>
      </c>
      <c r="C5121" t="s">
        <v>852</v>
      </c>
      <c r="D5121" t="str">
        <f>VLOOKUP(VALUE(MID(C5121,1,8)),Producto!$A$1:$C$499,3,FALSE)</f>
        <v>Pantalón mezclilla</v>
      </c>
      <c r="E5121" t="str">
        <f>VLOOKUP(_xlfn.NUMBERVALUE(MID(C5121,9,2)),'Datos 2'!$Q$3:$R$22,2,FALSE)</f>
        <v>Azul</v>
      </c>
      <c r="F5121" t="str">
        <f>VLOOKUP(_xlfn.NUMBERVALUE(MID(C5121,11,2)),'Datos 2'!$U$3:$V$11,2,)</f>
        <v>L</v>
      </c>
      <c r="G5121">
        <v>2</v>
      </c>
    </row>
    <row r="5122" spans="1:7">
      <c r="A5122" s="14">
        <v>44293</v>
      </c>
      <c r="B5122" t="s">
        <v>823</v>
      </c>
      <c r="C5122" t="s">
        <v>829</v>
      </c>
      <c r="D5122" t="str">
        <f>VLOOKUP(VALUE(MID(C5122,1,8)),Producto!$A$1:$C$499,3,FALSE)</f>
        <v>Camisa manga larga</v>
      </c>
      <c r="E5122" t="str">
        <f>VLOOKUP(_xlfn.NUMBERVALUE(MID(C5122,9,2)),'Datos 2'!$Q$3:$R$22,2,FALSE)</f>
        <v>Blanco</v>
      </c>
      <c r="F5122" t="str">
        <f>VLOOKUP(_xlfn.NUMBERVALUE(MID(C5122,11,2)),'Datos 2'!$U$3:$V$11,2,)</f>
        <v>M</v>
      </c>
      <c r="G5122">
        <v>2</v>
      </c>
    </row>
    <row r="5123" spans="1:7">
      <c r="A5123" s="14">
        <v>44382</v>
      </c>
      <c r="B5123" t="s">
        <v>823</v>
      </c>
      <c r="C5123" t="s">
        <v>840</v>
      </c>
      <c r="D5123" t="str">
        <f>VLOOKUP(VALUE(MID(C5123,1,8)),Producto!$A$1:$C$499,3,FALSE)</f>
        <v>Camisa manga corta</v>
      </c>
      <c r="E5123" t="str">
        <f>VLOOKUP(_xlfn.NUMBERVALUE(MID(C5123,9,2)),'Datos 2'!$Q$3:$R$22,2,FALSE)</f>
        <v>Blanco</v>
      </c>
      <c r="F5123" t="str">
        <f>VLOOKUP(_xlfn.NUMBERVALUE(MID(C5123,11,2)),'Datos 2'!$U$3:$V$11,2,)</f>
        <v>L</v>
      </c>
      <c r="G5123">
        <v>1</v>
      </c>
    </row>
    <row r="5124" spans="1:7">
      <c r="A5124" s="14">
        <v>44431</v>
      </c>
      <c r="B5124" t="s">
        <v>823</v>
      </c>
      <c r="C5124" t="s">
        <v>832</v>
      </c>
      <c r="D5124" t="str">
        <f>VLOOKUP(VALUE(MID(C5124,1,8)),Producto!$A$1:$C$499,3,FALSE)</f>
        <v>Camisa manga larga</v>
      </c>
      <c r="E5124" t="str">
        <f>VLOOKUP(_xlfn.NUMBERVALUE(MID(C5124,9,2)),'Datos 2'!$Q$3:$R$22,2,FALSE)</f>
        <v>Off white</v>
      </c>
      <c r="F5124" t="str">
        <f>VLOOKUP(_xlfn.NUMBERVALUE(MID(C5124,11,2)),'Datos 2'!$U$3:$V$11,2,)</f>
        <v>L</v>
      </c>
      <c r="G5124">
        <v>7</v>
      </c>
    </row>
    <row r="5125" spans="1:7">
      <c r="A5125" s="14">
        <v>44515</v>
      </c>
      <c r="B5125" t="s">
        <v>823</v>
      </c>
      <c r="C5125" t="s">
        <v>875</v>
      </c>
      <c r="D5125" t="str">
        <f>VLOOKUP(VALUE(MID(C5125,1,8)),Producto!$A$1:$C$499,3,FALSE)</f>
        <v>Chamarra sport</v>
      </c>
      <c r="E5125" t="str">
        <f>VLOOKUP(_xlfn.NUMBERVALUE(MID(C5125,9,2)),'Datos 2'!$Q$3:$R$22,2,FALSE)</f>
        <v>Rojo</v>
      </c>
      <c r="F5125" t="str">
        <f>VLOOKUP(_xlfn.NUMBERVALUE(MID(C5125,11,2)),'Datos 2'!$U$3:$V$11,2,)</f>
        <v>XL</v>
      </c>
      <c r="G5125">
        <v>7</v>
      </c>
    </row>
    <row r="5126" spans="1:7">
      <c r="A5126" s="14">
        <v>44545</v>
      </c>
      <c r="B5126" t="s">
        <v>823</v>
      </c>
      <c r="C5126" t="s">
        <v>844</v>
      </c>
      <c r="D5126" t="str">
        <f>VLOOKUP(VALUE(MID(C5126,1,8)),Producto!$A$1:$C$499,3,FALSE)</f>
        <v>Camisa manga corta</v>
      </c>
      <c r="E5126" t="str">
        <f>VLOOKUP(_xlfn.NUMBERVALUE(MID(C5126,9,2)),'Datos 2'!$Q$3:$R$22,2,FALSE)</f>
        <v>Estampado animal</v>
      </c>
      <c r="F5126" t="str">
        <f>VLOOKUP(_xlfn.NUMBERVALUE(MID(C5126,11,2)),'Datos 2'!$U$3:$V$11,2,)</f>
        <v>L</v>
      </c>
      <c r="G5126">
        <v>2</v>
      </c>
    </row>
    <row r="5127" spans="1:7">
      <c r="A5127" s="14">
        <v>44291</v>
      </c>
      <c r="B5127" t="s">
        <v>823</v>
      </c>
      <c r="C5127" t="s">
        <v>852</v>
      </c>
      <c r="D5127" t="str">
        <f>VLOOKUP(VALUE(MID(C5127,1,8)),Producto!$A$1:$C$499,3,FALSE)</f>
        <v>Pantalón mezclilla</v>
      </c>
      <c r="E5127" t="str">
        <f>VLOOKUP(_xlfn.NUMBERVALUE(MID(C5127,9,2)),'Datos 2'!$Q$3:$R$22,2,FALSE)</f>
        <v>Azul</v>
      </c>
      <c r="F5127" t="str">
        <f>VLOOKUP(_xlfn.NUMBERVALUE(MID(C5127,11,2)),'Datos 2'!$U$3:$V$11,2,)</f>
        <v>L</v>
      </c>
      <c r="G5127">
        <v>8</v>
      </c>
    </row>
    <row r="5128" spans="1:7">
      <c r="A5128" s="14">
        <v>44305</v>
      </c>
      <c r="B5128" t="s">
        <v>823</v>
      </c>
      <c r="C5128" t="s">
        <v>868</v>
      </c>
      <c r="D5128" t="str">
        <f>VLOOKUP(VALUE(MID(C5128,1,8)),Producto!$A$1:$C$499,3,FALSE)</f>
        <v>Pantalón baggie</v>
      </c>
      <c r="E5128" t="str">
        <f>VLOOKUP(_xlfn.NUMBERVALUE(MID(C5128,9,2)),'Datos 2'!$Q$3:$R$22,2,FALSE)</f>
        <v>Off white</v>
      </c>
      <c r="F5128" t="str">
        <f>VLOOKUP(_xlfn.NUMBERVALUE(MID(C5128,11,2)),'Datos 2'!$U$3:$V$11,2,)</f>
        <v>L</v>
      </c>
      <c r="G5128">
        <v>1</v>
      </c>
    </row>
    <row r="5129" spans="1:7">
      <c r="A5129" s="14">
        <v>44264</v>
      </c>
      <c r="B5129" t="s">
        <v>823</v>
      </c>
      <c r="C5129" t="s">
        <v>885</v>
      </c>
      <c r="D5129" t="str">
        <f>VLOOKUP(VALUE(MID(C5129,1,8)),Producto!$A$1:$C$499,3,FALSE)</f>
        <v>Chamarra sport</v>
      </c>
      <c r="E5129" t="str">
        <f>VLOOKUP(_xlfn.NUMBERVALUE(MID(C5129,9,2)),'Datos 2'!$Q$3:$R$22,2,FALSE)</f>
        <v>Negro</v>
      </c>
      <c r="F5129" t="str">
        <f>VLOOKUP(_xlfn.NUMBERVALUE(MID(C5129,11,2)),'Datos 2'!$U$3:$V$11,2,)</f>
        <v>M</v>
      </c>
      <c r="G5129">
        <v>10</v>
      </c>
    </row>
    <row r="5130" spans="1:7">
      <c r="A5130" s="14">
        <v>44510</v>
      </c>
      <c r="B5130" t="s">
        <v>823</v>
      </c>
      <c r="C5130" t="s">
        <v>855</v>
      </c>
      <c r="D5130" t="str">
        <f>VLOOKUP(VALUE(MID(C5130,1,8)),Producto!$A$1:$C$499,3,FALSE)</f>
        <v>Pantalón mezclilla</v>
      </c>
      <c r="E5130" t="str">
        <f>VLOOKUP(_xlfn.NUMBERVALUE(MID(C5130,9,2)),'Datos 2'!$Q$3:$R$22,2,FALSE)</f>
        <v>Negro</v>
      </c>
      <c r="F5130" t="str">
        <f>VLOOKUP(_xlfn.NUMBERVALUE(MID(C5130,11,2)),'Datos 2'!$U$3:$V$11,2,)</f>
        <v>XL</v>
      </c>
      <c r="G5130">
        <v>5</v>
      </c>
    </row>
    <row r="5131" spans="1:7">
      <c r="A5131" s="14">
        <v>44346</v>
      </c>
      <c r="B5131" t="s">
        <v>823</v>
      </c>
      <c r="C5131" t="s">
        <v>883</v>
      </c>
      <c r="D5131" t="str">
        <f>VLOOKUP(VALUE(MID(C5131,1,8)),Producto!$A$1:$C$499,3,FALSE)</f>
        <v>Chamarra sport</v>
      </c>
      <c r="E5131" t="str">
        <f>VLOOKUP(_xlfn.NUMBERVALUE(MID(C5131,9,2)),'Datos 2'!$Q$3:$R$22,2,FALSE)</f>
        <v>Negro</v>
      </c>
      <c r="F5131" t="str">
        <f>VLOOKUP(_xlfn.NUMBERVALUE(MID(C5131,11,2)),'Datos 2'!$U$3:$V$11,2,)</f>
        <v>XL</v>
      </c>
      <c r="G5131">
        <v>8</v>
      </c>
    </row>
    <row r="5132" spans="1:7">
      <c r="A5132" s="14">
        <v>44402</v>
      </c>
      <c r="B5132" t="s">
        <v>823</v>
      </c>
      <c r="C5132" t="s">
        <v>834</v>
      </c>
      <c r="D5132" t="str">
        <f>VLOOKUP(VALUE(MID(C5132,1,8)),Producto!$A$1:$C$499,3,FALSE)</f>
        <v>Camisa manga larga</v>
      </c>
      <c r="E5132" t="str">
        <f>VLOOKUP(_xlfn.NUMBERVALUE(MID(C5132,9,2)),'Datos 2'!$Q$3:$R$22,2,FALSE)</f>
        <v>Off white</v>
      </c>
      <c r="F5132" t="str">
        <f>VLOOKUP(_xlfn.NUMBERVALUE(MID(C5132,11,2)),'Datos 2'!$U$3:$V$11,2,)</f>
        <v>S</v>
      </c>
      <c r="G5132">
        <v>5</v>
      </c>
    </row>
    <row r="5133" spans="1:7">
      <c r="A5133" s="14">
        <v>44279</v>
      </c>
      <c r="B5133" t="s">
        <v>823</v>
      </c>
      <c r="C5133" t="s">
        <v>843</v>
      </c>
      <c r="D5133" t="str">
        <f>VLOOKUP(VALUE(MID(C5133,1,8)),Producto!$A$1:$C$499,3,FALSE)</f>
        <v>Camisa manga corta</v>
      </c>
      <c r="E5133" t="str">
        <f>VLOOKUP(_xlfn.NUMBERVALUE(MID(C5133,9,2)),'Datos 2'!$Q$3:$R$22,2,FALSE)</f>
        <v>Estampado animal</v>
      </c>
      <c r="F5133" t="str">
        <f>VLOOKUP(_xlfn.NUMBERVALUE(MID(C5133,11,2)),'Datos 2'!$U$3:$V$11,2,)</f>
        <v>XL</v>
      </c>
      <c r="G5133">
        <v>3</v>
      </c>
    </row>
    <row r="5134" spans="1:7">
      <c r="A5134" s="14">
        <v>44266</v>
      </c>
      <c r="B5134" t="s">
        <v>823</v>
      </c>
      <c r="C5134" t="s">
        <v>827</v>
      </c>
      <c r="D5134" t="str">
        <f>VLOOKUP(VALUE(MID(C5134,1,8)),Producto!$A$1:$C$499,3,FALSE)</f>
        <v>Camisa manga larga</v>
      </c>
      <c r="E5134" t="str">
        <f>VLOOKUP(_xlfn.NUMBERVALUE(MID(C5134,9,2)),'Datos 2'!$Q$3:$R$22,2,FALSE)</f>
        <v>Blanco</v>
      </c>
      <c r="F5134" t="str">
        <f>VLOOKUP(_xlfn.NUMBERVALUE(MID(C5134,11,2)),'Datos 2'!$U$3:$V$11,2,)</f>
        <v>XL</v>
      </c>
      <c r="G5134">
        <v>5</v>
      </c>
    </row>
    <row r="5135" spans="1:7">
      <c r="A5135" s="14">
        <v>44198</v>
      </c>
      <c r="B5135" t="s">
        <v>823</v>
      </c>
      <c r="C5135" t="s">
        <v>872</v>
      </c>
      <c r="D5135" t="str">
        <f>VLOOKUP(VALUE(MID(C5135,1,8)),Producto!$A$1:$C$499,3,FALSE)</f>
        <v>Pantalón baggie</v>
      </c>
      <c r="E5135" t="str">
        <f>VLOOKUP(_xlfn.NUMBERVALUE(MID(C5135,9,2)),'Datos 2'!$Q$3:$R$22,2,FALSE)</f>
        <v>Café</v>
      </c>
      <c r="F5135" t="str">
        <f>VLOOKUP(_xlfn.NUMBERVALUE(MID(C5135,11,2)),'Datos 2'!$U$3:$V$11,2,)</f>
        <v>L</v>
      </c>
      <c r="G5135">
        <v>5</v>
      </c>
    </row>
    <row r="5136" spans="1:7">
      <c r="A5136" s="14">
        <v>44230</v>
      </c>
      <c r="B5136" t="s">
        <v>823</v>
      </c>
      <c r="C5136" t="s">
        <v>886</v>
      </c>
      <c r="D5136" t="str">
        <f>VLOOKUP(VALUE(MID(C5136,1,8)),Producto!$A$1:$C$499,3,FALSE)</f>
        <v>Chamarra sport</v>
      </c>
      <c r="E5136" t="str">
        <f>VLOOKUP(_xlfn.NUMBERVALUE(MID(C5136,9,2)),'Datos 2'!$Q$3:$R$22,2,FALSE)</f>
        <v>Negro</v>
      </c>
      <c r="F5136" t="str">
        <f>VLOOKUP(_xlfn.NUMBERVALUE(MID(C5136,11,2)),'Datos 2'!$U$3:$V$11,2,)</f>
        <v>S</v>
      </c>
      <c r="G5136">
        <v>10</v>
      </c>
    </row>
    <row r="5137" spans="1:7">
      <c r="A5137" s="14">
        <v>44376</v>
      </c>
      <c r="B5137" t="s">
        <v>823</v>
      </c>
      <c r="C5137" t="s">
        <v>885</v>
      </c>
      <c r="D5137" t="str">
        <f>VLOOKUP(VALUE(MID(C5137,1,8)),Producto!$A$1:$C$499,3,FALSE)</f>
        <v>Chamarra sport</v>
      </c>
      <c r="E5137" t="str">
        <f>VLOOKUP(_xlfn.NUMBERVALUE(MID(C5137,9,2)),'Datos 2'!$Q$3:$R$22,2,FALSE)</f>
        <v>Negro</v>
      </c>
      <c r="F5137" t="str">
        <f>VLOOKUP(_xlfn.NUMBERVALUE(MID(C5137,11,2)),'Datos 2'!$U$3:$V$11,2,)</f>
        <v>M</v>
      </c>
      <c r="G5137">
        <v>1</v>
      </c>
    </row>
    <row r="5138" spans="1:7">
      <c r="A5138" s="14">
        <v>44399</v>
      </c>
      <c r="B5138" t="s">
        <v>823</v>
      </c>
      <c r="C5138" t="s">
        <v>851</v>
      </c>
      <c r="D5138" t="str">
        <f>VLOOKUP(VALUE(MID(C5138,1,8)),Producto!$A$1:$C$499,3,FALSE)</f>
        <v>Pantalón mezclilla</v>
      </c>
      <c r="E5138" t="str">
        <f>VLOOKUP(_xlfn.NUMBERVALUE(MID(C5138,9,2)),'Datos 2'!$Q$3:$R$22,2,FALSE)</f>
        <v>Azul</v>
      </c>
      <c r="F5138" t="str">
        <f>VLOOKUP(_xlfn.NUMBERVALUE(MID(C5138,11,2)),'Datos 2'!$U$3:$V$11,2,)</f>
        <v>XL</v>
      </c>
      <c r="G5138">
        <v>10</v>
      </c>
    </row>
    <row r="5139" spans="1:7">
      <c r="A5139" s="14">
        <v>44385</v>
      </c>
      <c r="B5139" t="s">
        <v>823</v>
      </c>
      <c r="C5139" t="s">
        <v>882</v>
      </c>
      <c r="D5139" t="str">
        <f>VLOOKUP(VALUE(MID(C5139,1,8)),Producto!$A$1:$C$499,3,FALSE)</f>
        <v>Chamarra sport</v>
      </c>
      <c r="E5139" t="str">
        <f>VLOOKUP(_xlfn.NUMBERVALUE(MID(C5139,9,2)),'Datos 2'!$Q$3:$R$22,2,FALSE)</f>
        <v>Azul</v>
      </c>
      <c r="F5139" t="str">
        <f>VLOOKUP(_xlfn.NUMBERVALUE(MID(C5139,11,2)),'Datos 2'!$U$3:$V$11,2,)</f>
        <v>S</v>
      </c>
      <c r="G5139">
        <v>6</v>
      </c>
    </row>
    <row r="5140" spans="1:7">
      <c r="A5140" s="14">
        <v>44557</v>
      </c>
      <c r="B5140" t="s">
        <v>823</v>
      </c>
      <c r="C5140" t="s">
        <v>843</v>
      </c>
      <c r="D5140" t="str">
        <f>VLOOKUP(VALUE(MID(C5140,1,8)),Producto!$A$1:$C$499,3,FALSE)</f>
        <v>Camisa manga corta</v>
      </c>
      <c r="E5140" t="str">
        <f>VLOOKUP(_xlfn.NUMBERVALUE(MID(C5140,9,2)),'Datos 2'!$Q$3:$R$22,2,FALSE)</f>
        <v>Estampado animal</v>
      </c>
      <c r="F5140" t="str">
        <f>VLOOKUP(_xlfn.NUMBERVALUE(MID(C5140,11,2)),'Datos 2'!$U$3:$V$11,2,)</f>
        <v>XL</v>
      </c>
      <c r="G5140">
        <v>4</v>
      </c>
    </row>
    <row r="5141" spans="1:7">
      <c r="A5141" s="14">
        <v>44208</v>
      </c>
      <c r="B5141" t="s">
        <v>823</v>
      </c>
      <c r="C5141" t="s">
        <v>837</v>
      </c>
      <c r="D5141" t="str">
        <f>VLOOKUP(VALUE(MID(C5141,1,8)),Producto!$A$1:$C$499,3,FALSE)</f>
        <v>Camisa manga larga</v>
      </c>
      <c r="E5141" t="str">
        <f>VLOOKUP(_xlfn.NUMBERVALUE(MID(C5141,9,2)),'Datos 2'!$Q$3:$R$22,2,FALSE)</f>
        <v>Negro</v>
      </c>
      <c r="F5141" t="str">
        <f>VLOOKUP(_xlfn.NUMBERVALUE(MID(C5141,11,2)),'Datos 2'!$U$3:$V$11,2,)</f>
        <v>M</v>
      </c>
      <c r="G5141">
        <v>1</v>
      </c>
    </row>
    <row r="5142" spans="1:7">
      <c r="A5142" s="14">
        <v>44333</v>
      </c>
      <c r="B5142" t="s">
        <v>823</v>
      </c>
      <c r="C5142" t="s">
        <v>836</v>
      </c>
      <c r="D5142" t="str">
        <f>VLOOKUP(VALUE(MID(C5142,1,8)),Producto!$A$1:$C$499,3,FALSE)</f>
        <v>Camisa manga larga</v>
      </c>
      <c r="E5142" t="str">
        <f>VLOOKUP(_xlfn.NUMBERVALUE(MID(C5142,9,2)),'Datos 2'!$Q$3:$R$22,2,FALSE)</f>
        <v>Negro</v>
      </c>
      <c r="F5142" t="str">
        <f>VLOOKUP(_xlfn.NUMBERVALUE(MID(C5142,11,2)),'Datos 2'!$U$3:$V$11,2,)</f>
        <v>L</v>
      </c>
      <c r="G5142">
        <v>2</v>
      </c>
    </row>
    <row r="5143" spans="1:7">
      <c r="A5143" s="14">
        <v>44341</v>
      </c>
      <c r="B5143" t="s">
        <v>823</v>
      </c>
      <c r="C5143" t="s">
        <v>837</v>
      </c>
      <c r="D5143" t="str">
        <f>VLOOKUP(VALUE(MID(C5143,1,8)),Producto!$A$1:$C$499,3,FALSE)</f>
        <v>Camisa manga larga</v>
      </c>
      <c r="E5143" t="str">
        <f>VLOOKUP(_xlfn.NUMBERVALUE(MID(C5143,9,2)),'Datos 2'!$Q$3:$R$22,2,FALSE)</f>
        <v>Negro</v>
      </c>
      <c r="F5143" t="str">
        <f>VLOOKUP(_xlfn.NUMBERVALUE(MID(C5143,11,2)),'Datos 2'!$U$3:$V$11,2,)</f>
        <v>M</v>
      </c>
      <c r="G5143">
        <v>5</v>
      </c>
    </row>
    <row r="5144" spans="1:7">
      <c r="A5144" s="14">
        <v>44470</v>
      </c>
      <c r="B5144" t="s">
        <v>823</v>
      </c>
      <c r="C5144" t="s">
        <v>883</v>
      </c>
      <c r="D5144" t="str">
        <f>VLOOKUP(VALUE(MID(C5144,1,8)),Producto!$A$1:$C$499,3,FALSE)</f>
        <v>Chamarra sport</v>
      </c>
      <c r="E5144" t="str">
        <f>VLOOKUP(_xlfn.NUMBERVALUE(MID(C5144,9,2)),'Datos 2'!$Q$3:$R$22,2,FALSE)</f>
        <v>Negro</v>
      </c>
      <c r="F5144" t="str">
        <f>VLOOKUP(_xlfn.NUMBERVALUE(MID(C5144,11,2)),'Datos 2'!$U$3:$V$11,2,)</f>
        <v>XL</v>
      </c>
      <c r="G5144">
        <v>8</v>
      </c>
    </row>
    <row r="5145" spans="1:7">
      <c r="A5145" s="14">
        <v>44201</v>
      </c>
      <c r="B5145" t="s">
        <v>823</v>
      </c>
      <c r="C5145" t="s">
        <v>887</v>
      </c>
      <c r="D5145" t="str">
        <f>VLOOKUP(VALUE(MID(C5145,1,8)),Producto!$A$1:$C$499,3,FALSE)</f>
        <v>Chamarra sport</v>
      </c>
      <c r="E5145" t="str">
        <f>VLOOKUP(_xlfn.NUMBERVALUE(MID(C5145,9,2)),'Datos 2'!$Q$3:$R$22,2,FALSE)</f>
        <v>Off white</v>
      </c>
      <c r="F5145" t="str">
        <f>VLOOKUP(_xlfn.NUMBERVALUE(MID(C5145,11,2)),'Datos 2'!$U$3:$V$11,2,)</f>
        <v>XL</v>
      </c>
      <c r="G5145">
        <v>9</v>
      </c>
    </row>
    <row r="5146" spans="1:7">
      <c r="A5146" s="14">
        <v>44478</v>
      </c>
      <c r="B5146" t="s">
        <v>823</v>
      </c>
      <c r="C5146" t="s">
        <v>859</v>
      </c>
      <c r="D5146" t="str">
        <f>VLOOKUP(VALUE(MID(C5146,1,8)),Producto!$A$1:$C$499,3,FALSE)</f>
        <v>Pantalón mezclilla</v>
      </c>
      <c r="E5146" t="str">
        <f>VLOOKUP(_xlfn.NUMBERVALUE(MID(C5146,9,2)),'Datos 2'!$Q$3:$R$22,2,FALSE)</f>
        <v>Blanco</v>
      </c>
      <c r="F5146" t="str">
        <f>VLOOKUP(_xlfn.NUMBERVALUE(MID(C5146,11,2)),'Datos 2'!$U$3:$V$11,2,)</f>
        <v>XL</v>
      </c>
      <c r="G5146">
        <v>8</v>
      </c>
    </row>
    <row r="5147" spans="1:7">
      <c r="A5147" s="14">
        <v>44306</v>
      </c>
      <c r="B5147" t="s">
        <v>823</v>
      </c>
      <c r="C5147" t="s">
        <v>870</v>
      </c>
      <c r="D5147" t="str">
        <f>VLOOKUP(VALUE(MID(C5147,1,8)),Producto!$A$1:$C$499,3,FALSE)</f>
        <v>Pantalón baggie</v>
      </c>
      <c r="E5147" t="str">
        <f>VLOOKUP(_xlfn.NUMBERVALUE(MID(C5147,9,2)),'Datos 2'!$Q$3:$R$22,2,FALSE)</f>
        <v>Off white</v>
      </c>
      <c r="F5147" t="str">
        <f>VLOOKUP(_xlfn.NUMBERVALUE(MID(C5147,11,2)),'Datos 2'!$U$3:$V$11,2,)</f>
        <v>S</v>
      </c>
      <c r="G5147">
        <v>6</v>
      </c>
    </row>
    <row r="5148" spans="1:7">
      <c r="A5148" s="14">
        <v>44499</v>
      </c>
      <c r="B5148" t="s">
        <v>823</v>
      </c>
      <c r="C5148" t="s">
        <v>845</v>
      </c>
      <c r="D5148" t="str">
        <f>VLOOKUP(VALUE(MID(C5148,1,8)),Producto!$A$1:$C$499,3,FALSE)</f>
        <v>Camisa manga corta</v>
      </c>
      <c r="E5148" t="str">
        <f>VLOOKUP(_xlfn.NUMBERVALUE(MID(C5148,9,2)),'Datos 2'!$Q$3:$R$22,2,FALSE)</f>
        <v>Estampado animal</v>
      </c>
      <c r="F5148" t="str">
        <f>VLOOKUP(_xlfn.NUMBERVALUE(MID(C5148,11,2)),'Datos 2'!$U$3:$V$11,2,)</f>
        <v>M</v>
      </c>
      <c r="G5148">
        <v>9</v>
      </c>
    </row>
    <row r="5149" spans="1:7">
      <c r="A5149" s="14">
        <v>44337</v>
      </c>
      <c r="B5149" t="s">
        <v>823</v>
      </c>
      <c r="C5149" t="s">
        <v>836</v>
      </c>
      <c r="D5149" t="str">
        <f>VLOOKUP(VALUE(MID(C5149,1,8)),Producto!$A$1:$C$499,3,FALSE)</f>
        <v>Camisa manga larga</v>
      </c>
      <c r="E5149" t="str">
        <f>VLOOKUP(_xlfn.NUMBERVALUE(MID(C5149,9,2)),'Datos 2'!$Q$3:$R$22,2,FALSE)</f>
        <v>Negro</v>
      </c>
      <c r="F5149" t="str">
        <f>VLOOKUP(_xlfn.NUMBERVALUE(MID(C5149,11,2)),'Datos 2'!$U$3:$V$11,2,)</f>
        <v>L</v>
      </c>
      <c r="G5149">
        <v>10</v>
      </c>
    </row>
    <row r="5150" spans="1:7">
      <c r="A5150" s="14">
        <v>44509</v>
      </c>
      <c r="B5150" t="s">
        <v>823</v>
      </c>
      <c r="C5150" t="s">
        <v>844</v>
      </c>
      <c r="D5150" t="str">
        <f>VLOOKUP(VALUE(MID(C5150,1,8)),Producto!$A$1:$C$499,3,FALSE)</f>
        <v>Camisa manga corta</v>
      </c>
      <c r="E5150" t="str">
        <f>VLOOKUP(_xlfn.NUMBERVALUE(MID(C5150,9,2)),'Datos 2'!$Q$3:$R$22,2,FALSE)</f>
        <v>Estampado animal</v>
      </c>
      <c r="F5150" t="str">
        <f>VLOOKUP(_xlfn.NUMBERVALUE(MID(C5150,11,2)),'Datos 2'!$U$3:$V$11,2,)</f>
        <v>L</v>
      </c>
      <c r="G5150">
        <v>1</v>
      </c>
    </row>
    <row r="5151" spans="1:7">
      <c r="A5151" s="14">
        <v>44516</v>
      </c>
      <c r="B5151" t="s">
        <v>823</v>
      </c>
      <c r="C5151" t="s">
        <v>879</v>
      </c>
      <c r="D5151" t="str">
        <f>VLOOKUP(VALUE(MID(C5151,1,8)),Producto!$A$1:$C$499,3,FALSE)</f>
        <v>Chamarra sport</v>
      </c>
      <c r="E5151" t="str">
        <f>VLOOKUP(_xlfn.NUMBERVALUE(MID(C5151,9,2)),'Datos 2'!$Q$3:$R$22,2,FALSE)</f>
        <v>Azul</v>
      </c>
      <c r="F5151" t="str">
        <f>VLOOKUP(_xlfn.NUMBERVALUE(MID(C5151,11,2)),'Datos 2'!$U$3:$V$11,2,)</f>
        <v>XL</v>
      </c>
      <c r="G5151">
        <v>2</v>
      </c>
    </row>
    <row r="5152" spans="1:7">
      <c r="A5152" s="14">
        <v>44416</v>
      </c>
      <c r="B5152" t="s">
        <v>823</v>
      </c>
      <c r="C5152" t="s">
        <v>886</v>
      </c>
      <c r="D5152" t="str">
        <f>VLOOKUP(VALUE(MID(C5152,1,8)),Producto!$A$1:$C$499,3,FALSE)</f>
        <v>Chamarra sport</v>
      </c>
      <c r="E5152" t="str">
        <f>VLOOKUP(_xlfn.NUMBERVALUE(MID(C5152,9,2)),'Datos 2'!$Q$3:$R$22,2,FALSE)</f>
        <v>Negro</v>
      </c>
      <c r="F5152" t="str">
        <f>VLOOKUP(_xlfn.NUMBERVALUE(MID(C5152,11,2)),'Datos 2'!$U$3:$V$11,2,)</f>
        <v>S</v>
      </c>
      <c r="G5152">
        <v>5</v>
      </c>
    </row>
    <row r="5153" spans="1:7">
      <c r="A5153" s="14">
        <v>44407</v>
      </c>
      <c r="B5153" t="s">
        <v>823</v>
      </c>
      <c r="C5153" t="s">
        <v>851</v>
      </c>
      <c r="D5153" t="str">
        <f>VLOOKUP(VALUE(MID(C5153,1,8)),Producto!$A$1:$C$499,3,FALSE)</f>
        <v>Pantalón mezclilla</v>
      </c>
      <c r="E5153" t="str">
        <f>VLOOKUP(_xlfn.NUMBERVALUE(MID(C5153,9,2)),'Datos 2'!$Q$3:$R$22,2,FALSE)</f>
        <v>Azul</v>
      </c>
      <c r="F5153" t="str">
        <f>VLOOKUP(_xlfn.NUMBERVALUE(MID(C5153,11,2)),'Datos 2'!$U$3:$V$11,2,)</f>
        <v>XL</v>
      </c>
      <c r="G5153">
        <v>7</v>
      </c>
    </row>
    <row r="5154" spans="1:7">
      <c r="A5154" s="14">
        <v>44407</v>
      </c>
      <c r="B5154" t="s">
        <v>823</v>
      </c>
      <c r="C5154" t="s">
        <v>886</v>
      </c>
      <c r="D5154" t="str">
        <f>VLOOKUP(VALUE(MID(C5154,1,8)),Producto!$A$1:$C$499,3,FALSE)</f>
        <v>Chamarra sport</v>
      </c>
      <c r="E5154" t="str">
        <f>VLOOKUP(_xlfn.NUMBERVALUE(MID(C5154,9,2)),'Datos 2'!$Q$3:$R$22,2,FALSE)</f>
        <v>Negro</v>
      </c>
      <c r="F5154" t="str">
        <f>VLOOKUP(_xlfn.NUMBERVALUE(MID(C5154,11,2)),'Datos 2'!$U$3:$V$11,2,)</f>
        <v>S</v>
      </c>
      <c r="G5154">
        <v>8</v>
      </c>
    </row>
    <row r="5155" spans="1:7">
      <c r="A5155" s="14">
        <v>44518</v>
      </c>
      <c r="B5155" t="s">
        <v>823</v>
      </c>
      <c r="C5155" t="s">
        <v>864</v>
      </c>
      <c r="D5155" t="str">
        <f>VLOOKUP(VALUE(MID(C5155,1,8)),Producto!$A$1:$C$499,3,FALSE)</f>
        <v>Pantalón baggie</v>
      </c>
      <c r="E5155" t="str">
        <f>VLOOKUP(_xlfn.NUMBERVALUE(MID(C5155,9,2)),'Datos 2'!$Q$3:$R$22,2,FALSE)</f>
        <v>Negro</v>
      </c>
      <c r="F5155" t="str">
        <f>VLOOKUP(_xlfn.NUMBERVALUE(MID(C5155,11,2)),'Datos 2'!$U$3:$V$11,2,)</f>
        <v>L</v>
      </c>
      <c r="G5155">
        <v>1</v>
      </c>
    </row>
    <row r="5156" spans="1:7">
      <c r="A5156" s="14">
        <v>44525</v>
      </c>
      <c r="B5156" t="s">
        <v>823</v>
      </c>
      <c r="C5156" t="s">
        <v>861</v>
      </c>
      <c r="D5156" t="str">
        <f>VLOOKUP(VALUE(MID(C5156,1,8)),Producto!$A$1:$C$499,3,FALSE)</f>
        <v>Pantalón mezclilla</v>
      </c>
      <c r="E5156" t="str">
        <f>VLOOKUP(_xlfn.NUMBERVALUE(MID(C5156,9,2)),'Datos 2'!$Q$3:$R$22,2,FALSE)</f>
        <v>Blanco</v>
      </c>
      <c r="F5156" t="str">
        <f>VLOOKUP(_xlfn.NUMBERVALUE(MID(C5156,11,2)),'Datos 2'!$U$3:$V$11,2,)</f>
        <v>M</v>
      </c>
      <c r="G5156">
        <v>2</v>
      </c>
    </row>
    <row r="5157" spans="1:7">
      <c r="A5157" s="14">
        <v>44263</v>
      </c>
      <c r="B5157" t="s">
        <v>823</v>
      </c>
      <c r="C5157" t="s">
        <v>871</v>
      </c>
      <c r="D5157" t="str">
        <f>VLOOKUP(VALUE(MID(C5157,1,8)),Producto!$A$1:$C$499,3,FALSE)</f>
        <v>Pantalón baggie</v>
      </c>
      <c r="E5157" t="str">
        <f>VLOOKUP(_xlfn.NUMBERVALUE(MID(C5157,9,2)),'Datos 2'!$Q$3:$R$22,2,FALSE)</f>
        <v>Café</v>
      </c>
      <c r="F5157" t="str">
        <f>VLOOKUP(_xlfn.NUMBERVALUE(MID(C5157,11,2)),'Datos 2'!$U$3:$V$11,2,)</f>
        <v>XL</v>
      </c>
      <c r="G5157">
        <v>10</v>
      </c>
    </row>
    <row r="5158" spans="1:7">
      <c r="A5158" s="14">
        <v>44234</v>
      </c>
      <c r="B5158" t="s">
        <v>823</v>
      </c>
      <c r="C5158" t="s">
        <v>886</v>
      </c>
      <c r="D5158" t="str">
        <f>VLOOKUP(VALUE(MID(C5158,1,8)),Producto!$A$1:$C$499,3,FALSE)</f>
        <v>Chamarra sport</v>
      </c>
      <c r="E5158" t="str">
        <f>VLOOKUP(_xlfn.NUMBERVALUE(MID(C5158,9,2)),'Datos 2'!$Q$3:$R$22,2,FALSE)</f>
        <v>Negro</v>
      </c>
      <c r="F5158" t="str">
        <f>VLOOKUP(_xlfn.NUMBERVALUE(MID(C5158,11,2)),'Datos 2'!$U$3:$V$11,2,)</f>
        <v>S</v>
      </c>
      <c r="G5158">
        <v>8</v>
      </c>
    </row>
    <row r="5159" spans="1:7">
      <c r="A5159" s="14">
        <v>44527</v>
      </c>
      <c r="B5159" t="s">
        <v>823</v>
      </c>
      <c r="C5159" t="s">
        <v>848</v>
      </c>
      <c r="D5159" t="str">
        <f>VLOOKUP(VALUE(MID(C5159,1,8)),Producto!$A$1:$C$499,3,FALSE)</f>
        <v>Playera</v>
      </c>
      <c r="E5159" t="str">
        <f>VLOOKUP(_xlfn.NUMBERVALUE(MID(C5159,9,2)),'Datos 2'!$Q$3:$R$22,2,FALSE)</f>
        <v>Gris</v>
      </c>
      <c r="F5159" t="str">
        <f>VLOOKUP(_xlfn.NUMBERVALUE(MID(C5159,11,2)),'Datos 2'!$U$3:$V$11,2,)</f>
        <v>Unitalla</v>
      </c>
      <c r="G5159">
        <v>2</v>
      </c>
    </row>
    <row r="5160" spans="1:7">
      <c r="A5160" s="14">
        <v>44333</v>
      </c>
      <c r="B5160" t="s">
        <v>823</v>
      </c>
      <c r="C5160" t="s">
        <v>886</v>
      </c>
      <c r="D5160" t="str">
        <f>VLOOKUP(VALUE(MID(C5160,1,8)),Producto!$A$1:$C$499,3,FALSE)</f>
        <v>Chamarra sport</v>
      </c>
      <c r="E5160" t="str">
        <f>VLOOKUP(_xlfn.NUMBERVALUE(MID(C5160,9,2)),'Datos 2'!$Q$3:$R$22,2,FALSE)</f>
        <v>Negro</v>
      </c>
      <c r="F5160" t="str">
        <f>VLOOKUP(_xlfn.NUMBERVALUE(MID(C5160,11,2)),'Datos 2'!$U$3:$V$11,2,)</f>
        <v>S</v>
      </c>
      <c r="G5160">
        <v>10</v>
      </c>
    </row>
    <row r="5161" spans="1:7">
      <c r="A5161" s="14">
        <v>44215</v>
      </c>
      <c r="B5161" t="s">
        <v>823</v>
      </c>
      <c r="C5161" t="s">
        <v>851</v>
      </c>
      <c r="D5161" t="str">
        <f>VLOOKUP(VALUE(MID(C5161,1,8)),Producto!$A$1:$C$499,3,FALSE)</f>
        <v>Pantalón mezclilla</v>
      </c>
      <c r="E5161" t="str">
        <f>VLOOKUP(_xlfn.NUMBERVALUE(MID(C5161,9,2)),'Datos 2'!$Q$3:$R$22,2,FALSE)</f>
        <v>Azul</v>
      </c>
      <c r="F5161" t="str">
        <f>VLOOKUP(_xlfn.NUMBERVALUE(MID(C5161,11,2)),'Datos 2'!$U$3:$V$11,2,)</f>
        <v>XL</v>
      </c>
      <c r="G5161">
        <v>5</v>
      </c>
    </row>
    <row r="5162" spans="1:7">
      <c r="A5162" s="14">
        <v>44308</v>
      </c>
      <c r="B5162" t="s">
        <v>823</v>
      </c>
      <c r="C5162" t="s">
        <v>875</v>
      </c>
      <c r="D5162" t="str">
        <f>VLOOKUP(VALUE(MID(C5162,1,8)),Producto!$A$1:$C$499,3,FALSE)</f>
        <v>Chamarra sport</v>
      </c>
      <c r="E5162" t="str">
        <f>VLOOKUP(_xlfn.NUMBERVALUE(MID(C5162,9,2)),'Datos 2'!$Q$3:$R$22,2,FALSE)</f>
        <v>Rojo</v>
      </c>
      <c r="F5162" t="str">
        <f>VLOOKUP(_xlfn.NUMBERVALUE(MID(C5162,11,2)),'Datos 2'!$U$3:$V$11,2,)</f>
        <v>XL</v>
      </c>
      <c r="G5162">
        <v>10</v>
      </c>
    </row>
    <row r="5163" spans="1:7">
      <c r="A5163" s="14">
        <v>44446</v>
      </c>
      <c r="B5163" t="s">
        <v>823</v>
      </c>
      <c r="C5163" t="s">
        <v>867</v>
      </c>
      <c r="D5163" t="str">
        <f>VLOOKUP(VALUE(MID(C5163,1,8)),Producto!$A$1:$C$499,3,FALSE)</f>
        <v>Pantalón baggie</v>
      </c>
      <c r="E5163" t="str">
        <f>VLOOKUP(_xlfn.NUMBERVALUE(MID(C5163,9,2)),'Datos 2'!$Q$3:$R$22,2,FALSE)</f>
        <v>Off white</v>
      </c>
      <c r="F5163" t="str">
        <f>VLOOKUP(_xlfn.NUMBERVALUE(MID(C5163,11,2)),'Datos 2'!$U$3:$V$11,2,)</f>
        <v>XL</v>
      </c>
      <c r="G5163">
        <v>6</v>
      </c>
    </row>
    <row r="5164" spans="1:7">
      <c r="A5164" s="14">
        <v>44415</v>
      </c>
      <c r="B5164" t="s">
        <v>823</v>
      </c>
      <c r="C5164" t="s">
        <v>890</v>
      </c>
      <c r="D5164" t="str">
        <f>VLOOKUP(VALUE(MID(C5164,1,8)),Producto!$A$1:$C$499,3,FALSE)</f>
        <v>Chamarra sport</v>
      </c>
      <c r="E5164" t="str">
        <f>VLOOKUP(_xlfn.NUMBERVALUE(MID(C5164,9,2)),'Datos 2'!$Q$3:$R$22,2,FALSE)</f>
        <v>Off white</v>
      </c>
      <c r="F5164" t="str">
        <f>VLOOKUP(_xlfn.NUMBERVALUE(MID(C5164,11,2)),'Datos 2'!$U$3:$V$11,2,)</f>
        <v>S</v>
      </c>
      <c r="G5164">
        <v>4</v>
      </c>
    </row>
    <row r="5165" spans="1:7">
      <c r="A5165" s="14">
        <v>44526</v>
      </c>
      <c r="B5165" t="s">
        <v>823</v>
      </c>
      <c r="C5165" t="s">
        <v>888</v>
      </c>
      <c r="D5165" t="str">
        <f>VLOOKUP(VALUE(MID(C5165,1,8)),Producto!$A$1:$C$499,3,FALSE)</f>
        <v>Chamarra sport</v>
      </c>
      <c r="E5165" t="str">
        <f>VLOOKUP(_xlfn.NUMBERVALUE(MID(C5165,9,2)),'Datos 2'!$Q$3:$R$22,2,FALSE)</f>
        <v>Off white</v>
      </c>
      <c r="F5165" t="str">
        <f>VLOOKUP(_xlfn.NUMBERVALUE(MID(C5165,11,2)),'Datos 2'!$U$3:$V$11,2,)</f>
        <v>L</v>
      </c>
      <c r="G5165">
        <v>5</v>
      </c>
    </row>
    <row r="5166" spans="1:7">
      <c r="A5166" s="14">
        <v>44498</v>
      </c>
      <c r="B5166" t="s">
        <v>823</v>
      </c>
      <c r="C5166" t="s">
        <v>843</v>
      </c>
      <c r="D5166" t="str">
        <f>VLOOKUP(VALUE(MID(C5166,1,8)),Producto!$A$1:$C$499,3,FALSE)</f>
        <v>Camisa manga corta</v>
      </c>
      <c r="E5166" t="str">
        <f>VLOOKUP(_xlfn.NUMBERVALUE(MID(C5166,9,2)),'Datos 2'!$Q$3:$R$22,2,FALSE)</f>
        <v>Estampado animal</v>
      </c>
      <c r="F5166" t="str">
        <f>VLOOKUP(_xlfn.NUMBERVALUE(MID(C5166,11,2)),'Datos 2'!$U$3:$V$11,2,)</f>
        <v>XL</v>
      </c>
      <c r="G5166">
        <v>5</v>
      </c>
    </row>
    <row r="5167" spans="1:7">
      <c r="A5167" s="14">
        <v>44394</v>
      </c>
      <c r="B5167" t="s">
        <v>823</v>
      </c>
      <c r="C5167" t="s">
        <v>848</v>
      </c>
      <c r="D5167" t="str">
        <f>VLOOKUP(VALUE(MID(C5167,1,8)),Producto!$A$1:$C$499,3,FALSE)</f>
        <v>Playera</v>
      </c>
      <c r="E5167" t="str">
        <f>VLOOKUP(_xlfn.NUMBERVALUE(MID(C5167,9,2)),'Datos 2'!$Q$3:$R$22,2,FALSE)</f>
        <v>Gris</v>
      </c>
      <c r="F5167" t="str">
        <f>VLOOKUP(_xlfn.NUMBERVALUE(MID(C5167,11,2)),'Datos 2'!$U$3:$V$11,2,)</f>
        <v>Unitalla</v>
      </c>
      <c r="G5167">
        <v>1</v>
      </c>
    </row>
    <row r="5168" spans="1:7">
      <c r="A5168" s="14">
        <v>44369</v>
      </c>
      <c r="B5168" t="s">
        <v>823</v>
      </c>
      <c r="C5168" t="s">
        <v>847</v>
      </c>
      <c r="D5168" t="str">
        <f>VLOOKUP(VALUE(MID(C5168,1,8)),Producto!$A$1:$C$499,3,FALSE)</f>
        <v>Playera</v>
      </c>
      <c r="E5168" t="str">
        <f>VLOOKUP(_xlfn.NUMBERVALUE(MID(C5168,9,2)),'Datos 2'!$Q$3:$R$22,2,FALSE)</f>
        <v>Negro</v>
      </c>
      <c r="F5168" t="str">
        <f>VLOOKUP(_xlfn.NUMBERVALUE(MID(C5168,11,2)),'Datos 2'!$U$3:$V$11,2,)</f>
        <v>Unitalla</v>
      </c>
      <c r="G5168">
        <v>6</v>
      </c>
    </row>
    <row r="5169" spans="1:7">
      <c r="A5169" s="14">
        <v>44449</v>
      </c>
      <c r="B5169" t="s">
        <v>823</v>
      </c>
      <c r="C5169" t="s">
        <v>855</v>
      </c>
      <c r="D5169" t="str">
        <f>VLOOKUP(VALUE(MID(C5169,1,8)),Producto!$A$1:$C$499,3,FALSE)</f>
        <v>Pantalón mezclilla</v>
      </c>
      <c r="E5169" t="str">
        <f>VLOOKUP(_xlfn.NUMBERVALUE(MID(C5169,9,2)),'Datos 2'!$Q$3:$R$22,2,FALSE)</f>
        <v>Negro</v>
      </c>
      <c r="F5169" t="str">
        <f>VLOOKUP(_xlfn.NUMBERVALUE(MID(C5169,11,2)),'Datos 2'!$U$3:$V$11,2,)</f>
        <v>XL</v>
      </c>
      <c r="G5169">
        <v>7</v>
      </c>
    </row>
    <row r="5170" spans="1:7">
      <c r="A5170" s="14">
        <v>44492</v>
      </c>
      <c r="B5170" t="s">
        <v>823</v>
      </c>
      <c r="C5170" t="s">
        <v>879</v>
      </c>
      <c r="D5170" t="str">
        <f>VLOOKUP(VALUE(MID(C5170,1,8)),Producto!$A$1:$C$499,3,FALSE)</f>
        <v>Chamarra sport</v>
      </c>
      <c r="E5170" t="str">
        <f>VLOOKUP(_xlfn.NUMBERVALUE(MID(C5170,9,2)),'Datos 2'!$Q$3:$R$22,2,FALSE)</f>
        <v>Azul</v>
      </c>
      <c r="F5170" t="str">
        <f>VLOOKUP(_xlfn.NUMBERVALUE(MID(C5170,11,2)),'Datos 2'!$U$3:$V$11,2,)</f>
        <v>XL</v>
      </c>
      <c r="G5170">
        <v>7</v>
      </c>
    </row>
    <row r="5171" spans="1:7">
      <c r="A5171" s="14">
        <v>44325</v>
      </c>
      <c r="B5171" t="s">
        <v>823</v>
      </c>
      <c r="C5171" t="s">
        <v>872</v>
      </c>
      <c r="D5171" t="str">
        <f>VLOOKUP(VALUE(MID(C5171,1,8)),Producto!$A$1:$C$499,3,FALSE)</f>
        <v>Pantalón baggie</v>
      </c>
      <c r="E5171" t="str">
        <f>VLOOKUP(_xlfn.NUMBERVALUE(MID(C5171,9,2)),'Datos 2'!$Q$3:$R$22,2,FALSE)</f>
        <v>Café</v>
      </c>
      <c r="F5171" t="str">
        <f>VLOOKUP(_xlfn.NUMBERVALUE(MID(C5171,11,2)),'Datos 2'!$U$3:$V$11,2,)</f>
        <v>L</v>
      </c>
      <c r="G5171">
        <v>7</v>
      </c>
    </row>
    <row r="5172" spans="1:7">
      <c r="A5172" s="14">
        <v>44277</v>
      </c>
      <c r="B5172" t="s">
        <v>823</v>
      </c>
      <c r="C5172" t="s">
        <v>873</v>
      </c>
      <c r="D5172" t="str">
        <f>VLOOKUP(VALUE(MID(C5172,1,8)),Producto!$A$1:$C$499,3,FALSE)</f>
        <v>Pantalón baggie</v>
      </c>
      <c r="E5172" t="str">
        <f>VLOOKUP(_xlfn.NUMBERVALUE(MID(C5172,9,2)),'Datos 2'!$Q$3:$R$22,2,FALSE)</f>
        <v>Café</v>
      </c>
      <c r="F5172" t="str">
        <f>VLOOKUP(_xlfn.NUMBERVALUE(MID(C5172,11,2)),'Datos 2'!$U$3:$V$11,2,)</f>
        <v>M</v>
      </c>
      <c r="G5172">
        <v>5</v>
      </c>
    </row>
    <row r="5173" spans="1:7">
      <c r="A5173" s="14">
        <v>44257</v>
      </c>
      <c r="B5173" t="s">
        <v>823</v>
      </c>
      <c r="C5173" t="s">
        <v>883</v>
      </c>
      <c r="D5173" t="str">
        <f>VLOOKUP(VALUE(MID(C5173,1,8)),Producto!$A$1:$C$499,3,FALSE)</f>
        <v>Chamarra sport</v>
      </c>
      <c r="E5173" t="str">
        <f>VLOOKUP(_xlfn.NUMBERVALUE(MID(C5173,9,2)),'Datos 2'!$Q$3:$R$22,2,FALSE)</f>
        <v>Negro</v>
      </c>
      <c r="F5173" t="str">
        <f>VLOOKUP(_xlfn.NUMBERVALUE(MID(C5173,11,2)),'Datos 2'!$U$3:$V$11,2,)</f>
        <v>XL</v>
      </c>
      <c r="G5173">
        <v>5</v>
      </c>
    </row>
    <row r="5174" spans="1:7">
      <c r="A5174" s="14">
        <v>44291</v>
      </c>
      <c r="B5174" t="s">
        <v>823</v>
      </c>
      <c r="C5174" t="s">
        <v>856</v>
      </c>
      <c r="D5174" t="str">
        <f>VLOOKUP(VALUE(MID(C5174,1,8)),Producto!$A$1:$C$499,3,FALSE)</f>
        <v>Pantalón mezclilla</v>
      </c>
      <c r="E5174" t="str">
        <f>VLOOKUP(_xlfn.NUMBERVALUE(MID(C5174,9,2)),'Datos 2'!$Q$3:$R$22,2,FALSE)</f>
        <v>Negro</v>
      </c>
      <c r="F5174" t="str">
        <f>VLOOKUP(_xlfn.NUMBERVALUE(MID(C5174,11,2)),'Datos 2'!$U$3:$V$11,2,)</f>
        <v>L</v>
      </c>
      <c r="G5174">
        <v>3</v>
      </c>
    </row>
    <row r="5175" spans="1:7">
      <c r="A5175" s="14">
        <v>44475</v>
      </c>
      <c r="B5175" t="s">
        <v>823</v>
      </c>
      <c r="C5175" t="s">
        <v>880</v>
      </c>
      <c r="D5175" t="str">
        <f>VLOOKUP(VALUE(MID(C5175,1,8)),Producto!$A$1:$C$499,3,FALSE)</f>
        <v>Chamarra sport</v>
      </c>
      <c r="E5175" t="str">
        <f>VLOOKUP(_xlfn.NUMBERVALUE(MID(C5175,9,2)),'Datos 2'!$Q$3:$R$22,2,FALSE)</f>
        <v>Azul</v>
      </c>
      <c r="F5175" t="str">
        <f>VLOOKUP(_xlfn.NUMBERVALUE(MID(C5175,11,2)),'Datos 2'!$U$3:$V$11,2,)</f>
        <v>L</v>
      </c>
      <c r="G5175">
        <v>8</v>
      </c>
    </row>
    <row r="5176" spans="1:7">
      <c r="A5176" s="14">
        <v>44310</v>
      </c>
      <c r="B5176" t="s">
        <v>823</v>
      </c>
      <c r="C5176" t="s">
        <v>853</v>
      </c>
      <c r="D5176" t="str">
        <f>VLOOKUP(VALUE(MID(C5176,1,8)),Producto!$A$1:$C$499,3,FALSE)</f>
        <v>Pantalón mezclilla</v>
      </c>
      <c r="E5176" t="str">
        <f>VLOOKUP(_xlfn.NUMBERVALUE(MID(C5176,9,2)),'Datos 2'!$Q$3:$R$22,2,FALSE)</f>
        <v>Azul</v>
      </c>
      <c r="F5176" t="str">
        <f>VLOOKUP(_xlfn.NUMBERVALUE(MID(C5176,11,2)),'Datos 2'!$U$3:$V$11,2,)</f>
        <v>M</v>
      </c>
      <c r="G5176">
        <v>8</v>
      </c>
    </row>
    <row r="5177" spans="1:7">
      <c r="A5177" s="14">
        <v>44432</v>
      </c>
      <c r="B5177" t="s">
        <v>823</v>
      </c>
      <c r="C5177" t="s">
        <v>853</v>
      </c>
      <c r="D5177" t="str">
        <f>VLOOKUP(VALUE(MID(C5177,1,8)),Producto!$A$1:$C$499,3,FALSE)</f>
        <v>Pantalón mezclilla</v>
      </c>
      <c r="E5177" t="str">
        <f>VLOOKUP(_xlfn.NUMBERVALUE(MID(C5177,9,2)),'Datos 2'!$Q$3:$R$22,2,FALSE)</f>
        <v>Azul</v>
      </c>
      <c r="F5177" t="str">
        <f>VLOOKUP(_xlfn.NUMBERVALUE(MID(C5177,11,2)),'Datos 2'!$U$3:$V$11,2,)</f>
        <v>M</v>
      </c>
      <c r="G5177">
        <v>9</v>
      </c>
    </row>
    <row r="5178" spans="1:7">
      <c r="A5178" s="14">
        <v>44201</v>
      </c>
      <c r="B5178" t="s">
        <v>823</v>
      </c>
      <c r="C5178" t="s">
        <v>862</v>
      </c>
      <c r="D5178" t="str">
        <f>VLOOKUP(VALUE(MID(C5178,1,8)),Producto!$A$1:$C$499,3,FALSE)</f>
        <v>Pantalón mezclilla</v>
      </c>
      <c r="E5178" t="str">
        <f>VLOOKUP(_xlfn.NUMBERVALUE(MID(C5178,9,2)),'Datos 2'!$Q$3:$R$22,2,FALSE)</f>
        <v>Blanco</v>
      </c>
      <c r="F5178" t="str">
        <f>VLOOKUP(_xlfn.NUMBERVALUE(MID(C5178,11,2)),'Datos 2'!$U$3:$V$11,2,)</f>
        <v>S</v>
      </c>
      <c r="G5178">
        <v>5</v>
      </c>
    </row>
    <row r="5179" spans="1:7">
      <c r="A5179" s="14">
        <v>44229</v>
      </c>
      <c r="B5179" t="s">
        <v>823</v>
      </c>
      <c r="C5179" t="s">
        <v>844</v>
      </c>
      <c r="D5179" t="str">
        <f>VLOOKUP(VALUE(MID(C5179,1,8)),Producto!$A$1:$C$499,3,FALSE)</f>
        <v>Camisa manga corta</v>
      </c>
      <c r="E5179" t="str">
        <f>VLOOKUP(_xlfn.NUMBERVALUE(MID(C5179,9,2)),'Datos 2'!$Q$3:$R$22,2,FALSE)</f>
        <v>Estampado animal</v>
      </c>
      <c r="F5179" t="str">
        <f>VLOOKUP(_xlfn.NUMBERVALUE(MID(C5179,11,2)),'Datos 2'!$U$3:$V$11,2,)</f>
        <v>L</v>
      </c>
      <c r="G5179">
        <v>10</v>
      </c>
    </row>
    <row r="5180" spans="1:7">
      <c r="A5180" s="14">
        <v>44436</v>
      </c>
      <c r="B5180" t="s">
        <v>823</v>
      </c>
      <c r="C5180" t="s">
        <v>877</v>
      </c>
      <c r="D5180" t="str">
        <f>VLOOKUP(VALUE(MID(C5180,1,8)),Producto!$A$1:$C$499,3,FALSE)</f>
        <v>Chamarra sport</v>
      </c>
      <c r="E5180" t="str">
        <f>VLOOKUP(_xlfn.NUMBERVALUE(MID(C5180,9,2)),'Datos 2'!$Q$3:$R$22,2,FALSE)</f>
        <v>Rojo</v>
      </c>
      <c r="F5180" t="str">
        <f>VLOOKUP(_xlfn.NUMBERVALUE(MID(C5180,11,2)),'Datos 2'!$U$3:$V$11,2,)</f>
        <v>M</v>
      </c>
      <c r="G5180">
        <v>9</v>
      </c>
    </row>
    <row r="5181" spans="1:7">
      <c r="A5181" s="14">
        <v>44298</v>
      </c>
      <c r="B5181" t="s">
        <v>823</v>
      </c>
      <c r="C5181" t="s">
        <v>851</v>
      </c>
      <c r="D5181" t="str">
        <f>VLOOKUP(VALUE(MID(C5181,1,8)),Producto!$A$1:$C$499,3,FALSE)</f>
        <v>Pantalón mezclilla</v>
      </c>
      <c r="E5181" t="str">
        <f>VLOOKUP(_xlfn.NUMBERVALUE(MID(C5181,9,2)),'Datos 2'!$Q$3:$R$22,2,FALSE)</f>
        <v>Azul</v>
      </c>
      <c r="F5181" t="str">
        <f>VLOOKUP(_xlfn.NUMBERVALUE(MID(C5181,11,2)),'Datos 2'!$U$3:$V$11,2,)</f>
        <v>XL</v>
      </c>
      <c r="G5181">
        <v>1</v>
      </c>
    </row>
    <row r="5182" spans="1:7">
      <c r="A5182" s="14">
        <v>44327</v>
      </c>
      <c r="B5182" t="s">
        <v>823</v>
      </c>
      <c r="C5182" t="s">
        <v>842</v>
      </c>
      <c r="D5182" t="str">
        <f>VLOOKUP(VALUE(MID(C5182,1,8)),Producto!$A$1:$C$499,3,FALSE)</f>
        <v>Camisa manga corta</v>
      </c>
      <c r="E5182" t="str">
        <f>VLOOKUP(_xlfn.NUMBERVALUE(MID(C5182,9,2)),'Datos 2'!$Q$3:$R$22,2,FALSE)</f>
        <v>Blanco</v>
      </c>
      <c r="F5182" t="str">
        <f>VLOOKUP(_xlfn.NUMBERVALUE(MID(C5182,11,2)),'Datos 2'!$U$3:$V$11,2,)</f>
        <v>S</v>
      </c>
      <c r="G5182">
        <v>1</v>
      </c>
    </row>
    <row r="5183" spans="1:7">
      <c r="A5183" s="14">
        <v>44303</v>
      </c>
      <c r="B5183" t="s">
        <v>823</v>
      </c>
      <c r="C5183" t="s">
        <v>838</v>
      </c>
      <c r="D5183" t="str">
        <f>VLOOKUP(VALUE(MID(C5183,1,8)),Producto!$A$1:$C$499,3,FALSE)</f>
        <v>Camisa manga larga</v>
      </c>
      <c r="E5183" t="str">
        <f>VLOOKUP(_xlfn.NUMBERVALUE(MID(C5183,9,2)),'Datos 2'!$Q$3:$R$22,2,FALSE)</f>
        <v>Negro</v>
      </c>
      <c r="F5183" t="str">
        <f>VLOOKUP(_xlfn.NUMBERVALUE(MID(C5183,11,2)),'Datos 2'!$U$3:$V$11,2,)</f>
        <v>S</v>
      </c>
      <c r="G5183">
        <v>3</v>
      </c>
    </row>
    <row r="5184" spans="1:7">
      <c r="A5184" s="14">
        <v>44286</v>
      </c>
      <c r="B5184" t="s">
        <v>823</v>
      </c>
      <c r="C5184" t="s">
        <v>871</v>
      </c>
      <c r="D5184" t="str">
        <f>VLOOKUP(VALUE(MID(C5184,1,8)),Producto!$A$1:$C$499,3,FALSE)</f>
        <v>Pantalón baggie</v>
      </c>
      <c r="E5184" t="str">
        <f>VLOOKUP(_xlfn.NUMBERVALUE(MID(C5184,9,2)),'Datos 2'!$Q$3:$R$22,2,FALSE)</f>
        <v>Café</v>
      </c>
      <c r="F5184" t="str">
        <f>VLOOKUP(_xlfn.NUMBERVALUE(MID(C5184,11,2)),'Datos 2'!$U$3:$V$11,2,)</f>
        <v>XL</v>
      </c>
      <c r="G5184">
        <v>2</v>
      </c>
    </row>
    <row r="5185" spans="1:7">
      <c r="A5185" s="14">
        <v>44481</v>
      </c>
      <c r="B5185" t="s">
        <v>823</v>
      </c>
      <c r="C5185" t="s">
        <v>827</v>
      </c>
      <c r="D5185" t="str">
        <f>VLOOKUP(VALUE(MID(C5185,1,8)),Producto!$A$1:$C$499,3,FALSE)</f>
        <v>Camisa manga larga</v>
      </c>
      <c r="E5185" t="str">
        <f>VLOOKUP(_xlfn.NUMBERVALUE(MID(C5185,9,2)),'Datos 2'!$Q$3:$R$22,2,FALSE)</f>
        <v>Blanco</v>
      </c>
      <c r="F5185" t="str">
        <f>VLOOKUP(_xlfn.NUMBERVALUE(MID(C5185,11,2)),'Datos 2'!$U$3:$V$11,2,)</f>
        <v>XL</v>
      </c>
      <c r="G5185">
        <v>2</v>
      </c>
    </row>
    <row r="5186" spans="1:7">
      <c r="A5186" s="14">
        <v>44329</v>
      </c>
      <c r="B5186" t="s">
        <v>823</v>
      </c>
      <c r="C5186" t="s">
        <v>837</v>
      </c>
      <c r="D5186" t="str">
        <f>VLOOKUP(VALUE(MID(C5186,1,8)),Producto!$A$1:$C$499,3,FALSE)</f>
        <v>Camisa manga larga</v>
      </c>
      <c r="E5186" t="str">
        <f>VLOOKUP(_xlfn.NUMBERVALUE(MID(C5186,9,2)),'Datos 2'!$Q$3:$R$22,2,FALSE)</f>
        <v>Negro</v>
      </c>
      <c r="F5186" t="str">
        <f>VLOOKUP(_xlfn.NUMBERVALUE(MID(C5186,11,2)),'Datos 2'!$U$3:$V$11,2,)</f>
        <v>M</v>
      </c>
      <c r="G5186">
        <v>3</v>
      </c>
    </row>
    <row r="5187" spans="1:7">
      <c r="A5187" s="14">
        <v>44316</v>
      </c>
      <c r="B5187" t="s">
        <v>823</v>
      </c>
      <c r="C5187" t="s">
        <v>879</v>
      </c>
      <c r="D5187" t="str">
        <f>VLOOKUP(VALUE(MID(C5187,1,8)),Producto!$A$1:$C$499,3,FALSE)</f>
        <v>Chamarra sport</v>
      </c>
      <c r="E5187" t="str">
        <f>VLOOKUP(_xlfn.NUMBERVALUE(MID(C5187,9,2)),'Datos 2'!$Q$3:$R$22,2,FALSE)</f>
        <v>Azul</v>
      </c>
      <c r="F5187" t="str">
        <f>VLOOKUP(_xlfn.NUMBERVALUE(MID(C5187,11,2)),'Datos 2'!$U$3:$V$11,2,)</f>
        <v>XL</v>
      </c>
      <c r="G5187">
        <v>7</v>
      </c>
    </row>
    <row r="5188" spans="1:7">
      <c r="A5188" s="14">
        <v>44511</v>
      </c>
      <c r="B5188" t="s">
        <v>823</v>
      </c>
      <c r="C5188" t="s">
        <v>846</v>
      </c>
      <c r="D5188" t="str">
        <f>VLOOKUP(VALUE(MID(C5188,1,8)),Producto!$A$1:$C$499,3,FALSE)</f>
        <v>Camisa manga corta</v>
      </c>
      <c r="E5188" t="str">
        <f>VLOOKUP(_xlfn.NUMBERVALUE(MID(C5188,9,2)),'Datos 2'!$Q$3:$R$22,2,FALSE)</f>
        <v>Estampado animal</v>
      </c>
      <c r="F5188" t="str">
        <f>VLOOKUP(_xlfn.NUMBERVALUE(MID(C5188,11,2)),'Datos 2'!$U$3:$V$11,2,)</f>
        <v>S</v>
      </c>
      <c r="G5188">
        <v>2</v>
      </c>
    </row>
    <row r="5189" spans="1:7">
      <c r="A5189" s="14">
        <v>44218</v>
      </c>
      <c r="B5189" t="s">
        <v>823</v>
      </c>
      <c r="C5189" t="s">
        <v>845</v>
      </c>
      <c r="D5189" t="str">
        <f>VLOOKUP(VALUE(MID(C5189,1,8)),Producto!$A$1:$C$499,3,FALSE)</f>
        <v>Camisa manga corta</v>
      </c>
      <c r="E5189" t="str">
        <f>VLOOKUP(_xlfn.NUMBERVALUE(MID(C5189,9,2)),'Datos 2'!$Q$3:$R$22,2,FALSE)</f>
        <v>Estampado animal</v>
      </c>
      <c r="F5189" t="str">
        <f>VLOOKUP(_xlfn.NUMBERVALUE(MID(C5189,11,2)),'Datos 2'!$U$3:$V$11,2,)</f>
        <v>M</v>
      </c>
      <c r="G5189">
        <v>5</v>
      </c>
    </row>
    <row r="5190" spans="1:7">
      <c r="A5190" s="14">
        <v>44456</v>
      </c>
      <c r="B5190" t="s">
        <v>823</v>
      </c>
      <c r="C5190" t="s">
        <v>890</v>
      </c>
      <c r="D5190" t="str">
        <f>VLOOKUP(VALUE(MID(C5190,1,8)),Producto!$A$1:$C$499,3,FALSE)</f>
        <v>Chamarra sport</v>
      </c>
      <c r="E5190" t="str">
        <f>VLOOKUP(_xlfn.NUMBERVALUE(MID(C5190,9,2)),'Datos 2'!$Q$3:$R$22,2,FALSE)</f>
        <v>Off white</v>
      </c>
      <c r="F5190" t="str">
        <f>VLOOKUP(_xlfn.NUMBERVALUE(MID(C5190,11,2)),'Datos 2'!$U$3:$V$11,2,)</f>
        <v>S</v>
      </c>
      <c r="G5190">
        <v>8</v>
      </c>
    </row>
    <row r="5191" spans="1:7">
      <c r="A5191" s="14">
        <v>44287</v>
      </c>
      <c r="B5191" t="s">
        <v>823</v>
      </c>
      <c r="C5191" t="s">
        <v>862</v>
      </c>
      <c r="D5191" t="str">
        <f>VLOOKUP(VALUE(MID(C5191,1,8)),Producto!$A$1:$C$499,3,FALSE)</f>
        <v>Pantalón mezclilla</v>
      </c>
      <c r="E5191" t="str">
        <f>VLOOKUP(_xlfn.NUMBERVALUE(MID(C5191,9,2)),'Datos 2'!$Q$3:$R$22,2,FALSE)</f>
        <v>Blanco</v>
      </c>
      <c r="F5191" t="str">
        <f>VLOOKUP(_xlfn.NUMBERVALUE(MID(C5191,11,2)),'Datos 2'!$U$3:$V$11,2,)</f>
        <v>S</v>
      </c>
      <c r="G5191">
        <v>3</v>
      </c>
    </row>
    <row r="5192" spans="1:7">
      <c r="A5192" s="14">
        <v>44554</v>
      </c>
      <c r="B5192" t="s">
        <v>823</v>
      </c>
      <c r="C5192" t="s">
        <v>889</v>
      </c>
      <c r="D5192" t="str">
        <f>VLOOKUP(VALUE(MID(C5192,1,8)),Producto!$A$1:$C$499,3,FALSE)</f>
        <v>Chamarra sport</v>
      </c>
      <c r="E5192" t="str">
        <f>VLOOKUP(_xlfn.NUMBERVALUE(MID(C5192,9,2)),'Datos 2'!$Q$3:$R$22,2,FALSE)</f>
        <v>Off white</v>
      </c>
      <c r="F5192" t="str">
        <f>VLOOKUP(_xlfn.NUMBERVALUE(MID(C5192,11,2)),'Datos 2'!$U$3:$V$11,2,)</f>
        <v>M</v>
      </c>
      <c r="G5192">
        <v>8</v>
      </c>
    </row>
    <row r="5193" spans="1:7">
      <c r="A5193" s="14">
        <v>44373</v>
      </c>
      <c r="B5193" t="s">
        <v>823</v>
      </c>
      <c r="C5193" t="s">
        <v>853</v>
      </c>
      <c r="D5193" t="str">
        <f>VLOOKUP(VALUE(MID(C5193,1,8)),Producto!$A$1:$C$499,3,FALSE)</f>
        <v>Pantalón mezclilla</v>
      </c>
      <c r="E5193" t="str">
        <f>VLOOKUP(_xlfn.NUMBERVALUE(MID(C5193,9,2)),'Datos 2'!$Q$3:$R$22,2,FALSE)</f>
        <v>Azul</v>
      </c>
      <c r="F5193" t="str">
        <f>VLOOKUP(_xlfn.NUMBERVALUE(MID(C5193,11,2)),'Datos 2'!$U$3:$V$11,2,)</f>
        <v>M</v>
      </c>
      <c r="G5193">
        <v>4</v>
      </c>
    </row>
    <row r="5194" spans="1:7">
      <c r="A5194" s="14">
        <v>44268</v>
      </c>
      <c r="B5194" t="s">
        <v>823</v>
      </c>
      <c r="C5194" t="s">
        <v>858</v>
      </c>
      <c r="D5194" t="str">
        <f>VLOOKUP(VALUE(MID(C5194,1,8)),Producto!$A$1:$C$499,3,FALSE)</f>
        <v>Pantalón mezclilla</v>
      </c>
      <c r="E5194" t="str">
        <f>VLOOKUP(_xlfn.NUMBERVALUE(MID(C5194,9,2)),'Datos 2'!$Q$3:$R$22,2,FALSE)</f>
        <v>Negro</v>
      </c>
      <c r="F5194" t="str">
        <f>VLOOKUP(_xlfn.NUMBERVALUE(MID(C5194,11,2)),'Datos 2'!$U$3:$V$11,2,)</f>
        <v>S</v>
      </c>
      <c r="G5194">
        <v>4</v>
      </c>
    </row>
    <row r="5195" spans="1:7">
      <c r="A5195" s="14">
        <v>44268</v>
      </c>
      <c r="B5195" t="s">
        <v>823</v>
      </c>
      <c r="C5195" t="s">
        <v>832</v>
      </c>
      <c r="D5195" t="str">
        <f>VLOOKUP(VALUE(MID(C5195,1,8)),Producto!$A$1:$C$499,3,FALSE)</f>
        <v>Camisa manga larga</v>
      </c>
      <c r="E5195" t="str">
        <f>VLOOKUP(_xlfn.NUMBERVALUE(MID(C5195,9,2)),'Datos 2'!$Q$3:$R$22,2,FALSE)</f>
        <v>Off white</v>
      </c>
      <c r="F5195" t="str">
        <f>VLOOKUP(_xlfn.NUMBERVALUE(MID(C5195,11,2)),'Datos 2'!$U$3:$V$11,2,)</f>
        <v>L</v>
      </c>
      <c r="G5195">
        <v>3</v>
      </c>
    </row>
    <row r="5196" spans="1:7">
      <c r="A5196" s="14">
        <v>44494</v>
      </c>
      <c r="B5196" t="s">
        <v>823</v>
      </c>
      <c r="C5196" t="s">
        <v>864</v>
      </c>
      <c r="D5196" t="str">
        <f>VLOOKUP(VALUE(MID(C5196,1,8)),Producto!$A$1:$C$499,3,FALSE)</f>
        <v>Pantalón baggie</v>
      </c>
      <c r="E5196" t="str">
        <f>VLOOKUP(_xlfn.NUMBERVALUE(MID(C5196,9,2)),'Datos 2'!$Q$3:$R$22,2,FALSE)</f>
        <v>Negro</v>
      </c>
      <c r="F5196" t="str">
        <f>VLOOKUP(_xlfn.NUMBERVALUE(MID(C5196,11,2)),'Datos 2'!$U$3:$V$11,2,)</f>
        <v>L</v>
      </c>
      <c r="G5196">
        <v>10</v>
      </c>
    </row>
    <row r="5197" spans="1:7">
      <c r="A5197" s="14">
        <v>44380</v>
      </c>
      <c r="B5197" t="s">
        <v>823</v>
      </c>
      <c r="C5197" t="s">
        <v>845</v>
      </c>
      <c r="D5197" t="str">
        <f>VLOOKUP(VALUE(MID(C5197,1,8)),Producto!$A$1:$C$499,3,FALSE)</f>
        <v>Camisa manga corta</v>
      </c>
      <c r="E5197" t="str">
        <f>VLOOKUP(_xlfn.NUMBERVALUE(MID(C5197,9,2)),'Datos 2'!$Q$3:$R$22,2,FALSE)</f>
        <v>Estampado animal</v>
      </c>
      <c r="F5197" t="str">
        <f>VLOOKUP(_xlfn.NUMBERVALUE(MID(C5197,11,2)),'Datos 2'!$U$3:$V$11,2,)</f>
        <v>M</v>
      </c>
      <c r="G5197">
        <v>6</v>
      </c>
    </row>
    <row r="5198" spans="1:7">
      <c r="A5198" s="14">
        <v>44558</v>
      </c>
      <c r="B5198" t="s">
        <v>823</v>
      </c>
      <c r="C5198" t="s">
        <v>857</v>
      </c>
      <c r="D5198" t="str">
        <f>VLOOKUP(VALUE(MID(C5198,1,8)),Producto!$A$1:$C$499,3,FALSE)</f>
        <v>Pantalón mezclilla</v>
      </c>
      <c r="E5198" t="str">
        <f>VLOOKUP(_xlfn.NUMBERVALUE(MID(C5198,9,2)),'Datos 2'!$Q$3:$R$22,2,FALSE)</f>
        <v>Negro</v>
      </c>
      <c r="F5198" t="str">
        <f>VLOOKUP(_xlfn.NUMBERVALUE(MID(C5198,11,2)),'Datos 2'!$U$3:$V$11,2,)</f>
        <v>M</v>
      </c>
      <c r="G5198">
        <v>6</v>
      </c>
    </row>
    <row r="5199" spans="1:7">
      <c r="A5199" s="14">
        <v>44501</v>
      </c>
      <c r="B5199" t="s">
        <v>823</v>
      </c>
      <c r="C5199" t="s">
        <v>830</v>
      </c>
      <c r="D5199" t="str">
        <f>VLOOKUP(VALUE(MID(C5199,1,8)),Producto!$A$1:$C$499,3,FALSE)</f>
        <v>Camisa manga larga</v>
      </c>
      <c r="E5199" t="str">
        <f>VLOOKUP(_xlfn.NUMBERVALUE(MID(C5199,9,2)),'Datos 2'!$Q$3:$R$22,2,FALSE)</f>
        <v>Blanco</v>
      </c>
      <c r="F5199" t="str">
        <f>VLOOKUP(_xlfn.NUMBERVALUE(MID(C5199,11,2)),'Datos 2'!$U$3:$V$11,2,)</f>
        <v>S</v>
      </c>
      <c r="G5199">
        <v>3</v>
      </c>
    </row>
    <row r="5200" spans="1:7">
      <c r="A5200" s="14">
        <v>44284</v>
      </c>
      <c r="B5200" t="s">
        <v>823</v>
      </c>
      <c r="C5200" t="s">
        <v>831</v>
      </c>
      <c r="D5200" t="str">
        <f>VLOOKUP(VALUE(MID(C5200,1,8)),Producto!$A$1:$C$499,3,FALSE)</f>
        <v>Camisa manga larga</v>
      </c>
      <c r="E5200" t="str">
        <f>VLOOKUP(_xlfn.NUMBERVALUE(MID(C5200,9,2)),'Datos 2'!$Q$3:$R$22,2,FALSE)</f>
        <v>Off white</v>
      </c>
      <c r="F5200" t="str">
        <f>VLOOKUP(_xlfn.NUMBERVALUE(MID(C5200,11,2)),'Datos 2'!$U$3:$V$11,2,)</f>
        <v>XL</v>
      </c>
      <c r="G5200">
        <v>2</v>
      </c>
    </row>
    <row r="5201" spans="1:7">
      <c r="A5201" s="14">
        <v>44348</v>
      </c>
      <c r="B5201" t="s">
        <v>823</v>
      </c>
      <c r="C5201" t="s">
        <v>881</v>
      </c>
      <c r="D5201" t="str">
        <f>VLOOKUP(VALUE(MID(C5201,1,8)),Producto!$A$1:$C$499,3,FALSE)</f>
        <v>Chamarra sport</v>
      </c>
      <c r="E5201" t="str">
        <f>VLOOKUP(_xlfn.NUMBERVALUE(MID(C5201,9,2)),'Datos 2'!$Q$3:$R$22,2,FALSE)</f>
        <v>Azul</v>
      </c>
      <c r="F5201" t="str">
        <f>VLOOKUP(_xlfn.NUMBERVALUE(MID(C5201,11,2)),'Datos 2'!$U$3:$V$11,2,)</f>
        <v>M</v>
      </c>
      <c r="G5201">
        <v>5</v>
      </c>
    </row>
    <row r="5202" spans="1:7">
      <c r="A5202" s="14">
        <v>44457</v>
      </c>
      <c r="B5202" t="s">
        <v>823</v>
      </c>
      <c r="C5202" t="s">
        <v>836</v>
      </c>
      <c r="D5202" t="str">
        <f>VLOOKUP(VALUE(MID(C5202,1,8)),Producto!$A$1:$C$499,3,FALSE)</f>
        <v>Camisa manga larga</v>
      </c>
      <c r="E5202" t="str">
        <f>VLOOKUP(_xlfn.NUMBERVALUE(MID(C5202,9,2)),'Datos 2'!$Q$3:$R$22,2,FALSE)</f>
        <v>Negro</v>
      </c>
      <c r="F5202" t="str">
        <f>VLOOKUP(_xlfn.NUMBERVALUE(MID(C5202,11,2)),'Datos 2'!$U$3:$V$11,2,)</f>
        <v>L</v>
      </c>
      <c r="G5202">
        <v>4</v>
      </c>
    </row>
    <row r="5203" spans="1:7">
      <c r="A5203" s="14">
        <v>44313</v>
      </c>
      <c r="B5203" t="s">
        <v>823</v>
      </c>
      <c r="C5203" t="s">
        <v>848</v>
      </c>
      <c r="D5203" t="str">
        <f>VLOOKUP(VALUE(MID(C5203,1,8)),Producto!$A$1:$C$499,3,FALSE)</f>
        <v>Playera</v>
      </c>
      <c r="E5203" t="str">
        <f>VLOOKUP(_xlfn.NUMBERVALUE(MID(C5203,9,2)),'Datos 2'!$Q$3:$R$22,2,FALSE)</f>
        <v>Gris</v>
      </c>
      <c r="F5203" t="str">
        <f>VLOOKUP(_xlfn.NUMBERVALUE(MID(C5203,11,2)),'Datos 2'!$U$3:$V$11,2,)</f>
        <v>Unitalla</v>
      </c>
      <c r="G5203">
        <v>6</v>
      </c>
    </row>
    <row r="5204" spans="1:7">
      <c r="A5204" s="14">
        <v>44293</v>
      </c>
      <c r="B5204" t="s">
        <v>823</v>
      </c>
      <c r="C5204" t="s">
        <v>876</v>
      </c>
      <c r="D5204" t="str">
        <f>VLOOKUP(VALUE(MID(C5204,1,8)),Producto!$A$1:$C$499,3,FALSE)</f>
        <v>Chamarra sport</v>
      </c>
      <c r="E5204" t="str">
        <f>VLOOKUP(_xlfn.NUMBERVALUE(MID(C5204,9,2)),'Datos 2'!$Q$3:$R$22,2,FALSE)</f>
        <v>Rojo</v>
      </c>
      <c r="F5204" t="str">
        <f>VLOOKUP(_xlfn.NUMBERVALUE(MID(C5204,11,2)),'Datos 2'!$U$3:$V$11,2,)</f>
        <v>L</v>
      </c>
      <c r="G5204">
        <v>7</v>
      </c>
    </row>
    <row r="5205" spans="1:7">
      <c r="A5205" s="14">
        <v>44494</v>
      </c>
      <c r="B5205" t="s">
        <v>823</v>
      </c>
      <c r="C5205" t="s">
        <v>890</v>
      </c>
      <c r="D5205" t="str">
        <f>VLOOKUP(VALUE(MID(C5205,1,8)),Producto!$A$1:$C$499,3,FALSE)</f>
        <v>Chamarra sport</v>
      </c>
      <c r="E5205" t="str">
        <f>VLOOKUP(_xlfn.NUMBERVALUE(MID(C5205,9,2)),'Datos 2'!$Q$3:$R$22,2,FALSE)</f>
        <v>Off white</v>
      </c>
      <c r="F5205" t="str">
        <f>VLOOKUP(_xlfn.NUMBERVALUE(MID(C5205,11,2)),'Datos 2'!$U$3:$V$11,2,)</f>
        <v>S</v>
      </c>
      <c r="G5205">
        <v>8</v>
      </c>
    </row>
    <row r="5206" spans="1:7">
      <c r="A5206" s="14">
        <v>44386</v>
      </c>
      <c r="B5206" t="s">
        <v>823</v>
      </c>
      <c r="C5206" t="s">
        <v>851</v>
      </c>
      <c r="D5206" t="str">
        <f>VLOOKUP(VALUE(MID(C5206,1,8)),Producto!$A$1:$C$499,3,FALSE)</f>
        <v>Pantalón mezclilla</v>
      </c>
      <c r="E5206" t="str">
        <f>VLOOKUP(_xlfn.NUMBERVALUE(MID(C5206,9,2)),'Datos 2'!$Q$3:$R$22,2,FALSE)</f>
        <v>Azul</v>
      </c>
      <c r="F5206" t="str">
        <f>VLOOKUP(_xlfn.NUMBERVALUE(MID(C5206,11,2)),'Datos 2'!$U$3:$V$11,2,)</f>
        <v>XL</v>
      </c>
      <c r="G5206">
        <v>6</v>
      </c>
    </row>
    <row r="5207" spans="1:7">
      <c r="A5207" s="14">
        <v>44211</v>
      </c>
      <c r="B5207" t="s">
        <v>823</v>
      </c>
      <c r="C5207" t="s">
        <v>834</v>
      </c>
      <c r="D5207" t="str">
        <f>VLOOKUP(VALUE(MID(C5207,1,8)),Producto!$A$1:$C$499,3,FALSE)</f>
        <v>Camisa manga larga</v>
      </c>
      <c r="E5207" t="str">
        <f>VLOOKUP(_xlfn.NUMBERVALUE(MID(C5207,9,2)),'Datos 2'!$Q$3:$R$22,2,FALSE)</f>
        <v>Off white</v>
      </c>
      <c r="F5207" t="str">
        <f>VLOOKUP(_xlfn.NUMBERVALUE(MID(C5207,11,2)),'Datos 2'!$U$3:$V$11,2,)</f>
        <v>S</v>
      </c>
      <c r="G5207">
        <v>9</v>
      </c>
    </row>
    <row r="5208" spans="1:7">
      <c r="A5208" s="14">
        <v>44371</v>
      </c>
      <c r="B5208" t="s">
        <v>823</v>
      </c>
      <c r="C5208" t="s">
        <v>885</v>
      </c>
      <c r="D5208" t="str">
        <f>VLOOKUP(VALUE(MID(C5208,1,8)),Producto!$A$1:$C$499,3,FALSE)</f>
        <v>Chamarra sport</v>
      </c>
      <c r="E5208" t="str">
        <f>VLOOKUP(_xlfn.NUMBERVALUE(MID(C5208,9,2)),'Datos 2'!$Q$3:$R$22,2,FALSE)</f>
        <v>Negro</v>
      </c>
      <c r="F5208" t="str">
        <f>VLOOKUP(_xlfn.NUMBERVALUE(MID(C5208,11,2)),'Datos 2'!$U$3:$V$11,2,)</f>
        <v>M</v>
      </c>
      <c r="G5208">
        <v>7</v>
      </c>
    </row>
    <row r="5209" spans="1:7">
      <c r="A5209" s="14">
        <v>44306</v>
      </c>
      <c r="B5209" t="s">
        <v>823</v>
      </c>
      <c r="C5209" t="s">
        <v>879</v>
      </c>
      <c r="D5209" t="str">
        <f>VLOOKUP(VALUE(MID(C5209,1,8)),Producto!$A$1:$C$499,3,FALSE)</f>
        <v>Chamarra sport</v>
      </c>
      <c r="E5209" t="str">
        <f>VLOOKUP(_xlfn.NUMBERVALUE(MID(C5209,9,2)),'Datos 2'!$Q$3:$R$22,2,FALSE)</f>
        <v>Azul</v>
      </c>
      <c r="F5209" t="str">
        <f>VLOOKUP(_xlfn.NUMBERVALUE(MID(C5209,11,2)),'Datos 2'!$U$3:$V$11,2,)</f>
        <v>XL</v>
      </c>
      <c r="G5209">
        <v>8</v>
      </c>
    </row>
    <row r="5210" spans="1:7">
      <c r="A5210" s="14">
        <v>44317</v>
      </c>
      <c r="B5210" t="s">
        <v>823</v>
      </c>
      <c r="C5210" t="s">
        <v>848</v>
      </c>
      <c r="D5210" t="str">
        <f>VLOOKUP(VALUE(MID(C5210,1,8)),Producto!$A$1:$C$499,3,FALSE)</f>
        <v>Playera</v>
      </c>
      <c r="E5210" t="str">
        <f>VLOOKUP(_xlfn.NUMBERVALUE(MID(C5210,9,2)),'Datos 2'!$Q$3:$R$22,2,FALSE)</f>
        <v>Gris</v>
      </c>
      <c r="F5210" t="str">
        <f>VLOOKUP(_xlfn.NUMBERVALUE(MID(C5210,11,2)),'Datos 2'!$U$3:$V$11,2,)</f>
        <v>Unitalla</v>
      </c>
      <c r="G5210">
        <v>9</v>
      </c>
    </row>
    <row r="5211" spans="1:7">
      <c r="A5211" s="14">
        <v>44218</v>
      </c>
      <c r="B5211" t="s">
        <v>823</v>
      </c>
      <c r="C5211" t="s">
        <v>875</v>
      </c>
      <c r="D5211" t="str">
        <f>VLOOKUP(VALUE(MID(C5211,1,8)),Producto!$A$1:$C$499,3,FALSE)</f>
        <v>Chamarra sport</v>
      </c>
      <c r="E5211" t="str">
        <f>VLOOKUP(_xlfn.NUMBERVALUE(MID(C5211,9,2)),'Datos 2'!$Q$3:$R$22,2,FALSE)</f>
        <v>Rojo</v>
      </c>
      <c r="F5211" t="str">
        <f>VLOOKUP(_xlfn.NUMBERVALUE(MID(C5211,11,2)),'Datos 2'!$U$3:$V$11,2,)</f>
        <v>XL</v>
      </c>
      <c r="G5211">
        <v>8</v>
      </c>
    </row>
    <row r="5212" spans="1:7">
      <c r="A5212" s="14">
        <v>44313</v>
      </c>
      <c r="B5212" t="s">
        <v>823</v>
      </c>
      <c r="C5212" t="s">
        <v>867</v>
      </c>
      <c r="D5212" t="str">
        <f>VLOOKUP(VALUE(MID(C5212,1,8)),Producto!$A$1:$C$499,3,FALSE)</f>
        <v>Pantalón baggie</v>
      </c>
      <c r="E5212" t="str">
        <f>VLOOKUP(_xlfn.NUMBERVALUE(MID(C5212,9,2)),'Datos 2'!$Q$3:$R$22,2,FALSE)</f>
        <v>Off white</v>
      </c>
      <c r="F5212" t="str">
        <f>VLOOKUP(_xlfn.NUMBERVALUE(MID(C5212,11,2)),'Datos 2'!$U$3:$V$11,2,)</f>
        <v>XL</v>
      </c>
      <c r="G5212">
        <v>10</v>
      </c>
    </row>
    <row r="5213" spans="1:7">
      <c r="A5213" s="14">
        <v>44559</v>
      </c>
      <c r="B5213" t="s">
        <v>823</v>
      </c>
      <c r="C5213" t="s">
        <v>852</v>
      </c>
      <c r="D5213" t="str">
        <f>VLOOKUP(VALUE(MID(C5213,1,8)),Producto!$A$1:$C$499,3,FALSE)</f>
        <v>Pantalón mezclilla</v>
      </c>
      <c r="E5213" t="str">
        <f>VLOOKUP(_xlfn.NUMBERVALUE(MID(C5213,9,2)),'Datos 2'!$Q$3:$R$22,2,FALSE)</f>
        <v>Azul</v>
      </c>
      <c r="F5213" t="str">
        <f>VLOOKUP(_xlfn.NUMBERVALUE(MID(C5213,11,2)),'Datos 2'!$U$3:$V$11,2,)</f>
        <v>L</v>
      </c>
      <c r="G5213">
        <v>5</v>
      </c>
    </row>
    <row r="5214" spans="1:7">
      <c r="A5214" s="14">
        <v>44537</v>
      </c>
      <c r="B5214" t="s">
        <v>823</v>
      </c>
      <c r="C5214" t="s">
        <v>886</v>
      </c>
      <c r="D5214" t="str">
        <f>VLOOKUP(VALUE(MID(C5214,1,8)),Producto!$A$1:$C$499,3,FALSE)</f>
        <v>Chamarra sport</v>
      </c>
      <c r="E5214" t="str">
        <f>VLOOKUP(_xlfn.NUMBERVALUE(MID(C5214,9,2)),'Datos 2'!$Q$3:$R$22,2,FALSE)</f>
        <v>Negro</v>
      </c>
      <c r="F5214" t="str">
        <f>VLOOKUP(_xlfn.NUMBERVALUE(MID(C5214,11,2)),'Datos 2'!$U$3:$V$11,2,)</f>
        <v>S</v>
      </c>
      <c r="G5214">
        <v>6</v>
      </c>
    </row>
    <row r="5215" spans="1:7">
      <c r="A5215" s="14">
        <v>44343</v>
      </c>
      <c r="B5215" t="s">
        <v>823</v>
      </c>
      <c r="C5215" t="s">
        <v>831</v>
      </c>
      <c r="D5215" t="str">
        <f>VLOOKUP(VALUE(MID(C5215,1,8)),Producto!$A$1:$C$499,3,FALSE)</f>
        <v>Camisa manga larga</v>
      </c>
      <c r="E5215" t="str">
        <f>VLOOKUP(_xlfn.NUMBERVALUE(MID(C5215,9,2)),'Datos 2'!$Q$3:$R$22,2,FALSE)</f>
        <v>Off white</v>
      </c>
      <c r="F5215" t="str">
        <f>VLOOKUP(_xlfn.NUMBERVALUE(MID(C5215,11,2)),'Datos 2'!$U$3:$V$11,2,)</f>
        <v>XL</v>
      </c>
      <c r="G5215">
        <v>7</v>
      </c>
    </row>
    <row r="5216" spans="1:7">
      <c r="A5216" s="14">
        <v>44327</v>
      </c>
      <c r="B5216" t="s">
        <v>823</v>
      </c>
      <c r="C5216" t="s">
        <v>888</v>
      </c>
      <c r="D5216" t="str">
        <f>VLOOKUP(VALUE(MID(C5216,1,8)),Producto!$A$1:$C$499,3,FALSE)</f>
        <v>Chamarra sport</v>
      </c>
      <c r="E5216" t="str">
        <f>VLOOKUP(_xlfn.NUMBERVALUE(MID(C5216,9,2)),'Datos 2'!$Q$3:$R$22,2,FALSE)</f>
        <v>Off white</v>
      </c>
      <c r="F5216" t="str">
        <f>VLOOKUP(_xlfn.NUMBERVALUE(MID(C5216,11,2)),'Datos 2'!$U$3:$V$11,2,)</f>
        <v>L</v>
      </c>
      <c r="G5216">
        <v>1</v>
      </c>
    </row>
    <row r="5217" spans="1:7">
      <c r="A5217" s="14">
        <v>44361</v>
      </c>
      <c r="B5217" t="s">
        <v>823</v>
      </c>
      <c r="C5217" t="s">
        <v>886</v>
      </c>
      <c r="D5217" t="str">
        <f>VLOOKUP(VALUE(MID(C5217,1,8)),Producto!$A$1:$C$499,3,FALSE)</f>
        <v>Chamarra sport</v>
      </c>
      <c r="E5217" t="str">
        <f>VLOOKUP(_xlfn.NUMBERVALUE(MID(C5217,9,2)),'Datos 2'!$Q$3:$R$22,2,FALSE)</f>
        <v>Negro</v>
      </c>
      <c r="F5217" t="str">
        <f>VLOOKUP(_xlfn.NUMBERVALUE(MID(C5217,11,2)),'Datos 2'!$U$3:$V$11,2,)</f>
        <v>S</v>
      </c>
      <c r="G5217">
        <v>8</v>
      </c>
    </row>
    <row r="5218" spans="1:7">
      <c r="A5218" s="14">
        <v>44245</v>
      </c>
      <c r="B5218" t="s">
        <v>823</v>
      </c>
      <c r="C5218" t="s">
        <v>844</v>
      </c>
      <c r="D5218" t="str">
        <f>VLOOKUP(VALUE(MID(C5218,1,8)),Producto!$A$1:$C$499,3,FALSE)</f>
        <v>Camisa manga corta</v>
      </c>
      <c r="E5218" t="str">
        <f>VLOOKUP(_xlfn.NUMBERVALUE(MID(C5218,9,2)),'Datos 2'!$Q$3:$R$22,2,FALSE)</f>
        <v>Estampado animal</v>
      </c>
      <c r="F5218" t="str">
        <f>VLOOKUP(_xlfn.NUMBERVALUE(MID(C5218,11,2)),'Datos 2'!$U$3:$V$11,2,)</f>
        <v>L</v>
      </c>
      <c r="G5218">
        <v>6</v>
      </c>
    </row>
    <row r="5219" spans="1:7">
      <c r="A5219" s="14">
        <v>44273</v>
      </c>
      <c r="B5219" t="s">
        <v>823</v>
      </c>
      <c r="C5219" t="s">
        <v>839</v>
      </c>
      <c r="D5219" t="str">
        <f>VLOOKUP(VALUE(MID(C5219,1,8)),Producto!$A$1:$C$499,3,FALSE)</f>
        <v>Camisa manga corta</v>
      </c>
      <c r="E5219" t="str">
        <f>VLOOKUP(_xlfn.NUMBERVALUE(MID(C5219,9,2)),'Datos 2'!$Q$3:$R$22,2,FALSE)</f>
        <v>Blanco</v>
      </c>
      <c r="F5219" t="str">
        <f>VLOOKUP(_xlfn.NUMBERVALUE(MID(C5219,11,2)),'Datos 2'!$U$3:$V$11,2,)</f>
        <v>XL</v>
      </c>
      <c r="G5219">
        <v>3</v>
      </c>
    </row>
    <row r="5220" spans="1:7">
      <c r="A5220" s="14">
        <v>44521</v>
      </c>
      <c r="B5220" t="s">
        <v>823</v>
      </c>
      <c r="C5220" t="s">
        <v>854</v>
      </c>
      <c r="D5220" t="str">
        <f>VLOOKUP(VALUE(MID(C5220,1,8)),Producto!$A$1:$C$499,3,FALSE)</f>
        <v>Pantalón mezclilla</v>
      </c>
      <c r="E5220" t="str">
        <f>VLOOKUP(_xlfn.NUMBERVALUE(MID(C5220,9,2)),'Datos 2'!$Q$3:$R$22,2,FALSE)</f>
        <v>Azul</v>
      </c>
      <c r="F5220" t="str">
        <f>VLOOKUP(_xlfn.NUMBERVALUE(MID(C5220,11,2)),'Datos 2'!$U$3:$V$11,2,)</f>
        <v>S</v>
      </c>
      <c r="G5220">
        <v>1</v>
      </c>
    </row>
    <row r="5221" spans="1:7">
      <c r="A5221" s="14">
        <v>44557</v>
      </c>
      <c r="B5221" t="s">
        <v>823</v>
      </c>
      <c r="C5221" t="s">
        <v>885</v>
      </c>
      <c r="D5221" t="str">
        <f>VLOOKUP(VALUE(MID(C5221,1,8)),Producto!$A$1:$C$499,3,FALSE)</f>
        <v>Chamarra sport</v>
      </c>
      <c r="E5221" t="str">
        <f>VLOOKUP(_xlfn.NUMBERVALUE(MID(C5221,9,2)),'Datos 2'!$Q$3:$R$22,2,FALSE)</f>
        <v>Negro</v>
      </c>
      <c r="F5221" t="str">
        <f>VLOOKUP(_xlfn.NUMBERVALUE(MID(C5221,11,2)),'Datos 2'!$U$3:$V$11,2,)</f>
        <v>M</v>
      </c>
      <c r="G5221">
        <v>4</v>
      </c>
    </row>
    <row r="5222" spans="1:7">
      <c r="A5222" s="14">
        <v>44373</v>
      </c>
      <c r="B5222" t="s">
        <v>823</v>
      </c>
      <c r="C5222" t="s">
        <v>872</v>
      </c>
      <c r="D5222" t="str">
        <f>VLOOKUP(VALUE(MID(C5222,1,8)),Producto!$A$1:$C$499,3,FALSE)</f>
        <v>Pantalón baggie</v>
      </c>
      <c r="E5222" t="str">
        <f>VLOOKUP(_xlfn.NUMBERVALUE(MID(C5222,9,2)),'Datos 2'!$Q$3:$R$22,2,FALSE)</f>
        <v>Café</v>
      </c>
      <c r="F5222" t="str">
        <f>VLOOKUP(_xlfn.NUMBERVALUE(MID(C5222,11,2)),'Datos 2'!$U$3:$V$11,2,)</f>
        <v>L</v>
      </c>
      <c r="G5222">
        <v>2</v>
      </c>
    </row>
    <row r="5223" spans="1:7">
      <c r="A5223" s="14">
        <v>44491</v>
      </c>
      <c r="B5223" t="s">
        <v>823</v>
      </c>
      <c r="C5223" t="s">
        <v>841</v>
      </c>
      <c r="D5223" t="str">
        <f>VLOOKUP(VALUE(MID(C5223,1,8)),Producto!$A$1:$C$499,3,FALSE)</f>
        <v>Camisa manga corta</v>
      </c>
      <c r="E5223" t="str">
        <f>VLOOKUP(_xlfn.NUMBERVALUE(MID(C5223,9,2)),'Datos 2'!$Q$3:$R$22,2,FALSE)</f>
        <v>Blanco</v>
      </c>
      <c r="F5223" t="str">
        <f>VLOOKUP(_xlfn.NUMBERVALUE(MID(C5223,11,2)),'Datos 2'!$U$3:$V$11,2,)</f>
        <v>M</v>
      </c>
      <c r="G5223">
        <v>1</v>
      </c>
    </row>
    <row r="5224" spans="1:7">
      <c r="A5224" s="14">
        <v>44309</v>
      </c>
      <c r="B5224" t="s">
        <v>823</v>
      </c>
      <c r="C5224" t="s">
        <v>863</v>
      </c>
      <c r="D5224" t="str">
        <f>VLOOKUP(VALUE(MID(C5224,1,8)),Producto!$A$1:$C$499,3,FALSE)</f>
        <v>Pantalón baggie</v>
      </c>
      <c r="E5224" t="str">
        <f>VLOOKUP(_xlfn.NUMBERVALUE(MID(C5224,9,2)),'Datos 2'!$Q$3:$R$22,2,FALSE)</f>
        <v>Negro</v>
      </c>
      <c r="F5224" t="str">
        <f>VLOOKUP(_xlfn.NUMBERVALUE(MID(C5224,11,2)),'Datos 2'!$U$3:$V$11,2,)</f>
        <v>XL</v>
      </c>
      <c r="G5224">
        <v>1</v>
      </c>
    </row>
    <row r="5225" spans="1:7">
      <c r="A5225" s="14">
        <v>44232</v>
      </c>
      <c r="B5225" t="s">
        <v>823</v>
      </c>
      <c r="C5225" t="s">
        <v>832</v>
      </c>
      <c r="D5225" t="str">
        <f>VLOOKUP(VALUE(MID(C5225,1,8)),Producto!$A$1:$C$499,3,FALSE)</f>
        <v>Camisa manga larga</v>
      </c>
      <c r="E5225" t="str">
        <f>VLOOKUP(_xlfn.NUMBERVALUE(MID(C5225,9,2)),'Datos 2'!$Q$3:$R$22,2,FALSE)</f>
        <v>Off white</v>
      </c>
      <c r="F5225" t="str">
        <f>VLOOKUP(_xlfn.NUMBERVALUE(MID(C5225,11,2)),'Datos 2'!$U$3:$V$11,2,)</f>
        <v>L</v>
      </c>
      <c r="G5225">
        <v>5</v>
      </c>
    </row>
    <row r="5226" spans="1:7">
      <c r="A5226" s="14">
        <v>44246</v>
      </c>
      <c r="B5226" t="s">
        <v>823</v>
      </c>
      <c r="C5226" t="s">
        <v>852</v>
      </c>
      <c r="D5226" t="str">
        <f>VLOOKUP(VALUE(MID(C5226,1,8)),Producto!$A$1:$C$499,3,FALSE)</f>
        <v>Pantalón mezclilla</v>
      </c>
      <c r="E5226" t="str">
        <f>VLOOKUP(_xlfn.NUMBERVALUE(MID(C5226,9,2)),'Datos 2'!$Q$3:$R$22,2,FALSE)</f>
        <v>Azul</v>
      </c>
      <c r="F5226" t="str">
        <f>VLOOKUP(_xlfn.NUMBERVALUE(MID(C5226,11,2)),'Datos 2'!$U$3:$V$11,2,)</f>
        <v>L</v>
      </c>
      <c r="G5226">
        <v>4</v>
      </c>
    </row>
    <row r="5227" spans="1:7">
      <c r="A5227" s="14">
        <v>44388</v>
      </c>
      <c r="B5227" t="s">
        <v>823</v>
      </c>
      <c r="C5227" t="s">
        <v>865</v>
      </c>
      <c r="D5227" t="str">
        <f>VLOOKUP(VALUE(MID(C5227,1,8)),Producto!$A$1:$C$499,3,FALSE)</f>
        <v>Pantalón baggie</v>
      </c>
      <c r="E5227" t="str">
        <f>VLOOKUP(_xlfn.NUMBERVALUE(MID(C5227,9,2)),'Datos 2'!$Q$3:$R$22,2,FALSE)</f>
        <v>Negro</v>
      </c>
      <c r="F5227" t="str">
        <f>VLOOKUP(_xlfn.NUMBERVALUE(MID(C5227,11,2)),'Datos 2'!$U$3:$V$11,2,)</f>
        <v>M</v>
      </c>
      <c r="G5227">
        <v>2</v>
      </c>
    </row>
    <row r="5228" spans="1:7">
      <c r="A5228" s="14">
        <v>44344</v>
      </c>
      <c r="B5228" t="s">
        <v>823</v>
      </c>
      <c r="C5228" t="s">
        <v>864</v>
      </c>
      <c r="D5228" t="str">
        <f>VLOOKUP(VALUE(MID(C5228,1,8)),Producto!$A$1:$C$499,3,FALSE)</f>
        <v>Pantalón baggie</v>
      </c>
      <c r="E5228" t="str">
        <f>VLOOKUP(_xlfn.NUMBERVALUE(MID(C5228,9,2)),'Datos 2'!$Q$3:$R$22,2,FALSE)</f>
        <v>Negro</v>
      </c>
      <c r="F5228" t="str">
        <f>VLOOKUP(_xlfn.NUMBERVALUE(MID(C5228,11,2)),'Datos 2'!$U$3:$V$11,2,)</f>
        <v>L</v>
      </c>
      <c r="G5228">
        <v>5</v>
      </c>
    </row>
    <row r="5229" spans="1:7">
      <c r="A5229" s="14">
        <v>44449</v>
      </c>
      <c r="B5229" t="s">
        <v>823</v>
      </c>
      <c r="C5229" t="s">
        <v>845</v>
      </c>
      <c r="D5229" t="str">
        <f>VLOOKUP(VALUE(MID(C5229,1,8)),Producto!$A$1:$C$499,3,FALSE)</f>
        <v>Camisa manga corta</v>
      </c>
      <c r="E5229" t="str">
        <f>VLOOKUP(_xlfn.NUMBERVALUE(MID(C5229,9,2)),'Datos 2'!$Q$3:$R$22,2,FALSE)</f>
        <v>Estampado animal</v>
      </c>
      <c r="F5229" t="str">
        <f>VLOOKUP(_xlfn.NUMBERVALUE(MID(C5229,11,2)),'Datos 2'!$U$3:$V$11,2,)</f>
        <v>M</v>
      </c>
      <c r="G5229">
        <v>10</v>
      </c>
    </row>
    <row r="5230" spans="1:7">
      <c r="A5230" s="14">
        <v>44451</v>
      </c>
      <c r="B5230" t="s">
        <v>823</v>
      </c>
      <c r="C5230" t="s">
        <v>838</v>
      </c>
      <c r="D5230" t="str">
        <f>VLOOKUP(VALUE(MID(C5230,1,8)),Producto!$A$1:$C$499,3,FALSE)</f>
        <v>Camisa manga larga</v>
      </c>
      <c r="E5230" t="str">
        <f>VLOOKUP(_xlfn.NUMBERVALUE(MID(C5230,9,2)),'Datos 2'!$Q$3:$R$22,2,FALSE)</f>
        <v>Negro</v>
      </c>
      <c r="F5230" t="str">
        <f>VLOOKUP(_xlfn.NUMBERVALUE(MID(C5230,11,2)),'Datos 2'!$U$3:$V$11,2,)</f>
        <v>S</v>
      </c>
      <c r="G5230">
        <v>6</v>
      </c>
    </row>
    <row r="5231" spans="1:7">
      <c r="A5231" s="14">
        <v>44448</v>
      </c>
      <c r="B5231" t="s">
        <v>823</v>
      </c>
      <c r="C5231" t="s">
        <v>828</v>
      </c>
      <c r="D5231" t="str">
        <f>VLOOKUP(VALUE(MID(C5231,1,8)),Producto!$A$1:$C$499,3,FALSE)</f>
        <v>Camisa manga larga</v>
      </c>
      <c r="E5231" t="str">
        <f>VLOOKUP(_xlfn.NUMBERVALUE(MID(C5231,9,2)),'Datos 2'!$Q$3:$R$22,2,FALSE)</f>
        <v>Blanco</v>
      </c>
      <c r="F5231" t="str">
        <f>VLOOKUP(_xlfn.NUMBERVALUE(MID(C5231,11,2)),'Datos 2'!$U$3:$V$11,2,)</f>
        <v>L</v>
      </c>
      <c r="G5231">
        <v>1</v>
      </c>
    </row>
    <row r="5232" spans="1:7">
      <c r="A5232" s="14">
        <v>44472</v>
      </c>
      <c r="B5232" t="s">
        <v>823</v>
      </c>
      <c r="C5232" t="s">
        <v>859</v>
      </c>
      <c r="D5232" t="str">
        <f>VLOOKUP(VALUE(MID(C5232,1,8)),Producto!$A$1:$C$499,3,FALSE)</f>
        <v>Pantalón mezclilla</v>
      </c>
      <c r="E5232" t="str">
        <f>VLOOKUP(_xlfn.NUMBERVALUE(MID(C5232,9,2)),'Datos 2'!$Q$3:$R$22,2,FALSE)</f>
        <v>Blanco</v>
      </c>
      <c r="F5232" t="str">
        <f>VLOOKUP(_xlfn.NUMBERVALUE(MID(C5232,11,2)),'Datos 2'!$U$3:$V$11,2,)</f>
        <v>XL</v>
      </c>
      <c r="G5232">
        <v>9</v>
      </c>
    </row>
    <row r="5233" spans="1:7">
      <c r="A5233" s="14">
        <v>44414</v>
      </c>
      <c r="B5233" t="s">
        <v>823</v>
      </c>
      <c r="C5233" t="s">
        <v>833</v>
      </c>
      <c r="D5233" t="str">
        <f>VLOOKUP(VALUE(MID(C5233,1,8)),Producto!$A$1:$C$499,3,FALSE)</f>
        <v>Camisa manga larga</v>
      </c>
      <c r="E5233" t="str">
        <f>VLOOKUP(_xlfn.NUMBERVALUE(MID(C5233,9,2)),'Datos 2'!$Q$3:$R$22,2,FALSE)</f>
        <v>Off white</v>
      </c>
      <c r="F5233" t="str">
        <f>VLOOKUP(_xlfn.NUMBERVALUE(MID(C5233,11,2)),'Datos 2'!$U$3:$V$11,2,)</f>
        <v>M</v>
      </c>
      <c r="G5233">
        <v>8</v>
      </c>
    </row>
    <row r="5234" spans="1:7">
      <c r="A5234" s="14">
        <v>44354</v>
      </c>
      <c r="B5234" t="s">
        <v>823</v>
      </c>
      <c r="C5234" t="s">
        <v>890</v>
      </c>
      <c r="D5234" t="str">
        <f>VLOOKUP(VALUE(MID(C5234,1,8)),Producto!$A$1:$C$499,3,FALSE)</f>
        <v>Chamarra sport</v>
      </c>
      <c r="E5234" t="str">
        <f>VLOOKUP(_xlfn.NUMBERVALUE(MID(C5234,9,2)),'Datos 2'!$Q$3:$R$22,2,FALSE)</f>
        <v>Off white</v>
      </c>
      <c r="F5234" t="str">
        <f>VLOOKUP(_xlfn.NUMBERVALUE(MID(C5234,11,2)),'Datos 2'!$U$3:$V$11,2,)</f>
        <v>S</v>
      </c>
      <c r="G5234">
        <v>1</v>
      </c>
    </row>
    <row r="5235" spans="1:7">
      <c r="A5235" s="14">
        <v>44270</v>
      </c>
      <c r="B5235" t="s">
        <v>823</v>
      </c>
      <c r="C5235" t="s">
        <v>829</v>
      </c>
      <c r="D5235" t="str">
        <f>VLOOKUP(VALUE(MID(C5235,1,8)),Producto!$A$1:$C$499,3,FALSE)</f>
        <v>Camisa manga larga</v>
      </c>
      <c r="E5235" t="str">
        <f>VLOOKUP(_xlfn.NUMBERVALUE(MID(C5235,9,2)),'Datos 2'!$Q$3:$R$22,2,FALSE)</f>
        <v>Blanco</v>
      </c>
      <c r="F5235" t="str">
        <f>VLOOKUP(_xlfn.NUMBERVALUE(MID(C5235,11,2)),'Datos 2'!$U$3:$V$11,2,)</f>
        <v>M</v>
      </c>
      <c r="G5235">
        <v>6</v>
      </c>
    </row>
    <row r="5236" spans="1:7">
      <c r="A5236" s="14">
        <v>44232</v>
      </c>
      <c r="B5236" t="s">
        <v>823</v>
      </c>
      <c r="C5236" t="s">
        <v>856</v>
      </c>
      <c r="D5236" t="str">
        <f>VLOOKUP(VALUE(MID(C5236,1,8)),Producto!$A$1:$C$499,3,FALSE)</f>
        <v>Pantalón mezclilla</v>
      </c>
      <c r="E5236" t="str">
        <f>VLOOKUP(_xlfn.NUMBERVALUE(MID(C5236,9,2)),'Datos 2'!$Q$3:$R$22,2,FALSE)</f>
        <v>Negro</v>
      </c>
      <c r="F5236" t="str">
        <f>VLOOKUP(_xlfn.NUMBERVALUE(MID(C5236,11,2)),'Datos 2'!$U$3:$V$11,2,)</f>
        <v>L</v>
      </c>
      <c r="G5236">
        <v>3</v>
      </c>
    </row>
    <row r="5237" spans="1:7">
      <c r="A5237" s="14">
        <v>44228</v>
      </c>
      <c r="B5237" t="s">
        <v>823</v>
      </c>
      <c r="C5237" t="s">
        <v>845</v>
      </c>
      <c r="D5237" t="str">
        <f>VLOOKUP(VALUE(MID(C5237,1,8)),Producto!$A$1:$C$499,3,FALSE)</f>
        <v>Camisa manga corta</v>
      </c>
      <c r="E5237" t="str">
        <f>VLOOKUP(_xlfn.NUMBERVALUE(MID(C5237,9,2)),'Datos 2'!$Q$3:$R$22,2,FALSE)</f>
        <v>Estampado animal</v>
      </c>
      <c r="F5237" t="str">
        <f>VLOOKUP(_xlfn.NUMBERVALUE(MID(C5237,11,2)),'Datos 2'!$U$3:$V$11,2,)</f>
        <v>M</v>
      </c>
      <c r="G5237">
        <v>4</v>
      </c>
    </row>
    <row r="5238" spans="1:7">
      <c r="A5238" s="14">
        <v>44363</v>
      </c>
      <c r="B5238" t="s">
        <v>823</v>
      </c>
      <c r="C5238" t="s">
        <v>853</v>
      </c>
      <c r="D5238" t="str">
        <f>VLOOKUP(VALUE(MID(C5238,1,8)),Producto!$A$1:$C$499,3,FALSE)</f>
        <v>Pantalón mezclilla</v>
      </c>
      <c r="E5238" t="str">
        <f>VLOOKUP(_xlfn.NUMBERVALUE(MID(C5238,9,2)),'Datos 2'!$Q$3:$R$22,2,FALSE)</f>
        <v>Azul</v>
      </c>
      <c r="F5238" t="str">
        <f>VLOOKUP(_xlfn.NUMBERVALUE(MID(C5238,11,2)),'Datos 2'!$U$3:$V$11,2,)</f>
        <v>M</v>
      </c>
      <c r="G5238">
        <v>3</v>
      </c>
    </row>
    <row r="5239" spans="1:7">
      <c r="A5239" s="14">
        <v>44198</v>
      </c>
      <c r="B5239" t="s">
        <v>823</v>
      </c>
      <c r="C5239" t="s">
        <v>889</v>
      </c>
      <c r="D5239" t="str">
        <f>VLOOKUP(VALUE(MID(C5239,1,8)),Producto!$A$1:$C$499,3,FALSE)</f>
        <v>Chamarra sport</v>
      </c>
      <c r="E5239" t="str">
        <f>VLOOKUP(_xlfn.NUMBERVALUE(MID(C5239,9,2)),'Datos 2'!$Q$3:$R$22,2,FALSE)</f>
        <v>Off white</v>
      </c>
      <c r="F5239" t="str">
        <f>VLOOKUP(_xlfn.NUMBERVALUE(MID(C5239,11,2)),'Datos 2'!$U$3:$V$11,2,)</f>
        <v>M</v>
      </c>
      <c r="G5239">
        <v>8</v>
      </c>
    </row>
    <row r="5240" spans="1:7">
      <c r="A5240" s="14">
        <v>44290</v>
      </c>
      <c r="B5240" t="s">
        <v>823</v>
      </c>
      <c r="C5240" t="s">
        <v>846</v>
      </c>
      <c r="D5240" t="str">
        <f>VLOOKUP(VALUE(MID(C5240,1,8)),Producto!$A$1:$C$499,3,FALSE)</f>
        <v>Camisa manga corta</v>
      </c>
      <c r="E5240" t="str">
        <f>VLOOKUP(_xlfn.NUMBERVALUE(MID(C5240,9,2)),'Datos 2'!$Q$3:$R$22,2,FALSE)</f>
        <v>Estampado animal</v>
      </c>
      <c r="F5240" t="str">
        <f>VLOOKUP(_xlfn.NUMBERVALUE(MID(C5240,11,2)),'Datos 2'!$U$3:$V$11,2,)</f>
        <v>S</v>
      </c>
      <c r="G5240">
        <v>2</v>
      </c>
    </row>
    <row r="5241" spans="1:7">
      <c r="A5241" s="14">
        <v>44294</v>
      </c>
      <c r="B5241" t="s">
        <v>823</v>
      </c>
      <c r="C5241" t="s">
        <v>847</v>
      </c>
      <c r="D5241" t="str">
        <f>VLOOKUP(VALUE(MID(C5241,1,8)),Producto!$A$1:$C$499,3,FALSE)</f>
        <v>Playera</v>
      </c>
      <c r="E5241" t="str">
        <f>VLOOKUP(_xlfn.NUMBERVALUE(MID(C5241,9,2)),'Datos 2'!$Q$3:$R$22,2,FALSE)</f>
        <v>Negro</v>
      </c>
      <c r="F5241" t="str">
        <f>VLOOKUP(_xlfn.NUMBERVALUE(MID(C5241,11,2)),'Datos 2'!$U$3:$V$11,2,)</f>
        <v>Unitalla</v>
      </c>
      <c r="G5241">
        <v>4</v>
      </c>
    </row>
    <row r="5242" spans="1:7">
      <c r="A5242" s="14">
        <v>44410</v>
      </c>
      <c r="B5242" t="s">
        <v>823</v>
      </c>
      <c r="C5242" t="s">
        <v>863</v>
      </c>
      <c r="D5242" t="str">
        <f>VLOOKUP(VALUE(MID(C5242,1,8)),Producto!$A$1:$C$499,3,FALSE)</f>
        <v>Pantalón baggie</v>
      </c>
      <c r="E5242" t="str">
        <f>VLOOKUP(_xlfn.NUMBERVALUE(MID(C5242,9,2)),'Datos 2'!$Q$3:$R$22,2,FALSE)</f>
        <v>Negro</v>
      </c>
      <c r="F5242" t="str">
        <f>VLOOKUP(_xlfn.NUMBERVALUE(MID(C5242,11,2)),'Datos 2'!$U$3:$V$11,2,)</f>
        <v>XL</v>
      </c>
      <c r="G5242">
        <v>3</v>
      </c>
    </row>
    <row r="5243" spans="1:7">
      <c r="A5243" s="14">
        <v>44388</v>
      </c>
      <c r="B5243" t="s">
        <v>823</v>
      </c>
      <c r="C5243" t="s">
        <v>887</v>
      </c>
      <c r="D5243" t="str">
        <f>VLOOKUP(VALUE(MID(C5243,1,8)),Producto!$A$1:$C$499,3,FALSE)</f>
        <v>Chamarra sport</v>
      </c>
      <c r="E5243" t="str">
        <f>VLOOKUP(_xlfn.NUMBERVALUE(MID(C5243,9,2)),'Datos 2'!$Q$3:$R$22,2,FALSE)</f>
        <v>Off white</v>
      </c>
      <c r="F5243" t="str">
        <f>VLOOKUP(_xlfn.NUMBERVALUE(MID(C5243,11,2)),'Datos 2'!$U$3:$V$11,2,)</f>
        <v>XL</v>
      </c>
      <c r="G5243">
        <v>2</v>
      </c>
    </row>
    <row r="5244" spans="1:7">
      <c r="A5244" s="14">
        <v>44404</v>
      </c>
      <c r="B5244" t="s">
        <v>823</v>
      </c>
      <c r="C5244" t="s">
        <v>864</v>
      </c>
      <c r="D5244" t="str">
        <f>VLOOKUP(VALUE(MID(C5244,1,8)),Producto!$A$1:$C$499,3,FALSE)</f>
        <v>Pantalón baggie</v>
      </c>
      <c r="E5244" t="str">
        <f>VLOOKUP(_xlfn.NUMBERVALUE(MID(C5244,9,2)),'Datos 2'!$Q$3:$R$22,2,FALSE)</f>
        <v>Negro</v>
      </c>
      <c r="F5244" t="str">
        <f>VLOOKUP(_xlfn.NUMBERVALUE(MID(C5244,11,2)),'Datos 2'!$U$3:$V$11,2,)</f>
        <v>L</v>
      </c>
      <c r="G5244">
        <v>10</v>
      </c>
    </row>
    <row r="5245" spans="1:7">
      <c r="A5245" s="14">
        <v>44497</v>
      </c>
      <c r="B5245" t="s">
        <v>823</v>
      </c>
      <c r="C5245" t="s">
        <v>844</v>
      </c>
      <c r="D5245" t="str">
        <f>VLOOKUP(VALUE(MID(C5245,1,8)),Producto!$A$1:$C$499,3,FALSE)</f>
        <v>Camisa manga corta</v>
      </c>
      <c r="E5245" t="str">
        <f>VLOOKUP(_xlfn.NUMBERVALUE(MID(C5245,9,2)),'Datos 2'!$Q$3:$R$22,2,FALSE)</f>
        <v>Estampado animal</v>
      </c>
      <c r="F5245" t="str">
        <f>VLOOKUP(_xlfn.NUMBERVALUE(MID(C5245,11,2)),'Datos 2'!$U$3:$V$11,2,)</f>
        <v>L</v>
      </c>
      <c r="G5245">
        <v>6</v>
      </c>
    </row>
    <row r="5246" spans="1:7">
      <c r="A5246" s="14">
        <v>44472</v>
      </c>
      <c r="B5246" t="s">
        <v>823</v>
      </c>
      <c r="C5246" t="s">
        <v>876</v>
      </c>
      <c r="D5246" t="str">
        <f>VLOOKUP(VALUE(MID(C5246,1,8)),Producto!$A$1:$C$499,3,FALSE)</f>
        <v>Chamarra sport</v>
      </c>
      <c r="E5246" t="str">
        <f>VLOOKUP(_xlfn.NUMBERVALUE(MID(C5246,9,2)),'Datos 2'!$Q$3:$R$22,2,FALSE)</f>
        <v>Rojo</v>
      </c>
      <c r="F5246" t="str">
        <f>VLOOKUP(_xlfn.NUMBERVALUE(MID(C5246,11,2)),'Datos 2'!$U$3:$V$11,2,)</f>
        <v>L</v>
      </c>
      <c r="G5246">
        <v>10</v>
      </c>
    </row>
    <row r="5247" spans="1:7">
      <c r="A5247" s="14">
        <v>44464</v>
      </c>
      <c r="B5247" t="s">
        <v>823</v>
      </c>
      <c r="C5247" t="s">
        <v>882</v>
      </c>
      <c r="D5247" t="str">
        <f>VLOOKUP(VALUE(MID(C5247,1,8)),Producto!$A$1:$C$499,3,FALSE)</f>
        <v>Chamarra sport</v>
      </c>
      <c r="E5247" t="str">
        <f>VLOOKUP(_xlfn.NUMBERVALUE(MID(C5247,9,2)),'Datos 2'!$Q$3:$R$22,2,FALSE)</f>
        <v>Azul</v>
      </c>
      <c r="F5247" t="str">
        <f>VLOOKUP(_xlfn.NUMBERVALUE(MID(C5247,11,2)),'Datos 2'!$U$3:$V$11,2,)</f>
        <v>S</v>
      </c>
      <c r="G5247">
        <v>8</v>
      </c>
    </row>
    <row r="5248" spans="1:7">
      <c r="A5248" s="14">
        <v>44498</v>
      </c>
      <c r="B5248" t="s">
        <v>823</v>
      </c>
      <c r="C5248" t="s">
        <v>853</v>
      </c>
      <c r="D5248" t="str">
        <f>VLOOKUP(VALUE(MID(C5248,1,8)),Producto!$A$1:$C$499,3,FALSE)</f>
        <v>Pantalón mezclilla</v>
      </c>
      <c r="E5248" t="str">
        <f>VLOOKUP(_xlfn.NUMBERVALUE(MID(C5248,9,2)),'Datos 2'!$Q$3:$R$22,2,FALSE)</f>
        <v>Azul</v>
      </c>
      <c r="F5248" t="str">
        <f>VLOOKUP(_xlfn.NUMBERVALUE(MID(C5248,11,2)),'Datos 2'!$U$3:$V$11,2,)</f>
        <v>M</v>
      </c>
      <c r="G5248">
        <v>1</v>
      </c>
    </row>
    <row r="5249" spans="1:7">
      <c r="A5249" s="14">
        <v>44262</v>
      </c>
      <c r="B5249" t="s">
        <v>823</v>
      </c>
      <c r="C5249" t="s">
        <v>862</v>
      </c>
      <c r="D5249" t="str">
        <f>VLOOKUP(VALUE(MID(C5249,1,8)),Producto!$A$1:$C$499,3,FALSE)</f>
        <v>Pantalón mezclilla</v>
      </c>
      <c r="E5249" t="str">
        <f>VLOOKUP(_xlfn.NUMBERVALUE(MID(C5249,9,2)),'Datos 2'!$Q$3:$R$22,2,FALSE)</f>
        <v>Blanco</v>
      </c>
      <c r="F5249" t="str">
        <f>VLOOKUP(_xlfn.NUMBERVALUE(MID(C5249,11,2)),'Datos 2'!$U$3:$V$11,2,)</f>
        <v>S</v>
      </c>
      <c r="G5249">
        <v>2</v>
      </c>
    </row>
    <row r="5250" spans="1:7">
      <c r="A5250" s="14">
        <v>44346</v>
      </c>
      <c r="B5250" t="s">
        <v>823</v>
      </c>
      <c r="C5250" t="s">
        <v>830</v>
      </c>
      <c r="D5250" t="str">
        <f>VLOOKUP(VALUE(MID(C5250,1,8)),Producto!$A$1:$C$499,3,FALSE)</f>
        <v>Camisa manga larga</v>
      </c>
      <c r="E5250" t="str">
        <f>VLOOKUP(_xlfn.NUMBERVALUE(MID(C5250,9,2)),'Datos 2'!$Q$3:$R$22,2,FALSE)</f>
        <v>Blanco</v>
      </c>
      <c r="F5250" t="str">
        <f>VLOOKUP(_xlfn.NUMBERVALUE(MID(C5250,11,2)),'Datos 2'!$U$3:$V$11,2,)</f>
        <v>S</v>
      </c>
      <c r="G5250">
        <v>6</v>
      </c>
    </row>
    <row r="5251" spans="1:7">
      <c r="A5251" s="14">
        <v>44378</v>
      </c>
      <c r="B5251" t="s">
        <v>823</v>
      </c>
      <c r="C5251" t="s">
        <v>853</v>
      </c>
      <c r="D5251" t="str">
        <f>VLOOKUP(VALUE(MID(C5251,1,8)),Producto!$A$1:$C$499,3,FALSE)</f>
        <v>Pantalón mezclilla</v>
      </c>
      <c r="E5251" t="str">
        <f>VLOOKUP(_xlfn.NUMBERVALUE(MID(C5251,9,2)),'Datos 2'!$Q$3:$R$22,2,FALSE)</f>
        <v>Azul</v>
      </c>
      <c r="F5251" t="str">
        <f>VLOOKUP(_xlfn.NUMBERVALUE(MID(C5251,11,2)),'Datos 2'!$U$3:$V$11,2,)</f>
        <v>M</v>
      </c>
      <c r="G5251">
        <v>9</v>
      </c>
    </row>
    <row r="5252" spans="1:7">
      <c r="A5252" s="14">
        <v>44512</v>
      </c>
      <c r="B5252" t="s">
        <v>823</v>
      </c>
      <c r="C5252" t="s">
        <v>877</v>
      </c>
      <c r="D5252" t="str">
        <f>VLOOKUP(VALUE(MID(C5252,1,8)),Producto!$A$1:$C$499,3,FALSE)</f>
        <v>Chamarra sport</v>
      </c>
      <c r="E5252" t="str">
        <f>VLOOKUP(_xlfn.NUMBERVALUE(MID(C5252,9,2)),'Datos 2'!$Q$3:$R$22,2,FALSE)</f>
        <v>Rojo</v>
      </c>
      <c r="F5252" t="str">
        <f>VLOOKUP(_xlfn.NUMBERVALUE(MID(C5252,11,2)),'Datos 2'!$U$3:$V$11,2,)</f>
        <v>M</v>
      </c>
      <c r="G5252">
        <v>1</v>
      </c>
    </row>
    <row r="5253" spans="1:7">
      <c r="A5253" s="14">
        <v>44502</v>
      </c>
      <c r="B5253" t="s">
        <v>823</v>
      </c>
      <c r="C5253" t="s">
        <v>878</v>
      </c>
      <c r="D5253" t="str">
        <f>VLOOKUP(VALUE(MID(C5253,1,8)),Producto!$A$1:$C$499,3,FALSE)</f>
        <v>Chamarra sport</v>
      </c>
      <c r="E5253" t="str">
        <f>VLOOKUP(_xlfn.NUMBERVALUE(MID(C5253,9,2)),'Datos 2'!$Q$3:$R$22,2,FALSE)</f>
        <v>Rojo</v>
      </c>
      <c r="F5253" t="str">
        <f>VLOOKUP(_xlfn.NUMBERVALUE(MID(C5253,11,2)),'Datos 2'!$U$3:$V$11,2,)</f>
        <v>S</v>
      </c>
      <c r="G5253">
        <v>6</v>
      </c>
    </row>
    <row r="5254" spans="1:7">
      <c r="A5254" s="14">
        <v>44355</v>
      </c>
      <c r="B5254" t="s">
        <v>823</v>
      </c>
      <c r="C5254" t="s">
        <v>859</v>
      </c>
      <c r="D5254" t="str">
        <f>VLOOKUP(VALUE(MID(C5254,1,8)),Producto!$A$1:$C$499,3,FALSE)</f>
        <v>Pantalón mezclilla</v>
      </c>
      <c r="E5254" t="str">
        <f>VLOOKUP(_xlfn.NUMBERVALUE(MID(C5254,9,2)),'Datos 2'!$Q$3:$R$22,2,FALSE)</f>
        <v>Blanco</v>
      </c>
      <c r="F5254" t="str">
        <f>VLOOKUP(_xlfn.NUMBERVALUE(MID(C5254,11,2)),'Datos 2'!$U$3:$V$11,2,)</f>
        <v>XL</v>
      </c>
      <c r="G5254">
        <v>1</v>
      </c>
    </row>
    <row r="5255" spans="1:7">
      <c r="A5255" s="14">
        <v>44359</v>
      </c>
      <c r="B5255" t="s">
        <v>823</v>
      </c>
      <c r="C5255" t="s">
        <v>831</v>
      </c>
      <c r="D5255" t="str">
        <f>VLOOKUP(VALUE(MID(C5255,1,8)),Producto!$A$1:$C$499,3,FALSE)</f>
        <v>Camisa manga larga</v>
      </c>
      <c r="E5255" t="str">
        <f>VLOOKUP(_xlfn.NUMBERVALUE(MID(C5255,9,2)),'Datos 2'!$Q$3:$R$22,2,FALSE)</f>
        <v>Off white</v>
      </c>
      <c r="F5255" t="str">
        <f>VLOOKUP(_xlfn.NUMBERVALUE(MID(C5255,11,2)),'Datos 2'!$U$3:$V$11,2,)</f>
        <v>XL</v>
      </c>
      <c r="G5255">
        <v>8</v>
      </c>
    </row>
    <row r="5256" spans="1:7">
      <c r="A5256" s="14">
        <v>44337</v>
      </c>
      <c r="B5256" t="s">
        <v>823</v>
      </c>
      <c r="C5256" t="s">
        <v>868</v>
      </c>
      <c r="D5256" t="str">
        <f>VLOOKUP(VALUE(MID(C5256,1,8)),Producto!$A$1:$C$499,3,FALSE)</f>
        <v>Pantalón baggie</v>
      </c>
      <c r="E5256" t="str">
        <f>VLOOKUP(_xlfn.NUMBERVALUE(MID(C5256,9,2)),'Datos 2'!$Q$3:$R$22,2,FALSE)</f>
        <v>Off white</v>
      </c>
      <c r="F5256" t="str">
        <f>VLOOKUP(_xlfn.NUMBERVALUE(MID(C5256,11,2)),'Datos 2'!$U$3:$V$11,2,)</f>
        <v>L</v>
      </c>
      <c r="G5256">
        <v>8</v>
      </c>
    </row>
    <row r="5257" spans="1:7">
      <c r="A5257" s="14">
        <v>44373</v>
      </c>
      <c r="B5257" t="s">
        <v>823</v>
      </c>
      <c r="C5257" t="s">
        <v>869</v>
      </c>
      <c r="D5257" t="str">
        <f>VLOOKUP(VALUE(MID(C5257,1,8)),Producto!$A$1:$C$499,3,FALSE)</f>
        <v>Pantalón baggie</v>
      </c>
      <c r="E5257" t="str">
        <f>VLOOKUP(_xlfn.NUMBERVALUE(MID(C5257,9,2)),'Datos 2'!$Q$3:$R$22,2,FALSE)</f>
        <v>Off white</v>
      </c>
      <c r="F5257" t="str">
        <f>VLOOKUP(_xlfn.NUMBERVALUE(MID(C5257,11,2)),'Datos 2'!$U$3:$V$11,2,)</f>
        <v>M</v>
      </c>
      <c r="G5257">
        <v>9</v>
      </c>
    </row>
    <row r="5258" spans="1:7">
      <c r="A5258" s="14">
        <v>44298</v>
      </c>
      <c r="B5258" t="s">
        <v>823</v>
      </c>
      <c r="C5258" t="s">
        <v>850</v>
      </c>
      <c r="D5258" t="str">
        <f>VLOOKUP(VALUE(MID(C5258,1,8)),Producto!$A$1:$C$499,3,FALSE)</f>
        <v>Playera</v>
      </c>
      <c r="E5258" t="str">
        <f>VLOOKUP(_xlfn.NUMBERVALUE(MID(C5258,9,2)),'Datos 2'!$Q$3:$R$22,2,FALSE)</f>
        <v>Con texto</v>
      </c>
      <c r="F5258" t="str">
        <f>VLOOKUP(_xlfn.NUMBERVALUE(MID(C5258,11,2)),'Datos 2'!$U$3:$V$11,2,)</f>
        <v>Unitalla</v>
      </c>
      <c r="G5258">
        <v>5</v>
      </c>
    </row>
    <row r="5259" spans="1:7">
      <c r="A5259" s="14">
        <v>44395</v>
      </c>
      <c r="B5259" t="s">
        <v>823</v>
      </c>
      <c r="C5259" t="s">
        <v>856</v>
      </c>
      <c r="D5259" t="str">
        <f>VLOOKUP(VALUE(MID(C5259,1,8)),Producto!$A$1:$C$499,3,FALSE)</f>
        <v>Pantalón mezclilla</v>
      </c>
      <c r="E5259" t="str">
        <f>VLOOKUP(_xlfn.NUMBERVALUE(MID(C5259,9,2)),'Datos 2'!$Q$3:$R$22,2,FALSE)</f>
        <v>Negro</v>
      </c>
      <c r="F5259" t="str">
        <f>VLOOKUP(_xlfn.NUMBERVALUE(MID(C5259,11,2)),'Datos 2'!$U$3:$V$11,2,)</f>
        <v>L</v>
      </c>
      <c r="G5259">
        <v>10</v>
      </c>
    </row>
    <row r="5260" spans="1:7">
      <c r="A5260" s="14">
        <v>44385</v>
      </c>
      <c r="B5260" t="s">
        <v>823</v>
      </c>
      <c r="C5260" t="s">
        <v>868</v>
      </c>
      <c r="D5260" t="str">
        <f>VLOOKUP(VALUE(MID(C5260,1,8)),Producto!$A$1:$C$499,3,FALSE)</f>
        <v>Pantalón baggie</v>
      </c>
      <c r="E5260" t="str">
        <f>VLOOKUP(_xlfn.NUMBERVALUE(MID(C5260,9,2)),'Datos 2'!$Q$3:$R$22,2,FALSE)</f>
        <v>Off white</v>
      </c>
      <c r="F5260" t="str">
        <f>VLOOKUP(_xlfn.NUMBERVALUE(MID(C5260,11,2)),'Datos 2'!$U$3:$V$11,2,)</f>
        <v>L</v>
      </c>
      <c r="G5260">
        <v>9</v>
      </c>
    </row>
    <row r="5261" spans="1:7">
      <c r="A5261" s="14">
        <v>44538</v>
      </c>
      <c r="B5261" t="s">
        <v>823</v>
      </c>
      <c r="C5261" t="s">
        <v>867</v>
      </c>
      <c r="D5261" t="str">
        <f>VLOOKUP(VALUE(MID(C5261,1,8)),Producto!$A$1:$C$499,3,FALSE)</f>
        <v>Pantalón baggie</v>
      </c>
      <c r="E5261" t="str">
        <f>VLOOKUP(_xlfn.NUMBERVALUE(MID(C5261,9,2)),'Datos 2'!$Q$3:$R$22,2,FALSE)</f>
        <v>Off white</v>
      </c>
      <c r="F5261" t="str">
        <f>VLOOKUP(_xlfn.NUMBERVALUE(MID(C5261,11,2)),'Datos 2'!$U$3:$V$11,2,)</f>
        <v>XL</v>
      </c>
      <c r="G5261">
        <v>3</v>
      </c>
    </row>
    <row r="5262" spans="1:7">
      <c r="A5262" s="14">
        <v>44527</v>
      </c>
      <c r="B5262" t="s">
        <v>823</v>
      </c>
      <c r="C5262" t="s">
        <v>841</v>
      </c>
      <c r="D5262" t="str">
        <f>VLOOKUP(VALUE(MID(C5262,1,8)),Producto!$A$1:$C$499,3,FALSE)</f>
        <v>Camisa manga corta</v>
      </c>
      <c r="E5262" t="str">
        <f>VLOOKUP(_xlfn.NUMBERVALUE(MID(C5262,9,2)),'Datos 2'!$Q$3:$R$22,2,FALSE)</f>
        <v>Blanco</v>
      </c>
      <c r="F5262" t="str">
        <f>VLOOKUP(_xlfn.NUMBERVALUE(MID(C5262,11,2)),'Datos 2'!$U$3:$V$11,2,)</f>
        <v>M</v>
      </c>
      <c r="G5262">
        <v>4</v>
      </c>
    </row>
    <row r="5263" spans="1:7">
      <c r="A5263" s="14">
        <v>44295</v>
      </c>
      <c r="B5263" t="s">
        <v>823</v>
      </c>
      <c r="C5263" t="s">
        <v>881</v>
      </c>
      <c r="D5263" t="str">
        <f>VLOOKUP(VALUE(MID(C5263,1,8)),Producto!$A$1:$C$499,3,FALSE)</f>
        <v>Chamarra sport</v>
      </c>
      <c r="E5263" t="str">
        <f>VLOOKUP(_xlfn.NUMBERVALUE(MID(C5263,9,2)),'Datos 2'!$Q$3:$R$22,2,FALSE)</f>
        <v>Azul</v>
      </c>
      <c r="F5263" t="str">
        <f>VLOOKUP(_xlfn.NUMBERVALUE(MID(C5263,11,2)),'Datos 2'!$U$3:$V$11,2,)</f>
        <v>M</v>
      </c>
      <c r="G5263">
        <v>1</v>
      </c>
    </row>
    <row r="5264" spans="1:7">
      <c r="A5264" s="14">
        <v>44272</v>
      </c>
      <c r="B5264" t="s">
        <v>823</v>
      </c>
      <c r="C5264" t="s">
        <v>873</v>
      </c>
      <c r="D5264" t="str">
        <f>VLOOKUP(VALUE(MID(C5264,1,8)),Producto!$A$1:$C$499,3,FALSE)</f>
        <v>Pantalón baggie</v>
      </c>
      <c r="E5264" t="str">
        <f>VLOOKUP(_xlfn.NUMBERVALUE(MID(C5264,9,2)),'Datos 2'!$Q$3:$R$22,2,FALSE)</f>
        <v>Café</v>
      </c>
      <c r="F5264" t="str">
        <f>VLOOKUP(_xlfn.NUMBERVALUE(MID(C5264,11,2)),'Datos 2'!$U$3:$V$11,2,)</f>
        <v>M</v>
      </c>
      <c r="G5264">
        <v>9</v>
      </c>
    </row>
    <row r="5265" spans="1:7">
      <c r="A5265" s="14">
        <v>44401</v>
      </c>
      <c r="B5265" t="s">
        <v>823</v>
      </c>
      <c r="C5265" t="s">
        <v>844</v>
      </c>
      <c r="D5265" t="str">
        <f>VLOOKUP(VALUE(MID(C5265,1,8)),Producto!$A$1:$C$499,3,FALSE)</f>
        <v>Camisa manga corta</v>
      </c>
      <c r="E5265" t="str">
        <f>VLOOKUP(_xlfn.NUMBERVALUE(MID(C5265,9,2)),'Datos 2'!$Q$3:$R$22,2,FALSE)</f>
        <v>Estampado animal</v>
      </c>
      <c r="F5265" t="str">
        <f>VLOOKUP(_xlfn.NUMBERVALUE(MID(C5265,11,2)),'Datos 2'!$U$3:$V$11,2,)</f>
        <v>L</v>
      </c>
      <c r="G5265">
        <v>1</v>
      </c>
    </row>
    <row r="5266" spans="1:7">
      <c r="A5266" s="14">
        <v>44263</v>
      </c>
      <c r="B5266" t="s">
        <v>823</v>
      </c>
      <c r="C5266" t="s">
        <v>875</v>
      </c>
      <c r="D5266" t="str">
        <f>VLOOKUP(VALUE(MID(C5266,1,8)),Producto!$A$1:$C$499,3,FALSE)</f>
        <v>Chamarra sport</v>
      </c>
      <c r="E5266" t="str">
        <f>VLOOKUP(_xlfn.NUMBERVALUE(MID(C5266,9,2)),'Datos 2'!$Q$3:$R$22,2,FALSE)</f>
        <v>Rojo</v>
      </c>
      <c r="F5266" t="str">
        <f>VLOOKUP(_xlfn.NUMBERVALUE(MID(C5266,11,2)),'Datos 2'!$U$3:$V$11,2,)</f>
        <v>XL</v>
      </c>
      <c r="G5266">
        <v>4</v>
      </c>
    </row>
    <row r="5267" spans="1:7">
      <c r="A5267" s="14">
        <v>44435</v>
      </c>
      <c r="B5267" t="s">
        <v>823</v>
      </c>
      <c r="C5267" t="s">
        <v>832</v>
      </c>
      <c r="D5267" t="str">
        <f>VLOOKUP(VALUE(MID(C5267,1,8)),Producto!$A$1:$C$499,3,FALSE)</f>
        <v>Camisa manga larga</v>
      </c>
      <c r="E5267" t="str">
        <f>VLOOKUP(_xlfn.NUMBERVALUE(MID(C5267,9,2)),'Datos 2'!$Q$3:$R$22,2,FALSE)</f>
        <v>Off white</v>
      </c>
      <c r="F5267" t="str">
        <f>VLOOKUP(_xlfn.NUMBERVALUE(MID(C5267,11,2)),'Datos 2'!$U$3:$V$11,2,)</f>
        <v>L</v>
      </c>
      <c r="G5267">
        <v>3</v>
      </c>
    </row>
    <row r="5268" spans="1:7">
      <c r="A5268" s="14">
        <v>44388</v>
      </c>
      <c r="B5268" t="s">
        <v>823</v>
      </c>
      <c r="C5268" t="s">
        <v>881</v>
      </c>
      <c r="D5268" t="str">
        <f>VLOOKUP(VALUE(MID(C5268,1,8)),Producto!$A$1:$C$499,3,FALSE)</f>
        <v>Chamarra sport</v>
      </c>
      <c r="E5268" t="str">
        <f>VLOOKUP(_xlfn.NUMBERVALUE(MID(C5268,9,2)),'Datos 2'!$Q$3:$R$22,2,FALSE)</f>
        <v>Azul</v>
      </c>
      <c r="F5268" t="str">
        <f>VLOOKUP(_xlfn.NUMBERVALUE(MID(C5268,11,2)),'Datos 2'!$U$3:$V$11,2,)</f>
        <v>M</v>
      </c>
      <c r="G5268">
        <v>3</v>
      </c>
    </row>
    <row r="5269" spans="1:7">
      <c r="A5269" s="14">
        <v>44297</v>
      </c>
      <c r="B5269" t="s">
        <v>823</v>
      </c>
      <c r="C5269" t="s">
        <v>853</v>
      </c>
      <c r="D5269" t="str">
        <f>VLOOKUP(VALUE(MID(C5269,1,8)),Producto!$A$1:$C$499,3,FALSE)</f>
        <v>Pantalón mezclilla</v>
      </c>
      <c r="E5269" t="str">
        <f>VLOOKUP(_xlfn.NUMBERVALUE(MID(C5269,9,2)),'Datos 2'!$Q$3:$R$22,2,FALSE)</f>
        <v>Azul</v>
      </c>
      <c r="F5269" t="str">
        <f>VLOOKUP(_xlfn.NUMBERVALUE(MID(C5269,11,2)),'Datos 2'!$U$3:$V$11,2,)</f>
        <v>M</v>
      </c>
      <c r="G5269">
        <v>1</v>
      </c>
    </row>
    <row r="5270" spans="1:7">
      <c r="A5270" s="14">
        <v>44299</v>
      </c>
      <c r="B5270" t="s">
        <v>823</v>
      </c>
      <c r="C5270" t="s">
        <v>847</v>
      </c>
      <c r="D5270" t="str">
        <f>VLOOKUP(VALUE(MID(C5270,1,8)),Producto!$A$1:$C$499,3,FALSE)</f>
        <v>Playera</v>
      </c>
      <c r="E5270" t="str">
        <f>VLOOKUP(_xlfn.NUMBERVALUE(MID(C5270,9,2)),'Datos 2'!$Q$3:$R$22,2,FALSE)</f>
        <v>Negro</v>
      </c>
      <c r="F5270" t="str">
        <f>VLOOKUP(_xlfn.NUMBERVALUE(MID(C5270,11,2)),'Datos 2'!$U$3:$V$11,2,)</f>
        <v>Unitalla</v>
      </c>
      <c r="G5270">
        <v>6</v>
      </c>
    </row>
    <row r="5271" spans="1:7">
      <c r="A5271" s="14">
        <v>44308</v>
      </c>
      <c r="B5271" t="s">
        <v>823</v>
      </c>
      <c r="C5271" t="s">
        <v>851</v>
      </c>
      <c r="D5271" t="str">
        <f>VLOOKUP(VALUE(MID(C5271,1,8)),Producto!$A$1:$C$499,3,FALSE)</f>
        <v>Pantalón mezclilla</v>
      </c>
      <c r="E5271" t="str">
        <f>VLOOKUP(_xlfn.NUMBERVALUE(MID(C5271,9,2)),'Datos 2'!$Q$3:$R$22,2,FALSE)</f>
        <v>Azul</v>
      </c>
      <c r="F5271" t="str">
        <f>VLOOKUP(_xlfn.NUMBERVALUE(MID(C5271,11,2)),'Datos 2'!$U$3:$V$11,2,)</f>
        <v>XL</v>
      </c>
      <c r="G5271">
        <v>7</v>
      </c>
    </row>
    <row r="5272" spans="1:7">
      <c r="A5272" s="14">
        <v>44209</v>
      </c>
      <c r="B5272" t="s">
        <v>823</v>
      </c>
      <c r="C5272" t="s">
        <v>850</v>
      </c>
      <c r="D5272" t="str">
        <f>VLOOKUP(VALUE(MID(C5272,1,8)),Producto!$A$1:$C$499,3,FALSE)</f>
        <v>Playera</v>
      </c>
      <c r="E5272" t="str">
        <f>VLOOKUP(_xlfn.NUMBERVALUE(MID(C5272,9,2)),'Datos 2'!$Q$3:$R$22,2,FALSE)</f>
        <v>Con texto</v>
      </c>
      <c r="F5272" t="str">
        <f>VLOOKUP(_xlfn.NUMBERVALUE(MID(C5272,11,2)),'Datos 2'!$U$3:$V$11,2,)</f>
        <v>Unitalla</v>
      </c>
      <c r="G5272">
        <v>9</v>
      </c>
    </row>
    <row r="5273" spans="1:7">
      <c r="A5273" s="14">
        <v>44543</v>
      </c>
      <c r="B5273" t="s">
        <v>823</v>
      </c>
      <c r="C5273" t="s">
        <v>833</v>
      </c>
      <c r="D5273" t="str">
        <f>VLOOKUP(VALUE(MID(C5273,1,8)),Producto!$A$1:$C$499,3,FALSE)</f>
        <v>Camisa manga larga</v>
      </c>
      <c r="E5273" t="str">
        <f>VLOOKUP(_xlfn.NUMBERVALUE(MID(C5273,9,2)),'Datos 2'!$Q$3:$R$22,2,FALSE)</f>
        <v>Off white</v>
      </c>
      <c r="F5273" t="str">
        <f>VLOOKUP(_xlfn.NUMBERVALUE(MID(C5273,11,2)),'Datos 2'!$U$3:$V$11,2,)</f>
        <v>M</v>
      </c>
      <c r="G5273">
        <v>2</v>
      </c>
    </row>
    <row r="5274" spans="1:7">
      <c r="A5274" s="14">
        <v>44288</v>
      </c>
      <c r="B5274" t="s">
        <v>823</v>
      </c>
      <c r="C5274" t="s">
        <v>882</v>
      </c>
      <c r="D5274" t="str">
        <f>VLOOKUP(VALUE(MID(C5274,1,8)),Producto!$A$1:$C$499,3,FALSE)</f>
        <v>Chamarra sport</v>
      </c>
      <c r="E5274" t="str">
        <f>VLOOKUP(_xlfn.NUMBERVALUE(MID(C5274,9,2)),'Datos 2'!$Q$3:$R$22,2,FALSE)</f>
        <v>Azul</v>
      </c>
      <c r="F5274" t="str">
        <f>VLOOKUP(_xlfn.NUMBERVALUE(MID(C5274,11,2)),'Datos 2'!$U$3:$V$11,2,)</f>
        <v>S</v>
      </c>
      <c r="G5274">
        <v>4</v>
      </c>
    </row>
    <row r="5275" spans="1:7">
      <c r="A5275" s="14">
        <v>44219</v>
      </c>
      <c r="B5275" t="s">
        <v>823</v>
      </c>
      <c r="C5275" t="s">
        <v>849</v>
      </c>
      <c r="D5275" t="str">
        <f>VLOOKUP(VALUE(MID(C5275,1,8)),Producto!$A$1:$C$499,3,FALSE)</f>
        <v>Playera</v>
      </c>
      <c r="E5275" t="str">
        <f>VLOOKUP(_xlfn.NUMBERVALUE(MID(C5275,9,2)),'Datos 2'!$Q$3:$R$22,2,FALSE)</f>
        <v>Estampado abstracto</v>
      </c>
      <c r="F5275" t="str">
        <f>VLOOKUP(_xlfn.NUMBERVALUE(MID(C5275,11,2)),'Datos 2'!$U$3:$V$11,2,)</f>
        <v>Unitalla</v>
      </c>
      <c r="G5275">
        <v>4</v>
      </c>
    </row>
    <row r="5276" spans="1:7">
      <c r="A5276" s="14">
        <v>44362</v>
      </c>
      <c r="B5276" t="s">
        <v>823</v>
      </c>
      <c r="C5276" t="s">
        <v>851</v>
      </c>
      <c r="D5276" t="str">
        <f>VLOOKUP(VALUE(MID(C5276,1,8)),Producto!$A$1:$C$499,3,FALSE)</f>
        <v>Pantalón mezclilla</v>
      </c>
      <c r="E5276" t="str">
        <f>VLOOKUP(_xlfn.NUMBERVALUE(MID(C5276,9,2)),'Datos 2'!$Q$3:$R$22,2,FALSE)</f>
        <v>Azul</v>
      </c>
      <c r="F5276" t="str">
        <f>VLOOKUP(_xlfn.NUMBERVALUE(MID(C5276,11,2)),'Datos 2'!$U$3:$V$11,2,)</f>
        <v>XL</v>
      </c>
      <c r="G5276">
        <v>6</v>
      </c>
    </row>
    <row r="5277" spans="1:7">
      <c r="A5277" s="14">
        <v>44423</v>
      </c>
      <c r="B5277" t="s">
        <v>823</v>
      </c>
      <c r="C5277" t="s">
        <v>832</v>
      </c>
      <c r="D5277" t="str">
        <f>VLOOKUP(VALUE(MID(C5277,1,8)),Producto!$A$1:$C$499,3,FALSE)</f>
        <v>Camisa manga larga</v>
      </c>
      <c r="E5277" t="str">
        <f>VLOOKUP(_xlfn.NUMBERVALUE(MID(C5277,9,2)),'Datos 2'!$Q$3:$R$22,2,FALSE)</f>
        <v>Off white</v>
      </c>
      <c r="F5277" t="str">
        <f>VLOOKUP(_xlfn.NUMBERVALUE(MID(C5277,11,2)),'Datos 2'!$U$3:$V$11,2,)</f>
        <v>L</v>
      </c>
      <c r="G5277">
        <v>5</v>
      </c>
    </row>
    <row r="5278" spans="1:7">
      <c r="A5278" s="14">
        <v>44360</v>
      </c>
      <c r="B5278" t="s">
        <v>823</v>
      </c>
      <c r="C5278" t="s">
        <v>832</v>
      </c>
      <c r="D5278" t="str">
        <f>VLOOKUP(VALUE(MID(C5278,1,8)),Producto!$A$1:$C$499,3,FALSE)</f>
        <v>Camisa manga larga</v>
      </c>
      <c r="E5278" t="str">
        <f>VLOOKUP(_xlfn.NUMBERVALUE(MID(C5278,9,2)),'Datos 2'!$Q$3:$R$22,2,FALSE)</f>
        <v>Off white</v>
      </c>
      <c r="F5278" t="str">
        <f>VLOOKUP(_xlfn.NUMBERVALUE(MID(C5278,11,2)),'Datos 2'!$U$3:$V$11,2,)</f>
        <v>L</v>
      </c>
      <c r="G5278">
        <v>7</v>
      </c>
    </row>
    <row r="5279" spans="1:7">
      <c r="A5279" s="14">
        <v>44422</v>
      </c>
      <c r="B5279" t="s">
        <v>823</v>
      </c>
      <c r="C5279" t="s">
        <v>837</v>
      </c>
      <c r="D5279" t="str">
        <f>VLOOKUP(VALUE(MID(C5279,1,8)),Producto!$A$1:$C$499,3,FALSE)</f>
        <v>Camisa manga larga</v>
      </c>
      <c r="E5279" t="str">
        <f>VLOOKUP(_xlfn.NUMBERVALUE(MID(C5279,9,2)),'Datos 2'!$Q$3:$R$22,2,FALSE)</f>
        <v>Negro</v>
      </c>
      <c r="F5279" t="str">
        <f>VLOOKUP(_xlfn.NUMBERVALUE(MID(C5279,11,2)),'Datos 2'!$U$3:$V$11,2,)</f>
        <v>M</v>
      </c>
      <c r="G5279">
        <v>9</v>
      </c>
    </row>
    <row r="5280" spans="1:7">
      <c r="A5280" s="14">
        <v>44267</v>
      </c>
      <c r="B5280" t="s">
        <v>823</v>
      </c>
      <c r="C5280" t="s">
        <v>887</v>
      </c>
      <c r="D5280" t="str">
        <f>VLOOKUP(VALUE(MID(C5280,1,8)),Producto!$A$1:$C$499,3,FALSE)</f>
        <v>Chamarra sport</v>
      </c>
      <c r="E5280" t="str">
        <f>VLOOKUP(_xlfn.NUMBERVALUE(MID(C5280,9,2)),'Datos 2'!$Q$3:$R$22,2,FALSE)</f>
        <v>Off white</v>
      </c>
      <c r="F5280" t="str">
        <f>VLOOKUP(_xlfn.NUMBERVALUE(MID(C5280,11,2)),'Datos 2'!$U$3:$V$11,2,)</f>
        <v>XL</v>
      </c>
      <c r="G5280">
        <v>4</v>
      </c>
    </row>
    <row r="5281" spans="1:7">
      <c r="A5281" s="14">
        <v>44202</v>
      </c>
      <c r="B5281" t="s">
        <v>823</v>
      </c>
      <c r="C5281" t="s">
        <v>840</v>
      </c>
      <c r="D5281" t="str">
        <f>VLOOKUP(VALUE(MID(C5281,1,8)),Producto!$A$1:$C$499,3,FALSE)</f>
        <v>Camisa manga corta</v>
      </c>
      <c r="E5281" t="str">
        <f>VLOOKUP(_xlfn.NUMBERVALUE(MID(C5281,9,2)),'Datos 2'!$Q$3:$R$22,2,FALSE)</f>
        <v>Blanco</v>
      </c>
      <c r="F5281" t="str">
        <f>VLOOKUP(_xlfn.NUMBERVALUE(MID(C5281,11,2)),'Datos 2'!$U$3:$V$11,2,)</f>
        <v>L</v>
      </c>
      <c r="G5281">
        <v>5</v>
      </c>
    </row>
    <row r="5282" spans="1:7">
      <c r="A5282" s="14">
        <v>44544</v>
      </c>
      <c r="B5282" t="s">
        <v>823</v>
      </c>
      <c r="C5282" t="s">
        <v>852</v>
      </c>
      <c r="D5282" t="str">
        <f>VLOOKUP(VALUE(MID(C5282,1,8)),Producto!$A$1:$C$499,3,FALSE)</f>
        <v>Pantalón mezclilla</v>
      </c>
      <c r="E5282" t="str">
        <f>VLOOKUP(_xlfn.NUMBERVALUE(MID(C5282,9,2)),'Datos 2'!$Q$3:$R$22,2,FALSE)</f>
        <v>Azul</v>
      </c>
      <c r="F5282" t="str">
        <f>VLOOKUP(_xlfn.NUMBERVALUE(MID(C5282,11,2)),'Datos 2'!$U$3:$V$11,2,)</f>
        <v>L</v>
      </c>
      <c r="G5282">
        <v>3</v>
      </c>
    </row>
    <row r="5283" spans="1:7">
      <c r="A5283" s="14">
        <v>44313</v>
      </c>
      <c r="B5283" t="s">
        <v>823</v>
      </c>
      <c r="C5283" t="s">
        <v>875</v>
      </c>
      <c r="D5283" t="str">
        <f>VLOOKUP(VALUE(MID(C5283,1,8)),Producto!$A$1:$C$499,3,FALSE)</f>
        <v>Chamarra sport</v>
      </c>
      <c r="E5283" t="str">
        <f>VLOOKUP(_xlfn.NUMBERVALUE(MID(C5283,9,2)),'Datos 2'!$Q$3:$R$22,2,FALSE)</f>
        <v>Rojo</v>
      </c>
      <c r="F5283" t="str">
        <f>VLOOKUP(_xlfn.NUMBERVALUE(MID(C5283,11,2)),'Datos 2'!$U$3:$V$11,2,)</f>
        <v>XL</v>
      </c>
      <c r="G5283">
        <v>7</v>
      </c>
    </row>
    <row r="5284" spans="1:7">
      <c r="A5284" s="14">
        <v>44416</v>
      </c>
      <c r="B5284" t="s">
        <v>823</v>
      </c>
      <c r="C5284" t="s">
        <v>847</v>
      </c>
      <c r="D5284" t="str">
        <f>VLOOKUP(VALUE(MID(C5284,1,8)),Producto!$A$1:$C$499,3,FALSE)</f>
        <v>Playera</v>
      </c>
      <c r="E5284" t="str">
        <f>VLOOKUP(_xlfn.NUMBERVALUE(MID(C5284,9,2)),'Datos 2'!$Q$3:$R$22,2,FALSE)</f>
        <v>Negro</v>
      </c>
      <c r="F5284" t="str">
        <f>VLOOKUP(_xlfn.NUMBERVALUE(MID(C5284,11,2)),'Datos 2'!$U$3:$V$11,2,)</f>
        <v>Unitalla</v>
      </c>
      <c r="G5284">
        <v>6</v>
      </c>
    </row>
    <row r="5285" spans="1:7">
      <c r="A5285" s="14">
        <v>44328</v>
      </c>
      <c r="B5285" t="s">
        <v>823</v>
      </c>
      <c r="C5285" t="s">
        <v>832</v>
      </c>
      <c r="D5285" t="str">
        <f>VLOOKUP(VALUE(MID(C5285,1,8)),Producto!$A$1:$C$499,3,FALSE)</f>
        <v>Camisa manga larga</v>
      </c>
      <c r="E5285" t="str">
        <f>VLOOKUP(_xlfn.NUMBERVALUE(MID(C5285,9,2)),'Datos 2'!$Q$3:$R$22,2,FALSE)</f>
        <v>Off white</v>
      </c>
      <c r="F5285" t="str">
        <f>VLOOKUP(_xlfn.NUMBERVALUE(MID(C5285,11,2)),'Datos 2'!$U$3:$V$11,2,)</f>
        <v>L</v>
      </c>
      <c r="G5285">
        <v>1</v>
      </c>
    </row>
    <row r="5286" spans="1:7">
      <c r="A5286" s="14">
        <v>44491</v>
      </c>
      <c r="B5286" t="s">
        <v>823</v>
      </c>
      <c r="C5286" t="s">
        <v>863</v>
      </c>
      <c r="D5286" t="str">
        <f>VLOOKUP(VALUE(MID(C5286,1,8)),Producto!$A$1:$C$499,3,FALSE)</f>
        <v>Pantalón baggie</v>
      </c>
      <c r="E5286" t="str">
        <f>VLOOKUP(_xlfn.NUMBERVALUE(MID(C5286,9,2)),'Datos 2'!$Q$3:$R$22,2,FALSE)</f>
        <v>Negro</v>
      </c>
      <c r="F5286" t="str">
        <f>VLOOKUP(_xlfn.NUMBERVALUE(MID(C5286,11,2)),'Datos 2'!$U$3:$V$11,2,)</f>
        <v>XL</v>
      </c>
      <c r="G5286">
        <v>10</v>
      </c>
    </row>
    <row r="5287" spans="1:7">
      <c r="A5287" s="14">
        <v>44492</v>
      </c>
      <c r="B5287" t="s">
        <v>823</v>
      </c>
      <c r="C5287" t="s">
        <v>835</v>
      </c>
      <c r="D5287" t="str">
        <f>VLOOKUP(VALUE(MID(C5287,1,8)),Producto!$A$1:$C$499,3,FALSE)</f>
        <v>Camisa manga larga</v>
      </c>
      <c r="E5287" t="str">
        <f>VLOOKUP(_xlfn.NUMBERVALUE(MID(C5287,9,2)),'Datos 2'!$Q$3:$R$22,2,FALSE)</f>
        <v>Negro</v>
      </c>
      <c r="F5287" t="str">
        <f>VLOOKUP(_xlfn.NUMBERVALUE(MID(C5287,11,2)),'Datos 2'!$U$3:$V$11,2,)</f>
        <v>XL</v>
      </c>
      <c r="G5287">
        <v>3</v>
      </c>
    </row>
    <row r="5288" spans="1:7">
      <c r="A5288" s="14">
        <v>44539</v>
      </c>
      <c r="B5288" t="s">
        <v>823</v>
      </c>
      <c r="C5288" t="s">
        <v>879</v>
      </c>
      <c r="D5288" t="str">
        <f>VLOOKUP(VALUE(MID(C5288,1,8)),Producto!$A$1:$C$499,3,FALSE)</f>
        <v>Chamarra sport</v>
      </c>
      <c r="E5288" t="str">
        <f>VLOOKUP(_xlfn.NUMBERVALUE(MID(C5288,9,2)),'Datos 2'!$Q$3:$R$22,2,FALSE)</f>
        <v>Azul</v>
      </c>
      <c r="F5288" t="str">
        <f>VLOOKUP(_xlfn.NUMBERVALUE(MID(C5288,11,2)),'Datos 2'!$U$3:$V$11,2,)</f>
        <v>XL</v>
      </c>
      <c r="G5288">
        <v>7</v>
      </c>
    </row>
    <row r="5289" spans="1:7">
      <c r="A5289" s="14">
        <v>44287</v>
      </c>
      <c r="B5289" t="s">
        <v>823</v>
      </c>
      <c r="C5289" t="s">
        <v>876</v>
      </c>
      <c r="D5289" t="str">
        <f>VLOOKUP(VALUE(MID(C5289,1,8)),Producto!$A$1:$C$499,3,FALSE)</f>
        <v>Chamarra sport</v>
      </c>
      <c r="E5289" t="str">
        <f>VLOOKUP(_xlfn.NUMBERVALUE(MID(C5289,9,2)),'Datos 2'!$Q$3:$R$22,2,FALSE)</f>
        <v>Rojo</v>
      </c>
      <c r="F5289" t="str">
        <f>VLOOKUP(_xlfn.NUMBERVALUE(MID(C5289,11,2)),'Datos 2'!$U$3:$V$11,2,)</f>
        <v>L</v>
      </c>
      <c r="G5289">
        <v>4</v>
      </c>
    </row>
    <row r="5290" spans="1:7">
      <c r="A5290" s="14">
        <v>44455</v>
      </c>
      <c r="B5290" t="s">
        <v>823</v>
      </c>
      <c r="C5290" t="s">
        <v>872</v>
      </c>
      <c r="D5290" t="str">
        <f>VLOOKUP(VALUE(MID(C5290,1,8)),Producto!$A$1:$C$499,3,FALSE)</f>
        <v>Pantalón baggie</v>
      </c>
      <c r="E5290" t="str">
        <f>VLOOKUP(_xlfn.NUMBERVALUE(MID(C5290,9,2)),'Datos 2'!$Q$3:$R$22,2,FALSE)</f>
        <v>Café</v>
      </c>
      <c r="F5290" t="str">
        <f>VLOOKUP(_xlfn.NUMBERVALUE(MID(C5290,11,2)),'Datos 2'!$U$3:$V$11,2,)</f>
        <v>L</v>
      </c>
      <c r="G5290">
        <v>2</v>
      </c>
    </row>
    <row r="5291" spans="1:7">
      <c r="A5291" s="14">
        <v>44455</v>
      </c>
      <c r="B5291" t="s">
        <v>823</v>
      </c>
      <c r="C5291" t="s">
        <v>869</v>
      </c>
      <c r="D5291" t="str">
        <f>VLOOKUP(VALUE(MID(C5291,1,8)),Producto!$A$1:$C$499,3,FALSE)</f>
        <v>Pantalón baggie</v>
      </c>
      <c r="E5291" t="str">
        <f>VLOOKUP(_xlfn.NUMBERVALUE(MID(C5291,9,2)),'Datos 2'!$Q$3:$R$22,2,FALSE)</f>
        <v>Off white</v>
      </c>
      <c r="F5291" t="str">
        <f>VLOOKUP(_xlfn.NUMBERVALUE(MID(C5291,11,2)),'Datos 2'!$U$3:$V$11,2,)</f>
        <v>M</v>
      </c>
      <c r="G5291">
        <v>1</v>
      </c>
    </row>
    <row r="5292" spans="1:7">
      <c r="A5292" s="14">
        <v>44320</v>
      </c>
      <c r="B5292" t="s">
        <v>823</v>
      </c>
      <c r="C5292" t="s">
        <v>838</v>
      </c>
      <c r="D5292" t="str">
        <f>VLOOKUP(VALUE(MID(C5292,1,8)),Producto!$A$1:$C$499,3,FALSE)</f>
        <v>Camisa manga larga</v>
      </c>
      <c r="E5292" t="str">
        <f>VLOOKUP(_xlfn.NUMBERVALUE(MID(C5292,9,2)),'Datos 2'!$Q$3:$R$22,2,FALSE)</f>
        <v>Negro</v>
      </c>
      <c r="F5292" t="str">
        <f>VLOOKUP(_xlfn.NUMBERVALUE(MID(C5292,11,2)),'Datos 2'!$U$3:$V$11,2,)</f>
        <v>S</v>
      </c>
      <c r="G5292">
        <v>3</v>
      </c>
    </row>
    <row r="5293" spans="1:7">
      <c r="A5293" s="14">
        <v>44274</v>
      </c>
      <c r="B5293" t="s">
        <v>823</v>
      </c>
      <c r="C5293" t="s">
        <v>873</v>
      </c>
      <c r="D5293" t="str">
        <f>VLOOKUP(VALUE(MID(C5293,1,8)),Producto!$A$1:$C$499,3,FALSE)</f>
        <v>Pantalón baggie</v>
      </c>
      <c r="E5293" t="str">
        <f>VLOOKUP(_xlfn.NUMBERVALUE(MID(C5293,9,2)),'Datos 2'!$Q$3:$R$22,2,FALSE)</f>
        <v>Café</v>
      </c>
      <c r="F5293" t="str">
        <f>VLOOKUP(_xlfn.NUMBERVALUE(MID(C5293,11,2)),'Datos 2'!$U$3:$V$11,2,)</f>
        <v>M</v>
      </c>
      <c r="G5293">
        <v>7</v>
      </c>
    </row>
    <row r="5294" spans="1:7">
      <c r="A5294" s="14">
        <v>44536</v>
      </c>
      <c r="B5294" t="s">
        <v>823</v>
      </c>
      <c r="C5294" t="s">
        <v>886</v>
      </c>
      <c r="D5294" t="str">
        <f>VLOOKUP(VALUE(MID(C5294,1,8)),Producto!$A$1:$C$499,3,FALSE)</f>
        <v>Chamarra sport</v>
      </c>
      <c r="E5294" t="str">
        <f>VLOOKUP(_xlfn.NUMBERVALUE(MID(C5294,9,2)),'Datos 2'!$Q$3:$R$22,2,FALSE)</f>
        <v>Negro</v>
      </c>
      <c r="F5294" t="str">
        <f>VLOOKUP(_xlfn.NUMBERVALUE(MID(C5294,11,2)),'Datos 2'!$U$3:$V$11,2,)</f>
        <v>S</v>
      </c>
      <c r="G5294">
        <v>8</v>
      </c>
    </row>
    <row r="5295" spans="1:7">
      <c r="A5295" s="14">
        <v>44217</v>
      </c>
      <c r="B5295" t="s">
        <v>823</v>
      </c>
      <c r="C5295" t="s">
        <v>878</v>
      </c>
      <c r="D5295" t="str">
        <f>VLOOKUP(VALUE(MID(C5295,1,8)),Producto!$A$1:$C$499,3,FALSE)</f>
        <v>Chamarra sport</v>
      </c>
      <c r="E5295" t="str">
        <f>VLOOKUP(_xlfn.NUMBERVALUE(MID(C5295,9,2)),'Datos 2'!$Q$3:$R$22,2,FALSE)</f>
        <v>Rojo</v>
      </c>
      <c r="F5295" t="str">
        <f>VLOOKUP(_xlfn.NUMBERVALUE(MID(C5295,11,2)),'Datos 2'!$U$3:$V$11,2,)</f>
        <v>S</v>
      </c>
      <c r="G5295">
        <v>2</v>
      </c>
    </row>
    <row r="5296" spans="1:7">
      <c r="A5296" s="14">
        <v>44495</v>
      </c>
      <c r="B5296" t="s">
        <v>823</v>
      </c>
      <c r="C5296" t="s">
        <v>875</v>
      </c>
      <c r="D5296" t="str">
        <f>VLOOKUP(VALUE(MID(C5296,1,8)),Producto!$A$1:$C$499,3,FALSE)</f>
        <v>Chamarra sport</v>
      </c>
      <c r="E5296" t="str">
        <f>VLOOKUP(_xlfn.NUMBERVALUE(MID(C5296,9,2)),'Datos 2'!$Q$3:$R$22,2,FALSE)</f>
        <v>Rojo</v>
      </c>
      <c r="F5296" t="str">
        <f>VLOOKUP(_xlfn.NUMBERVALUE(MID(C5296,11,2)),'Datos 2'!$U$3:$V$11,2,)</f>
        <v>XL</v>
      </c>
      <c r="G5296">
        <v>7</v>
      </c>
    </row>
    <row r="5297" spans="1:7">
      <c r="A5297" s="14">
        <v>44381</v>
      </c>
      <c r="B5297" t="s">
        <v>823</v>
      </c>
      <c r="C5297" t="s">
        <v>864</v>
      </c>
      <c r="D5297" t="str">
        <f>VLOOKUP(VALUE(MID(C5297,1,8)),Producto!$A$1:$C$499,3,FALSE)</f>
        <v>Pantalón baggie</v>
      </c>
      <c r="E5297" t="str">
        <f>VLOOKUP(_xlfn.NUMBERVALUE(MID(C5297,9,2)),'Datos 2'!$Q$3:$R$22,2,FALSE)</f>
        <v>Negro</v>
      </c>
      <c r="F5297" t="str">
        <f>VLOOKUP(_xlfn.NUMBERVALUE(MID(C5297,11,2)),'Datos 2'!$U$3:$V$11,2,)</f>
        <v>L</v>
      </c>
      <c r="G5297">
        <v>2</v>
      </c>
    </row>
    <row r="5298" spans="1:7">
      <c r="A5298" s="14">
        <v>44198</v>
      </c>
      <c r="B5298" t="s">
        <v>823</v>
      </c>
      <c r="C5298" t="s">
        <v>857</v>
      </c>
      <c r="D5298" t="str">
        <f>VLOOKUP(VALUE(MID(C5298,1,8)),Producto!$A$1:$C$499,3,FALSE)</f>
        <v>Pantalón mezclilla</v>
      </c>
      <c r="E5298" t="str">
        <f>VLOOKUP(_xlfn.NUMBERVALUE(MID(C5298,9,2)),'Datos 2'!$Q$3:$R$22,2,FALSE)</f>
        <v>Negro</v>
      </c>
      <c r="F5298" t="str">
        <f>VLOOKUP(_xlfn.NUMBERVALUE(MID(C5298,11,2)),'Datos 2'!$U$3:$V$11,2,)</f>
        <v>M</v>
      </c>
      <c r="G5298">
        <v>3</v>
      </c>
    </row>
    <row r="5299" spans="1:7">
      <c r="A5299" s="14">
        <v>44442</v>
      </c>
      <c r="B5299" t="s">
        <v>823</v>
      </c>
      <c r="C5299" t="s">
        <v>890</v>
      </c>
      <c r="D5299" t="str">
        <f>VLOOKUP(VALUE(MID(C5299,1,8)),Producto!$A$1:$C$499,3,FALSE)</f>
        <v>Chamarra sport</v>
      </c>
      <c r="E5299" t="str">
        <f>VLOOKUP(_xlfn.NUMBERVALUE(MID(C5299,9,2)),'Datos 2'!$Q$3:$R$22,2,FALSE)</f>
        <v>Off white</v>
      </c>
      <c r="F5299" t="str">
        <f>VLOOKUP(_xlfn.NUMBERVALUE(MID(C5299,11,2)),'Datos 2'!$U$3:$V$11,2,)</f>
        <v>S</v>
      </c>
      <c r="G5299">
        <v>2</v>
      </c>
    </row>
    <row r="5300" spans="1:7">
      <c r="A5300" s="14">
        <v>44244</v>
      </c>
      <c r="B5300" t="s">
        <v>823</v>
      </c>
      <c r="C5300" t="s">
        <v>866</v>
      </c>
      <c r="D5300" t="str">
        <f>VLOOKUP(VALUE(MID(C5300,1,8)),Producto!$A$1:$C$499,3,FALSE)</f>
        <v>Pantalón baggie</v>
      </c>
      <c r="E5300" t="str">
        <f>VLOOKUP(_xlfn.NUMBERVALUE(MID(C5300,9,2)),'Datos 2'!$Q$3:$R$22,2,FALSE)</f>
        <v>Negro</v>
      </c>
      <c r="F5300" t="str">
        <f>VLOOKUP(_xlfn.NUMBERVALUE(MID(C5300,11,2)),'Datos 2'!$U$3:$V$11,2,)</f>
        <v>S</v>
      </c>
      <c r="G5300">
        <v>5</v>
      </c>
    </row>
    <row r="5301" spans="1:7">
      <c r="A5301" s="14">
        <v>44261</v>
      </c>
      <c r="B5301" t="s">
        <v>823</v>
      </c>
      <c r="C5301" t="s">
        <v>864</v>
      </c>
      <c r="D5301" t="str">
        <f>VLOOKUP(VALUE(MID(C5301,1,8)),Producto!$A$1:$C$499,3,FALSE)</f>
        <v>Pantalón baggie</v>
      </c>
      <c r="E5301" t="str">
        <f>VLOOKUP(_xlfn.NUMBERVALUE(MID(C5301,9,2)),'Datos 2'!$Q$3:$R$22,2,FALSE)</f>
        <v>Negro</v>
      </c>
      <c r="F5301" t="str">
        <f>VLOOKUP(_xlfn.NUMBERVALUE(MID(C5301,11,2)),'Datos 2'!$U$3:$V$11,2,)</f>
        <v>L</v>
      </c>
      <c r="G5301">
        <v>7</v>
      </c>
    </row>
    <row r="5302" spans="1:7">
      <c r="A5302" s="14">
        <v>44256</v>
      </c>
      <c r="B5302" t="s">
        <v>823</v>
      </c>
      <c r="C5302" t="s">
        <v>869</v>
      </c>
      <c r="D5302" t="str">
        <f>VLOOKUP(VALUE(MID(C5302,1,8)),Producto!$A$1:$C$499,3,FALSE)</f>
        <v>Pantalón baggie</v>
      </c>
      <c r="E5302" t="str">
        <f>VLOOKUP(_xlfn.NUMBERVALUE(MID(C5302,9,2)),'Datos 2'!$Q$3:$R$22,2,FALSE)</f>
        <v>Off white</v>
      </c>
      <c r="F5302" t="str">
        <f>VLOOKUP(_xlfn.NUMBERVALUE(MID(C5302,11,2)),'Datos 2'!$U$3:$V$11,2,)</f>
        <v>M</v>
      </c>
      <c r="G5302">
        <v>5</v>
      </c>
    </row>
    <row r="5303" spans="1:7">
      <c r="A5303" s="14">
        <v>44344</v>
      </c>
      <c r="B5303" t="s">
        <v>823</v>
      </c>
      <c r="C5303" t="s">
        <v>876</v>
      </c>
      <c r="D5303" t="str">
        <f>VLOOKUP(VALUE(MID(C5303,1,8)),Producto!$A$1:$C$499,3,FALSE)</f>
        <v>Chamarra sport</v>
      </c>
      <c r="E5303" t="str">
        <f>VLOOKUP(_xlfn.NUMBERVALUE(MID(C5303,9,2)),'Datos 2'!$Q$3:$R$22,2,FALSE)</f>
        <v>Rojo</v>
      </c>
      <c r="F5303" t="str">
        <f>VLOOKUP(_xlfn.NUMBERVALUE(MID(C5303,11,2)),'Datos 2'!$U$3:$V$11,2,)</f>
        <v>L</v>
      </c>
      <c r="G5303">
        <v>8</v>
      </c>
    </row>
    <row r="5304" spans="1:7">
      <c r="A5304" s="14">
        <v>44473</v>
      </c>
      <c r="B5304" t="s">
        <v>823</v>
      </c>
      <c r="C5304" t="s">
        <v>859</v>
      </c>
      <c r="D5304" t="str">
        <f>VLOOKUP(VALUE(MID(C5304,1,8)),Producto!$A$1:$C$499,3,FALSE)</f>
        <v>Pantalón mezclilla</v>
      </c>
      <c r="E5304" t="str">
        <f>VLOOKUP(_xlfn.NUMBERVALUE(MID(C5304,9,2)),'Datos 2'!$Q$3:$R$22,2,FALSE)</f>
        <v>Blanco</v>
      </c>
      <c r="F5304" t="str">
        <f>VLOOKUP(_xlfn.NUMBERVALUE(MID(C5304,11,2)),'Datos 2'!$U$3:$V$11,2,)</f>
        <v>XL</v>
      </c>
      <c r="G5304">
        <v>5</v>
      </c>
    </row>
    <row r="5305" spans="1:7">
      <c r="A5305" s="14">
        <v>44440</v>
      </c>
      <c r="B5305" t="s">
        <v>823</v>
      </c>
      <c r="C5305" t="s">
        <v>890</v>
      </c>
      <c r="D5305" t="str">
        <f>VLOOKUP(VALUE(MID(C5305,1,8)),Producto!$A$1:$C$499,3,FALSE)</f>
        <v>Chamarra sport</v>
      </c>
      <c r="E5305" t="str">
        <f>VLOOKUP(_xlfn.NUMBERVALUE(MID(C5305,9,2)),'Datos 2'!$Q$3:$R$22,2,FALSE)</f>
        <v>Off white</v>
      </c>
      <c r="F5305" t="str">
        <f>VLOOKUP(_xlfn.NUMBERVALUE(MID(C5305,11,2)),'Datos 2'!$U$3:$V$11,2,)</f>
        <v>S</v>
      </c>
      <c r="G5305">
        <v>8</v>
      </c>
    </row>
    <row r="5306" spans="1:7">
      <c r="A5306" s="14">
        <v>44297</v>
      </c>
      <c r="B5306" t="s">
        <v>823</v>
      </c>
      <c r="C5306" t="s">
        <v>878</v>
      </c>
      <c r="D5306" t="str">
        <f>VLOOKUP(VALUE(MID(C5306,1,8)),Producto!$A$1:$C$499,3,FALSE)</f>
        <v>Chamarra sport</v>
      </c>
      <c r="E5306" t="str">
        <f>VLOOKUP(_xlfn.NUMBERVALUE(MID(C5306,9,2)),'Datos 2'!$Q$3:$R$22,2,FALSE)</f>
        <v>Rojo</v>
      </c>
      <c r="F5306" t="str">
        <f>VLOOKUP(_xlfn.NUMBERVALUE(MID(C5306,11,2)),'Datos 2'!$U$3:$V$11,2,)</f>
        <v>S</v>
      </c>
      <c r="G5306">
        <v>9</v>
      </c>
    </row>
    <row r="5307" spans="1:7">
      <c r="A5307" s="14">
        <v>44340</v>
      </c>
      <c r="B5307" t="s">
        <v>823</v>
      </c>
      <c r="C5307" t="s">
        <v>835</v>
      </c>
      <c r="D5307" t="str">
        <f>VLOOKUP(VALUE(MID(C5307,1,8)),Producto!$A$1:$C$499,3,FALSE)</f>
        <v>Camisa manga larga</v>
      </c>
      <c r="E5307" t="str">
        <f>VLOOKUP(_xlfn.NUMBERVALUE(MID(C5307,9,2)),'Datos 2'!$Q$3:$R$22,2,FALSE)</f>
        <v>Negro</v>
      </c>
      <c r="F5307" t="str">
        <f>VLOOKUP(_xlfn.NUMBERVALUE(MID(C5307,11,2)),'Datos 2'!$U$3:$V$11,2,)</f>
        <v>XL</v>
      </c>
      <c r="G5307">
        <v>4</v>
      </c>
    </row>
    <row r="5308" spans="1:7">
      <c r="A5308" s="14">
        <v>44546</v>
      </c>
      <c r="B5308" t="s">
        <v>823</v>
      </c>
      <c r="C5308" t="s">
        <v>861</v>
      </c>
      <c r="D5308" t="str">
        <f>VLOOKUP(VALUE(MID(C5308,1,8)),Producto!$A$1:$C$499,3,FALSE)</f>
        <v>Pantalón mezclilla</v>
      </c>
      <c r="E5308" t="str">
        <f>VLOOKUP(_xlfn.NUMBERVALUE(MID(C5308,9,2)),'Datos 2'!$Q$3:$R$22,2,FALSE)</f>
        <v>Blanco</v>
      </c>
      <c r="F5308" t="str">
        <f>VLOOKUP(_xlfn.NUMBERVALUE(MID(C5308,11,2)),'Datos 2'!$U$3:$V$11,2,)</f>
        <v>M</v>
      </c>
      <c r="G5308">
        <v>1</v>
      </c>
    </row>
    <row r="5309" spans="1:7">
      <c r="A5309" s="14">
        <v>44209</v>
      </c>
      <c r="B5309" t="s">
        <v>823</v>
      </c>
      <c r="C5309" t="s">
        <v>844</v>
      </c>
      <c r="D5309" t="str">
        <f>VLOOKUP(VALUE(MID(C5309,1,8)),Producto!$A$1:$C$499,3,FALSE)</f>
        <v>Camisa manga corta</v>
      </c>
      <c r="E5309" t="str">
        <f>VLOOKUP(_xlfn.NUMBERVALUE(MID(C5309,9,2)),'Datos 2'!$Q$3:$R$22,2,FALSE)</f>
        <v>Estampado animal</v>
      </c>
      <c r="F5309" t="str">
        <f>VLOOKUP(_xlfn.NUMBERVALUE(MID(C5309,11,2)),'Datos 2'!$U$3:$V$11,2,)</f>
        <v>L</v>
      </c>
      <c r="G5309">
        <v>2</v>
      </c>
    </row>
    <row r="5310" spans="1:7">
      <c r="A5310" s="14">
        <v>44287</v>
      </c>
      <c r="B5310" t="s">
        <v>823</v>
      </c>
      <c r="C5310" t="s">
        <v>834</v>
      </c>
      <c r="D5310" t="str">
        <f>VLOOKUP(VALUE(MID(C5310,1,8)),Producto!$A$1:$C$499,3,FALSE)</f>
        <v>Camisa manga larga</v>
      </c>
      <c r="E5310" t="str">
        <f>VLOOKUP(_xlfn.NUMBERVALUE(MID(C5310,9,2)),'Datos 2'!$Q$3:$R$22,2,FALSE)</f>
        <v>Off white</v>
      </c>
      <c r="F5310" t="str">
        <f>VLOOKUP(_xlfn.NUMBERVALUE(MID(C5310,11,2)),'Datos 2'!$U$3:$V$11,2,)</f>
        <v>S</v>
      </c>
      <c r="G5310">
        <v>2</v>
      </c>
    </row>
    <row r="5311" spans="1:7">
      <c r="A5311" s="14">
        <v>44442</v>
      </c>
      <c r="B5311" t="s">
        <v>823</v>
      </c>
      <c r="C5311" t="s">
        <v>847</v>
      </c>
      <c r="D5311" t="str">
        <f>VLOOKUP(VALUE(MID(C5311,1,8)),Producto!$A$1:$C$499,3,FALSE)</f>
        <v>Playera</v>
      </c>
      <c r="E5311" t="str">
        <f>VLOOKUP(_xlfn.NUMBERVALUE(MID(C5311,9,2)),'Datos 2'!$Q$3:$R$22,2,FALSE)</f>
        <v>Negro</v>
      </c>
      <c r="F5311" t="str">
        <f>VLOOKUP(_xlfn.NUMBERVALUE(MID(C5311,11,2)),'Datos 2'!$U$3:$V$11,2,)</f>
        <v>Unitalla</v>
      </c>
      <c r="G5311">
        <v>9</v>
      </c>
    </row>
    <row r="5312" spans="1:7">
      <c r="A5312" s="14">
        <v>44215</v>
      </c>
      <c r="B5312" t="s">
        <v>823</v>
      </c>
      <c r="C5312" t="s">
        <v>846</v>
      </c>
      <c r="D5312" t="str">
        <f>VLOOKUP(VALUE(MID(C5312,1,8)),Producto!$A$1:$C$499,3,FALSE)</f>
        <v>Camisa manga corta</v>
      </c>
      <c r="E5312" t="str">
        <f>VLOOKUP(_xlfn.NUMBERVALUE(MID(C5312,9,2)),'Datos 2'!$Q$3:$R$22,2,FALSE)</f>
        <v>Estampado animal</v>
      </c>
      <c r="F5312" t="str">
        <f>VLOOKUP(_xlfn.NUMBERVALUE(MID(C5312,11,2)),'Datos 2'!$U$3:$V$11,2,)</f>
        <v>S</v>
      </c>
      <c r="G5312">
        <v>9</v>
      </c>
    </row>
    <row r="5313" spans="1:7">
      <c r="A5313" s="14">
        <v>44229</v>
      </c>
      <c r="B5313" t="s">
        <v>823</v>
      </c>
      <c r="C5313" t="s">
        <v>868</v>
      </c>
      <c r="D5313" t="str">
        <f>VLOOKUP(VALUE(MID(C5313,1,8)),Producto!$A$1:$C$499,3,FALSE)</f>
        <v>Pantalón baggie</v>
      </c>
      <c r="E5313" t="str">
        <f>VLOOKUP(_xlfn.NUMBERVALUE(MID(C5313,9,2)),'Datos 2'!$Q$3:$R$22,2,FALSE)</f>
        <v>Off white</v>
      </c>
      <c r="F5313" t="str">
        <f>VLOOKUP(_xlfn.NUMBERVALUE(MID(C5313,11,2)),'Datos 2'!$U$3:$V$11,2,)</f>
        <v>L</v>
      </c>
      <c r="G5313">
        <v>6</v>
      </c>
    </row>
    <row r="5314" spans="1:7">
      <c r="A5314" s="14">
        <v>44412</v>
      </c>
      <c r="B5314" t="s">
        <v>823</v>
      </c>
      <c r="C5314" t="s">
        <v>860</v>
      </c>
      <c r="D5314" t="str">
        <f>VLOOKUP(VALUE(MID(C5314,1,8)),Producto!$A$1:$C$499,3,FALSE)</f>
        <v>Pantalón mezclilla</v>
      </c>
      <c r="E5314" t="str">
        <f>VLOOKUP(_xlfn.NUMBERVALUE(MID(C5314,9,2)),'Datos 2'!$Q$3:$R$22,2,FALSE)</f>
        <v>Blanco</v>
      </c>
      <c r="F5314" t="str">
        <f>VLOOKUP(_xlfn.NUMBERVALUE(MID(C5314,11,2)),'Datos 2'!$U$3:$V$11,2,)</f>
        <v>L</v>
      </c>
      <c r="G5314">
        <v>7</v>
      </c>
    </row>
    <row r="5315" spans="1:7">
      <c r="A5315" s="14">
        <v>44521</v>
      </c>
      <c r="B5315" t="s">
        <v>823</v>
      </c>
      <c r="C5315" t="s">
        <v>843</v>
      </c>
      <c r="D5315" t="str">
        <f>VLOOKUP(VALUE(MID(C5315,1,8)),Producto!$A$1:$C$499,3,FALSE)</f>
        <v>Camisa manga corta</v>
      </c>
      <c r="E5315" t="str">
        <f>VLOOKUP(_xlfn.NUMBERVALUE(MID(C5315,9,2)),'Datos 2'!$Q$3:$R$22,2,FALSE)</f>
        <v>Estampado animal</v>
      </c>
      <c r="F5315" t="str">
        <f>VLOOKUP(_xlfn.NUMBERVALUE(MID(C5315,11,2)),'Datos 2'!$U$3:$V$11,2,)</f>
        <v>XL</v>
      </c>
      <c r="G5315">
        <v>9</v>
      </c>
    </row>
    <row r="5316" spans="1:7">
      <c r="A5316" s="14">
        <v>44439</v>
      </c>
      <c r="B5316" t="s">
        <v>823</v>
      </c>
      <c r="C5316" t="s">
        <v>886</v>
      </c>
      <c r="D5316" t="str">
        <f>VLOOKUP(VALUE(MID(C5316,1,8)),Producto!$A$1:$C$499,3,FALSE)</f>
        <v>Chamarra sport</v>
      </c>
      <c r="E5316" t="str">
        <f>VLOOKUP(_xlfn.NUMBERVALUE(MID(C5316,9,2)),'Datos 2'!$Q$3:$R$22,2,FALSE)</f>
        <v>Negro</v>
      </c>
      <c r="F5316" t="str">
        <f>VLOOKUP(_xlfn.NUMBERVALUE(MID(C5316,11,2)),'Datos 2'!$U$3:$V$11,2,)</f>
        <v>S</v>
      </c>
      <c r="G5316">
        <v>2</v>
      </c>
    </row>
    <row r="5317" spans="1:7">
      <c r="A5317" s="14">
        <v>44391</v>
      </c>
      <c r="B5317" t="s">
        <v>823</v>
      </c>
      <c r="C5317" t="s">
        <v>871</v>
      </c>
      <c r="D5317" t="str">
        <f>VLOOKUP(VALUE(MID(C5317,1,8)),Producto!$A$1:$C$499,3,FALSE)</f>
        <v>Pantalón baggie</v>
      </c>
      <c r="E5317" t="str">
        <f>VLOOKUP(_xlfn.NUMBERVALUE(MID(C5317,9,2)),'Datos 2'!$Q$3:$R$22,2,FALSE)</f>
        <v>Café</v>
      </c>
      <c r="F5317" t="str">
        <f>VLOOKUP(_xlfn.NUMBERVALUE(MID(C5317,11,2)),'Datos 2'!$U$3:$V$11,2,)</f>
        <v>XL</v>
      </c>
      <c r="G5317">
        <v>7</v>
      </c>
    </row>
    <row r="5318" spans="1:7">
      <c r="A5318" s="14">
        <v>44554</v>
      </c>
      <c r="B5318" t="s">
        <v>823</v>
      </c>
      <c r="C5318" t="s">
        <v>844</v>
      </c>
      <c r="D5318" t="str">
        <f>VLOOKUP(VALUE(MID(C5318,1,8)),Producto!$A$1:$C$499,3,FALSE)</f>
        <v>Camisa manga corta</v>
      </c>
      <c r="E5318" t="str">
        <f>VLOOKUP(_xlfn.NUMBERVALUE(MID(C5318,9,2)),'Datos 2'!$Q$3:$R$22,2,FALSE)</f>
        <v>Estampado animal</v>
      </c>
      <c r="F5318" t="str">
        <f>VLOOKUP(_xlfn.NUMBERVALUE(MID(C5318,11,2)),'Datos 2'!$U$3:$V$11,2,)</f>
        <v>L</v>
      </c>
      <c r="G5318">
        <v>5</v>
      </c>
    </row>
    <row r="5319" spans="1:7">
      <c r="A5319" s="14">
        <v>44561</v>
      </c>
      <c r="B5319" t="s">
        <v>823</v>
      </c>
      <c r="C5319" t="s">
        <v>870</v>
      </c>
      <c r="D5319" t="str">
        <f>VLOOKUP(VALUE(MID(C5319,1,8)),Producto!$A$1:$C$499,3,FALSE)</f>
        <v>Pantalón baggie</v>
      </c>
      <c r="E5319" t="str">
        <f>VLOOKUP(_xlfn.NUMBERVALUE(MID(C5319,9,2)),'Datos 2'!$Q$3:$R$22,2,FALSE)</f>
        <v>Off white</v>
      </c>
      <c r="F5319" t="str">
        <f>VLOOKUP(_xlfn.NUMBERVALUE(MID(C5319,11,2)),'Datos 2'!$U$3:$V$11,2,)</f>
        <v>S</v>
      </c>
      <c r="G5319">
        <v>9</v>
      </c>
    </row>
    <row r="5320" spans="1:7">
      <c r="A5320" s="14">
        <v>44448</v>
      </c>
      <c r="B5320" t="s">
        <v>823</v>
      </c>
      <c r="C5320" t="s">
        <v>860</v>
      </c>
      <c r="D5320" t="str">
        <f>VLOOKUP(VALUE(MID(C5320,1,8)),Producto!$A$1:$C$499,3,FALSE)</f>
        <v>Pantalón mezclilla</v>
      </c>
      <c r="E5320" t="str">
        <f>VLOOKUP(_xlfn.NUMBERVALUE(MID(C5320,9,2)),'Datos 2'!$Q$3:$R$22,2,FALSE)</f>
        <v>Blanco</v>
      </c>
      <c r="F5320" t="str">
        <f>VLOOKUP(_xlfn.NUMBERVALUE(MID(C5320,11,2)),'Datos 2'!$U$3:$V$11,2,)</f>
        <v>L</v>
      </c>
      <c r="G5320">
        <v>4</v>
      </c>
    </row>
    <row r="5321" spans="1:7">
      <c r="A5321" s="14">
        <v>44424</v>
      </c>
      <c r="B5321" t="s">
        <v>823</v>
      </c>
      <c r="C5321" t="s">
        <v>872</v>
      </c>
      <c r="D5321" t="str">
        <f>VLOOKUP(VALUE(MID(C5321,1,8)),Producto!$A$1:$C$499,3,FALSE)</f>
        <v>Pantalón baggie</v>
      </c>
      <c r="E5321" t="str">
        <f>VLOOKUP(_xlfn.NUMBERVALUE(MID(C5321,9,2)),'Datos 2'!$Q$3:$R$22,2,FALSE)</f>
        <v>Café</v>
      </c>
      <c r="F5321" t="str">
        <f>VLOOKUP(_xlfn.NUMBERVALUE(MID(C5321,11,2)),'Datos 2'!$U$3:$V$11,2,)</f>
        <v>L</v>
      </c>
      <c r="G5321">
        <v>6</v>
      </c>
    </row>
    <row r="5322" spans="1:7">
      <c r="A5322" s="14">
        <v>44397</v>
      </c>
      <c r="B5322" t="s">
        <v>823</v>
      </c>
      <c r="C5322" t="s">
        <v>829</v>
      </c>
      <c r="D5322" t="str">
        <f>VLOOKUP(VALUE(MID(C5322,1,8)),Producto!$A$1:$C$499,3,FALSE)</f>
        <v>Camisa manga larga</v>
      </c>
      <c r="E5322" t="str">
        <f>VLOOKUP(_xlfn.NUMBERVALUE(MID(C5322,9,2)),'Datos 2'!$Q$3:$R$22,2,FALSE)</f>
        <v>Blanco</v>
      </c>
      <c r="F5322" t="str">
        <f>VLOOKUP(_xlfn.NUMBERVALUE(MID(C5322,11,2)),'Datos 2'!$U$3:$V$11,2,)</f>
        <v>M</v>
      </c>
      <c r="G5322">
        <v>9</v>
      </c>
    </row>
    <row r="5323" spans="1:7">
      <c r="A5323" s="14">
        <v>44290</v>
      </c>
      <c r="B5323" t="s">
        <v>823</v>
      </c>
      <c r="C5323" t="s">
        <v>876</v>
      </c>
      <c r="D5323" t="str">
        <f>VLOOKUP(VALUE(MID(C5323,1,8)),Producto!$A$1:$C$499,3,FALSE)</f>
        <v>Chamarra sport</v>
      </c>
      <c r="E5323" t="str">
        <f>VLOOKUP(_xlfn.NUMBERVALUE(MID(C5323,9,2)),'Datos 2'!$Q$3:$R$22,2,FALSE)</f>
        <v>Rojo</v>
      </c>
      <c r="F5323" t="str">
        <f>VLOOKUP(_xlfn.NUMBERVALUE(MID(C5323,11,2)),'Datos 2'!$U$3:$V$11,2,)</f>
        <v>L</v>
      </c>
      <c r="G5323">
        <v>5</v>
      </c>
    </row>
    <row r="5324" spans="1:7">
      <c r="A5324" s="14">
        <v>44206</v>
      </c>
      <c r="B5324" t="s">
        <v>823</v>
      </c>
      <c r="C5324" t="s">
        <v>829</v>
      </c>
      <c r="D5324" t="str">
        <f>VLOOKUP(VALUE(MID(C5324,1,8)),Producto!$A$1:$C$499,3,FALSE)</f>
        <v>Camisa manga larga</v>
      </c>
      <c r="E5324" t="str">
        <f>VLOOKUP(_xlfn.NUMBERVALUE(MID(C5324,9,2)),'Datos 2'!$Q$3:$R$22,2,FALSE)</f>
        <v>Blanco</v>
      </c>
      <c r="F5324" t="str">
        <f>VLOOKUP(_xlfn.NUMBERVALUE(MID(C5324,11,2)),'Datos 2'!$U$3:$V$11,2,)</f>
        <v>M</v>
      </c>
      <c r="G5324">
        <v>8</v>
      </c>
    </row>
    <row r="5325" spans="1:7">
      <c r="A5325" s="14">
        <v>44254</v>
      </c>
      <c r="B5325" t="s">
        <v>823</v>
      </c>
      <c r="C5325" t="s">
        <v>877</v>
      </c>
      <c r="D5325" t="str">
        <f>VLOOKUP(VALUE(MID(C5325,1,8)),Producto!$A$1:$C$499,3,FALSE)</f>
        <v>Chamarra sport</v>
      </c>
      <c r="E5325" t="str">
        <f>VLOOKUP(_xlfn.NUMBERVALUE(MID(C5325,9,2)),'Datos 2'!$Q$3:$R$22,2,FALSE)</f>
        <v>Rojo</v>
      </c>
      <c r="F5325" t="str">
        <f>VLOOKUP(_xlfn.NUMBERVALUE(MID(C5325,11,2)),'Datos 2'!$U$3:$V$11,2,)</f>
        <v>M</v>
      </c>
      <c r="G5325">
        <v>10</v>
      </c>
    </row>
    <row r="5326" spans="1:7">
      <c r="A5326" s="14">
        <v>44371</v>
      </c>
      <c r="B5326" t="s">
        <v>823</v>
      </c>
      <c r="C5326" t="s">
        <v>863</v>
      </c>
      <c r="D5326" t="str">
        <f>VLOOKUP(VALUE(MID(C5326,1,8)),Producto!$A$1:$C$499,3,FALSE)</f>
        <v>Pantalón baggie</v>
      </c>
      <c r="E5326" t="str">
        <f>VLOOKUP(_xlfn.NUMBERVALUE(MID(C5326,9,2)),'Datos 2'!$Q$3:$R$22,2,FALSE)</f>
        <v>Negro</v>
      </c>
      <c r="F5326" t="str">
        <f>VLOOKUP(_xlfn.NUMBERVALUE(MID(C5326,11,2)),'Datos 2'!$U$3:$V$11,2,)</f>
        <v>XL</v>
      </c>
      <c r="G5326">
        <v>6</v>
      </c>
    </row>
    <row r="5327" spans="1:7">
      <c r="A5327" s="14">
        <v>44330</v>
      </c>
      <c r="B5327" t="s">
        <v>823</v>
      </c>
      <c r="C5327" t="s">
        <v>844</v>
      </c>
      <c r="D5327" t="str">
        <f>VLOOKUP(VALUE(MID(C5327,1,8)),Producto!$A$1:$C$499,3,FALSE)</f>
        <v>Camisa manga corta</v>
      </c>
      <c r="E5327" t="str">
        <f>VLOOKUP(_xlfn.NUMBERVALUE(MID(C5327,9,2)),'Datos 2'!$Q$3:$R$22,2,FALSE)</f>
        <v>Estampado animal</v>
      </c>
      <c r="F5327" t="str">
        <f>VLOOKUP(_xlfn.NUMBERVALUE(MID(C5327,11,2)),'Datos 2'!$U$3:$V$11,2,)</f>
        <v>L</v>
      </c>
      <c r="G5327">
        <v>8</v>
      </c>
    </row>
    <row r="5328" spans="1:7">
      <c r="A5328" s="14">
        <v>44480</v>
      </c>
      <c r="B5328" t="s">
        <v>823</v>
      </c>
      <c r="C5328" t="s">
        <v>881</v>
      </c>
      <c r="D5328" t="str">
        <f>VLOOKUP(VALUE(MID(C5328,1,8)),Producto!$A$1:$C$499,3,FALSE)</f>
        <v>Chamarra sport</v>
      </c>
      <c r="E5328" t="str">
        <f>VLOOKUP(_xlfn.NUMBERVALUE(MID(C5328,9,2)),'Datos 2'!$Q$3:$R$22,2,FALSE)</f>
        <v>Azul</v>
      </c>
      <c r="F5328" t="str">
        <f>VLOOKUP(_xlfn.NUMBERVALUE(MID(C5328,11,2)),'Datos 2'!$U$3:$V$11,2,)</f>
        <v>M</v>
      </c>
      <c r="G5328">
        <v>5</v>
      </c>
    </row>
    <row r="5329" spans="1:7">
      <c r="A5329" s="14">
        <v>44372</v>
      </c>
      <c r="B5329" t="s">
        <v>823</v>
      </c>
      <c r="C5329" t="s">
        <v>850</v>
      </c>
      <c r="D5329" t="str">
        <f>VLOOKUP(VALUE(MID(C5329,1,8)),Producto!$A$1:$C$499,3,FALSE)</f>
        <v>Playera</v>
      </c>
      <c r="E5329" t="str">
        <f>VLOOKUP(_xlfn.NUMBERVALUE(MID(C5329,9,2)),'Datos 2'!$Q$3:$R$22,2,FALSE)</f>
        <v>Con texto</v>
      </c>
      <c r="F5329" t="str">
        <f>VLOOKUP(_xlfn.NUMBERVALUE(MID(C5329,11,2)),'Datos 2'!$U$3:$V$11,2,)</f>
        <v>Unitalla</v>
      </c>
      <c r="G5329">
        <v>1</v>
      </c>
    </row>
    <row r="5330" spans="1:7">
      <c r="A5330" s="14">
        <v>44216</v>
      </c>
      <c r="B5330" t="s">
        <v>823</v>
      </c>
      <c r="C5330" t="s">
        <v>846</v>
      </c>
      <c r="D5330" t="str">
        <f>VLOOKUP(VALUE(MID(C5330,1,8)),Producto!$A$1:$C$499,3,FALSE)</f>
        <v>Camisa manga corta</v>
      </c>
      <c r="E5330" t="str">
        <f>VLOOKUP(_xlfn.NUMBERVALUE(MID(C5330,9,2)),'Datos 2'!$Q$3:$R$22,2,FALSE)</f>
        <v>Estampado animal</v>
      </c>
      <c r="F5330" t="str">
        <f>VLOOKUP(_xlfn.NUMBERVALUE(MID(C5330,11,2)),'Datos 2'!$U$3:$V$11,2,)</f>
        <v>S</v>
      </c>
      <c r="G5330">
        <v>3</v>
      </c>
    </row>
    <row r="5331" spans="1:7">
      <c r="A5331" s="14">
        <v>44490</v>
      </c>
      <c r="B5331" t="s">
        <v>823</v>
      </c>
      <c r="C5331" t="s">
        <v>834</v>
      </c>
      <c r="D5331" t="str">
        <f>VLOOKUP(VALUE(MID(C5331,1,8)),Producto!$A$1:$C$499,3,FALSE)</f>
        <v>Camisa manga larga</v>
      </c>
      <c r="E5331" t="str">
        <f>VLOOKUP(_xlfn.NUMBERVALUE(MID(C5331,9,2)),'Datos 2'!$Q$3:$R$22,2,FALSE)</f>
        <v>Off white</v>
      </c>
      <c r="F5331" t="str">
        <f>VLOOKUP(_xlfn.NUMBERVALUE(MID(C5331,11,2)),'Datos 2'!$U$3:$V$11,2,)</f>
        <v>S</v>
      </c>
      <c r="G5331">
        <v>1</v>
      </c>
    </row>
    <row r="5332" spans="1:7">
      <c r="A5332" s="14">
        <v>44366</v>
      </c>
      <c r="B5332" t="s">
        <v>823</v>
      </c>
      <c r="C5332" t="s">
        <v>863</v>
      </c>
      <c r="D5332" t="str">
        <f>VLOOKUP(VALUE(MID(C5332,1,8)),Producto!$A$1:$C$499,3,FALSE)</f>
        <v>Pantalón baggie</v>
      </c>
      <c r="E5332" t="str">
        <f>VLOOKUP(_xlfn.NUMBERVALUE(MID(C5332,9,2)),'Datos 2'!$Q$3:$R$22,2,FALSE)</f>
        <v>Negro</v>
      </c>
      <c r="F5332" t="str">
        <f>VLOOKUP(_xlfn.NUMBERVALUE(MID(C5332,11,2)),'Datos 2'!$U$3:$V$11,2,)</f>
        <v>XL</v>
      </c>
      <c r="G5332">
        <v>4</v>
      </c>
    </row>
    <row r="5333" spans="1:7">
      <c r="A5333" s="14">
        <v>44299</v>
      </c>
      <c r="B5333" t="s">
        <v>823</v>
      </c>
      <c r="C5333" t="s">
        <v>863</v>
      </c>
      <c r="D5333" t="str">
        <f>VLOOKUP(VALUE(MID(C5333,1,8)),Producto!$A$1:$C$499,3,FALSE)</f>
        <v>Pantalón baggie</v>
      </c>
      <c r="E5333" t="str">
        <f>VLOOKUP(_xlfn.NUMBERVALUE(MID(C5333,9,2)),'Datos 2'!$Q$3:$R$22,2,FALSE)</f>
        <v>Negro</v>
      </c>
      <c r="F5333" t="str">
        <f>VLOOKUP(_xlfn.NUMBERVALUE(MID(C5333,11,2)),'Datos 2'!$U$3:$V$11,2,)</f>
        <v>XL</v>
      </c>
      <c r="G5333">
        <v>6</v>
      </c>
    </row>
    <row r="5334" spans="1:7">
      <c r="A5334" s="14">
        <v>44418</v>
      </c>
      <c r="B5334" t="s">
        <v>823</v>
      </c>
      <c r="C5334" t="s">
        <v>855</v>
      </c>
      <c r="D5334" t="str">
        <f>VLOOKUP(VALUE(MID(C5334,1,8)),Producto!$A$1:$C$499,3,FALSE)</f>
        <v>Pantalón mezclilla</v>
      </c>
      <c r="E5334" t="str">
        <f>VLOOKUP(_xlfn.NUMBERVALUE(MID(C5334,9,2)),'Datos 2'!$Q$3:$R$22,2,FALSE)</f>
        <v>Negro</v>
      </c>
      <c r="F5334" t="str">
        <f>VLOOKUP(_xlfn.NUMBERVALUE(MID(C5334,11,2)),'Datos 2'!$U$3:$V$11,2,)</f>
        <v>XL</v>
      </c>
      <c r="G5334">
        <v>8</v>
      </c>
    </row>
    <row r="5335" spans="1:7">
      <c r="A5335" s="14">
        <v>44494</v>
      </c>
      <c r="B5335" t="s">
        <v>823</v>
      </c>
      <c r="C5335" t="s">
        <v>874</v>
      </c>
      <c r="D5335" t="str">
        <f>VLOOKUP(VALUE(MID(C5335,1,8)),Producto!$A$1:$C$499,3,FALSE)</f>
        <v>Pantalón baggie</v>
      </c>
      <c r="E5335" t="str">
        <f>VLOOKUP(_xlfn.NUMBERVALUE(MID(C5335,9,2)),'Datos 2'!$Q$3:$R$22,2,FALSE)</f>
        <v>Café</v>
      </c>
      <c r="F5335" t="str">
        <f>VLOOKUP(_xlfn.NUMBERVALUE(MID(C5335,11,2)),'Datos 2'!$U$3:$V$11,2,)</f>
        <v>S</v>
      </c>
      <c r="G5335">
        <v>3</v>
      </c>
    </row>
    <row r="5336" spans="1:7">
      <c r="A5336" s="14">
        <v>44512</v>
      </c>
      <c r="B5336" t="s">
        <v>823</v>
      </c>
      <c r="C5336" t="s">
        <v>828</v>
      </c>
      <c r="D5336" t="str">
        <f>VLOOKUP(VALUE(MID(C5336,1,8)),Producto!$A$1:$C$499,3,FALSE)</f>
        <v>Camisa manga larga</v>
      </c>
      <c r="E5336" t="str">
        <f>VLOOKUP(_xlfn.NUMBERVALUE(MID(C5336,9,2)),'Datos 2'!$Q$3:$R$22,2,FALSE)</f>
        <v>Blanco</v>
      </c>
      <c r="F5336" t="str">
        <f>VLOOKUP(_xlfn.NUMBERVALUE(MID(C5336,11,2)),'Datos 2'!$U$3:$V$11,2,)</f>
        <v>L</v>
      </c>
      <c r="G5336">
        <v>4</v>
      </c>
    </row>
    <row r="5337" spans="1:7">
      <c r="A5337" s="14">
        <v>44339</v>
      </c>
      <c r="B5337" t="s">
        <v>823</v>
      </c>
      <c r="C5337" t="s">
        <v>837</v>
      </c>
      <c r="D5337" t="str">
        <f>VLOOKUP(VALUE(MID(C5337,1,8)),Producto!$A$1:$C$499,3,FALSE)</f>
        <v>Camisa manga larga</v>
      </c>
      <c r="E5337" t="str">
        <f>VLOOKUP(_xlfn.NUMBERVALUE(MID(C5337,9,2)),'Datos 2'!$Q$3:$R$22,2,FALSE)</f>
        <v>Negro</v>
      </c>
      <c r="F5337" t="str">
        <f>VLOOKUP(_xlfn.NUMBERVALUE(MID(C5337,11,2)),'Datos 2'!$U$3:$V$11,2,)</f>
        <v>M</v>
      </c>
      <c r="G5337">
        <v>6</v>
      </c>
    </row>
    <row r="5338" spans="1:7">
      <c r="A5338" s="14">
        <v>44264</v>
      </c>
      <c r="B5338" t="s">
        <v>823</v>
      </c>
      <c r="C5338" t="s">
        <v>855</v>
      </c>
      <c r="D5338" t="str">
        <f>VLOOKUP(VALUE(MID(C5338,1,8)),Producto!$A$1:$C$499,3,FALSE)</f>
        <v>Pantalón mezclilla</v>
      </c>
      <c r="E5338" t="str">
        <f>VLOOKUP(_xlfn.NUMBERVALUE(MID(C5338,9,2)),'Datos 2'!$Q$3:$R$22,2,FALSE)</f>
        <v>Negro</v>
      </c>
      <c r="F5338" t="str">
        <f>VLOOKUP(_xlfn.NUMBERVALUE(MID(C5338,11,2)),'Datos 2'!$U$3:$V$11,2,)</f>
        <v>XL</v>
      </c>
      <c r="G5338">
        <v>8</v>
      </c>
    </row>
    <row r="5339" spans="1:7">
      <c r="A5339" s="14">
        <v>44484</v>
      </c>
      <c r="B5339" t="s">
        <v>823</v>
      </c>
      <c r="C5339" t="s">
        <v>850</v>
      </c>
      <c r="D5339" t="str">
        <f>VLOOKUP(VALUE(MID(C5339,1,8)),Producto!$A$1:$C$499,3,FALSE)</f>
        <v>Playera</v>
      </c>
      <c r="E5339" t="str">
        <f>VLOOKUP(_xlfn.NUMBERVALUE(MID(C5339,9,2)),'Datos 2'!$Q$3:$R$22,2,FALSE)</f>
        <v>Con texto</v>
      </c>
      <c r="F5339" t="str">
        <f>VLOOKUP(_xlfn.NUMBERVALUE(MID(C5339,11,2)),'Datos 2'!$U$3:$V$11,2,)</f>
        <v>Unitalla</v>
      </c>
      <c r="G5339">
        <v>6</v>
      </c>
    </row>
    <row r="5340" spans="1:7">
      <c r="A5340" s="14">
        <v>44429</v>
      </c>
      <c r="B5340" t="s">
        <v>823</v>
      </c>
      <c r="C5340" t="s">
        <v>847</v>
      </c>
      <c r="D5340" t="str">
        <f>VLOOKUP(VALUE(MID(C5340,1,8)),Producto!$A$1:$C$499,3,FALSE)</f>
        <v>Playera</v>
      </c>
      <c r="E5340" t="str">
        <f>VLOOKUP(_xlfn.NUMBERVALUE(MID(C5340,9,2)),'Datos 2'!$Q$3:$R$22,2,FALSE)</f>
        <v>Negro</v>
      </c>
      <c r="F5340" t="str">
        <f>VLOOKUP(_xlfn.NUMBERVALUE(MID(C5340,11,2)),'Datos 2'!$U$3:$V$11,2,)</f>
        <v>Unitalla</v>
      </c>
      <c r="G5340">
        <v>1</v>
      </c>
    </row>
    <row r="5341" spans="1:7">
      <c r="A5341" s="14">
        <v>44509</v>
      </c>
      <c r="B5341" t="s">
        <v>823</v>
      </c>
      <c r="C5341" t="s">
        <v>876</v>
      </c>
      <c r="D5341" t="str">
        <f>VLOOKUP(VALUE(MID(C5341,1,8)),Producto!$A$1:$C$499,3,FALSE)</f>
        <v>Chamarra sport</v>
      </c>
      <c r="E5341" t="str">
        <f>VLOOKUP(_xlfn.NUMBERVALUE(MID(C5341,9,2)),'Datos 2'!$Q$3:$R$22,2,FALSE)</f>
        <v>Rojo</v>
      </c>
      <c r="F5341" t="str">
        <f>VLOOKUP(_xlfn.NUMBERVALUE(MID(C5341,11,2)),'Datos 2'!$U$3:$V$11,2,)</f>
        <v>L</v>
      </c>
      <c r="G5341">
        <v>9</v>
      </c>
    </row>
    <row r="5342" spans="1:7">
      <c r="A5342" s="14">
        <v>44460</v>
      </c>
      <c r="B5342" t="s">
        <v>823</v>
      </c>
      <c r="C5342" t="s">
        <v>890</v>
      </c>
      <c r="D5342" t="str">
        <f>VLOOKUP(VALUE(MID(C5342,1,8)),Producto!$A$1:$C$499,3,FALSE)</f>
        <v>Chamarra sport</v>
      </c>
      <c r="E5342" t="str">
        <f>VLOOKUP(_xlfn.NUMBERVALUE(MID(C5342,9,2)),'Datos 2'!$Q$3:$R$22,2,FALSE)</f>
        <v>Off white</v>
      </c>
      <c r="F5342" t="str">
        <f>VLOOKUP(_xlfn.NUMBERVALUE(MID(C5342,11,2)),'Datos 2'!$U$3:$V$11,2,)</f>
        <v>S</v>
      </c>
      <c r="G5342">
        <v>3</v>
      </c>
    </row>
    <row r="5343" spans="1:7">
      <c r="A5343" s="14">
        <v>44410</v>
      </c>
      <c r="B5343" t="s">
        <v>823</v>
      </c>
      <c r="C5343" t="s">
        <v>838</v>
      </c>
      <c r="D5343" t="str">
        <f>VLOOKUP(VALUE(MID(C5343,1,8)),Producto!$A$1:$C$499,3,FALSE)</f>
        <v>Camisa manga larga</v>
      </c>
      <c r="E5343" t="str">
        <f>VLOOKUP(_xlfn.NUMBERVALUE(MID(C5343,9,2)),'Datos 2'!$Q$3:$R$22,2,FALSE)</f>
        <v>Negro</v>
      </c>
      <c r="F5343" t="str">
        <f>VLOOKUP(_xlfn.NUMBERVALUE(MID(C5343,11,2)),'Datos 2'!$U$3:$V$11,2,)</f>
        <v>S</v>
      </c>
      <c r="G5343">
        <v>5</v>
      </c>
    </row>
    <row r="5344" spans="1:7">
      <c r="A5344" s="14">
        <v>44492</v>
      </c>
      <c r="B5344" t="s">
        <v>823</v>
      </c>
      <c r="C5344" t="s">
        <v>871</v>
      </c>
      <c r="D5344" t="str">
        <f>VLOOKUP(VALUE(MID(C5344,1,8)),Producto!$A$1:$C$499,3,FALSE)</f>
        <v>Pantalón baggie</v>
      </c>
      <c r="E5344" t="str">
        <f>VLOOKUP(_xlfn.NUMBERVALUE(MID(C5344,9,2)),'Datos 2'!$Q$3:$R$22,2,FALSE)</f>
        <v>Café</v>
      </c>
      <c r="F5344" t="str">
        <f>VLOOKUP(_xlfn.NUMBERVALUE(MID(C5344,11,2)),'Datos 2'!$U$3:$V$11,2,)</f>
        <v>XL</v>
      </c>
      <c r="G5344">
        <v>5</v>
      </c>
    </row>
    <row r="5345" spans="1:7">
      <c r="A5345" s="14">
        <v>44354</v>
      </c>
      <c r="B5345" t="s">
        <v>823</v>
      </c>
      <c r="C5345" t="s">
        <v>839</v>
      </c>
      <c r="D5345" t="str">
        <f>VLOOKUP(VALUE(MID(C5345,1,8)),Producto!$A$1:$C$499,3,FALSE)</f>
        <v>Camisa manga corta</v>
      </c>
      <c r="E5345" t="str">
        <f>VLOOKUP(_xlfn.NUMBERVALUE(MID(C5345,9,2)),'Datos 2'!$Q$3:$R$22,2,FALSE)</f>
        <v>Blanco</v>
      </c>
      <c r="F5345" t="str">
        <f>VLOOKUP(_xlfn.NUMBERVALUE(MID(C5345,11,2)),'Datos 2'!$U$3:$V$11,2,)</f>
        <v>XL</v>
      </c>
      <c r="G5345">
        <v>8</v>
      </c>
    </row>
    <row r="5346" spans="1:7">
      <c r="A5346" s="14">
        <v>44373</v>
      </c>
      <c r="B5346" t="s">
        <v>823</v>
      </c>
      <c r="C5346" t="s">
        <v>878</v>
      </c>
      <c r="D5346" t="str">
        <f>VLOOKUP(VALUE(MID(C5346,1,8)),Producto!$A$1:$C$499,3,FALSE)</f>
        <v>Chamarra sport</v>
      </c>
      <c r="E5346" t="str">
        <f>VLOOKUP(_xlfn.NUMBERVALUE(MID(C5346,9,2)),'Datos 2'!$Q$3:$R$22,2,FALSE)</f>
        <v>Rojo</v>
      </c>
      <c r="F5346" t="str">
        <f>VLOOKUP(_xlfn.NUMBERVALUE(MID(C5346,11,2)),'Datos 2'!$U$3:$V$11,2,)</f>
        <v>S</v>
      </c>
      <c r="G5346">
        <v>5</v>
      </c>
    </row>
    <row r="5347" spans="1:7">
      <c r="A5347" s="14">
        <v>44216</v>
      </c>
      <c r="B5347" t="s">
        <v>823</v>
      </c>
      <c r="C5347" t="s">
        <v>847</v>
      </c>
      <c r="D5347" t="str">
        <f>VLOOKUP(VALUE(MID(C5347,1,8)),Producto!$A$1:$C$499,3,FALSE)</f>
        <v>Playera</v>
      </c>
      <c r="E5347" t="str">
        <f>VLOOKUP(_xlfn.NUMBERVALUE(MID(C5347,9,2)),'Datos 2'!$Q$3:$R$22,2,FALSE)</f>
        <v>Negro</v>
      </c>
      <c r="F5347" t="str">
        <f>VLOOKUP(_xlfn.NUMBERVALUE(MID(C5347,11,2)),'Datos 2'!$U$3:$V$11,2,)</f>
        <v>Unitalla</v>
      </c>
      <c r="G5347">
        <v>7</v>
      </c>
    </row>
    <row r="5348" spans="1:7">
      <c r="A5348" s="14">
        <v>44558</v>
      </c>
      <c r="B5348" t="s">
        <v>823</v>
      </c>
      <c r="C5348" t="s">
        <v>853</v>
      </c>
      <c r="D5348" t="str">
        <f>VLOOKUP(VALUE(MID(C5348,1,8)),Producto!$A$1:$C$499,3,FALSE)</f>
        <v>Pantalón mezclilla</v>
      </c>
      <c r="E5348" t="str">
        <f>VLOOKUP(_xlfn.NUMBERVALUE(MID(C5348,9,2)),'Datos 2'!$Q$3:$R$22,2,FALSE)</f>
        <v>Azul</v>
      </c>
      <c r="F5348" t="str">
        <f>VLOOKUP(_xlfn.NUMBERVALUE(MID(C5348,11,2)),'Datos 2'!$U$3:$V$11,2,)</f>
        <v>M</v>
      </c>
      <c r="G5348">
        <v>2</v>
      </c>
    </row>
    <row r="5349" spans="1:7">
      <c r="A5349" s="14">
        <v>44249</v>
      </c>
      <c r="B5349" t="s">
        <v>823</v>
      </c>
      <c r="C5349" t="s">
        <v>876</v>
      </c>
      <c r="D5349" t="str">
        <f>VLOOKUP(VALUE(MID(C5349,1,8)),Producto!$A$1:$C$499,3,FALSE)</f>
        <v>Chamarra sport</v>
      </c>
      <c r="E5349" t="str">
        <f>VLOOKUP(_xlfn.NUMBERVALUE(MID(C5349,9,2)),'Datos 2'!$Q$3:$R$22,2,FALSE)</f>
        <v>Rojo</v>
      </c>
      <c r="F5349" t="str">
        <f>VLOOKUP(_xlfn.NUMBERVALUE(MID(C5349,11,2)),'Datos 2'!$U$3:$V$11,2,)</f>
        <v>L</v>
      </c>
      <c r="G5349">
        <v>1</v>
      </c>
    </row>
    <row r="5350" spans="1:7">
      <c r="A5350" s="14">
        <v>44545</v>
      </c>
      <c r="B5350" t="s">
        <v>823</v>
      </c>
      <c r="C5350" t="s">
        <v>866</v>
      </c>
      <c r="D5350" t="str">
        <f>VLOOKUP(VALUE(MID(C5350,1,8)),Producto!$A$1:$C$499,3,FALSE)</f>
        <v>Pantalón baggie</v>
      </c>
      <c r="E5350" t="str">
        <f>VLOOKUP(_xlfn.NUMBERVALUE(MID(C5350,9,2)),'Datos 2'!$Q$3:$R$22,2,FALSE)</f>
        <v>Negro</v>
      </c>
      <c r="F5350" t="str">
        <f>VLOOKUP(_xlfn.NUMBERVALUE(MID(C5350,11,2)),'Datos 2'!$U$3:$V$11,2,)</f>
        <v>S</v>
      </c>
      <c r="G5350">
        <v>1</v>
      </c>
    </row>
    <row r="5351" spans="1:7">
      <c r="A5351" s="14">
        <v>44425</v>
      </c>
      <c r="B5351" t="s">
        <v>823</v>
      </c>
      <c r="C5351" t="s">
        <v>875</v>
      </c>
      <c r="D5351" t="str">
        <f>VLOOKUP(VALUE(MID(C5351,1,8)),Producto!$A$1:$C$499,3,FALSE)</f>
        <v>Chamarra sport</v>
      </c>
      <c r="E5351" t="str">
        <f>VLOOKUP(_xlfn.NUMBERVALUE(MID(C5351,9,2)),'Datos 2'!$Q$3:$R$22,2,FALSE)</f>
        <v>Rojo</v>
      </c>
      <c r="F5351" t="str">
        <f>VLOOKUP(_xlfn.NUMBERVALUE(MID(C5351,11,2)),'Datos 2'!$U$3:$V$11,2,)</f>
        <v>XL</v>
      </c>
      <c r="G5351">
        <v>1</v>
      </c>
    </row>
    <row r="5352" spans="1:7">
      <c r="A5352" s="14">
        <v>44317</v>
      </c>
      <c r="B5352" t="s">
        <v>823</v>
      </c>
      <c r="C5352" t="s">
        <v>838</v>
      </c>
      <c r="D5352" t="str">
        <f>VLOOKUP(VALUE(MID(C5352,1,8)),Producto!$A$1:$C$499,3,FALSE)</f>
        <v>Camisa manga larga</v>
      </c>
      <c r="E5352" t="str">
        <f>VLOOKUP(_xlfn.NUMBERVALUE(MID(C5352,9,2)),'Datos 2'!$Q$3:$R$22,2,FALSE)</f>
        <v>Negro</v>
      </c>
      <c r="F5352" t="str">
        <f>VLOOKUP(_xlfn.NUMBERVALUE(MID(C5352,11,2)),'Datos 2'!$U$3:$V$11,2,)</f>
        <v>S</v>
      </c>
      <c r="G5352">
        <v>10</v>
      </c>
    </row>
    <row r="5353" spans="1:7">
      <c r="A5353" s="14">
        <v>44506</v>
      </c>
      <c r="B5353" t="s">
        <v>823</v>
      </c>
      <c r="C5353" t="s">
        <v>840</v>
      </c>
      <c r="D5353" t="str">
        <f>VLOOKUP(VALUE(MID(C5353,1,8)),Producto!$A$1:$C$499,3,FALSE)</f>
        <v>Camisa manga corta</v>
      </c>
      <c r="E5353" t="str">
        <f>VLOOKUP(_xlfn.NUMBERVALUE(MID(C5353,9,2)),'Datos 2'!$Q$3:$R$22,2,FALSE)</f>
        <v>Blanco</v>
      </c>
      <c r="F5353" t="str">
        <f>VLOOKUP(_xlfn.NUMBERVALUE(MID(C5353,11,2)),'Datos 2'!$U$3:$V$11,2,)</f>
        <v>L</v>
      </c>
      <c r="G5353">
        <v>9</v>
      </c>
    </row>
    <row r="5354" spans="1:7">
      <c r="A5354" s="14">
        <v>44524</v>
      </c>
      <c r="B5354" t="s">
        <v>823</v>
      </c>
      <c r="C5354" t="s">
        <v>840</v>
      </c>
      <c r="D5354" t="str">
        <f>VLOOKUP(VALUE(MID(C5354,1,8)),Producto!$A$1:$C$499,3,FALSE)</f>
        <v>Camisa manga corta</v>
      </c>
      <c r="E5354" t="str">
        <f>VLOOKUP(_xlfn.NUMBERVALUE(MID(C5354,9,2)),'Datos 2'!$Q$3:$R$22,2,FALSE)</f>
        <v>Blanco</v>
      </c>
      <c r="F5354" t="str">
        <f>VLOOKUP(_xlfn.NUMBERVALUE(MID(C5354,11,2)),'Datos 2'!$U$3:$V$11,2,)</f>
        <v>L</v>
      </c>
      <c r="G5354">
        <v>10</v>
      </c>
    </row>
    <row r="5355" spans="1:7">
      <c r="A5355" s="14">
        <v>44323</v>
      </c>
      <c r="B5355" t="s">
        <v>823</v>
      </c>
      <c r="C5355" t="s">
        <v>886</v>
      </c>
      <c r="D5355" t="str">
        <f>VLOOKUP(VALUE(MID(C5355,1,8)),Producto!$A$1:$C$499,3,FALSE)</f>
        <v>Chamarra sport</v>
      </c>
      <c r="E5355" t="str">
        <f>VLOOKUP(_xlfn.NUMBERVALUE(MID(C5355,9,2)),'Datos 2'!$Q$3:$R$22,2,FALSE)</f>
        <v>Negro</v>
      </c>
      <c r="F5355" t="str">
        <f>VLOOKUP(_xlfn.NUMBERVALUE(MID(C5355,11,2)),'Datos 2'!$U$3:$V$11,2,)</f>
        <v>S</v>
      </c>
      <c r="G5355">
        <v>9</v>
      </c>
    </row>
    <row r="5356" spans="1:7">
      <c r="A5356" s="14">
        <v>44453</v>
      </c>
      <c r="B5356" t="s">
        <v>823</v>
      </c>
      <c r="C5356" t="s">
        <v>868</v>
      </c>
      <c r="D5356" t="str">
        <f>VLOOKUP(VALUE(MID(C5356,1,8)),Producto!$A$1:$C$499,3,FALSE)</f>
        <v>Pantalón baggie</v>
      </c>
      <c r="E5356" t="str">
        <f>VLOOKUP(_xlfn.NUMBERVALUE(MID(C5356,9,2)),'Datos 2'!$Q$3:$R$22,2,FALSE)</f>
        <v>Off white</v>
      </c>
      <c r="F5356" t="str">
        <f>VLOOKUP(_xlfn.NUMBERVALUE(MID(C5356,11,2)),'Datos 2'!$U$3:$V$11,2,)</f>
        <v>L</v>
      </c>
      <c r="G5356">
        <v>6</v>
      </c>
    </row>
    <row r="5357" spans="1:7">
      <c r="A5357" s="14">
        <v>44319</v>
      </c>
      <c r="B5357" t="s">
        <v>823</v>
      </c>
      <c r="C5357" t="s">
        <v>864</v>
      </c>
      <c r="D5357" t="str">
        <f>VLOOKUP(VALUE(MID(C5357,1,8)),Producto!$A$1:$C$499,3,FALSE)</f>
        <v>Pantalón baggie</v>
      </c>
      <c r="E5357" t="str">
        <f>VLOOKUP(_xlfn.NUMBERVALUE(MID(C5357,9,2)),'Datos 2'!$Q$3:$R$22,2,FALSE)</f>
        <v>Negro</v>
      </c>
      <c r="F5357" t="str">
        <f>VLOOKUP(_xlfn.NUMBERVALUE(MID(C5357,11,2)),'Datos 2'!$U$3:$V$11,2,)</f>
        <v>L</v>
      </c>
      <c r="G5357">
        <v>10</v>
      </c>
    </row>
    <row r="5358" spans="1:7">
      <c r="A5358" s="14">
        <v>44340</v>
      </c>
      <c r="B5358" t="s">
        <v>823</v>
      </c>
      <c r="C5358" t="s">
        <v>846</v>
      </c>
      <c r="D5358" t="str">
        <f>VLOOKUP(VALUE(MID(C5358,1,8)),Producto!$A$1:$C$499,3,FALSE)</f>
        <v>Camisa manga corta</v>
      </c>
      <c r="E5358" t="str">
        <f>VLOOKUP(_xlfn.NUMBERVALUE(MID(C5358,9,2)),'Datos 2'!$Q$3:$R$22,2,FALSE)</f>
        <v>Estampado animal</v>
      </c>
      <c r="F5358" t="str">
        <f>VLOOKUP(_xlfn.NUMBERVALUE(MID(C5358,11,2)),'Datos 2'!$U$3:$V$11,2,)</f>
        <v>S</v>
      </c>
      <c r="G5358">
        <v>7</v>
      </c>
    </row>
    <row r="5359" spans="1:7">
      <c r="A5359" s="14">
        <v>44297</v>
      </c>
      <c r="B5359" t="s">
        <v>823</v>
      </c>
      <c r="C5359" t="s">
        <v>876</v>
      </c>
      <c r="D5359" t="str">
        <f>VLOOKUP(VALUE(MID(C5359,1,8)),Producto!$A$1:$C$499,3,FALSE)</f>
        <v>Chamarra sport</v>
      </c>
      <c r="E5359" t="str">
        <f>VLOOKUP(_xlfn.NUMBERVALUE(MID(C5359,9,2)),'Datos 2'!$Q$3:$R$22,2,FALSE)</f>
        <v>Rojo</v>
      </c>
      <c r="F5359" t="str">
        <f>VLOOKUP(_xlfn.NUMBERVALUE(MID(C5359,11,2)),'Datos 2'!$U$3:$V$11,2,)</f>
        <v>L</v>
      </c>
      <c r="G5359">
        <v>3</v>
      </c>
    </row>
    <row r="5360" spans="1:7">
      <c r="A5360" s="14">
        <v>44498</v>
      </c>
      <c r="B5360" t="s">
        <v>823</v>
      </c>
      <c r="C5360" t="s">
        <v>842</v>
      </c>
      <c r="D5360" t="str">
        <f>VLOOKUP(VALUE(MID(C5360,1,8)),Producto!$A$1:$C$499,3,FALSE)</f>
        <v>Camisa manga corta</v>
      </c>
      <c r="E5360" t="str">
        <f>VLOOKUP(_xlfn.NUMBERVALUE(MID(C5360,9,2)),'Datos 2'!$Q$3:$R$22,2,FALSE)</f>
        <v>Blanco</v>
      </c>
      <c r="F5360" t="str">
        <f>VLOOKUP(_xlfn.NUMBERVALUE(MID(C5360,11,2)),'Datos 2'!$U$3:$V$11,2,)</f>
        <v>S</v>
      </c>
      <c r="G5360">
        <v>4</v>
      </c>
    </row>
    <row r="5361" spans="1:7">
      <c r="A5361" s="14">
        <v>44336</v>
      </c>
      <c r="B5361" t="s">
        <v>823</v>
      </c>
      <c r="C5361" t="s">
        <v>877</v>
      </c>
      <c r="D5361" t="str">
        <f>VLOOKUP(VALUE(MID(C5361,1,8)),Producto!$A$1:$C$499,3,FALSE)</f>
        <v>Chamarra sport</v>
      </c>
      <c r="E5361" t="str">
        <f>VLOOKUP(_xlfn.NUMBERVALUE(MID(C5361,9,2)),'Datos 2'!$Q$3:$R$22,2,FALSE)</f>
        <v>Rojo</v>
      </c>
      <c r="F5361" t="str">
        <f>VLOOKUP(_xlfn.NUMBERVALUE(MID(C5361,11,2)),'Datos 2'!$U$3:$V$11,2,)</f>
        <v>M</v>
      </c>
      <c r="G5361">
        <v>6</v>
      </c>
    </row>
    <row r="5362" spans="1:7">
      <c r="A5362" s="14">
        <v>44390</v>
      </c>
      <c r="B5362" t="s">
        <v>823</v>
      </c>
      <c r="C5362" t="s">
        <v>852</v>
      </c>
      <c r="D5362" t="str">
        <f>VLOOKUP(VALUE(MID(C5362,1,8)),Producto!$A$1:$C$499,3,FALSE)</f>
        <v>Pantalón mezclilla</v>
      </c>
      <c r="E5362" t="str">
        <f>VLOOKUP(_xlfn.NUMBERVALUE(MID(C5362,9,2)),'Datos 2'!$Q$3:$R$22,2,FALSE)</f>
        <v>Azul</v>
      </c>
      <c r="F5362" t="str">
        <f>VLOOKUP(_xlfn.NUMBERVALUE(MID(C5362,11,2)),'Datos 2'!$U$3:$V$11,2,)</f>
        <v>L</v>
      </c>
      <c r="G5362">
        <v>4</v>
      </c>
    </row>
    <row r="5363" spans="1:7">
      <c r="A5363" s="14">
        <v>44228</v>
      </c>
      <c r="B5363" t="s">
        <v>823</v>
      </c>
      <c r="C5363" t="s">
        <v>867</v>
      </c>
      <c r="D5363" t="str">
        <f>VLOOKUP(VALUE(MID(C5363,1,8)),Producto!$A$1:$C$499,3,FALSE)</f>
        <v>Pantalón baggie</v>
      </c>
      <c r="E5363" t="str">
        <f>VLOOKUP(_xlfn.NUMBERVALUE(MID(C5363,9,2)),'Datos 2'!$Q$3:$R$22,2,FALSE)</f>
        <v>Off white</v>
      </c>
      <c r="F5363" t="str">
        <f>VLOOKUP(_xlfn.NUMBERVALUE(MID(C5363,11,2)),'Datos 2'!$U$3:$V$11,2,)</f>
        <v>XL</v>
      </c>
      <c r="G5363">
        <v>2</v>
      </c>
    </row>
    <row r="5364" spans="1:7">
      <c r="A5364" s="14">
        <v>44424</v>
      </c>
      <c r="B5364" t="s">
        <v>823</v>
      </c>
      <c r="C5364" t="s">
        <v>872</v>
      </c>
      <c r="D5364" t="str">
        <f>VLOOKUP(VALUE(MID(C5364,1,8)),Producto!$A$1:$C$499,3,FALSE)</f>
        <v>Pantalón baggie</v>
      </c>
      <c r="E5364" t="str">
        <f>VLOOKUP(_xlfn.NUMBERVALUE(MID(C5364,9,2)),'Datos 2'!$Q$3:$R$22,2,FALSE)</f>
        <v>Café</v>
      </c>
      <c r="F5364" t="str">
        <f>VLOOKUP(_xlfn.NUMBERVALUE(MID(C5364,11,2)),'Datos 2'!$U$3:$V$11,2,)</f>
        <v>L</v>
      </c>
      <c r="G5364">
        <v>5</v>
      </c>
    </row>
    <row r="5365" spans="1:7">
      <c r="A5365" s="14">
        <v>44462</v>
      </c>
      <c r="B5365" t="s">
        <v>823</v>
      </c>
      <c r="C5365" t="s">
        <v>883</v>
      </c>
      <c r="D5365" t="str">
        <f>VLOOKUP(VALUE(MID(C5365,1,8)),Producto!$A$1:$C$499,3,FALSE)</f>
        <v>Chamarra sport</v>
      </c>
      <c r="E5365" t="str">
        <f>VLOOKUP(_xlfn.NUMBERVALUE(MID(C5365,9,2)),'Datos 2'!$Q$3:$R$22,2,FALSE)</f>
        <v>Negro</v>
      </c>
      <c r="F5365" t="str">
        <f>VLOOKUP(_xlfn.NUMBERVALUE(MID(C5365,11,2)),'Datos 2'!$U$3:$V$11,2,)</f>
        <v>XL</v>
      </c>
      <c r="G5365">
        <v>6</v>
      </c>
    </row>
    <row r="5366" spans="1:7">
      <c r="A5366" s="14">
        <v>44322</v>
      </c>
      <c r="B5366" t="s">
        <v>823</v>
      </c>
      <c r="C5366" t="s">
        <v>858</v>
      </c>
      <c r="D5366" t="str">
        <f>VLOOKUP(VALUE(MID(C5366,1,8)),Producto!$A$1:$C$499,3,FALSE)</f>
        <v>Pantalón mezclilla</v>
      </c>
      <c r="E5366" t="str">
        <f>VLOOKUP(_xlfn.NUMBERVALUE(MID(C5366,9,2)),'Datos 2'!$Q$3:$R$22,2,FALSE)</f>
        <v>Negro</v>
      </c>
      <c r="F5366" t="str">
        <f>VLOOKUP(_xlfn.NUMBERVALUE(MID(C5366,11,2)),'Datos 2'!$U$3:$V$11,2,)</f>
        <v>S</v>
      </c>
      <c r="G5366">
        <v>5</v>
      </c>
    </row>
    <row r="5367" spans="1:7">
      <c r="A5367" s="14">
        <v>44362</v>
      </c>
      <c r="B5367" t="s">
        <v>823</v>
      </c>
      <c r="C5367" t="s">
        <v>878</v>
      </c>
      <c r="D5367" t="str">
        <f>VLOOKUP(VALUE(MID(C5367,1,8)),Producto!$A$1:$C$499,3,FALSE)</f>
        <v>Chamarra sport</v>
      </c>
      <c r="E5367" t="str">
        <f>VLOOKUP(_xlfn.NUMBERVALUE(MID(C5367,9,2)),'Datos 2'!$Q$3:$R$22,2,FALSE)</f>
        <v>Rojo</v>
      </c>
      <c r="F5367" t="str">
        <f>VLOOKUP(_xlfn.NUMBERVALUE(MID(C5367,11,2)),'Datos 2'!$U$3:$V$11,2,)</f>
        <v>S</v>
      </c>
      <c r="G5367">
        <v>2</v>
      </c>
    </row>
    <row r="5368" spans="1:7">
      <c r="A5368" s="14">
        <v>44332</v>
      </c>
      <c r="B5368" t="s">
        <v>823</v>
      </c>
      <c r="C5368" t="s">
        <v>864</v>
      </c>
      <c r="D5368" t="str">
        <f>VLOOKUP(VALUE(MID(C5368,1,8)),Producto!$A$1:$C$499,3,FALSE)</f>
        <v>Pantalón baggie</v>
      </c>
      <c r="E5368" t="str">
        <f>VLOOKUP(_xlfn.NUMBERVALUE(MID(C5368,9,2)),'Datos 2'!$Q$3:$R$22,2,FALSE)</f>
        <v>Negro</v>
      </c>
      <c r="F5368" t="str">
        <f>VLOOKUP(_xlfn.NUMBERVALUE(MID(C5368,11,2)),'Datos 2'!$U$3:$V$11,2,)</f>
        <v>L</v>
      </c>
      <c r="G5368">
        <v>3</v>
      </c>
    </row>
    <row r="5369" spans="1:7">
      <c r="A5369" s="14">
        <v>44303</v>
      </c>
      <c r="B5369" t="s">
        <v>823</v>
      </c>
      <c r="C5369" t="s">
        <v>887</v>
      </c>
      <c r="D5369" t="str">
        <f>VLOOKUP(VALUE(MID(C5369,1,8)),Producto!$A$1:$C$499,3,FALSE)</f>
        <v>Chamarra sport</v>
      </c>
      <c r="E5369" t="str">
        <f>VLOOKUP(_xlfn.NUMBERVALUE(MID(C5369,9,2)),'Datos 2'!$Q$3:$R$22,2,FALSE)</f>
        <v>Off white</v>
      </c>
      <c r="F5369" t="str">
        <f>VLOOKUP(_xlfn.NUMBERVALUE(MID(C5369,11,2)),'Datos 2'!$U$3:$V$11,2,)</f>
        <v>XL</v>
      </c>
      <c r="G5369">
        <v>3</v>
      </c>
    </row>
    <row r="5370" spans="1:7">
      <c r="A5370" s="14">
        <v>44481</v>
      </c>
      <c r="B5370" t="s">
        <v>823</v>
      </c>
      <c r="C5370" t="s">
        <v>843</v>
      </c>
      <c r="D5370" t="str">
        <f>VLOOKUP(VALUE(MID(C5370,1,8)),Producto!$A$1:$C$499,3,FALSE)</f>
        <v>Camisa manga corta</v>
      </c>
      <c r="E5370" t="str">
        <f>VLOOKUP(_xlfn.NUMBERVALUE(MID(C5370,9,2)),'Datos 2'!$Q$3:$R$22,2,FALSE)</f>
        <v>Estampado animal</v>
      </c>
      <c r="F5370" t="str">
        <f>VLOOKUP(_xlfn.NUMBERVALUE(MID(C5370,11,2)),'Datos 2'!$U$3:$V$11,2,)</f>
        <v>XL</v>
      </c>
      <c r="G5370">
        <v>3</v>
      </c>
    </row>
    <row r="5371" spans="1:7">
      <c r="A5371" s="14">
        <v>44324</v>
      </c>
      <c r="B5371" t="s">
        <v>823</v>
      </c>
      <c r="C5371" t="s">
        <v>838</v>
      </c>
      <c r="D5371" t="str">
        <f>VLOOKUP(VALUE(MID(C5371,1,8)),Producto!$A$1:$C$499,3,FALSE)</f>
        <v>Camisa manga larga</v>
      </c>
      <c r="E5371" t="str">
        <f>VLOOKUP(_xlfn.NUMBERVALUE(MID(C5371,9,2)),'Datos 2'!$Q$3:$R$22,2,FALSE)</f>
        <v>Negro</v>
      </c>
      <c r="F5371" t="str">
        <f>VLOOKUP(_xlfn.NUMBERVALUE(MID(C5371,11,2)),'Datos 2'!$U$3:$V$11,2,)</f>
        <v>S</v>
      </c>
      <c r="G5371">
        <v>10</v>
      </c>
    </row>
    <row r="5372" spans="1:7">
      <c r="A5372" s="14">
        <v>44444</v>
      </c>
      <c r="B5372" t="s">
        <v>823</v>
      </c>
      <c r="C5372" t="s">
        <v>884</v>
      </c>
      <c r="D5372" t="str">
        <f>VLOOKUP(VALUE(MID(C5372,1,8)),Producto!$A$1:$C$499,3,FALSE)</f>
        <v>Chamarra sport</v>
      </c>
      <c r="E5372" t="str">
        <f>VLOOKUP(_xlfn.NUMBERVALUE(MID(C5372,9,2)),'Datos 2'!$Q$3:$R$22,2,FALSE)</f>
        <v>Negro</v>
      </c>
      <c r="F5372" t="str">
        <f>VLOOKUP(_xlfn.NUMBERVALUE(MID(C5372,11,2)),'Datos 2'!$U$3:$V$11,2,)</f>
        <v>L</v>
      </c>
      <c r="G5372">
        <v>10</v>
      </c>
    </row>
    <row r="5373" spans="1:7">
      <c r="A5373" s="14">
        <v>44549</v>
      </c>
      <c r="B5373" t="s">
        <v>823</v>
      </c>
      <c r="C5373" t="s">
        <v>882</v>
      </c>
      <c r="D5373" t="str">
        <f>VLOOKUP(VALUE(MID(C5373,1,8)),Producto!$A$1:$C$499,3,FALSE)</f>
        <v>Chamarra sport</v>
      </c>
      <c r="E5373" t="str">
        <f>VLOOKUP(_xlfn.NUMBERVALUE(MID(C5373,9,2)),'Datos 2'!$Q$3:$R$22,2,FALSE)</f>
        <v>Azul</v>
      </c>
      <c r="F5373" t="str">
        <f>VLOOKUP(_xlfn.NUMBERVALUE(MID(C5373,11,2)),'Datos 2'!$U$3:$V$11,2,)</f>
        <v>S</v>
      </c>
      <c r="G5373">
        <v>5</v>
      </c>
    </row>
    <row r="5374" spans="1:7">
      <c r="A5374" s="14">
        <v>44494</v>
      </c>
      <c r="B5374" t="s">
        <v>823</v>
      </c>
      <c r="C5374" t="s">
        <v>831</v>
      </c>
      <c r="D5374" t="str">
        <f>VLOOKUP(VALUE(MID(C5374,1,8)),Producto!$A$1:$C$499,3,FALSE)</f>
        <v>Camisa manga larga</v>
      </c>
      <c r="E5374" t="str">
        <f>VLOOKUP(_xlfn.NUMBERVALUE(MID(C5374,9,2)),'Datos 2'!$Q$3:$R$22,2,FALSE)</f>
        <v>Off white</v>
      </c>
      <c r="F5374" t="str">
        <f>VLOOKUP(_xlfn.NUMBERVALUE(MID(C5374,11,2)),'Datos 2'!$U$3:$V$11,2,)</f>
        <v>XL</v>
      </c>
      <c r="G5374">
        <v>8</v>
      </c>
    </row>
    <row r="5375" spans="1:7">
      <c r="A5375" s="14">
        <v>44435</v>
      </c>
      <c r="B5375" t="s">
        <v>823</v>
      </c>
      <c r="C5375" t="s">
        <v>877</v>
      </c>
      <c r="D5375" t="str">
        <f>VLOOKUP(VALUE(MID(C5375,1,8)),Producto!$A$1:$C$499,3,FALSE)</f>
        <v>Chamarra sport</v>
      </c>
      <c r="E5375" t="str">
        <f>VLOOKUP(_xlfn.NUMBERVALUE(MID(C5375,9,2)),'Datos 2'!$Q$3:$R$22,2,FALSE)</f>
        <v>Rojo</v>
      </c>
      <c r="F5375" t="str">
        <f>VLOOKUP(_xlfn.NUMBERVALUE(MID(C5375,11,2)),'Datos 2'!$U$3:$V$11,2,)</f>
        <v>M</v>
      </c>
      <c r="G5375">
        <v>9</v>
      </c>
    </row>
    <row r="5376" spans="1:7">
      <c r="A5376" s="14">
        <v>44504</v>
      </c>
      <c r="B5376" t="s">
        <v>823</v>
      </c>
      <c r="C5376" t="s">
        <v>836</v>
      </c>
      <c r="D5376" t="str">
        <f>VLOOKUP(VALUE(MID(C5376,1,8)),Producto!$A$1:$C$499,3,FALSE)</f>
        <v>Camisa manga larga</v>
      </c>
      <c r="E5376" t="str">
        <f>VLOOKUP(_xlfn.NUMBERVALUE(MID(C5376,9,2)),'Datos 2'!$Q$3:$R$22,2,FALSE)</f>
        <v>Negro</v>
      </c>
      <c r="F5376" t="str">
        <f>VLOOKUP(_xlfn.NUMBERVALUE(MID(C5376,11,2)),'Datos 2'!$U$3:$V$11,2,)</f>
        <v>L</v>
      </c>
      <c r="G5376">
        <v>6</v>
      </c>
    </row>
    <row r="5377" spans="1:7">
      <c r="A5377" s="14">
        <v>44469</v>
      </c>
      <c r="B5377" t="s">
        <v>823</v>
      </c>
      <c r="C5377" t="s">
        <v>881</v>
      </c>
      <c r="D5377" t="str">
        <f>VLOOKUP(VALUE(MID(C5377,1,8)),Producto!$A$1:$C$499,3,FALSE)</f>
        <v>Chamarra sport</v>
      </c>
      <c r="E5377" t="str">
        <f>VLOOKUP(_xlfn.NUMBERVALUE(MID(C5377,9,2)),'Datos 2'!$Q$3:$R$22,2,FALSE)</f>
        <v>Azul</v>
      </c>
      <c r="F5377" t="str">
        <f>VLOOKUP(_xlfn.NUMBERVALUE(MID(C5377,11,2)),'Datos 2'!$U$3:$V$11,2,)</f>
        <v>M</v>
      </c>
      <c r="G5377">
        <v>8</v>
      </c>
    </row>
    <row r="5378" spans="1:7">
      <c r="A5378" s="14">
        <v>44235</v>
      </c>
      <c r="B5378" t="s">
        <v>823</v>
      </c>
      <c r="C5378" t="s">
        <v>827</v>
      </c>
      <c r="D5378" t="str">
        <f>VLOOKUP(VALUE(MID(C5378,1,8)),Producto!$A$1:$C$499,3,FALSE)</f>
        <v>Camisa manga larga</v>
      </c>
      <c r="E5378" t="str">
        <f>VLOOKUP(_xlfn.NUMBERVALUE(MID(C5378,9,2)),'Datos 2'!$Q$3:$R$22,2,FALSE)</f>
        <v>Blanco</v>
      </c>
      <c r="F5378" t="str">
        <f>VLOOKUP(_xlfn.NUMBERVALUE(MID(C5378,11,2)),'Datos 2'!$U$3:$V$11,2,)</f>
        <v>XL</v>
      </c>
      <c r="G5378">
        <v>2</v>
      </c>
    </row>
    <row r="5379" spans="1:7">
      <c r="A5379" s="14">
        <v>44422</v>
      </c>
      <c r="B5379" t="s">
        <v>823</v>
      </c>
      <c r="C5379" t="s">
        <v>856</v>
      </c>
      <c r="D5379" t="str">
        <f>VLOOKUP(VALUE(MID(C5379,1,8)),Producto!$A$1:$C$499,3,FALSE)</f>
        <v>Pantalón mezclilla</v>
      </c>
      <c r="E5379" t="str">
        <f>VLOOKUP(_xlfn.NUMBERVALUE(MID(C5379,9,2)),'Datos 2'!$Q$3:$R$22,2,FALSE)</f>
        <v>Negro</v>
      </c>
      <c r="F5379" t="str">
        <f>VLOOKUP(_xlfn.NUMBERVALUE(MID(C5379,11,2)),'Datos 2'!$U$3:$V$11,2,)</f>
        <v>L</v>
      </c>
      <c r="G5379">
        <v>9</v>
      </c>
    </row>
    <row r="5380" spans="1:7">
      <c r="A5380" s="14">
        <v>44271</v>
      </c>
      <c r="B5380" t="s">
        <v>823</v>
      </c>
      <c r="C5380" t="s">
        <v>827</v>
      </c>
      <c r="D5380" t="str">
        <f>VLOOKUP(VALUE(MID(C5380,1,8)),Producto!$A$1:$C$499,3,FALSE)</f>
        <v>Camisa manga larga</v>
      </c>
      <c r="E5380" t="str">
        <f>VLOOKUP(_xlfn.NUMBERVALUE(MID(C5380,9,2)),'Datos 2'!$Q$3:$R$22,2,FALSE)</f>
        <v>Blanco</v>
      </c>
      <c r="F5380" t="str">
        <f>VLOOKUP(_xlfn.NUMBERVALUE(MID(C5380,11,2)),'Datos 2'!$U$3:$V$11,2,)</f>
        <v>XL</v>
      </c>
      <c r="G5380">
        <v>1</v>
      </c>
    </row>
    <row r="5381" spans="1:7">
      <c r="A5381" s="14">
        <v>44434</v>
      </c>
      <c r="B5381" t="s">
        <v>823</v>
      </c>
      <c r="C5381" t="s">
        <v>879</v>
      </c>
      <c r="D5381" t="str">
        <f>VLOOKUP(VALUE(MID(C5381,1,8)),Producto!$A$1:$C$499,3,FALSE)</f>
        <v>Chamarra sport</v>
      </c>
      <c r="E5381" t="str">
        <f>VLOOKUP(_xlfn.NUMBERVALUE(MID(C5381,9,2)),'Datos 2'!$Q$3:$R$22,2,FALSE)</f>
        <v>Azul</v>
      </c>
      <c r="F5381" t="str">
        <f>VLOOKUP(_xlfn.NUMBERVALUE(MID(C5381,11,2)),'Datos 2'!$U$3:$V$11,2,)</f>
        <v>XL</v>
      </c>
      <c r="G5381">
        <v>3</v>
      </c>
    </row>
    <row r="5382" spans="1:7">
      <c r="A5382" s="14">
        <v>44355</v>
      </c>
      <c r="B5382" t="s">
        <v>823</v>
      </c>
      <c r="C5382" t="s">
        <v>829</v>
      </c>
      <c r="D5382" t="str">
        <f>VLOOKUP(VALUE(MID(C5382,1,8)),Producto!$A$1:$C$499,3,FALSE)</f>
        <v>Camisa manga larga</v>
      </c>
      <c r="E5382" t="str">
        <f>VLOOKUP(_xlfn.NUMBERVALUE(MID(C5382,9,2)),'Datos 2'!$Q$3:$R$22,2,FALSE)</f>
        <v>Blanco</v>
      </c>
      <c r="F5382" t="str">
        <f>VLOOKUP(_xlfn.NUMBERVALUE(MID(C5382,11,2)),'Datos 2'!$U$3:$V$11,2,)</f>
        <v>M</v>
      </c>
      <c r="G5382">
        <v>1</v>
      </c>
    </row>
    <row r="5383" spans="1:7">
      <c r="A5383" s="14">
        <v>44281</v>
      </c>
      <c r="B5383" t="s">
        <v>823</v>
      </c>
      <c r="C5383" t="s">
        <v>840</v>
      </c>
      <c r="D5383" t="str">
        <f>VLOOKUP(VALUE(MID(C5383,1,8)),Producto!$A$1:$C$499,3,FALSE)</f>
        <v>Camisa manga corta</v>
      </c>
      <c r="E5383" t="str">
        <f>VLOOKUP(_xlfn.NUMBERVALUE(MID(C5383,9,2)),'Datos 2'!$Q$3:$R$22,2,FALSE)</f>
        <v>Blanco</v>
      </c>
      <c r="F5383" t="str">
        <f>VLOOKUP(_xlfn.NUMBERVALUE(MID(C5383,11,2)),'Datos 2'!$U$3:$V$11,2,)</f>
        <v>L</v>
      </c>
      <c r="G5383">
        <v>9</v>
      </c>
    </row>
    <row r="5384" spans="1:7">
      <c r="A5384" s="14">
        <v>44531</v>
      </c>
      <c r="B5384" t="s">
        <v>823</v>
      </c>
      <c r="C5384" t="s">
        <v>874</v>
      </c>
      <c r="D5384" t="str">
        <f>VLOOKUP(VALUE(MID(C5384,1,8)),Producto!$A$1:$C$499,3,FALSE)</f>
        <v>Pantalón baggie</v>
      </c>
      <c r="E5384" t="str">
        <f>VLOOKUP(_xlfn.NUMBERVALUE(MID(C5384,9,2)),'Datos 2'!$Q$3:$R$22,2,FALSE)</f>
        <v>Café</v>
      </c>
      <c r="F5384" t="str">
        <f>VLOOKUP(_xlfn.NUMBERVALUE(MID(C5384,11,2)),'Datos 2'!$U$3:$V$11,2,)</f>
        <v>S</v>
      </c>
      <c r="G5384">
        <v>2</v>
      </c>
    </row>
    <row r="5385" spans="1:7">
      <c r="A5385" s="14">
        <v>44278</v>
      </c>
      <c r="B5385" t="s">
        <v>823</v>
      </c>
      <c r="C5385" t="s">
        <v>882</v>
      </c>
      <c r="D5385" t="str">
        <f>VLOOKUP(VALUE(MID(C5385,1,8)),Producto!$A$1:$C$499,3,FALSE)</f>
        <v>Chamarra sport</v>
      </c>
      <c r="E5385" t="str">
        <f>VLOOKUP(_xlfn.NUMBERVALUE(MID(C5385,9,2)),'Datos 2'!$Q$3:$R$22,2,FALSE)</f>
        <v>Azul</v>
      </c>
      <c r="F5385" t="str">
        <f>VLOOKUP(_xlfn.NUMBERVALUE(MID(C5385,11,2)),'Datos 2'!$U$3:$V$11,2,)</f>
        <v>S</v>
      </c>
      <c r="G5385">
        <v>8</v>
      </c>
    </row>
    <row r="5386" spans="1:7">
      <c r="A5386" s="14">
        <v>44401</v>
      </c>
      <c r="B5386" t="s">
        <v>823</v>
      </c>
      <c r="C5386" t="s">
        <v>880</v>
      </c>
      <c r="D5386" t="str">
        <f>VLOOKUP(VALUE(MID(C5386,1,8)),Producto!$A$1:$C$499,3,FALSE)</f>
        <v>Chamarra sport</v>
      </c>
      <c r="E5386" t="str">
        <f>VLOOKUP(_xlfn.NUMBERVALUE(MID(C5386,9,2)),'Datos 2'!$Q$3:$R$22,2,FALSE)</f>
        <v>Azul</v>
      </c>
      <c r="F5386" t="str">
        <f>VLOOKUP(_xlfn.NUMBERVALUE(MID(C5386,11,2)),'Datos 2'!$U$3:$V$11,2,)</f>
        <v>L</v>
      </c>
      <c r="G5386">
        <v>8</v>
      </c>
    </row>
    <row r="5387" spans="1:7">
      <c r="A5387" s="14">
        <v>44197</v>
      </c>
      <c r="B5387" t="s">
        <v>823</v>
      </c>
      <c r="C5387" t="s">
        <v>840</v>
      </c>
      <c r="D5387" t="str">
        <f>VLOOKUP(VALUE(MID(C5387,1,8)),Producto!$A$1:$C$499,3,FALSE)</f>
        <v>Camisa manga corta</v>
      </c>
      <c r="E5387" t="str">
        <f>VLOOKUP(_xlfn.NUMBERVALUE(MID(C5387,9,2)),'Datos 2'!$Q$3:$R$22,2,FALSE)</f>
        <v>Blanco</v>
      </c>
      <c r="F5387" t="str">
        <f>VLOOKUP(_xlfn.NUMBERVALUE(MID(C5387,11,2)),'Datos 2'!$U$3:$V$11,2,)</f>
        <v>L</v>
      </c>
      <c r="G5387">
        <v>7</v>
      </c>
    </row>
    <row r="5388" spans="1:7">
      <c r="A5388" s="14">
        <v>44510</v>
      </c>
      <c r="B5388" t="s">
        <v>823</v>
      </c>
      <c r="C5388" t="s">
        <v>834</v>
      </c>
      <c r="D5388" t="str">
        <f>VLOOKUP(VALUE(MID(C5388,1,8)),Producto!$A$1:$C$499,3,FALSE)</f>
        <v>Camisa manga larga</v>
      </c>
      <c r="E5388" t="str">
        <f>VLOOKUP(_xlfn.NUMBERVALUE(MID(C5388,9,2)),'Datos 2'!$Q$3:$R$22,2,FALSE)</f>
        <v>Off white</v>
      </c>
      <c r="F5388" t="str">
        <f>VLOOKUP(_xlfn.NUMBERVALUE(MID(C5388,11,2)),'Datos 2'!$U$3:$V$11,2,)</f>
        <v>S</v>
      </c>
      <c r="G5388">
        <v>9</v>
      </c>
    </row>
    <row r="5389" spans="1:7">
      <c r="A5389" s="14">
        <v>44372</v>
      </c>
      <c r="B5389" t="s">
        <v>823</v>
      </c>
      <c r="C5389" t="s">
        <v>858</v>
      </c>
      <c r="D5389" t="str">
        <f>VLOOKUP(VALUE(MID(C5389,1,8)),Producto!$A$1:$C$499,3,FALSE)</f>
        <v>Pantalón mezclilla</v>
      </c>
      <c r="E5389" t="str">
        <f>VLOOKUP(_xlfn.NUMBERVALUE(MID(C5389,9,2)),'Datos 2'!$Q$3:$R$22,2,FALSE)</f>
        <v>Negro</v>
      </c>
      <c r="F5389" t="str">
        <f>VLOOKUP(_xlfn.NUMBERVALUE(MID(C5389,11,2)),'Datos 2'!$U$3:$V$11,2,)</f>
        <v>S</v>
      </c>
      <c r="G5389">
        <v>5</v>
      </c>
    </row>
    <row r="5390" spans="1:7">
      <c r="A5390" s="14">
        <v>44433</v>
      </c>
      <c r="B5390" t="s">
        <v>823</v>
      </c>
      <c r="C5390" t="s">
        <v>883</v>
      </c>
      <c r="D5390" t="str">
        <f>VLOOKUP(VALUE(MID(C5390,1,8)),Producto!$A$1:$C$499,3,FALSE)</f>
        <v>Chamarra sport</v>
      </c>
      <c r="E5390" t="str">
        <f>VLOOKUP(_xlfn.NUMBERVALUE(MID(C5390,9,2)),'Datos 2'!$Q$3:$R$22,2,FALSE)</f>
        <v>Negro</v>
      </c>
      <c r="F5390" t="str">
        <f>VLOOKUP(_xlfn.NUMBERVALUE(MID(C5390,11,2)),'Datos 2'!$U$3:$V$11,2,)</f>
        <v>XL</v>
      </c>
      <c r="G5390">
        <v>3</v>
      </c>
    </row>
    <row r="5391" spans="1:7">
      <c r="A5391" s="14">
        <v>44496</v>
      </c>
      <c r="B5391" t="s">
        <v>823</v>
      </c>
      <c r="C5391" t="s">
        <v>858</v>
      </c>
      <c r="D5391" t="str">
        <f>VLOOKUP(VALUE(MID(C5391,1,8)),Producto!$A$1:$C$499,3,FALSE)</f>
        <v>Pantalón mezclilla</v>
      </c>
      <c r="E5391" t="str">
        <f>VLOOKUP(_xlfn.NUMBERVALUE(MID(C5391,9,2)),'Datos 2'!$Q$3:$R$22,2,FALSE)</f>
        <v>Negro</v>
      </c>
      <c r="F5391" t="str">
        <f>VLOOKUP(_xlfn.NUMBERVALUE(MID(C5391,11,2)),'Datos 2'!$U$3:$V$11,2,)</f>
        <v>S</v>
      </c>
      <c r="G5391">
        <v>2</v>
      </c>
    </row>
    <row r="5392" spans="1:7">
      <c r="A5392" s="14">
        <v>44275</v>
      </c>
      <c r="B5392" t="s">
        <v>823</v>
      </c>
      <c r="C5392" t="s">
        <v>860</v>
      </c>
      <c r="D5392" t="str">
        <f>VLOOKUP(VALUE(MID(C5392,1,8)),Producto!$A$1:$C$499,3,FALSE)</f>
        <v>Pantalón mezclilla</v>
      </c>
      <c r="E5392" t="str">
        <f>VLOOKUP(_xlfn.NUMBERVALUE(MID(C5392,9,2)),'Datos 2'!$Q$3:$R$22,2,FALSE)</f>
        <v>Blanco</v>
      </c>
      <c r="F5392" t="str">
        <f>VLOOKUP(_xlfn.NUMBERVALUE(MID(C5392,11,2)),'Datos 2'!$U$3:$V$11,2,)</f>
        <v>L</v>
      </c>
      <c r="G5392">
        <v>8</v>
      </c>
    </row>
    <row r="5393" spans="1:7">
      <c r="A5393" s="14">
        <v>44350</v>
      </c>
      <c r="B5393" t="s">
        <v>823</v>
      </c>
      <c r="C5393" t="s">
        <v>836</v>
      </c>
      <c r="D5393" t="str">
        <f>VLOOKUP(VALUE(MID(C5393,1,8)),Producto!$A$1:$C$499,3,FALSE)</f>
        <v>Camisa manga larga</v>
      </c>
      <c r="E5393" t="str">
        <f>VLOOKUP(_xlfn.NUMBERVALUE(MID(C5393,9,2)),'Datos 2'!$Q$3:$R$22,2,FALSE)</f>
        <v>Negro</v>
      </c>
      <c r="F5393" t="str">
        <f>VLOOKUP(_xlfn.NUMBERVALUE(MID(C5393,11,2)),'Datos 2'!$U$3:$V$11,2,)</f>
        <v>L</v>
      </c>
      <c r="G5393">
        <v>6</v>
      </c>
    </row>
    <row r="5394" spans="1:7">
      <c r="A5394" s="14">
        <v>44344</v>
      </c>
      <c r="B5394" t="s">
        <v>823</v>
      </c>
      <c r="C5394" t="s">
        <v>890</v>
      </c>
      <c r="D5394" t="str">
        <f>VLOOKUP(VALUE(MID(C5394,1,8)),Producto!$A$1:$C$499,3,FALSE)</f>
        <v>Chamarra sport</v>
      </c>
      <c r="E5394" t="str">
        <f>VLOOKUP(_xlfn.NUMBERVALUE(MID(C5394,9,2)),'Datos 2'!$Q$3:$R$22,2,FALSE)</f>
        <v>Off white</v>
      </c>
      <c r="F5394" t="str">
        <f>VLOOKUP(_xlfn.NUMBERVALUE(MID(C5394,11,2)),'Datos 2'!$U$3:$V$11,2,)</f>
        <v>S</v>
      </c>
      <c r="G5394">
        <v>2</v>
      </c>
    </row>
    <row r="5395" spans="1:7">
      <c r="A5395" s="14">
        <v>44450</v>
      </c>
      <c r="B5395" t="s">
        <v>823</v>
      </c>
      <c r="C5395" t="s">
        <v>856</v>
      </c>
      <c r="D5395" t="str">
        <f>VLOOKUP(VALUE(MID(C5395,1,8)),Producto!$A$1:$C$499,3,FALSE)</f>
        <v>Pantalón mezclilla</v>
      </c>
      <c r="E5395" t="str">
        <f>VLOOKUP(_xlfn.NUMBERVALUE(MID(C5395,9,2)),'Datos 2'!$Q$3:$R$22,2,FALSE)</f>
        <v>Negro</v>
      </c>
      <c r="F5395" t="str">
        <f>VLOOKUP(_xlfn.NUMBERVALUE(MID(C5395,11,2)),'Datos 2'!$U$3:$V$11,2,)</f>
        <v>L</v>
      </c>
      <c r="G5395">
        <v>8</v>
      </c>
    </row>
    <row r="5396" spans="1:7">
      <c r="A5396" s="14">
        <v>44298</v>
      </c>
      <c r="B5396" t="s">
        <v>823</v>
      </c>
      <c r="C5396" t="s">
        <v>849</v>
      </c>
      <c r="D5396" t="str">
        <f>VLOOKUP(VALUE(MID(C5396,1,8)),Producto!$A$1:$C$499,3,FALSE)</f>
        <v>Playera</v>
      </c>
      <c r="E5396" t="str">
        <f>VLOOKUP(_xlfn.NUMBERVALUE(MID(C5396,9,2)),'Datos 2'!$Q$3:$R$22,2,FALSE)</f>
        <v>Estampado abstracto</v>
      </c>
      <c r="F5396" t="str">
        <f>VLOOKUP(_xlfn.NUMBERVALUE(MID(C5396,11,2)),'Datos 2'!$U$3:$V$11,2,)</f>
        <v>Unitalla</v>
      </c>
      <c r="G5396">
        <v>9</v>
      </c>
    </row>
    <row r="5397" spans="1:7">
      <c r="A5397" s="14">
        <v>44492</v>
      </c>
      <c r="B5397" t="s">
        <v>823</v>
      </c>
      <c r="C5397" t="s">
        <v>836</v>
      </c>
      <c r="D5397" t="str">
        <f>VLOOKUP(VALUE(MID(C5397,1,8)),Producto!$A$1:$C$499,3,FALSE)</f>
        <v>Camisa manga larga</v>
      </c>
      <c r="E5397" t="str">
        <f>VLOOKUP(_xlfn.NUMBERVALUE(MID(C5397,9,2)),'Datos 2'!$Q$3:$R$22,2,FALSE)</f>
        <v>Negro</v>
      </c>
      <c r="F5397" t="str">
        <f>VLOOKUP(_xlfn.NUMBERVALUE(MID(C5397,11,2)),'Datos 2'!$U$3:$V$11,2,)</f>
        <v>L</v>
      </c>
      <c r="G5397">
        <v>6</v>
      </c>
    </row>
    <row r="5398" spans="1:7">
      <c r="A5398" s="14">
        <v>44349</v>
      </c>
      <c r="B5398" t="s">
        <v>823</v>
      </c>
      <c r="C5398" t="s">
        <v>834</v>
      </c>
      <c r="D5398" t="str">
        <f>VLOOKUP(VALUE(MID(C5398,1,8)),Producto!$A$1:$C$499,3,FALSE)</f>
        <v>Camisa manga larga</v>
      </c>
      <c r="E5398" t="str">
        <f>VLOOKUP(_xlfn.NUMBERVALUE(MID(C5398,9,2)),'Datos 2'!$Q$3:$R$22,2,FALSE)</f>
        <v>Off white</v>
      </c>
      <c r="F5398" t="str">
        <f>VLOOKUP(_xlfn.NUMBERVALUE(MID(C5398,11,2)),'Datos 2'!$U$3:$V$11,2,)</f>
        <v>S</v>
      </c>
      <c r="G5398">
        <v>6</v>
      </c>
    </row>
    <row r="5399" spans="1:7">
      <c r="A5399" s="14">
        <v>44321</v>
      </c>
      <c r="B5399" t="s">
        <v>823</v>
      </c>
      <c r="C5399" t="s">
        <v>840</v>
      </c>
      <c r="D5399" t="str">
        <f>VLOOKUP(VALUE(MID(C5399,1,8)),Producto!$A$1:$C$499,3,FALSE)</f>
        <v>Camisa manga corta</v>
      </c>
      <c r="E5399" t="str">
        <f>VLOOKUP(_xlfn.NUMBERVALUE(MID(C5399,9,2)),'Datos 2'!$Q$3:$R$22,2,FALSE)</f>
        <v>Blanco</v>
      </c>
      <c r="F5399" t="str">
        <f>VLOOKUP(_xlfn.NUMBERVALUE(MID(C5399,11,2)),'Datos 2'!$U$3:$V$11,2,)</f>
        <v>L</v>
      </c>
      <c r="G5399">
        <v>10</v>
      </c>
    </row>
    <row r="5400" spans="1:7">
      <c r="A5400" s="14">
        <v>44543</v>
      </c>
      <c r="B5400" t="s">
        <v>823</v>
      </c>
      <c r="C5400" t="s">
        <v>875</v>
      </c>
      <c r="D5400" t="str">
        <f>VLOOKUP(VALUE(MID(C5400,1,8)),Producto!$A$1:$C$499,3,FALSE)</f>
        <v>Chamarra sport</v>
      </c>
      <c r="E5400" t="str">
        <f>VLOOKUP(_xlfn.NUMBERVALUE(MID(C5400,9,2)),'Datos 2'!$Q$3:$R$22,2,FALSE)</f>
        <v>Rojo</v>
      </c>
      <c r="F5400" t="str">
        <f>VLOOKUP(_xlfn.NUMBERVALUE(MID(C5400,11,2)),'Datos 2'!$U$3:$V$11,2,)</f>
        <v>XL</v>
      </c>
      <c r="G5400">
        <v>2</v>
      </c>
    </row>
    <row r="5401" spans="1:7">
      <c r="A5401" s="14">
        <v>44344</v>
      </c>
      <c r="B5401" t="s">
        <v>823</v>
      </c>
      <c r="C5401" t="s">
        <v>856</v>
      </c>
      <c r="D5401" t="str">
        <f>VLOOKUP(VALUE(MID(C5401,1,8)),Producto!$A$1:$C$499,3,FALSE)</f>
        <v>Pantalón mezclilla</v>
      </c>
      <c r="E5401" t="str">
        <f>VLOOKUP(_xlfn.NUMBERVALUE(MID(C5401,9,2)),'Datos 2'!$Q$3:$R$22,2,FALSE)</f>
        <v>Negro</v>
      </c>
      <c r="F5401" t="str">
        <f>VLOOKUP(_xlfn.NUMBERVALUE(MID(C5401,11,2)),'Datos 2'!$U$3:$V$11,2,)</f>
        <v>L</v>
      </c>
      <c r="G5401">
        <v>7</v>
      </c>
    </row>
    <row r="5402" spans="1:7">
      <c r="A5402" s="14">
        <v>44376</v>
      </c>
      <c r="B5402" t="s">
        <v>823</v>
      </c>
      <c r="C5402" t="s">
        <v>846</v>
      </c>
      <c r="D5402" t="str">
        <f>VLOOKUP(VALUE(MID(C5402,1,8)),Producto!$A$1:$C$499,3,FALSE)</f>
        <v>Camisa manga corta</v>
      </c>
      <c r="E5402" t="str">
        <f>VLOOKUP(_xlfn.NUMBERVALUE(MID(C5402,9,2)),'Datos 2'!$Q$3:$R$22,2,FALSE)</f>
        <v>Estampado animal</v>
      </c>
      <c r="F5402" t="str">
        <f>VLOOKUP(_xlfn.NUMBERVALUE(MID(C5402,11,2)),'Datos 2'!$U$3:$V$11,2,)</f>
        <v>S</v>
      </c>
      <c r="G5402">
        <v>2</v>
      </c>
    </row>
    <row r="5403" spans="1:7">
      <c r="A5403" s="14">
        <v>44428</v>
      </c>
      <c r="B5403" t="s">
        <v>823</v>
      </c>
      <c r="C5403" t="s">
        <v>885</v>
      </c>
      <c r="D5403" t="str">
        <f>VLOOKUP(VALUE(MID(C5403,1,8)),Producto!$A$1:$C$499,3,FALSE)</f>
        <v>Chamarra sport</v>
      </c>
      <c r="E5403" t="str">
        <f>VLOOKUP(_xlfn.NUMBERVALUE(MID(C5403,9,2)),'Datos 2'!$Q$3:$R$22,2,FALSE)</f>
        <v>Negro</v>
      </c>
      <c r="F5403" t="str">
        <f>VLOOKUP(_xlfn.NUMBERVALUE(MID(C5403,11,2)),'Datos 2'!$U$3:$V$11,2,)</f>
        <v>M</v>
      </c>
      <c r="G5403">
        <v>6</v>
      </c>
    </row>
    <row r="5404" spans="1:7">
      <c r="A5404" s="14">
        <v>44419</v>
      </c>
      <c r="B5404" t="s">
        <v>823</v>
      </c>
      <c r="C5404" t="s">
        <v>832</v>
      </c>
      <c r="D5404" t="str">
        <f>VLOOKUP(VALUE(MID(C5404,1,8)),Producto!$A$1:$C$499,3,FALSE)</f>
        <v>Camisa manga larga</v>
      </c>
      <c r="E5404" t="str">
        <f>VLOOKUP(_xlfn.NUMBERVALUE(MID(C5404,9,2)),'Datos 2'!$Q$3:$R$22,2,FALSE)</f>
        <v>Off white</v>
      </c>
      <c r="F5404" t="str">
        <f>VLOOKUP(_xlfn.NUMBERVALUE(MID(C5404,11,2)),'Datos 2'!$U$3:$V$11,2,)</f>
        <v>L</v>
      </c>
      <c r="G5404">
        <v>1</v>
      </c>
    </row>
    <row r="5405" spans="1:7">
      <c r="A5405" s="14">
        <v>44469</v>
      </c>
      <c r="B5405" t="s">
        <v>823</v>
      </c>
      <c r="C5405" t="s">
        <v>868</v>
      </c>
      <c r="D5405" t="str">
        <f>VLOOKUP(VALUE(MID(C5405,1,8)),Producto!$A$1:$C$499,3,FALSE)</f>
        <v>Pantalón baggie</v>
      </c>
      <c r="E5405" t="str">
        <f>VLOOKUP(_xlfn.NUMBERVALUE(MID(C5405,9,2)),'Datos 2'!$Q$3:$R$22,2,FALSE)</f>
        <v>Off white</v>
      </c>
      <c r="F5405" t="str">
        <f>VLOOKUP(_xlfn.NUMBERVALUE(MID(C5405,11,2)),'Datos 2'!$U$3:$V$11,2,)</f>
        <v>L</v>
      </c>
      <c r="G5405">
        <v>6</v>
      </c>
    </row>
    <row r="5406" spans="1:7">
      <c r="A5406" s="14">
        <v>44448</v>
      </c>
      <c r="B5406" t="s">
        <v>823</v>
      </c>
      <c r="C5406" t="s">
        <v>849</v>
      </c>
      <c r="D5406" t="str">
        <f>VLOOKUP(VALUE(MID(C5406,1,8)),Producto!$A$1:$C$499,3,FALSE)</f>
        <v>Playera</v>
      </c>
      <c r="E5406" t="str">
        <f>VLOOKUP(_xlfn.NUMBERVALUE(MID(C5406,9,2)),'Datos 2'!$Q$3:$R$22,2,FALSE)</f>
        <v>Estampado abstracto</v>
      </c>
      <c r="F5406" t="str">
        <f>VLOOKUP(_xlfn.NUMBERVALUE(MID(C5406,11,2)),'Datos 2'!$U$3:$V$11,2,)</f>
        <v>Unitalla</v>
      </c>
      <c r="G5406">
        <v>5</v>
      </c>
    </row>
    <row r="5407" spans="1:7">
      <c r="A5407" s="14">
        <v>44299</v>
      </c>
      <c r="B5407" t="s">
        <v>823</v>
      </c>
      <c r="C5407" t="s">
        <v>831</v>
      </c>
      <c r="D5407" t="str">
        <f>VLOOKUP(VALUE(MID(C5407,1,8)),Producto!$A$1:$C$499,3,FALSE)</f>
        <v>Camisa manga larga</v>
      </c>
      <c r="E5407" t="str">
        <f>VLOOKUP(_xlfn.NUMBERVALUE(MID(C5407,9,2)),'Datos 2'!$Q$3:$R$22,2,FALSE)</f>
        <v>Off white</v>
      </c>
      <c r="F5407" t="str">
        <f>VLOOKUP(_xlfn.NUMBERVALUE(MID(C5407,11,2)),'Datos 2'!$U$3:$V$11,2,)</f>
        <v>XL</v>
      </c>
      <c r="G5407">
        <v>9</v>
      </c>
    </row>
    <row r="5408" spans="1:7">
      <c r="A5408" s="14">
        <v>44390</v>
      </c>
      <c r="B5408" t="s">
        <v>823</v>
      </c>
      <c r="C5408" t="s">
        <v>830</v>
      </c>
      <c r="D5408" t="str">
        <f>VLOOKUP(VALUE(MID(C5408,1,8)),Producto!$A$1:$C$499,3,FALSE)</f>
        <v>Camisa manga larga</v>
      </c>
      <c r="E5408" t="str">
        <f>VLOOKUP(_xlfn.NUMBERVALUE(MID(C5408,9,2)),'Datos 2'!$Q$3:$R$22,2,FALSE)</f>
        <v>Blanco</v>
      </c>
      <c r="F5408" t="str">
        <f>VLOOKUP(_xlfn.NUMBERVALUE(MID(C5408,11,2)),'Datos 2'!$U$3:$V$11,2,)</f>
        <v>S</v>
      </c>
      <c r="G5408">
        <v>2</v>
      </c>
    </row>
    <row r="5409" spans="1:7">
      <c r="A5409" s="14">
        <v>44295</v>
      </c>
      <c r="B5409" t="s">
        <v>823</v>
      </c>
      <c r="C5409" t="s">
        <v>880</v>
      </c>
      <c r="D5409" t="str">
        <f>VLOOKUP(VALUE(MID(C5409,1,8)),Producto!$A$1:$C$499,3,FALSE)</f>
        <v>Chamarra sport</v>
      </c>
      <c r="E5409" t="str">
        <f>VLOOKUP(_xlfn.NUMBERVALUE(MID(C5409,9,2)),'Datos 2'!$Q$3:$R$22,2,FALSE)</f>
        <v>Azul</v>
      </c>
      <c r="F5409" t="str">
        <f>VLOOKUP(_xlfn.NUMBERVALUE(MID(C5409,11,2)),'Datos 2'!$U$3:$V$11,2,)</f>
        <v>L</v>
      </c>
      <c r="G5409">
        <v>1</v>
      </c>
    </row>
    <row r="5410" spans="1:7">
      <c r="A5410" s="14">
        <v>44431</v>
      </c>
      <c r="B5410" t="s">
        <v>823</v>
      </c>
      <c r="C5410" t="s">
        <v>878</v>
      </c>
      <c r="D5410" t="str">
        <f>VLOOKUP(VALUE(MID(C5410,1,8)),Producto!$A$1:$C$499,3,FALSE)</f>
        <v>Chamarra sport</v>
      </c>
      <c r="E5410" t="str">
        <f>VLOOKUP(_xlfn.NUMBERVALUE(MID(C5410,9,2)),'Datos 2'!$Q$3:$R$22,2,FALSE)</f>
        <v>Rojo</v>
      </c>
      <c r="F5410" t="str">
        <f>VLOOKUP(_xlfn.NUMBERVALUE(MID(C5410,11,2)),'Datos 2'!$U$3:$V$11,2,)</f>
        <v>S</v>
      </c>
      <c r="G5410">
        <v>9</v>
      </c>
    </row>
    <row r="5411" spans="1:7">
      <c r="A5411" s="14">
        <v>44399</v>
      </c>
      <c r="B5411" t="s">
        <v>823</v>
      </c>
      <c r="C5411" t="s">
        <v>851</v>
      </c>
      <c r="D5411" t="str">
        <f>VLOOKUP(VALUE(MID(C5411,1,8)),Producto!$A$1:$C$499,3,FALSE)</f>
        <v>Pantalón mezclilla</v>
      </c>
      <c r="E5411" t="str">
        <f>VLOOKUP(_xlfn.NUMBERVALUE(MID(C5411,9,2)),'Datos 2'!$Q$3:$R$22,2,FALSE)</f>
        <v>Azul</v>
      </c>
      <c r="F5411" t="str">
        <f>VLOOKUP(_xlfn.NUMBERVALUE(MID(C5411,11,2)),'Datos 2'!$U$3:$V$11,2,)</f>
        <v>XL</v>
      </c>
      <c r="G5411">
        <v>8</v>
      </c>
    </row>
    <row r="5412" spans="1:7">
      <c r="A5412" s="14">
        <v>44395</v>
      </c>
      <c r="B5412" t="s">
        <v>823</v>
      </c>
      <c r="C5412" t="s">
        <v>855</v>
      </c>
      <c r="D5412" t="str">
        <f>VLOOKUP(VALUE(MID(C5412,1,8)),Producto!$A$1:$C$499,3,FALSE)</f>
        <v>Pantalón mezclilla</v>
      </c>
      <c r="E5412" t="str">
        <f>VLOOKUP(_xlfn.NUMBERVALUE(MID(C5412,9,2)),'Datos 2'!$Q$3:$R$22,2,FALSE)</f>
        <v>Negro</v>
      </c>
      <c r="F5412" t="str">
        <f>VLOOKUP(_xlfn.NUMBERVALUE(MID(C5412,11,2)),'Datos 2'!$U$3:$V$11,2,)</f>
        <v>XL</v>
      </c>
      <c r="G5412">
        <v>8</v>
      </c>
    </row>
    <row r="5413" spans="1:7">
      <c r="A5413" s="14">
        <v>44246</v>
      </c>
      <c r="B5413" t="s">
        <v>823</v>
      </c>
      <c r="C5413" t="s">
        <v>844</v>
      </c>
      <c r="D5413" t="str">
        <f>VLOOKUP(VALUE(MID(C5413,1,8)),Producto!$A$1:$C$499,3,FALSE)</f>
        <v>Camisa manga corta</v>
      </c>
      <c r="E5413" t="str">
        <f>VLOOKUP(_xlfn.NUMBERVALUE(MID(C5413,9,2)),'Datos 2'!$Q$3:$R$22,2,FALSE)</f>
        <v>Estampado animal</v>
      </c>
      <c r="F5413" t="str">
        <f>VLOOKUP(_xlfn.NUMBERVALUE(MID(C5413,11,2)),'Datos 2'!$U$3:$V$11,2,)</f>
        <v>L</v>
      </c>
      <c r="G5413">
        <v>1</v>
      </c>
    </row>
    <row r="5414" spans="1:7">
      <c r="A5414" s="14">
        <v>44357</v>
      </c>
      <c r="B5414" t="s">
        <v>823</v>
      </c>
      <c r="C5414" t="s">
        <v>865</v>
      </c>
      <c r="D5414" t="str">
        <f>VLOOKUP(VALUE(MID(C5414,1,8)),Producto!$A$1:$C$499,3,FALSE)</f>
        <v>Pantalón baggie</v>
      </c>
      <c r="E5414" t="str">
        <f>VLOOKUP(_xlfn.NUMBERVALUE(MID(C5414,9,2)),'Datos 2'!$Q$3:$R$22,2,FALSE)</f>
        <v>Negro</v>
      </c>
      <c r="F5414" t="str">
        <f>VLOOKUP(_xlfn.NUMBERVALUE(MID(C5414,11,2)),'Datos 2'!$U$3:$V$11,2,)</f>
        <v>M</v>
      </c>
      <c r="G5414">
        <v>3</v>
      </c>
    </row>
    <row r="5415" spans="1:7">
      <c r="A5415" s="14">
        <v>44468</v>
      </c>
      <c r="B5415" t="s">
        <v>823</v>
      </c>
      <c r="C5415" t="s">
        <v>845</v>
      </c>
      <c r="D5415" t="str">
        <f>VLOOKUP(VALUE(MID(C5415,1,8)),Producto!$A$1:$C$499,3,FALSE)</f>
        <v>Camisa manga corta</v>
      </c>
      <c r="E5415" t="str">
        <f>VLOOKUP(_xlfn.NUMBERVALUE(MID(C5415,9,2)),'Datos 2'!$Q$3:$R$22,2,FALSE)</f>
        <v>Estampado animal</v>
      </c>
      <c r="F5415" t="str">
        <f>VLOOKUP(_xlfn.NUMBERVALUE(MID(C5415,11,2)),'Datos 2'!$U$3:$V$11,2,)</f>
        <v>M</v>
      </c>
      <c r="G5415">
        <v>4</v>
      </c>
    </row>
    <row r="5416" spans="1:7">
      <c r="A5416" s="14">
        <v>44462</v>
      </c>
      <c r="B5416" t="s">
        <v>823</v>
      </c>
      <c r="C5416" t="s">
        <v>852</v>
      </c>
      <c r="D5416" t="str">
        <f>VLOOKUP(VALUE(MID(C5416,1,8)),Producto!$A$1:$C$499,3,FALSE)</f>
        <v>Pantalón mezclilla</v>
      </c>
      <c r="E5416" t="str">
        <f>VLOOKUP(_xlfn.NUMBERVALUE(MID(C5416,9,2)),'Datos 2'!$Q$3:$R$22,2,FALSE)</f>
        <v>Azul</v>
      </c>
      <c r="F5416" t="str">
        <f>VLOOKUP(_xlfn.NUMBERVALUE(MID(C5416,11,2)),'Datos 2'!$U$3:$V$11,2,)</f>
        <v>L</v>
      </c>
      <c r="G5416">
        <v>3</v>
      </c>
    </row>
    <row r="5417" spans="1:7">
      <c r="A5417" s="14">
        <v>44551</v>
      </c>
      <c r="B5417" t="s">
        <v>823</v>
      </c>
      <c r="C5417" t="s">
        <v>854</v>
      </c>
      <c r="D5417" t="str">
        <f>VLOOKUP(VALUE(MID(C5417,1,8)),Producto!$A$1:$C$499,3,FALSE)</f>
        <v>Pantalón mezclilla</v>
      </c>
      <c r="E5417" t="str">
        <f>VLOOKUP(_xlfn.NUMBERVALUE(MID(C5417,9,2)),'Datos 2'!$Q$3:$R$22,2,FALSE)</f>
        <v>Azul</v>
      </c>
      <c r="F5417" t="str">
        <f>VLOOKUP(_xlfn.NUMBERVALUE(MID(C5417,11,2)),'Datos 2'!$U$3:$V$11,2,)</f>
        <v>S</v>
      </c>
      <c r="G5417">
        <v>2</v>
      </c>
    </row>
    <row r="5418" spans="1:7">
      <c r="A5418" s="14">
        <v>44295</v>
      </c>
      <c r="B5418" t="s">
        <v>823</v>
      </c>
      <c r="C5418" t="s">
        <v>870</v>
      </c>
      <c r="D5418" t="str">
        <f>VLOOKUP(VALUE(MID(C5418,1,8)),Producto!$A$1:$C$499,3,FALSE)</f>
        <v>Pantalón baggie</v>
      </c>
      <c r="E5418" t="str">
        <f>VLOOKUP(_xlfn.NUMBERVALUE(MID(C5418,9,2)),'Datos 2'!$Q$3:$R$22,2,FALSE)</f>
        <v>Off white</v>
      </c>
      <c r="F5418" t="str">
        <f>VLOOKUP(_xlfn.NUMBERVALUE(MID(C5418,11,2)),'Datos 2'!$U$3:$V$11,2,)</f>
        <v>S</v>
      </c>
      <c r="G5418">
        <v>5</v>
      </c>
    </row>
    <row r="5419" spans="1:7">
      <c r="A5419" s="14">
        <v>44510</v>
      </c>
      <c r="B5419" t="s">
        <v>823</v>
      </c>
      <c r="C5419" t="s">
        <v>831</v>
      </c>
      <c r="D5419" t="str">
        <f>VLOOKUP(VALUE(MID(C5419,1,8)),Producto!$A$1:$C$499,3,FALSE)</f>
        <v>Camisa manga larga</v>
      </c>
      <c r="E5419" t="str">
        <f>VLOOKUP(_xlfn.NUMBERVALUE(MID(C5419,9,2)),'Datos 2'!$Q$3:$R$22,2,FALSE)</f>
        <v>Off white</v>
      </c>
      <c r="F5419" t="str">
        <f>VLOOKUP(_xlfn.NUMBERVALUE(MID(C5419,11,2)),'Datos 2'!$U$3:$V$11,2,)</f>
        <v>XL</v>
      </c>
      <c r="G5419">
        <v>8</v>
      </c>
    </row>
    <row r="5420" spans="1:7">
      <c r="A5420" s="14">
        <v>44534</v>
      </c>
      <c r="B5420" t="s">
        <v>823</v>
      </c>
      <c r="C5420" t="s">
        <v>851</v>
      </c>
      <c r="D5420" t="str">
        <f>VLOOKUP(VALUE(MID(C5420,1,8)),Producto!$A$1:$C$499,3,FALSE)</f>
        <v>Pantalón mezclilla</v>
      </c>
      <c r="E5420" t="str">
        <f>VLOOKUP(_xlfn.NUMBERVALUE(MID(C5420,9,2)),'Datos 2'!$Q$3:$R$22,2,FALSE)</f>
        <v>Azul</v>
      </c>
      <c r="F5420" t="str">
        <f>VLOOKUP(_xlfn.NUMBERVALUE(MID(C5420,11,2)),'Datos 2'!$U$3:$V$11,2,)</f>
        <v>XL</v>
      </c>
      <c r="G5420">
        <v>3</v>
      </c>
    </row>
    <row r="5421" spans="1:7">
      <c r="A5421" s="14">
        <v>44365</v>
      </c>
      <c r="B5421" t="s">
        <v>823</v>
      </c>
      <c r="C5421" t="s">
        <v>856</v>
      </c>
      <c r="D5421" t="str">
        <f>VLOOKUP(VALUE(MID(C5421,1,8)),Producto!$A$1:$C$499,3,FALSE)</f>
        <v>Pantalón mezclilla</v>
      </c>
      <c r="E5421" t="str">
        <f>VLOOKUP(_xlfn.NUMBERVALUE(MID(C5421,9,2)),'Datos 2'!$Q$3:$R$22,2,FALSE)</f>
        <v>Negro</v>
      </c>
      <c r="F5421" t="str">
        <f>VLOOKUP(_xlfn.NUMBERVALUE(MID(C5421,11,2)),'Datos 2'!$U$3:$V$11,2,)</f>
        <v>L</v>
      </c>
      <c r="G5421">
        <v>4</v>
      </c>
    </row>
    <row r="5422" spans="1:7">
      <c r="A5422" s="14">
        <v>44408</v>
      </c>
      <c r="B5422" t="s">
        <v>823</v>
      </c>
      <c r="C5422" t="s">
        <v>879</v>
      </c>
      <c r="D5422" t="str">
        <f>VLOOKUP(VALUE(MID(C5422,1,8)),Producto!$A$1:$C$499,3,FALSE)</f>
        <v>Chamarra sport</v>
      </c>
      <c r="E5422" t="str">
        <f>VLOOKUP(_xlfn.NUMBERVALUE(MID(C5422,9,2)),'Datos 2'!$Q$3:$R$22,2,FALSE)</f>
        <v>Azul</v>
      </c>
      <c r="F5422" t="str">
        <f>VLOOKUP(_xlfn.NUMBERVALUE(MID(C5422,11,2)),'Datos 2'!$U$3:$V$11,2,)</f>
        <v>XL</v>
      </c>
      <c r="G5422">
        <v>7</v>
      </c>
    </row>
    <row r="5423" spans="1:7">
      <c r="A5423" s="14">
        <v>44448</v>
      </c>
      <c r="B5423" t="s">
        <v>823</v>
      </c>
      <c r="C5423" t="s">
        <v>845</v>
      </c>
      <c r="D5423" t="str">
        <f>VLOOKUP(VALUE(MID(C5423,1,8)),Producto!$A$1:$C$499,3,FALSE)</f>
        <v>Camisa manga corta</v>
      </c>
      <c r="E5423" t="str">
        <f>VLOOKUP(_xlfn.NUMBERVALUE(MID(C5423,9,2)),'Datos 2'!$Q$3:$R$22,2,FALSE)</f>
        <v>Estampado animal</v>
      </c>
      <c r="F5423" t="str">
        <f>VLOOKUP(_xlfn.NUMBERVALUE(MID(C5423,11,2)),'Datos 2'!$U$3:$V$11,2,)</f>
        <v>M</v>
      </c>
      <c r="G5423">
        <v>3</v>
      </c>
    </row>
    <row r="5424" spans="1:7">
      <c r="A5424" s="14">
        <v>44431</v>
      </c>
      <c r="B5424" t="s">
        <v>823</v>
      </c>
      <c r="C5424" t="s">
        <v>883</v>
      </c>
      <c r="D5424" t="str">
        <f>VLOOKUP(VALUE(MID(C5424,1,8)),Producto!$A$1:$C$499,3,FALSE)</f>
        <v>Chamarra sport</v>
      </c>
      <c r="E5424" t="str">
        <f>VLOOKUP(_xlfn.NUMBERVALUE(MID(C5424,9,2)),'Datos 2'!$Q$3:$R$22,2,FALSE)</f>
        <v>Negro</v>
      </c>
      <c r="F5424" t="str">
        <f>VLOOKUP(_xlfn.NUMBERVALUE(MID(C5424,11,2)),'Datos 2'!$U$3:$V$11,2,)</f>
        <v>XL</v>
      </c>
      <c r="G5424">
        <v>4</v>
      </c>
    </row>
    <row r="5425" spans="1:7">
      <c r="A5425" s="14">
        <v>44490</v>
      </c>
      <c r="B5425" t="s">
        <v>823</v>
      </c>
      <c r="C5425" t="s">
        <v>836</v>
      </c>
      <c r="D5425" t="str">
        <f>VLOOKUP(VALUE(MID(C5425,1,8)),Producto!$A$1:$C$499,3,FALSE)</f>
        <v>Camisa manga larga</v>
      </c>
      <c r="E5425" t="str">
        <f>VLOOKUP(_xlfn.NUMBERVALUE(MID(C5425,9,2)),'Datos 2'!$Q$3:$R$22,2,FALSE)</f>
        <v>Negro</v>
      </c>
      <c r="F5425" t="str">
        <f>VLOOKUP(_xlfn.NUMBERVALUE(MID(C5425,11,2)),'Datos 2'!$U$3:$V$11,2,)</f>
        <v>L</v>
      </c>
      <c r="G5425">
        <v>9</v>
      </c>
    </row>
    <row r="5426" spans="1:7">
      <c r="A5426" s="14">
        <v>44442</v>
      </c>
      <c r="B5426" t="s">
        <v>823</v>
      </c>
      <c r="C5426" t="s">
        <v>863</v>
      </c>
      <c r="D5426" t="str">
        <f>VLOOKUP(VALUE(MID(C5426,1,8)),Producto!$A$1:$C$499,3,FALSE)</f>
        <v>Pantalón baggie</v>
      </c>
      <c r="E5426" t="str">
        <f>VLOOKUP(_xlfn.NUMBERVALUE(MID(C5426,9,2)),'Datos 2'!$Q$3:$R$22,2,FALSE)</f>
        <v>Negro</v>
      </c>
      <c r="F5426" t="str">
        <f>VLOOKUP(_xlfn.NUMBERVALUE(MID(C5426,11,2)),'Datos 2'!$U$3:$V$11,2,)</f>
        <v>XL</v>
      </c>
      <c r="G5426">
        <v>9</v>
      </c>
    </row>
    <row r="5427" spans="1:7">
      <c r="A5427" s="14">
        <v>44326</v>
      </c>
      <c r="B5427" t="s">
        <v>823</v>
      </c>
      <c r="C5427" t="s">
        <v>836</v>
      </c>
      <c r="D5427" t="str">
        <f>VLOOKUP(VALUE(MID(C5427,1,8)),Producto!$A$1:$C$499,3,FALSE)</f>
        <v>Camisa manga larga</v>
      </c>
      <c r="E5427" t="str">
        <f>VLOOKUP(_xlfn.NUMBERVALUE(MID(C5427,9,2)),'Datos 2'!$Q$3:$R$22,2,FALSE)</f>
        <v>Negro</v>
      </c>
      <c r="F5427" t="str">
        <f>VLOOKUP(_xlfn.NUMBERVALUE(MID(C5427,11,2)),'Datos 2'!$U$3:$V$11,2,)</f>
        <v>L</v>
      </c>
      <c r="G5427">
        <v>2</v>
      </c>
    </row>
    <row r="5428" spans="1:7">
      <c r="A5428" s="14">
        <v>44527</v>
      </c>
      <c r="B5428" t="s">
        <v>823</v>
      </c>
      <c r="C5428" t="s">
        <v>865</v>
      </c>
      <c r="D5428" t="str">
        <f>VLOOKUP(VALUE(MID(C5428,1,8)),Producto!$A$1:$C$499,3,FALSE)</f>
        <v>Pantalón baggie</v>
      </c>
      <c r="E5428" t="str">
        <f>VLOOKUP(_xlfn.NUMBERVALUE(MID(C5428,9,2)),'Datos 2'!$Q$3:$R$22,2,FALSE)</f>
        <v>Negro</v>
      </c>
      <c r="F5428" t="str">
        <f>VLOOKUP(_xlfn.NUMBERVALUE(MID(C5428,11,2)),'Datos 2'!$U$3:$V$11,2,)</f>
        <v>M</v>
      </c>
      <c r="G5428">
        <v>9</v>
      </c>
    </row>
    <row r="5429" spans="1:7">
      <c r="A5429" s="14">
        <v>44406</v>
      </c>
      <c r="B5429" t="s">
        <v>823</v>
      </c>
      <c r="C5429" t="s">
        <v>877</v>
      </c>
      <c r="D5429" t="str">
        <f>VLOOKUP(VALUE(MID(C5429,1,8)),Producto!$A$1:$C$499,3,FALSE)</f>
        <v>Chamarra sport</v>
      </c>
      <c r="E5429" t="str">
        <f>VLOOKUP(_xlfn.NUMBERVALUE(MID(C5429,9,2)),'Datos 2'!$Q$3:$R$22,2,FALSE)</f>
        <v>Rojo</v>
      </c>
      <c r="F5429" t="str">
        <f>VLOOKUP(_xlfn.NUMBERVALUE(MID(C5429,11,2)),'Datos 2'!$U$3:$V$11,2,)</f>
        <v>M</v>
      </c>
      <c r="G5429">
        <v>9</v>
      </c>
    </row>
    <row r="5430" spans="1:7">
      <c r="A5430" s="14">
        <v>44373</v>
      </c>
      <c r="B5430" t="s">
        <v>823</v>
      </c>
      <c r="C5430" t="s">
        <v>855</v>
      </c>
      <c r="D5430" t="str">
        <f>VLOOKUP(VALUE(MID(C5430,1,8)),Producto!$A$1:$C$499,3,FALSE)</f>
        <v>Pantalón mezclilla</v>
      </c>
      <c r="E5430" t="str">
        <f>VLOOKUP(_xlfn.NUMBERVALUE(MID(C5430,9,2)),'Datos 2'!$Q$3:$R$22,2,FALSE)</f>
        <v>Negro</v>
      </c>
      <c r="F5430" t="str">
        <f>VLOOKUP(_xlfn.NUMBERVALUE(MID(C5430,11,2)),'Datos 2'!$U$3:$V$11,2,)</f>
        <v>XL</v>
      </c>
      <c r="G5430">
        <v>4</v>
      </c>
    </row>
    <row r="5431" spans="1:7">
      <c r="A5431" s="14">
        <v>44342</v>
      </c>
      <c r="B5431" t="s">
        <v>823</v>
      </c>
      <c r="C5431" t="s">
        <v>849</v>
      </c>
      <c r="D5431" t="str">
        <f>VLOOKUP(VALUE(MID(C5431,1,8)),Producto!$A$1:$C$499,3,FALSE)</f>
        <v>Playera</v>
      </c>
      <c r="E5431" t="str">
        <f>VLOOKUP(_xlfn.NUMBERVALUE(MID(C5431,9,2)),'Datos 2'!$Q$3:$R$22,2,FALSE)</f>
        <v>Estampado abstracto</v>
      </c>
      <c r="F5431" t="str">
        <f>VLOOKUP(_xlfn.NUMBERVALUE(MID(C5431,11,2)),'Datos 2'!$U$3:$V$11,2,)</f>
        <v>Unitalla</v>
      </c>
      <c r="G5431">
        <v>9</v>
      </c>
    </row>
    <row r="5432" spans="1:7">
      <c r="A5432" s="14">
        <v>44554</v>
      </c>
      <c r="B5432" t="s">
        <v>823</v>
      </c>
      <c r="C5432" t="s">
        <v>875</v>
      </c>
      <c r="D5432" t="str">
        <f>VLOOKUP(VALUE(MID(C5432,1,8)),Producto!$A$1:$C$499,3,FALSE)</f>
        <v>Chamarra sport</v>
      </c>
      <c r="E5432" t="str">
        <f>VLOOKUP(_xlfn.NUMBERVALUE(MID(C5432,9,2)),'Datos 2'!$Q$3:$R$22,2,FALSE)</f>
        <v>Rojo</v>
      </c>
      <c r="F5432" t="str">
        <f>VLOOKUP(_xlfn.NUMBERVALUE(MID(C5432,11,2)),'Datos 2'!$U$3:$V$11,2,)</f>
        <v>XL</v>
      </c>
      <c r="G5432">
        <v>7</v>
      </c>
    </row>
    <row r="5433" spans="1:7">
      <c r="A5433" s="14">
        <v>44444</v>
      </c>
      <c r="B5433" t="s">
        <v>823</v>
      </c>
      <c r="C5433" t="s">
        <v>857</v>
      </c>
      <c r="D5433" t="str">
        <f>VLOOKUP(VALUE(MID(C5433,1,8)),Producto!$A$1:$C$499,3,FALSE)</f>
        <v>Pantalón mezclilla</v>
      </c>
      <c r="E5433" t="str">
        <f>VLOOKUP(_xlfn.NUMBERVALUE(MID(C5433,9,2)),'Datos 2'!$Q$3:$R$22,2,FALSE)</f>
        <v>Negro</v>
      </c>
      <c r="F5433" t="str">
        <f>VLOOKUP(_xlfn.NUMBERVALUE(MID(C5433,11,2)),'Datos 2'!$U$3:$V$11,2,)</f>
        <v>M</v>
      </c>
      <c r="G5433">
        <v>5</v>
      </c>
    </row>
    <row r="5434" spans="1:7">
      <c r="A5434" s="14">
        <v>44328</v>
      </c>
      <c r="B5434" t="s">
        <v>823</v>
      </c>
      <c r="C5434" t="s">
        <v>832</v>
      </c>
      <c r="D5434" t="str">
        <f>VLOOKUP(VALUE(MID(C5434,1,8)),Producto!$A$1:$C$499,3,FALSE)</f>
        <v>Camisa manga larga</v>
      </c>
      <c r="E5434" t="str">
        <f>VLOOKUP(_xlfn.NUMBERVALUE(MID(C5434,9,2)),'Datos 2'!$Q$3:$R$22,2,FALSE)</f>
        <v>Off white</v>
      </c>
      <c r="F5434" t="str">
        <f>VLOOKUP(_xlfn.NUMBERVALUE(MID(C5434,11,2)),'Datos 2'!$U$3:$V$11,2,)</f>
        <v>L</v>
      </c>
      <c r="G5434">
        <v>6</v>
      </c>
    </row>
    <row r="5435" spans="1:7">
      <c r="A5435" s="14">
        <v>44490</v>
      </c>
      <c r="B5435" t="s">
        <v>823</v>
      </c>
      <c r="C5435" t="s">
        <v>845</v>
      </c>
      <c r="D5435" t="str">
        <f>VLOOKUP(VALUE(MID(C5435,1,8)),Producto!$A$1:$C$499,3,FALSE)</f>
        <v>Camisa manga corta</v>
      </c>
      <c r="E5435" t="str">
        <f>VLOOKUP(_xlfn.NUMBERVALUE(MID(C5435,9,2)),'Datos 2'!$Q$3:$R$22,2,FALSE)</f>
        <v>Estampado animal</v>
      </c>
      <c r="F5435" t="str">
        <f>VLOOKUP(_xlfn.NUMBERVALUE(MID(C5435,11,2)),'Datos 2'!$U$3:$V$11,2,)</f>
        <v>M</v>
      </c>
      <c r="G5435">
        <v>6</v>
      </c>
    </row>
    <row r="5436" spans="1:7">
      <c r="A5436" s="14">
        <v>44235</v>
      </c>
      <c r="B5436" t="s">
        <v>823</v>
      </c>
      <c r="C5436" t="s">
        <v>884</v>
      </c>
      <c r="D5436" t="str">
        <f>VLOOKUP(VALUE(MID(C5436,1,8)),Producto!$A$1:$C$499,3,FALSE)</f>
        <v>Chamarra sport</v>
      </c>
      <c r="E5436" t="str">
        <f>VLOOKUP(_xlfn.NUMBERVALUE(MID(C5436,9,2)),'Datos 2'!$Q$3:$R$22,2,FALSE)</f>
        <v>Negro</v>
      </c>
      <c r="F5436" t="str">
        <f>VLOOKUP(_xlfn.NUMBERVALUE(MID(C5436,11,2)),'Datos 2'!$U$3:$V$11,2,)</f>
        <v>L</v>
      </c>
      <c r="G5436">
        <v>10</v>
      </c>
    </row>
    <row r="5437" spans="1:7">
      <c r="A5437" s="14">
        <v>44242</v>
      </c>
      <c r="B5437" t="s">
        <v>823</v>
      </c>
      <c r="C5437" t="s">
        <v>874</v>
      </c>
      <c r="D5437" t="str">
        <f>VLOOKUP(VALUE(MID(C5437,1,8)),Producto!$A$1:$C$499,3,FALSE)</f>
        <v>Pantalón baggie</v>
      </c>
      <c r="E5437" t="str">
        <f>VLOOKUP(_xlfn.NUMBERVALUE(MID(C5437,9,2)),'Datos 2'!$Q$3:$R$22,2,FALSE)</f>
        <v>Café</v>
      </c>
      <c r="F5437" t="str">
        <f>VLOOKUP(_xlfn.NUMBERVALUE(MID(C5437,11,2)),'Datos 2'!$U$3:$V$11,2,)</f>
        <v>S</v>
      </c>
      <c r="G5437">
        <v>10</v>
      </c>
    </row>
    <row r="5438" spans="1:7">
      <c r="A5438" s="14">
        <v>44393</v>
      </c>
      <c r="B5438" t="s">
        <v>823</v>
      </c>
      <c r="C5438" t="s">
        <v>874</v>
      </c>
      <c r="D5438" t="str">
        <f>VLOOKUP(VALUE(MID(C5438,1,8)),Producto!$A$1:$C$499,3,FALSE)</f>
        <v>Pantalón baggie</v>
      </c>
      <c r="E5438" t="str">
        <f>VLOOKUP(_xlfn.NUMBERVALUE(MID(C5438,9,2)),'Datos 2'!$Q$3:$R$22,2,FALSE)</f>
        <v>Café</v>
      </c>
      <c r="F5438" t="str">
        <f>VLOOKUP(_xlfn.NUMBERVALUE(MID(C5438,11,2)),'Datos 2'!$U$3:$V$11,2,)</f>
        <v>S</v>
      </c>
      <c r="G5438">
        <v>1</v>
      </c>
    </row>
    <row r="5439" spans="1:7">
      <c r="A5439" s="14">
        <v>44550</v>
      </c>
      <c r="B5439" t="s">
        <v>823</v>
      </c>
      <c r="C5439" t="s">
        <v>872</v>
      </c>
      <c r="D5439" t="str">
        <f>VLOOKUP(VALUE(MID(C5439,1,8)),Producto!$A$1:$C$499,3,FALSE)</f>
        <v>Pantalón baggie</v>
      </c>
      <c r="E5439" t="str">
        <f>VLOOKUP(_xlfn.NUMBERVALUE(MID(C5439,9,2)),'Datos 2'!$Q$3:$R$22,2,FALSE)</f>
        <v>Café</v>
      </c>
      <c r="F5439" t="str">
        <f>VLOOKUP(_xlfn.NUMBERVALUE(MID(C5439,11,2)),'Datos 2'!$U$3:$V$11,2,)</f>
        <v>L</v>
      </c>
      <c r="G5439">
        <v>9</v>
      </c>
    </row>
    <row r="5440" spans="1:7">
      <c r="A5440" s="14">
        <v>44257</v>
      </c>
      <c r="B5440" t="s">
        <v>823</v>
      </c>
      <c r="C5440" t="s">
        <v>880</v>
      </c>
      <c r="D5440" t="str">
        <f>VLOOKUP(VALUE(MID(C5440,1,8)),Producto!$A$1:$C$499,3,FALSE)</f>
        <v>Chamarra sport</v>
      </c>
      <c r="E5440" t="str">
        <f>VLOOKUP(_xlfn.NUMBERVALUE(MID(C5440,9,2)),'Datos 2'!$Q$3:$R$22,2,FALSE)</f>
        <v>Azul</v>
      </c>
      <c r="F5440" t="str">
        <f>VLOOKUP(_xlfn.NUMBERVALUE(MID(C5440,11,2)),'Datos 2'!$U$3:$V$11,2,)</f>
        <v>L</v>
      </c>
      <c r="G5440">
        <v>2</v>
      </c>
    </row>
    <row r="5441" spans="1:7">
      <c r="A5441" s="14">
        <v>44453</v>
      </c>
      <c r="B5441" t="s">
        <v>823</v>
      </c>
      <c r="C5441" t="s">
        <v>838</v>
      </c>
      <c r="D5441" t="str">
        <f>VLOOKUP(VALUE(MID(C5441,1,8)),Producto!$A$1:$C$499,3,FALSE)</f>
        <v>Camisa manga larga</v>
      </c>
      <c r="E5441" t="str">
        <f>VLOOKUP(_xlfn.NUMBERVALUE(MID(C5441,9,2)),'Datos 2'!$Q$3:$R$22,2,FALSE)</f>
        <v>Negro</v>
      </c>
      <c r="F5441" t="str">
        <f>VLOOKUP(_xlfn.NUMBERVALUE(MID(C5441,11,2)),'Datos 2'!$U$3:$V$11,2,)</f>
        <v>S</v>
      </c>
      <c r="G5441">
        <v>9</v>
      </c>
    </row>
    <row r="5442" spans="1:7">
      <c r="A5442" s="14">
        <v>44327</v>
      </c>
      <c r="B5442" t="s">
        <v>823</v>
      </c>
      <c r="C5442" t="s">
        <v>848</v>
      </c>
      <c r="D5442" t="str">
        <f>VLOOKUP(VALUE(MID(C5442,1,8)),Producto!$A$1:$C$499,3,FALSE)</f>
        <v>Playera</v>
      </c>
      <c r="E5442" t="str">
        <f>VLOOKUP(_xlfn.NUMBERVALUE(MID(C5442,9,2)),'Datos 2'!$Q$3:$R$22,2,FALSE)</f>
        <v>Gris</v>
      </c>
      <c r="F5442" t="str">
        <f>VLOOKUP(_xlfn.NUMBERVALUE(MID(C5442,11,2)),'Datos 2'!$U$3:$V$11,2,)</f>
        <v>Unitalla</v>
      </c>
      <c r="G5442">
        <v>7</v>
      </c>
    </row>
    <row r="5443" spans="1:7">
      <c r="A5443" s="14">
        <v>44317</v>
      </c>
      <c r="B5443" t="s">
        <v>823</v>
      </c>
      <c r="C5443" t="s">
        <v>833</v>
      </c>
      <c r="D5443" t="str">
        <f>VLOOKUP(VALUE(MID(C5443,1,8)),Producto!$A$1:$C$499,3,FALSE)</f>
        <v>Camisa manga larga</v>
      </c>
      <c r="E5443" t="str">
        <f>VLOOKUP(_xlfn.NUMBERVALUE(MID(C5443,9,2)),'Datos 2'!$Q$3:$R$22,2,FALSE)</f>
        <v>Off white</v>
      </c>
      <c r="F5443" t="str">
        <f>VLOOKUP(_xlfn.NUMBERVALUE(MID(C5443,11,2)),'Datos 2'!$U$3:$V$11,2,)</f>
        <v>M</v>
      </c>
      <c r="G5443">
        <v>1</v>
      </c>
    </row>
    <row r="5444" spans="1:7">
      <c r="A5444" s="14">
        <v>44497</v>
      </c>
      <c r="B5444" t="s">
        <v>823</v>
      </c>
      <c r="C5444" t="s">
        <v>887</v>
      </c>
      <c r="D5444" t="str">
        <f>VLOOKUP(VALUE(MID(C5444,1,8)),Producto!$A$1:$C$499,3,FALSE)</f>
        <v>Chamarra sport</v>
      </c>
      <c r="E5444" t="str">
        <f>VLOOKUP(_xlfn.NUMBERVALUE(MID(C5444,9,2)),'Datos 2'!$Q$3:$R$22,2,FALSE)</f>
        <v>Off white</v>
      </c>
      <c r="F5444" t="str">
        <f>VLOOKUP(_xlfn.NUMBERVALUE(MID(C5444,11,2)),'Datos 2'!$U$3:$V$11,2,)</f>
        <v>XL</v>
      </c>
      <c r="G5444">
        <v>3</v>
      </c>
    </row>
    <row r="5445" spans="1:7">
      <c r="A5445" s="14">
        <v>44521</v>
      </c>
      <c r="B5445" t="s">
        <v>823</v>
      </c>
      <c r="C5445" t="s">
        <v>880</v>
      </c>
      <c r="D5445" t="str">
        <f>VLOOKUP(VALUE(MID(C5445,1,8)),Producto!$A$1:$C$499,3,FALSE)</f>
        <v>Chamarra sport</v>
      </c>
      <c r="E5445" t="str">
        <f>VLOOKUP(_xlfn.NUMBERVALUE(MID(C5445,9,2)),'Datos 2'!$Q$3:$R$22,2,FALSE)</f>
        <v>Azul</v>
      </c>
      <c r="F5445" t="str">
        <f>VLOOKUP(_xlfn.NUMBERVALUE(MID(C5445,11,2)),'Datos 2'!$U$3:$V$11,2,)</f>
        <v>L</v>
      </c>
      <c r="G5445">
        <v>4</v>
      </c>
    </row>
    <row r="5446" spans="1:7">
      <c r="A5446" s="14">
        <v>44488</v>
      </c>
      <c r="B5446" t="s">
        <v>823</v>
      </c>
      <c r="C5446" t="s">
        <v>848</v>
      </c>
      <c r="D5446" t="str">
        <f>VLOOKUP(VALUE(MID(C5446,1,8)),Producto!$A$1:$C$499,3,FALSE)</f>
        <v>Playera</v>
      </c>
      <c r="E5446" t="str">
        <f>VLOOKUP(_xlfn.NUMBERVALUE(MID(C5446,9,2)),'Datos 2'!$Q$3:$R$22,2,FALSE)</f>
        <v>Gris</v>
      </c>
      <c r="F5446" t="str">
        <f>VLOOKUP(_xlfn.NUMBERVALUE(MID(C5446,11,2)),'Datos 2'!$U$3:$V$11,2,)</f>
        <v>Unitalla</v>
      </c>
      <c r="G5446">
        <v>10</v>
      </c>
    </row>
    <row r="5447" spans="1:7">
      <c r="A5447" s="14">
        <v>44482</v>
      </c>
      <c r="B5447" t="s">
        <v>823</v>
      </c>
      <c r="C5447" t="s">
        <v>877</v>
      </c>
      <c r="D5447" t="str">
        <f>VLOOKUP(VALUE(MID(C5447,1,8)),Producto!$A$1:$C$499,3,FALSE)</f>
        <v>Chamarra sport</v>
      </c>
      <c r="E5447" t="str">
        <f>VLOOKUP(_xlfn.NUMBERVALUE(MID(C5447,9,2)),'Datos 2'!$Q$3:$R$22,2,FALSE)</f>
        <v>Rojo</v>
      </c>
      <c r="F5447" t="str">
        <f>VLOOKUP(_xlfn.NUMBERVALUE(MID(C5447,11,2)),'Datos 2'!$U$3:$V$11,2,)</f>
        <v>M</v>
      </c>
      <c r="G5447">
        <v>6</v>
      </c>
    </row>
    <row r="5448" spans="1:7">
      <c r="A5448" s="14">
        <v>44345</v>
      </c>
      <c r="B5448" t="s">
        <v>823</v>
      </c>
      <c r="C5448" t="s">
        <v>871</v>
      </c>
      <c r="D5448" t="str">
        <f>VLOOKUP(VALUE(MID(C5448,1,8)),Producto!$A$1:$C$499,3,FALSE)</f>
        <v>Pantalón baggie</v>
      </c>
      <c r="E5448" t="str">
        <f>VLOOKUP(_xlfn.NUMBERVALUE(MID(C5448,9,2)),'Datos 2'!$Q$3:$R$22,2,FALSE)</f>
        <v>Café</v>
      </c>
      <c r="F5448" t="str">
        <f>VLOOKUP(_xlfn.NUMBERVALUE(MID(C5448,11,2)),'Datos 2'!$U$3:$V$11,2,)</f>
        <v>XL</v>
      </c>
      <c r="G5448">
        <v>3</v>
      </c>
    </row>
    <row r="5449" spans="1:7">
      <c r="A5449" s="14">
        <v>44532</v>
      </c>
      <c r="B5449" t="s">
        <v>823</v>
      </c>
      <c r="C5449" t="s">
        <v>868</v>
      </c>
      <c r="D5449" t="str">
        <f>VLOOKUP(VALUE(MID(C5449,1,8)),Producto!$A$1:$C$499,3,FALSE)</f>
        <v>Pantalón baggie</v>
      </c>
      <c r="E5449" t="str">
        <f>VLOOKUP(_xlfn.NUMBERVALUE(MID(C5449,9,2)),'Datos 2'!$Q$3:$R$22,2,FALSE)</f>
        <v>Off white</v>
      </c>
      <c r="F5449" t="str">
        <f>VLOOKUP(_xlfn.NUMBERVALUE(MID(C5449,11,2)),'Datos 2'!$U$3:$V$11,2,)</f>
        <v>L</v>
      </c>
      <c r="G5449">
        <v>7</v>
      </c>
    </row>
    <row r="5450" spans="1:7">
      <c r="A5450" s="14">
        <v>44481</v>
      </c>
      <c r="B5450" t="s">
        <v>823</v>
      </c>
      <c r="C5450" t="s">
        <v>852</v>
      </c>
      <c r="D5450" t="str">
        <f>VLOOKUP(VALUE(MID(C5450,1,8)),Producto!$A$1:$C$499,3,FALSE)</f>
        <v>Pantalón mezclilla</v>
      </c>
      <c r="E5450" t="str">
        <f>VLOOKUP(_xlfn.NUMBERVALUE(MID(C5450,9,2)),'Datos 2'!$Q$3:$R$22,2,FALSE)</f>
        <v>Azul</v>
      </c>
      <c r="F5450" t="str">
        <f>VLOOKUP(_xlfn.NUMBERVALUE(MID(C5450,11,2)),'Datos 2'!$U$3:$V$11,2,)</f>
        <v>L</v>
      </c>
      <c r="G5450">
        <v>2</v>
      </c>
    </row>
    <row r="5451" spans="1:7">
      <c r="A5451" s="14">
        <v>44211</v>
      </c>
      <c r="B5451" t="s">
        <v>823</v>
      </c>
      <c r="C5451" t="s">
        <v>868</v>
      </c>
      <c r="D5451" t="str">
        <f>VLOOKUP(VALUE(MID(C5451,1,8)),Producto!$A$1:$C$499,3,FALSE)</f>
        <v>Pantalón baggie</v>
      </c>
      <c r="E5451" t="str">
        <f>VLOOKUP(_xlfn.NUMBERVALUE(MID(C5451,9,2)),'Datos 2'!$Q$3:$R$22,2,FALSE)</f>
        <v>Off white</v>
      </c>
      <c r="F5451" t="str">
        <f>VLOOKUP(_xlfn.NUMBERVALUE(MID(C5451,11,2)),'Datos 2'!$U$3:$V$11,2,)</f>
        <v>L</v>
      </c>
      <c r="G5451">
        <v>9</v>
      </c>
    </row>
    <row r="5452" spans="1:7">
      <c r="A5452" s="14">
        <v>44307</v>
      </c>
      <c r="B5452" t="s">
        <v>823</v>
      </c>
      <c r="C5452" t="s">
        <v>845</v>
      </c>
      <c r="D5452" t="str">
        <f>VLOOKUP(VALUE(MID(C5452,1,8)),Producto!$A$1:$C$499,3,FALSE)</f>
        <v>Camisa manga corta</v>
      </c>
      <c r="E5452" t="str">
        <f>VLOOKUP(_xlfn.NUMBERVALUE(MID(C5452,9,2)),'Datos 2'!$Q$3:$R$22,2,FALSE)</f>
        <v>Estampado animal</v>
      </c>
      <c r="F5452" t="str">
        <f>VLOOKUP(_xlfn.NUMBERVALUE(MID(C5452,11,2)),'Datos 2'!$U$3:$V$11,2,)</f>
        <v>M</v>
      </c>
      <c r="G5452">
        <v>8</v>
      </c>
    </row>
    <row r="5453" spans="1:7">
      <c r="A5453" s="14">
        <v>44506</v>
      </c>
      <c r="B5453" t="s">
        <v>823</v>
      </c>
      <c r="C5453" t="s">
        <v>862</v>
      </c>
      <c r="D5453" t="str">
        <f>VLOOKUP(VALUE(MID(C5453,1,8)),Producto!$A$1:$C$499,3,FALSE)</f>
        <v>Pantalón mezclilla</v>
      </c>
      <c r="E5453" t="str">
        <f>VLOOKUP(_xlfn.NUMBERVALUE(MID(C5453,9,2)),'Datos 2'!$Q$3:$R$22,2,FALSE)</f>
        <v>Blanco</v>
      </c>
      <c r="F5453" t="str">
        <f>VLOOKUP(_xlfn.NUMBERVALUE(MID(C5453,11,2)),'Datos 2'!$U$3:$V$11,2,)</f>
        <v>S</v>
      </c>
      <c r="G5453">
        <v>4</v>
      </c>
    </row>
    <row r="5454" spans="1:7">
      <c r="A5454" s="14">
        <v>44420</v>
      </c>
      <c r="B5454" t="s">
        <v>823</v>
      </c>
      <c r="C5454" t="s">
        <v>869</v>
      </c>
      <c r="D5454" t="str">
        <f>VLOOKUP(VALUE(MID(C5454,1,8)),Producto!$A$1:$C$499,3,FALSE)</f>
        <v>Pantalón baggie</v>
      </c>
      <c r="E5454" t="str">
        <f>VLOOKUP(_xlfn.NUMBERVALUE(MID(C5454,9,2)),'Datos 2'!$Q$3:$R$22,2,FALSE)</f>
        <v>Off white</v>
      </c>
      <c r="F5454" t="str">
        <f>VLOOKUP(_xlfn.NUMBERVALUE(MID(C5454,11,2)),'Datos 2'!$U$3:$V$11,2,)</f>
        <v>M</v>
      </c>
      <c r="G5454">
        <v>10</v>
      </c>
    </row>
    <row r="5455" spans="1:7">
      <c r="A5455" s="14">
        <v>44248</v>
      </c>
      <c r="B5455" t="s">
        <v>823</v>
      </c>
      <c r="C5455" t="s">
        <v>852</v>
      </c>
      <c r="D5455" t="str">
        <f>VLOOKUP(VALUE(MID(C5455,1,8)),Producto!$A$1:$C$499,3,FALSE)</f>
        <v>Pantalón mezclilla</v>
      </c>
      <c r="E5455" t="str">
        <f>VLOOKUP(_xlfn.NUMBERVALUE(MID(C5455,9,2)),'Datos 2'!$Q$3:$R$22,2,FALSE)</f>
        <v>Azul</v>
      </c>
      <c r="F5455" t="str">
        <f>VLOOKUP(_xlfn.NUMBERVALUE(MID(C5455,11,2)),'Datos 2'!$U$3:$V$11,2,)</f>
        <v>L</v>
      </c>
      <c r="G5455">
        <v>7</v>
      </c>
    </row>
    <row r="5456" spans="1:7">
      <c r="A5456" s="14">
        <v>44243</v>
      </c>
      <c r="B5456" t="s">
        <v>823</v>
      </c>
      <c r="C5456" t="s">
        <v>846</v>
      </c>
      <c r="D5456" t="str">
        <f>VLOOKUP(VALUE(MID(C5456,1,8)),Producto!$A$1:$C$499,3,FALSE)</f>
        <v>Camisa manga corta</v>
      </c>
      <c r="E5456" t="str">
        <f>VLOOKUP(_xlfn.NUMBERVALUE(MID(C5456,9,2)),'Datos 2'!$Q$3:$R$22,2,FALSE)</f>
        <v>Estampado animal</v>
      </c>
      <c r="F5456" t="str">
        <f>VLOOKUP(_xlfn.NUMBERVALUE(MID(C5456,11,2)),'Datos 2'!$U$3:$V$11,2,)</f>
        <v>S</v>
      </c>
      <c r="G5456">
        <v>2</v>
      </c>
    </row>
    <row r="5457" spans="1:7">
      <c r="A5457" s="14">
        <v>44398</v>
      </c>
      <c r="B5457" t="s">
        <v>823</v>
      </c>
      <c r="C5457" t="s">
        <v>846</v>
      </c>
      <c r="D5457" t="str">
        <f>VLOOKUP(VALUE(MID(C5457,1,8)),Producto!$A$1:$C$499,3,FALSE)</f>
        <v>Camisa manga corta</v>
      </c>
      <c r="E5457" t="str">
        <f>VLOOKUP(_xlfn.NUMBERVALUE(MID(C5457,9,2)),'Datos 2'!$Q$3:$R$22,2,FALSE)</f>
        <v>Estampado animal</v>
      </c>
      <c r="F5457" t="str">
        <f>VLOOKUP(_xlfn.NUMBERVALUE(MID(C5457,11,2)),'Datos 2'!$U$3:$V$11,2,)</f>
        <v>S</v>
      </c>
      <c r="G5457">
        <v>3</v>
      </c>
    </row>
    <row r="5458" spans="1:7">
      <c r="A5458" s="14">
        <v>44394</v>
      </c>
      <c r="B5458" t="s">
        <v>823</v>
      </c>
      <c r="C5458" t="s">
        <v>852</v>
      </c>
      <c r="D5458" t="str">
        <f>VLOOKUP(VALUE(MID(C5458,1,8)),Producto!$A$1:$C$499,3,FALSE)</f>
        <v>Pantalón mezclilla</v>
      </c>
      <c r="E5458" t="str">
        <f>VLOOKUP(_xlfn.NUMBERVALUE(MID(C5458,9,2)),'Datos 2'!$Q$3:$R$22,2,FALSE)</f>
        <v>Azul</v>
      </c>
      <c r="F5458" t="str">
        <f>VLOOKUP(_xlfn.NUMBERVALUE(MID(C5458,11,2)),'Datos 2'!$U$3:$V$11,2,)</f>
        <v>L</v>
      </c>
      <c r="G5458">
        <v>8</v>
      </c>
    </row>
    <row r="5459" spans="1:7">
      <c r="A5459" s="14">
        <v>44216</v>
      </c>
      <c r="B5459" t="s">
        <v>823</v>
      </c>
      <c r="C5459" t="s">
        <v>860</v>
      </c>
      <c r="D5459" t="str">
        <f>VLOOKUP(VALUE(MID(C5459,1,8)),Producto!$A$1:$C$499,3,FALSE)</f>
        <v>Pantalón mezclilla</v>
      </c>
      <c r="E5459" t="str">
        <f>VLOOKUP(_xlfn.NUMBERVALUE(MID(C5459,9,2)),'Datos 2'!$Q$3:$R$22,2,FALSE)</f>
        <v>Blanco</v>
      </c>
      <c r="F5459" t="str">
        <f>VLOOKUP(_xlfn.NUMBERVALUE(MID(C5459,11,2)),'Datos 2'!$U$3:$V$11,2,)</f>
        <v>L</v>
      </c>
      <c r="G5459">
        <v>8</v>
      </c>
    </row>
    <row r="5460" spans="1:7">
      <c r="A5460" s="14">
        <v>44332</v>
      </c>
      <c r="B5460" t="s">
        <v>823</v>
      </c>
      <c r="C5460" t="s">
        <v>870</v>
      </c>
      <c r="D5460" t="str">
        <f>VLOOKUP(VALUE(MID(C5460,1,8)),Producto!$A$1:$C$499,3,FALSE)</f>
        <v>Pantalón baggie</v>
      </c>
      <c r="E5460" t="str">
        <f>VLOOKUP(_xlfn.NUMBERVALUE(MID(C5460,9,2)),'Datos 2'!$Q$3:$R$22,2,FALSE)</f>
        <v>Off white</v>
      </c>
      <c r="F5460" t="str">
        <f>VLOOKUP(_xlfn.NUMBERVALUE(MID(C5460,11,2)),'Datos 2'!$U$3:$V$11,2,)</f>
        <v>S</v>
      </c>
      <c r="G5460">
        <v>4</v>
      </c>
    </row>
    <row r="5461" spans="1:7">
      <c r="A5461" s="14">
        <v>44369</v>
      </c>
      <c r="B5461" t="s">
        <v>823</v>
      </c>
      <c r="C5461" t="s">
        <v>885</v>
      </c>
      <c r="D5461" t="str">
        <f>VLOOKUP(VALUE(MID(C5461,1,8)),Producto!$A$1:$C$499,3,FALSE)</f>
        <v>Chamarra sport</v>
      </c>
      <c r="E5461" t="str">
        <f>VLOOKUP(_xlfn.NUMBERVALUE(MID(C5461,9,2)),'Datos 2'!$Q$3:$R$22,2,FALSE)</f>
        <v>Negro</v>
      </c>
      <c r="F5461" t="str">
        <f>VLOOKUP(_xlfn.NUMBERVALUE(MID(C5461,11,2)),'Datos 2'!$U$3:$V$11,2,)</f>
        <v>M</v>
      </c>
      <c r="G5461">
        <v>2</v>
      </c>
    </row>
    <row r="5462" spans="1:7">
      <c r="A5462" s="14">
        <v>44374</v>
      </c>
      <c r="B5462" t="s">
        <v>823</v>
      </c>
      <c r="C5462" t="s">
        <v>847</v>
      </c>
      <c r="D5462" t="str">
        <f>VLOOKUP(VALUE(MID(C5462,1,8)),Producto!$A$1:$C$499,3,FALSE)</f>
        <v>Playera</v>
      </c>
      <c r="E5462" t="str">
        <f>VLOOKUP(_xlfn.NUMBERVALUE(MID(C5462,9,2)),'Datos 2'!$Q$3:$R$22,2,FALSE)</f>
        <v>Negro</v>
      </c>
      <c r="F5462" t="str">
        <f>VLOOKUP(_xlfn.NUMBERVALUE(MID(C5462,11,2)),'Datos 2'!$U$3:$V$11,2,)</f>
        <v>Unitalla</v>
      </c>
      <c r="G5462">
        <v>6</v>
      </c>
    </row>
    <row r="5463" spans="1:7">
      <c r="A5463" s="14">
        <v>44473</v>
      </c>
      <c r="B5463" t="s">
        <v>823</v>
      </c>
      <c r="C5463" t="s">
        <v>837</v>
      </c>
      <c r="D5463" t="str">
        <f>VLOOKUP(VALUE(MID(C5463,1,8)),Producto!$A$1:$C$499,3,FALSE)</f>
        <v>Camisa manga larga</v>
      </c>
      <c r="E5463" t="str">
        <f>VLOOKUP(_xlfn.NUMBERVALUE(MID(C5463,9,2)),'Datos 2'!$Q$3:$R$22,2,FALSE)</f>
        <v>Negro</v>
      </c>
      <c r="F5463" t="str">
        <f>VLOOKUP(_xlfn.NUMBERVALUE(MID(C5463,11,2)),'Datos 2'!$U$3:$V$11,2,)</f>
        <v>M</v>
      </c>
      <c r="G5463">
        <v>4</v>
      </c>
    </row>
    <row r="5464" spans="1:7">
      <c r="A5464" s="14">
        <v>44461</v>
      </c>
      <c r="B5464" t="s">
        <v>823</v>
      </c>
      <c r="C5464" t="s">
        <v>874</v>
      </c>
      <c r="D5464" t="str">
        <f>VLOOKUP(VALUE(MID(C5464,1,8)),Producto!$A$1:$C$499,3,FALSE)</f>
        <v>Pantalón baggie</v>
      </c>
      <c r="E5464" t="str">
        <f>VLOOKUP(_xlfn.NUMBERVALUE(MID(C5464,9,2)),'Datos 2'!$Q$3:$R$22,2,FALSE)</f>
        <v>Café</v>
      </c>
      <c r="F5464" t="str">
        <f>VLOOKUP(_xlfn.NUMBERVALUE(MID(C5464,11,2)),'Datos 2'!$U$3:$V$11,2,)</f>
        <v>S</v>
      </c>
      <c r="G5464">
        <v>5</v>
      </c>
    </row>
    <row r="5465" spans="1:7">
      <c r="A5465" s="14">
        <v>44297</v>
      </c>
      <c r="B5465" t="s">
        <v>823</v>
      </c>
      <c r="C5465" t="s">
        <v>870</v>
      </c>
      <c r="D5465" t="str">
        <f>VLOOKUP(VALUE(MID(C5465,1,8)),Producto!$A$1:$C$499,3,FALSE)</f>
        <v>Pantalón baggie</v>
      </c>
      <c r="E5465" t="str">
        <f>VLOOKUP(_xlfn.NUMBERVALUE(MID(C5465,9,2)),'Datos 2'!$Q$3:$R$22,2,FALSE)</f>
        <v>Off white</v>
      </c>
      <c r="F5465" t="str">
        <f>VLOOKUP(_xlfn.NUMBERVALUE(MID(C5465,11,2)),'Datos 2'!$U$3:$V$11,2,)</f>
        <v>S</v>
      </c>
      <c r="G5465">
        <v>9</v>
      </c>
    </row>
    <row r="5466" spans="1:7">
      <c r="A5466" s="14">
        <v>44362</v>
      </c>
      <c r="B5466" t="s">
        <v>823</v>
      </c>
      <c r="C5466" t="s">
        <v>865</v>
      </c>
      <c r="D5466" t="str">
        <f>VLOOKUP(VALUE(MID(C5466,1,8)),Producto!$A$1:$C$499,3,FALSE)</f>
        <v>Pantalón baggie</v>
      </c>
      <c r="E5466" t="str">
        <f>VLOOKUP(_xlfn.NUMBERVALUE(MID(C5466,9,2)),'Datos 2'!$Q$3:$R$22,2,FALSE)</f>
        <v>Negro</v>
      </c>
      <c r="F5466" t="str">
        <f>VLOOKUP(_xlfn.NUMBERVALUE(MID(C5466,11,2)),'Datos 2'!$U$3:$V$11,2,)</f>
        <v>M</v>
      </c>
      <c r="G5466">
        <v>8</v>
      </c>
    </row>
    <row r="5467" spans="1:7">
      <c r="A5467" s="14">
        <v>44519</v>
      </c>
      <c r="B5467" t="s">
        <v>823</v>
      </c>
      <c r="C5467" t="s">
        <v>851</v>
      </c>
      <c r="D5467" t="str">
        <f>VLOOKUP(VALUE(MID(C5467,1,8)),Producto!$A$1:$C$499,3,FALSE)</f>
        <v>Pantalón mezclilla</v>
      </c>
      <c r="E5467" t="str">
        <f>VLOOKUP(_xlfn.NUMBERVALUE(MID(C5467,9,2)),'Datos 2'!$Q$3:$R$22,2,FALSE)</f>
        <v>Azul</v>
      </c>
      <c r="F5467" t="str">
        <f>VLOOKUP(_xlfn.NUMBERVALUE(MID(C5467,11,2)),'Datos 2'!$U$3:$V$11,2,)</f>
        <v>XL</v>
      </c>
      <c r="G5467">
        <v>6</v>
      </c>
    </row>
    <row r="5468" spans="1:7">
      <c r="A5468" s="14">
        <v>44240</v>
      </c>
      <c r="B5468" t="s">
        <v>823</v>
      </c>
      <c r="C5468" t="s">
        <v>849</v>
      </c>
      <c r="D5468" t="str">
        <f>VLOOKUP(VALUE(MID(C5468,1,8)),Producto!$A$1:$C$499,3,FALSE)</f>
        <v>Playera</v>
      </c>
      <c r="E5468" t="str">
        <f>VLOOKUP(_xlfn.NUMBERVALUE(MID(C5468,9,2)),'Datos 2'!$Q$3:$R$22,2,FALSE)</f>
        <v>Estampado abstracto</v>
      </c>
      <c r="F5468" t="str">
        <f>VLOOKUP(_xlfn.NUMBERVALUE(MID(C5468,11,2)),'Datos 2'!$U$3:$V$11,2,)</f>
        <v>Unitalla</v>
      </c>
      <c r="G5468">
        <v>2</v>
      </c>
    </row>
    <row r="5469" spans="1:7">
      <c r="A5469" s="14">
        <v>44479</v>
      </c>
      <c r="B5469" t="s">
        <v>823</v>
      </c>
      <c r="C5469" t="s">
        <v>862</v>
      </c>
      <c r="D5469" t="str">
        <f>VLOOKUP(VALUE(MID(C5469,1,8)),Producto!$A$1:$C$499,3,FALSE)</f>
        <v>Pantalón mezclilla</v>
      </c>
      <c r="E5469" t="str">
        <f>VLOOKUP(_xlfn.NUMBERVALUE(MID(C5469,9,2)),'Datos 2'!$Q$3:$R$22,2,FALSE)</f>
        <v>Blanco</v>
      </c>
      <c r="F5469" t="str">
        <f>VLOOKUP(_xlfn.NUMBERVALUE(MID(C5469,11,2)),'Datos 2'!$U$3:$V$11,2,)</f>
        <v>S</v>
      </c>
      <c r="G5469">
        <v>2</v>
      </c>
    </row>
    <row r="5470" spans="1:7">
      <c r="A5470" s="14">
        <v>44314</v>
      </c>
      <c r="B5470" t="s">
        <v>823</v>
      </c>
      <c r="C5470" t="s">
        <v>871</v>
      </c>
      <c r="D5470" t="str">
        <f>VLOOKUP(VALUE(MID(C5470,1,8)),Producto!$A$1:$C$499,3,FALSE)</f>
        <v>Pantalón baggie</v>
      </c>
      <c r="E5470" t="str">
        <f>VLOOKUP(_xlfn.NUMBERVALUE(MID(C5470,9,2)),'Datos 2'!$Q$3:$R$22,2,FALSE)</f>
        <v>Café</v>
      </c>
      <c r="F5470" t="str">
        <f>VLOOKUP(_xlfn.NUMBERVALUE(MID(C5470,11,2)),'Datos 2'!$U$3:$V$11,2,)</f>
        <v>XL</v>
      </c>
      <c r="G5470">
        <v>7</v>
      </c>
    </row>
    <row r="5471" spans="1:7">
      <c r="A5471" s="14">
        <v>44458</v>
      </c>
      <c r="B5471" t="s">
        <v>823</v>
      </c>
      <c r="C5471" t="s">
        <v>874</v>
      </c>
      <c r="D5471" t="str">
        <f>VLOOKUP(VALUE(MID(C5471,1,8)),Producto!$A$1:$C$499,3,FALSE)</f>
        <v>Pantalón baggie</v>
      </c>
      <c r="E5471" t="str">
        <f>VLOOKUP(_xlfn.NUMBERVALUE(MID(C5471,9,2)),'Datos 2'!$Q$3:$R$22,2,FALSE)</f>
        <v>Café</v>
      </c>
      <c r="F5471" t="str">
        <f>VLOOKUP(_xlfn.NUMBERVALUE(MID(C5471,11,2)),'Datos 2'!$U$3:$V$11,2,)</f>
        <v>S</v>
      </c>
      <c r="G5471">
        <v>3</v>
      </c>
    </row>
    <row r="5472" spans="1:7">
      <c r="A5472" s="14">
        <v>44544</v>
      </c>
      <c r="B5472" t="s">
        <v>823</v>
      </c>
      <c r="C5472" t="s">
        <v>859</v>
      </c>
      <c r="D5472" t="str">
        <f>VLOOKUP(VALUE(MID(C5472,1,8)),Producto!$A$1:$C$499,3,FALSE)</f>
        <v>Pantalón mezclilla</v>
      </c>
      <c r="E5472" t="str">
        <f>VLOOKUP(_xlfn.NUMBERVALUE(MID(C5472,9,2)),'Datos 2'!$Q$3:$R$22,2,FALSE)</f>
        <v>Blanco</v>
      </c>
      <c r="F5472" t="str">
        <f>VLOOKUP(_xlfn.NUMBERVALUE(MID(C5472,11,2)),'Datos 2'!$U$3:$V$11,2,)</f>
        <v>XL</v>
      </c>
      <c r="G5472">
        <v>9</v>
      </c>
    </row>
    <row r="5473" spans="1:7">
      <c r="A5473" s="14">
        <v>44427</v>
      </c>
      <c r="B5473" t="s">
        <v>823</v>
      </c>
      <c r="C5473" t="s">
        <v>852</v>
      </c>
      <c r="D5473" t="str">
        <f>VLOOKUP(VALUE(MID(C5473,1,8)),Producto!$A$1:$C$499,3,FALSE)</f>
        <v>Pantalón mezclilla</v>
      </c>
      <c r="E5473" t="str">
        <f>VLOOKUP(_xlfn.NUMBERVALUE(MID(C5473,9,2)),'Datos 2'!$Q$3:$R$22,2,FALSE)</f>
        <v>Azul</v>
      </c>
      <c r="F5473" t="str">
        <f>VLOOKUP(_xlfn.NUMBERVALUE(MID(C5473,11,2)),'Datos 2'!$U$3:$V$11,2,)</f>
        <v>L</v>
      </c>
      <c r="G5473">
        <v>3</v>
      </c>
    </row>
    <row r="5474" spans="1:7">
      <c r="A5474" s="14">
        <v>44534</v>
      </c>
      <c r="B5474" t="s">
        <v>823</v>
      </c>
      <c r="C5474" t="s">
        <v>862</v>
      </c>
      <c r="D5474" t="str">
        <f>VLOOKUP(VALUE(MID(C5474,1,8)),Producto!$A$1:$C$499,3,FALSE)</f>
        <v>Pantalón mezclilla</v>
      </c>
      <c r="E5474" t="str">
        <f>VLOOKUP(_xlfn.NUMBERVALUE(MID(C5474,9,2)),'Datos 2'!$Q$3:$R$22,2,FALSE)</f>
        <v>Blanco</v>
      </c>
      <c r="F5474" t="str">
        <f>VLOOKUP(_xlfn.NUMBERVALUE(MID(C5474,11,2)),'Datos 2'!$U$3:$V$11,2,)</f>
        <v>S</v>
      </c>
      <c r="G5474">
        <v>4</v>
      </c>
    </row>
    <row r="5475" spans="1:7">
      <c r="A5475" s="14">
        <v>44287</v>
      </c>
      <c r="B5475" t="s">
        <v>823</v>
      </c>
      <c r="C5475" t="s">
        <v>835</v>
      </c>
      <c r="D5475" t="str">
        <f>VLOOKUP(VALUE(MID(C5475,1,8)),Producto!$A$1:$C$499,3,FALSE)</f>
        <v>Camisa manga larga</v>
      </c>
      <c r="E5475" t="str">
        <f>VLOOKUP(_xlfn.NUMBERVALUE(MID(C5475,9,2)),'Datos 2'!$Q$3:$R$22,2,FALSE)</f>
        <v>Negro</v>
      </c>
      <c r="F5475" t="str">
        <f>VLOOKUP(_xlfn.NUMBERVALUE(MID(C5475,11,2)),'Datos 2'!$U$3:$V$11,2,)</f>
        <v>XL</v>
      </c>
      <c r="G5475">
        <v>4</v>
      </c>
    </row>
    <row r="5476" spans="1:7">
      <c r="A5476" s="14">
        <v>44342</v>
      </c>
      <c r="B5476" t="s">
        <v>823</v>
      </c>
      <c r="C5476" t="s">
        <v>866</v>
      </c>
      <c r="D5476" t="str">
        <f>VLOOKUP(VALUE(MID(C5476,1,8)),Producto!$A$1:$C$499,3,FALSE)</f>
        <v>Pantalón baggie</v>
      </c>
      <c r="E5476" t="str">
        <f>VLOOKUP(_xlfn.NUMBERVALUE(MID(C5476,9,2)),'Datos 2'!$Q$3:$R$22,2,FALSE)</f>
        <v>Negro</v>
      </c>
      <c r="F5476" t="str">
        <f>VLOOKUP(_xlfn.NUMBERVALUE(MID(C5476,11,2)),'Datos 2'!$U$3:$V$11,2,)</f>
        <v>S</v>
      </c>
      <c r="G5476">
        <v>3</v>
      </c>
    </row>
    <row r="5477" spans="1:7">
      <c r="A5477" s="14">
        <v>44311</v>
      </c>
      <c r="B5477" t="s">
        <v>823</v>
      </c>
      <c r="C5477" t="s">
        <v>851</v>
      </c>
      <c r="D5477" t="str">
        <f>VLOOKUP(VALUE(MID(C5477,1,8)),Producto!$A$1:$C$499,3,FALSE)</f>
        <v>Pantalón mezclilla</v>
      </c>
      <c r="E5477" t="str">
        <f>VLOOKUP(_xlfn.NUMBERVALUE(MID(C5477,9,2)),'Datos 2'!$Q$3:$R$22,2,FALSE)</f>
        <v>Azul</v>
      </c>
      <c r="F5477" t="str">
        <f>VLOOKUP(_xlfn.NUMBERVALUE(MID(C5477,11,2)),'Datos 2'!$U$3:$V$11,2,)</f>
        <v>XL</v>
      </c>
      <c r="G5477">
        <v>7</v>
      </c>
    </row>
    <row r="5478" spans="1:7">
      <c r="A5478" s="14">
        <v>44508</v>
      </c>
      <c r="B5478" t="s">
        <v>823</v>
      </c>
      <c r="C5478" t="s">
        <v>882</v>
      </c>
      <c r="D5478" t="str">
        <f>VLOOKUP(VALUE(MID(C5478,1,8)),Producto!$A$1:$C$499,3,FALSE)</f>
        <v>Chamarra sport</v>
      </c>
      <c r="E5478" t="str">
        <f>VLOOKUP(_xlfn.NUMBERVALUE(MID(C5478,9,2)),'Datos 2'!$Q$3:$R$22,2,FALSE)</f>
        <v>Azul</v>
      </c>
      <c r="F5478" t="str">
        <f>VLOOKUP(_xlfn.NUMBERVALUE(MID(C5478,11,2)),'Datos 2'!$U$3:$V$11,2,)</f>
        <v>S</v>
      </c>
      <c r="G5478">
        <v>6</v>
      </c>
    </row>
    <row r="5479" spans="1:7">
      <c r="A5479" s="14">
        <v>44538</v>
      </c>
      <c r="B5479" t="s">
        <v>823</v>
      </c>
      <c r="C5479" t="s">
        <v>860</v>
      </c>
      <c r="D5479" t="str">
        <f>VLOOKUP(VALUE(MID(C5479,1,8)),Producto!$A$1:$C$499,3,FALSE)</f>
        <v>Pantalón mezclilla</v>
      </c>
      <c r="E5479" t="str">
        <f>VLOOKUP(_xlfn.NUMBERVALUE(MID(C5479,9,2)),'Datos 2'!$Q$3:$R$22,2,FALSE)</f>
        <v>Blanco</v>
      </c>
      <c r="F5479" t="str">
        <f>VLOOKUP(_xlfn.NUMBERVALUE(MID(C5479,11,2)),'Datos 2'!$U$3:$V$11,2,)</f>
        <v>L</v>
      </c>
      <c r="G5479">
        <v>8</v>
      </c>
    </row>
    <row r="5480" spans="1:7">
      <c r="A5480" s="14">
        <v>44236</v>
      </c>
      <c r="B5480" t="s">
        <v>823</v>
      </c>
      <c r="C5480" t="s">
        <v>860</v>
      </c>
      <c r="D5480" t="str">
        <f>VLOOKUP(VALUE(MID(C5480,1,8)),Producto!$A$1:$C$499,3,FALSE)</f>
        <v>Pantalón mezclilla</v>
      </c>
      <c r="E5480" t="str">
        <f>VLOOKUP(_xlfn.NUMBERVALUE(MID(C5480,9,2)),'Datos 2'!$Q$3:$R$22,2,FALSE)</f>
        <v>Blanco</v>
      </c>
      <c r="F5480" t="str">
        <f>VLOOKUP(_xlfn.NUMBERVALUE(MID(C5480,11,2)),'Datos 2'!$U$3:$V$11,2,)</f>
        <v>L</v>
      </c>
      <c r="G5480">
        <v>4</v>
      </c>
    </row>
    <row r="5481" spans="1:7">
      <c r="A5481" s="14">
        <v>44529</v>
      </c>
      <c r="B5481" t="s">
        <v>823</v>
      </c>
      <c r="C5481" t="s">
        <v>868</v>
      </c>
      <c r="D5481" t="str">
        <f>VLOOKUP(VALUE(MID(C5481,1,8)),Producto!$A$1:$C$499,3,FALSE)</f>
        <v>Pantalón baggie</v>
      </c>
      <c r="E5481" t="str">
        <f>VLOOKUP(_xlfn.NUMBERVALUE(MID(C5481,9,2)),'Datos 2'!$Q$3:$R$22,2,FALSE)</f>
        <v>Off white</v>
      </c>
      <c r="F5481" t="str">
        <f>VLOOKUP(_xlfn.NUMBERVALUE(MID(C5481,11,2)),'Datos 2'!$U$3:$V$11,2,)</f>
        <v>L</v>
      </c>
      <c r="G5481">
        <v>5</v>
      </c>
    </row>
    <row r="5482" spans="1:7">
      <c r="A5482" s="14">
        <v>44247</v>
      </c>
      <c r="B5482" t="s">
        <v>823</v>
      </c>
      <c r="C5482" t="s">
        <v>853</v>
      </c>
      <c r="D5482" t="str">
        <f>VLOOKUP(VALUE(MID(C5482,1,8)),Producto!$A$1:$C$499,3,FALSE)</f>
        <v>Pantalón mezclilla</v>
      </c>
      <c r="E5482" t="str">
        <f>VLOOKUP(_xlfn.NUMBERVALUE(MID(C5482,9,2)),'Datos 2'!$Q$3:$R$22,2,FALSE)</f>
        <v>Azul</v>
      </c>
      <c r="F5482" t="str">
        <f>VLOOKUP(_xlfn.NUMBERVALUE(MID(C5482,11,2)),'Datos 2'!$U$3:$V$11,2,)</f>
        <v>M</v>
      </c>
      <c r="G5482">
        <v>8</v>
      </c>
    </row>
    <row r="5483" spans="1:7">
      <c r="A5483" s="14">
        <v>44430</v>
      </c>
      <c r="B5483" t="s">
        <v>823</v>
      </c>
      <c r="C5483" t="s">
        <v>850</v>
      </c>
      <c r="D5483" t="str">
        <f>VLOOKUP(VALUE(MID(C5483,1,8)),Producto!$A$1:$C$499,3,FALSE)</f>
        <v>Playera</v>
      </c>
      <c r="E5483" t="str">
        <f>VLOOKUP(_xlfn.NUMBERVALUE(MID(C5483,9,2)),'Datos 2'!$Q$3:$R$22,2,FALSE)</f>
        <v>Con texto</v>
      </c>
      <c r="F5483" t="str">
        <f>VLOOKUP(_xlfn.NUMBERVALUE(MID(C5483,11,2)),'Datos 2'!$U$3:$V$11,2,)</f>
        <v>Unitalla</v>
      </c>
      <c r="G5483">
        <v>9</v>
      </c>
    </row>
    <row r="5484" spans="1:7">
      <c r="A5484" s="14">
        <v>44395</v>
      </c>
      <c r="B5484" t="s">
        <v>823</v>
      </c>
      <c r="C5484" t="s">
        <v>874</v>
      </c>
      <c r="D5484" t="str">
        <f>VLOOKUP(VALUE(MID(C5484,1,8)),Producto!$A$1:$C$499,3,FALSE)</f>
        <v>Pantalón baggie</v>
      </c>
      <c r="E5484" t="str">
        <f>VLOOKUP(_xlfn.NUMBERVALUE(MID(C5484,9,2)),'Datos 2'!$Q$3:$R$22,2,FALSE)</f>
        <v>Café</v>
      </c>
      <c r="F5484" t="str">
        <f>VLOOKUP(_xlfn.NUMBERVALUE(MID(C5484,11,2)),'Datos 2'!$U$3:$V$11,2,)</f>
        <v>S</v>
      </c>
      <c r="G5484">
        <v>8</v>
      </c>
    </row>
    <row r="5485" spans="1:7">
      <c r="A5485" s="14">
        <v>44387</v>
      </c>
      <c r="B5485" t="s">
        <v>823</v>
      </c>
      <c r="C5485" t="s">
        <v>884</v>
      </c>
      <c r="D5485" t="str">
        <f>VLOOKUP(VALUE(MID(C5485,1,8)),Producto!$A$1:$C$499,3,FALSE)</f>
        <v>Chamarra sport</v>
      </c>
      <c r="E5485" t="str">
        <f>VLOOKUP(_xlfn.NUMBERVALUE(MID(C5485,9,2)),'Datos 2'!$Q$3:$R$22,2,FALSE)</f>
        <v>Negro</v>
      </c>
      <c r="F5485" t="str">
        <f>VLOOKUP(_xlfn.NUMBERVALUE(MID(C5485,11,2)),'Datos 2'!$U$3:$V$11,2,)</f>
        <v>L</v>
      </c>
      <c r="G5485">
        <v>6</v>
      </c>
    </row>
    <row r="5486" spans="1:7">
      <c r="A5486" s="14">
        <v>44380</v>
      </c>
      <c r="B5486" t="s">
        <v>823</v>
      </c>
      <c r="C5486" t="s">
        <v>836</v>
      </c>
      <c r="D5486" t="str">
        <f>VLOOKUP(VALUE(MID(C5486,1,8)),Producto!$A$1:$C$499,3,FALSE)</f>
        <v>Camisa manga larga</v>
      </c>
      <c r="E5486" t="str">
        <f>VLOOKUP(_xlfn.NUMBERVALUE(MID(C5486,9,2)),'Datos 2'!$Q$3:$R$22,2,FALSE)</f>
        <v>Negro</v>
      </c>
      <c r="F5486" t="str">
        <f>VLOOKUP(_xlfn.NUMBERVALUE(MID(C5486,11,2)),'Datos 2'!$U$3:$V$11,2,)</f>
        <v>L</v>
      </c>
      <c r="G5486">
        <v>2</v>
      </c>
    </row>
    <row r="5487" spans="1:7">
      <c r="A5487" s="14">
        <v>44254</v>
      </c>
      <c r="B5487" t="s">
        <v>823</v>
      </c>
      <c r="C5487" t="s">
        <v>861</v>
      </c>
      <c r="D5487" t="str">
        <f>VLOOKUP(VALUE(MID(C5487,1,8)),Producto!$A$1:$C$499,3,FALSE)</f>
        <v>Pantalón mezclilla</v>
      </c>
      <c r="E5487" t="str">
        <f>VLOOKUP(_xlfn.NUMBERVALUE(MID(C5487,9,2)),'Datos 2'!$Q$3:$R$22,2,FALSE)</f>
        <v>Blanco</v>
      </c>
      <c r="F5487" t="str">
        <f>VLOOKUP(_xlfn.NUMBERVALUE(MID(C5487,11,2)),'Datos 2'!$U$3:$V$11,2,)</f>
        <v>M</v>
      </c>
      <c r="G5487">
        <v>9</v>
      </c>
    </row>
    <row r="5488" spans="1:7">
      <c r="A5488" s="14">
        <v>44412</v>
      </c>
      <c r="B5488" t="s">
        <v>823</v>
      </c>
      <c r="C5488" t="s">
        <v>827</v>
      </c>
      <c r="D5488" t="str">
        <f>VLOOKUP(VALUE(MID(C5488,1,8)),Producto!$A$1:$C$499,3,FALSE)</f>
        <v>Camisa manga larga</v>
      </c>
      <c r="E5488" t="str">
        <f>VLOOKUP(_xlfn.NUMBERVALUE(MID(C5488,9,2)),'Datos 2'!$Q$3:$R$22,2,FALSE)</f>
        <v>Blanco</v>
      </c>
      <c r="F5488" t="str">
        <f>VLOOKUP(_xlfn.NUMBERVALUE(MID(C5488,11,2)),'Datos 2'!$U$3:$V$11,2,)</f>
        <v>XL</v>
      </c>
      <c r="G5488">
        <v>4</v>
      </c>
    </row>
    <row r="5489" spans="1:7">
      <c r="A5489" s="14">
        <v>44438</v>
      </c>
      <c r="B5489" t="s">
        <v>823</v>
      </c>
      <c r="C5489" t="s">
        <v>877</v>
      </c>
      <c r="D5489" t="str">
        <f>VLOOKUP(VALUE(MID(C5489,1,8)),Producto!$A$1:$C$499,3,FALSE)</f>
        <v>Chamarra sport</v>
      </c>
      <c r="E5489" t="str">
        <f>VLOOKUP(_xlfn.NUMBERVALUE(MID(C5489,9,2)),'Datos 2'!$Q$3:$R$22,2,FALSE)</f>
        <v>Rojo</v>
      </c>
      <c r="F5489" t="str">
        <f>VLOOKUP(_xlfn.NUMBERVALUE(MID(C5489,11,2)),'Datos 2'!$U$3:$V$11,2,)</f>
        <v>M</v>
      </c>
      <c r="G5489">
        <v>3</v>
      </c>
    </row>
    <row r="5490" spans="1:7">
      <c r="A5490" s="14">
        <v>44479</v>
      </c>
      <c r="B5490" t="s">
        <v>823</v>
      </c>
      <c r="C5490" t="s">
        <v>862</v>
      </c>
      <c r="D5490" t="str">
        <f>VLOOKUP(VALUE(MID(C5490,1,8)),Producto!$A$1:$C$499,3,FALSE)</f>
        <v>Pantalón mezclilla</v>
      </c>
      <c r="E5490" t="str">
        <f>VLOOKUP(_xlfn.NUMBERVALUE(MID(C5490,9,2)),'Datos 2'!$Q$3:$R$22,2,FALSE)</f>
        <v>Blanco</v>
      </c>
      <c r="F5490" t="str">
        <f>VLOOKUP(_xlfn.NUMBERVALUE(MID(C5490,11,2)),'Datos 2'!$U$3:$V$11,2,)</f>
        <v>S</v>
      </c>
      <c r="G5490">
        <v>8</v>
      </c>
    </row>
    <row r="5491" spans="1:7">
      <c r="A5491" s="14">
        <v>44553</v>
      </c>
      <c r="B5491" t="s">
        <v>823</v>
      </c>
      <c r="C5491" t="s">
        <v>859</v>
      </c>
      <c r="D5491" t="str">
        <f>VLOOKUP(VALUE(MID(C5491,1,8)),Producto!$A$1:$C$499,3,FALSE)</f>
        <v>Pantalón mezclilla</v>
      </c>
      <c r="E5491" t="str">
        <f>VLOOKUP(_xlfn.NUMBERVALUE(MID(C5491,9,2)),'Datos 2'!$Q$3:$R$22,2,FALSE)</f>
        <v>Blanco</v>
      </c>
      <c r="F5491" t="str">
        <f>VLOOKUP(_xlfn.NUMBERVALUE(MID(C5491,11,2)),'Datos 2'!$U$3:$V$11,2,)</f>
        <v>XL</v>
      </c>
      <c r="G5491">
        <v>6</v>
      </c>
    </row>
    <row r="5492" spans="1:7">
      <c r="A5492" s="14">
        <v>44547</v>
      </c>
      <c r="B5492" t="s">
        <v>823</v>
      </c>
      <c r="C5492" t="s">
        <v>883</v>
      </c>
      <c r="D5492" t="str">
        <f>VLOOKUP(VALUE(MID(C5492,1,8)),Producto!$A$1:$C$499,3,FALSE)</f>
        <v>Chamarra sport</v>
      </c>
      <c r="E5492" t="str">
        <f>VLOOKUP(_xlfn.NUMBERVALUE(MID(C5492,9,2)),'Datos 2'!$Q$3:$R$22,2,FALSE)</f>
        <v>Negro</v>
      </c>
      <c r="F5492" t="str">
        <f>VLOOKUP(_xlfn.NUMBERVALUE(MID(C5492,11,2)),'Datos 2'!$U$3:$V$11,2,)</f>
        <v>XL</v>
      </c>
      <c r="G5492">
        <v>10</v>
      </c>
    </row>
    <row r="5493" spans="1:7">
      <c r="A5493" s="14">
        <v>44370</v>
      </c>
      <c r="B5493" t="s">
        <v>823</v>
      </c>
      <c r="C5493" t="s">
        <v>838</v>
      </c>
      <c r="D5493" t="str">
        <f>VLOOKUP(VALUE(MID(C5493,1,8)),Producto!$A$1:$C$499,3,FALSE)</f>
        <v>Camisa manga larga</v>
      </c>
      <c r="E5493" t="str">
        <f>VLOOKUP(_xlfn.NUMBERVALUE(MID(C5493,9,2)),'Datos 2'!$Q$3:$R$22,2,FALSE)</f>
        <v>Negro</v>
      </c>
      <c r="F5493" t="str">
        <f>VLOOKUP(_xlfn.NUMBERVALUE(MID(C5493,11,2)),'Datos 2'!$U$3:$V$11,2,)</f>
        <v>S</v>
      </c>
      <c r="G5493">
        <v>4</v>
      </c>
    </row>
    <row r="5494" spans="1:7">
      <c r="A5494" s="14">
        <v>44512</v>
      </c>
      <c r="B5494" t="s">
        <v>823</v>
      </c>
      <c r="C5494" t="s">
        <v>850</v>
      </c>
      <c r="D5494" t="str">
        <f>VLOOKUP(VALUE(MID(C5494,1,8)),Producto!$A$1:$C$499,3,FALSE)</f>
        <v>Playera</v>
      </c>
      <c r="E5494" t="str">
        <f>VLOOKUP(_xlfn.NUMBERVALUE(MID(C5494,9,2)),'Datos 2'!$Q$3:$R$22,2,FALSE)</f>
        <v>Con texto</v>
      </c>
      <c r="F5494" t="str">
        <f>VLOOKUP(_xlfn.NUMBERVALUE(MID(C5494,11,2)),'Datos 2'!$U$3:$V$11,2,)</f>
        <v>Unitalla</v>
      </c>
      <c r="G5494">
        <v>9</v>
      </c>
    </row>
    <row r="5495" spans="1:7">
      <c r="A5495" s="14">
        <v>44250</v>
      </c>
      <c r="B5495" t="s">
        <v>823</v>
      </c>
      <c r="C5495" t="s">
        <v>885</v>
      </c>
      <c r="D5495" t="str">
        <f>VLOOKUP(VALUE(MID(C5495,1,8)),Producto!$A$1:$C$499,3,FALSE)</f>
        <v>Chamarra sport</v>
      </c>
      <c r="E5495" t="str">
        <f>VLOOKUP(_xlfn.NUMBERVALUE(MID(C5495,9,2)),'Datos 2'!$Q$3:$R$22,2,FALSE)</f>
        <v>Negro</v>
      </c>
      <c r="F5495" t="str">
        <f>VLOOKUP(_xlfn.NUMBERVALUE(MID(C5495,11,2)),'Datos 2'!$U$3:$V$11,2,)</f>
        <v>M</v>
      </c>
      <c r="G5495">
        <v>9</v>
      </c>
    </row>
    <row r="5496" spans="1:7">
      <c r="A5496" s="14">
        <v>44371</v>
      </c>
      <c r="B5496" t="s">
        <v>823</v>
      </c>
      <c r="C5496" t="s">
        <v>861</v>
      </c>
      <c r="D5496" t="str">
        <f>VLOOKUP(VALUE(MID(C5496,1,8)),Producto!$A$1:$C$499,3,FALSE)</f>
        <v>Pantalón mezclilla</v>
      </c>
      <c r="E5496" t="str">
        <f>VLOOKUP(_xlfn.NUMBERVALUE(MID(C5496,9,2)),'Datos 2'!$Q$3:$R$22,2,FALSE)</f>
        <v>Blanco</v>
      </c>
      <c r="F5496" t="str">
        <f>VLOOKUP(_xlfn.NUMBERVALUE(MID(C5496,11,2)),'Datos 2'!$U$3:$V$11,2,)</f>
        <v>M</v>
      </c>
      <c r="G5496">
        <v>3</v>
      </c>
    </row>
    <row r="5497" spans="1:7">
      <c r="A5497" s="14">
        <v>44450</v>
      </c>
      <c r="B5497" t="s">
        <v>823</v>
      </c>
      <c r="C5497" t="s">
        <v>834</v>
      </c>
      <c r="D5497" t="str">
        <f>VLOOKUP(VALUE(MID(C5497,1,8)),Producto!$A$1:$C$499,3,FALSE)</f>
        <v>Camisa manga larga</v>
      </c>
      <c r="E5497" t="str">
        <f>VLOOKUP(_xlfn.NUMBERVALUE(MID(C5497,9,2)),'Datos 2'!$Q$3:$R$22,2,FALSE)</f>
        <v>Off white</v>
      </c>
      <c r="F5497" t="str">
        <f>VLOOKUP(_xlfn.NUMBERVALUE(MID(C5497,11,2)),'Datos 2'!$U$3:$V$11,2,)</f>
        <v>S</v>
      </c>
      <c r="G5497">
        <v>6</v>
      </c>
    </row>
    <row r="5498" spans="1:7">
      <c r="A5498" s="14">
        <v>44464</v>
      </c>
      <c r="B5498" t="s">
        <v>823</v>
      </c>
      <c r="C5498" t="s">
        <v>868</v>
      </c>
      <c r="D5498" t="str">
        <f>VLOOKUP(VALUE(MID(C5498,1,8)),Producto!$A$1:$C$499,3,FALSE)</f>
        <v>Pantalón baggie</v>
      </c>
      <c r="E5498" t="str">
        <f>VLOOKUP(_xlfn.NUMBERVALUE(MID(C5498,9,2)),'Datos 2'!$Q$3:$R$22,2,FALSE)</f>
        <v>Off white</v>
      </c>
      <c r="F5498" t="str">
        <f>VLOOKUP(_xlfn.NUMBERVALUE(MID(C5498,11,2)),'Datos 2'!$U$3:$V$11,2,)</f>
        <v>L</v>
      </c>
      <c r="G5498">
        <v>6</v>
      </c>
    </row>
    <row r="5499" spans="1:7">
      <c r="A5499" s="14">
        <v>44417</v>
      </c>
      <c r="B5499" t="s">
        <v>823</v>
      </c>
      <c r="C5499" t="s">
        <v>829</v>
      </c>
      <c r="D5499" t="str">
        <f>VLOOKUP(VALUE(MID(C5499,1,8)),Producto!$A$1:$C$499,3,FALSE)</f>
        <v>Camisa manga larga</v>
      </c>
      <c r="E5499" t="str">
        <f>VLOOKUP(_xlfn.NUMBERVALUE(MID(C5499,9,2)),'Datos 2'!$Q$3:$R$22,2,FALSE)</f>
        <v>Blanco</v>
      </c>
      <c r="F5499" t="str">
        <f>VLOOKUP(_xlfn.NUMBERVALUE(MID(C5499,11,2)),'Datos 2'!$U$3:$V$11,2,)</f>
        <v>M</v>
      </c>
      <c r="G5499">
        <v>2</v>
      </c>
    </row>
    <row r="5500" spans="1:7">
      <c r="A5500" s="14">
        <v>44281</v>
      </c>
      <c r="B5500" t="s">
        <v>823</v>
      </c>
      <c r="C5500" t="s">
        <v>840</v>
      </c>
      <c r="D5500" t="str">
        <f>VLOOKUP(VALUE(MID(C5500,1,8)),Producto!$A$1:$C$499,3,FALSE)</f>
        <v>Camisa manga corta</v>
      </c>
      <c r="E5500" t="str">
        <f>VLOOKUP(_xlfn.NUMBERVALUE(MID(C5500,9,2)),'Datos 2'!$Q$3:$R$22,2,FALSE)</f>
        <v>Blanco</v>
      </c>
      <c r="F5500" t="str">
        <f>VLOOKUP(_xlfn.NUMBERVALUE(MID(C5500,11,2)),'Datos 2'!$U$3:$V$11,2,)</f>
        <v>L</v>
      </c>
      <c r="G5500">
        <v>6</v>
      </c>
    </row>
    <row r="5501" spans="1:7">
      <c r="A5501" s="14">
        <v>44478</v>
      </c>
      <c r="B5501" t="s">
        <v>823</v>
      </c>
      <c r="C5501" t="s">
        <v>871</v>
      </c>
      <c r="D5501" t="str">
        <f>VLOOKUP(VALUE(MID(C5501,1,8)),Producto!$A$1:$C$499,3,FALSE)</f>
        <v>Pantalón baggie</v>
      </c>
      <c r="E5501" t="str">
        <f>VLOOKUP(_xlfn.NUMBERVALUE(MID(C5501,9,2)),'Datos 2'!$Q$3:$R$22,2,FALSE)</f>
        <v>Café</v>
      </c>
      <c r="F5501" t="str">
        <f>VLOOKUP(_xlfn.NUMBERVALUE(MID(C5501,11,2)),'Datos 2'!$U$3:$V$11,2,)</f>
        <v>XL</v>
      </c>
      <c r="G5501">
        <v>6</v>
      </c>
    </row>
    <row r="5502" spans="1:7">
      <c r="A5502" s="14">
        <v>44450</v>
      </c>
      <c r="B5502" t="s">
        <v>823</v>
      </c>
      <c r="C5502" t="s">
        <v>845</v>
      </c>
      <c r="D5502" t="str">
        <f>VLOOKUP(VALUE(MID(C5502,1,8)),Producto!$A$1:$C$499,3,FALSE)</f>
        <v>Camisa manga corta</v>
      </c>
      <c r="E5502" t="str">
        <f>VLOOKUP(_xlfn.NUMBERVALUE(MID(C5502,9,2)),'Datos 2'!$Q$3:$R$22,2,FALSE)</f>
        <v>Estampado animal</v>
      </c>
      <c r="F5502" t="str">
        <f>VLOOKUP(_xlfn.NUMBERVALUE(MID(C5502,11,2)),'Datos 2'!$U$3:$V$11,2,)</f>
        <v>M</v>
      </c>
      <c r="G5502">
        <v>1</v>
      </c>
    </row>
    <row r="5503" spans="1:7">
      <c r="A5503" s="14">
        <v>44200</v>
      </c>
      <c r="B5503" t="s">
        <v>823</v>
      </c>
      <c r="C5503" t="s">
        <v>852</v>
      </c>
      <c r="D5503" t="str">
        <f>VLOOKUP(VALUE(MID(C5503,1,8)),Producto!$A$1:$C$499,3,FALSE)</f>
        <v>Pantalón mezclilla</v>
      </c>
      <c r="E5503" t="str">
        <f>VLOOKUP(_xlfn.NUMBERVALUE(MID(C5503,9,2)),'Datos 2'!$Q$3:$R$22,2,FALSE)</f>
        <v>Azul</v>
      </c>
      <c r="F5503" t="str">
        <f>VLOOKUP(_xlfn.NUMBERVALUE(MID(C5503,11,2)),'Datos 2'!$U$3:$V$11,2,)</f>
        <v>L</v>
      </c>
      <c r="G5503">
        <v>9</v>
      </c>
    </row>
    <row r="5504" spans="1:7">
      <c r="A5504" s="14">
        <v>44201</v>
      </c>
      <c r="B5504" t="s">
        <v>823</v>
      </c>
      <c r="C5504" t="s">
        <v>834</v>
      </c>
      <c r="D5504" t="str">
        <f>VLOOKUP(VALUE(MID(C5504,1,8)),Producto!$A$1:$C$499,3,FALSE)</f>
        <v>Camisa manga larga</v>
      </c>
      <c r="E5504" t="str">
        <f>VLOOKUP(_xlfn.NUMBERVALUE(MID(C5504,9,2)),'Datos 2'!$Q$3:$R$22,2,FALSE)</f>
        <v>Off white</v>
      </c>
      <c r="F5504" t="str">
        <f>VLOOKUP(_xlfn.NUMBERVALUE(MID(C5504,11,2)),'Datos 2'!$U$3:$V$11,2,)</f>
        <v>S</v>
      </c>
      <c r="G5504">
        <v>6</v>
      </c>
    </row>
    <row r="5505" spans="1:7">
      <c r="A5505" s="14">
        <v>44279</v>
      </c>
      <c r="B5505" t="s">
        <v>823</v>
      </c>
      <c r="C5505" t="s">
        <v>885</v>
      </c>
      <c r="D5505" t="str">
        <f>VLOOKUP(VALUE(MID(C5505,1,8)),Producto!$A$1:$C$499,3,FALSE)</f>
        <v>Chamarra sport</v>
      </c>
      <c r="E5505" t="str">
        <f>VLOOKUP(_xlfn.NUMBERVALUE(MID(C5505,9,2)),'Datos 2'!$Q$3:$R$22,2,FALSE)</f>
        <v>Negro</v>
      </c>
      <c r="F5505" t="str">
        <f>VLOOKUP(_xlfn.NUMBERVALUE(MID(C5505,11,2)),'Datos 2'!$U$3:$V$11,2,)</f>
        <v>M</v>
      </c>
      <c r="G5505">
        <v>5</v>
      </c>
    </row>
    <row r="5506" spans="1:7">
      <c r="A5506" s="14">
        <v>44255</v>
      </c>
      <c r="B5506" t="s">
        <v>823</v>
      </c>
      <c r="C5506" t="s">
        <v>867</v>
      </c>
      <c r="D5506" t="str">
        <f>VLOOKUP(VALUE(MID(C5506,1,8)),Producto!$A$1:$C$499,3,FALSE)</f>
        <v>Pantalón baggie</v>
      </c>
      <c r="E5506" t="str">
        <f>VLOOKUP(_xlfn.NUMBERVALUE(MID(C5506,9,2)),'Datos 2'!$Q$3:$R$22,2,FALSE)</f>
        <v>Off white</v>
      </c>
      <c r="F5506" t="str">
        <f>VLOOKUP(_xlfn.NUMBERVALUE(MID(C5506,11,2)),'Datos 2'!$U$3:$V$11,2,)</f>
        <v>XL</v>
      </c>
      <c r="G5506">
        <v>10</v>
      </c>
    </row>
    <row r="5507" spans="1:7">
      <c r="A5507" s="14">
        <v>44535</v>
      </c>
      <c r="B5507" t="s">
        <v>823</v>
      </c>
      <c r="C5507" t="s">
        <v>850</v>
      </c>
      <c r="D5507" t="str">
        <f>VLOOKUP(VALUE(MID(C5507,1,8)),Producto!$A$1:$C$499,3,FALSE)</f>
        <v>Playera</v>
      </c>
      <c r="E5507" t="str">
        <f>VLOOKUP(_xlfn.NUMBERVALUE(MID(C5507,9,2)),'Datos 2'!$Q$3:$R$22,2,FALSE)</f>
        <v>Con texto</v>
      </c>
      <c r="F5507" t="str">
        <f>VLOOKUP(_xlfn.NUMBERVALUE(MID(C5507,11,2)),'Datos 2'!$U$3:$V$11,2,)</f>
        <v>Unitalla</v>
      </c>
      <c r="G5507">
        <v>5</v>
      </c>
    </row>
    <row r="5508" spans="1:7">
      <c r="A5508" s="14">
        <v>44244</v>
      </c>
      <c r="B5508" t="s">
        <v>823</v>
      </c>
      <c r="C5508" t="s">
        <v>842</v>
      </c>
      <c r="D5508" t="str">
        <f>VLOOKUP(VALUE(MID(C5508,1,8)),Producto!$A$1:$C$499,3,FALSE)</f>
        <v>Camisa manga corta</v>
      </c>
      <c r="E5508" t="str">
        <f>VLOOKUP(_xlfn.NUMBERVALUE(MID(C5508,9,2)),'Datos 2'!$Q$3:$R$22,2,FALSE)</f>
        <v>Blanco</v>
      </c>
      <c r="F5508" t="str">
        <f>VLOOKUP(_xlfn.NUMBERVALUE(MID(C5508,11,2)),'Datos 2'!$U$3:$V$11,2,)</f>
        <v>S</v>
      </c>
      <c r="G5508">
        <v>4</v>
      </c>
    </row>
    <row r="5509" spans="1:7">
      <c r="A5509" s="14">
        <v>44524</v>
      </c>
      <c r="B5509" t="s">
        <v>823</v>
      </c>
      <c r="C5509" t="s">
        <v>879</v>
      </c>
      <c r="D5509" t="str">
        <f>VLOOKUP(VALUE(MID(C5509,1,8)),Producto!$A$1:$C$499,3,FALSE)</f>
        <v>Chamarra sport</v>
      </c>
      <c r="E5509" t="str">
        <f>VLOOKUP(_xlfn.NUMBERVALUE(MID(C5509,9,2)),'Datos 2'!$Q$3:$R$22,2,FALSE)</f>
        <v>Azul</v>
      </c>
      <c r="F5509" t="str">
        <f>VLOOKUP(_xlfn.NUMBERVALUE(MID(C5509,11,2)),'Datos 2'!$U$3:$V$11,2,)</f>
        <v>XL</v>
      </c>
      <c r="G5509">
        <v>8</v>
      </c>
    </row>
    <row r="5510" spans="1:7">
      <c r="A5510" s="14">
        <v>44227</v>
      </c>
      <c r="B5510" t="s">
        <v>823</v>
      </c>
      <c r="C5510" t="s">
        <v>835</v>
      </c>
      <c r="D5510" t="str">
        <f>VLOOKUP(VALUE(MID(C5510,1,8)),Producto!$A$1:$C$499,3,FALSE)</f>
        <v>Camisa manga larga</v>
      </c>
      <c r="E5510" t="str">
        <f>VLOOKUP(_xlfn.NUMBERVALUE(MID(C5510,9,2)),'Datos 2'!$Q$3:$R$22,2,FALSE)</f>
        <v>Negro</v>
      </c>
      <c r="F5510" t="str">
        <f>VLOOKUP(_xlfn.NUMBERVALUE(MID(C5510,11,2)),'Datos 2'!$U$3:$V$11,2,)</f>
        <v>XL</v>
      </c>
      <c r="G5510">
        <v>9</v>
      </c>
    </row>
    <row r="5511" spans="1:7">
      <c r="A5511" s="14">
        <v>44359</v>
      </c>
      <c r="B5511" t="s">
        <v>823</v>
      </c>
      <c r="C5511" t="s">
        <v>843</v>
      </c>
      <c r="D5511" t="str">
        <f>VLOOKUP(VALUE(MID(C5511,1,8)),Producto!$A$1:$C$499,3,FALSE)</f>
        <v>Camisa manga corta</v>
      </c>
      <c r="E5511" t="str">
        <f>VLOOKUP(_xlfn.NUMBERVALUE(MID(C5511,9,2)),'Datos 2'!$Q$3:$R$22,2,FALSE)</f>
        <v>Estampado animal</v>
      </c>
      <c r="F5511" t="str">
        <f>VLOOKUP(_xlfn.NUMBERVALUE(MID(C5511,11,2)),'Datos 2'!$U$3:$V$11,2,)</f>
        <v>XL</v>
      </c>
      <c r="G5511">
        <v>2</v>
      </c>
    </row>
    <row r="5512" spans="1:7">
      <c r="A5512" s="14">
        <v>44222</v>
      </c>
      <c r="B5512" t="s">
        <v>823</v>
      </c>
      <c r="C5512" t="s">
        <v>850</v>
      </c>
      <c r="D5512" t="str">
        <f>VLOOKUP(VALUE(MID(C5512,1,8)),Producto!$A$1:$C$499,3,FALSE)</f>
        <v>Playera</v>
      </c>
      <c r="E5512" t="str">
        <f>VLOOKUP(_xlfn.NUMBERVALUE(MID(C5512,9,2)),'Datos 2'!$Q$3:$R$22,2,FALSE)</f>
        <v>Con texto</v>
      </c>
      <c r="F5512" t="str">
        <f>VLOOKUP(_xlfn.NUMBERVALUE(MID(C5512,11,2)),'Datos 2'!$U$3:$V$11,2,)</f>
        <v>Unitalla</v>
      </c>
      <c r="G5512">
        <v>2</v>
      </c>
    </row>
    <row r="5513" spans="1:7">
      <c r="A5513" s="14">
        <v>44364</v>
      </c>
      <c r="B5513" t="s">
        <v>823</v>
      </c>
      <c r="C5513" t="s">
        <v>890</v>
      </c>
      <c r="D5513" t="str">
        <f>VLOOKUP(VALUE(MID(C5513,1,8)),Producto!$A$1:$C$499,3,FALSE)</f>
        <v>Chamarra sport</v>
      </c>
      <c r="E5513" t="str">
        <f>VLOOKUP(_xlfn.NUMBERVALUE(MID(C5513,9,2)),'Datos 2'!$Q$3:$R$22,2,FALSE)</f>
        <v>Off white</v>
      </c>
      <c r="F5513" t="str">
        <f>VLOOKUP(_xlfn.NUMBERVALUE(MID(C5513,11,2)),'Datos 2'!$U$3:$V$11,2,)</f>
        <v>S</v>
      </c>
      <c r="G5513">
        <v>9</v>
      </c>
    </row>
    <row r="5514" spans="1:7">
      <c r="A5514" s="14">
        <v>44366</v>
      </c>
      <c r="B5514" t="s">
        <v>823</v>
      </c>
      <c r="C5514" t="s">
        <v>887</v>
      </c>
      <c r="D5514" t="str">
        <f>VLOOKUP(VALUE(MID(C5514,1,8)),Producto!$A$1:$C$499,3,FALSE)</f>
        <v>Chamarra sport</v>
      </c>
      <c r="E5514" t="str">
        <f>VLOOKUP(_xlfn.NUMBERVALUE(MID(C5514,9,2)),'Datos 2'!$Q$3:$R$22,2,FALSE)</f>
        <v>Off white</v>
      </c>
      <c r="F5514" t="str">
        <f>VLOOKUP(_xlfn.NUMBERVALUE(MID(C5514,11,2)),'Datos 2'!$U$3:$V$11,2,)</f>
        <v>XL</v>
      </c>
      <c r="G5514">
        <v>2</v>
      </c>
    </row>
    <row r="5515" spans="1:7">
      <c r="A5515" s="14">
        <v>44283</v>
      </c>
      <c r="B5515" t="s">
        <v>823</v>
      </c>
      <c r="C5515" t="s">
        <v>879</v>
      </c>
      <c r="D5515" t="str">
        <f>VLOOKUP(VALUE(MID(C5515,1,8)),Producto!$A$1:$C$499,3,FALSE)</f>
        <v>Chamarra sport</v>
      </c>
      <c r="E5515" t="str">
        <f>VLOOKUP(_xlfn.NUMBERVALUE(MID(C5515,9,2)),'Datos 2'!$Q$3:$R$22,2,FALSE)</f>
        <v>Azul</v>
      </c>
      <c r="F5515" t="str">
        <f>VLOOKUP(_xlfn.NUMBERVALUE(MID(C5515,11,2)),'Datos 2'!$U$3:$V$11,2,)</f>
        <v>XL</v>
      </c>
      <c r="G5515">
        <v>9</v>
      </c>
    </row>
    <row r="5516" spans="1:7">
      <c r="A5516" s="14">
        <v>44462</v>
      </c>
      <c r="B5516" t="s">
        <v>823</v>
      </c>
      <c r="C5516" t="s">
        <v>847</v>
      </c>
      <c r="D5516" t="str">
        <f>VLOOKUP(VALUE(MID(C5516,1,8)),Producto!$A$1:$C$499,3,FALSE)</f>
        <v>Playera</v>
      </c>
      <c r="E5516" t="str">
        <f>VLOOKUP(_xlfn.NUMBERVALUE(MID(C5516,9,2)),'Datos 2'!$Q$3:$R$22,2,FALSE)</f>
        <v>Negro</v>
      </c>
      <c r="F5516" t="str">
        <f>VLOOKUP(_xlfn.NUMBERVALUE(MID(C5516,11,2)),'Datos 2'!$U$3:$V$11,2,)</f>
        <v>Unitalla</v>
      </c>
      <c r="G5516">
        <v>1</v>
      </c>
    </row>
    <row r="5517" spans="1:7">
      <c r="A5517" s="14">
        <v>44352</v>
      </c>
      <c r="B5517" t="s">
        <v>823</v>
      </c>
      <c r="C5517" t="s">
        <v>834</v>
      </c>
      <c r="D5517" t="str">
        <f>VLOOKUP(VALUE(MID(C5517,1,8)),Producto!$A$1:$C$499,3,FALSE)</f>
        <v>Camisa manga larga</v>
      </c>
      <c r="E5517" t="str">
        <f>VLOOKUP(_xlfn.NUMBERVALUE(MID(C5517,9,2)),'Datos 2'!$Q$3:$R$22,2,FALSE)</f>
        <v>Off white</v>
      </c>
      <c r="F5517" t="str">
        <f>VLOOKUP(_xlfn.NUMBERVALUE(MID(C5517,11,2)),'Datos 2'!$U$3:$V$11,2,)</f>
        <v>S</v>
      </c>
      <c r="G5517">
        <v>3</v>
      </c>
    </row>
    <row r="5518" spans="1:7">
      <c r="A5518" s="14">
        <v>44498</v>
      </c>
      <c r="B5518" t="s">
        <v>823</v>
      </c>
      <c r="C5518" t="s">
        <v>846</v>
      </c>
      <c r="D5518" t="str">
        <f>VLOOKUP(VALUE(MID(C5518,1,8)),Producto!$A$1:$C$499,3,FALSE)</f>
        <v>Camisa manga corta</v>
      </c>
      <c r="E5518" t="str">
        <f>VLOOKUP(_xlfn.NUMBERVALUE(MID(C5518,9,2)),'Datos 2'!$Q$3:$R$22,2,FALSE)</f>
        <v>Estampado animal</v>
      </c>
      <c r="F5518" t="str">
        <f>VLOOKUP(_xlfn.NUMBERVALUE(MID(C5518,11,2)),'Datos 2'!$U$3:$V$11,2,)</f>
        <v>S</v>
      </c>
      <c r="G5518">
        <v>1</v>
      </c>
    </row>
    <row r="5519" spans="1:7">
      <c r="A5519" s="14">
        <v>44472</v>
      </c>
      <c r="B5519" t="s">
        <v>823</v>
      </c>
      <c r="C5519" t="s">
        <v>885</v>
      </c>
      <c r="D5519" t="str">
        <f>VLOOKUP(VALUE(MID(C5519,1,8)),Producto!$A$1:$C$499,3,FALSE)</f>
        <v>Chamarra sport</v>
      </c>
      <c r="E5519" t="str">
        <f>VLOOKUP(_xlfn.NUMBERVALUE(MID(C5519,9,2)),'Datos 2'!$Q$3:$R$22,2,FALSE)</f>
        <v>Negro</v>
      </c>
      <c r="F5519" t="str">
        <f>VLOOKUP(_xlfn.NUMBERVALUE(MID(C5519,11,2)),'Datos 2'!$U$3:$V$11,2,)</f>
        <v>M</v>
      </c>
      <c r="G5519">
        <v>4</v>
      </c>
    </row>
    <row r="5520" spans="1:7">
      <c r="A5520" s="14">
        <v>44304</v>
      </c>
      <c r="B5520" t="s">
        <v>823</v>
      </c>
      <c r="C5520" t="s">
        <v>858</v>
      </c>
      <c r="D5520" t="str">
        <f>VLOOKUP(VALUE(MID(C5520,1,8)),Producto!$A$1:$C$499,3,FALSE)</f>
        <v>Pantalón mezclilla</v>
      </c>
      <c r="E5520" t="str">
        <f>VLOOKUP(_xlfn.NUMBERVALUE(MID(C5520,9,2)),'Datos 2'!$Q$3:$R$22,2,FALSE)</f>
        <v>Negro</v>
      </c>
      <c r="F5520" t="str">
        <f>VLOOKUP(_xlfn.NUMBERVALUE(MID(C5520,11,2)),'Datos 2'!$U$3:$V$11,2,)</f>
        <v>S</v>
      </c>
      <c r="G5520">
        <v>9</v>
      </c>
    </row>
    <row r="5521" spans="1:7">
      <c r="A5521" s="14">
        <v>44497</v>
      </c>
      <c r="B5521" t="s">
        <v>823</v>
      </c>
      <c r="C5521" t="s">
        <v>845</v>
      </c>
      <c r="D5521" t="str">
        <f>VLOOKUP(VALUE(MID(C5521,1,8)),Producto!$A$1:$C$499,3,FALSE)</f>
        <v>Camisa manga corta</v>
      </c>
      <c r="E5521" t="str">
        <f>VLOOKUP(_xlfn.NUMBERVALUE(MID(C5521,9,2)),'Datos 2'!$Q$3:$R$22,2,FALSE)</f>
        <v>Estampado animal</v>
      </c>
      <c r="F5521" t="str">
        <f>VLOOKUP(_xlfn.NUMBERVALUE(MID(C5521,11,2)),'Datos 2'!$U$3:$V$11,2,)</f>
        <v>M</v>
      </c>
      <c r="G5521">
        <v>5</v>
      </c>
    </row>
    <row r="5522" spans="1:7">
      <c r="A5522" s="14">
        <v>44203</v>
      </c>
      <c r="B5522" t="s">
        <v>823</v>
      </c>
      <c r="C5522" t="s">
        <v>863</v>
      </c>
      <c r="D5522" t="str">
        <f>VLOOKUP(VALUE(MID(C5522,1,8)),Producto!$A$1:$C$499,3,FALSE)</f>
        <v>Pantalón baggie</v>
      </c>
      <c r="E5522" t="str">
        <f>VLOOKUP(_xlfn.NUMBERVALUE(MID(C5522,9,2)),'Datos 2'!$Q$3:$R$22,2,FALSE)</f>
        <v>Negro</v>
      </c>
      <c r="F5522" t="str">
        <f>VLOOKUP(_xlfn.NUMBERVALUE(MID(C5522,11,2)),'Datos 2'!$U$3:$V$11,2,)</f>
        <v>XL</v>
      </c>
      <c r="G5522">
        <v>9</v>
      </c>
    </row>
    <row r="5523" spans="1:7">
      <c r="A5523" s="14">
        <v>44504</v>
      </c>
      <c r="B5523" t="s">
        <v>823</v>
      </c>
      <c r="C5523" t="s">
        <v>882</v>
      </c>
      <c r="D5523" t="str">
        <f>VLOOKUP(VALUE(MID(C5523,1,8)),Producto!$A$1:$C$499,3,FALSE)</f>
        <v>Chamarra sport</v>
      </c>
      <c r="E5523" t="str">
        <f>VLOOKUP(_xlfn.NUMBERVALUE(MID(C5523,9,2)),'Datos 2'!$Q$3:$R$22,2,FALSE)</f>
        <v>Azul</v>
      </c>
      <c r="F5523" t="str">
        <f>VLOOKUP(_xlfn.NUMBERVALUE(MID(C5523,11,2)),'Datos 2'!$U$3:$V$11,2,)</f>
        <v>S</v>
      </c>
      <c r="G5523">
        <v>9</v>
      </c>
    </row>
    <row r="5524" spans="1:7">
      <c r="A5524" s="14">
        <v>44241</v>
      </c>
      <c r="B5524" t="s">
        <v>823</v>
      </c>
      <c r="C5524" t="s">
        <v>854</v>
      </c>
      <c r="D5524" t="str">
        <f>VLOOKUP(VALUE(MID(C5524,1,8)),Producto!$A$1:$C$499,3,FALSE)</f>
        <v>Pantalón mezclilla</v>
      </c>
      <c r="E5524" t="str">
        <f>VLOOKUP(_xlfn.NUMBERVALUE(MID(C5524,9,2)),'Datos 2'!$Q$3:$R$22,2,FALSE)</f>
        <v>Azul</v>
      </c>
      <c r="F5524" t="str">
        <f>VLOOKUP(_xlfn.NUMBERVALUE(MID(C5524,11,2)),'Datos 2'!$U$3:$V$11,2,)</f>
        <v>S</v>
      </c>
      <c r="G5524">
        <v>1</v>
      </c>
    </row>
    <row r="5525" spans="1:7">
      <c r="A5525" s="14">
        <v>44319</v>
      </c>
      <c r="B5525" t="s">
        <v>823</v>
      </c>
      <c r="C5525" t="s">
        <v>838</v>
      </c>
      <c r="D5525" t="str">
        <f>VLOOKUP(VALUE(MID(C5525,1,8)),Producto!$A$1:$C$499,3,FALSE)</f>
        <v>Camisa manga larga</v>
      </c>
      <c r="E5525" t="str">
        <f>VLOOKUP(_xlfn.NUMBERVALUE(MID(C5525,9,2)),'Datos 2'!$Q$3:$R$22,2,FALSE)</f>
        <v>Negro</v>
      </c>
      <c r="F5525" t="str">
        <f>VLOOKUP(_xlfn.NUMBERVALUE(MID(C5525,11,2)),'Datos 2'!$U$3:$V$11,2,)</f>
        <v>S</v>
      </c>
      <c r="G5525">
        <v>2</v>
      </c>
    </row>
    <row r="5526" spans="1:7">
      <c r="A5526" s="14">
        <v>44516</v>
      </c>
      <c r="B5526" t="s">
        <v>823</v>
      </c>
      <c r="C5526" t="s">
        <v>856</v>
      </c>
      <c r="D5526" t="str">
        <f>VLOOKUP(VALUE(MID(C5526,1,8)),Producto!$A$1:$C$499,3,FALSE)</f>
        <v>Pantalón mezclilla</v>
      </c>
      <c r="E5526" t="str">
        <f>VLOOKUP(_xlfn.NUMBERVALUE(MID(C5526,9,2)),'Datos 2'!$Q$3:$R$22,2,FALSE)</f>
        <v>Negro</v>
      </c>
      <c r="F5526" t="str">
        <f>VLOOKUP(_xlfn.NUMBERVALUE(MID(C5526,11,2)),'Datos 2'!$U$3:$V$11,2,)</f>
        <v>L</v>
      </c>
      <c r="G5526">
        <v>2</v>
      </c>
    </row>
    <row r="5527" spans="1:7">
      <c r="A5527" s="14">
        <v>44539</v>
      </c>
      <c r="B5527" t="s">
        <v>823</v>
      </c>
      <c r="C5527" t="s">
        <v>858</v>
      </c>
      <c r="D5527" t="str">
        <f>VLOOKUP(VALUE(MID(C5527,1,8)),Producto!$A$1:$C$499,3,FALSE)</f>
        <v>Pantalón mezclilla</v>
      </c>
      <c r="E5527" t="str">
        <f>VLOOKUP(_xlfn.NUMBERVALUE(MID(C5527,9,2)),'Datos 2'!$Q$3:$R$22,2,FALSE)</f>
        <v>Negro</v>
      </c>
      <c r="F5527" t="str">
        <f>VLOOKUP(_xlfn.NUMBERVALUE(MID(C5527,11,2)),'Datos 2'!$U$3:$V$11,2,)</f>
        <v>S</v>
      </c>
      <c r="G5527">
        <v>8</v>
      </c>
    </row>
    <row r="5528" spans="1:7">
      <c r="A5528" s="14">
        <v>44543</v>
      </c>
      <c r="B5528" t="s">
        <v>823</v>
      </c>
      <c r="C5528" t="s">
        <v>881</v>
      </c>
      <c r="D5528" t="str">
        <f>VLOOKUP(VALUE(MID(C5528,1,8)),Producto!$A$1:$C$499,3,FALSE)</f>
        <v>Chamarra sport</v>
      </c>
      <c r="E5528" t="str">
        <f>VLOOKUP(_xlfn.NUMBERVALUE(MID(C5528,9,2)),'Datos 2'!$Q$3:$R$22,2,FALSE)</f>
        <v>Azul</v>
      </c>
      <c r="F5528" t="str">
        <f>VLOOKUP(_xlfn.NUMBERVALUE(MID(C5528,11,2)),'Datos 2'!$U$3:$V$11,2,)</f>
        <v>M</v>
      </c>
      <c r="G5528">
        <v>7</v>
      </c>
    </row>
    <row r="5529" spans="1:7">
      <c r="A5529" s="14">
        <v>44433</v>
      </c>
      <c r="B5529" t="s">
        <v>823</v>
      </c>
      <c r="C5529" t="s">
        <v>850</v>
      </c>
      <c r="D5529" t="str">
        <f>VLOOKUP(VALUE(MID(C5529,1,8)),Producto!$A$1:$C$499,3,FALSE)</f>
        <v>Playera</v>
      </c>
      <c r="E5529" t="str">
        <f>VLOOKUP(_xlfn.NUMBERVALUE(MID(C5529,9,2)),'Datos 2'!$Q$3:$R$22,2,FALSE)</f>
        <v>Con texto</v>
      </c>
      <c r="F5529" t="str">
        <f>VLOOKUP(_xlfn.NUMBERVALUE(MID(C5529,11,2)),'Datos 2'!$U$3:$V$11,2,)</f>
        <v>Unitalla</v>
      </c>
      <c r="G5529">
        <v>1</v>
      </c>
    </row>
    <row r="5530" spans="1:7">
      <c r="A5530" s="14">
        <v>44278</v>
      </c>
      <c r="B5530" t="s">
        <v>823</v>
      </c>
      <c r="C5530" t="s">
        <v>848</v>
      </c>
      <c r="D5530" t="str">
        <f>VLOOKUP(VALUE(MID(C5530,1,8)),Producto!$A$1:$C$499,3,FALSE)</f>
        <v>Playera</v>
      </c>
      <c r="E5530" t="str">
        <f>VLOOKUP(_xlfn.NUMBERVALUE(MID(C5530,9,2)),'Datos 2'!$Q$3:$R$22,2,FALSE)</f>
        <v>Gris</v>
      </c>
      <c r="F5530" t="str">
        <f>VLOOKUP(_xlfn.NUMBERVALUE(MID(C5530,11,2)),'Datos 2'!$U$3:$V$11,2,)</f>
        <v>Unitalla</v>
      </c>
      <c r="G5530">
        <v>6</v>
      </c>
    </row>
    <row r="5531" spans="1:7">
      <c r="A5531" s="14">
        <v>44391</v>
      </c>
      <c r="B5531" t="s">
        <v>823</v>
      </c>
      <c r="C5531" t="s">
        <v>854</v>
      </c>
      <c r="D5531" t="str">
        <f>VLOOKUP(VALUE(MID(C5531,1,8)),Producto!$A$1:$C$499,3,FALSE)</f>
        <v>Pantalón mezclilla</v>
      </c>
      <c r="E5531" t="str">
        <f>VLOOKUP(_xlfn.NUMBERVALUE(MID(C5531,9,2)),'Datos 2'!$Q$3:$R$22,2,FALSE)</f>
        <v>Azul</v>
      </c>
      <c r="F5531" t="str">
        <f>VLOOKUP(_xlfn.NUMBERVALUE(MID(C5531,11,2)),'Datos 2'!$U$3:$V$11,2,)</f>
        <v>S</v>
      </c>
      <c r="G5531">
        <v>6</v>
      </c>
    </row>
    <row r="5532" spans="1:7">
      <c r="A5532" s="14">
        <v>44283</v>
      </c>
      <c r="B5532" t="s">
        <v>823</v>
      </c>
      <c r="C5532" t="s">
        <v>860</v>
      </c>
      <c r="D5532" t="str">
        <f>VLOOKUP(VALUE(MID(C5532,1,8)),Producto!$A$1:$C$499,3,FALSE)</f>
        <v>Pantalón mezclilla</v>
      </c>
      <c r="E5532" t="str">
        <f>VLOOKUP(_xlfn.NUMBERVALUE(MID(C5532,9,2)),'Datos 2'!$Q$3:$R$22,2,FALSE)</f>
        <v>Blanco</v>
      </c>
      <c r="F5532" t="str">
        <f>VLOOKUP(_xlfn.NUMBERVALUE(MID(C5532,11,2)),'Datos 2'!$U$3:$V$11,2,)</f>
        <v>L</v>
      </c>
      <c r="G5532">
        <v>6</v>
      </c>
    </row>
    <row r="5533" spans="1:7">
      <c r="A5533" s="14">
        <v>44362</v>
      </c>
      <c r="B5533" t="s">
        <v>823</v>
      </c>
      <c r="C5533" t="s">
        <v>879</v>
      </c>
      <c r="D5533" t="str">
        <f>VLOOKUP(VALUE(MID(C5533,1,8)),Producto!$A$1:$C$499,3,FALSE)</f>
        <v>Chamarra sport</v>
      </c>
      <c r="E5533" t="str">
        <f>VLOOKUP(_xlfn.NUMBERVALUE(MID(C5533,9,2)),'Datos 2'!$Q$3:$R$22,2,FALSE)</f>
        <v>Azul</v>
      </c>
      <c r="F5533" t="str">
        <f>VLOOKUP(_xlfn.NUMBERVALUE(MID(C5533,11,2)),'Datos 2'!$U$3:$V$11,2,)</f>
        <v>XL</v>
      </c>
      <c r="G5533">
        <v>3</v>
      </c>
    </row>
    <row r="5534" spans="1:7">
      <c r="A5534" s="14">
        <v>44263</v>
      </c>
      <c r="B5534" t="s">
        <v>823</v>
      </c>
      <c r="C5534" t="s">
        <v>845</v>
      </c>
      <c r="D5534" t="str">
        <f>VLOOKUP(VALUE(MID(C5534,1,8)),Producto!$A$1:$C$499,3,FALSE)</f>
        <v>Camisa manga corta</v>
      </c>
      <c r="E5534" t="str">
        <f>VLOOKUP(_xlfn.NUMBERVALUE(MID(C5534,9,2)),'Datos 2'!$Q$3:$R$22,2,FALSE)</f>
        <v>Estampado animal</v>
      </c>
      <c r="F5534" t="str">
        <f>VLOOKUP(_xlfn.NUMBERVALUE(MID(C5534,11,2)),'Datos 2'!$U$3:$V$11,2,)</f>
        <v>M</v>
      </c>
      <c r="G5534">
        <v>1</v>
      </c>
    </row>
    <row r="5535" spans="1:7">
      <c r="A5535" s="14">
        <v>44445</v>
      </c>
      <c r="B5535" t="s">
        <v>823</v>
      </c>
      <c r="C5535" t="s">
        <v>850</v>
      </c>
      <c r="D5535" t="str">
        <f>VLOOKUP(VALUE(MID(C5535,1,8)),Producto!$A$1:$C$499,3,FALSE)</f>
        <v>Playera</v>
      </c>
      <c r="E5535" t="str">
        <f>VLOOKUP(_xlfn.NUMBERVALUE(MID(C5535,9,2)),'Datos 2'!$Q$3:$R$22,2,FALSE)</f>
        <v>Con texto</v>
      </c>
      <c r="F5535" t="str">
        <f>VLOOKUP(_xlfn.NUMBERVALUE(MID(C5535,11,2)),'Datos 2'!$U$3:$V$11,2,)</f>
        <v>Unitalla</v>
      </c>
      <c r="G5535">
        <v>4</v>
      </c>
    </row>
    <row r="5536" spans="1:7">
      <c r="A5536" s="14">
        <v>44254</v>
      </c>
      <c r="B5536" t="s">
        <v>823</v>
      </c>
      <c r="C5536" t="s">
        <v>880</v>
      </c>
      <c r="D5536" t="str">
        <f>VLOOKUP(VALUE(MID(C5536,1,8)),Producto!$A$1:$C$499,3,FALSE)</f>
        <v>Chamarra sport</v>
      </c>
      <c r="E5536" t="str">
        <f>VLOOKUP(_xlfn.NUMBERVALUE(MID(C5536,9,2)),'Datos 2'!$Q$3:$R$22,2,FALSE)</f>
        <v>Azul</v>
      </c>
      <c r="F5536" t="str">
        <f>VLOOKUP(_xlfn.NUMBERVALUE(MID(C5536,11,2)),'Datos 2'!$U$3:$V$11,2,)</f>
        <v>L</v>
      </c>
      <c r="G5536">
        <v>5</v>
      </c>
    </row>
    <row r="5537" spans="1:7">
      <c r="A5537" s="14">
        <v>44365</v>
      </c>
      <c r="B5537" t="s">
        <v>823</v>
      </c>
      <c r="C5537" t="s">
        <v>828</v>
      </c>
      <c r="D5537" t="str">
        <f>VLOOKUP(VALUE(MID(C5537,1,8)),Producto!$A$1:$C$499,3,FALSE)</f>
        <v>Camisa manga larga</v>
      </c>
      <c r="E5537" t="str">
        <f>VLOOKUP(_xlfn.NUMBERVALUE(MID(C5537,9,2)),'Datos 2'!$Q$3:$R$22,2,FALSE)</f>
        <v>Blanco</v>
      </c>
      <c r="F5537" t="str">
        <f>VLOOKUP(_xlfn.NUMBERVALUE(MID(C5537,11,2)),'Datos 2'!$U$3:$V$11,2,)</f>
        <v>L</v>
      </c>
      <c r="G5537">
        <v>2</v>
      </c>
    </row>
    <row r="5538" spans="1:7">
      <c r="A5538" s="14">
        <v>44254</v>
      </c>
      <c r="B5538" t="s">
        <v>823</v>
      </c>
      <c r="C5538" t="s">
        <v>833</v>
      </c>
      <c r="D5538" t="str">
        <f>VLOOKUP(VALUE(MID(C5538,1,8)),Producto!$A$1:$C$499,3,FALSE)</f>
        <v>Camisa manga larga</v>
      </c>
      <c r="E5538" t="str">
        <f>VLOOKUP(_xlfn.NUMBERVALUE(MID(C5538,9,2)),'Datos 2'!$Q$3:$R$22,2,FALSE)</f>
        <v>Off white</v>
      </c>
      <c r="F5538" t="str">
        <f>VLOOKUP(_xlfn.NUMBERVALUE(MID(C5538,11,2)),'Datos 2'!$U$3:$V$11,2,)</f>
        <v>M</v>
      </c>
      <c r="G5538">
        <v>1</v>
      </c>
    </row>
    <row r="5539" spans="1:7">
      <c r="A5539" s="14">
        <v>44366</v>
      </c>
      <c r="B5539" t="s">
        <v>823</v>
      </c>
      <c r="C5539" t="s">
        <v>874</v>
      </c>
      <c r="D5539" t="str">
        <f>VLOOKUP(VALUE(MID(C5539,1,8)),Producto!$A$1:$C$499,3,FALSE)</f>
        <v>Pantalón baggie</v>
      </c>
      <c r="E5539" t="str">
        <f>VLOOKUP(_xlfn.NUMBERVALUE(MID(C5539,9,2)),'Datos 2'!$Q$3:$R$22,2,FALSE)</f>
        <v>Café</v>
      </c>
      <c r="F5539" t="str">
        <f>VLOOKUP(_xlfn.NUMBERVALUE(MID(C5539,11,2)),'Datos 2'!$U$3:$V$11,2,)</f>
        <v>S</v>
      </c>
      <c r="G5539">
        <v>8</v>
      </c>
    </row>
    <row r="5540" spans="1:7">
      <c r="A5540" s="14">
        <v>44533</v>
      </c>
      <c r="B5540" t="s">
        <v>823</v>
      </c>
      <c r="C5540" t="s">
        <v>875</v>
      </c>
      <c r="D5540" t="str">
        <f>VLOOKUP(VALUE(MID(C5540,1,8)),Producto!$A$1:$C$499,3,FALSE)</f>
        <v>Chamarra sport</v>
      </c>
      <c r="E5540" t="str">
        <f>VLOOKUP(_xlfn.NUMBERVALUE(MID(C5540,9,2)),'Datos 2'!$Q$3:$R$22,2,FALSE)</f>
        <v>Rojo</v>
      </c>
      <c r="F5540" t="str">
        <f>VLOOKUP(_xlfn.NUMBERVALUE(MID(C5540,11,2)),'Datos 2'!$U$3:$V$11,2,)</f>
        <v>XL</v>
      </c>
      <c r="G5540">
        <v>3</v>
      </c>
    </row>
    <row r="5541" spans="1:7">
      <c r="A5541" s="14">
        <v>44304</v>
      </c>
      <c r="B5541" t="s">
        <v>823</v>
      </c>
      <c r="C5541" t="s">
        <v>851</v>
      </c>
      <c r="D5541" t="str">
        <f>VLOOKUP(VALUE(MID(C5541,1,8)),Producto!$A$1:$C$499,3,FALSE)</f>
        <v>Pantalón mezclilla</v>
      </c>
      <c r="E5541" t="str">
        <f>VLOOKUP(_xlfn.NUMBERVALUE(MID(C5541,9,2)),'Datos 2'!$Q$3:$R$22,2,FALSE)</f>
        <v>Azul</v>
      </c>
      <c r="F5541" t="str">
        <f>VLOOKUP(_xlfn.NUMBERVALUE(MID(C5541,11,2)),'Datos 2'!$U$3:$V$11,2,)</f>
        <v>XL</v>
      </c>
      <c r="G5541">
        <v>9</v>
      </c>
    </row>
    <row r="5542" spans="1:7">
      <c r="A5542" s="14">
        <v>44305</v>
      </c>
      <c r="B5542" t="s">
        <v>823</v>
      </c>
      <c r="C5542" t="s">
        <v>832</v>
      </c>
      <c r="D5542" t="str">
        <f>VLOOKUP(VALUE(MID(C5542,1,8)),Producto!$A$1:$C$499,3,FALSE)</f>
        <v>Camisa manga larga</v>
      </c>
      <c r="E5542" t="str">
        <f>VLOOKUP(_xlfn.NUMBERVALUE(MID(C5542,9,2)),'Datos 2'!$Q$3:$R$22,2,FALSE)</f>
        <v>Off white</v>
      </c>
      <c r="F5542" t="str">
        <f>VLOOKUP(_xlfn.NUMBERVALUE(MID(C5542,11,2)),'Datos 2'!$U$3:$V$11,2,)</f>
        <v>L</v>
      </c>
      <c r="G5542">
        <v>7</v>
      </c>
    </row>
    <row r="5543" spans="1:7">
      <c r="A5543" s="14">
        <v>44309</v>
      </c>
      <c r="B5543" t="s">
        <v>823</v>
      </c>
      <c r="C5543" t="s">
        <v>833</v>
      </c>
      <c r="D5543" t="str">
        <f>VLOOKUP(VALUE(MID(C5543,1,8)),Producto!$A$1:$C$499,3,FALSE)</f>
        <v>Camisa manga larga</v>
      </c>
      <c r="E5543" t="str">
        <f>VLOOKUP(_xlfn.NUMBERVALUE(MID(C5543,9,2)),'Datos 2'!$Q$3:$R$22,2,FALSE)</f>
        <v>Off white</v>
      </c>
      <c r="F5543" t="str">
        <f>VLOOKUP(_xlfn.NUMBERVALUE(MID(C5543,11,2)),'Datos 2'!$U$3:$V$11,2,)</f>
        <v>M</v>
      </c>
      <c r="G5543">
        <v>1</v>
      </c>
    </row>
    <row r="5544" spans="1:7">
      <c r="A5544" s="14">
        <v>44455</v>
      </c>
      <c r="B5544" t="s">
        <v>823</v>
      </c>
      <c r="C5544" t="s">
        <v>868</v>
      </c>
      <c r="D5544" t="str">
        <f>VLOOKUP(VALUE(MID(C5544,1,8)),Producto!$A$1:$C$499,3,FALSE)</f>
        <v>Pantalón baggie</v>
      </c>
      <c r="E5544" t="str">
        <f>VLOOKUP(_xlfn.NUMBERVALUE(MID(C5544,9,2)),'Datos 2'!$Q$3:$R$22,2,FALSE)</f>
        <v>Off white</v>
      </c>
      <c r="F5544" t="str">
        <f>VLOOKUP(_xlfn.NUMBERVALUE(MID(C5544,11,2)),'Datos 2'!$U$3:$V$11,2,)</f>
        <v>L</v>
      </c>
      <c r="G5544">
        <v>9</v>
      </c>
    </row>
    <row r="5545" spans="1:7">
      <c r="A5545" s="14">
        <v>44268</v>
      </c>
      <c r="B5545" t="s">
        <v>823</v>
      </c>
      <c r="C5545" t="s">
        <v>828</v>
      </c>
      <c r="D5545" t="str">
        <f>VLOOKUP(VALUE(MID(C5545,1,8)),Producto!$A$1:$C$499,3,FALSE)</f>
        <v>Camisa manga larga</v>
      </c>
      <c r="E5545" t="str">
        <f>VLOOKUP(_xlfn.NUMBERVALUE(MID(C5545,9,2)),'Datos 2'!$Q$3:$R$22,2,FALSE)</f>
        <v>Blanco</v>
      </c>
      <c r="F5545" t="str">
        <f>VLOOKUP(_xlfn.NUMBERVALUE(MID(C5545,11,2)),'Datos 2'!$U$3:$V$11,2,)</f>
        <v>L</v>
      </c>
      <c r="G5545">
        <v>3</v>
      </c>
    </row>
    <row r="5546" spans="1:7">
      <c r="A5546" s="14">
        <v>44295</v>
      </c>
      <c r="B5546" t="s">
        <v>823</v>
      </c>
      <c r="C5546" t="s">
        <v>847</v>
      </c>
      <c r="D5546" t="str">
        <f>VLOOKUP(VALUE(MID(C5546,1,8)),Producto!$A$1:$C$499,3,FALSE)</f>
        <v>Playera</v>
      </c>
      <c r="E5546" t="str">
        <f>VLOOKUP(_xlfn.NUMBERVALUE(MID(C5546,9,2)),'Datos 2'!$Q$3:$R$22,2,FALSE)</f>
        <v>Negro</v>
      </c>
      <c r="F5546" t="str">
        <f>VLOOKUP(_xlfn.NUMBERVALUE(MID(C5546,11,2)),'Datos 2'!$U$3:$V$11,2,)</f>
        <v>Unitalla</v>
      </c>
      <c r="G5546">
        <v>5</v>
      </c>
    </row>
    <row r="5547" spans="1:7">
      <c r="A5547" s="14">
        <v>44349</v>
      </c>
      <c r="B5547" t="s">
        <v>823</v>
      </c>
      <c r="C5547" t="s">
        <v>864</v>
      </c>
      <c r="D5547" t="str">
        <f>VLOOKUP(VALUE(MID(C5547,1,8)),Producto!$A$1:$C$499,3,FALSE)</f>
        <v>Pantalón baggie</v>
      </c>
      <c r="E5547" t="str">
        <f>VLOOKUP(_xlfn.NUMBERVALUE(MID(C5547,9,2)),'Datos 2'!$Q$3:$R$22,2,FALSE)</f>
        <v>Negro</v>
      </c>
      <c r="F5547" t="str">
        <f>VLOOKUP(_xlfn.NUMBERVALUE(MID(C5547,11,2)),'Datos 2'!$U$3:$V$11,2,)</f>
        <v>L</v>
      </c>
      <c r="G5547">
        <v>10</v>
      </c>
    </row>
    <row r="5548" spans="1:7">
      <c r="A5548" s="14">
        <v>44436</v>
      </c>
      <c r="B5548" t="s">
        <v>823</v>
      </c>
      <c r="C5548" t="s">
        <v>838</v>
      </c>
      <c r="D5548" t="str">
        <f>VLOOKUP(VALUE(MID(C5548,1,8)),Producto!$A$1:$C$499,3,FALSE)</f>
        <v>Camisa manga larga</v>
      </c>
      <c r="E5548" t="str">
        <f>VLOOKUP(_xlfn.NUMBERVALUE(MID(C5548,9,2)),'Datos 2'!$Q$3:$R$22,2,FALSE)</f>
        <v>Negro</v>
      </c>
      <c r="F5548" t="str">
        <f>VLOOKUP(_xlfn.NUMBERVALUE(MID(C5548,11,2)),'Datos 2'!$U$3:$V$11,2,)</f>
        <v>S</v>
      </c>
      <c r="G5548">
        <v>5</v>
      </c>
    </row>
    <row r="5549" spans="1:7">
      <c r="A5549" s="14">
        <v>44444</v>
      </c>
      <c r="B5549" t="s">
        <v>823</v>
      </c>
      <c r="C5549" t="s">
        <v>834</v>
      </c>
      <c r="D5549" t="str">
        <f>VLOOKUP(VALUE(MID(C5549,1,8)),Producto!$A$1:$C$499,3,FALSE)</f>
        <v>Camisa manga larga</v>
      </c>
      <c r="E5549" t="str">
        <f>VLOOKUP(_xlfn.NUMBERVALUE(MID(C5549,9,2)),'Datos 2'!$Q$3:$R$22,2,FALSE)</f>
        <v>Off white</v>
      </c>
      <c r="F5549" t="str">
        <f>VLOOKUP(_xlfn.NUMBERVALUE(MID(C5549,11,2)),'Datos 2'!$U$3:$V$11,2,)</f>
        <v>S</v>
      </c>
      <c r="G5549">
        <v>9</v>
      </c>
    </row>
    <row r="5550" spans="1:7">
      <c r="A5550" s="14">
        <v>44532</v>
      </c>
      <c r="B5550" t="s">
        <v>823</v>
      </c>
      <c r="C5550" t="s">
        <v>845</v>
      </c>
      <c r="D5550" t="str">
        <f>VLOOKUP(VALUE(MID(C5550,1,8)),Producto!$A$1:$C$499,3,FALSE)</f>
        <v>Camisa manga corta</v>
      </c>
      <c r="E5550" t="str">
        <f>VLOOKUP(_xlfn.NUMBERVALUE(MID(C5550,9,2)),'Datos 2'!$Q$3:$R$22,2,FALSE)</f>
        <v>Estampado animal</v>
      </c>
      <c r="F5550" t="str">
        <f>VLOOKUP(_xlfn.NUMBERVALUE(MID(C5550,11,2)),'Datos 2'!$U$3:$V$11,2,)</f>
        <v>M</v>
      </c>
      <c r="G5550">
        <v>4</v>
      </c>
    </row>
    <row r="5551" spans="1:7">
      <c r="A5551" s="14">
        <v>44521</v>
      </c>
      <c r="B5551" t="s">
        <v>823</v>
      </c>
      <c r="C5551" t="s">
        <v>857</v>
      </c>
      <c r="D5551" t="str">
        <f>VLOOKUP(VALUE(MID(C5551,1,8)),Producto!$A$1:$C$499,3,FALSE)</f>
        <v>Pantalón mezclilla</v>
      </c>
      <c r="E5551" t="str">
        <f>VLOOKUP(_xlfn.NUMBERVALUE(MID(C5551,9,2)),'Datos 2'!$Q$3:$R$22,2,FALSE)</f>
        <v>Negro</v>
      </c>
      <c r="F5551" t="str">
        <f>VLOOKUP(_xlfn.NUMBERVALUE(MID(C5551,11,2)),'Datos 2'!$U$3:$V$11,2,)</f>
        <v>M</v>
      </c>
      <c r="G5551">
        <v>5</v>
      </c>
    </row>
    <row r="5552" spans="1:7">
      <c r="A5552" s="14">
        <v>44441</v>
      </c>
      <c r="B5552" t="s">
        <v>823</v>
      </c>
      <c r="C5552" t="s">
        <v>847</v>
      </c>
      <c r="D5552" t="str">
        <f>VLOOKUP(VALUE(MID(C5552,1,8)),Producto!$A$1:$C$499,3,FALSE)</f>
        <v>Playera</v>
      </c>
      <c r="E5552" t="str">
        <f>VLOOKUP(_xlfn.NUMBERVALUE(MID(C5552,9,2)),'Datos 2'!$Q$3:$R$22,2,FALSE)</f>
        <v>Negro</v>
      </c>
      <c r="F5552" t="str">
        <f>VLOOKUP(_xlfn.NUMBERVALUE(MID(C5552,11,2)),'Datos 2'!$U$3:$V$11,2,)</f>
        <v>Unitalla</v>
      </c>
      <c r="G5552">
        <v>9</v>
      </c>
    </row>
    <row r="5553" spans="1:7">
      <c r="A5553" s="14">
        <v>44308</v>
      </c>
      <c r="B5553" t="s">
        <v>823</v>
      </c>
      <c r="C5553" t="s">
        <v>862</v>
      </c>
      <c r="D5553" t="str">
        <f>VLOOKUP(VALUE(MID(C5553,1,8)),Producto!$A$1:$C$499,3,FALSE)</f>
        <v>Pantalón mezclilla</v>
      </c>
      <c r="E5553" t="str">
        <f>VLOOKUP(_xlfn.NUMBERVALUE(MID(C5553,9,2)),'Datos 2'!$Q$3:$R$22,2,FALSE)</f>
        <v>Blanco</v>
      </c>
      <c r="F5553" t="str">
        <f>VLOOKUP(_xlfn.NUMBERVALUE(MID(C5553,11,2)),'Datos 2'!$U$3:$V$11,2,)</f>
        <v>S</v>
      </c>
      <c r="G5553">
        <v>4</v>
      </c>
    </row>
    <row r="5554" spans="1:7">
      <c r="A5554" s="14">
        <v>44545</v>
      </c>
      <c r="B5554" t="s">
        <v>823</v>
      </c>
      <c r="C5554" t="s">
        <v>876</v>
      </c>
      <c r="D5554" t="str">
        <f>VLOOKUP(VALUE(MID(C5554,1,8)),Producto!$A$1:$C$499,3,FALSE)</f>
        <v>Chamarra sport</v>
      </c>
      <c r="E5554" t="str">
        <f>VLOOKUP(_xlfn.NUMBERVALUE(MID(C5554,9,2)),'Datos 2'!$Q$3:$R$22,2,FALSE)</f>
        <v>Rojo</v>
      </c>
      <c r="F5554" t="str">
        <f>VLOOKUP(_xlfn.NUMBERVALUE(MID(C5554,11,2)),'Datos 2'!$U$3:$V$11,2,)</f>
        <v>L</v>
      </c>
      <c r="G5554">
        <v>6</v>
      </c>
    </row>
    <row r="5555" spans="1:7">
      <c r="A5555" s="14">
        <v>44322</v>
      </c>
      <c r="B5555" t="s">
        <v>823</v>
      </c>
      <c r="C5555" t="s">
        <v>828</v>
      </c>
      <c r="D5555" t="str">
        <f>VLOOKUP(VALUE(MID(C5555,1,8)),Producto!$A$1:$C$499,3,FALSE)</f>
        <v>Camisa manga larga</v>
      </c>
      <c r="E5555" t="str">
        <f>VLOOKUP(_xlfn.NUMBERVALUE(MID(C5555,9,2)),'Datos 2'!$Q$3:$R$22,2,FALSE)</f>
        <v>Blanco</v>
      </c>
      <c r="F5555" t="str">
        <f>VLOOKUP(_xlfn.NUMBERVALUE(MID(C5555,11,2)),'Datos 2'!$U$3:$V$11,2,)</f>
        <v>L</v>
      </c>
      <c r="G5555">
        <v>3</v>
      </c>
    </row>
    <row r="5556" spans="1:7">
      <c r="A5556" s="14">
        <v>44362</v>
      </c>
      <c r="B5556" t="s">
        <v>823</v>
      </c>
      <c r="C5556" t="s">
        <v>848</v>
      </c>
      <c r="D5556" t="str">
        <f>VLOOKUP(VALUE(MID(C5556,1,8)),Producto!$A$1:$C$499,3,FALSE)</f>
        <v>Playera</v>
      </c>
      <c r="E5556" t="str">
        <f>VLOOKUP(_xlfn.NUMBERVALUE(MID(C5556,9,2)),'Datos 2'!$Q$3:$R$22,2,FALSE)</f>
        <v>Gris</v>
      </c>
      <c r="F5556" t="str">
        <f>VLOOKUP(_xlfn.NUMBERVALUE(MID(C5556,11,2)),'Datos 2'!$U$3:$V$11,2,)</f>
        <v>Unitalla</v>
      </c>
      <c r="G5556">
        <v>10</v>
      </c>
    </row>
    <row r="5557" spans="1:7">
      <c r="A5557" s="14">
        <v>44273</v>
      </c>
      <c r="B5557" t="s">
        <v>823</v>
      </c>
      <c r="C5557" t="s">
        <v>866</v>
      </c>
      <c r="D5557" t="str">
        <f>VLOOKUP(VALUE(MID(C5557,1,8)),Producto!$A$1:$C$499,3,FALSE)</f>
        <v>Pantalón baggie</v>
      </c>
      <c r="E5557" t="str">
        <f>VLOOKUP(_xlfn.NUMBERVALUE(MID(C5557,9,2)),'Datos 2'!$Q$3:$R$22,2,FALSE)</f>
        <v>Negro</v>
      </c>
      <c r="F5557" t="str">
        <f>VLOOKUP(_xlfn.NUMBERVALUE(MID(C5557,11,2)),'Datos 2'!$U$3:$V$11,2,)</f>
        <v>S</v>
      </c>
      <c r="G5557">
        <v>4</v>
      </c>
    </row>
    <row r="5558" spans="1:7">
      <c r="A5558" s="14">
        <v>44403</v>
      </c>
      <c r="B5558" t="s">
        <v>823</v>
      </c>
      <c r="C5558" t="s">
        <v>859</v>
      </c>
      <c r="D5558" t="str">
        <f>VLOOKUP(VALUE(MID(C5558,1,8)),Producto!$A$1:$C$499,3,FALSE)</f>
        <v>Pantalón mezclilla</v>
      </c>
      <c r="E5558" t="str">
        <f>VLOOKUP(_xlfn.NUMBERVALUE(MID(C5558,9,2)),'Datos 2'!$Q$3:$R$22,2,FALSE)</f>
        <v>Blanco</v>
      </c>
      <c r="F5558" t="str">
        <f>VLOOKUP(_xlfn.NUMBERVALUE(MID(C5558,11,2)),'Datos 2'!$U$3:$V$11,2,)</f>
        <v>XL</v>
      </c>
      <c r="G5558">
        <v>2</v>
      </c>
    </row>
    <row r="5559" spans="1:7">
      <c r="A5559" s="14">
        <v>44505</v>
      </c>
      <c r="B5559" t="s">
        <v>823</v>
      </c>
      <c r="C5559" t="s">
        <v>844</v>
      </c>
      <c r="D5559" t="str">
        <f>VLOOKUP(VALUE(MID(C5559,1,8)),Producto!$A$1:$C$499,3,FALSE)</f>
        <v>Camisa manga corta</v>
      </c>
      <c r="E5559" t="str">
        <f>VLOOKUP(_xlfn.NUMBERVALUE(MID(C5559,9,2)),'Datos 2'!$Q$3:$R$22,2,FALSE)</f>
        <v>Estampado animal</v>
      </c>
      <c r="F5559" t="str">
        <f>VLOOKUP(_xlfn.NUMBERVALUE(MID(C5559,11,2)),'Datos 2'!$U$3:$V$11,2,)</f>
        <v>L</v>
      </c>
      <c r="G5559">
        <v>5</v>
      </c>
    </row>
    <row r="5560" spans="1:7">
      <c r="A5560" s="14">
        <v>44559</v>
      </c>
      <c r="B5560" t="s">
        <v>823</v>
      </c>
      <c r="C5560" t="s">
        <v>862</v>
      </c>
      <c r="D5560" t="str">
        <f>VLOOKUP(VALUE(MID(C5560,1,8)),Producto!$A$1:$C$499,3,FALSE)</f>
        <v>Pantalón mezclilla</v>
      </c>
      <c r="E5560" t="str">
        <f>VLOOKUP(_xlfn.NUMBERVALUE(MID(C5560,9,2)),'Datos 2'!$Q$3:$R$22,2,FALSE)</f>
        <v>Blanco</v>
      </c>
      <c r="F5560" t="str">
        <f>VLOOKUP(_xlfn.NUMBERVALUE(MID(C5560,11,2)),'Datos 2'!$U$3:$V$11,2,)</f>
        <v>S</v>
      </c>
      <c r="G5560">
        <v>3</v>
      </c>
    </row>
    <row r="5561" spans="1:7">
      <c r="A5561" s="14">
        <v>44395</v>
      </c>
      <c r="B5561" t="s">
        <v>823</v>
      </c>
      <c r="C5561" t="s">
        <v>865</v>
      </c>
      <c r="D5561" t="str">
        <f>VLOOKUP(VALUE(MID(C5561,1,8)),Producto!$A$1:$C$499,3,FALSE)</f>
        <v>Pantalón baggie</v>
      </c>
      <c r="E5561" t="str">
        <f>VLOOKUP(_xlfn.NUMBERVALUE(MID(C5561,9,2)),'Datos 2'!$Q$3:$R$22,2,FALSE)</f>
        <v>Negro</v>
      </c>
      <c r="F5561" t="str">
        <f>VLOOKUP(_xlfn.NUMBERVALUE(MID(C5561,11,2)),'Datos 2'!$U$3:$V$11,2,)</f>
        <v>M</v>
      </c>
      <c r="G5561">
        <v>7</v>
      </c>
    </row>
    <row r="5562" spans="1:7">
      <c r="A5562" s="14">
        <v>44197</v>
      </c>
      <c r="B5562" t="s">
        <v>823</v>
      </c>
      <c r="C5562" t="s">
        <v>840</v>
      </c>
      <c r="D5562" t="str">
        <f>VLOOKUP(VALUE(MID(C5562,1,8)),Producto!$A$1:$C$499,3,FALSE)</f>
        <v>Camisa manga corta</v>
      </c>
      <c r="E5562" t="str">
        <f>VLOOKUP(_xlfn.NUMBERVALUE(MID(C5562,9,2)),'Datos 2'!$Q$3:$R$22,2,FALSE)</f>
        <v>Blanco</v>
      </c>
      <c r="F5562" t="str">
        <f>VLOOKUP(_xlfn.NUMBERVALUE(MID(C5562,11,2)),'Datos 2'!$U$3:$V$11,2,)</f>
        <v>L</v>
      </c>
      <c r="G5562">
        <v>4</v>
      </c>
    </row>
    <row r="5563" spans="1:7">
      <c r="A5563" s="14">
        <v>44311</v>
      </c>
      <c r="B5563" t="s">
        <v>823</v>
      </c>
      <c r="C5563" t="s">
        <v>827</v>
      </c>
      <c r="D5563" t="str">
        <f>VLOOKUP(VALUE(MID(C5563,1,8)),Producto!$A$1:$C$499,3,FALSE)</f>
        <v>Camisa manga larga</v>
      </c>
      <c r="E5563" t="str">
        <f>VLOOKUP(_xlfn.NUMBERVALUE(MID(C5563,9,2)),'Datos 2'!$Q$3:$R$22,2,FALSE)</f>
        <v>Blanco</v>
      </c>
      <c r="F5563" t="str">
        <f>VLOOKUP(_xlfn.NUMBERVALUE(MID(C5563,11,2)),'Datos 2'!$U$3:$V$11,2,)</f>
        <v>XL</v>
      </c>
      <c r="G5563">
        <v>10</v>
      </c>
    </row>
    <row r="5564" spans="1:7">
      <c r="A5564" s="14">
        <v>44538</v>
      </c>
      <c r="B5564" t="s">
        <v>823</v>
      </c>
      <c r="C5564" t="s">
        <v>828</v>
      </c>
      <c r="D5564" t="str">
        <f>VLOOKUP(VALUE(MID(C5564,1,8)),Producto!$A$1:$C$499,3,FALSE)</f>
        <v>Camisa manga larga</v>
      </c>
      <c r="E5564" t="str">
        <f>VLOOKUP(_xlfn.NUMBERVALUE(MID(C5564,9,2)),'Datos 2'!$Q$3:$R$22,2,FALSE)</f>
        <v>Blanco</v>
      </c>
      <c r="F5564" t="str">
        <f>VLOOKUP(_xlfn.NUMBERVALUE(MID(C5564,11,2)),'Datos 2'!$U$3:$V$11,2,)</f>
        <v>L</v>
      </c>
      <c r="G5564">
        <v>10</v>
      </c>
    </row>
    <row r="5565" spans="1:7">
      <c r="A5565" s="14">
        <v>44423</v>
      </c>
      <c r="B5565" t="s">
        <v>823</v>
      </c>
      <c r="C5565" t="s">
        <v>833</v>
      </c>
      <c r="D5565" t="str">
        <f>VLOOKUP(VALUE(MID(C5565,1,8)),Producto!$A$1:$C$499,3,FALSE)</f>
        <v>Camisa manga larga</v>
      </c>
      <c r="E5565" t="str">
        <f>VLOOKUP(_xlfn.NUMBERVALUE(MID(C5565,9,2)),'Datos 2'!$Q$3:$R$22,2,FALSE)</f>
        <v>Off white</v>
      </c>
      <c r="F5565" t="str">
        <f>VLOOKUP(_xlfn.NUMBERVALUE(MID(C5565,11,2)),'Datos 2'!$U$3:$V$11,2,)</f>
        <v>M</v>
      </c>
      <c r="G5565">
        <v>5</v>
      </c>
    </row>
    <row r="5566" spans="1:7">
      <c r="A5566" s="14">
        <v>44447</v>
      </c>
      <c r="B5566" t="s">
        <v>823</v>
      </c>
      <c r="C5566" t="s">
        <v>846</v>
      </c>
      <c r="D5566" t="str">
        <f>VLOOKUP(VALUE(MID(C5566,1,8)),Producto!$A$1:$C$499,3,FALSE)</f>
        <v>Camisa manga corta</v>
      </c>
      <c r="E5566" t="str">
        <f>VLOOKUP(_xlfn.NUMBERVALUE(MID(C5566,9,2)),'Datos 2'!$Q$3:$R$22,2,FALSE)</f>
        <v>Estampado animal</v>
      </c>
      <c r="F5566" t="str">
        <f>VLOOKUP(_xlfn.NUMBERVALUE(MID(C5566,11,2)),'Datos 2'!$U$3:$V$11,2,)</f>
        <v>S</v>
      </c>
      <c r="G5566">
        <v>7</v>
      </c>
    </row>
    <row r="5567" spans="1:7">
      <c r="A5567" s="14">
        <v>44237</v>
      </c>
      <c r="B5567" t="s">
        <v>823</v>
      </c>
      <c r="C5567" t="s">
        <v>842</v>
      </c>
      <c r="D5567" t="str">
        <f>VLOOKUP(VALUE(MID(C5567,1,8)),Producto!$A$1:$C$499,3,FALSE)</f>
        <v>Camisa manga corta</v>
      </c>
      <c r="E5567" t="str">
        <f>VLOOKUP(_xlfn.NUMBERVALUE(MID(C5567,9,2)),'Datos 2'!$Q$3:$R$22,2,FALSE)</f>
        <v>Blanco</v>
      </c>
      <c r="F5567" t="str">
        <f>VLOOKUP(_xlfn.NUMBERVALUE(MID(C5567,11,2)),'Datos 2'!$U$3:$V$11,2,)</f>
        <v>S</v>
      </c>
      <c r="G5567">
        <v>8</v>
      </c>
    </row>
    <row r="5568" spans="1:7">
      <c r="A5568" s="14">
        <v>44532</v>
      </c>
      <c r="B5568" t="s">
        <v>823</v>
      </c>
      <c r="C5568" t="s">
        <v>858</v>
      </c>
      <c r="D5568" t="str">
        <f>VLOOKUP(VALUE(MID(C5568,1,8)),Producto!$A$1:$C$499,3,FALSE)</f>
        <v>Pantalón mezclilla</v>
      </c>
      <c r="E5568" t="str">
        <f>VLOOKUP(_xlfn.NUMBERVALUE(MID(C5568,9,2)),'Datos 2'!$Q$3:$R$22,2,FALSE)</f>
        <v>Negro</v>
      </c>
      <c r="F5568" t="str">
        <f>VLOOKUP(_xlfn.NUMBERVALUE(MID(C5568,11,2)),'Datos 2'!$U$3:$V$11,2,)</f>
        <v>S</v>
      </c>
      <c r="G5568">
        <v>1</v>
      </c>
    </row>
    <row r="5569" spans="1:7">
      <c r="A5569" s="14">
        <v>44556</v>
      </c>
      <c r="B5569" t="s">
        <v>823</v>
      </c>
      <c r="C5569" t="s">
        <v>883</v>
      </c>
      <c r="D5569" t="str">
        <f>VLOOKUP(VALUE(MID(C5569,1,8)),Producto!$A$1:$C$499,3,FALSE)</f>
        <v>Chamarra sport</v>
      </c>
      <c r="E5569" t="str">
        <f>VLOOKUP(_xlfn.NUMBERVALUE(MID(C5569,9,2)),'Datos 2'!$Q$3:$R$22,2,FALSE)</f>
        <v>Negro</v>
      </c>
      <c r="F5569" t="str">
        <f>VLOOKUP(_xlfn.NUMBERVALUE(MID(C5569,11,2)),'Datos 2'!$U$3:$V$11,2,)</f>
        <v>XL</v>
      </c>
      <c r="G5569">
        <v>7</v>
      </c>
    </row>
    <row r="5570" spans="1:7">
      <c r="A5570" s="14">
        <v>44236</v>
      </c>
      <c r="B5570" t="s">
        <v>823</v>
      </c>
      <c r="C5570" t="s">
        <v>877</v>
      </c>
      <c r="D5570" t="str">
        <f>VLOOKUP(VALUE(MID(C5570,1,8)),Producto!$A$1:$C$499,3,FALSE)</f>
        <v>Chamarra sport</v>
      </c>
      <c r="E5570" t="str">
        <f>VLOOKUP(_xlfn.NUMBERVALUE(MID(C5570,9,2)),'Datos 2'!$Q$3:$R$22,2,FALSE)</f>
        <v>Rojo</v>
      </c>
      <c r="F5570" t="str">
        <f>VLOOKUP(_xlfn.NUMBERVALUE(MID(C5570,11,2)),'Datos 2'!$U$3:$V$11,2,)</f>
        <v>M</v>
      </c>
      <c r="G5570">
        <v>6</v>
      </c>
    </row>
    <row r="5571" spans="1:7">
      <c r="A5571" s="14">
        <v>44550</v>
      </c>
      <c r="B5571" t="s">
        <v>823</v>
      </c>
      <c r="C5571" t="s">
        <v>832</v>
      </c>
      <c r="D5571" t="str">
        <f>VLOOKUP(VALUE(MID(C5571,1,8)),Producto!$A$1:$C$499,3,FALSE)</f>
        <v>Camisa manga larga</v>
      </c>
      <c r="E5571" t="str">
        <f>VLOOKUP(_xlfn.NUMBERVALUE(MID(C5571,9,2)),'Datos 2'!$Q$3:$R$22,2,FALSE)</f>
        <v>Off white</v>
      </c>
      <c r="F5571" t="str">
        <f>VLOOKUP(_xlfn.NUMBERVALUE(MID(C5571,11,2)),'Datos 2'!$U$3:$V$11,2,)</f>
        <v>L</v>
      </c>
      <c r="G5571">
        <v>6</v>
      </c>
    </row>
    <row r="5572" spans="1:7">
      <c r="A5572" s="14">
        <v>44554</v>
      </c>
      <c r="B5572" t="s">
        <v>823</v>
      </c>
      <c r="C5572" t="s">
        <v>869</v>
      </c>
      <c r="D5572" t="str">
        <f>VLOOKUP(VALUE(MID(C5572,1,8)),Producto!$A$1:$C$499,3,FALSE)</f>
        <v>Pantalón baggie</v>
      </c>
      <c r="E5572" t="str">
        <f>VLOOKUP(_xlfn.NUMBERVALUE(MID(C5572,9,2)),'Datos 2'!$Q$3:$R$22,2,FALSE)</f>
        <v>Off white</v>
      </c>
      <c r="F5572" t="str">
        <f>VLOOKUP(_xlfn.NUMBERVALUE(MID(C5572,11,2)),'Datos 2'!$U$3:$V$11,2,)</f>
        <v>M</v>
      </c>
      <c r="G5572">
        <v>2</v>
      </c>
    </row>
    <row r="5573" spans="1:7">
      <c r="A5573" s="14">
        <v>44467</v>
      </c>
      <c r="B5573" t="s">
        <v>823</v>
      </c>
      <c r="C5573" t="s">
        <v>875</v>
      </c>
      <c r="D5573" t="str">
        <f>VLOOKUP(VALUE(MID(C5573,1,8)),Producto!$A$1:$C$499,3,FALSE)</f>
        <v>Chamarra sport</v>
      </c>
      <c r="E5573" t="str">
        <f>VLOOKUP(_xlfn.NUMBERVALUE(MID(C5573,9,2)),'Datos 2'!$Q$3:$R$22,2,FALSE)</f>
        <v>Rojo</v>
      </c>
      <c r="F5573" t="str">
        <f>VLOOKUP(_xlfn.NUMBERVALUE(MID(C5573,11,2)),'Datos 2'!$U$3:$V$11,2,)</f>
        <v>XL</v>
      </c>
      <c r="G5573">
        <v>4</v>
      </c>
    </row>
    <row r="5574" spans="1:7">
      <c r="A5574" s="14">
        <v>44254</v>
      </c>
      <c r="B5574" t="s">
        <v>823</v>
      </c>
      <c r="C5574" t="s">
        <v>888</v>
      </c>
      <c r="D5574" t="str">
        <f>VLOOKUP(VALUE(MID(C5574,1,8)),Producto!$A$1:$C$499,3,FALSE)</f>
        <v>Chamarra sport</v>
      </c>
      <c r="E5574" t="str">
        <f>VLOOKUP(_xlfn.NUMBERVALUE(MID(C5574,9,2)),'Datos 2'!$Q$3:$R$22,2,FALSE)</f>
        <v>Off white</v>
      </c>
      <c r="F5574" t="str">
        <f>VLOOKUP(_xlfn.NUMBERVALUE(MID(C5574,11,2)),'Datos 2'!$U$3:$V$11,2,)</f>
        <v>L</v>
      </c>
      <c r="G5574">
        <v>9</v>
      </c>
    </row>
    <row r="5575" spans="1:7">
      <c r="A5575" s="14">
        <v>44414</v>
      </c>
      <c r="B5575" t="s">
        <v>823</v>
      </c>
      <c r="C5575" t="s">
        <v>863</v>
      </c>
      <c r="D5575" t="str">
        <f>VLOOKUP(VALUE(MID(C5575,1,8)),Producto!$A$1:$C$499,3,FALSE)</f>
        <v>Pantalón baggie</v>
      </c>
      <c r="E5575" t="str">
        <f>VLOOKUP(_xlfn.NUMBERVALUE(MID(C5575,9,2)),'Datos 2'!$Q$3:$R$22,2,FALSE)</f>
        <v>Negro</v>
      </c>
      <c r="F5575" t="str">
        <f>VLOOKUP(_xlfn.NUMBERVALUE(MID(C5575,11,2)),'Datos 2'!$U$3:$V$11,2,)</f>
        <v>XL</v>
      </c>
      <c r="G5575">
        <v>6</v>
      </c>
    </row>
    <row r="5576" spans="1:7">
      <c r="A5576" s="14">
        <v>44333</v>
      </c>
      <c r="B5576" t="s">
        <v>823</v>
      </c>
      <c r="C5576" t="s">
        <v>834</v>
      </c>
      <c r="D5576" t="str">
        <f>VLOOKUP(VALUE(MID(C5576,1,8)),Producto!$A$1:$C$499,3,FALSE)</f>
        <v>Camisa manga larga</v>
      </c>
      <c r="E5576" t="str">
        <f>VLOOKUP(_xlfn.NUMBERVALUE(MID(C5576,9,2)),'Datos 2'!$Q$3:$R$22,2,FALSE)</f>
        <v>Off white</v>
      </c>
      <c r="F5576" t="str">
        <f>VLOOKUP(_xlfn.NUMBERVALUE(MID(C5576,11,2)),'Datos 2'!$U$3:$V$11,2,)</f>
        <v>S</v>
      </c>
      <c r="G5576">
        <v>6</v>
      </c>
    </row>
    <row r="5577" spans="1:7">
      <c r="A5577" s="14">
        <v>44270</v>
      </c>
      <c r="B5577" t="s">
        <v>823</v>
      </c>
      <c r="C5577" t="s">
        <v>874</v>
      </c>
      <c r="D5577" t="str">
        <f>VLOOKUP(VALUE(MID(C5577,1,8)),Producto!$A$1:$C$499,3,FALSE)</f>
        <v>Pantalón baggie</v>
      </c>
      <c r="E5577" t="str">
        <f>VLOOKUP(_xlfn.NUMBERVALUE(MID(C5577,9,2)),'Datos 2'!$Q$3:$R$22,2,FALSE)</f>
        <v>Café</v>
      </c>
      <c r="F5577" t="str">
        <f>VLOOKUP(_xlfn.NUMBERVALUE(MID(C5577,11,2)),'Datos 2'!$U$3:$V$11,2,)</f>
        <v>S</v>
      </c>
      <c r="G5577">
        <v>4</v>
      </c>
    </row>
    <row r="5578" spans="1:7">
      <c r="A5578" s="14">
        <v>44293</v>
      </c>
      <c r="B5578" t="s">
        <v>823</v>
      </c>
      <c r="C5578" t="s">
        <v>876</v>
      </c>
      <c r="D5578" t="str">
        <f>VLOOKUP(VALUE(MID(C5578,1,8)),Producto!$A$1:$C$499,3,FALSE)</f>
        <v>Chamarra sport</v>
      </c>
      <c r="E5578" t="str">
        <f>VLOOKUP(_xlfn.NUMBERVALUE(MID(C5578,9,2)),'Datos 2'!$Q$3:$R$22,2,FALSE)</f>
        <v>Rojo</v>
      </c>
      <c r="F5578" t="str">
        <f>VLOOKUP(_xlfn.NUMBERVALUE(MID(C5578,11,2)),'Datos 2'!$U$3:$V$11,2,)</f>
        <v>L</v>
      </c>
      <c r="G5578">
        <v>4</v>
      </c>
    </row>
    <row r="5579" spans="1:7">
      <c r="A5579" s="14">
        <v>44464</v>
      </c>
      <c r="B5579" t="s">
        <v>823</v>
      </c>
      <c r="C5579" t="s">
        <v>833</v>
      </c>
      <c r="D5579" t="str">
        <f>VLOOKUP(VALUE(MID(C5579,1,8)),Producto!$A$1:$C$499,3,FALSE)</f>
        <v>Camisa manga larga</v>
      </c>
      <c r="E5579" t="str">
        <f>VLOOKUP(_xlfn.NUMBERVALUE(MID(C5579,9,2)),'Datos 2'!$Q$3:$R$22,2,FALSE)</f>
        <v>Off white</v>
      </c>
      <c r="F5579" t="str">
        <f>VLOOKUP(_xlfn.NUMBERVALUE(MID(C5579,11,2)),'Datos 2'!$U$3:$V$11,2,)</f>
        <v>M</v>
      </c>
      <c r="G5579">
        <v>2</v>
      </c>
    </row>
    <row r="5580" spans="1:7">
      <c r="A5580" s="14">
        <v>44544</v>
      </c>
      <c r="B5580" t="s">
        <v>823</v>
      </c>
      <c r="C5580" t="s">
        <v>857</v>
      </c>
      <c r="D5580" t="str">
        <f>VLOOKUP(VALUE(MID(C5580,1,8)),Producto!$A$1:$C$499,3,FALSE)</f>
        <v>Pantalón mezclilla</v>
      </c>
      <c r="E5580" t="str">
        <f>VLOOKUP(_xlfn.NUMBERVALUE(MID(C5580,9,2)),'Datos 2'!$Q$3:$R$22,2,FALSE)</f>
        <v>Negro</v>
      </c>
      <c r="F5580" t="str">
        <f>VLOOKUP(_xlfn.NUMBERVALUE(MID(C5580,11,2)),'Datos 2'!$U$3:$V$11,2,)</f>
        <v>M</v>
      </c>
      <c r="G5580">
        <v>1</v>
      </c>
    </row>
    <row r="5581" spans="1:7">
      <c r="A5581" s="14">
        <v>44415</v>
      </c>
      <c r="B5581" t="s">
        <v>823</v>
      </c>
      <c r="C5581" t="s">
        <v>842</v>
      </c>
      <c r="D5581" t="str">
        <f>VLOOKUP(VALUE(MID(C5581,1,8)),Producto!$A$1:$C$499,3,FALSE)</f>
        <v>Camisa manga corta</v>
      </c>
      <c r="E5581" t="str">
        <f>VLOOKUP(_xlfn.NUMBERVALUE(MID(C5581,9,2)),'Datos 2'!$Q$3:$R$22,2,FALSE)</f>
        <v>Blanco</v>
      </c>
      <c r="F5581" t="str">
        <f>VLOOKUP(_xlfn.NUMBERVALUE(MID(C5581,11,2)),'Datos 2'!$U$3:$V$11,2,)</f>
        <v>S</v>
      </c>
      <c r="G5581">
        <v>2</v>
      </c>
    </row>
    <row r="5582" spans="1:7">
      <c r="A5582" s="14">
        <v>44272</v>
      </c>
      <c r="B5582" t="s">
        <v>823</v>
      </c>
      <c r="C5582" t="s">
        <v>849</v>
      </c>
      <c r="D5582" t="str">
        <f>VLOOKUP(VALUE(MID(C5582,1,8)),Producto!$A$1:$C$499,3,FALSE)</f>
        <v>Playera</v>
      </c>
      <c r="E5582" t="str">
        <f>VLOOKUP(_xlfn.NUMBERVALUE(MID(C5582,9,2)),'Datos 2'!$Q$3:$R$22,2,FALSE)</f>
        <v>Estampado abstracto</v>
      </c>
      <c r="F5582" t="str">
        <f>VLOOKUP(_xlfn.NUMBERVALUE(MID(C5582,11,2)),'Datos 2'!$U$3:$V$11,2,)</f>
        <v>Unitalla</v>
      </c>
      <c r="G5582">
        <v>7</v>
      </c>
    </row>
    <row r="5583" spans="1:7">
      <c r="A5583" s="14">
        <v>44357</v>
      </c>
      <c r="B5583" t="s">
        <v>823</v>
      </c>
      <c r="C5583" t="s">
        <v>834</v>
      </c>
      <c r="D5583" t="str">
        <f>VLOOKUP(VALUE(MID(C5583,1,8)),Producto!$A$1:$C$499,3,FALSE)</f>
        <v>Camisa manga larga</v>
      </c>
      <c r="E5583" t="str">
        <f>VLOOKUP(_xlfn.NUMBERVALUE(MID(C5583,9,2)),'Datos 2'!$Q$3:$R$22,2,FALSE)</f>
        <v>Off white</v>
      </c>
      <c r="F5583" t="str">
        <f>VLOOKUP(_xlfn.NUMBERVALUE(MID(C5583,11,2)),'Datos 2'!$U$3:$V$11,2,)</f>
        <v>S</v>
      </c>
      <c r="G5583">
        <v>10</v>
      </c>
    </row>
    <row r="5584" spans="1:7">
      <c r="A5584" s="14">
        <v>44380</v>
      </c>
      <c r="B5584" t="s">
        <v>823</v>
      </c>
      <c r="C5584" t="s">
        <v>884</v>
      </c>
      <c r="D5584" t="str">
        <f>VLOOKUP(VALUE(MID(C5584,1,8)),Producto!$A$1:$C$499,3,FALSE)</f>
        <v>Chamarra sport</v>
      </c>
      <c r="E5584" t="str">
        <f>VLOOKUP(_xlfn.NUMBERVALUE(MID(C5584,9,2)),'Datos 2'!$Q$3:$R$22,2,FALSE)</f>
        <v>Negro</v>
      </c>
      <c r="F5584" t="str">
        <f>VLOOKUP(_xlfn.NUMBERVALUE(MID(C5584,11,2)),'Datos 2'!$U$3:$V$11,2,)</f>
        <v>L</v>
      </c>
      <c r="G5584">
        <v>2</v>
      </c>
    </row>
    <row r="5585" spans="1:7">
      <c r="A5585" s="14">
        <v>44300</v>
      </c>
      <c r="B5585" t="s">
        <v>823</v>
      </c>
      <c r="C5585" t="s">
        <v>874</v>
      </c>
      <c r="D5585" t="str">
        <f>VLOOKUP(VALUE(MID(C5585,1,8)),Producto!$A$1:$C$499,3,FALSE)</f>
        <v>Pantalón baggie</v>
      </c>
      <c r="E5585" t="str">
        <f>VLOOKUP(_xlfn.NUMBERVALUE(MID(C5585,9,2)),'Datos 2'!$Q$3:$R$22,2,FALSE)</f>
        <v>Café</v>
      </c>
      <c r="F5585" t="str">
        <f>VLOOKUP(_xlfn.NUMBERVALUE(MID(C5585,11,2)),'Datos 2'!$U$3:$V$11,2,)</f>
        <v>S</v>
      </c>
      <c r="G5585">
        <v>1</v>
      </c>
    </row>
    <row r="5586" spans="1:7">
      <c r="A5586" s="14">
        <v>44260</v>
      </c>
      <c r="B5586" t="s">
        <v>823</v>
      </c>
      <c r="C5586" t="s">
        <v>844</v>
      </c>
      <c r="D5586" t="str">
        <f>VLOOKUP(VALUE(MID(C5586,1,8)),Producto!$A$1:$C$499,3,FALSE)</f>
        <v>Camisa manga corta</v>
      </c>
      <c r="E5586" t="str">
        <f>VLOOKUP(_xlfn.NUMBERVALUE(MID(C5586,9,2)),'Datos 2'!$Q$3:$R$22,2,FALSE)</f>
        <v>Estampado animal</v>
      </c>
      <c r="F5586" t="str">
        <f>VLOOKUP(_xlfn.NUMBERVALUE(MID(C5586,11,2)),'Datos 2'!$U$3:$V$11,2,)</f>
        <v>L</v>
      </c>
      <c r="G5586">
        <v>3</v>
      </c>
    </row>
    <row r="5587" spans="1:7">
      <c r="A5587" s="14">
        <v>44424</v>
      </c>
      <c r="B5587" t="s">
        <v>823</v>
      </c>
      <c r="C5587" t="s">
        <v>884</v>
      </c>
      <c r="D5587" t="str">
        <f>VLOOKUP(VALUE(MID(C5587,1,8)),Producto!$A$1:$C$499,3,FALSE)</f>
        <v>Chamarra sport</v>
      </c>
      <c r="E5587" t="str">
        <f>VLOOKUP(_xlfn.NUMBERVALUE(MID(C5587,9,2)),'Datos 2'!$Q$3:$R$22,2,FALSE)</f>
        <v>Negro</v>
      </c>
      <c r="F5587" t="str">
        <f>VLOOKUP(_xlfn.NUMBERVALUE(MID(C5587,11,2)),'Datos 2'!$U$3:$V$11,2,)</f>
        <v>L</v>
      </c>
      <c r="G5587">
        <v>5</v>
      </c>
    </row>
    <row r="5588" spans="1:7">
      <c r="A5588" s="14">
        <v>44543</v>
      </c>
      <c r="B5588" t="s">
        <v>823</v>
      </c>
      <c r="C5588" t="s">
        <v>890</v>
      </c>
      <c r="D5588" t="str">
        <f>VLOOKUP(VALUE(MID(C5588,1,8)),Producto!$A$1:$C$499,3,FALSE)</f>
        <v>Chamarra sport</v>
      </c>
      <c r="E5588" t="str">
        <f>VLOOKUP(_xlfn.NUMBERVALUE(MID(C5588,9,2)),'Datos 2'!$Q$3:$R$22,2,FALSE)</f>
        <v>Off white</v>
      </c>
      <c r="F5588" t="str">
        <f>VLOOKUP(_xlfn.NUMBERVALUE(MID(C5588,11,2)),'Datos 2'!$U$3:$V$11,2,)</f>
        <v>S</v>
      </c>
      <c r="G5588">
        <v>3</v>
      </c>
    </row>
    <row r="5589" spans="1:7">
      <c r="A5589" s="14">
        <v>44379</v>
      </c>
      <c r="B5589" t="s">
        <v>823</v>
      </c>
      <c r="C5589" t="s">
        <v>856</v>
      </c>
      <c r="D5589" t="str">
        <f>VLOOKUP(VALUE(MID(C5589,1,8)),Producto!$A$1:$C$499,3,FALSE)</f>
        <v>Pantalón mezclilla</v>
      </c>
      <c r="E5589" t="str">
        <f>VLOOKUP(_xlfn.NUMBERVALUE(MID(C5589,9,2)),'Datos 2'!$Q$3:$R$22,2,FALSE)</f>
        <v>Negro</v>
      </c>
      <c r="F5589" t="str">
        <f>VLOOKUP(_xlfn.NUMBERVALUE(MID(C5589,11,2)),'Datos 2'!$U$3:$V$11,2,)</f>
        <v>L</v>
      </c>
      <c r="G5589">
        <v>4</v>
      </c>
    </row>
    <row r="5590" spans="1:7">
      <c r="A5590" s="14">
        <v>44385</v>
      </c>
      <c r="B5590" t="s">
        <v>823</v>
      </c>
      <c r="C5590" t="s">
        <v>887</v>
      </c>
      <c r="D5590" t="str">
        <f>VLOOKUP(VALUE(MID(C5590,1,8)),Producto!$A$1:$C$499,3,FALSE)</f>
        <v>Chamarra sport</v>
      </c>
      <c r="E5590" t="str">
        <f>VLOOKUP(_xlfn.NUMBERVALUE(MID(C5590,9,2)),'Datos 2'!$Q$3:$R$22,2,FALSE)</f>
        <v>Off white</v>
      </c>
      <c r="F5590" t="str">
        <f>VLOOKUP(_xlfn.NUMBERVALUE(MID(C5590,11,2)),'Datos 2'!$U$3:$V$11,2,)</f>
        <v>XL</v>
      </c>
      <c r="G5590">
        <v>2</v>
      </c>
    </row>
    <row r="5591" spans="1:7">
      <c r="A5591" s="14">
        <v>44380</v>
      </c>
      <c r="B5591" t="s">
        <v>823</v>
      </c>
      <c r="C5591" t="s">
        <v>886</v>
      </c>
      <c r="D5591" t="str">
        <f>VLOOKUP(VALUE(MID(C5591,1,8)),Producto!$A$1:$C$499,3,FALSE)</f>
        <v>Chamarra sport</v>
      </c>
      <c r="E5591" t="str">
        <f>VLOOKUP(_xlfn.NUMBERVALUE(MID(C5591,9,2)),'Datos 2'!$Q$3:$R$22,2,FALSE)</f>
        <v>Negro</v>
      </c>
      <c r="F5591" t="str">
        <f>VLOOKUP(_xlfn.NUMBERVALUE(MID(C5591,11,2)),'Datos 2'!$U$3:$V$11,2,)</f>
        <v>S</v>
      </c>
      <c r="G5591">
        <v>1</v>
      </c>
    </row>
    <row r="5592" spans="1:7">
      <c r="A5592" s="14">
        <v>44358</v>
      </c>
      <c r="B5592" t="s">
        <v>823</v>
      </c>
      <c r="C5592" t="s">
        <v>879</v>
      </c>
      <c r="D5592" t="str">
        <f>VLOOKUP(VALUE(MID(C5592,1,8)),Producto!$A$1:$C$499,3,FALSE)</f>
        <v>Chamarra sport</v>
      </c>
      <c r="E5592" t="str">
        <f>VLOOKUP(_xlfn.NUMBERVALUE(MID(C5592,9,2)),'Datos 2'!$Q$3:$R$22,2,FALSE)</f>
        <v>Azul</v>
      </c>
      <c r="F5592" t="str">
        <f>VLOOKUP(_xlfn.NUMBERVALUE(MID(C5592,11,2)),'Datos 2'!$U$3:$V$11,2,)</f>
        <v>XL</v>
      </c>
      <c r="G5592">
        <v>4</v>
      </c>
    </row>
    <row r="5593" spans="1:7">
      <c r="A5593" s="14">
        <v>44237</v>
      </c>
      <c r="B5593" t="s">
        <v>823</v>
      </c>
      <c r="C5593" t="s">
        <v>878</v>
      </c>
      <c r="D5593" t="str">
        <f>VLOOKUP(VALUE(MID(C5593,1,8)),Producto!$A$1:$C$499,3,FALSE)</f>
        <v>Chamarra sport</v>
      </c>
      <c r="E5593" t="str">
        <f>VLOOKUP(_xlfn.NUMBERVALUE(MID(C5593,9,2)),'Datos 2'!$Q$3:$R$22,2,FALSE)</f>
        <v>Rojo</v>
      </c>
      <c r="F5593" t="str">
        <f>VLOOKUP(_xlfn.NUMBERVALUE(MID(C5593,11,2)),'Datos 2'!$U$3:$V$11,2,)</f>
        <v>S</v>
      </c>
      <c r="G5593">
        <v>2</v>
      </c>
    </row>
    <row r="5594" spans="1:7">
      <c r="A5594" s="14">
        <v>44207</v>
      </c>
      <c r="B5594" t="s">
        <v>823</v>
      </c>
      <c r="C5594" t="s">
        <v>870</v>
      </c>
      <c r="D5594" t="str">
        <f>VLOOKUP(VALUE(MID(C5594,1,8)),Producto!$A$1:$C$499,3,FALSE)</f>
        <v>Pantalón baggie</v>
      </c>
      <c r="E5594" t="str">
        <f>VLOOKUP(_xlfn.NUMBERVALUE(MID(C5594,9,2)),'Datos 2'!$Q$3:$R$22,2,FALSE)</f>
        <v>Off white</v>
      </c>
      <c r="F5594" t="str">
        <f>VLOOKUP(_xlfn.NUMBERVALUE(MID(C5594,11,2)),'Datos 2'!$U$3:$V$11,2,)</f>
        <v>S</v>
      </c>
      <c r="G5594">
        <v>9</v>
      </c>
    </row>
    <row r="5595" spans="1:7">
      <c r="A5595" s="14">
        <v>44497</v>
      </c>
      <c r="B5595" t="s">
        <v>823</v>
      </c>
      <c r="C5595" t="s">
        <v>883</v>
      </c>
      <c r="D5595" t="str">
        <f>VLOOKUP(VALUE(MID(C5595,1,8)),Producto!$A$1:$C$499,3,FALSE)</f>
        <v>Chamarra sport</v>
      </c>
      <c r="E5595" t="str">
        <f>VLOOKUP(_xlfn.NUMBERVALUE(MID(C5595,9,2)),'Datos 2'!$Q$3:$R$22,2,FALSE)</f>
        <v>Negro</v>
      </c>
      <c r="F5595" t="str">
        <f>VLOOKUP(_xlfn.NUMBERVALUE(MID(C5595,11,2)),'Datos 2'!$U$3:$V$11,2,)</f>
        <v>XL</v>
      </c>
      <c r="G5595">
        <v>5</v>
      </c>
    </row>
    <row r="5596" spans="1:7">
      <c r="A5596" s="14">
        <v>44379</v>
      </c>
      <c r="B5596" t="s">
        <v>823</v>
      </c>
      <c r="C5596" t="s">
        <v>874</v>
      </c>
      <c r="D5596" t="str">
        <f>VLOOKUP(VALUE(MID(C5596,1,8)),Producto!$A$1:$C$499,3,FALSE)</f>
        <v>Pantalón baggie</v>
      </c>
      <c r="E5596" t="str">
        <f>VLOOKUP(_xlfn.NUMBERVALUE(MID(C5596,9,2)),'Datos 2'!$Q$3:$R$22,2,FALSE)</f>
        <v>Café</v>
      </c>
      <c r="F5596" t="str">
        <f>VLOOKUP(_xlfn.NUMBERVALUE(MID(C5596,11,2)),'Datos 2'!$U$3:$V$11,2,)</f>
        <v>S</v>
      </c>
      <c r="G5596">
        <v>8</v>
      </c>
    </row>
    <row r="5597" spans="1:7">
      <c r="A5597" s="14">
        <v>44468</v>
      </c>
      <c r="B5597" t="s">
        <v>823</v>
      </c>
      <c r="C5597" t="s">
        <v>834</v>
      </c>
      <c r="D5597" t="str">
        <f>VLOOKUP(VALUE(MID(C5597,1,8)),Producto!$A$1:$C$499,3,FALSE)</f>
        <v>Camisa manga larga</v>
      </c>
      <c r="E5597" t="str">
        <f>VLOOKUP(_xlfn.NUMBERVALUE(MID(C5597,9,2)),'Datos 2'!$Q$3:$R$22,2,FALSE)</f>
        <v>Off white</v>
      </c>
      <c r="F5597" t="str">
        <f>VLOOKUP(_xlfn.NUMBERVALUE(MID(C5597,11,2)),'Datos 2'!$U$3:$V$11,2,)</f>
        <v>S</v>
      </c>
      <c r="G5597">
        <v>3</v>
      </c>
    </row>
    <row r="5598" spans="1:7">
      <c r="A5598" s="14">
        <v>44398</v>
      </c>
      <c r="B5598" t="s">
        <v>823</v>
      </c>
      <c r="C5598" t="s">
        <v>843</v>
      </c>
      <c r="D5598" t="str">
        <f>VLOOKUP(VALUE(MID(C5598,1,8)),Producto!$A$1:$C$499,3,FALSE)</f>
        <v>Camisa manga corta</v>
      </c>
      <c r="E5598" t="str">
        <f>VLOOKUP(_xlfn.NUMBERVALUE(MID(C5598,9,2)),'Datos 2'!$Q$3:$R$22,2,FALSE)</f>
        <v>Estampado animal</v>
      </c>
      <c r="F5598" t="str">
        <f>VLOOKUP(_xlfn.NUMBERVALUE(MID(C5598,11,2)),'Datos 2'!$U$3:$V$11,2,)</f>
        <v>XL</v>
      </c>
      <c r="G5598">
        <v>9</v>
      </c>
    </row>
    <row r="5599" spans="1:7">
      <c r="A5599" s="14">
        <v>44208</v>
      </c>
      <c r="B5599" t="s">
        <v>823</v>
      </c>
      <c r="C5599" t="s">
        <v>845</v>
      </c>
      <c r="D5599" t="str">
        <f>VLOOKUP(VALUE(MID(C5599,1,8)),Producto!$A$1:$C$499,3,FALSE)</f>
        <v>Camisa manga corta</v>
      </c>
      <c r="E5599" t="str">
        <f>VLOOKUP(_xlfn.NUMBERVALUE(MID(C5599,9,2)),'Datos 2'!$Q$3:$R$22,2,FALSE)</f>
        <v>Estampado animal</v>
      </c>
      <c r="F5599" t="str">
        <f>VLOOKUP(_xlfn.NUMBERVALUE(MID(C5599,11,2)),'Datos 2'!$U$3:$V$11,2,)</f>
        <v>M</v>
      </c>
      <c r="G5599">
        <v>8</v>
      </c>
    </row>
    <row r="5600" spans="1:7">
      <c r="A5600" s="14">
        <v>44375</v>
      </c>
      <c r="B5600" t="s">
        <v>823</v>
      </c>
      <c r="C5600" t="s">
        <v>869</v>
      </c>
      <c r="D5600" t="str">
        <f>VLOOKUP(VALUE(MID(C5600,1,8)),Producto!$A$1:$C$499,3,FALSE)</f>
        <v>Pantalón baggie</v>
      </c>
      <c r="E5600" t="str">
        <f>VLOOKUP(_xlfn.NUMBERVALUE(MID(C5600,9,2)),'Datos 2'!$Q$3:$R$22,2,FALSE)</f>
        <v>Off white</v>
      </c>
      <c r="F5600" t="str">
        <f>VLOOKUP(_xlfn.NUMBERVALUE(MID(C5600,11,2)),'Datos 2'!$U$3:$V$11,2,)</f>
        <v>M</v>
      </c>
      <c r="G5600">
        <v>3</v>
      </c>
    </row>
    <row r="5601" spans="1:7">
      <c r="A5601" s="14">
        <v>44273</v>
      </c>
      <c r="B5601" t="s">
        <v>823</v>
      </c>
      <c r="C5601" t="s">
        <v>889</v>
      </c>
      <c r="D5601" t="str">
        <f>VLOOKUP(VALUE(MID(C5601,1,8)),Producto!$A$1:$C$499,3,FALSE)</f>
        <v>Chamarra sport</v>
      </c>
      <c r="E5601" t="str">
        <f>VLOOKUP(_xlfn.NUMBERVALUE(MID(C5601,9,2)),'Datos 2'!$Q$3:$R$22,2,FALSE)</f>
        <v>Off white</v>
      </c>
      <c r="F5601" t="str">
        <f>VLOOKUP(_xlfn.NUMBERVALUE(MID(C5601,11,2)),'Datos 2'!$U$3:$V$11,2,)</f>
        <v>M</v>
      </c>
      <c r="G5601">
        <v>7</v>
      </c>
    </row>
    <row r="5602" spans="1:7">
      <c r="A5602" s="14">
        <v>44212</v>
      </c>
      <c r="B5602" t="s">
        <v>823</v>
      </c>
      <c r="C5602" t="s">
        <v>865</v>
      </c>
      <c r="D5602" t="str">
        <f>VLOOKUP(VALUE(MID(C5602,1,8)),Producto!$A$1:$C$499,3,FALSE)</f>
        <v>Pantalón baggie</v>
      </c>
      <c r="E5602" t="str">
        <f>VLOOKUP(_xlfn.NUMBERVALUE(MID(C5602,9,2)),'Datos 2'!$Q$3:$R$22,2,FALSE)</f>
        <v>Negro</v>
      </c>
      <c r="F5602" t="str">
        <f>VLOOKUP(_xlfn.NUMBERVALUE(MID(C5602,11,2)),'Datos 2'!$U$3:$V$11,2,)</f>
        <v>M</v>
      </c>
      <c r="G5602">
        <v>4</v>
      </c>
    </row>
    <row r="5603" spans="1:7">
      <c r="A5603" s="14">
        <v>44504</v>
      </c>
      <c r="B5603" t="s">
        <v>823</v>
      </c>
      <c r="C5603" t="s">
        <v>868</v>
      </c>
      <c r="D5603" t="str">
        <f>VLOOKUP(VALUE(MID(C5603,1,8)),Producto!$A$1:$C$499,3,FALSE)</f>
        <v>Pantalón baggie</v>
      </c>
      <c r="E5603" t="str">
        <f>VLOOKUP(_xlfn.NUMBERVALUE(MID(C5603,9,2)),'Datos 2'!$Q$3:$R$22,2,FALSE)</f>
        <v>Off white</v>
      </c>
      <c r="F5603" t="str">
        <f>VLOOKUP(_xlfn.NUMBERVALUE(MID(C5603,11,2)),'Datos 2'!$U$3:$V$11,2,)</f>
        <v>L</v>
      </c>
      <c r="G5603">
        <v>9</v>
      </c>
    </row>
    <row r="5604" spans="1:7">
      <c r="A5604" s="14">
        <v>44361</v>
      </c>
      <c r="B5604" t="s">
        <v>823</v>
      </c>
      <c r="C5604" t="s">
        <v>835</v>
      </c>
      <c r="D5604" t="str">
        <f>VLOOKUP(VALUE(MID(C5604,1,8)),Producto!$A$1:$C$499,3,FALSE)</f>
        <v>Camisa manga larga</v>
      </c>
      <c r="E5604" t="str">
        <f>VLOOKUP(_xlfn.NUMBERVALUE(MID(C5604,9,2)),'Datos 2'!$Q$3:$R$22,2,FALSE)</f>
        <v>Negro</v>
      </c>
      <c r="F5604" t="str">
        <f>VLOOKUP(_xlfn.NUMBERVALUE(MID(C5604,11,2)),'Datos 2'!$U$3:$V$11,2,)</f>
        <v>XL</v>
      </c>
      <c r="G5604">
        <v>3</v>
      </c>
    </row>
    <row r="5605" spans="1:7">
      <c r="A5605" s="14">
        <v>44360</v>
      </c>
      <c r="B5605" t="s">
        <v>823</v>
      </c>
      <c r="C5605" t="s">
        <v>849</v>
      </c>
      <c r="D5605" t="str">
        <f>VLOOKUP(VALUE(MID(C5605,1,8)),Producto!$A$1:$C$499,3,FALSE)</f>
        <v>Playera</v>
      </c>
      <c r="E5605" t="str">
        <f>VLOOKUP(_xlfn.NUMBERVALUE(MID(C5605,9,2)),'Datos 2'!$Q$3:$R$22,2,FALSE)</f>
        <v>Estampado abstracto</v>
      </c>
      <c r="F5605" t="str">
        <f>VLOOKUP(_xlfn.NUMBERVALUE(MID(C5605,11,2)),'Datos 2'!$U$3:$V$11,2,)</f>
        <v>Unitalla</v>
      </c>
      <c r="G5605">
        <v>1</v>
      </c>
    </row>
    <row r="5606" spans="1:7">
      <c r="A5606" s="14">
        <v>44491</v>
      </c>
      <c r="B5606" t="s">
        <v>823</v>
      </c>
      <c r="C5606" t="s">
        <v>870</v>
      </c>
      <c r="D5606" t="str">
        <f>VLOOKUP(VALUE(MID(C5606,1,8)),Producto!$A$1:$C$499,3,FALSE)</f>
        <v>Pantalón baggie</v>
      </c>
      <c r="E5606" t="str">
        <f>VLOOKUP(_xlfn.NUMBERVALUE(MID(C5606,9,2)),'Datos 2'!$Q$3:$R$22,2,FALSE)</f>
        <v>Off white</v>
      </c>
      <c r="F5606" t="str">
        <f>VLOOKUP(_xlfn.NUMBERVALUE(MID(C5606,11,2)),'Datos 2'!$U$3:$V$11,2,)</f>
        <v>S</v>
      </c>
      <c r="G5606">
        <v>1</v>
      </c>
    </row>
    <row r="5607" spans="1:7">
      <c r="A5607" s="14">
        <v>44246</v>
      </c>
      <c r="B5607" t="s">
        <v>823</v>
      </c>
      <c r="C5607" t="s">
        <v>861</v>
      </c>
      <c r="D5607" t="str">
        <f>VLOOKUP(VALUE(MID(C5607,1,8)),Producto!$A$1:$C$499,3,FALSE)</f>
        <v>Pantalón mezclilla</v>
      </c>
      <c r="E5607" t="str">
        <f>VLOOKUP(_xlfn.NUMBERVALUE(MID(C5607,9,2)),'Datos 2'!$Q$3:$R$22,2,FALSE)</f>
        <v>Blanco</v>
      </c>
      <c r="F5607" t="str">
        <f>VLOOKUP(_xlfn.NUMBERVALUE(MID(C5607,11,2)),'Datos 2'!$U$3:$V$11,2,)</f>
        <v>M</v>
      </c>
      <c r="G5607">
        <v>7</v>
      </c>
    </row>
    <row r="5608" spans="1:7">
      <c r="A5608" s="14">
        <v>44460</v>
      </c>
      <c r="B5608" t="s">
        <v>823</v>
      </c>
      <c r="C5608" t="s">
        <v>851</v>
      </c>
      <c r="D5608" t="str">
        <f>VLOOKUP(VALUE(MID(C5608,1,8)),Producto!$A$1:$C$499,3,FALSE)</f>
        <v>Pantalón mezclilla</v>
      </c>
      <c r="E5608" t="str">
        <f>VLOOKUP(_xlfn.NUMBERVALUE(MID(C5608,9,2)),'Datos 2'!$Q$3:$R$22,2,FALSE)</f>
        <v>Azul</v>
      </c>
      <c r="F5608" t="str">
        <f>VLOOKUP(_xlfn.NUMBERVALUE(MID(C5608,11,2)),'Datos 2'!$U$3:$V$11,2,)</f>
        <v>XL</v>
      </c>
      <c r="G5608">
        <v>7</v>
      </c>
    </row>
    <row r="5609" spans="1:7">
      <c r="A5609" s="14">
        <v>44496</v>
      </c>
      <c r="B5609" t="s">
        <v>823</v>
      </c>
      <c r="C5609" t="s">
        <v>871</v>
      </c>
      <c r="D5609" t="str">
        <f>VLOOKUP(VALUE(MID(C5609,1,8)),Producto!$A$1:$C$499,3,FALSE)</f>
        <v>Pantalón baggie</v>
      </c>
      <c r="E5609" t="str">
        <f>VLOOKUP(_xlfn.NUMBERVALUE(MID(C5609,9,2)),'Datos 2'!$Q$3:$R$22,2,FALSE)</f>
        <v>Café</v>
      </c>
      <c r="F5609" t="str">
        <f>VLOOKUP(_xlfn.NUMBERVALUE(MID(C5609,11,2)),'Datos 2'!$U$3:$V$11,2,)</f>
        <v>XL</v>
      </c>
      <c r="G5609">
        <v>7</v>
      </c>
    </row>
    <row r="5610" spans="1:7">
      <c r="A5610" s="14">
        <v>44272</v>
      </c>
      <c r="B5610" t="s">
        <v>823</v>
      </c>
      <c r="C5610" t="s">
        <v>835</v>
      </c>
      <c r="D5610" t="str">
        <f>VLOOKUP(VALUE(MID(C5610,1,8)),Producto!$A$1:$C$499,3,FALSE)</f>
        <v>Camisa manga larga</v>
      </c>
      <c r="E5610" t="str">
        <f>VLOOKUP(_xlfn.NUMBERVALUE(MID(C5610,9,2)),'Datos 2'!$Q$3:$R$22,2,FALSE)</f>
        <v>Negro</v>
      </c>
      <c r="F5610" t="str">
        <f>VLOOKUP(_xlfn.NUMBERVALUE(MID(C5610,11,2)),'Datos 2'!$U$3:$V$11,2,)</f>
        <v>XL</v>
      </c>
      <c r="G5610">
        <v>7</v>
      </c>
    </row>
    <row r="5611" spans="1:7">
      <c r="A5611" s="14">
        <v>44388</v>
      </c>
      <c r="B5611" t="s">
        <v>823</v>
      </c>
      <c r="C5611" t="s">
        <v>866</v>
      </c>
      <c r="D5611" t="str">
        <f>VLOOKUP(VALUE(MID(C5611,1,8)),Producto!$A$1:$C$499,3,FALSE)</f>
        <v>Pantalón baggie</v>
      </c>
      <c r="E5611" t="str">
        <f>VLOOKUP(_xlfn.NUMBERVALUE(MID(C5611,9,2)),'Datos 2'!$Q$3:$R$22,2,FALSE)</f>
        <v>Negro</v>
      </c>
      <c r="F5611" t="str">
        <f>VLOOKUP(_xlfn.NUMBERVALUE(MID(C5611,11,2)),'Datos 2'!$U$3:$V$11,2,)</f>
        <v>S</v>
      </c>
      <c r="G5611">
        <v>3</v>
      </c>
    </row>
    <row r="5612" spans="1:7">
      <c r="A5612" s="14">
        <v>44546</v>
      </c>
      <c r="B5612" t="s">
        <v>823</v>
      </c>
      <c r="C5612" t="s">
        <v>886</v>
      </c>
      <c r="D5612" t="str">
        <f>VLOOKUP(VALUE(MID(C5612,1,8)),Producto!$A$1:$C$499,3,FALSE)</f>
        <v>Chamarra sport</v>
      </c>
      <c r="E5612" t="str">
        <f>VLOOKUP(_xlfn.NUMBERVALUE(MID(C5612,9,2)),'Datos 2'!$Q$3:$R$22,2,FALSE)</f>
        <v>Negro</v>
      </c>
      <c r="F5612" t="str">
        <f>VLOOKUP(_xlfn.NUMBERVALUE(MID(C5612,11,2)),'Datos 2'!$U$3:$V$11,2,)</f>
        <v>S</v>
      </c>
      <c r="G5612">
        <v>10</v>
      </c>
    </row>
    <row r="5613" spans="1:7">
      <c r="A5613" s="14">
        <v>44212</v>
      </c>
      <c r="B5613" t="s">
        <v>823</v>
      </c>
      <c r="C5613" t="s">
        <v>834</v>
      </c>
      <c r="D5613" t="str">
        <f>VLOOKUP(VALUE(MID(C5613,1,8)),Producto!$A$1:$C$499,3,FALSE)</f>
        <v>Camisa manga larga</v>
      </c>
      <c r="E5613" t="str">
        <f>VLOOKUP(_xlfn.NUMBERVALUE(MID(C5613,9,2)),'Datos 2'!$Q$3:$R$22,2,FALSE)</f>
        <v>Off white</v>
      </c>
      <c r="F5613" t="str">
        <f>VLOOKUP(_xlfn.NUMBERVALUE(MID(C5613,11,2)),'Datos 2'!$U$3:$V$11,2,)</f>
        <v>S</v>
      </c>
      <c r="G5613">
        <v>1</v>
      </c>
    </row>
    <row r="5614" spans="1:7">
      <c r="A5614" s="14">
        <v>44289</v>
      </c>
      <c r="B5614" t="s">
        <v>823</v>
      </c>
      <c r="C5614" t="s">
        <v>860</v>
      </c>
      <c r="D5614" t="str">
        <f>VLOOKUP(VALUE(MID(C5614,1,8)),Producto!$A$1:$C$499,3,FALSE)</f>
        <v>Pantalón mezclilla</v>
      </c>
      <c r="E5614" t="str">
        <f>VLOOKUP(_xlfn.NUMBERVALUE(MID(C5614,9,2)),'Datos 2'!$Q$3:$R$22,2,FALSE)</f>
        <v>Blanco</v>
      </c>
      <c r="F5614" t="str">
        <f>VLOOKUP(_xlfn.NUMBERVALUE(MID(C5614,11,2)),'Datos 2'!$U$3:$V$11,2,)</f>
        <v>L</v>
      </c>
      <c r="G5614">
        <v>9</v>
      </c>
    </row>
    <row r="5615" spans="1:7">
      <c r="A5615" s="14">
        <v>44557</v>
      </c>
      <c r="B5615" t="s">
        <v>823</v>
      </c>
      <c r="C5615" t="s">
        <v>848</v>
      </c>
      <c r="D5615" t="str">
        <f>VLOOKUP(VALUE(MID(C5615,1,8)),Producto!$A$1:$C$499,3,FALSE)</f>
        <v>Playera</v>
      </c>
      <c r="E5615" t="str">
        <f>VLOOKUP(_xlfn.NUMBERVALUE(MID(C5615,9,2)),'Datos 2'!$Q$3:$R$22,2,FALSE)</f>
        <v>Gris</v>
      </c>
      <c r="F5615" t="str">
        <f>VLOOKUP(_xlfn.NUMBERVALUE(MID(C5615,11,2)),'Datos 2'!$U$3:$V$11,2,)</f>
        <v>Unitalla</v>
      </c>
      <c r="G5615">
        <v>10</v>
      </c>
    </row>
    <row r="5616" spans="1:7">
      <c r="A5616" s="14">
        <v>44401</v>
      </c>
      <c r="B5616" t="s">
        <v>823</v>
      </c>
      <c r="C5616" t="s">
        <v>862</v>
      </c>
      <c r="D5616" t="str">
        <f>VLOOKUP(VALUE(MID(C5616,1,8)),Producto!$A$1:$C$499,3,FALSE)</f>
        <v>Pantalón mezclilla</v>
      </c>
      <c r="E5616" t="str">
        <f>VLOOKUP(_xlfn.NUMBERVALUE(MID(C5616,9,2)),'Datos 2'!$Q$3:$R$22,2,FALSE)</f>
        <v>Blanco</v>
      </c>
      <c r="F5616" t="str">
        <f>VLOOKUP(_xlfn.NUMBERVALUE(MID(C5616,11,2)),'Datos 2'!$U$3:$V$11,2,)</f>
        <v>S</v>
      </c>
      <c r="G5616">
        <v>6</v>
      </c>
    </row>
    <row r="5617" spans="1:7">
      <c r="A5617" s="14">
        <v>44327</v>
      </c>
      <c r="B5617" t="s">
        <v>823</v>
      </c>
      <c r="C5617" t="s">
        <v>868</v>
      </c>
      <c r="D5617" t="str">
        <f>VLOOKUP(VALUE(MID(C5617,1,8)),Producto!$A$1:$C$499,3,FALSE)</f>
        <v>Pantalón baggie</v>
      </c>
      <c r="E5617" t="str">
        <f>VLOOKUP(_xlfn.NUMBERVALUE(MID(C5617,9,2)),'Datos 2'!$Q$3:$R$22,2,FALSE)</f>
        <v>Off white</v>
      </c>
      <c r="F5617" t="str">
        <f>VLOOKUP(_xlfn.NUMBERVALUE(MID(C5617,11,2)),'Datos 2'!$U$3:$V$11,2,)</f>
        <v>L</v>
      </c>
      <c r="G5617">
        <v>1</v>
      </c>
    </row>
    <row r="5618" spans="1:7">
      <c r="A5618" s="14">
        <v>44316</v>
      </c>
      <c r="B5618" t="s">
        <v>823</v>
      </c>
      <c r="C5618" t="s">
        <v>859</v>
      </c>
      <c r="D5618" t="str">
        <f>VLOOKUP(VALUE(MID(C5618,1,8)),Producto!$A$1:$C$499,3,FALSE)</f>
        <v>Pantalón mezclilla</v>
      </c>
      <c r="E5618" t="str">
        <f>VLOOKUP(_xlfn.NUMBERVALUE(MID(C5618,9,2)),'Datos 2'!$Q$3:$R$22,2,FALSE)</f>
        <v>Blanco</v>
      </c>
      <c r="F5618" t="str">
        <f>VLOOKUP(_xlfn.NUMBERVALUE(MID(C5618,11,2)),'Datos 2'!$U$3:$V$11,2,)</f>
        <v>XL</v>
      </c>
      <c r="G5618">
        <v>6</v>
      </c>
    </row>
    <row r="5619" spans="1:7">
      <c r="A5619" s="14">
        <v>44414</v>
      </c>
      <c r="B5619" t="s">
        <v>823</v>
      </c>
      <c r="C5619" t="s">
        <v>885</v>
      </c>
      <c r="D5619" t="str">
        <f>VLOOKUP(VALUE(MID(C5619,1,8)),Producto!$A$1:$C$499,3,FALSE)</f>
        <v>Chamarra sport</v>
      </c>
      <c r="E5619" t="str">
        <f>VLOOKUP(_xlfn.NUMBERVALUE(MID(C5619,9,2)),'Datos 2'!$Q$3:$R$22,2,FALSE)</f>
        <v>Negro</v>
      </c>
      <c r="F5619" t="str">
        <f>VLOOKUP(_xlfn.NUMBERVALUE(MID(C5619,11,2)),'Datos 2'!$U$3:$V$11,2,)</f>
        <v>M</v>
      </c>
      <c r="G5619">
        <v>3</v>
      </c>
    </row>
    <row r="5620" spans="1:7">
      <c r="A5620" s="14">
        <v>44246</v>
      </c>
      <c r="B5620" t="s">
        <v>823</v>
      </c>
      <c r="C5620" t="s">
        <v>850</v>
      </c>
      <c r="D5620" t="str">
        <f>VLOOKUP(VALUE(MID(C5620,1,8)),Producto!$A$1:$C$499,3,FALSE)</f>
        <v>Playera</v>
      </c>
      <c r="E5620" t="str">
        <f>VLOOKUP(_xlfn.NUMBERVALUE(MID(C5620,9,2)),'Datos 2'!$Q$3:$R$22,2,FALSE)</f>
        <v>Con texto</v>
      </c>
      <c r="F5620" t="str">
        <f>VLOOKUP(_xlfn.NUMBERVALUE(MID(C5620,11,2)),'Datos 2'!$U$3:$V$11,2,)</f>
        <v>Unitalla</v>
      </c>
      <c r="G5620">
        <v>6</v>
      </c>
    </row>
    <row r="5621" spans="1:7">
      <c r="A5621" s="14">
        <v>44511</v>
      </c>
      <c r="B5621" t="s">
        <v>823</v>
      </c>
      <c r="C5621" t="s">
        <v>887</v>
      </c>
      <c r="D5621" t="str">
        <f>VLOOKUP(VALUE(MID(C5621,1,8)),Producto!$A$1:$C$499,3,FALSE)</f>
        <v>Chamarra sport</v>
      </c>
      <c r="E5621" t="str">
        <f>VLOOKUP(_xlfn.NUMBERVALUE(MID(C5621,9,2)),'Datos 2'!$Q$3:$R$22,2,FALSE)</f>
        <v>Off white</v>
      </c>
      <c r="F5621" t="str">
        <f>VLOOKUP(_xlfn.NUMBERVALUE(MID(C5621,11,2)),'Datos 2'!$U$3:$V$11,2,)</f>
        <v>XL</v>
      </c>
      <c r="G5621">
        <v>7</v>
      </c>
    </row>
    <row r="5622" spans="1:7">
      <c r="A5622" s="14">
        <v>44387</v>
      </c>
      <c r="B5622" t="s">
        <v>823</v>
      </c>
      <c r="C5622" t="s">
        <v>864</v>
      </c>
      <c r="D5622" t="str">
        <f>VLOOKUP(VALUE(MID(C5622,1,8)),Producto!$A$1:$C$499,3,FALSE)</f>
        <v>Pantalón baggie</v>
      </c>
      <c r="E5622" t="str">
        <f>VLOOKUP(_xlfn.NUMBERVALUE(MID(C5622,9,2)),'Datos 2'!$Q$3:$R$22,2,FALSE)</f>
        <v>Negro</v>
      </c>
      <c r="F5622" t="str">
        <f>VLOOKUP(_xlfn.NUMBERVALUE(MID(C5622,11,2)),'Datos 2'!$U$3:$V$11,2,)</f>
        <v>L</v>
      </c>
      <c r="G5622">
        <v>10</v>
      </c>
    </row>
    <row r="5623" spans="1:7">
      <c r="A5623" s="14">
        <v>44404</v>
      </c>
      <c r="B5623" t="s">
        <v>823</v>
      </c>
      <c r="C5623" t="s">
        <v>876</v>
      </c>
      <c r="D5623" t="str">
        <f>VLOOKUP(VALUE(MID(C5623,1,8)),Producto!$A$1:$C$499,3,FALSE)</f>
        <v>Chamarra sport</v>
      </c>
      <c r="E5623" t="str">
        <f>VLOOKUP(_xlfn.NUMBERVALUE(MID(C5623,9,2)),'Datos 2'!$Q$3:$R$22,2,FALSE)</f>
        <v>Rojo</v>
      </c>
      <c r="F5623" t="str">
        <f>VLOOKUP(_xlfn.NUMBERVALUE(MID(C5623,11,2)),'Datos 2'!$U$3:$V$11,2,)</f>
        <v>L</v>
      </c>
      <c r="G5623">
        <v>8</v>
      </c>
    </row>
    <row r="5624" spans="1:7">
      <c r="A5624" s="14">
        <v>44542</v>
      </c>
      <c r="B5624" t="s">
        <v>823</v>
      </c>
      <c r="C5624" t="s">
        <v>870</v>
      </c>
      <c r="D5624" t="str">
        <f>VLOOKUP(VALUE(MID(C5624,1,8)),Producto!$A$1:$C$499,3,FALSE)</f>
        <v>Pantalón baggie</v>
      </c>
      <c r="E5624" t="str">
        <f>VLOOKUP(_xlfn.NUMBERVALUE(MID(C5624,9,2)),'Datos 2'!$Q$3:$R$22,2,FALSE)</f>
        <v>Off white</v>
      </c>
      <c r="F5624" t="str">
        <f>VLOOKUP(_xlfn.NUMBERVALUE(MID(C5624,11,2)),'Datos 2'!$U$3:$V$11,2,)</f>
        <v>S</v>
      </c>
      <c r="G5624">
        <v>10</v>
      </c>
    </row>
    <row r="5625" spans="1:7">
      <c r="A5625" s="14">
        <v>44288</v>
      </c>
      <c r="B5625" t="s">
        <v>823</v>
      </c>
      <c r="C5625" t="s">
        <v>862</v>
      </c>
      <c r="D5625" t="str">
        <f>VLOOKUP(VALUE(MID(C5625,1,8)),Producto!$A$1:$C$499,3,FALSE)</f>
        <v>Pantalón mezclilla</v>
      </c>
      <c r="E5625" t="str">
        <f>VLOOKUP(_xlfn.NUMBERVALUE(MID(C5625,9,2)),'Datos 2'!$Q$3:$R$22,2,FALSE)</f>
        <v>Blanco</v>
      </c>
      <c r="F5625" t="str">
        <f>VLOOKUP(_xlfn.NUMBERVALUE(MID(C5625,11,2)),'Datos 2'!$U$3:$V$11,2,)</f>
        <v>S</v>
      </c>
      <c r="G5625">
        <v>3</v>
      </c>
    </row>
    <row r="5626" spans="1:7">
      <c r="A5626" s="14">
        <v>44335</v>
      </c>
      <c r="B5626" t="s">
        <v>823</v>
      </c>
      <c r="C5626" t="s">
        <v>880</v>
      </c>
      <c r="D5626" t="str">
        <f>VLOOKUP(VALUE(MID(C5626,1,8)),Producto!$A$1:$C$499,3,FALSE)</f>
        <v>Chamarra sport</v>
      </c>
      <c r="E5626" t="str">
        <f>VLOOKUP(_xlfn.NUMBERVALUE(MID(C5626,9,2)),'Datos 2'!$Q$3:$R$22,2,FALSE)</f>
        <v>Azul</v>
      </c>
      <c r="F5626" t="str">
        <f>VLOOKUP(_xlfn.NUMBERVALUE(MID(C5626,11,2)),'Datos 2'!$U$3:$V$11,2,)</f>
        <v>L</v>
      </c>
      <c r="G5626">
        <v>5</v>
      </c>
    </row>
    <row r="5627" spans="1:7">
      <c r="A5627" s="14">
        <v>44531</v>
      </c>
      <c r="B5627" t="s">
        <v>823</v>
      </c>
      <c r="C5627" t="s">
        <v>875</v>
      </c>
      <c r="D5627" t="str">
        <f>VLOOKUP(VALUE(MID(C5627,1,8)),Producto!$A$1:$C$499,3,FALSE)</f>
        <v>Chamarra sport</v>
      </c>
      <c r="E5627" t="str">
        <f>VLOOKUP(_xlfn.NUMBERVALUE(MID(C5627,9,2)),'Datos 2'!$Q$3:$R$22,2,FALSE)</f>
        <v>Rojo</v>
      </c>
      <c r="F5627" t="str">
        <f>VLOOKUP(_xlfn.NUMBERVALUE(MID(C5627,11,2)),'Datos 2'!$U$3:$V$11,2,)</f>
        <v>XL</v>
      </c>
      <c r="G5627">
        <v>8</v>
      </c>
    </row>
    <row r="5628" spans="1:7">
      <c r="A5628" s="14">
        <v>44412</v>
      </c>
      <c r="B5628" t="s">
        <v>823</v>
      </c>
      <c r="C5628" t="s">
        <v>840</v>
      </c>
      <c r="D5628" t="str">
        <f>VLOOKUP(VALUE(MID(C5628,1,8)),Producto!$A$1:$C$499,3,FALSE)</f>
        <v>Camisa manga corta</v>
      </c>
      <c r="E5628" t="str">
        <f>VLOOKUP(_xlfn.NUMBERVALUE(MID(C5628,9,2)),'Datos 2'!$Q$3:$R$22,2,FALSE)</f>
        <v>Blanco</v>
      </c>
      <c r="F5628" t="str">
        <f>VLOOKUP(_xlfn.NUMBERVALUE(MID(C5628,11,2)),'Datos 2'!$U$3:$V$11,2,)</f>
        <v>L</v>
      </c>
      <c r="G5628">
        <v>6</v>
      </c>
    </row>
    <row r="5629" spans="1:7">
      <c r="A5629" s="14">
        <v>44282</v>
      </c>
      <c r="B5629" t="s">
        <v>823</v>
      </c>
      <c r="C5629" t="s">
        <v>829</v>
      </c>
      <c r="D5629" t="str">
        <f>VLOOKUP(VALUE(MID(C5629,1,8)),Producto!$A$1:$C$499,3,FALSE)</f>
        <v>Camisa manga larga</v>
      </c>
      <c r="E5629" t="str">
        <f>VLOOKUP(_xlfn.NUMBERVALUE(MID(C5629,9,2)),'Datos 2'!$Q$3:$R$22,2,FALSE)</f>
        <v>Blanco</v>
      </c>
      <c r="F5629" t="str">
        <f>VLOOKUP(_xlfn.NUMBERVALUE(MID(C5629,11,2)),'Datos 2'!$U$3:$V$11,2,)</f>
        <v>M</v>
      </c>
      <c r="G5629">
        <v>3</v>
      </c>
    </row>
    <row r="5630" spans="1:7">
      <c r="A5630" s="14">
        <v>44233</v>
      </c>
      <c r="B5630" t="s">
        <v>823</v>
      </c>
      <c r="C5630" t="s">
        <v>848</v>
      </c>
      <c r="D5630" t="str">
        <f>VLOOKUP(VALUE(MID(C5630,1,8)),Producto!$A$1:$C$499,3,FALSE)</f>
        <v>Playera</v>
      </c>
      <c r="E5630" t="str">
        <f>VLOOKUP(_xlfn.NUMBERVALUE(MID(C5630,9,2)),'Datos 2'!$Q$3:$R$22,2,FALSE)</f>
        <v>Gris</v>
      </c>
      <c r="F5630" t="str">
        <f>VLOOKUP(_xlfn.NUMBERVALUE(MID(C5630,11,2)),'Datos 2'!$U$3:$V$11,2,)</f>
        <v>Unitalla</v>
      </c>
      <c r="G5630">
        <v>6</v>
      </c>
    </row>
    <row r="5631" spans="1:7">
      <c r="A5631" s="14">
        <v>44290</v>
      </c>
      <c r="B5631" t="s">
        <v>823</v>
      </c>
      <c r="C5631" t="s">
        <v>876</v>
      </c>
      <c r="D5631" t="str">
        <f>VLOOKUP(VALUE(MID(C5631,1,8)),Producto!$A$1:$C$499,3,FALSE)</f>
        <v>Chamarra sport</v>
      </c>
      <c r="E5631" t="str">
        <f>VLOOKUP(_xlfn.NUMBERVALUE(MID(C5631,9,2)),'Datos 2'!$Q$3:$R$22,2,FALSE)</f>
        <v>Rojo</v>
      </c>
      <c r="F5631" t="str">
        <f>VLOOKUP(_xlfn.NUMBERVALUE(MID(C5631,11,2)),'Datos 2'!$U$3:$V$11,2,)</f>
        <v>L</v>
      </c>
      <c r="G5631">
        <v>10</v>
      </c>
    </row>
    <row r="5632" spans="1:7">
      <c r="A5632" s="14">
        <v>44453</v>
      </c>
      <c r="B5632" t="s">
        <v>823</v>
      </c>
      <c r="C5632" t="s">
        <v>850</v>
      </c>
      <c r="D5632" t="str">
        <f>VLOOKUP(VALUE(MID(C5632,1,8)),Producto!$A$1:$C$499,3,FALSE)</f>
        <v>Playera</v>
      </c>
      <c r="E5632" t="str">
        <f>VLOOKUP(_xlfn.NUMBERVALUE(MID(C5632,9,2)),'Datos 2'!$Q$3:$R$22,2,FALSE)</f>
        <v>Con texto</v>
      </c>
      <c r="F5632" t="str">
        <f>VLOOKUP(_xlfn.NUMBERVALUE(MID(C5632,11,2)),'Datos 2'!$U$3:$V$11,2,)</f>
        <v>Unitalla</v>
      </c>
      <c r="G5632">
        <v>7</v>
      </c>
    </row>
    <row r="5633" spans="1:7">
      <c r="A5633" s="14">
        <v>44272</v>
      </c>
      <c r="B5633" t="s">
        <v>823</v>
      </c>
      <c r="C5633" t="s">
        <v>870</v>
      </c>
      <c r="D5633" t="str">
        <f>VLOOKUP(VALUE(MID(C5633,1,8)),Producto!$A$1:$C$499,3,FALSE)</f>
        <v>Pantalón baggie</v>
      </c>
      <c r="E5633" t="str">
        <f>VLOOKUP(_xlfn.NUMBERVALUE(MID(C5633,9,2)),'Datos 2'!$Q$3:$R$22,2,FALSE)</f>
        <v>Off white</v>
      </c>
      <c r="F5633" t="str">
        <f>VLOOKUP(_xlfn.NUMBERVALUE(MID(C5633,11,2)),'Datos 2'!$U$3:$V$11,2,)</f>
        <v>S</v>
      </c>
      <c r="G5633">
        <v>5</v>
      </c>
    </row>
    <row r="5634" spans="1:7">
      <c r="A5634" s="14">
        <v>44341</v>
      </c>
      <c r="B5634" t="s">
        <v>823</v>
      </c>
      <c r="C5634" t="s">
        <v>884</v>
      </c>
      <c r="D5634" t="str">
        <f>VLOOKUP(VALUE(MID(C5634,1,8)),Producto!$A$1:$C$499,3,FALSE)</f>
        <v>Chamarra sport</v>
      </c>
      <c r="E5634" t="str">
        <f>VLOOKUP(_xlfn.NUMBERVALUE(MID(C5634,9,2)),'Datos 2'!$Q$3:$R$22,2,FALSE)</f>
        <v>Negro</v>
      </c>
      <c r="F5634" t="str">
        <f>VLOOKUP(_xlfn.NUMBERVALUE(MID(C5634,11,2)),'Datos 2'!$U$3:$V$11,2,)</f>
        <v>L</v>
      </c>
      <c r="G5634">
        <v>2</v>
      </c>
    </row>
    <row r="5635" spans="1:7">
      <c r="A5635" s="14">
        <v>44232</v>
      </c>
      <c r="B5635" t="s">
        <v>823</v>
      </c>
      <c r="C5635" t="s">
        <v>859</v>
      </c>
      <c r="D5635" t="str">
        <f>VLOOKUP(VALUE(MID(C5635,1,8)),Producto!$A$1:$C$499,3,FALSE)</f>
        <v>Pantalón mezclilla</v>
      </c>
      <c r="E5635" t="str">
        <f>VLOOKUP(_xlfn.NUMBERVALUE(MID(C5635,9,2)),'Datos 2'!$Q$3:$R$22,2,FALSE)</f>
        <v>Blanco</v>
      </c>
      <c r="F5635" t="str">
        <f>VLOOKUP(_xlfn.NUMBERVALUE(MID(C5635,11,2)),'Datos 2'!$U$3:$V$11,2,)</f>
        <v>XL</v>
      </c>
      <c r="G5635">
        <v>3</v>
      </c>
    </row>
    <row r="5636" spans="1:7">
      <c r="A5636" s="14">
        <v>44388</v>
      </c>
      <c r="B5636" t="s">
        <v>823</v>
      </c>
      <c r="C5636" t="s">
        <v>833</v>
      </c>
      <c r="D5636" t="str">
        <f>VLOOKUP(VALUE(MID(C5636,1,8)),Producto!$A$1:$C$499,3,FALSE)</f>
        <v>Camisa manga larga</v>
      </c>
      <c r="E5636" t="str">
        <f>VLOOKUP(_xlfn.NUMBERVALUE(MID(C5636,9,2)),'Datos 2'!$Q$3:$R$22,2,FALSE)</f>
        <v>Off white</v>
      </c>
      <c r="F5636" t="str">
        <f>VLOOKUP(_xlfn.NUMBERVALUE(MID(C5636,11,2)),'Datos 2'!$U$3:$V$11,2,)</f>
        <v>M</v>
      </c>
      <c r="G5636">
        <v>1</v>
      </c>
    </row>
    <row r="5637" spans="1:7">
      <c r="A5637" s="14">
        <v>44212</v>
      </c>
      <c r="B5637" t="s">
        <v>823</v>
      </c>
      <c r="C5637" t="s">
        <v>832</v>
      </c>
      <c r="D5637" t="str">
        <f>VLOOKUP(VALUE(MID(C5637,1,8)),Producto!$A$1:$C$499,3,FALSE)</f>
        <v>Camisa manga larga</v>
      </c>
      <c r="E5637" t="str">
        <f>VLOOKUP(_xlfn.NUMBERVALUE(MID(C5637,9,2)),'Datos 2'!$Q$3:$R$22,2,FALSE)</f>
        <v>Off white</v>
      </c>
      <c r="F5637" t="str">
        <f>VLOOKUP(_xlfn.NUMBERVALUE(MID(C5637,11,2)),'Datos 2'!$U$3:$V$11,2,)</f>
        <v>L</v>
      </c>
      <c r="G5637">
        <v>1</v>
      </c>
    </row>
    <row r="5638" spans="1:7">
      <c r="A5638" s="14">
        <v>44203</v>
      </c>
      <c r="B5638" t="s">
        <v>823</v>
      </c>
      <c r="C5638" t="s">
        <v>843</v>
      </c>
      <c r="D5638" t="str">
        <f>VLOOKUP(VALUE(MID(C5638,1,8)),Producto!$A$1:$C$499,3,FALSE)</f>
        <v>Camisa manga corta</v>
      </c>
      <c r="E5638" t="str">
        <f>VLOOKUP(_xlfn.NUMBERVALUE(MID(C5638,9,2)),'Datos 2'!$Q$3:$R$22,2,FALSE)</f>
        <v>Estampado animal</v>
      </c>
      <c r="F5638" t="str">
        <f>VLOOKUP(_xlfn.NUMBERVALUE(MID(C5638,11,2)),'Datos 2'!$U$3:$V$11,2,)</f>
        <v>XL</v>
      </c>
      <c r="G5638">
        <v>2</v>
      </c>
    </row>
    <row r="5639" spans="1:7">
      <c r="A5639" s="14">
        <v>44356</v>
      </c>
      <c r="B5639" t="s">
        <v>823</v>
      </c>
      <c r="C5639" t="s">
        <v>871</v>
      </c>
      <c r="D5639" t="str">
        <f>VLOOKUP(VALUE(MID(C5639,1,8)),Producto!$A$1:$C$499,3,FALSE)</f>
        <v>Pantalón baggie</v>
      </c>
      <c r="E5639" t="str">
        <f>VLOOKUP(_xlfn.NUMBERVALUE(MID(C5639,9,2)),'Datos 2'!$Q$3:$R$22,2,FALSE)</f>
        <v>Café</v>
      </c>
      <c r="F5639" t="str">
        <f>VLOOKUP(_xlfn.NUMBERVALUE(MID(C5639,11,2)),'Datos 2'!$U$3:$V$11,2,)</f>
        <v>XL</v>
      </c>
      <c r="G5639">
        <v>5</v>
      </c>
    </row>
    <row r="5640" spans="1:7">
      <c r="A5640" s="14">
        <v>44325</v>
      </c>
      <c r="B5640" t="s">
        <v>823</v>
      </c>
      <c r="C5640" t="s">
        <v>851</v>
      </c>
      <c r="D5640" t="str">
        <f>VLOOKUP(VALUE(MID(C5640,1,8)),Producto!$A$1:$C$499,3,FALSE)</f>
        <v>Pantalón mezclilla</v>
      </c>
      <c r="E5640" t="str">
        <f>VLOOKUP(_xlfn.NUMBERVALUE(MID(C5640,9,2)),'Datos 2'!$Q$3:$R$22,2,FALSE)</f>
        <v>Azul</v>
      </c>
      <c r="F5640" t="str">
        <f>VLOOKUP(_xlfn.NUMBERVALUE(MID(C5640,11,2)),'Datos 2'!$U$3:$V$11,2,)</f>
        <v>XL</v>
      </c>
      <c r="G5640">
        <v>10</v>
      </c>
    </row>
    <row r="5641" spans="1:7">
      <c r="A5641" s="14">
        <v>44399</v>
      </c>
      <c r="B5641" t="s">
        <v>823</v>
      </c>
      <c r="C5641" t="s">
        <v>861</v>
      </c>
      <c r="D5641" t="str">
        <f>VLOOKUP(VALUE(MID(C5641,1,8)),Producto!$A$1:$C$499,3,FALSE)</f>
        <v>Pantalón mezclilla</v>
      </c>
      <c r="E5641" t="str">
        <f>VLOOKUP(_xlfn.NUMBERVALUE(MID(C5641,9,2)),'Datos 2'!$Q$3:$R$22,2,FALSE)</f>
        <v>Blanco</v>
      </c>
      <c r="F5641" t="str">
        <f>VLOOKUP(_xlfn.NUMBERVALUE(MID(C5641,11,2)),'Datos 2'!$U$3:$V$11,2,)</f>
        <v>M</v>
      </c>
      <c r="G5641">
        <v>7</v>
      </c>
    </row>
    <row r="5642" spans="1:7">
      <c r="A5642" s="14">
        <v>44198</v>
      </c>
      <c r="B5642" t="s">
        <v>823</v>
      </c>
      <c r="C5642" t="s">
        <v>888</v>
      </c>
      <c r="D5642" t="str">
        <f>VLOOKUP(VALUE(MID(C5642,1,8)),Producto!$A$1:$C$499,3,FALSE)</f>
        <v>Chamarra sport</v>
      </c>
      <c r="E5642" t="str">
        <f>VLOOKUP(_xlfn.NUMBERVALUE(MID(C5642,9,2)),'Datos 2'!$Q$3:$R$22,2,FALSE)</f>
        <v>Off white</v>
      </c>
      <c r="F5642" t="str">
        <f>VLOOKUP(_xlfn.NUMBERVALUE(MID(C5642,11,2)),'Datos 2'!$U$3:$V$11,2,)</f>
        <v>L</v>
      </c>
      <c r="G5642">
        <v>8</v>
      </c>
    </row>
    <row r="5643" spans="1:7">
      <c r="A5643" s="14">
        <v>44510</v>
      </c>
      <c r="B5643" t="s">
        <v>823</v>
      </c>
      <c r="C5643" t="s">
        <v>858</v>
      </c>
      <c r="D5643" t="str">
        <f>VLOOKUP(VALUE(MID(C5643,1,8)),Producto!$A$1:$C$499,3,FALSE)</f>
        <v>Pantalón mezclilla</v>
      </c>
      <c r="E5643" t="str">
        <f>VLOOKUP(_xlfn.NUMBERVALUE(MID(C5643,9,2)),'Datos 2'!$Q$3:$R$22,2,FALSE)</f>
        <v>Negro</v>
      </c>
      <c r="F5643" t="str">
        <f>VLOOKUP(_xlfn.NUMBERVALUE(MID(C5643,11,2)),'Datos 2'!$U$3:$V$11,2,)</f>
        <v>S</v>
      </c>
      <c r="G5643">
        <v>6</v>
      </c>
    </row>
    <row r="5644" spans="1:7">
      <c r="A5644" s="14">
        <v>44525</v>
      </c>
      <c r="B5644" t="s">
        <v>823</v>
      </c>
      <c r="C5644" t="s">
        <v>883</v>
      </c>
      <c r="D5644" t="str">
        <f>VLOOKUP(VALUE(MID(C5644,1,8)),Producto!$A$1:$C$499,3,FALSE)</f>
        <v>Chamarra sport</v>
      </c>
      <c r="E5644" t="str">
        <f>VLOOKUP(_xlfn.NUMBERVALUE(MID(C5644,9,2)),'Datos 2'!$Q$3:$R$22,2,FALSE)</f>
        <v>Negro</v>
      </c>
      <c r="F5644" t="str">
        <f>VLOOKUP(_xlfn.NUMBERVALUE(MID(C5644,11,2)),'Datos 2'!$U$3:$V$11,2,)</f>
        <v>XL</v>
      </c>
      <c r="G5644">
        <v>9</v>
      </c>
    </row>
    <row r="5645" spans="1:7">
      <c r="A5645" s="14">
        <v>44531</v>
      </c>
      <c r="B5645" t="s">
        <v>823</v>
      </c>
      <c r="C5645" t="s">
        <v>866</v>
      </c>
      <c r="D5645" t="str">
        <f>VLOOKUP(VALUE(MID(C5645,1,8)),Producto!$A$1:$C$499,3,FALSE)</f>
        <v>Pantalón baggie</v>
      </c>
      <c r="E5645" t="str">
        <f>VLOOKUP(_xlfn.NUMBERVALUE(MID(C5645,9,2)),'Datos 2'!$Q$3:$R$22,2,FALSE)</f>
        <v>Negro</v>
      </c>
      <c r="F5645" t="str">
        <f>VLOOKUP(_xlfn.NUMBERVALUE(MID(C5645,11,2)),'Datos 2'!$U$3:$V$11,2,)</f>
        <v>S</v>
      </c>
      <c r="G5645">
        <v>6</v>
      </c>
    </row>
    <row r="5646" spans="1:7">
      <c r="A5646" s="14">
        <v>44354</v>
      </c>
      <c r="B5646" t="s">
        <v>823</v>
      </c>
      <c r="C5646" t="s">
        <v>888</v>
      </c>
      <c r="D5646" t="str">
        <f>VLOOKUP(VALUE(MID(C5646,1,8)),Producto!$A$1:$C$499,3,FALSE)</f>
        <v>Chamarra sport</v>
      </c>
      <c r="E5646" t="str">
        <f>VLOOKUP(_xlfn.NUMBERVALUE(MID(C5646,9,2)),'Datos 2'!$Q$3:$R$22,2,FALSE)</f>
        <v>Off white</v>
      </c>
      <c r="F5646" t="str">
        <f>VLOOKUP(_xlfn.NUMBERVALUE(MID(C5646,11,2)),'Datos 2'!$U$3:$V$11,2,)</f>
        <v>L</v>
      </c>
      <c r="G5646">
        <v>5</v>
      </c>
    </row>
    <row r="5647" spans="1:7">
      <c r="A5647" s="14">
        <v>44209</v>
      </c>
      <c r="B5647" t="s">
        <v>823</v>
      </c>
      <c r="C5647" t="s">
        <v>879</v>
      </c>
      <c r="D5647" t="str">
        <f>VLOOKUP(VALUE(MID(C5647,1,8)),Producto!$A$1:$C$499,3,FALSE)</f>
        <v>Chamarra sport</v>
      </c>
      <c r="E5647" t="str">
        <f>VLOOKUP(_xlfn.NUMBERVALUE(MID(C5647,9,2)),'Datos 2'!$Q$3:$R$22,2,FALSE)</f>
        <v>Azul</v>
      </c>
      <c r="F5647" t="str">
        <f>VLOOKUP(_xlfn.NUMBERVALUE(MID(C5647,11,2)),'Datos 2'!$U$3:$V$11,2,)</f>
        <v>XL</v>
      </c>
      <c r="G5647">
        <v>8</v>
      </c>
    </row>
    <row r="5648" spans="1:7">
      <c r="A5648" s="14">
        <v>44464</v>
      </c>
      <c r="B5648" t="s">
        <v>823</v>
      </c>
      <c r="C5648" t="s">
        <v>830</v>
      </c>
      <c r="D5648" t="str">
        <f>VLOOKUP(VALUE(MID(C5648,1,8)),Producto!$A$1:$C$499,3,FALSE)</f>
        <v>Camisa manga larga</v>
      </c>
      <c r="E5648" t="str">
        <f>VLOOKUP(_xlfn.NUMBERVALUE(MID(C5648,9,2)),'Datos 2'!$Q$3:$R$22,2,FALSE)</f>
        <v>Blanco</v>
      </c>
      <c r="F5648" t="str">
        <f>VLOOKUP(_xlfn.NUMBERVALUE(MID(C5648,11,2)),'Datos 2'!$U$3:$V$11,2,)</f>
        <v>S</v>
      </c>
      <c r="G5648">
        <v>3</v>
      </c>
    </row>
    <row r="5649" spans="1:7">
      <c r="A5649" s="14">
        <v>44477</v>
      </c>
      <c r="B5649" t="s">
        <v>823</v>
      </c>
      <c r="C5649" t="s">
        <v>887</v>
      </c>
      <c r="D5649" t="str">
        <f>VLOOKUP(VALUE(MID(C5649,1,8)),Producto!$A$1:$C$499,3,FALSE)</f>
        <v>Chamarra sport</v>
      </c>
      <c r="E5649" t="str">
        <f>VLOOKUP(_xlfn.NUMBERVALUE(MID(C5649,9,2)),'Datos 2'!$Q$3:$R$22,2,FALSE)</f>
        <v>Off white</v>
      </c>
      <c r="F5649" t="str">
        <f>VLOOKUP(_xlfn.NUMBERVALUE(MID(C5649,11,2)),'Datos 2'!$U$3:$V$11,2,)</f>
        <v>XL</v>
      </c>
      <c r="G5649">
        <v>10</v>
      </c>
    </row>
    <row r="5650" spans="1:7">
      <c r="A5650" s="14">
        <v>44319</v>
      </c>
      <c r="B5650" t="s">
        <v>823</v>
      </c>
      <c r="C5650" t="s">
        <v>883</v>
      </c>
      <c r="D5650" t="str">
        <f>VLOOKUP(VALUE(MID(C5650,1,8)),Producto!$A$1:$C$499,3,FALSE)</f>
        <v>Chamarra sport</v>
      </c>
      <c r="E5650" t="str">
        <f>VLOOKUP(_xlfn.NUMBERVALUE(MID(C5650,9,2)),'Datos 2'!$Q$3:$R$22,2,FALSE)</f>
        <v>Negro</v>
      </c>
      <c r="F5650" t="str">
        <f>VLOOKUP(_xlfn.NUMBERVALUE(MID(C5650,11,2)),'Datos 2'!$U$3:$V$11,2,)</f>
        <v>XL</v>
      </c>
      <c r="G5650">
        <v>1</v>
      </c>
    </row>
    <row r="5651" spans="1:7">
      <c r="A5651" s="14">
        <v>44555</v>
      </c>
      <c r="B5651" t="s">
        <v>823</v>
      </c>
      <c r="C5651" t="s">
        <v>855</v>
      </c>
      <c r="D5651" t="str">
        <f>VLOOKUP(VALUE(MID(C5651,1,8)),Producto!$A$1:$C$499,3,FALSE)</f>
        <v>Pantalón mezclilla</v>
      </c>
      <c r="E5651" t="str">
        <f>VLOOKUP(_xlfn.NUMBERVALUE(MID(C5651,9,2)),'Datos 2'!$Q$3:$R$22,2,FALSE)</f>
        <v>Negro</v>
      </c>
      <c r="F5651" t="str">
        <f>VLOOKUP(_xlfn.NUMBERVALUE(MID(C5651,11,2)),'Datos 2'!$U$3:$V$11,2,)</f>
        <v>XL</v>
      </c>
      <c r="G5651">
        <v>10</v>
      </c>
    </row>
    <row r="5652" spans="1:7">
      <c r="A5652" s="14">
        <v>44312</v>
      </c>
      <c r="B5652" t="s">
        <v>823</v>
      </c>
      <c r="C5652" t="s">
        <v>849</v>
      </c>
      <c r="D5652" t="str">
        <f>VLOOKUP(VALUE(MID(C5652,1,8)),Producto!$A$1:$C$499,3,FALSE)</f>
        <v>Playera</v>
      </c>
      <c r="E5652" t="str">
        <f>VLOOKUP(_xlfn.NUMBERVALUE(MID(C5652,9,2)),'Datos 2'!$Q$3:$R$22,2,FALSE)</f>
        <v>Estampado abstracto</v>
      </c>
      <c r="F5652" t="str">
        <f>VLOOKUP(_xlfn.NUMBERVALUE(MID(C5652,11,2)),'Datos 2'!$U$3:$V$11,2,)</f>
        <v>Unitalla</v>
      </c>
      <c r="G5652">
        <v>10</v>
      </c>
    </row>
    <row r="5653" spans="1:7">
      <c r="A5653" s="14">
        <v>44421</v>
      </c>
      <c r="B5653" t="s">
        <v>823</v>
      </c>
      <c r="C5653" t="s">
        <v>840</v>
      </c>
      <c r="D5653" t="str">
        <f>VLOOKUP(VALUE(MID(C5653,1,8)),Producto!$A$1:$C$499,3,FALSE)</f>
        <v>Camisa manga corta</v>
      </c>
      <c r="E5653" t="str">
        <f>VLOOKUP(_xlfn.NUMBERVALUE(MID(C5653,9,2)),'Datos 2'!$Q$3:$R$22,2,FALSE)</f>
        <v>Blanco</v>
      </c>
      <c r="F5653" t="str">
        <f>VLOOKUP(_xlfn.NUMBERVALUE(MID(C5653,11,2)),'Datos 2'!$U$3:$V$11,2,)</f>
        <v>L</v>
      </c>
      <c r="G5653">
        <v>1</v>
      </c>
    </row>
    <row r="5654" spans="1:7">
      <c r="A5654" s="14">
        <v>44486</v>
      </c>
      <c r="B5654" t="s">
        <v>823</v>
      </c>
      <c r="C5654" t="s">
        <v>828</v>
      </c>
      <c r="D5654" t="str">
        <f>VLOOKUP(VALUE(MID(C5654,1,8)),Producto!$A$1:$C$499,3,FALSE)</f>
        <v>Camisa manga larga</v>
      </c>
      <c r="E5654" t="str">
        <f>VLOOKUP(_xlfn.NUMBERVALUE(MID(C5654,9,2)),'Datos 2'!$Q$3:$R$22,2,FALSE)</f>
        <v>Blanco</v>
      </c>
      <c r="F5654" t="str">
        <f>VLOOKUP(_xlfn.NUMBERVALUE(MID(C5654,11,2)),'Datos 2'!$U$3:$V$11,2,)</f>
        <v>L</v>
      </c>
      <c r="G5654">
        <v>4</v>
      </c>
    </row>
    <row r="5655" spans="1:7">
      <c r="A5655" s="14">
        <v>44442</v>
      </c>
      <c r="B5655" t="s">
        <v>823</v>
      </c>
      <c r="C5655" t="s">
        <v>834</v>
      </c>
      <c r="D5655" t="str">
        <f>VLOOKUP(VALUE(MID(C5655,1,8)),Producto!$A$1:$C$499,3,FALSE)</f>
        <v>Camisa manga larga</v>
      </c>
      <c r="E5655" t="str">
        <f>VLOOKUP(_xlfn.NUMBERVALUE(MID(C5655,9,2)),'Datos 2'!$Q$3:$R$22,2,FALSE)</f>
        <v>Off white</v>
      </c>
      <c r="F5655" t="str">
        <f>VLOOKUP(_xlfn.NUMBERVALUE(MID(C5655,11,2)),'Datos 2'!$U$3:$V$11,2,)</f>
        <v>S</v>
      </c>
      <c r="G5655">
        <v>10</v>
      </c>
    </row>
    <row r="5656" spans="1:7">
      <c r="A5656" s="14">
        <v>44379</v>
      </c>
      <c r="B5656" t="s">
        <v>823</v>
      </c>
      <c r="C5656" t="s">
        <v>884</v>
      </c>
      <c r="D5656" t="str">
        <f>VLOOKUP(VALUE(MID(C5656,1,8)),Producto!$A$1:$C$499,3,FALSE)</f>
        <v>Chamarra sport</v>
      </c>
      <c r="E5656" t="str">
        <f>VLOOKUP(_xlfn.NUMBERVALUE(MID(C5656,9,2)),'Datos 2'!$Q$3:$R$22,2,FALSE)</f>
        <v>Negro</v>
      </c>
      <c r="F5656" t="str">
        <f>VLOOKUP(_xlfn.NUMBERVALUE(MID(C5656,11,2)),'Datos 2'!$U$3:$V$11,2,)</f>
        <v>L</v>
      </c>
      <c r="G5656">
        <v>3</v>
      </c>
    </row>
    <row r="5657" spans="1:7">
      <c r="A5657" s="14">
        <v>44509</v>
      </c>
      <c r="B5657" t="s">
        <v>823</v>
      </c>
      <c r="C5657" t="s">
        <v>831</v>
      </c>
      <c r="D5657" t="str">
        <f>VLOOKUP(VALUE(MID(C5657,1,8)),Producto!$A$1:$C$499,3,FALSE)</f>
        <v>Camisa manga larga</v>
      </c>
      <c r="E5657" t="str">
        <f>VLOOKUP(_xlfn.NUMBERVALUE(MID(C5657,9,2)),'Datos 2'!$Q$3:$R$22,2,FALSE)</f>
        <v>Off white</v>
      </c>
      <c r="F5657" t="str">
        <f>VLOOKUP(_xlfn.NUMBERVALUE(MID(C5657,11,2)),'Datos 2'!$U$3:$V$11,2,)</f>
        <v>XL</v>
      </c>
      <c r="G5657">
        <v>6</v>
      </c>
    </row>
    <row r="5658" spans="1:7">
      <c r="A5658" s="14">
        <v>44475</v>
      </c>
      <c r="B5658" t="s">
        <v>823</v>
      </c>
      <c r="C5658" t="s">
        <v>870</v>
      </c>
      <c r="D5658" t="str">
        <f>VLOOKUP(VALUE(MID(C5658,1,8)),Producto!$A$1:$C$499,3,FALSE)</f>
        <v>Pantalón baggie</v>
      </c>
      <c r="E5658" t="str">
        <f>VLOOKUP(_xlfn.NUMBERVALUE(MID(C5658,9,2)),'Datos 2'!$Q$3:$R$22,2,FALSE)</f>
        <v>Off white</v>
      </c>
      <c r="F5658" t="str">
        <f>VLOOKUP(_xlfn.NUMBERVALUE(MID(C5658,11,2)),'Datos 2'!$U$3:$V$11,2,)</f>
        <v>S</v>
      </c>
      <c r="G5658">
        <v>2</v>
      </c>
    </row>
    <row r="5659" spans="1:7">
      <c r="A5659" s="14">
        <v>44411</v>
      </c>
      <c r="B5659" t="s">
        <v>823</v>
      </c>
      <c r="C5659" t="s">
        <v>854</v>
      </c>
      <c r="D5659" t="str">
        <f>VLOOKUP(VALUE(MID(C5659,1,8)),Producto!$A$1:$C$499,3,FALSE)</f>
        <v>Pantalón mezclilla</v>
      </c>
      <c r="E5659" t="str">
        <f>VLOOKUP(_xlfn.NUMBERVALUE(MID(C5659,9,2)),'Datos 2'!$Q$3:$R$22,2,FALSE)</f>
        <v>Azul</v>
      </c>
      <c r="F5659" t="str">
        <f>VLOOKUP(_xlfn.NUMBERVALUE(MID(C5659,11,2)),'Datos 2'!$U$3:$V$11,2,)</f>
        <v>S</v>
      </c>
      <c r="G5659">
        <v>9</v>
      </c>
    </row>
    <row r="5660" spans="1:7">
      <c r="A5660" s="14">
        <v>44209</v>
      </c>
      <c r="B5660" t="s">
        <v>823</v>
      </c>
      <c r="C5660" t="s">
        <v>869</v>
      </c>
      <c r="D5660" t="str">
        <f>VLOOKUP(VALUE(MID(C5660,1,8)),Producto!$A$1:$C$499,3,FALSE)</f>
        <v>Pantalón baggie</v>
      </c>
      <c r="E5660" t="str">
        <f>VLOOKUP(_xlfn.NUMBERVALUE(MID(C5660,9,2)),'Datos 2'!$Q$3:$R$22,2,FALSE)</f>
        <v>Off white</v>
      </c>
      <c r="F5660" t="str">
        <f>VLOOKUP(_xlfn.NUMBERVALUE(MID(C5660,11,2)),'Datos 2'!$U$3:$V$11,2,)</f>
        <v>M</v>
      </c>
      <c r="G5660">
        <v>9</v>
      </c>
    </row>
    <row r="5661" spans="1:7">
      <c r="A5661" s="14">
        <v>44487</v>
      </c>
      <c r="B5661" t="s">
        <v>823</v>
      </c>
      <c r="C5661" t="s">
        <v>830</v>
      </c>
      <c r="D5661" t="str">
        <f>VLOOKUP(VALUE(MID(C5661,1,8)),Producto!$A$1:$C$499,3,FALSE)</f>
        <v>Camisa manga larga</v>
      </c>
      <c r="E5661" t="str">
        <f>VLOOKUP(_xlfn.NUMBERVALUE(MID(C5661,9,2)),'Datos 2'!$Q$3:$R$22,2,FALSE)</f>
        <v>Blanco</v>
      </c>
      <c r="F5661" t="str">
        <f>VLOOKUP(_xlfn.NUMBERVALUE(MID(C5661,11,2)),'Datos 2'!$U$3:$V$11,2,)</f>
        <v>S</v>
      </c>
      <c r="G5661">
        <v>8</v>
      </c>
    </row>
    <row r="5662" spans="1:7">
      <c r="A5662" s="14">
        <v>44496</v>
      </c>
      <c r="B5662" t="s">
        <v>823</v>
      </c>
      <c r="C5662" t="s">
        <v>863</v>
      </c>
      <c r="D5662" t="str">
        <f>VLOOKUP(VALUE(MID(C5662,1,8)),Producto!$A$1:$C$499,3,FALSE)</f>
        <v>Pantalón baggie</v>
      </c>
      <c r="E5662" t="str">
        <f>VLOOKUP(_xlfn.NUMBERVALUE(MID(C5662,9,2)),'Datos 2'!$Q$3:$R$22,2,FALSE)</f>
        <v>Negro</v>
      </c>
      <c r="F5662" t="str">
        <f>VLOOKUP(_xlfn.NUMBERVALUE(MID(C5662,11,2)),'Datos 2'!$U$3:$V$11,2,)</f>
        <v>XL</v>
      </c>
      <c r="G5662">
        <v>10</v>
      </c>
    </row>
    <row r="5663" spans="1:7">
      <c r="A5663" s="14">
        <v>44370</v>
      </c>
      <c r="B5663" t="s">
        <v>823</v>
      </c>
      <c r="C5663" t="s">
        <v>842</v>
      </c>
      <c r="D5663" t="str">
        <f>VLOOKUP(VALUE(MID(C5663,1,8)),Producto!$A$1:$C$499,3,FALSE)</f>
        <v>Camisa manga corta</v>
      </c>
      <c r="E5663" t="str">
        <f>VLOOKUP(_xlfn.NUMBERVALUE(MID(C5663,9,2)),'Datos 2'!$Q$3:$R$22,2,FALSE)</f>
        <v>Blanco</v>
      </c>
      <c r="F5663" t="str">
        <f>VLOOKUP(_xlfn.NUMBERVALUE(MID(C5663,11,2)),'Datos 2'!$U$3:$V$11,2,)</f>
        <v>S</v>
      </c>
      <c r="G5663">
        <v>2</v>
      </c>
    </row>
    <row r="5664" spans="1:7">
      <c r="A5664" s="14">
        <v>44445</v>
      </c>
      <c r="B5664" t="s">
        <v>823</v>
      </c>
      <c r="C5664" t="s">
        <v>837</v>
      </c>
      <c r="D5664" t="str">
        <f>VLOOKUP(VALUE(MID(C5664,1,8)),Producto!$A$1:$C$499,3,FALSE)</f>
        <v>Camisa manga larga</v>
      </c>
      <c r="E5664" t="str">
        <f>VLOOKUP(_xlfn.NUMBERVALUE(MID(C5664,9,2)),'Datos 2'!$Q$3:$R$22,2,FALSE)</f>
        <v>Negro</v>
      </c>
      <c r="F5664" t="str">
        <f>VLOOKUP(_xlfn.NUMBERVALUE(MID(C5664,11,2)),'Datos 2'!$U$3:$V$11,2,)</f>
        <v>M</v>
      </c>
      <c r="G5664">
        <v>10</v>
      </c>
    </row>
    <row r="5665" spans="1:7">
      <c r="A5665" s="14">
        <v>44508</v>
      </c>
      <c r="B5665" t="s">
        <v>823</v>
      </c>
      <c r="C5665" t="s">
        <v>849</v>
      </c>
      <c r="D5665" t="str">
        <f>VLOOKUP(VALUE(MID(C5665,1,8)),Producto!$A$1:$C$499,3,FALSE)</f>
        <v>Playera</v>
      </c>
      <c r="E5665" t="str">
        <f>VLOOKUP(_xlfn.NUMBERVALUE(MID(C5665,9,2)),'Datos 2'!$Q$3:$R$22,2,FALSE)</f>
        <v>Estampado abstracto</v>
      </c>
      <c r="F5665" t="str">
        <f>VLOOKUP(_xlfn.NUMBERVALUE(MID(C5665,11,2)),'Datos 2'!$U$3:$V$11,2,)</f>
        <v>Unitalla</v>
      </c>
      <c r="G5665">
        <v>6</v>
      </c>
    </row>
    <row r="5666" spans="1:7">
      <c r="A5666" s="14">
        <v>44551</v>
      </c>
      <c r="B5666" t="s">
        <v>823</v>
      </c>
      <c r="C5666" t="s">
        <v>833</v>
      </c>
      <c r="D5666" t="str">
        <f>VLOOKUP(VALUE(MID(C5666,1,8)),Producto!$A$1:$C$499,3,FALSE)</f>
        <v>Camisa manga larga</v>
      </c>
      <c r="E5666" t="str">
        <f>VLOOKUP(_xlfn.NUMBERVALUE(MID(C5666,9,2)),'Datos 2'!$Q$3:$R$22,2,FALSE)</f>
        <v>Off white</v>
      </c>
      <c r="F5666" t="str">
        <f>VLOOKUP(_xlfn.NUMBERVALUE(MID(C5666,11,2)),'Datos 2'!$U$3:$V$11,2,)</f>
        <v>M</v>
      </c>
      <c r="G5666">
        <v>4</v>
      </c>
    </row>
    <row r="5667" spans="1:7">
      <c r="A5667" s="14">
        <v>44560</v>
      </c>
      <c r="B5667" t="s">
        <v>823</v>
      </c>
      <c r="C5667" t="s">
        <v>872</v>
      </c>
      <c r="D5667" t="str">
        <f>VLOOKUP(VALUE(MID(C5667,1,8)),Producto!$A$1:$C$499,3,FALSE)</f>
        <v>Pantalón baggie</v>
      </c>
      <c r="E5667" t="str">
        <f>VLOOKUP(_xlfn.NUMBERVALUE(MID(C5667,9,2)),'Datos 2'!$Q$3:$R$22,2,FALSE)</f>
        <v>Café</v>
      </c>
      <c r="F5667" t="str">
        <f>VLOOKUP(_xlfn.NUMBERVALUE(MID(C5667,11,2)),'Datos 2'!$U$3:$V$11,2,)</f>
        <v>L</v>
      </c>
      <c r="G5667">
        <v>2</v>
      </c>
    </row>
    <row r="5668" spans="1:7">
      <c r="A5668" s="14">
        <v>44424</v>
      </c>
      <c r="B5668" t="s">
        <v>823</v>
      </c>
      <c r="C5668" t="s">
        <v>829</v>
      </c>
      <c r="D5668" t="str">
        <f>VLOOKUP(VALUE(MID(C5668,1,8)),Producto!$A$1:$C$499,3,FALSE)</f>
        <v>Camisa manga larga</v>
      </c>
      <c r="E5668" t="str">
        <f>VLOOKUP(_xlfn.NUMBERVALUE(MID(C5668,9,2)),'Datos 2'!$Q$3:$R$22,2,FALSE)</f>
        <v>Blanco</v>
      </c>
      <c r="F5668" t="str">
        <f>VLOOKUP(_xlfn.NUMBERVALUE(MID(C5668,11,2)),'Datos 2'!$U$3:$V$11,2,)</f>
        <v>M</v>
      </c>
      <c r="G5668">
        <v>9</v>
      </c>
    </row>
    <row r="5669" spans="1:7">
      <c r="A5669" s="14">
        <v>44219</v>
      </c>
      <c r="B5669" t="s">
        <v>823</v>
      </c>
      <c r="C5669" t="s">
        <v>882</v>
      </c>
      <c r="D5669" t="str">
        <f>VLOOKUP(VALUE(MID(C5669,1,8)),Producto!$A$1:$C$499,3,FALSE)</f>
        <v>Chamarra sport</v>
      </c>
      <c r="E5669" t="str">
        <f>VLOOKUP(_xlfn.NUMBERVALUE(MID(C5669,9,2)),'Datos 2'!$Q$3:$R$22,2,FALSE)</f>
        <v>Azul</v>
      </c>
      <c r="F5669" t="str">
        <f>VLOOKUP(_xlfn.NUMBERVALUE(MID(C5669,11,2)),'Datos 2'!$U$3:$V$11,2,)</f>
        <v>S</v>
      </c>
      <c r="G5669">
        <v>9</v>
      </c>
    </row>
    <row r="5670" spans="1:7">
      <c r="A5670" s="14">
        <v>44296</v>
      </c>
      <c r="B5670" t="s">
        <v>823</v>
      </c>
      <c r="C5670" t="s">
        <v>851</v>
      </c>
      <c r="D5670" t="str">
        <f>VLOOKUP(VALUE(MID(C5670,1,8)),Producto!$A$1:$C$499,3,FALSE)</f>
        <v>Pantalón mezclilla</v>
      </c>
      <c r="E5670" t="str">
        <f>VLOOKUP(_xlfn.NUMBERVALUE(MID(C5670,9,2)),'Datos 2'!$Q$3:$R$22,2,FALSE)</f>
        <v>Azul</v>
      </c>
      <c r="F5670" t="str">
        <f>VLOOKUP(_xlfn.NUMBERVALUE(MID(C5670,11,2)),'Datos 2'!$U$3:$V$11,2,)</f>
        <v>XL</v>
      </c>
      <c r="G5670">
        <v>9</v>
      </c>
    </row>
    <row r="5671" spans="1:7">
      <c r="A5671" s="14">
        <v>44542</v>
      </c>
      <c r="B5671" t="s">
        <v>823</v>
      </c>
      <c r="C5671" t="s">
        <v>845</v>
      </c>
      <c r="D5671" t="str">
        <f>VLOOKUP(VALUE(MID(C5671,1,8)),Producto!$A$1:$C$499,3,FALSE)</f>
        <v>Camisa manga corta</v>
      </c>
      <c r="E5671" t="str">
        <f>VLOOKUP(_xlfn.NUMBERVALUE(MID(C5671,9,2)),'Datos 2'!$Q$3:$R$22,2,FALSE)</f>
        <v>Estampado animal</v>
      </c>
      <c r="F5671" t="str">
        <f>VLOOKUP(_xlfn.NUMBERVALUE(MID(C5671,11,2)),'Datos 2'!$U$3:$V$11,2,)</f>
        <v>M</v>
      </c>
      <c r="G5671">
        <v>3</v>
      </c>
    </row>
    <row r="5672" spans="1:7">
      <c r="A5672" s="14">
        <v>44542</v>
      </c>
      <c r="B5672" t="s">
        <v>823</v>
      </c>
      <c r="C5672" t="s">
        <v>854</v>
      </c>
      <c r="D5672" t="str">
        <f>VLOOKUP(VALUE(MID(C5672,1,8)),Producto!$A$1:$C$499,3,FALSE)</f>
        <v>Pantalón mezclilla</v>
      </c>
      <c r="E5672" t="str">
        <f>VLOOKUP(_xlfn.NUMBERVALUE(MID(C5672,9,2)),'Datos 2'!$Q$3:$R$22,2,FALSE)</f>
        <v>Azul</v>
      </c>
      <c r="F5672" t="str">
        <f>VLOOKUP(_xlfn.NUMBERVALUE(MID(C5672,11,2)),'Datos 2'!$U$3:$V$11,2,)</f>
        <v>S</v>
      </c>
      <c r="G5672">
        <v>8</v>
      </c>
    </row>
    <row r="5673" spans="1:7">
      <c r="A5673" s="14">
        <v>44232</v>
      </c>
      <c r="B5673" t="s">
        <v>823</v>
      </c>
      <c r="C5673" t="s">
        <v>834</v>
      </c>
      <c r="D5673" t="str">
        <f>VLOOKUP(VALUE(MID(C5673,1,8)),Producto!$A$1:$C$499,3,FALSE)</f>
        <v>Camisa manga larga</v>
      </c>
      <c r="E5673" t="str">
        <f>VLOOKUP(_xlfn.NUMBERVALUE(MID(C5673,9,2)),'Datos 2'!$Q$3:$R$22,2,FALSE)</f>
        <v>Off white</v>
      </c>
      <c r="F5673" t="str">
        <f>VLOOKUP(_xlfn.NUMBERVALUE(MID(C5673,11,2)),'Datos 2'!$U$3:$V$11,2,)</f>
        <v>S</v>
      </c>
      <c r="G5673">
        <v>5</v>
      </c>
    </row>
    <row r="5674" spans="1:7">
      <c r="A5674" s="14">
        <v>44421</v>
      </c>
      <c r="B5674" t="s">
        <v>823</v>
      </c>
      <c r="C5674" t="s">
        <v>851</v>
      </c>
      <c r="D5674" t="str">
        <f>VLOOKUP(VALUE(MID(C5674,1,8)),Producto!$A$1:$C$499,3,FALSE)</f>
        <v>Pantalón mezclilla</v>
      </c>
      <c r="E5674" t="str">
        <f>VLOOKUP(_xlfn.NUMBERVALUE(MID(C5674,9,2)),'Datos 2'!$Q$3:$R$22,2,FALSE)</f>
        <v>Azul</v>
      </c>
      <c r="F5674" t="str">
        <f>VLOOKUP(_xlfn.NUMBERVALUE(MID(C5674,11,2)),'Datos 2'!$U$3:$V$11,2,)</f>
        <v>XL</v>
      </c>
      <c r="G5674">
        <v>10</v>
      </c>
    </row>
    <row r="5675" spans="1:7">
      <c r="A5675" s="14">
        <v>44486</v>
      </c>
      <c r="B5675" t="s">
        <v>823</v>
      </c>
      <c r="C5675" t="s">
        <v>860</v>
      </c>
      <c r="D5675" t="str">
        <f>VLOOKUP(VALUE(MID(C5675,1,8)),Producto!$A$1:$C$499,3,FALSE)</f>
        <v>Pantalón mezclilla</v>
      </c>
      <c r="E5675" t="str">
        <f>VLOOKUP(_xlfn.NUMBERVALUE(MID(C5675,9,2)),'Datos 2'!$Q$3:$R$22,2,FALSE)</f>
        <v>Blanco</v>
      </c>
      <c r="F5675" t="str">
        <f>VLOOKUP(_xlfn.NUMBERVALUE(MID(C5675,11,2)),'Datos 2'!$U$3:$V$11,2,)</f>
        <v>L</v>
      </c>
      <c r="G5675">
        <v>7</v>
      </c>
    </row>
    <row r="5676" spans="1:7">
      <c r="A5676" s="14">
        <v>44508</v>
      </c>
      <c r="B5676" t="s">
        <v>823</v>
      </c>
      <c r="C5676" t="s">
        <v>853</v>
      </c>
      <c r="D5676" t="str">
        <f>VLOOKUP(VALUE(MID(C5676,1,8)),Producto!$A$1:$C$499,3,FALSE)</f>
        <v>Pantalón mezclilla</v>
      </c>
      <c r="E5676" t="str">
        <f>VLOOKUP(_xlfn.NUMBERVALUE(MID(C5676,9,2)),'Datos 2'!$Q$3:$R$22,2,FALSE)</f>
        <v>Azul</v>
      </c>
      <c r="F5676" t="str">
        <f>VLOOKUP(_xlfn.NUMBERVALUE(MID(C5676,11,2)),'Datos 2'!$U$3:$V$11,2,)</f>
        <v>M</v>
      </c>
      <c r="G5676">
        <v>4</v>
      </c>
    </row>
    <row r="5677" spans="1:7">
      <c r="A5677" s="14">
        <v>44488</v>
      </c>
      <c r="B5677" t="s">
        <v>823</v>
      </c>
      <c r="C5677" t="s">
        <v>871</v>
      </c>
      <c r="D5677" t="str">
        <f>VLOOKUP(VALUE(MID(C5677,1,8)),Producto!$A$1:$C$499,3,FALSE)</f>
        <v>Pantalón baggie</v>
      </c>
      <c r="E5677" t="str">
        <f>VLOOKUP(_xlfn.NUMBERVALUE(MID(C5677,9,2)),'Datos 2'!$Q$3:$R$22,2,FALSE)</f>
        <v>Café</v>
      </c>
      <c r="F5677" t="str">
        <f>VLOOKUP(_xlfn.NUMBERVALUE(MID(C5677,11,2)),'Datos 2'!$U$3:$V$11,2,)</f>
        <v>XL</v>
      </c>
      <c r="G5677">
        <v>1</v>
      </c>
    </row>
    <row r="5678" spans="1:7">
      <c r="A5678" s="14">
        <v>44554</v>
      </c>
      <c r="B5678" t="s">
        <v>823</v>
      </c>
      <c r="C5678" t="s">
        <v>853</v>
      </c>
      <c r="D5678" t="str">
        <f>VLOOKUP(VALUE(MID(C5678,1,8)),Producto!$A$1:$C$499,3,FALSE)</f>
        <v>Pantalón mezclilla</v>
      </c>
      <c r="E5678" t="str">
        <f>VLOOKUP(_xlfn.NUMBERVALUE(MID(C5678,9,2)),'Datos 2'!$Q$3:$R$22,2,FALSE)</f>
        <v>Azul</v>
      </c>
      <c r="F5678" t="str">
        <f>VLOOKUP(_xlfn.NUMBERVALUE(MID(C5678,11,2)),'Datos 2'!$U$3:$V$11,2,)</f>
        <v>M</v>
      </c>
      <c r="G5678">
        <v>2</v>
      </c>
    </row>
    <row r="5679" spans="1:7">
      <c r="A5679" s="14">
        <v>44296</v>
      </c>
      <c r="B5679" t="s">
        <v>823</v>
      </c>
      <c r="C5679" t="s">
        <v>849</v>
      </c>
      <c r="D5679" t="str">
        <f>VLOOKUP(VALUE(MID(C5679,1,8)),Producto!$A$1:$C$499,3,FALSE)</f>
        <v>Playera</v>
      </c>
      <c r="E5679" t="str">
        <f>VLOOKUP(_xlfn.NUMBERVALUE(MID(C5679,9,2)),'Datos 2'!$Q$3:$R$22,2,FALSE)</f>
        <v>Estampado abstracto</v>
      </c>
      <c r="F5679" t="str">
        <f>VLOOKUP(_xlfn.NUMBERVALUE(MID(C5679,11,2)),'Datos 2'!$U$3:$V$11,2,)</f>
        <v>Unitalla</v>
      </c>
      <c r="G5679">
        <v>1</v>
      </c>
    </row>
    <row r="5680" spans="1:7">
      <c r="A5680" s="14">
        <v>44210</v>
      </c>
      <c r="B5680" t="s">
        <v>823</v>
      </c>
      <c r="C5680" t="s">
        <v>862</v>
      </c>
      <c r="D5680" t="str">
        <f>VLOOKUP(VALUE(MID(C5680,1,8)),Producto!$A$1:$C$499,3,FALSE)</f>
        <v>Pantalón mezclilla</v>
      </c>
      <c r="E5680" t="str">
        <f>VLOOKUP(_xlfn.NUMBERVALUE(MID(C5680,9,2)),'Datos 2'!$Q$3:$R$22,2,FALSE)</f>
        <v>Blanco</v>
      </c>
      <c r="F5680" t="str">
        <f>VLOOKUP(_xlfn.NUMBERVALUE(MID(C5680,11,2)),'Datos 2'!$U$3:$V$11,2,)</f>
        <v>S</v>
      </c>
      <c r="G5680">
        <v>6</v>
      </c>
    </row>
    <row r="5681" spans="1:7">
      <c r="A5681" s="14">
        <v>44339</v>
      </c>
      <c r="B5681" t="s">
        <v>823</v>
      </c>
      <c r="C5681" t="s">
        <v>846</v>
      </c>
      <c r="D5681" t="str">
        <f>VLOOKUP(VALUE(MID(C5681,1,8)),Producto!$A$1:$C$499,3,FALSE)</f>
        <v>Camisa manga corta</v>
      </c>
      <c r="E5681" t="str">
        <f>VLOOKUP(_xlfn.NUMBERVALUE(MID(C5681,9,2)),'Datos 2'!$Q$3:$R$22,2,FALSE)</f>
        <v>Estampado animal</v>
      </c>
      <c r="F5681" t="str">
        <f>VLOOKUP(_xlfn.NUMBERVALUE(MID(C5681,11,2)),'Datos 2'!$U$3:$V$11,2,)</f>
        <v>S</v>
      </c>
      <c r="G5681">
        <v>2</v>
      </c>
    </row>
    <row r="5682" spans="1:7">
      <c r="A5682" s="14">
        <v>44290</v>
      </c>
      <c r="B5682" t="s">
        <v>823</v>
      </c>
      <c r="C5682" t="s">
        <v>851</v>
      </c>
      <c r="D5682" t="str">
        <f>VLOOKUP(VALUE(MID(C5682,1,8)),Producto!$A$1:$C$499,3,FALSE)</f>
        <v>Pantalón mezclilla</v>
      </c>
      <c r="E5682" t="str">
        <f>VLOOKUP(_xlfn.NUMBERVALUE(MID(C5682,9,2)),'Datos 2'!$Q$3:$R$22,2,FALSE)</f>
        <v>Azul</v>
      </c>
      <c r="F5682" t="str">
        <f>VLOOKUP(_xlfn.NUMBERVALUE(MID(C5682,11,2)),'Datos 2'!$U$3:$V$11,2,)</f>
        <v>XL</v>
      </c>
      <c r="G5682">
        <v>5</v>
      </c>
    </row>
    <row r="5683" spans="1:7">
      <c r="A5683" s="14">
        <v>44266</v>
      </c>
      <c r="B5683" t="s">
        <v>823</v>
      </c>
      <c r="C5683" t="s">
        <v>828</v>
      </c>
      <c r="D5683" t="str">
        <f>VLOOKUP(VALUE(MID(C5683,1,8)),Producto!$A$1:$C$499,3,FALSE)</f>
        <v>Camisa manga larga</v>
      </c>
      <c r="E5683" t="str">
        <f>VLOOKUP(_xlfn.NUMBERVALUE(MID(C5683,9,2)),'Datos 2'!$Q$3:$R$22,2,FALSE)</f>
        <v>Blanco</v>
      </c>
      <c r="F5683" t="str">
        <f>VLOOKUP(_xlfn.NUMBERVALUE(MID(C5683,11,2)),'Datos 2'!$U$3:$V$11,2,)</f>
        <v>L</v>
      </c>
      <c r="G5683">
        <v>10</v>
      </c>
    </row>
    <row r="5684" spans="1:7">
      <c r="A5684" s="14">
        <v>44552</v>
      </c>
      <c r="B5684" t="s">
        <v>823</v>
      </c>
      <c r="C5684" t="s">
        <v>883</v>
      </c>
      <c r="D5684" t="str">
        <f>VLOOKUP(VALUE(MID(C5684,1,8)),Producto!$A$1:$C$499,3,FALSE)</f>
        <v>Chamarra sport</v>
      </c>
      <c r="E5684" t="str">
        <f>VLOOKUP(_xlfn.NUMBERVALUE(MID(C5684,9,2)),'Datos 2'!$Q$3:$R$22,2,FALSE)</f>
        <v>Negro</v>
      </c>
      <c r="F5684" t="str">
        <f>VLOOKUP(_xlfn.NUMBERVALUE(MID(C5684,11,2)),'Datos 2'!$U$3:$V$11,2,)</f>
        <v>XL</v>
      </c>
      <c r="G5684">
        <v>9</v>
      </c>
    </row>
    <row r="5685" spans="1:7">
      <c r="A5685" s="14">
        <v>44431</v>
      </c>
      <c r="B5685" t="s">
        <v>823</v>
      </c>
      <c r="C5685" t="s">
        <v>880</v>
      </c>
      <c r="D5685" t="str">
        <f>VLOOKUP(VALUE(MID(C5685,1,8)),Producto!$A$1:$C$499,3,FALSE)</f>
        <v>Chamarra sport</v>
      </c>
      <c r="E5685" t="str">
        <f>VLOOKUP(_xlfn.NUMBERVALUE(MID(C5685,9,2)),'Datos 2'!$Q$3:$R$22,2,FALSE)</f>
        <v>Azul</v>
      </c>
      <c r="F5685" t="str">
        <f>VLOOKUP(_xlfn.NUMBERVALUE(MID(C5685,11,2)),'Datos 2'!$U$3:$V$11,2,)</f>
        <v>L</v>
      </c>
      <c r="G5685">
        <v>8</v>
      </c>
    </row>
    <row r="5686" spans="1:7">
      <c r="A5686" s="14">
        <v>44326</v>
      </c>
      <c r="B5686" t="s">
        <v>823</v>
      </c>
      <c r="C5686" t="s">
        <v>839</v>
      </c>
      <c r="D5686" t="str">
        <f>VLOOKUP(VALUE(MID(C5686,1,8)),Producto!$A$1:$C$499,3,FALSE)</f>
        <v>Camisa manga corta</v>
      </c>
      <c r="E5686" t="str">
        <f>VLOOKUP(_xlfn.NUMBERVALUE(MID(C5686,9,2)),'Datos 2'!$Q$3:$R$22,2,FALSE)</f>
        <v>Blanco</v>
      </c>
      <c r="F5686" t="str">
        <f>VLOOKUP(_xlfn.NUMBERVALUE(MID(C5686,11,2)),'Datos 2'!$U$3:$V$11,2,)</f>
        <v>XL</v>
      </c>
      <c r="G5686">
        <v>1</v>
      </c>
    </row>
    <row r="5687" spans="1:7">
      <c r="A5687" s="14">
        <v>44199</v>
      </c>
      <c r="B5687" t="s">
        <v>823</v>
      </c>
      <c r="C5687" t="s">
        <v>853</v>
      </c>
      <c r="D5687" t="str">
        <f>VLOOKUP(VALUE(MID(C5687,1,8)),Producto!$A$1:$C$499,3,FALSE)</f>
        <v>Pantalón mezclilla</v>
      </c>
      <c r="E5687" t="str">
        <f>VLOOKUP(_xlfn.NUMBERVALUE(MID(C5687,9,2)),'Datos 2'!$Q$3:$R$22,2,FALSE)</f>
        <v>Azul</v>
      </c>
      <c r="F5687" t="str">
        <f>VLOOKUP(_xlfn.NUMBERVALUE(MID(C5687,11,2)),'Datos 2'!$U$3:$V$11,2,)</f>
        <v>M</v>
      </c>
      <c r="G5687">
        <v>7</v>
      </c>
    </row>
    <row r="5688" spans="1:7">
      <c r="A5688" s="14">
        <v>44535</v>
      </c>
      <c r="B5688" t="s">
        <v>823</v>
      </c>
      <c r="C5688" t="s">
        <v>840</v>
      </c>
      <c r="D5688" t="str">
        <f>VLOOKUP(VALUE(MID(C5688,1,8)),Producto!$A$1:$C$499,3,FALSE)</f>
        <v>Camisa manga corta</v>
      </c>
      <c r="E5688" t="str">
        <f>VLOOKUP(_xlfn.NUMBERVALUE(MID(C5688,9,2)),'Datos 2'!$Q$3:$R$22,2,FALSE)</f>
        <v>Blanco</v>
      </c>
      <c r="F5688" t="str">
        <f>VLOOKUP(_xlfn.NUMBERVALUE(MID(C5688,11,2)),'Datos 2'!$U$3:$V$11,2,)</f>
        <v>L</v>
      </c>
      <c r="G5688">
        <v>8</v>
      </c>
    </row>
    <row r="5689" spans="1:7">
      <c r="A5689" s="14">
        <v>44290</v>
      </c>
      <c r="B5689" t="s">
        <v>823</v>
      </c>
      <c r="C5689" t="s">
        <v>841</v>
      </c>
      <c r="D5689" t="str">
        <f>VLOOKUP(VALUE(MID(C5689,1,8)),Producto!$A$1:$C$499,3,FALSE)</f>
        <v>Camisa manga corta</v>
      </c>
      <c r="E5689" t="str">
        <f>VLOOKUP(_xlfn.NUMBERVALUE(MID(C5689,9,2)),'Datos 2'!$Q$3:$R$22,2,FALSE)</f>
        <v>Blanco</v>
      </c>
      <c r="F5689" t="str">
        <f>VLOOKUP(_xlfn.NUMBERVALUE(MID(C5689,11,2)),'Datos 2'!$U$3:$V$11,2,)</f>
        <v>M</v>
      </c>
      <c r="G5689">
        <v>2</v>
      </c>
    </row>
    <row r="5690" spans="1:7">
      <c r="A5690" s="14">
        <v>44308</v>
      </c>
      <c r="B5690" t="s">
        <v>823</v>
      </c>
      <c r="C5690" t="s">
        <v>867</v>
      </c>
      <c r="D5690" t="str">
        <f>VLOOKUP(VALUE(MID(C5690,1,8)),Producto!$A$1:$C$499,3,FALSE)</f>
        <v>Pantalón baggie</v>
      </c>
      <c r="E5690" t="str">
        <f>VLOOKUP(_xlfn.NUMBERVALUE(MID(C5690,9,2)),'Datos 2'!$Q$3:$R$22,2,FALSE)</f>
        <v>Off white</v>
      </c>
      <c r="F5690" t="str">
        <f>VLOOKUP(_xlfn.NUMBERVALUE(MID(C5690,11,2)),'Datos 2'!$U$3:$V$11,2,)</f>
        <v>XL</v>
      </c>
      <c r="G5690">
        <v>9</v>
      </c>
    </row>
    <row r="5691" spans="1:7">
      <c r="A5691" s="14">
        <v>44420</v>
      </c>
      <c r="B5691" t="s">
        <v>823</v>
      </c>
      <c r="C5691" t="s">
        <v>839</v>
      </c>
      <c r="D5691" t="str">
        <f>VLOOKUP(VALUE(MID(C5691,1,8)),Producto!$A$1:$C$499,3,FALSE)</f>
        <v>Camisa manga corta</v>
      </c>
      <c r="E5691" t="str">
        <f>VLOOKUP(_xlfn.NUMBERVALUE(MID(C5691,9,2)),'Datos 2'!$Q$3:$R$22,2,FALSE)</f>
        <v>Blanco</v>
      </c>
      <c r="F5691" t="str">
        <f>VLOOKUP(_xlfn.NUMBERVALUE(MID(C5691,11,2)),'Datos 2'!$U$3:$V$11,2,)</f>
        <v>XL</v>
      </c>
      <c r="G5691">
        <v>10</v>
      </c>
    </row>
    <row r="5692" spans="1:7">
      <c r="A5692" s="14">
        <v>44266</v>
      </c>
      <c r="B5692" t="s">
        <v>823</v>
      </c>
      <c r="C5692" t="s">
        <v>862</v>
      </c>
      <c r="D5692" t="str">
        <f>VLOOKUP(VALUE(MID(C5692,1,8)),Producto!$A$1:$C$499,3,FALSE)</f>
        <v>Pantalón mezclilla</v>
      </c>
      <c r="E5692" t="str">
        <f>VLOOKUP(_xlfn.NUMBERVALUE(MID(C5692,9,2)),'Datos 2'!$Q$3:$R$22,2,FALSE)</f>
        <v>Blanco</v>
      </c>
      <c r="F5692" t="str">
        <f>VLOOKUP(_xlfn.NUMBERVALUE(MID(C5692,11,2)),'Datos 2'!$U$3:$V$11,2,)</f>
        <v>S</v>
      </c>
      <c r="G5692">
        <v>6</v>
      </c>
    </row>
    <row r="5693" spans="1:7">
      <c r="A5693" s="14">
        <v>44266</v>
      </c>
      <c r="B5693" t="s">
        <v>823</v>
      </c>
      <c r="C5693" t="s">
        <v>858</v>
      </c>
      <c r="D5693" t="str">
        <f>VLOOKUP(VALUE(MID(C5693,1,8)),Producto!$A$1:$C$499,3,FALSE)</f>
        <v>Pantalón mezclilla</v>
      </c>
      <c r="E5693" t="str">
        <f>VLOOKUP(_xlfn.NUMBERVALUE(MID(C5693,9,2)),'Datos 2'!$Q$3:$R$22,2,FALSE)</f>
        <v>Negro</v>
      </c>
      <c r="F5693" t="str">
        <f>VLOOKUP(_xlfn.NUMBERVALUE(MID(C5693,11,2)),'Datos 2'!$U$3:$V$11,2,)</f>
        <v>S</v>
      </c>
      <c r="G5693">
        <v>2</v>
      </c>
    </row>
    <row r="5694" spans="1:7">
      <c r="A5694" s="14">
        <v>44486</v>
      </c>
      <c r="B5694" t="s">
        <v>823</v>
      </c>
      <c r="C5694" t="s">
        <v>863</v>
      </c>
      <c r="D5694" t="str">
        <f>VLOOKUP(VALUE(MID(C5694,1,8)),Producto!$A$1:$C$499,3,FALSE)</f>
        <v>Pantalón baggie</v>
      </c>
      <c r="E5694" t="str">
        <f>VLOOKUP(_xlfn.NUMBERVALUE(MID(C5694,9,2)),'Datos 2'!$Q$3:$R$22,2,FALSE)</f>
        <v>Negro</v>
      </c>
      <c r="F5694" t="str">
        <f>VLOOKUP(_xlfn.NUMBERVALUE(MID(C5694,11,2)),'Datos 2'!$U$3:$V$11,2,)</f>
        <v>XL</v>
      </c>
      <c r="G5694">
        <v>2</v>
      </c>
    </row>
    <row r="5695" spans="1:7">
      <c r="A5695" s="14">
        <v>44403</v>
      </c>
      <c r="B5695" t="s">
        <v>823</v>
      </c>
      <c r="C5695" t="s">
        <v>884</v>
      </c>
      <c r="D5695" t="str">
        <f>VLOOKUP(VALUE(MID(C5695,1,8)),Producto!$A$1:$C$499,3,FALSE)</f>
        <v>Chamarra sport</v>
      </c>
      <c r="E5695" t="str">
        <f>VLOOKUP(_xlfn.NUMBERVALUE(MID(C5695,9,2)),'Datos 2'!$Q$3:$R$22,2,FALSE)</f>
        <v>Negro</v>
      </c>
      <c r="F5695" t="str">
        <f>VLOOKUP(_xlfn.NUMBERVALUE(MID(C5695,11,2)),'Datos 2'!$U$3:$V$11,2,)</f>
        <v>L</v>
      </c>
      <c r="G5695">
        <v>5</v>
      </c>
    </row>
    <row r="5696" spans="1:7">
      <c r="A5696" s="14">
        <v>44551</v>
      </c>
      <c r="B5696" t="s">
        <v>823</v>
      </c>
      <c r="C5696" t="s">
        <v>856</v>
      </c>
      <c r="D5696" t="str">
        <f>VLOOKUP(VALUE(MID(C5696,1,8)),Producto!$A$1:$C$499,3,FALSE)</f>
        <v>Pantalón mezclilla</v>
      </c>
      <c r="E5696" t="str">
        <f>VLOOKUP(_xlfn.NUMBERVALUE(MID(C5696,9,2)),'Datos 2'!$Q$3:$R$22,2,FALSE)</f>
        <v>Negro</v>
      </c>
      <c r="F5696" t="str">
        <f>VLOOKUP(_xlfn.NUMBERVALUE(MID(C5696,11,2)),'Datos 2'!$U$3:$V$11,2,)</f>
        <v>L</v>
      </c>
      <c r="G5696">
        <v>4</v>
      </c>
    </row>
    <row r="5697" spans="1:7">
      <c r="A5697" s="14">
        <v>44543</v>
      </c>
      <c r="B5697" t="s">
        <v>823</v>
      </c>
      <c r="C5697" t="s">
        <v>837</v>
      </c>
      <c r="D5697" t="str">
        <f>VLOOKUP(VALUE(MID(C5697,1,8)),Producto!$A$1:$C$499,3,FALSE)</f>
        <v>Camisa manga larga</v>
      </c>
      <c r="E5697" t="str">
        <f>VLOOKUP(_xlfn.NUMBERVALUE(MID(C5697,9,2)),'Datos 2'!$Q$3:$R$22,2,FALSE)</f>
        <v>Negro</v>
      </c>
      <c r="F5697" t="str">
        <f>VLOOKUP(_xlfn.NUMBERVALUE(MID(C5697,11,2)),'Datos 2'!$U$3:$V$11,2,)</f>
        <v>M</v>
      </c>
      <c r="G5697">
        <v>5</v>
      </c>
    </row>
    <row r="5698" spans="1:7">
      <c r="A5698" s="14">
        <v>44371</v>
      </c>
      <c r="B5698" t="s">
        <v>823</v>
      </c>
      <c r="C5698" t="s">
        <v>848</v>
      </c>
      <c r="D5698" t="str">
        <f>VLOOKUP(VALUE(MID(C5698,1,8)),Producto!$A$1:$C$499,3,FALSE)</f>
        <v>Playera</v>
      </c>
      <c r="E5698" t="str">
        <f>VLOOKUP(_xlfn.NUMBERVALUE(MID(C5698,9,2)),'Datos 2'!$Q$3:$R$22,2,FALSE)</f>
        <v>Gris</v>
      </c>
      <c r="F5698" t="str">
        <f>VLOOKUP(_xlfn.NUMBERVALUE(MID(C5698,11,2)),'Datos 2'!$U$3:$V$11,2,)</f>
        <v>Unitalla</v>
      </c>
      <c r="G5698">
        <v>1</v>
      </c>
    </row>
    <row r="5699" spans="1:7">
      <c r="A5699" s="14">
        <v>44313</v>
      </c>
      <c r="B5699" t="s">
        <v>823</v>
      </c>
      <c r="C5699" t="s">
        <v>836</v>
      </c>
      <c r="D5699" t="str">
        <f>VLOOKUP(VALUE(MID(C5699,1,8)),Producto!$A$1:$C$499,3,FALSE)</f>
        <v>Camisa manga larga</v>
      </c>
      <c r="E5699" t="str">
        <f>VLOOKUP(_xlfn.NUMBERVALUE(MID(C5699,9,2)),'Datos 2'!$Q$3:$R$22,2,FALSE)</f>
        <v>Negro</v>
      </c>
      <c r="F5699" t="str">
        <f>VLOOKUP(_xlfn.NUMBERVALUE(MID(C5699,11,2)),'Datos 2'!$U$3:$V$11,2,)</f>
        <v>L</v>
      </c>
      <c r="G5699">
        <v>4</v>
      </c>
    </row>
    <row r="5700" spans="1:7">
      <c r="A5700" s="14">
        <v>44391</v>
      </c>
      <c r="B5700" t="s">
        <v>823</v>
      </c>
      <c r="C5700" t="s">
        <v>837</v>
      </c>
      <c r="D5700" t="str">
        <f>VLOOKUP(VALUE(MID(C5700,1,8)),Producto!$A$1:$C$499,3,FALSE)</f>
        <v>Camisa manga larga</v>
      </c>
      <c r="E5700" t="str">
        <f>VLOOKUP(_xlfn.NUMBERVALUE(MID(C5700,9,2)),'Datos 2'!$Q$3:$R$22,2,FALSE)</f>
        <v>Negro</v>
      </c>
      <c r="F5700" t="str">
        <f>VLOOKUP(_xlfn.NUMBERVALUE(MID(C5700,11,2)),'Datos 2'!$U$3:$V$11,2,)</f>
        <v>M</v>
      </c>
      <c r="G5700">
        <v>6</v>
      </c>
    </row>
    <row r="5701" spans="1:7">
      <c r="A5701" s="14">
        <v>44336</v>
      </c>
      <c r="B5701" t="s">
        <v>823</v>
      </c>
      <c r="C5701" t="s">
        <v>866</v>
      </c>
      <c r="D5701" t="str">
        <f>VLOOKUP(VALUE(MID(C5701,1,8)),Producto!$A$1:$C$499,3,FALSE)</f>
        <v>Pantalón baggie</v>
      </c>
      <c r="E5701" t="str">
        <f>VLOOKUP(_xlfn.NUMBERVALUE(MID(C5701,9,2)),'Datos 2'!$Q$3:$R$22,2,FALSE)</f>
        <v>Negro</v>
      </c>
      <c r="F5701" t="str">
        <f>VLOOKUP(_xlfn.NUMBERVALUE(MID(C5701,11,2)),'Datos 2'!$U$3:$V$11,2,)</f>
        <v>S</v>
      </c>
      <c r="G5701">
        <v>1</v>
      </c>
    </row>
    <row r="5702" spans="1:7">
      <c r="A5702" s="14">
        <v>44272</v>
      </c>
      <c r="B5702" t="s">
        <v>823</v>
      </c>
      <c r="C5702" t="s">
        <v>840</v>
      </c>
      <c r="D5702" t="str">
        <f>VLOOKUP(VALUE(MID(C5702,1,8)),Producto!$A$1:$C$499,3,FALSE)</f>
        <v>Camisa manga corta</v>
      </c>
      <c r="E5702" t="str">
        <f>VLOOKUP(_xlfn.NUMBERVALUE(MID(C5702,9,2)),'Datos 2'!$Q$3:$R$22,2,FALSE)</f>
        <v>Blanco</v>
      </c>
      <c r="F5702" t="str">
        <f>VLOOKUP(_xlfn.NUMBERVALUE(MID(C5702,11,2)),'Datos 2'!$U$3:$V$11,2,)</f>
        <v>L</v>
      </c>
      <c r="G5702">
        <v>6</v>
      </c>
    </row>
    <row r="5703" spans="1:7">
      <c r="A5703" s="14">
        <v>44441</v>
      </c>
      <c r="B5703" t="s">
        <v>823</v>
      </c>
      <c r="C5703" t="s">
        <v>868</v>
      </c>
      <c r="D5703" t="str">
        <f>VLOOKUP(VALUE(MID(C5703,1,8)),Producto!$A$1:$C$499,3,FALSE)</f>
        <v>Pantalón baggie</v>
      </c>
      <c r="E5703" t="str">
        <f>VLOOKUP(_xlfn.NUMBERVALUE(MID(C5703,9,2)),'Datos 2'!$Q$3:$R$22,2,FALSE)</f>
        <v>Off white</v>
      </c>
      <c r="F5703" t="str">
        <f>VLOOKUP(_xlfn.NUMBERVALUE(MID(C5703,11,2)),'Datos 2'!$U$3:$V$11,2,)</f>
        <v>L</v>
      </c>
      <c r="G5703">
        <v>3</v>
      </c>
    </row>
    <row r="5704" spans="1:7">
      <c r="A5704" s="14">
        <v>44534</v>
      </c>
      <c r="B5704" t="s">
        <v>823</v>
      </c>
      <c r="C5704" t="s">
        <v>856</v>
      </c>
      <c r="D5704" t="str">
        <f>VLOOKUP(VALUE(MID(C5704,1,8)),Producto!$A$1:$C$499,3,FALSE)</f>
        <v>Pantalón mezclilla</v>
      </c>
      <c r="E5704" t="str">
        <f>VLOOKUP(_xlfn.NUMBERVALUE(MID(C5704,9,2)),'Datos 2'!$Q$3:$R$22,2,FALSE)</f>
        <v>Negro</v>
      </c>
      <c r="F5704" t="str">
        <f>VLOOKUP(_xlfn.NUMBERVALUE(MID(C5704,11,2)),'Datos 2'!$U$3:$V$11,2,)</f>
        <v>L</v>
      </c>
      <c r="G5704">
        <v>8</v>
      </c>
    </row>
    <row r="5705" spans="1:7">
      <c r="A5705" s="14">
        <v>44543</v>
      </c>
      <c r="B5705" t="s">
        <v>823</v>
      </c>
      <c r="C5705" t="s">
        <v>852</v>
      </c>
      <c r="D5705" t="str">
        <f>VLOOKUP(VALUE(MID(C5705,1,8)),Producto!$A$1:$C$499,3,FALSE)</f>
        <v>Pantalón mezclilla</v>
      </c>
      <c r="E5705" t="str">
        <f>VLOOKUP(_xlfn.NUMBERVALUE(MID(C5705,9,2)),'Datos 2'!$Q$3:$R$22,2,FALSE)</f>
        <v>Azul</v>
      </c>
      <c r="F5705" t="str">
        <f>VLOOKUP(_xlfn.NUMBERVALUE(MID(C5705,11,2)),'Datos 2'!$U$3:$V$11,2,)</f>
        <v>L</v>
      </c>
      <c r="G5705">
        <v>4</v>
      </c>
    </row>
    <row r="5706" spans="1:7">
      <c r="A5706" s="14">
        <v>44288</v>
      </c>
      <c r="B5706" t="s">
        <v>823</v>
      </c>
      <c r="C5706" t="s">
        <v>869</v>
      </c>
      <c r="D5706" t="str">
        <f>VLOOKUP(VALUE(MID(C5706,1,8)),Producto!$A$1:$C$499,3,FALSE)</f>
        <v>Pantalón baggie</v>
      </c>
      <c r="E5706" t="str">
        <f>VLOOKUP(_xlfn.NUMBERVALUE(MID(C5706,9,2)),'Datos 2'!$Q$3:$R$22,2,FALSE)</f>
        <v>Off white</v>
      </c>
      <c r="F5706" t="str">
        <f>VLOOKUP(_xlfn.NUMBERVALUE(MID(C5706,11,2)),'Datos 2'!$U$3:$V$11,2,)</f>
        <v>M</v>
      </c>
      <c r="G5706">
        <v>6</v>
      </c>
    </row>
    <row r="5707" spans="1:7">
      <c r="A5707" s="14">
        <v>44278</v>
      </c>
      <c r="B5707" t="s">
        <v>823</v>
      </c>
      <c r="C5707" t="s">
        <v>836</v>
      </c>
      <c r="D5707" t="str">
        <f>VLOOKUP(VALUE(MID(C5707,1,8)),Producto!$A$1:$C$499,3,FALSE)</f>
        <v>Camisa manga larga</v>
      </c>
      <c r="E5707" t="str">
        <f>VLOOKUP(_xlfn.NUMBERVALUE(MID(C5707,9,2)),'Datos 2'!$Q$3:$R$22,2,FALSE)</f>
        <v>Negro</v>
      </c>
      <c r="F5707" t="str">
        <f>VLOOKUP(_xlfn.NUMBERVALUE(MID(C5707,11,2)),'Datos 2'!$U$3:$V$11,2,)</f>
        <v>L</v>
      </c>
      <c r="G5707">
        <v>5</v>
      </c>
    </row>
    <row r="5708" spans="1:7">
      <c r="A5708" s="14">
        <v>44319</v>
      </c>
      <c r="B5708" t="s">
        <v>823</v>
      </c>
      <c r="C5708" t="s">
        <v>855</v>
      </c>
      <c r="D5708" t="str">
        <f>VLOOKUP(VALUE(MID(C5708,1,8)),Producto!$A$1:$C$499,3,FALSE)</f>
        <v>Pantalón mezclilla</v>
      </c>
      <c r="E5708" t="str">
        <f>VLOOKUP(_xlfn.NUMBERVALUE(MID(C5708,9,2)),'Datos 2'!$Q$3:$R$22,2,FALSE)</f>
        <v>Negro</v>
      </c>
      <c r="F5708" t="str">
        <f>VLOOKUP(_xlfn.NUMBERVALUE(MID(C5708,11,2)),'Datos 2'!$U$3:$V$11,2,)</f>
        <v>XL</v>
      </c>
      <c r="G5708">
        <v>6</v>
      </c>
    </row>
    <row r="5709" spans="1:7">
      <c r="A5709" s="14">
        <v>44296</v>
      </c>
      <c r="B5709" t="s">
        <v>823</v>
      </c>
      <c r="C5709" t="s">
        <v>864</v>
      </c>
      <c r="D5709" t="str">
        <f>VLOOKUP(VALUE(MID(C5709,1,8)),Producto!$A$1:$C$499,3,FALSE)</f>
        <v>Pantalón baggie</v>
      </c>
      <c r="E5709" t="str">
        <f>VLOOKUP(_xlfn.NUMBERVALUE(MID(C5709,9,2)),'Datos 2'!$Q$3:$R$22,2,FALSE)</f>
        <v>Negro</v>
      </c>
      <c r="F5709" t="str">
        <f>VLOOKUP(_xlfn.NUMBERVALUE(MID(C5709,11,2)),'Datos 2'!$U$3:$V$11,2,)</f>
        <v>L</v>
      </c>
      <c r="G5709">
        <v>1</v>
      </c>
    </row>
    <row r="5710" spans="1:7">
      <c r="A5710" s="14">
        <v>44302</v>
      </c>
      <c r="B5710" t="s">
        <v>823</v>
      </c>
      <c r="C5710" t="s">
        <v>885</v>
      </c>
      <c r="D5710" t="str">
        <f>VLOOKUP(VALUE(MID(C5710,1,8)),Producto!$A$1:$C$499,3,FALSE)</f>
        <v>Chamarra sport</v>
      </c>
      <c r="E5710" t="str">
        <f>VLOOKUP(_xlfn.NUMBERVALUE(MID(C5710,9,2)),'Datos 2'!$Q$3:$R$22,2,FALSE)</f>
        <v>Negro</v>
      </c>
      <c r="F5710" t="str">
        <f>VLOOKUP(_xlfn.NUMBERVALUE(MID(C5710,11,2)),'Datos 2'!$U$3:$V$11,2,)</f>
        <v>M</v>
      </c>
      <c r="G5710">
        <v>4</v>
      </c>
    </row>
    <row r="5711" spans="1:7">
      <c r="A5711" s="14">
        <v>44513</v>
      </c>
      <c r="B5711" t="s">
        <v>823</v>
      </c>
      <c r="C5711" t="s">
        <v>848</v>
      </c>
      <c r="D5711" t="str">
        <f>VLOOKUP(VALUE(MID(C5711,1,8)),Producto!$A$1:$C$499,3,FALSE)</f>
        <v>Playera</v>
      </c>
      <c r="E5711" t="str">
        <f>VLOOKUP(_xlfn.NUMBERVALUE(MID(C5711,9,2)),'Datos 2'!$Q$3:$R$22,2,FALSE)</f>
        <v>Gris</v>
      </c>
      <c r="F5711" t="str">
        <f>VLOOKUP(_xlfn.NUMBERVALUE(MID(C5711,11,2)),'Datos 2'!$U$3:$V$11,2,)</f>
        <v>Unitalla</v>
      </c>
      <c r="G5711">
        <v>5</v>
      </c>
    </row>
    <row r="5712" spans="1:7">
      <c r="A5712" s="14">
        <v>44531</v>
      </c>
      <c r="B5712" t="s">
        <v>823</v>
      </c>
      <c r="C5712" t="s">
        <v>852</v>
      </c>
      <c r="D5712" t="str">
        <f>VLOOKUP(VALUE(MID(C5712,1,8)),Producto!$A$1:$C$499,3,FALSE)</f>
        <v>Pantalón mezclilla</v>
      </c>
      <c r="E5712" t="str">
        <f>VLOOKUP(_xlfn.NUMBERVALUE(MID(C5712,9,2)),'Datos 2'!$Q$3:$R$22,2,FALSE)</f>
        <v>Azul</v>
      </c>
      <c r="F5712" t="str">
        <f>VLOOKUP(_xlfn.NUMBERVALUE(MID(C5712,11,2)),'Datos 2'!$U$3:$V$11,2,)</f>
        <v>L</v>
      </c>
      <c r="G5712">
        <v>10</v>
      </c>
    </row>
    <row r="5713" spans="1:7">
      <c r="A5713" s="14">
        <v>44448</v>
      </c>
      <c r="B5713" t="s">
        <v>823</v>
      </c>
      <c r="C5713" t="s">
        <v>868</v>
      </c>
      <c r="D5713" t="str">
        <f>VLOOKUP(VALUE(MID(C5713,1,8)),Producto!$A$1:$C$499,3,FALSE)</f>
        <v>Pantalón baggie</v>
      </c>
      <c r="E5713" t="str">
        <f>VLOOKUP(_xlfn.NUMBERVALUE(MID(C5713,9,2)),'Datos 2'!$Q$3:$R$22,2,FALSE)</f>
        <v>Off white</v>
      </c>
      <c r="F5713" t="str">
        <f>VLOOKUP(_xlfn.NUMBERVALUE(MID(C5713,11,2)),'Datos 2'!$U$3:$V$11,2,)</f>
        <v>L</v>
      </c>
      <c r="G5713">
        <v>8</v>
      </c>
    </row>
    <row r="5714" spans="1:7">
      <c r="A5714" s="14">
        <v>44312</v>
      </c>
      <c r="B5714" t="s">
        <v>823</v>
      </c>
      <c r="C5714" t="s">
        <v>877</v>
      </c>
      <c r="D5714" t="str">
        <f>VLOOKUP(VALUE(MID(C5714,1,8)),Producto!$A$1:$C$499,3,FALSE)</f>
        <v>Chamarra sport</v>
      </c>
      <c r="E5714" t="str">
        <f>VLOOKUP(_xlfn.NUMBERVALUE(MID(C5714,9,2)),'Datos 2'!$Q$3:$R$22,2,FALSE)</f>
        <v>Rojo</v>
      </c>
      <c r="F5714" t="str">
        <f>VLOOKUP(_xlfn.NUMBERVALUE(MID(C5714,11,2)),'Datos 2'!$U$3:$V$11,2,)</f>
        <v>M</v>
      </c>
      <c r="G5714">
        <v>10</v>
      </c>
    </row>
    <row r="5715" spans="1:7">
      <c r="A5715" s="14">
        <v>44392</v>
      </c>
      <c r="B5715" t="s">
        <v>823</v>
      </c>
      <c r="C5715" t="s">
        <v>836</v>
      </c>
      <c r="D5715" t="str">
        <f>VLOOKUP(VALUE(MID(C5715,1,8)),Producto!$A$1:$C$499,3,FALSE)</f>
        <v>Camisa manga larga</v>
      </c>
      <c r="E5715" t="str">
        <f>VLOOKUP(_xlfn.NUMBERVALUE(MID(C5715,9,2)),'Datos 2'!$Q$3:$R$22,2,FALSE)</f>
        <v>Negro</v>
      </c>
      <c r="F5715" t="str">
        <f>VLOOKUP(_xlfn.NUMBERVALUE(MID(C5715,11,2)),'Datos 2'!$U$3:$V$11,2,)</f>
        <v>L</v>
      </c>
      <c r="G5715">
        <v>5</v>
      </c>
    </row>
    <row r="5716" spans="1:7">
      <c r="A5716" s="14">
        <v>44311</v>
      </c>
      <c r="B5716" t="s">
        <v>823</v>
      </c>
      <c r="C5716" t="s">
        <v>881</v>
      </c>
      <c r="D5716" t="str">
        <f>VLOOKUP(VALUE(MID(C5716,1,8)),Producto!$A$1:$C$499,3,FALSE)</f>
        <v>Chamarra sport</v>
      </c>
      <c r="E5716" t="str">
        <f>VLOOKUP(_xlfn.NUMBERVALUE(MID(C5716,9,2)),'Datos 2'!$Q$3:$R$22,2,FALSE)</f>
        <v>Azul</v>
      </c>
      <c r="F5716" t="str">
        <f>VLOOKUP(_xlfn.NUMBERVALUE(MID(C5716,11,2)),'Datos 2'!$U$3:$V$11,2,)</f>
        <v>M</v>
      </c>
      <c r="G5716">
        <v>3</v>
      </c>
    </row>
    <row r="5717" spans="1:7">
      <c r="A5717" s="14">
        <v>44348</v>
      </c>
      <c r="B5717" t="s">
        <v>823</v>
      </c>
      <c r="C5717" t="s">
        <v>836</v>
      </c>
      <c r="D5717" t="str">
        <f>VLOOKUP(VALUE(MID(C5717,1,8)),Producto!$A$1:$C$499,3,FALSE)</f>
        <v>Camisa manga larga</v>
      </c>
      <c r="E5717" t="str">
        <f>VLOOKUP(_xlfn.NUMBERVALUE(MID(C5717,9,2)),'Datos 2'!$Q$3:$R$22,2,FALSE)</f>
        <v>Negro</v>
      </c>
      <c r="F5717" t="str">
        <f>VLOOKUP(_xlfn.NUMBERVALUE(MID(C5717,11,2)),'Datos 2'!$U$3:$V$11,2,)</f>
        <v>L</v>
      </c>
      <c r="G5717">
        <v>6</v>
      </c>
    </row>
    <row r="5718" spans="1:7">
      <c r="A5718" s="14">
        <v>44239</v>
      </c>
      <c r="B5718" t="s">
        <v>823</v>
      </c>
      <c r="C5718" t="s">
        <v>855</v>
      </c>
      <c r="D5718" t="str">
        <f>VLOOKUP(VALUE(MID(C5718,1,8)),Producto!$A$1:$C$499,3,FALSE)</f>
        <v>Pantalón mezclilla</v>
      </c>
      <c r="E5718" t="str">
        <f>VLOOKUP(_xlfn.NUMBERVALUE(MID(C5718,9,2)),'Datos 2'!$Q$3:$R$22,2,FALSE)</f>
        <v>Negro</v>
      </c>
      <c r="F5718" t="str">
        <f>VLOOKUP(_xlfn.NUMBERVALUE(MID(C5718,11,2)),'Datos 2'!$U$3:$V$11,2,)</f>
        <v>XL</v>
      </c>
      <c r="G5718">
        <v>10</v>
      </c>
    </row>
    <row r="5719" spans="1:7">
      <c r="A5719" s="14">
        <v>44368</v>
      </c>
      <c r="B5719" t="s">
        <v>823</v>
      </c>
      <c r="C5719" t="s">
        <v>844</v>
      </c>
      <c r="D5719" t="str">
        <f>VLOOKUP(VALUE(MID(C5719,1,8)),Producto!$A$1:$C$499,3,FALSE)</f>
        <v>Camisa manga corta</v>
      </c>
      <c r="E5719" t="str">
        <f>VLOOKUP(_xlfn.NUMBERVALUE(MID(C5719,9,2)),'Datos 2'!$Q$3:$R$22,2,FALSE)</f>
        <v>Estampado animal</v>
      </c>
      <c r="F5719" t="str">
        <f>VLOOKUP(_xlfn.NUMBERVALUE(MID(C5719,11,2)),'Datos 2'!$U$3:$V$11,2,)</f>
        <v>L</v>
      </c>
      <c r="G5719">
        <v>1</v>
      </c>
    </row>
    <row r="5720" spans="1:7">
      <c r="A5720" s="14">
        <v>44507</v>
      </c>
      <c r="B5720" t="s">
        <v>823</v>
      </c>
      <c r="C5720" t="s">
        <v>837</v>
      </c>
      <c r="D5720" t="str">
        <f>VLOOKUP(VALUE(MID(C5720,1,8)),Producto!$A$1:$C$499,3,FALSE)</f>
        <v>Camisa manga larga</v>
      </c>
      <c r="E5720" t="str">
        <f>VLOOKUP(_xlfn.NUMBERVALUE(MID(C5720,9,2)),'Datos 2'!$Q$3:$R$22,2,FALSE)</f>
        <v>Negro</v>
      </c>
      <c r="F5720" t="str">
        <f>VLOOKUP(_xlfn.NUMBERVALUE(MID(C5720,11,2)),'Datos 2'!$U$3:$V$11,2,)</f>
        <v>M</v>
      </c>
      <c r="G5720">
        <v>2</v>
      </c>
    </row>
    <row r="5721" spans="1:7">
      <c r="A5721" s="14">
        <v>44363</v>
      </c>
      <c r="B5721" t="s">
        <v>823</v>
      </c>
      <c r="C5721" t="s">
        <v>873</v>
      </c>
      <c r="D5721" t="str">
        <f>VLOOKUP(VALUE(MID(C5721,1,8)),Producto!$A$1:$C$499,3,FALSE)</f>
        <v>Pantalón baggie</v>
      </c>
      <c r="E5721" t="str">
        <f>VLOOKUP(_xlfn.NUMBERVALUE(MID(C5721,9,2)),'Datos 2'!$Q$3:$R$22,2,FALSE)</f>
        <v>Café</v>
      </c>
      <c r="F5721" t="str">
        <f>VLOOKUP(_xlfn.NUMBERVALUE(MID(C5721,11,2)),'Datos 2'!$U$3:$V$11,2,)</f>
        <v>M</v>
      </c>
      <c r="G5721">
        <v>6</v>
      </c>
    </row>
    <row r="5722" spans="1:7">
      <c r="A5722" s="14">
        <v>44416</v>
      </c>
      <c r="B5722" t="s">
        <v>823</v>
      </c>
      <c r="C5722" t="s">
        <v>869</v>
      </c>
      <c r="D5722" t="str">
        <f>VLOOKUP(VALUE(MID(C5722,1,8)),Producto!$A$1:$C$499,3,FALSE)</f>
        <v>Pantalón baggie</v>
      </c>
      <c r="E5722" t="str">
        <f>VLOOKUP(_xlfn.NUMBERVALUE(MID(C5722,9,2)),'Datos 2'!$Q$3:$R$22,2,FALSE)</f>
        <v>Off white</v>
      </c>
      <c r="F5722" t="str">
        <f>VLOOKUP(_xlfn.NUMBERVALUE(MID(C5722,11,2)),'Datos 2'!$U$3:$V$11,2,)</f>
        <v>M</v>
      </c>
      <c r="G5722">
        <v>8</v>
      </c>
    </row>
    <row r="5723" spans="1:7">
      <c r="A5723" s="14">
        <v>44202</v>
      </c>
      <c r="B5723" t="s">
        <v>823</v>
      </c>
      <c r="C5723" t="s">
        <v>844</v>
      </c>
      <c r="D5723" t="str">
        <f>VLOOKUP(VALUE(MID(C5723,1,8)),Producto!$A$1:$C$499,3,FALSE)</f>
        <v>Camisa manga corta</v>
      </c>
      <c r="E5723" t="str">
        <f>VLOOKUP(_xlfn.NUMBERVALUE(MID(C5723,9,2)),'Datos 2'!$Q$3:$R$22,2,FALSE)</f>
        <v>Estampado animal</v>
      </c>
      <c r="F5723" t="str">
        <f>VLOOKUP(_xlfn.NUMBERVALUE(MID(C5723,11,2)),'Datos 2'!$U$3:$V$11,2,)</f>
        <v>L</v>
      </c>
      <c r="G5723">
        <v>6</v>
      </c>
    </row>
    <row r="5724" spans="1:7">
      <c r="A5724" s="14">
        <v>44511</v>
      </c>
      <c r="B5724" t="s">
        <v>823</v>
      </c>
      <c r="C5724" t="s">
        <v>860</v>
      </c>
      <c r="D5724" t="str">
        <f>VLOOKUP(VALUE(MID(C5724,1,8)),Producto!$A$1:$C$499,3,FALSE)</f>
        <v>Pantalón mezclilla</v>
      </c>
      <c r="E5724" t="str">
        <f>VLOOKUP(_xlfn.NUMBERVALUE(MID(C5724,9,2)),'Datos 2'!$Q$3:$R$22,2,FALSE)</f>
        <v>Blanco</v>
      </c>
      <c r="F5724" t="str">
        <f>VLOOKUP(_xlfn.NUMBERVALUE(MID(C5724,11,2)),'Datos 2'!$U$3:$V$11,2,)</f>
        <v>L</v>
      </c>
      <c r="G5724">
        <v>6</v>
      </c>
    </row>
    <row r="5725" spans="1:7">
      <c r="A5725" s="14">
        <v>44254</v>
      </c>
      <c r="B5725" t="s">
        <v>823</v>
      </c>
      <c r="C5725" t="s">
        <v>881</v>
      </c>
      <c r="D5725" t="str">
        <f>VLOOKUP(VALUE(MID(C5725,1,8)),Producto!$A$1:$C$499,3,FALSE)</f>
        <v>Chamarra sport</v>
      </c>
      <c r="E5725" t="str">
        <f>VLOOKUP(_xlfn.NUMBERVALUE(MID(C5725,9,2)),'Datos 2'!$Q$3:$R$22,2,FALSE)</f>
        <v>Azul</v>
      </c>
      <c r="F5725" t="str">
        <f>VLOOKUP(_xlfn.NUMBERVALUE(MID(C5725,11,2)),'Datos 2'!$U$3:$V$11,2,)</f>
        <v>M</v>
      </c>
      <c r="G5725">
        <v>10</v>
      </c>
    </row>
    <row r="5726" spans="1:7">
      <c r="A5726" s="14">
        <v>44213</v>
      </c>
      <c r="B5726" t="s">
        <v>823</v>
      </c>
      <c r="C5726" t="s">
        <v>878</v>
      </c>
      <c r="D5726" t="str">
        <f>VLOOKUP(VALUE(MID(C5726,1,8)),Producto!$A$1:$C$499,3,FALSE)</f>
        <v>Chamarra sport</v>
      </c>
      <c r="E5726" t="str">
        <f>VLOOKUP(_xlfn.NUMBERVALUE(MID(C5726,9,2)),'Datos 2'!$Q$3:$R$22,2,FALSE)</f>
        <v>Rojo</v>
      </c>
      <c r="F5726" t="str">
        <f>VLOOKUP(_xlfn.NUMBERVALUE(MID(C5726,11,2)),'Datos 2'!$U$3:$V$11,2,)</f>
        <v>S</v>
      </c>
      <c r="G5726">
        <v>8</v>
      </c>
    </row>
    <row r="5727" spans="1:7">
      <c r="A5727" s="14">
        <v>44215</v>
      </c>
      <c r="B5727" t="s">
        <v>823</v>
      </c>
      <c r="C5727" t="s">
        <v>888</v>
      </c>
      <c r="D5727" t="str">
        <f>VLOOKUP(VALUE(MID(C5727,1,8)),Producto!$A$1:$C$499,3,FALSE)</f>
        <v>Chamarra sport</v>
      </c>
      <c r="E5727" t="str">
        <f>VLOOKUP(_xlfn.NUMBERVALUE(MID(C5727,9,2)),'Datos 2'!$Q$3:$R$22,2,FALSE)</f>
        <v>Off white</v>
      </c>
      <c r="F5727" t="str">
        <f>VLOOKUP(_xlfn.NUMBERVALUE(MID(C5727,11,2)),'Datos 2'!$U$3:$V$11,2,)</f>
        <v>L</v>
      </c>
      <c r="G5727">
        <v>5</v>
      </c>
    </row>
    <row r="5728" spans="1:7">
      <c r="A5728" s="14">
        <v>44475</v>
      </c>
      <c r="B5728" t="s">
        <v>823</v>
      </c>
      <c r="C5728" t="s">
        <v>878</v>
      </c>
      <c r="D5728" t="str">
        <f>VLOOKUP(VALUE(MID(C5728,1,8)),Producto!$A$1:$C$499,3,FALSE)</f>
        <v>Chamarra sport</v>
      </c>
      <c r="E5728" t="str">
        <f>VLOOKUP(_xlfn.NUMBERVALUE(MID(C5728,9,2)),'Datos 2'!$Q$3:$R$22,2,FALSE)</f>
        <v>Rojo</v>
      </c>
      <c r="F5728" t="str">
        <f>VLOOKUP(_xlfn.NUMBERVALUE(MID(C5728,11,2)),'Datos 2'!$U$3:$V$11,2,)</f>
        <v>S</v>
      </c>
      <c r="G5728">
        <v>1</v>
      </c>
    </row>
    <row r="5729" spans="1:7">
      <c r="A5729" s="14">
        <v>44526</v>
      </c>
      <c r="B5729" t="s">
        <v>823</v>
      </c>
      <c r="C5729" t="s">
        <v>848</v>
      </c>
      <c r="D5729" t="str">
        <f>VLOOKUP(VALUE(MID(C5729,1,8)),Producto!$A$1:$C$499,3,FALSE)</f>
        <v>Playera</v>
      </c>
      <c r="E5729" t="str">
        <f>VLOOKUP(_xlfn.NUMBERVALUE(MID(C5729,9,2)),'Datos 2'!$Q$3:$R$22,2,FALSE)</f>
        <v>Gris</v>
      </c>
      <c r="F5729" t="str">
        <f>VLOOKUP(_xlfn.NUMBERVALUE(MID(C5729,11,2)),'Datos 2'!$U$3:$V$11,2,)</f>
        <v>Unitalla</v>
      </c>
      <c r="G5729">
        <v>7</v>
      </c>
    </row>
    <row r="5730" spans="1:7">
      <c r="A5730" s="14">
        <v>44352</v>
      </c>
      <c r="B5730" t="s">
        <v>823</v>
      </c>
      <c r="C5730" t="s">
        <v>841</v>
      </c>
      <c r="D5730" t="str">
        <f>VLOOKUP(VALUE(MID(C5730,1,8)),Producto!$A$1:$C$499,3,FALSE)</f>
        <v>Camisa manga corta</v>
      </c>
      <c r="E5730" t="str">
        <f>VLOOKUP(_xlfn.NUMBERVALUE(MID(C5730,9,2)),'Datos 2'!$Q$3:$R$22,2,FALSE)</f>
        <v>Blanco</v>
      </c>
      <c r="F5730" t="str">
        <f>VLOOKUP(_xlfn.NUMBERVALUE(MID(C5730,11,2)),'Datos 2'!$U$3:$V$11,2,)</f>
        <v>M</v>
      </c>
      <c r="G5730">
        <v>5</v>
      </c>
    </row>
    <row r="5731" spans="1:7">
      <c r="A5731" s="14">
        <v>44241</v>
      </c>
      <c r="B5731" t="s">
        <v>823</v>
      </c>
      <c r="C5731" t="s">
        <v>843</v>
      </c>
      <c r="D5731" t="str">
        <f>VLOOKUP(VALUE(MID(C5731,1,8)),Producto!$A$1:$C$499,3,FALSE)</f>
        <v>Camisa manga corta</v>
      </c>
      <c r="E5731" t="str">
        <f>VLOOKUP(_xlfn.NUMBERVALUE(MID(C5731,9,2)),'Datos 2'!$Q$3:$R$22,2,FALSE)</f>
        <v>Estampado animal</v>
      </c>
      <c r="F5731" t="str">
        <f>VLOOKUP(_xlfn.NUMBERVALUE(MID(C5731,11,2)),'Datos 2'!$U$3:$V$11,2,)</f>
        <v>XL</v>
      </c>
      <c r="G5731">
        <v>9</v>
      </c>
    </row>
    <row r="5732" spans="1:7">
      <c r="A5732" s="14">
        <v>44355</v>
      </c>
      <c r="B5732" t="s">
        <v>823</v>
      </c>
      <c r="C5732" t="s">
        <v>851</v>
      </c>
      <c r="D5732" t="str">
        <f>VLOOKUP(VALUE(MID(C5732,1,8)),Producto!$A$1:$C$499,3,FALSE)</f>
        <v>Pantalón mezclilla</v>
      </c>
      <c r="E5732" t="str">
        <f>VLOOKUP(_xlfn.NUMBERVALUE(MID(C5732,9,2)),'Datos 2'!$Q$3:$R$22,2,FALSE)</f>
        <v>Azul</v>
      </c>
      <c r="F5732" t="str">
        <f>VLOOKUP(_xlfn.NUMBERVALUE(MID(C5732,11,2)),'Datos 2'!$U$3:$V$11,2,)</f>
        <v>XL</v>
      </c>
      <c r="G5732">
        <v>7</v>
      </c>
    </row>
    <row r="5733" spans="1:7">
      <c r="A5733" s="14">
        <v>44263</v>
      </c>
      <c r="B5733" t="s">
        <v>823</v>
      </c>
      <c r="C5733" t="s">
        <v>850</v>
      </c>
      <c r="D5733" t="str">
        <f>VLOOKUP(VALUE(MID(C5733,1,8)),Producto!$A$1:$C$499,3,FALSE)</f>
        <v>Playera</v>
      </c>
      <c r="E5733" t="str">
        <f>VLOOKUP(_xlfn.NUMBERVALUE(MID(C5733,9,2)),'Datos 2'!$Q$3:$R$22,2,FALSE)</f>
        <v>Con texto</v>
      </c>
      <c r="F5733" t="str">
        <f>VLOOKUP(_xlfn.NUMBERVALUE(MID(C5733,11,2)),'Datos 2'!$U$3:$V$11,2,)</f>
        <v>Unitalla</v>
      </c>
      <c r="G5733">
        <v>6</v>
      </c>
    </row>
    <row r="5734" spans="1:7">
      <c r="A5734" s="14">
        <v>44309</v>
      </c>
      <c r="B5734" t="s">
        <v>823</v>
      </c>
      <c r="C5734" t="s">
        <v>870</v>
      </c>
      <c r="D5734" t="str">
        <f>VLOOKUP(VALUE(MID(C5734,1,8)),Producto!$A$1:$C$499,3,FALSE)</f>
        <v>Pantalón baggie</v>
      </c>
      <c r="E5734" t="str">
        <f>VLOOKUP(_xlfn.NUMBERVALUE(MID(C5734,9,2)),'Datos 2'!$Q$3:$R$22,2,FALSE)</f>
        <v>Off white</v>
      </c>
      <c r="F5734" t="str">
        <f>VLOOKUP(_xlfn.NUMBERVALUE(MID(C5734,11,2)),'Datos 2'!$U$3:$V$11,2,)</f>
        <v>S</v>
      </c>
      <c r="G5734">
        <v>7</v>
      </c>
    </row>
    <row r="5735" spans="1:7">
      <c r="A5735" s="14">
        <v>44479</v>
      </c>
      <c r="B5735" t="s">
        <v>823</v>
      </c>
      <c r="C5735" t="s">
        <v>866</v>
      </c>
      <c r="D5735" t="str">
        <f>VLOOKUP(VALUE(MID(C5735,1,8)),Producto!$A$1:$C$499,3,FALSE)</f>
        <v>Pantalón baggie</v>
      </c>
      <c r="E5735" t="str">
        <f>VLOOKUP(_xlfn.NUMBERVALUE(MID(C5735,9,2)),'Datos 2'!$Q$3:$R$22,2,FALSE)</f>
        <v>Negro</v>
      </c>
      <c r="F5735" t="str">
        <f>VLOOKUP(_xlfn.NUMBERVALUE(MID(C5735,11,2)),'Datos 2'!$U$3:$V$11,2,)</f>
        <v>S</v>
      </c>
      <c r="G5735">
        <v>8</v>
      </c>
    </row>
    <row r="5736" spans="1:7">
      <c r="A5736" s="14">
        <v>44252</v>
      </c>
      <c r="B5736" t="s">
        <v>823</v>
      </c>
      <c r="C5736" t="s">
        <v>874</v>
      </c>
      <c r="D5736" t="str">
        <f>VLOOKUP(VALUE(MID(C5736,1,8)),Producto!$A$1:$C$499,3,FALSE)</f>
        <v>Pantalón baggie</v>
      </c>
      <c r="E5736" t="str">
        <f>VLOOKUP(_xlfn.NUMBERVALUE(MID(C5736,9,2)),'Datos 2'!$Q$3:$R$22,2,FALSE)</f>
        <v>Café</v>
      </c>
      <c r="F5736" t="str">
        <f>VLOOKUP(_xlfn.NUMBERVALUE(MID(C5736,11,2)),'Datos 2'!$U$3:$V$11,2,)</f>
        <v>S</v>
      </c>
      <c r="G5736">
        <v>10</v>
      </c>
    </row>
    <row r="5737" spans="1:7">
      <c r="A5737" s="14">
        <v>44549</v>
      </c>
      <c r="B5737" t="s">
        <v>823</v>
      </c>
      <c r="C5737" t="s">
        <v>865</v>
      </c>
      <c r="D5737" t="str">
        <f>VLOOKUP(VALUE(MID(C5737,1,8)),Producto!$A$1:$C$499,3,FALSE)</f>
        <v>Pantalón baggie</v>
      </c>
      <c r="E5737" t="str">
        <f>VLOOKUP(_xlfn.NUMBERVALUE(MID(C5737,9,2)),'Datos 2'!$Q$3:$R$22,2,FALSE)</f>
        <v>Negro</v>
      </c>
      <c r="F5737" t="str">
        <f>VLOOKUP(_xlfn.NUMBERVALUE(MID(C5737,11,2)),'Datos 2'!$U$3:$V$11,2,)</f>
        <v>M</v>
      </c>
      <c r="G5737">
        <v>1</v>
      </c>
    </row>
    <row r="5738" spans="1:7">
      <c r="A5738" s="14">
        <v>44342</v>
      </c>
      <c r="B5738" t="s">
        <v>823</v>
      </c>
      <c r="C5738" t="s">
        <v>850</v>
      </c>
      <c r="D5738" t="str">
        <f>VLOOKUP(VALUE(MID(C5738,1,8)),Producto!$A$1:$C$499,3,FALSE)</f>
        <v>Playera</v>
      </c>
      <c r="E5738" t="str">
        <f>VLOOKUP(_xlfn.NUMBERVALUE(MID(C5738,9,2)),'Datos 2'!$Q$3:$R$22,2,FALSE)</f>
        <v>Con texto</v>
      </c>
      <c r="F5738" t="str">
        <f>VLOOKUP(_xlfn.NUMBERVALUE(MID(C5738,11,2)),'Datos 2'!$U$3:$V$11,2,)</f>
        <v>Unitalla</v>
      </c>
      <c r="G5738">
        <v>4</v>
      </c>
    </row>
    <row r="5739" spans="1:7">
      <c r="A5739" s="14">
        <v>44465</v>
      </c>
      <c r="B5739" t="s">
        <v>823</v>
      </c>
      <c r="C5739" t="s">
        <v>889</v>
      </c>
      <c r="D5739" t="str">
        <f>VLOOKUP(VALUE(MID(C5739,1,8)),Producto!$A$1:$C$499,3,FALSE)</f>
        <v>Chamarra sport</v>
      </c>
      <c r="E5739" t="str">
        <f>VLOOKUP(_xlfn.NUMBERVALUE(MID(C5739,9,2)),'Datos 2'!$Q$3:$R$22,2,FALSE)</f>
        <v>Off white</v>
      </c>
      <c r="F5739" t="str">
        <f>VLOOKUP(_xlfn.NUMBERVALUE(MID(C5739,11,2)),'Datos 2'!$U$3:$V$11,2,)</f>
        <v>M</v>
      </c>
      <c r="G5739">
        <v>3</v>
      </c>
    </row>
    <row r="5740" spans="1:7">
      <c r="A5740" s="14">
        <v>44533</v>
      </c>
      <c r="B5740" t="s">
        <v>823</v>
      </c>
      <c r="C5740" t="s">
        <v>850</v>
      </c>
      <c r="D5740" t="str">
        <f>VLOOKUP(VALUE(MID(C5740,1,8)),Producto!$A$1:$C$499,3,FALSE)</f>
        <v>Playera</v>
      </c>
      <c r="E5740" t="str">
        <f>VLOOKUP(_xlfn.NUMBERVALUE(MID(C5740,9,2)),'Datos 2'!$Q$3:$R$22,2,FALSE)</f>
        <v>Con texto</v>
      </c>
      <c r="F5740" t="str">
        <f>VLOOKUP(_xlfn.NUMBERVALUE(MID(C5740,11,2)),'Datos 2'!$U$3:$V$11,2,)</f>
        <v>Unitalla</v>
      </c>
      <c r="G5740">
        <v>5</v>
      </c>
    </row>
    <row r="5741" spans="1:7">
      <c r="A5741" s="14">
        <v>44458</v>
      </c>
      <c r="B5741" t="s">
        <v>823</v>
      </c>
      <c r="C5741" t="s">
        <v>859</v>
      </c>
      <c r="D5741" t="str">
        <f>VLOOKUP(VALUE(MID(C5741,1,8)),Producto!$A$1:$C$499,3,FALSE)</f>
        <v>Pantalón mezclilla</v>
      </c>
      <c r="E5741" t="str">
        <f>VLOOKUP(_xlfn.NUMBERVALUE(MID(C5741,9,2)),'Datos 2'!$Q$3:$R$22,2,FALSE)</f>
        <v>Blanco</v>
      </c>
      <c r="F5741" t="str">
        <f>VLOOKUP(_xlfn.NUMBERVALUE(MID(C5741,11,2)),'Datos 2'!$U$3:$V$11,2,)</f>
        <v>XL</v>
      </c>
      <c r="G5741">
        <v>10</v>
      </c>
    </row>
    <row r="5742" spans="1:7">
      <c r="A5742" s="14">
        <v>44415</v>
      </c>
      <c r="B5742" t="s">
        <v>823</v>
      </c>
      <c r="C5742" t="s">
        <v>846</v>
      </c>
      <c r="D5742" t="str">
        <f>VLOOKUP(VALUE(MID(C5742,1,8)),Producto!$A$1:$C$499,3,FALSE)</f>
        <v>Camisa manga corta</v>
      </c>
      <c r="E5742" t="str">
        <f>VLOOKUP(_xlfn.NUMBERVALUE(MID(C5742,9,2)),'Datos 2'!$Q$3:$R$22,2,FALSE)</f>
        <v>Estampado animal</v>
      </c>
      <c r="F5742" t="str">
        <f>VLOOKUP(_xlfn.NUMBERVALUE(MID(C5742,11,2)),'Datos 2'!$U$3:$V$11,2,)</f>
        <v>S</v>
      </c>
      <c r="G5742">
        <v>7</v>
      </c>
    </row>
    <row r="5743" spans="1:7">
      <c r="A5743" s="14">
        <v>44295</v>
      </c>
      <c r="B5743" t="s">
        <v>823</v>
      </c>
      <c r="C5743" t="s">
        <v>847</v>
      </c>
      <c r="D5743" t="str">
        <f>VLOOKUP(VALUE(MID(C5743,1,8)),Producto!$A$1:$C$499,3,FALSE)</f>
        <v>Playera</v>
      </c>
      <c r="E5743" t="str">
        <f>VLOOKUP(_xlfn.NUMBERVALUE(MID(C5743,9,2)),'Datos 2'!$Q$3:$R$22,2,FALSE)</f>
        <v>Negro</v>
      </c>
      <c r="F5743" t="str">
        <f>VLOOKUP(_xlfn.NUMBERVALUE(MID(C5743,11,2)),'Datos 2'!$U$3:$V$11,2,)</f>
        <v>Unitalla</v>
      </c>
      <c r="G5743">
        <v>4</v>
      </c>
    </row>
    <row r="5744" spans="1:7">
      <c r="A5744" s="14">
        <v>44511</v>
      </c>
      <c r="B5744" t="s">
        <v>823</v>
      </c>
      <c r="C5744" t="s">
        <v>880</v>
      </c>
      <c r="D5744" t="str">
        <f>VLOOKUP(VALUE(MID(C5744,1,8)),Producto!$A$1:$C$499,3,FALSE)</f>
        <v>Chamarra sport</v>
      </c>
      <c r="E5744" t="str">
        <f>VLOOKUP(_xlfn.NUMBERVALUE(MID(C5744,9,2)),'Datos 2'!$Q$3:$R$22,2,FALSE)</f>
        <v>Azul</v>
      </c>
      <c r="F5744" t="str">
        <f>VLOOKUP(_xlfn.NUMBERVALUE(MID(C5744,11,2)),'Datos 2'!$U$3:$V$11,2,)</f>
        <v>L</v>
      </c>
      <c r="G5744">
        <v>10</v>
      </c>
    </row>
    <row r="5745" spans="1:7">
      <c r="A5745" s="14">
        <v>44492</v>
      </c>
      <c r="B5745" t="s">
        <v>823</v>
      </c>
      <c r="C5745" t="s">
        <v>872</v>
      </c>
      <c r="D5745" t="str">
        <f>VLOOKUP(VALUE(MID(C5745,1,8)),Producto!$A$1:$C$499,3,FALSE)</f>
        <v>Pantalón baggie</v>
      </c>
      <c r="E5745" t="str">
        <f>VLOOKUP(_xlfn.NUMBERVALUE(MID(C5745,9,2)),'Datos 2'!$Q$3:$R$22,2,FALSE)</f>
        <v>Café</v>
      </c>
      <c r="F5745" t="str">
        <f>VLOOKUP(_xlfn.NUMBERVALUE(MID(C5745,11,2)),'Datos 2'!$U$3:$V$11,2,)</f>
        <v>L</v>
      </c>
      <c r="G5745">
        <v>9</v>
      </c>
    </row>
    <row r="5746" spans="1:7">
      <c r="A5746" s="14">
        <v>44447</v>
      </c>
      <c r="B5746" t="s">
        <v>823</v>
      </c>
      <c r="C5746" t="s">
        <v>868</v>
      </c>
      <c r="D5746" t="str">
        <f>VLOOKUP(VALUE(MID(C5746,1,8)),Producto!$A$1:$C$499,3,FALSE)</f>
        <v>Pantalón baggie</v>
      </c>
      <c r="E5746" t="str">
        <f>VLOOKUP(_xlfn.NUMBERVALUE(MID(C5746,9,2)),'Datos 2'!$Q$3:$R$22,2,FALSE)</f>
        <v>Off white</v>
      </c>
      <c r="F5746" t="str">
        <f>VLOOKUP(_xlfn.NUMBERVALUE(MID(C5746,11,2)),'Datos 2'!$U$3:$V$11,2,)</f>
        <v>L</v>
      </c>
      <c r="G5746">
        <v>7</v>
      </c>
    </row>
    <row r="5747" spans="1:7">
      <c r="A5747" s="14">
        <v>44264</v>
      </c>
      <c r="B5747" t="s">
        <v>823</v>
      </c>
      <c r="C5747" t="s">
        <v>833</v>
      </c>
      <c r="D5747" t="str">
        <f>VLOOKUP(VALUE(MID(C5747,1,8)),Producto!$A$1:$C$499,3,FALSE)</f>
        <v>Camisa manga larga</v>
      </c>
      <c r="E5747" t="str">
        <f>VLOOKUP(_xlfn.NUMBERVALUE(MID(C5747,9,2)),'Datos 2'!$Q$3:$R$22,2,FALSE)</f>
        <v>Off white</v>
      </c>
      <c r="F5747" t="str">
        <f>VLOOKUP(_xlfn.NUMBERVALUE(MID(C5747,11,2)),'Datos 2'!$U$3:$V$11,2,)</f>
        <v>M</v>
      </c>
      <c r="G5747">
        <v>6</v>
      </c>
    </row>
    <row r="5748" spans="1:7">
      <c r="A5748" s="14">
        <v>44448</v>
      </c>
      <c r="B5748" t="s">
        <v>823</v>
      </c>
      <c r="C5748" t="s">
        <v>870</v>
      </c>
      <c r="D5748" t="str">
        <f>VLOOKUP(VALUE(MID(C5748,1,8)),Producto!$A$1:$C$499,3,FALSE)</f>
        <v>Pantalón baggie</v>
      </c>
      <c r="E5748" t="str">
        <f>VLOOKUP(_xlfn.NUMBERVALUE(MID(C5748,9,2)),'Datos 2'!$Q$3:$R$22,2,FALSE)</f>
        <v>Off white</v>
      </c>
      <c r="F5748" t="str">
        <f>VLOOKUP(_xlfn.NUMBERVALUE(MID(C5748,11,2)),'Datos 2'!$U$3:$V$11,2,)</f>
        <v>S</v>
      </c>
      <c r="G5748">
        <v>4</v>
      </c>
    </row>
    <row r="5749" spans="1:7">
      <c r="A5749" s="14">
        <v>44544</v>
      </c>
      <c r="B5749" t="s">
        <v>823</v>
      </c>
      <c r="C5749" t="s">
        <v>870</v>
      </c>
      <c r="D5749" t="str">
        <f>VLOOKUP(VALUE(MID(C5749,1,8)),Producto!$A$1:$C$499,3,FALSE)</f>
        <v>Pantalón baggie</v>
      </c>
      <c r="E5749" t="str">
        <f>VLOOKUP(_xlfn.NUMBERVALUE(MID(C5749,9,2)),'Datos 2'!$Q$3:$R$22,2,FALSE)</f>
        <v>Off white</v>
      </c>
      <c r="F5749" t="str">
        <f>VLOOKUP(_xlfn.NUMBERVALUE(MID(C5749,11,2)),'Datos 2'!$U$3:$V$11,2,)</f>
        <v>S</v>
      </c>
      <c r="G5749">
        <v>10</v>
      </c>
    </row>
    <row r="5750" spans="1:7">
      <c r="A5750" s="14">
        <v>44246</v>
      </c>
      <c r="B5750" t="s">
        <v>823</v>
      </c>
      <c r="C5750" t="s">
        <v>887</v>
      </c>
      <c r="D5750" t="str">
        <f>VLOOKUP(VALUE(MID(C5750,1,8)),Producto!$A$1:$C$499,3,FALSE)</f>
        <v>Chamarra sport</v>
      </c>
      <c r="E5750" t="str">
        <f>VLOOKUP(_xlfn.NUMBERVALUE(MID(C5750,9,2)),'Datos 2'!$Q$3:$R$22,2,FALSE)</f>
        <v>Off white</v>
      </c>
      <c r="F5750" t="str">
        <f>VLOOKUP(_xlfn.NUMBERVALUE(MID(C5750,11,2)),'Datos 2'!$U$3:$V$11,2,)</f>
        <v>XL</v>
      </c>
      <c r="G5750">
        <v>4</v>
      </c>
    </row>
    <row r="5751" spans="1:7">
      <c r="A5751" s="14">
        <v>44363</v>
      </c>
      <c r="B5751" t="s">
        <v>823</v>
      </c>
      <c r="C5751" t="s">
        <v>876</v>
      </c>
      <c r="D5751" t="str">
        <f>VLOOKUP(VALUE(MID(C5751,1,8)),Producto!$A$1:$C$499,3,FALSE)</f>
        <v>Chamarra sport</v>
      </c>
      <c r="E5751" t="str">
        <f>VLOOKUP(_xlfn.NUMBERVALUE(MID(C5751,9,2)),'Datos 2'!$Q$3:$R$22,2,FALSE)</f>
        <v>Rojo</v>
      </c>
      <c r="F5751" t="str">
        <f>VLOOKUP(_xlfn.NUMBERVALUE(MID(C5751,11,2)),'Datos 2'!$U$3:$V$11,2,)</f>
        <v>L</v>
      </c>
      <c r="G5751">
        <v>7</v>
      </c>
    </row>
    <row r="5752" spans="1:7">
      <c r="A5752" s="14">
        <v>44417</v>
      </c>
      <c r="B5752" t="s">
        <v>823</v>
      </c>
      <c r="C5752" t="s">
        <v>890</v>
      </c>
      <c r="D5752" t="str">
        <f>VLOOKUP(VALUE(MID(C5752,1,8)),Producto!$A$1:$C$499,3,FALSE)</f>
        <v>Chamarra sport</v>
      </c>
      <c r="E5752" t="str">
        <f>VLOOKUP(_xlfn.NUMBERVALUE(MID(C5752,9,2)),'Datos 2'!$Q$3:$R$22,2,FALSE)</f>
        <v>Off white</v>
      </c>
      <c r="F5752" t="str">
        <f>VLOOKUP(_xlfn.NUMBERVALUE(MID(C5752,11,2)),'Datos 2'!$U$3:$V$11,2,)</f>
        <v>S</v>
      </c>
      <c r="G5752">
        <v>1</v>
      </c>
    </row>
    <row r="5753" spans="1:7">
      <c r="A5753" s="14">
        <v>44419</v>
      </c>
      <c r="B5753" t="s">
        <v>823</v>
      </c>
      <c r="C5753" t="s">
        <v>849</v>
      </c>
      <c r="D5753" t="str">
        <f>VLOOKUP(VALUE(MID(C5753,1,8)),Producto!$A$1:$C$499,3,FALSE)</f>
        <v>Playera</v>
      </c>
      <c r="E5753" t="str">
        <f>VLOOKUP(_xlfn.NUMBERVALUE(MID(C5753,9,2)),'Datos 2'!$Q$3:$R$22,2,FALSE)</f>
        <v>Estampado abstracto</v>
      </c>
      <c r="F5753" t="str">
        <f>VLOOKUP(_xlfn.NUMBERVALUE(MID(C5753,11,2)),'Datos 2'!$U$3:$V$11,2,)</f>
        <v>Unitalla</v>
      </c>
      <c r="G5753">
        <v>7</v>
      </c>
    </row>
    <row r="5754" spans="1:7">
      <c r="A5754" s="14">
        <v>44238</v>
      </c>
      <c r="B5754" t="s">
        <v>823</v>
      </c>
      <c r="C5754" t="s">
        <v>873</v>
      </c>
      <c r="D5754" t="str">
        <f>VLOOKUP(VALUE(MID(C5754,1,8)),Producto!$A$1:$C$499,3,FALSE)</f>
        <v>Pantalón baggie</v>
      </c>
      <c r="E5754" t="str">
        <f>VLOOKUP(_xlfn.NUMBERVALUE(MID(C5754,9,2)),'Datos 2'!$Q$3:$R$22,2,FALSE)</f>
        <v>Café</v>
      </c>
      <c r="F5754" t="str">
        <f>VLOOKUP(_xlfn.NUMBERVALUE(MID(C5754,11,2)),'Datos 2'!$U$3:$V$11,2,)</f>
        <v>M</v>
      </c>
      <c r="G5754">
        <v>1</v>
      </c>
    </row>
    <row r="5755" spans="1:7">
      <c r="A5755" s="14">
        <v>44354</v>
      </c>
      <c r="B5755" t="s">
        <v>823</v>
      </c>
      <c r="C5755" t="s">
        <v>882</v>
      </c>
      <c r="D5755" t="str">
        <f>VLOOKUP(VALUE(MID(C5755,1,8)),Producto!$A$1:$C$499,3,FALSE)</f>
        <v>Chamarra sport</v>
      </c>
      <c r="E5755" t="str">
        <f>VLOOKUP(_xlfn.NUMBERVALUE(MID(C5755,9,2)),'Datos 2'!$Q$3:$R$22,2,FALSE)</f>
        <v>Azul</v>
      </c>
      <c r="F5755" t="str">
        <f>VLOOKUP(_xlfn.NUMBERVALUE(MID(C5755,11,2)),'Datos 2'!$U$3:$V$11,2,)</f>
        <v>S</v>
      </c>
      <c r="G5755">
        <v>2</v>
      </c>
    </row>
    <row r="5756" spans="1:7">
      <c r="A5756" s="14">
        <v>44545</v>
      </c>
      <c r="B5756" t="s">
        <v>823</v>
      </c>
      <c r="C5756" t="s">
        <v>857</v>
      </c>
      <c r="D5756" t="str">
        <f>VLOOKUP(VALUE(MID(C5756,1,8)),Producto!$A$1:$C$499,3,FALSE)</f>
        <v>Pantalón mezclilla</v>
      </c>
      <c r="E5756" t="str">
        <f>VLOOKUP(_xlfn.NUMBERVALUE(MID(C5756,9,2)),'Datos 2'!$Q$3:$R$22,2,FALSE)</f>
        <v>Negro</v>
      </c>
      <c r="F5756" t="str">
        <f>VLOOKUP(_xlfn.NUMBERVALUE(MID(C5756,11,2)),'Datos 2'!$U$3:$V$11,2,)</f>
        <v>M</v>
      </c>
      <c r="G5756">
        <v>9</v>
      </c>
    </row>
    <row r="5757" spans="1:7">
      <c r="A5757" s="14">
        <v>44335</v>
      </c>
      <c r="B5757" t="s">
        <v>823</v>
      </c>
      <c r="C5757" t="s">
        <v>848</v>
      </c>
      <c r="D5757" t="str">
        <f>VLOOKUP(VALUE(MID(C5757,1,8)),Producto!$A$1:$C$499,3,FALSE)</f>
        <v>Playera</v>
      </c>
      <c r="E5757" t="str">
        <f>VLOOKUP(_xlfn.NUMBERVALUE(MID(C5757,9,2)),'Datos 2'!$Q$3:$R$22,2,FALSE)</f>
        <v>Gris</v>
      </c>
      <c r="F5757" t="str">
        <f>VLOOKUP(_xlfn.NUMBERVALUE(MID(C5757,11,2)),'Datos 2'!$U$3:$V$11,2,)</f>
        <v>Unitalla</v>
      </c>
      <c r="G5757">
        <v>8</v>
      </c>
    </row>
    <row r="5758" spans="1:7">
      <c r="A5758" s="14">
        <v>44396</v>
      </c>
      <c r="B5758" t="s">
        <v>823</v>
      </c>
      <c r="C5758" t="s">
        <v>878</v>
      </c>
      <c r="D5758" t="str">
        <f>VLOOKUP(VALUE(MID(C5758,1,8)),Producto!$A$1:$C$499,3,FALSE)</f>
        <v>Chamarra sport</v>
      </c>
      <c r="E5758" t="str">
        <f>VLOOKUP(_xlfn.NUMBERVALUE(MID(C5758,9,2)),'Datos 2'!$Q$3:$R$22,2,FALSE)</f>
        <v>Rojo</v>
      </c>
      <c r="F5758" t="str">
        <f>VLOOKUP(_xlfn.NUMBERVALUE(MID(C5758,11,2)),'Datos 2'!$U$3:$V$11,2,)</f>
        <v>S</v>
      </c>
      <c r="G5758">
        <v>9</v>
      </c>
    </row>
    <row r="5759" spans="1:7">
      <c r="A5759" s="14">
        <v>44529</v>
      </c>
      <c r="B5759" t="s">
        <v>823</v>
      </c>
      <c r="C5759" t="s">
        <v>854</v>
      </c>
      <c r="D5759" t="str">
        <f>VLOOKUP(VALUE(MID(C5759,1,8)),Producto!$A$1:$C$499,3,FALSE)</f>
        <v>Pantalón mezclilla</v>
      </c>
      <c r="E5759" t="str">
        <f>VLOOKUP(_xlfn.NUMBERVALUE(MID(C5759,9,2)),'Datos 2'!$Q$3:$R$22,2,FALSE)</f>
        <v>Azul</v>
      </c>
      <c r="F5759" t="str">
        <f>VLOOKUP(_xlfn.NUMBERVALUE(MID(C5759,11,2)),'Datos 2'!$U$3:$V$11,2,)</f>
        <v>S</v>
      </c>
      <c r="G5759">
        <v>5</v>
      </c>
    </row>
    <row r="5760" spans="1:7">
      <c r="A5760" s="14">
        <v>44403</v>
      </c>
      <c r="B5760" t="s">
        <v>823</v>
      </c>
      <c r="C5760" t="s">
        <v>859</v>
      </c>
      <c r="D5760" t="str">
        <f>VLOOKUP(VALUE(MID(C5760,1,8)),Producto!$A$1:$C$499,3,FALSE)</f>
        <v>Pantalón mezclilla</v>
      </c>
      <c r="E5760" t="str">
        <f>VLOOKUP(_xlfn.NUMBERVALUE(MID(C5760,9,2)),'Datos 2'!$Q$3:$R$22,2,FALSE)</f>
        <v>Blanco</v>
      </c>
      <c r="F5760" t="str">
        <f>VLOOKUP(_xlfn.NUMBERVALUE(MID(C5760,11,2)),'Datos 2'!$U$3:$V$11,2,)</f>
        <v>XL</v>
      </c>
      <c r="G5760">
        <v>2</v>
      </c>
    </row>
    <row r="5761" spans="1:7">
      <c r="A5761" s="14">
        <v>44408</v>
      </c>
      <c r="B5761" t="s">
        <v>823</v>
      </c>
      <c r="C5761" t="s">
        <v>859</v>
      </c>
      <c r="D5761" t="str">
        <f>VLOOKUP(VALUE(MID(C5761,1,8)),Producto!$A$1:$C$499,3,FALSE)</f>
        <v>Pantalón mezclilla</v>
      </c>
      <c r="E5761" t="str">
        <f>VLOOKUP(_xlfn.NUMBERVALUE(MID(C5761,9,2)),'Datos 2'!$Q$3:$R$22,2,FALSE)</f>
        <v>Blanco</v>
      </c>
      <c r="F5761" t="str">
        <f>VLOOKUP(_xlfn.NUMBERVALUE(MID(C5761,11,2)),'Datos 2'!$U$3:$V$11,2,)</f>
        <v>XL</v>
      </c>
      <c r="G5761">
        <v>8</v>
      </c>
    </row>
    <row r="5762" spans="1:7">
      <c r="A5762" s="14">
        <v>44392</v>
      </c>
      <c r="B5762" t="s">
        <v>823</v>
      </c>
      <c r="C5762" t="s">
        <v>855</v>
      </c>
      <c r="D5762" t="str">
        <f>VLOOKUP(VALUE(MID(C5762,1,8)),Producto!$A$1:$C$499,3,FALSE)</f>
        <v>Pantalón mezclilla</v>
      </c>
      <c r="E5762" t="str">
        <f>VLOOKUP(_xlfn.NUMBERVALUE(MID(C5762,9,2)),'Datos 2'!$Q$3:$R$22,2,FALSE)</f>
        <v>Negro</v>
      </c>
      <c r="F5762" t="str">
        <f>VLOOKUP(_xlfn.NUMBERVALUE(MID(C5762,11,2)),'Datos 2'!$U$3:$V$11,2,)</f>
        <v>XL</v>
      </c>
      <c r="G5762">
        <v>9</v>
      </c>
    </row>
    <row r="5763" spans="1:7">
      <c r="A5763" s="14">
        <v>44492</v>
      </c>
      <c r="B5763" t="s">
        <v>823</v>
      </c>
      <c r="C5763" t="s">
        <v>873</v>
      </c>
      <c r="D5763" t="str">
        <f>VLOOKUP(VALUE(MID(C5763,1,8)),Producto!$A$1:$C$499,3,FALSE)</f>
        <v>Pantalón baggie</v>
      </c>
      <c r="E5763" t="str">
        <f>VLOOKUP(_xlfn.NUMBERVALUE(MID(C5763,9,2)),'Datos 2'!$Q$3:$R$22,2,FALSE)</f>
        <v>Café</v>
      </c>
      <c r="F5763" t="str">
        <f>VLOOKUP(_xlfn.NUMBERVALUE(MID(C5763,11,2)),'Datos 2'!$U$3:$V$11,2,)</f>
        <v>M</v>
      </c>
      <c r="G5763">
        <v>3</v>
      </c>
    </row>
    <row r="5764" spans="1:7">
      <c r="A5764" s="14">
        <v>44352</v>
      </c>
      <c r="B5764" t="s">
        <v>823</v>
      </c>
      <c r="C5764" t="s">
        <v>845</v>
      </c>
      <c r="D5764" t="str">
        <f>VLOOKUP(VALUE(MID(C5764,1,8)),Producto!$A$1:$C$499,3,FALSE)</f>
        <v>Camisa manga corta</v>
      </c>
      <c r="E5764" t="str">
        <f>VLOOKUP(_xlfn.NUMBERVALUE(MID(C5764,9,2)),'Datos 2'!$Q$3:$R$22,2,FALSE)</f>
        <v>Estampado animal</v>
      </c>
      <c r="F5764" t="str">
        <f>VLOOKUP(_xlfn.NUMBERVALUE(MID(C5764,11,2)),'Datos 2'!$U$3:$V$11,2,)</f>
        <v>M</v>
      </c>
      <c r="G5764">
        <v>3</v>
      </c>
    </row>
    <row r="5765" spans="1:7">
      <c r="A5765" s="14">
        <v>44423</v>
      </c>
      <c r="B5765" t="s">
        <v>823</v>
      </c>
      <c r="C5765" t="s">
        <v>860</v>
      </c>
      <c r="D5765" t="str">
        <f>VLOOKUP(VALUE(MID(C5765,1,8)),Producto!$A$1:$C$499,3,FALSE)</f>
        <v>Pantalón mezclilla</v>
      </c>
      <c r="E5765" t="str">
        <f>VLOOKUP(_xlfn.NUMBERVALUE(MID(C5765,9,2)),'Datos 2'!$Q$3:$R$22,2,FALSE)</f>
        <v>Blanco</v>
      </c>
      <c r="F5765" t="str">
        <f>VLOOKUP(_xlfn.NUMBERVALUE(MID(C5765,11,2)),'Datos 2'!$U$3:$V$11,2,)</f>
        <v>L</v>
      </c>
      <c r="G5765">
        <v>10</v>
      </c>
    </row>
    <row r="5766" spans="1:7">
      <c r="A5766" s="14">
        <v>44300</v>
      </c>
      <c r="B5766" t="s">
        <v>823</v>
      </c>
      <c r="C5766" t="s">
        <v>882</v>
      </c>
      <c r="D5766" t="str">
        <f>VLOOKUP(VALUE(MID(C5766,1,8)),Producto!$A$1:$C$499,3,FALSE)</f>
        <v>Chamarra sport</v>
      </c>
      <c r="E5766" t="str">
        <f>VLOOKUP(_xlfn.NUMBERVALUE(MID(C5766,9,2)),'Datos 2'!$Q$3:$R$22,2,FALSE)</f>
        <v>Azul</v>
      </c>
      <c r="F5766" t="str">
        <f>VLOOKUP(_xlfn.NUMBERVALUE(MID(C5766,11,2)),'Datos 2'!$U$3:$V$11,2,)</f>
        <v>S</v>
      </c>
      <c r="G5766">
        <v>3</v>
      </c>
    </row>
    <row r="5767" spans="1:7">
      <c r="A5767" s="14">
        <v>44380</v>
      </c>
      <c r="B5767" t="s">
        <v>823</v>
      </c>
      <c r="C5767" t="s">
        <v>874</v>
      </c>
      <c r="D5767" t="str">
        <f>VLOOKUP(VALUE(MID(C5767,1,8)),Producto!$A$1:$C$499,3,FALSE)</f>
        <v>Pantalón baggie</v>
      </c>
      <c r="E5767" t="str">
        <f>VLOOKUP(_xlfn.NUMBERVALUE(MID(C5767,9,2)),'Datos 2'!$Q$3:$R$22,2,FALSE)</f>
        <v>Café</v>
      </c>
      <c r="F5767" t="str">
        <f>VLOOKUP(_xlfn.NUMBERVALUE(MID(C5767,11,2)),'Datos 2'!$U$3:$V$11,2,)</f>
        <v>S</v>
      </c>
      <c r="G5767">
        <v>6</v>
      </c>
    </row>
    <row r="5768" spans="1:7">
      <c r="A5768" s="14">
        <v>44207</v>
      </c>
      <c r="B5768" t="s">
        <v>823</v>
      </c>
      <c r="C5768" t="s">
        <v>835</v>
      </c>
      <c r="D5768" t="str">
        <f>VLOOKUP(VALUE(MID(C5768,1,8)),Producto!$A$1:$C$499,3,FALSE)</f>
        <v>Camisa manga larga</v>
      </c>
      <c r="E5768" t="str">
        <f>VLOOKUP(_xlfn.NUMBERVALUE(MID(C5768,9,2)),'Datos 2'!$Q$3:$R$22,2,FALSE)</f>
        <v>Negro</v>
      </c>
      <c r="F5768" t="str">
        <f>VLOOKUP(_xlfn.NUMBERVALUE(MID(C5768,11,2)),'Datos 2'!$U$3:$V$11,2,)</f>
        <v>XL</v>
      </c>
      <c r="G5768">
        <v>9</v>
      </c>
    </row>
    <row r="5769" spans="1:7">
      <c r="A5769" s="14">
        <v>44474</v>
      </c>
      <c r="B5769" t="s">
        <v>823</v>
      </c>
      <c r="C5769" t="s">
        <v>829</v>
      </c>
      <c r="D5769" t="str">
        <f>VLOOKUP(VALUE(MID(C5769,1,8)),Producto!$A$1:$C$499,3,FALSE)</f>
        <v>Camisa manga larga</v>
      </c>
      <c r="E5769" t="str">
        <f>VLOOKUP(_xlfn.NUMBERVALUE(MID(C5769,9,2)),'Datos 2'!$Q$3:$R$22,2,FALSE)</f>
        <v>Blanco</v>
      </c>
      <c r="F5769" t="str">
        <f>VLOOKUP(_xlfn.NUMBERVALUE(MID(C5769,11,2)),'Datos 2'!$U$3:$V$11,2,)</f>
        <v>M</v>
      </c>
      <c r="G5769">
        <v>7</v>
      </c>
    </row>
    <row r="5770" spans="1:7">
      <c r="A5770" s="14">
        <v>44434</v>
      </c>
      <c r="B5770" t="s">
        <v>823</v>
      </c>
      <c r="C5770" t="s">
        <v>857</v>
      </c>
      <c r="D5770" t="str">
        <f>VLOOKUP(VALUE(MID(C5770,1,8)),Producto!$A$1:$C$499,3,FALSE)</f>
        <v>Pantalón mezclilla</v>
      </c>
      <c r="E5770" t="str">
        <f>VLOOKUP(_xlfn.NUMBERVALUE(MID(C5770,9,2)),'Datos 2'!$Q$3:$R$22,2,FALSE)</f>
        <v>Negro</v>
      </c>
      <c r="F5770" t="str">
        <f>VLOOKUP(_xlfn.NUMBERVALUE(MID(C5770,11,2)),'Datos 2'!$U$3:$V$11,2,)</f>
        <v>M</v>
      </c>
      <c r="G5770">
        <v>7</v>
      </c>
    </row>
    <row r="5771" spans="1:7">
      <c r="A5771" s="14">
        <v>44199</v>
      </c>
      <c r="B5771" t="s">
        <v>823</v>
      </c>
      <c r="C5771" t="s">
        <v>839</v>
      </c>
      <c r="D5771" t="str">
        <f>VLOOKUP(VALUE(MID(C5771,1,8)),Producto!$A$1:$C$499,3,FALSE)</f>
        <v>Camisa manga corta</v>
      </c>
      <c r="E5771" t="str">
        <f>VLOOKUP(_xlfn.NUMBERVALUE(MID(C5771,9,2)),'Datos 2'!$Q$3:$R$22,2,FALSE)</f>
        <v>Blanco</v>
      </c>
      <c r="F5771" t="str">
        <f>VLOOKUP(_xlfn.NUMBERVALUE(MID(C5771,11,2)),'Datos 2'!$U$3:$V$11,2,)</f>
        <v>XL</v>
      </c>
      <c r="G5771">
        <v>4</v>
      </c>
    </row>
    <row r="5772" spans="1:7">
      <c r="A5772" s="14">
        <v>44478</v>
      </c>
      <c r="B5772" t="s">
        <v>823</v>
      </c>
      <c r="C5772" t="s">
        <v>831</v>
      </c>
      <c r="D5772" t="str">
        <f>VLOOKUP(VALUE(MID(C5772,1,8)),Producto!$A$1:$C$499,3,FALSE)</f>
        <v>Camisa manga larga</v>
      </c>
      <c r="E5772" t="str">
        <f>VLOOKUP(_xlfn.NUMBERVALUE(MID(C5772,9,2)),'Datos 2'!$Q$3:$R$22,2,FALSE)</f>
        <v>Off white</v>
      </c>
      <c r="F5772" t="str">
        <f>VLOOKUP(_xlfn.NUMBERVALUE(MID(C5772,11,2)),'Datos 2'!$U$3:$V$11,2,)</f>
        <v>XL</v>
      </c>
      <c r="G5772">
        <v>1</v>
      </c>
    </row>
    <row r="5773" spans="1:7">
      <c r="A5773" s="14">
        <v>44507</v>
      </c>
      <c r="B5773" t="s">
        <v>823</v>
      </c>
      <c r="C5773" t="s">
        <v>841</v>
      </c>
      <c r="D5773" t="str">
        <f>VLOOKUP(VALUE(MID(C5773,1,8)),Producto!$A$1:$C$499,3,FALSE)</f>
        <v>Camisa manga corta</v>
      </c>
      <c r="E5773" t="str">
        <f>VLOOKUP(_xlfn.NUMBERVALUE(MID(C5773,9,2)),'Datos 2'!$Q$3:$R$22,2,FALSE)</f>
        <v>Blanco</v>
      </c>
      <c r="F5773" t="str">
        <f>VLOOKUP(_xlfn.NUMBERVALUE(MID(C5773,11,2)),'Datos 2'!$U$3:$V$11,2,)</f>
        <v>M</v>
      </c>
      <c r="G5773">
        <v>6</v>
      </c>
    </row>
    <row r="5774" spans="1:7">
      <c r="A5774" s="14">
        <v>44249</v>
      </c>
      <c r="B5774" t="s">
        <v>823</v>
      </c>
      <c r="C5774" t="s">
        <v>866</v>
      </c>
      <c r="D5774" t="str">
        <f>VLOOKUP(VALUE(MID(C5774,1,8)),Producto!$A$1:$C$499,3,FALSE)</f>
        <v>Pantalón baggie</v>
      </c>
      <c r="E5774" t="str">
        <f>VLOOKUP(_xlfn.NUMBERVALUE(MID(C5774,9,2)),'Datos 2'!$Q$3:$R$22,2,FALSE)</f>
        <v>Negro</v>
      </c>
      <c r="F5774" t="str">
        <f>VLOOKUP(_xlfn.NUMBERVALUE(MID(C5774,11,2)),'Datos 2'!$U$3:$V$11,2,)</f>
        <v>S</v>
      </c>
      <c r="G5774">
        <v>5</v>
      </c>
    </row>
    <row r="5775" spans="1:7">
      <c r="A5775" s="14">
        <v>44479</v>
      </c>
      <c r="B5775" t="s">
        <v>823</v>
      </c>
      <c r="C5775" t="s">
        <v>844</v>
      </c>
      <c r="D5775" t="str">
        <f>VLOOKUP(VALUE(MID(C5775,1,8)),Producto!$A$1:$C$499,3,FALSE)</f>
        <v>Camisa manga corta</v>
      </c>
      <c r="E5775" t="str">
        <f>VLOOKUP(_xlfn.NUMBERVALUE(MID(C5775,9,2)),'Datos 2'!$Q$3:$R$22,2,FALSE)</f>
        <v>Estampado animal</v>
      </c>
      <c r="F5775" t="str">
        <f>VLOOKUP(_xlfn.NUMBERVALUE(MID(C5775,11,2)),'Datos 2'!$U$3:$V$11,2,)</f>
        <v>L</v>
      </c>
      <c r="G5775">
        <v>10</v>
      </c>
    </row>
    <row r="5776" spans="1:7">
      <c r="A5776" s="14">
        <v>44374</v>
      </c>
      <c r="B5776" t="s">
        <v>823</v>
      </c>
      <c r="C5776" t="s">
        <v>837</v>
      </c>
      <c r="D5776" t="str">
        <f>VLOOKUP(VALUE(MID(C5776,1,8)),Producto!$A$1:$C$499,3,FALSE)</f>
        <v>Camisa manga larga</v>
      </c>
      <c r="E5776" t="str">
        <f>VLOOKUP(_xlfn.NUMBERVALUE(MID(C5776,9,2)),'Datos 2'!$Q$3:$R$22,2,FALSE)</f>
        <v>Negro</v>
      </c>
      <c r="F5776" t="str">
        <f>VLOOKUP(_xlfn.NUMBERVALUE(MID(C5776,11,2)),'Datos 2'!$U$3:$V$11,2,)</f>
        <v>M</v>
      </c>
      <c r="G5776">
        <v>10</v>
      </c>
    </row>
    <row r="5777" spans="1:7">
      <c r="A5777" s="14">
        <v>44546</v>
      </c>
      <c r="B5777" t="s">
        <v>823</v>
      </c>
      <c r="C5777" t="s">
        <v>866</v>
      </c>
      <c r="D5777" t="str">
        <f>VLOOKUP(VALUE(MID(C5777,1,8)),Producto!$A$1:$C$499,3,FALSE)</f>
        <v>Pantalón baggie</v>
      </c>
      <c r="E5777" t="str">
        <f>VLOOKUP(_xlfn.NUMBERVALUE(MID(C5777,9,2)),'Datos 2'!$Q$3:$R$22,2,FALSE)</f>
        <v>Negro</v>
      </c>
      <c r="F5777" t="str">
        <f>VLOOKUP(_xlfn.NUMBERVALUE(MID(C5777,11,2)),'Datos 2'!$U$3:$V$11,2,)</f>
        <v>S</v>
      </c>
      <c r="G5777">
        <v>3</v>
      </c>
    </row>
    <row r="5778" spans="1:7">
      <c r="A5778" s="14">
        <v>44543</v>
      </c>
      <c r="B5778" t="s">
        <v>823</v>
      </c>
      <c r="C5778" t="s">
        <v>873</v>
      </c>
      <c r="D5778" t="str">
        <f>VLOOKUP(VALUE(MID(C5778,1,8)),Producto!$A$1:$C$499,3,FALSE)</f>
        <v>Pantalón baggie</v>
      </c>
      <c r="E5778" t="str">
        <f>VLOOKUP(_xlfn.NUMBERVALUE(MID(C5778,9,2)),'Datos 2'!$Q$3:$R$22,2,FALSE)</f>
        <v>Café</v>
      </c>
      <c r="F5778" t="str">
        <f>VLOOKUP(_xlfn.NUMBERVALUE(MID(C5778,11,2)),'Datos 2'!$U$3:$V$11,2,)</f>
        <v>M</v>
      </c>
      <c r="G5778">
        <v>1</v>
      </c>
    </row>
    <row r="5779" spans="1:7">
      <c r="A5779" s="14">
        <v>44542</v>
      </c>
      <c r="B5779" t="s">
        <v>823</v>
      </c>
      <c r="C5779" t="s">
        <v>848</v>
      </c>
      <c r="D5779" t="str">
        <f>VLOOKUP(VALUE(MID(C5779,1,8)),Producto!$A$1:$C$499,3,FALSE)</f>
        <v>Playera</v>
      </c>
      <c r="E5779" t="str">
        <f>VLOOKUP(_xlfn.NUMBERVALUE(MID(C5779,9,2)),'Datos 2'!$Q$3:$R$22,2,FALSE)</f>
        <v>Gris</v>
      </c>
      <c r="F5779" t="str">
        <f>VLOOKUP(_xlfn.NUMBERVALUE(MID(C5779,11,2)),'Datos 2'!$U$3:$V$11,2,)</f>
        <v>Unitalla</v>
      </c>
      <c r="G5779">
        <v>7</v>
      </c>
    </row>
    <row r="5780" spans="1:7">
      <c r="A5780" s="14">
        <v>44504</v>
      </c>
      <c r="B5780" t="s">
        <v>823</v>
      </c>
      <c r="C5780" t="s">
        <v>860</v>
      </c>
      <c r="D5780" t="str">
        <f>VLOOKUP(VALUE(MID(C5780,1,8)),Producto!$A$1:$C$499,3,FALSE)</f>
        <v>Pantalón mezclilla</v>
      </c>
      <c r="E5780" t="str">
        <f>VLOOKUP(_xlfn.NUMBERVALUE(MID(C5780,9,2)),'Datos 2'!$Q$3:$R$22,2,FALSE)</f>
        <v>Blanco</v>
      </c>
      <c r="F5780" t="str">
        <f>VLOOKUP(_xlfn.NUMBERVALUE(MID(C5780,11,2)),'Datos 2'!$U$3:$V$11,2,)</f>
        <v>L</v>
      </c>
      <c r="G5780">
        <v>3</v>
      </c>
    </row>
    <row r="5781" spans="1:7">
      <c r="A5781" s="14">
        <v>44426</v>
      </c>
      <c r="B5781" t="s">
        <v>823</v>
      </c>
      <c r="C5781" t="s">
        <v>836</v>
      </c>
      <c r="D5781" t="str">
        <f>VLOOKUP(VALUE(MID(C5781,1,8)),Producto!$A$1:$C$499,3,FALSE)</f>
        <v>Camisa manga larga</v>
      </c>
      <c r="E5781" t="str">
        <f>VLOOKUP(_xlfn.NUMBERVALUE(MID(C5781,9,2)),'Datos 2'!$Q$3:$R$22,2,FALSE)</f>
        <v>Negro</v>
      </c>
      <c r="F5781" t="str">
        <f>VLOOKUP(_xlfn.NUMBERVALUE(MID(C5781,11,2)),'Datos 2'!$U$3:$V$11,2,)</f>
        <v>L</v>
      </c>
      <c r="G5781">
        <v>1</v>
      </c>
    </row>
    <row r="5782" spans="1:7">
      <c r="A5782" s="14">
        <v>44492</v>
      </c>
      <c r="B5782" t="s">
        <v>823</v>
      </c>
      <c r="C5782" t="s">
        <v>866</v>
      </c>
      <c r="D5782" t="str">
        <f>VLOOKUP(VALUE(MID(C5782,1,8)),Producto!$A$1:$C$499,3,FALSE)</f>
        <v>Pantalón baggie</v>
      </c>
      <c r="E5782" t="str">
        <f>VLOOKUP(_xlfn.NUMBERVALUE(MID(C5782,9,2)),'Datos 2'!$Q$3:$R$22,2,FALSE)</f>
        <v>Negro</v>
      </c>
      <c r="F5782" t="str">
        <f>VLOOKUP(_xlfn.NUMBERVALUE(MID(C5782,11,2)),'Datos 2'!$U$3:$V$11,2,)</f>
        <v>S</v>
      </c>
      <c r="G5782">
        <v>3</v>
      </c>
    </row>
    <row r="5783" spans="1:7">
      <c r="A5783" s="14">
        <v>44273</v>
      </c>
      <c r="B5783" t="s">
        <v>823</v>
      </c>
      <c r="C5783" t="s">
        <v>867</v>
      </c>
      <c r="D5783" t="str">
        <f>VLOOKUP(VALUE(MID(C5783,1,8)),Producto!$A$1:$C$499,3,FALSE)</f>
        <v>Pantalón baggie</v>
      </c>
      <c r="E5783" t="str">
        <f>VLOOKUP(_xlfn.NUMBERVALUE(MID(C5783,9,2)),'Datos 2'!$Q$3:$R$22,2,FALSE)</f>
        <v>Off white</v>
      </c>
      <c r="F5783" t="str">
        <f>VLOOKUP(_xlfn.NUMBERVALUE(MID(C5783,11,2)),'Datos 2'!$U$3:$V$11,2,)</f>
        <v>XL</v>
      </c>
      <c r="G5783">
        <v>8</v>
      </c>
    </row>
    <row r="5784" spans="1:7">
      <c r="A5784" s="14">
        <v>44427</v>
      </c>
      <c r="B5784" t="s">
        <v>823</v>
      </c>
      <c r="C5784" t="s">
        <v>861</v>
      </c>
      <c r="D5784" t="str">
        <f>VLOOKUP(VALUE(MID(C5784,1,8)),Producto!$A$1:$C$499,3,FALSE)</f>
        <v>Pantalón mezclilla</v>
      </c>
      <c r="E5784" t="str">
        <f>VLOOKUP(_xlfn.NUMBERVALUE(MID(C5784,9,2)),'Datos 2'!$Q$3:$R$22,2,FALSE)</f>
        <v>Blanco</v>
      </c>
      <c r="F5784" t="str">
        <f>VLOOKUP(_xlfn.NUMBERVALUE(MID(C5784,11,2)),'Datos 2'!$U$3:$V$11,2,)</f>
        <v>M</v>
      </c>
      <c r="G5784">
        <v>10</v>
      </c>
    </row>
    <row r="5785" spans="1:7">
      <c r="A5785" s="14">
        <v>44487</v>
      </c>
      <c r="B5785" t="s">
        <v>823</v>
      </c>
      <c r="C5785" t="s">
        <v>828</v>
      </c>
      <c r="D5785" t="str">
        <f>VLOOKUP(VALUE(MID(C5785,1,8)),Producto!$A$1:$C$499,3,FALSE)</f>
        <v>Camisa manga larga</v>
      </c>
      <c r="E5785" t="str">
        <f>VLOOKUP(_xlfn.NUMBERVALUE(MID(C5785,9,2)),'Datos 2'!$Q$3:$R$22,2,FALSE)</f>
        <v>Blanco</v>
      </c>
      <c r="F5785" t="str">
        <f>VLOOKUP(_xlfn.NUMBERVALUE(MID(C5785,11,2)),'Datos 2'!$U$3:$V$11,2,)</f>
        <v>L</v>
      </c>
      <c r="G5785">
        <v>10</v>
      </c>
    </row>
    <row r="5786" spans="1:7">
      <c r="A5786" s="14">
        <v>44517</v>
      </c>
      <c r="B5786" t="s">
        <v>823</v>
      </c>
      <c r="C5786" t="s">
        <v>848</v>
      </c>
      <c r="D5786" t="str">
        <f>VLOOKUP(VALUE(MID(C5786,1,8)),Producto!$A$1:$C$499,3,FALSE)</f>
        <v>Playera</v>
      </c>
      <c r="E5786" t="str">
        <f>VLOOKUP(_xlfn.NUMBERVALUE(MID(C5786,9,2)),'Datos 2'!$Q$3:$R$22,2,FALSE)</f>
        <v>Gris</v>
      </c>
      <c r="F5786" t="str">
        <f>VLOOKUP(_xlfn.NUMBERVALUE(MID(C5786,11,2)),'Datos 2'!$U$3:$V$11,2,)</f>
        <v>Unitalla</v>
      </c>
      <c r="G5786">
        <v>1</v>
      </c>
    </row>
    <row r="5787" spans="1:7">
      <c r="A5787" s="14">
        <v>44492</v>
      </c>
      <c r="B5787" t="s">
        <v>823</v>
      </c>
      <c r="C5787" t="s">
        <v>853</v>
      </c>
      <c r="D5787" t="str">
        <f>VLOOKUP(VALUE(MID(C5787,1,8)),Producto!$A$1:$C$499,3,FALSE)</f>
        <v>Pantalón mezclilla</v>
      </c>
      <c r="E5787" t="str">
        <f>VLOOKUP(_xlfn.NUMBERVALUE(MID(C5787,9,2)),'Datos 2'!$Q$3:$R$22,2,FALSE)</f>
        <v>Azul</v>
      </c>
      <c r="F5787" t="str">
        <f>VLOOKUP(_xlfn.NUMBERVALUE(MID(C5787,11,2)),'Datos 2'!$U$3:$V$11,2,)</f>
        <v>M</v>
      </c>
      <c r="G5787">
        <v>5</v>
      </c>
    </row>
    <row r="5788" spans="1:7">
      <c r="A5788" s="14">
        <v>44508</v>
      </c>
      <c r="B5788" t="s">
        <v>823</v>
      </c>
      <c r="C5788" t="s">
        <v>875</v>
      </c>
      <c r="D5788" t="str">
        <f>VLOOKUP(VALUE(MID(C5788,1,8)),Producto!$A$1:$C$499,3,FALSE)</f>
        <v>Chamarra sport</v>
      </c>
      <c r="E5788" t="str">
        <f>VLOOKUP(_xlfn.NUMBERVALUE(MID(C5788,9,2)),'Datos 2'!$Q$3:$R$22,2,FALSE)</f>
        <v>Rojo</v>
      </c>
      <c r="F5788" t="str">
        <f>VLOOKUP(_xlfn.NUMBERVALUE(MID(C5788,11,2)),'Datos 2'!$U$3:$V$11,2,)</f>
        <v>XL</v>
      </c>
      <c r="G5788">
        <v>8</v>
      </c>
    </row>
    <row r="5789" spans="1:7">
      <c r="A5789" s="14">
        <v>44278</v>
      </c>
      <c r="B5789" t="s">
        <v>823</v>
      </c>
      <c r="C5789" t="s">
        <v>865</v>
      </c>
      <c r="D5789" t="str">
        <f>VLOOKUP(VALUE(MID(C5789,1,8)),Producto!$A$1:$C$499,3,FALSE)</f>
        <v>Pantalón baggie</v>
      </c>
      <c r="E5789" t="str">
        <f>VLOOKUP(_xlfn.NUMBERVALUE(MID(C5789,9,2)),'Datos 2'!$Q$3:$R$22,2,FALSE)</f>
        <v>Negro</v>
      </c>
      <c r="F5789" t="str">
        <f>VLOOKUP(_xlfn.NUMBERVALUE(MID(C5789,11,2)),'Datos 2'!$U$3:$V$11,2,)</f>
        <v>M</v>
      </c>
      <c r="G5789">
        <v>8</v>
      </c>
    </row>
    <row r="5790" spans="1:7">
      <c r="A5790" s="14">
        <v>44486</v>
      </c>
      <c r="B5790" t="s">
        <v>823</v>
      </c>
      <c r="C5790" t="s">
        <v>844</v>
      </c>
      <c r="D5790" t="str">
        <f>VLOOKUP(VALUE(MID(C5790,1,8)),Producto!$A$1:$C$499,3,FALSE)</f>
        <v>Camisa manga corta</v>
      </c>
      <c r="E5790" t="str">
        <f>VLOOKUP(_xlfn.NUMBERVALUE(MID(C5790,9,2)),'Datos 2'!$Q$3:$R$22,2,FALSE)</f>
        <v>Estampado animal</v>
      </c>
      <c r="F5790" t="str">
        <f>VLOOKUP(_xlfn.NUMBERVALUE(MID(C5790,11,2)),'Datos 2'!$U$3:$V$11,2,)</f>
        <v>L</v>
      </c>
      <c r="G5790">
        <v>4</v>
      </c>
    </row>
    <row r="5791" spans="1:7">
      <c r="A5791" s="14">
        <v>44241</v>
      </c>
      <c r="B5791" t="s">
        <v>823</v>
      </c>
      <c r="C5791" t="s">
        <v>865</v>
      </c>
      <c r="D5791" t="str">
        <f>VLOOKUP(VALUE(MID(C5791,1,8)),Producto!$A$1:$C$499,3,FALSE)</f>
        <v>Pantalón baggie</v>
      </c>
      <c r="E5791" t="str">
        <f>VLOOKUP(_xlfn.NUMBERVALUE(MID(C5791,9,2)),'Datos 2'!$Q$3:$R$22,2,FALSE)</f>
        <v>Negro</v>
      </c>
      <c r="F5791" t="str">
        <f>VLOOKUP(_xlfn.NUMBERVALUE(MID(C5791,11,2)),'Datos 2'!$U$3:$V$11,2,)</f>
        <v>M</v>
      </c>
      <c r="G5791">
        <v>5</v>
      </c>
    </row>
    <row r="5792" spans="1:7">
      <c r="A5792" s="14">
        <v>44533</v>
      </c>
      <c r="B5792" t="s">
        <v>823</v>
      </c>
      <c r="C5792" t="s">
        <v>890</v>
      </c>
      <c r="D5792" t="str">
        <f>VLOOKUP(VALUE(MID(C5792,1,8)),Producto!$A$1:$C$499,3,FALSE)</f>
        <v>Chamarra sport</v>
      </c>
      <c r="E5792" t="str">
        <f>VLOOKUP(_xlfn.NUMBERVALUE(MID(C5792,9,2)),'Datos 2'!$Q$3:$R$22,2,FALSE)</f>
        <v>Off white</v>
      </c>
      <c r="F5792" t="str">
        <f>VLOOKUP(_xlfn.NUMBERVALUE(MID(C5792,11,2)),'Datos 2'!$U$3:$V$11,2,)</f>
        <v>S</v>
      </c>
      <c r="G5792">
        <v>10</v>
      </c>
    </row>
    <row r="5793" spans="1:7">
      <c r="A5793" s="14">
        <v>44447</v>
      </c>
      <c r="B5793" t="s">
        <v>823</v>
      </c>
      <c r="C5793" t="s">
        <v>857</v>
      </c>
      <c r="D5793" t="str">
        <f>VLOOKUP(VALUE(MID(C5793,1,8)),Producto!$A$1:$C$499,3,FALSE)</f>
        <v>Pantalón mezclilla</v>
      </c>
      <c r="E5793" t="str">
        <f>VLOOKUP(_xlfn.NUMBERVALUE(MID(C5793,9,2)),'Datos 2'!$Q$3:$R$22,2,FALSE)</f>
        <v>Negro</v>
      </c>
      <c r="F5793" t="str">
        <f>VLOOKUP(_xlfn.NUMBERVALUE(MID(C5793,11,2)),'Datos 2'!$U$3:$V$11,2,)</f>
        <v>M</v>
      </c>
      <c r="G5793">
        <v>7</v>
      </c>
    </row>
    <row r="5794" spans="1:7">
      <c r="A5794" s="14">
        <v>44332</v>
      </c>
      <c r="B5794" t="s">
        <v>823</v>
      </c>
      <c r="C5794" t="s">
        <v>878</v>
      </c>
      <c r="D5794" t="str">
        <f>VLOOKUP(VALUE(MID(C5794,1,8)),Producto!$A$1:$C$499,3,FALSE)</f>
        <v>Chamarra sport</v>
      </c>
      <c r="E5794" t="str">
        <f>VLOOKUP(_xlfn.NUMBERVALUE(MID(C5794,9,2)),'Datos 2'!$Q$3:$R$22,2,FALSE)</f>
        <v>Rojo</v>
      </c>
      <c r="F5794" t="str">
        <f>VLOOKUP(_xlfn.NUMBERVALUE(MID(C5794,11,2)),'Datos 2'!$U$3:$V$11,2,)</f>
        <v>S</v>
      </c>
      <c r="G5794">
        <v>1</v>
      </c>
    </row>
    <row r="5795" spans="1:7">
      <c r="A5795" s="14">
        <v>44393</v>
      </c>
      <c r="B5795" t="s">
        <v>823</v>
      </c>
      <c r="C5795" t="s">
        <v>851</v>
      </c>
      <c r="D5795" t="str">
        <f>VLOOKUP(VALUE(MID(C5795,1,8)),Producto!$A$1:$C$499,3,FALSE)</f>
        <v>Pantalón mezclilla</v>
      </c>
      <c r="E5795" t="str">
        <f>VLOOKUP(_xlfn.NUMBERVALUE(MID(C5795,9,2)),'Datos 2'!$Q$3:$R$22,2,FALSE)</f>
        <v>Azul</v>
      </c>
      <c r="F5795" t="str">
        <f>VLOOKUP(_xlfn.NUMBERVALUE(MID(C5795,11,2)),'Datos 2'!$U$3:$V$11,2,)</f>
        <v>XL</v>
      </c>
      <c r="G5795">
        <v>10</v>
      </c>
    </row>
    <row r="5796" spans="1:7">
      <c r="A5796" s="14">
        <v>44330</v>
      </c>
      <c r="B5796" t="s">
        <v>823</v>
      </c>
      <c r="C5796" t="s">
        <v>852</v>
      </c>
      <c r="D5796" t="str">
        <f>VLOOKUP(VALUE(MID(C5796,1,8)),Producto!$A$1:$C$499,3,FALSE)</f>
        <v>Pantalón mezclilla</v>
      </c>
      <c r="E5796" t="str">
        <f>VLOOKUP(_xlfn.NUMBERVALUE(MID(C5796,9,2)),'Datos 2'!$Q$3:$R$22,2,FALSE)</f>
        <v>Azul</v>
      </c>
      <c r="F5796" t="str">
        <f>VLOOKUP(_xlfn.NUMBERVALUE(MID(C5796,11,2)),'Datos 2'!$U$3:$V$11,2,)</f>
        <v>L</v>
      </c>
      <c r="G5796">
        <v>5</v>
      </c>
    </row>
    <row r="5797" spans="1:7">
      <c r="A5797" s="14">
        <v>44541</v>
      </c>
      <c r="B5797" t="s">
        <v>823</v>
      </c>
      <c r="C5797" t="s">
        <v>841</v>
      </c>
      <c r="D5797" t="str">
        <f>VLOOKUP(VALUE(MID(C5797,1,8)),Producto!$A$1:$C$499,3,FALSE)</f>
        <v>Camisa manga corta</v>
      </c>
      <c r="E5797" t="str">
        <f>VLOOKUP(_xlfn.NUMBERVALUE(MID(C5797,9,2)),'Datos 2'!$Q$3:$R$22,2,FALSE)</f>
        <v>Blanco</v>
      </c>
      <c r="F5797" t="str">
        <f>VLOOKUP(_xlfn.NUMBERVALUE(MID(C5797,11,2)),'Datos 2'!$U$3:$V$11,2,)</f>
        <v>M</v>
      </c>
      <c r="G5797">
        <v>3</v>
      </c>
    </row>
    <row r="5798" spans="1:7">
      <c r="A5798" s="14">
        <v>44516</v>
      </c>
      <c r="B5798" t="s">
        <v>823</v>
      </c>
      <c r="C5798" t="s">
        <v>853</v>
      </c>
      <c r="D5798" t="str">
        <f>VLOOKUP(VALUE(MID(C5798,1,8)),Producto!$A$1:$C$499,3,FALSE)</f>
        <v>Pantalón mezclilla</v>
      </c>
      <c r="E5798" t="str">
        <f>VLOOKUP(_xlfn.NUMBERVALUE(MID(C5798,9,2)),'Datos 2'!$Q$3:$R$22,2,FALSE)</f>
        <v>Azul</v>
      </c>
      <c r="F5798" t="str">
        <f>VLOOKUP(_xlfn.NUMBERVALUE(MID(C5798,11,2)),'Datos 2'!$U$3:$V$11,2,)</f>
        <v>M</v>
      </c>
      <c r="G5798">
        <v>10</v>
      </c>
    </row>
    <row r="5799" spans="1:7">
      <c r="A5799" s="14">
        <v>44475</v>
      </c>
      <c r="B5799" t="s">
        <v>823</v>
      </c>
      <c r="C5799" t="s">
        <v>836</v>
      </c>
      <c r="D5799" t="str">
        <f>VLOOKUP(VALUE(MID(C5799,1,8)),Producto!$A$1:$C$499,3,FALSE)</f>
        <v>Camisa manga larga</v>
      </c>
      <c r="E5799" t="str">
        <f>VLOOKUP(_xlfn.NUMBERVALUE(MID(C5799,9,2)),'Datos 2'!$Q$3:$R$22,2,FALSE)</f>
        <v>Negro</v>
      </c>
      <c r="F5799" t="str">
        <f>VLOOKUP(_xlfn.NUMBERVALUE(MID(C5799,11,2)),'Datos 2'!$U$3:$V$11,2,)</f>
        <v>L</v>
      </c>
      <c r="G5799">
        <v>6</v>
      </c>
    </row>
    <row r="5800" spans="1:7">
      <c r="A5800" s="14">
        <v>44379</v>
      </c>
      <c r="B5800" t="s">
        <v>823</v>
      </c>
      <c r="C5800" t="s">
        <v>853</v>
      </c>
      <c r="D5800" t="str">
        <f>VLOOKUP(VALUE(MID(C5800,1,8)),Producto!$A$1:$C$499,3,FALSE)</f>
        <v>Pantalón mezclilla</v>
      </c>
      <c r="E5800" t="str">
        <f>VLOOKUP(_xlfn.NUMBERVALUE(MID(C5800,9,2)),'Datos 2'!$Q$3:$R$22,2,FALSE)</f>
        <v>Azul</v>
      </c>
      <c r="F5800" t="str">
        <f>VLOOKUP(_xlfn.NUMBERVALUE(MID(C5800,11,2)),'Datos 2'!$U$3:$V$11,2,)</f>
        <v>M</v>
      </c>
      <c r="G5800">
        <v>10</v>
      </c>
    </row>
    <row r="5801" spans="1:7">
      <c r="A5801" s="14">
        <v>44284</v>
      </c>
      <c r="B5801" t="s">
        <v>823</v>
      </c>
      <c r="C5801" t="s">
        <v>880</v>
      </c>
      <c r="D5801" t="str">
        <f>VLOOKUP(VALUE(MID(C5801,1,8)),Producto!$A$1:$C$499,3,FALSE)</f>
        <v>Chamarra sport</v>
      </c>
      <c r="E5801" t="str">
        <f>VLOOKUP(_xlfn.NUMBERVALUE(MID(C5801,9,2)),'Datos 2'!$Q$3:$R$22,2,FALSE)</f>
        <v>Azul</v>
      </c>
      <c r="F5801" t="str">
        <f>VLOOKUP(_xlfn.NUMBERVALUE(MID(C5801,11,2)),'Datos 2'!$U$3:$V$11,2,)</f>
        <v>L</v>
      </c>
      <c r="G5801">
        <v>2</v>
      </c>
    </row>
    <row r="5802" spans="1:7">
      <c r="A5802" s="14">
        <v>44482</v>
      </c>
      <c r="B5802" t="s">
        <v>823</v>
      </c>
      <c r="C5802" t="s">
        <v>884</v>
      </c>
      <c r="D5802" t="str">
        <f>VLOOKUP(VALUE(MID(C5802,1,8)),Producto!$A$1:$C$499,3,FALSE)</f>
        <v>Chamarra sport</v>
      </c>
      <c r="E5802" t="str">
        <f>VLOOKUP(_xlfn.NUMBERVALUE(MID(C5802,9,2)),'Datos 2'!$Q$3:$R$22,2,FALSE)</f>
        <v>Negro</v>
      </c>
      <c r="F5802" t="str">
        <f>VLOOKUP(_xlfn.NUMBERVALUE(MID(C5802,11,2)),'Datos 2'!$U$3:$V$11,2,)</f>
        <v>L</v>
      </c>
      <c r="G5802">
        <v>8</v>
      </c>
    </row>
    <row r="5803" spans="1:7">
      <c r="A5803" s="14">
        <v>44254</v>
      </c>
      <c r="B5803" t="s">
        <v>823</v>
      </c>
      <c r="C5803" t="s">
        <v>850</v>
      </c>
      <c r="D5803" t="str">
        <f>VLOOKUP(VALUE(MID(C5803,1,8)),Producto!$A$1:$C$499,3,FALSE)</f>
        <v>Playera</v>
      </c>
      <c r="E5803" t="str">
        <f>VLOOKUP(_xlfn.NUMBERVALUE(MID(C5803,9,2)),'Datos 2'!$Q$3:$R$22,2,FALSE)</f>
        <v>Con texto</v>
      </c>
      <c r="F5803" t="str">
        <f>VLOOKUP(_xlfn.NUMBERVALUE(MID(C5803,11,2)),'Datos 2'!$U$3:$V$11,2,)</f>
        <v>Unitalla</v>
      </c>
      <c r="G5803">
        <v>3</v>
      </c>
    </row>
    <row r="5804" spans="1:7">
      <c r="A5804" s="14">
        <v>44353</v>
      </c>
      <c r="B5804" t="s">
        <v>823</v>
      </c>
      <c r="C5804" t="s">
        <v>843</v>
      </c>
      <c r="D5804" t="str">
        <f>VLOOKUP(VALUE(MID(C5804,1,8)),Producto!$A$1:$C$499,3,FALSE)</f>
        <v>Camisa manga corta</v>
      </c>
      <c r="E5804" t="str">
        <f>VLOOKUP(_xlfn.NUMBERVALUE(MID(C5804,9,2)),'Datos 2'!$Q$3:$R$22,2,FALSE)</f>
        <v>Estampado animal</v>
      </c>
      <c r="F5804" t="str">
        <f>VLOOKUP(_xlfn.NUMBERVALUE(MID(C5804,11,2)),'Datos 2'!$U$3:$V$11,2,)</f>
        <v>XL</v>
      </c>
      <c r="G5804">
        <v>5</v>
      </c>
    </row>
    <row r="5805" spans="1:7">
      <c r="A5805" s="14">
        <v>44488</v>
      </c>
      <c r="B5805" t="s">
        <v>823</v>
      </c>
      <c r="C5805" t="s">
        <v>881</v>
      </c>
      <c r="D5805" t="str">
        <f>VLOOKUP(VALUE(MID(C5805,1,8)),Producto!$A$1:$C$499,3,FALSE)</f>
        <v>Chamarra sport</v>
      </c>
      <c r="E5805" t="str">
        <f>VLOOKUP(_xlfn.NUMBERVALUE(MID(C5805,9,2)),'Datos 2'!$Q$3:$R$22,2,FALSE)</f>
        <v>Azul</v>
      </c>
      <c r="F5805" t="str">
        <f>VLOOKUP(_xlfn.NUMBERVALUE(MID(C5805,11,2)),'Datos 2'!$U$3:$V$11,2,)</f>
        <v>M</v>
      </c>
      <c r="G5805">
        <v>7</v>
      </c>
    </row>
    <row r="5806" spans="1:7">
      <c r="A5806" s="14">
        <v>44210</v>
      </c>
      <c r="B5806" t="s">
        <v>823</v>
      </c>
      <c r="C5806" t="s">
        <v>860</v>
      </c>
      <c r="D5806" t="str">
        <f>VLOOKUP(VALUE(MID(C5806,1,8)),Producto!$A$1:$C$499,3,FALSE)</f>
        <v>Pantalón mezclilla</v>
      </c>
      <c r="E5806" t="str">
        <f>VLOOKUP(_xlfn.NUMBERVALUE(MID(C5806,9,2)),'Datos 2'!$Q$3:$R$22,2,FALSE)</f>
        <v>Blanco</v>
      </c>
      <c r="F5806" t="str">
        <f>VLOOKUP(_xlfn.NUMBERVALUE(MID(C5806,11,2)),'Datos 2'!$U$3:$V$11,2,)</f>
        <v>L</v>
      </c>
      <c r="G5806">
        <v>8</v>
      </c>
    </row>
    <row r="5807" spans="1:7">
      <c r="A5807" s="14">
        <v>44395</v>
      </c>
      <c r="B5807" t="s">
        <v>823</v>
      </c>
      <c r="C5807" t="s">
        <v>839</v>
      </c>
      <c r="D5807" t="str">
        <f>VLOOKUP(VALUE(MID(C5807,1,8)),Producto!$A$1:$C$499,3,FALSE)</f>
        <v>Camisa manga corta</v>
      </c>
      <c r="E5807" t="str">
        <f>VLOOKUP(_xlfn.NUMBERVALUE(MID(C5807,9,2)),'Datos 2'!$Q$3:$R$22,2,FALSE)</f>
        <v>Blanco</v>
      </c>
      <c r="F5807" t="str">
        <f>VLOOKUP(_xlfn.NUMBERVALUE(MID(C5807,11,2)),'Datos 2'!$U$3:$V$11,2,)</f>
        <v>XL</v>
      </c>
      <c r="G5807">
        <v>5</v>
      </c>
    </row>
    <row r="5808" spans="1:7">
      <c r="A5808" s="14">
        <v>44520</v>
      </c>
      <c r="B5808" t="s">
        <v>823</v>
      </c>
      <c r="C5808" t="s">
        <v>836</v>
      </c>
      <c r="D5808" t="str">
        <f>VLOOKUP(VALUE(MID(C5808,1,8)),Producto!$A$1:$C$499,3,FALSE)</f>
        <v>Camisa manga larga</v>
      </c>
      <c r="E5808" t="str">
        <f>VLOOKUP(_xlfn.NUMBERVALUE(MID(C5808,9,2)),'Datos 2'!$Q$3:$R$22,2,FALSE)</f>
        <v>Negro</v>
      </c>
      <c r="F5808" t="str">
        <f>VLOOKUP(_xlfn.NUMBERVALUE(MID(C5808,11,2)),'Datos 2'!$U$3:$V$11,2,)</f>
        <v>L</v>
      </c>
      <c r="G5808">
        <v>4</v>
      </c>
    </row>
    <row r="5809" spans="1:7">
      <c r="A5809" s="14">
        <v>44226</v>
      </c>
      <c r="B5809" t="s">
        <v>823</v>
      </c>
      <c r="C5809" t="s">
        <v>882</v>
      </c>
      <c r="D5809" t="str">
        <f>VLOOKUP(VALUE(MID(C5809,1,8)),Producto!$A$1:$C$499,3,FALSE)</f>
        <v>Chamarra sport</v>
      </c>
      <c r="E5809" t="str">
        <f>VLOOKUP(_xlfn.NUMBERVALUE(MID(C5809,9,2)),'Datos 2'!$Q$3:$R$22,2,FALSE)</f>
        <v>Azul</v>
      </c>
      <c r="F5809" t="str">
        <f>VLOOKUP(_xlfn.NUMBERVALUE(MID(C5809,11,2)),'Datos 2'!$U$3:$V$11,2,)</f>
        <v>S</v>
      </c>
      <c r="G5809">
        <v>9</v>
      </c>
    </row>
    <row r="5810" spans="1:7">
      <c r="A5810" s="14">
        <v>44459</v>
      </c>
      <c r="B5810" t="s">
        <v>823</v>
      </c>
      <c r="C5810" t="s">
        <v>859</v>
      </c>
      <c r="D5810" t="str">
        <f>VLOOKUP(VALUE(MID(C5810,1,8)),Producto!$A$1:$C$499,3,FALSE)</f>
        <v>Pantalón mezclilla</v>
      </c>
      <c r="E5810" t="str">
        <f>VLOOKUP(_xlfn.NUMBERVALUE(MID(C5810,9,2)),'Datos 2'!$Q$3:$R$22,2,FALSE)</f>
        <v>Blanco</v>
      </c>
      <c r="F5810" t="str">
        <f>VLOOKUP(_xlfn.NUMBERVALUE(MID(C5810,11,2)),'Datos 2'!$U$3:$V$11,2,)</f>
        <v>XL</v>
      </c>
      <c r="G5810">
        <v>1</v>
      </c>
    </row>
    <row r="5811" spans="1:7">
      <c r="A5811" s="14">
        <v>44481</v>
      </c>
      <c r="B5811" t="s">
        <v>823</v>
      </c>
      <c r="C5811" t="s">
        <v>879</v>
      </c>
      <c r="D5811" t="str">
        <f>VLOOKUP(VALUE(MID(C5811,1,8)),Producto!$A$1:$C$499,3,FALSE)</f>
        <v>Chamarra sport</v>
      </c>
      <c r="E5811" t="str">
        <f>VLOOKUP(_xlfn.NUMBERVALUE(MID(C5811,9,2)),'Datos 2'!$Q$3:$R$22,2,FALSE)</f>
        <v>Azul</v>
      </c>
      <c r="F5811" t="str">
        <f>VLOOKUP(_xlfn.NUMBERVALUE(MID(C5811,11,2)),'Datos 2'!$U$3:$V$11,2,)</f>
        <v>XL</v>
      </c>
      <c r="G5811">
        <v>3</v>
      </c>
    </row>
    <row r="5812" spans="1:7">
      <c r="A5812" s="14">
        <v>44456</v>
      </c>
      <c r="B5812" t="s">
        <v>823</v>
      </c>
      <c r="C5812" t="s">
        <v>860</v>
      </c>
      <c r="D5812" t="str">
        <f>VLOOKUP(VALUE(MID(C5812,1,8)),Producto!$A$1:$C$499,3,FALSE)</f>
        <v>Pantalón mezclilla</v>
      </c>
      <c r="E5812" t="str">
        <f>VLOOKUP(_xlfn.NUMBERVALUE(MID(C5812,9,2)),'Datos 2'!$Q$3:$R$22,2,FALSE)</f>
        <v>Blanco</v>
      </c>
      <c r="F5812" t="str">
        <f>VLOOKUP(_xlfn.NUMBERVALUE(MID(C5812,11,2)),'Datos 2'!$U$3:$V$11,2,)</f>
        <v>L</v>
      </c>
      <c r="G5812">
        <v>9</v>
      </c>
    </row>
    <row r="5813" spans="1:7">
      <c r="A5813" s="14">
        <v>44462</v>
      </c>
      <c r="B5813" t="s">
        <v>823</v>
      </c>
      <c r="C5813" t="s">
        <v>871</v>
      </c>
      <c r="D5813" t="str">
        <f>VLOOKUP(VALUE(MID(C5813,1,8)),Producto!$A$1:$C$499,3,FALSE)</f>
        <v>Pantalón baggie</v>
      </c>
      <c r="E5813" t="str">
        <f>VLOOKUP(_xlfn.NUMBERVALUE(MID(C5813,9,2)),'Datos 2'!$Q$3:$R$22,2,FALSE)</f>
        <v>Café</v>
      </c>
      <c r="F5813" t="str">
        <f>VLOOKUP(_xlfn.NUMBERVALUE(MID(C5813,11,2)),'Datos 2'!$U$3:$V$11,2,)</f>
        <v>XL</v>
      </c>
      <c r="G5813">
        <v>8</v>
      </c>
    </row>
    <row r="5814" spans="1:7">
      <c r="A5814" s="14">
        <v>44519</v>
      </c>
      <c r="B5814" t="s">
        <v>823</v>
      </c>
      <c r="C5814" t="s">
        <v>844</v>
      </c>
      <c r="D5814" t="str">
        <f>VLOOKUP(VALUE(MID(C5814,1,8)),Producto!$A$1:$C$499,3,FALSE)</f>
        <v>Camisa manga corta</v>
      </c>
      <c r="E5814" t="str">
        <f>VLOOKUP(_xlfn.NUMBERVALUE(MID(C5814,9,2)),'Datos 2'!$Q$3:$R$22,2,FALSE)</f>
        <v>Estampado animal</v>
      </c>
      <c r="F5814" t="str">
        <f>VLOOKUP(_xlfn.NUMBERVALUE(MID(C5814,11,2)),'Datos 2'!$U$3:$V$11,2,)</f>
        <v>L</v>
      </c>
      <c r="G5814">
        <v>5</v>
      </c>
    </row>
    <row r="5815" spans="1:7">
      <c r="A5815" s="14">
        <v>44463</v>
      </c>
      <c r="B5815" t="s">
        <v>823</v>
      </c>
      <c r="C5815" t="s">
        <v>838</v>
      </c>
      <c r="D5815" t="str">
        <f>VLOOKUP(VALUE(MID(C5815,1,8)),Producto!$A$1:$C$499,3,FALSE)</f>
        <v>Camisa manga larga</v>
      </c>
      <c r="E5815" t="str">
        <f>VLOOKUP(_xlfn.NUMBERVALUE(MID(C5815,9,2)),'Datos 2'!$Q$3:$R$22,2,FALSE)</f>
        <v>Negro</v>
      </c>
      <c r="F5815" t="str">
        <f>VLOOKUP(_xlfn.NUMBERVALUE(MID(C5815,11,2)),'Datos 2'!$U$3:$V$11,2,)</f>
        <v>S</v>
      </c>
      <c r="G5815">
        <v>8</v>
      </c>
    </row>
    <row r="5816" spans="1:7">
      <c r="A5816" s="14">
        <v>44286</v>
      </c>
      <c r="B5816" t="s">
        <v>823</v>
      </c>
      <c r="C5816" t="s">
        <v>887</v>
      </c>
      <c r="D5816" t="str">
        <f>VLOOKUP(VALUE(MID(C5816,1,8)),Producto!$A$1:$C$499,3,FALSE)</f>
        <v>Chamarra sport</v>
      </c>
      <c r="E5816" t="str">
        <f>VLOOKUP(_xlfn.NUMBERVALUE(MID(C5816,9,2)),'Datos 2'!$Q$3:$R$22,2,FALSE)</f>
        <v>Off white</v>
      </c>
      <c r="F5816" t="str">
        <f>VLOOKUP(_xlfn.NUMBERVALUE(MID(C5816,11,2)),'Datos 2'!$U$3:$V$11,2,)</f>
        <v>XL</v>
      </c>
      <c r="G5816">
        <v>10</v>
      </c>
    </row>
    <row r="5817" spans="1:7">
      <c r="A5817" s="14">
        <v>44363</v>
      </c>
      <c r="B5817" t="s">
        <v>823</v>
      </c>
      <c r="C5817" t="s">
        <v>844</v>
      </c>
      <c r="D5817" t="str">
        <f>VLOOKUP(VALUE(MID(C5817,1,8)),Producto!$A$1:$C$499,3,FALSE)</f>
        <v>Camisa manga corta</v>
      </c>
      <c r="E5817" t="str">
        <f>VLOOKUP(_xlfn.NUMBERVALUE(MID(C5817,9,2)),'Datos 2'!$Q$3:$R$22,2,FALSE)</f>
        <v>Estampado animal</v>
      </c>
      <c r="F5817" t="str">
        <f>VLOOKUP(_xlfn.NUMBERVALUE(MID(C5817,11,2)),'Datos 2'!$U$3:$V$11,2,)</f>
        <v>L</v>
      </c>
      <c r="G5817">
        <v>1</v>
      </c>
    </row>
    <row r="5818" spans="1:7">
      <c r="A5818" s="14">
        <v>44404</v>
      </c>
      <c r="B5818" t="s">
        <v>823</v>
      </c>
      <c r="C5818" t="s">
        <v>850</v>
      </c>
      <c r="D5818" t="str">
        <f>VLOOKUP(VALUE(MID(C5818,1,8)),Producto!$A$1:$C$499,3,FALSE)</f>
        <v>Playera</v>
      </c>
      <c r="E5818" t="str">
        <f>VLOOKUP(_xlfn.NUMBERVALUE(MID(C5818,9,2)),'Datos 2'!$Q$3:$R$22,2,FALSE)</f>
        <v>Con texto</v>
      </c>
      <c r="F5818" t="str">
        <f>VLOOKUP(_xlfn.NUMBERVALUE(MID(C5818,11,2)),'Datos 2'!$U$3:$V$11,2,)</f>
        <v>Unitalla</v>
      </c>
      <c r="G5818">
        <v>1</v>
      </c>
    </row>
    <row r="5819" spans="1:7">
      <c r="A5819" s="14">
        <v>44292</v>
      </c>
      <c r="B5819" t="s">
        <v>823</v>
      </c>
      <c r="C5819" t="s">
        <v>880</v>
      </c>
      <c r="D5819" t="str">
        <f>VLOOKUP(VALUE(MID(C5819,1,8)),Producto!$A$1:$C$499,3,FALSE)</f>
        <v>Chamarra sport</v>
      </c>
      <c r="E5819" t="str">
        <f>VLOOKUP(_xlfn.NUMBERVALUE(MID(C5819,9,2)),'Datos 2'!$Q$3:$R$22,2,FALSE)</f>
        <v>Azul</v>
      </c>
      <c r="F5819" t="str">
        <f>VLOOKUP(_xlfn.NUMBERVALUE(MID(C5819,11,2)),'Datos 2'!$U$3:$V$11,2,)</f>
        <v>L</v>
      </c>
      <c r="G5819">
        <v>8</v>
      </c>
    </row>
    <row r="5820" spans="1:7">
      <c r="A5820" s="14">
        <v>44367</v>
      </c>
      <c r="B5820" t="s">
        <v>823</v>
      </c>
      <c r="C5820" t="s">
        <v>872</v>
      </c>
      <c r="D5820" t="str">
        <f>VLOOKUP(VALUE(MID(C5820,1,8)),Producto!$A$1:$C$499,3,FALSE)</f>
        <v>Pantalón baggie</v>
      </c>
      <c r="E5820" t="str">
        <f>VLOOKUP(_xlfn.NUMBERVALUE(MID(C5820,9,2)),'Datos 2'!$Q$3:$R$22,2,FALSE)</f>
        <v>Café</v>
      </c>
      <c r="F5820" t="str">
        <f>VLOOKUP(_xlfn.NUMBERVALUE(MID(C5820,11,2)),'Datos 2'!$U$3:$V$11,2,)</f>
        <v>L</v>
      </c>
      <c r="G5820">
        <v>10</v>
      </c>
    </row>
    <row r="5821" spans="1:7">
      <c r="A5821" s="14">
        <v>44259</v>
      </c>
      <c r="B5821" t="s">
        <v>823</v>
      </c>
      <c r="C5821" t="s">
        <v>874</v>
      </c>
      <c r="D5821" t="str">
        <f>VLOOKUP(VALUE(MID(C5821,1,8)),Producto!$A$1:$C$499,3,FALSE)</f>
        <v>Pantalón baggie</v>
      </c>
      <c r="E5821" t="str">
        <f>VLOOKUP(_xlfn.NUMBERVALUE(MID(C5821,9,2)),'Datos 2'!$Q$3:$R$22,2,FALSE)</f>
        <v>Café</v>
      </c>
      <c r="F5821" t="str">
        <f>VLOOKUP(_xlfn.NUMBERVALUE(MID(C5821,11,2)),'Datos 2'!$U$3:$V$11,2,)</f>
        <v>S</v>
      </c>
      <c r="G5821">
        <v>7</v>
      </c>
    </row>
    <row r="5822" spans="1:7">
      <c r="A5822" s="14">
        <v>44282</v>
      </c>
      <c r="B5822" t="s">
        <v>823</v>
      </c>
      <c r="C5822" t="s">
        <v>840</v>
      </c>
      <c r="D5822" t="str">
        <f>VLOOKUP(VALUE(MID(C5822,1,8)),Producto!$A$1:$C$499,3,FALSE)</f>
        <v>Camisa manga corta</v>
      </c>
      <c r="E5822" t="str">
        <f>VLOOKUP(_xlfn.NUMBERVALUE(MID(C5822,9,2)),'Datos 2'!$Q$3:$R$22,2,FALSE)</f>
        <v>Blanco</v>
      </c>
      <c r="F5822" t="str">
        <f>VLOOKUP(_xlfn.NUMBERVALUE(MID(C5822,11,2)),'Datos 2'!$U$3:$V$11,2,)</f>
        <v>L</v>
      </c>
      <c r="G5822">
        <v>6</v>
      </c>
    </row>
    <row r="5823" spans="1:7">
      <c r="A5823" s="14">
        <v>44355</v>
      </c>
      <c r="B5823" t="s">
        <v>823</v>
      </c>
      <c r="C5823" t="s">
        <v>840</v>
      </c>
      <c r="D5823" t="str">
        <f>VLOOKUP(VALUE(MID(C5823,1,8)),Producto!$A$1:$C$499,3,FALSE)</f>
        <v>Camisa manga corta</v>
      </c>
      <c r="E5823" t="str">
        <f>VLOOKUP(_xlfn.NUMBERVALUE(MID(C5823,9,2)),'Datos 2'!$Q$3:$R$22,2,FALSE)</f>
        <v>Blanco</v>
      </c>
      <c r="F5823" t="str">
        <f>VLOOKUP(_xlfn.NUMBERVALUE(MID(C5823,11,2)),'Datos 2'!$U$3:$V$11,2,)</f>
        <v>L</v>
      </c>
      <c r="G5823">
        <v>2</v>
      </c>
    </row>
    <row r="5824" spans="1:7">
      <c r="A5824" s="14">
        <v>44425</v>
      </c>
      <c r="B5824" t="s">
        <v>823</v>
      </c>
      <c r="C5824" t="s">
        <v>875</v>
      </c>
      <c r="D5824" t="str">
        <f>VLOOKUP(VALUE(MID(C5824,1,8)),Producto!$A$1:$C$499,3,FALSE)</f>
        <v>Chamarra sport</v>
      </c>
      <c r="E5824" t="str">
        <f>VLOOKUP(_xlfn.NUMBERVALUE(MID(C5824,9,2)),'Datos 2'!$Q$3:$R$22,2,FALSE)</f>
        <v>Rojo</v>
      </c>
      <c r="F5824" t="str">
        <f>VLOOKUP(_xlfn.NUMBERVALUE(MID(C5824,11,2)),'Datos 2'!$U$3:$V$11,2,)</f>
        <v>XL</v>
      </c>
      <c r="G5824">
        <v>5</v>
      </c>
    </row>
    <row r="5825" spans="1:7">
      <c r="A5825" s="14">
        <v>44382</v>
      </c>
      <c r="B5825" t="s">
        <v>823</v>
      </c>
      <c r="C5825" t="s">
        <v>831</v>
      </c>
      <c r="D5825" t="str">
        <f>VLOOKUP(VALUE(MID(C5825,1,8)),Producto!$A$1:$C$499,3,FALSE)</f>
        <v>Camisa manga larga</v>
      </c>
      <c r="E5825" t="str">
        <f>VLOOKUP(_xlfn.NUMBERVALUE(MID(C5825,9,2)),'Datos 2'!$Q$3:$R$22,2,FALSE)</f>
        <v>Off white</v>
      </c>
      <c r="F5825" t="str">
        <f>VLOOKUP(_xlfn.NUMBERVALUE(MID(C5825,11,2)),'Datos 2'!$U$3:$V$11,2,)</f>
        <v>XL</v>
      </c>
      <c r="G5825">
        <v>9</v>
      </c>
    </row>
    <row r="5826" spans="1:7">
      <c r="A5826" s="14">
        <v>44309</v>
      </c>
      <c r="B5826" t="s">
        <v>823</v>
      </c>
      <c r="C5826" t="s">
        <v>853</v>
      </c>
      <c r="D5826" t="str">
        <f>VLOOKUP(VALUE(MID(C5826,1,8)),Producto!$A$1:$C$499,3,FALSE)</f>
        <v>Pantalón mezclilla</v>
      </c>
      <c r="E5826" t="str">
        <f>VLOOKUP(_xlfn.NUMBERVALUE(MID(C5826,9,2)),'Datos 2'!$Q$3:$R$22,2,FALSE)</f>
        <v>Azul</v>
      </c>
      <c r="F5826" t="str">
        <f>VLOOKUP(_xlfn.NUMBERVALUE(MID(C5826,11,2)),'Datos 2'!$U$3:$V$11,2,)</f>
        <v>M</v>
      </c>
      <c r="G5826">
        <v>5</v>
      </c>
    </row>
    <row r="5827" spans="1:7">
      <c r="A5827" s="14">
        <v>44527</v>
      </c>
      <c r="B5827" t="s">
        <v>823</v>
      </c>
      <c r="C5827" t="s">
        <v>872</v>
      </c>
      <c r="D5827" t="str">
        <f>VLOOKUP(VALUE(MID(C5827,1,8)),Producto!$A$1:$C$499,3,FALSE)</f>
        <v>Pantalón baggie</v>
      </c>
      <c r="E5827" t="str">
        <f>VLOOKUP(_xlfn.NUMBERVALUE(MID(C5827,9,2)),'Datos 2'!$Q$3:$R$22,2,FALSE)</f>
        <v>Café</v>
      </c>
      <c r="F5827" t="str">
        <f>VLOOKUP(_xlfn.NUMBERVALUE(MID(C5827,11,2)),'Datos 2'!$U$3:$V$11,2,)</f>
        <v>L</v>
      </c>
      <c r="G5827">
        <v>9</v>
      </c>
    </row>
    <row r="5828" spans="1:7">
      <c r="A5828" s="14">
        <v>44222</v>
      </c>
      <c r="B5828" t="s">
        <v>823</v>
      </c>
      <c r="C5828" t="s">
        <v>850</v>
      </c>
      <c r="D5828" t="str">
        <f>VLOOKUP(VALUE(MID(C5828,1,8)),Producto!$A$1:$C$499,3,FALSE)</f>
        <v>Playera</v>
      </c>
      <c r="E5828" t="str">
        <f>VLOOKUP(_xlfn.NUMBERVALUE(MID(C5828,9,2)),'Datos 2'!$Q$3:$R$22,2,FALSE)</f>
        <v>Con texto</v>
      </c>
      <c r="F5828" t="str">
        <f>VLOOKUP(_xlfn.NUMBERVALUE(MID(C5828,11,2)),'Datos 2'!$U$3:$V$11,2,)</f>
        <v>Unitalla</v>
      </c>
      <c r="G5828">
        <v>6</v>
      </c>
    </row>
    <row r="5829" spans="1:7">
      <c r="A5829" s="14">
        <v>44462</v>
      </c>
      <c r="B5829" t="s">
        <v>823</v>
      </c>
      <c r="C5829" t="s">
        <v>869</v>
      </c>
      <c r="D5829" t="str">
        <f>VLOOKUP(VALUE(MID(C5829,1,8)),Producto!$A$1:$C$499,3,FALSE)</f>
        <v>Pantalón baggie</v>
      </c>
      <c r="E5829" t="str">
        <f>VLOOKUP(_xlfn.NUMBERVALUE(MID(C5829,9,2)),'Datos 2'!$Q$3:$R$22,2,FALSE)</f>
        <v>Off white</v>
      </c>
      <c r="F5829" t="str">
        <f>VLOOKUP(_xlfn.NUMBERVALUE(MID(C5829,11,2)),'Datos 2'!$U$3:$V$11,2,)</f>
        <v>M</v>
      </c>
      <c r="G5829">
        <v>10</v>
      </c>
    </row>
    <row r="5830" spans="1:7">
      <c r="A5830" s="14">
        <v>44263</v>
      </c>
      <c r="B5830" t="s">
        <v>823</v>
      </c>
      <c r="C5830" t="s">
        <v>857</v>
      </c>
      <c r="D5830" t="str">
        <f>VLOOKUP(VALUE(MID(C5830,1,8)),Producto!$A$1:$C$499,3,FALSE)</f>
        <v>Pantalón mezclilla</v>
      </c>
      <c r="E5830" t="str">
        <f>VLOOKUP(_xlfn.NUMBERVALUE(MID(C5830,9,2)),'Datos 2'!$Q$3:$R$22,2,FALSE)</f>
        <v>Negro</v>
      </c>
      <c r="F5830" t="str">
        <f>VLOOKUP(_xlfn.NUMBERVALUE(MID(C5830,11,2)),'Datos 2'!$U$3:$V$11,2,)</f>
        <v>M</v>
      </c>
      <c r="G5830">
        <v>6</v>
      </c>
    </row>
    <row r="5831" spans="1:7">
      <c r="A5831" s="14">
        <v>44497</v>
      </c>
      <c r="B5831" t="s">
        <v>823</v>
      </c>
      <c r="C5831" t="s">
        <v>867</v>
      </c>
      <c r="D5831" t="str">
        <f>VLOOKUP(VALUE(MID(C5831,1,8)),Producto!$A$1:$C$499,3,FALSE)</f>
        <v>Pantalón baggie</v>
      </c>
      <c r="E5831" t="str">
        <f>VLOOKUP(_xlfn.NUMBERVALUE(MID(C5831,9,2)),'Datos 2'!$Q$3:$R$22,2,FALSE)</f>
        <v>Off white</v>
      </c>
      <c r="F5831" t="str">
        <f>VLOOKUP(_xlfn.NUMBERVALUE(MID(C5831,11,2)),'Datos 2'!$U$3:$V$11,2,)</f>
        <v>XL</v>
      </c>
      <c r="G5831">
        <v>6</v>
      </c>
    </row>
    <row r="5832" spans="1:7">
      <c r="A5832" s="14">
        <v>44521</v>
      </c>
      <c r="B5832" t="s">
        <v>823</v>
      </c>
      <c r="C5832" t="s">
        <v>890</v>
      </c>
      <c r="D5832" t="str">
        <f>VLOOKUP(VALUE(MID(C5832,1,8)),Producto!$A$1:$C$499,3,FALSE)</f>
        <v>Chamarra sport</v>
      </c>
      <c r="E5832" t="str">
        <f>VLOOKUP(_xlfn.NUMBERVALUE(MID(C5832,9,2)),'Datos 2'!$Q$3:$R$22,2,FALSE)</f>
        <v>Off white</v>
      </c>
      <c r="F5832" t="str">
        <f>VLOOKUP(_xlfn.NUMBERVALUE(MID(C5832,11,2)),'Datos 2'!$U$3:$V$11,2,)</f>
        <v>S</v>
      </c>
      <c r="G5832">
        <v>7</v>
      </c>
    </row>
    <row r="5833" spans="1:7">
      <c r="A5833" s="14">
        <v>44419</v>
      </c>
      <c r="B5833" t="s">
        <v>823</v>
      </c>
      <c r="C5833" t="s">
        <v>870</v>
      </c>
      <c r="D5833" t="str">
        <f>VLOOKUP(VALUE(MID(C5833,1,8)),Producto!$A$1:$C$499,3,FALSE)</f>
        <v>Pantalón baggie</v>
      </c>
      <c r="E5833" t="str">
        <f>VLOOKUP(_xlfn.NUMBERVALUE(MID(C5833,9,2)),'Datos 2'!$Q$3:$R$22,2,FALSE)</f>
        <v>Off white</v>
      </c>
      <c r="F5833" t="str">
        <f>VLOOKUP(_xlfn.NUMBERVALUE(MID(C5833,11,2)),'Datos 2'!$U$3:$V$11,2,)</f>
        <v>S</v>
      </c>
      <c r="G5833">
        <v>7</v>
      </c>
    </row>
    <row r="5834" spans="1:7">
      <c r="A5834" s="14">
        <v>44228</v>
      </c>
      <c r="B5834" t="s">
        <v>823</v>
      </c>
      <c r="C5834" t="s">
        <v>864</v>
      </c>
      <c r="D5834" t="str">
        <f>VLOOKUP(VALUE(MID(C5834,1,8)),Producto!$A$1:$C$499,3,FALSE)</f>
        <v>Pantalón baggie</v>
      </c>
      <c r="E5834" t="str">
        <f>VLOOKUP(_xlfn.NUMBERVALUE(MID(C5834,9,2)),'Datos 2'!$Q$3:$R$22,2,FALSE)</f>
        <v>Negro</v>
      </c>
      <c r="F5834" t="str">
        <f>VLOOKUP(_xlfn.NUMBERVALUE(MID(C5834,11,2)),'Datos 2'!$U$3:$V$11,2,)</f>
        <v>L</v>
      </c>
      <c r="G5834">
        <v>10</v>
      </c>
    </row>
    <row r="5835" spans="1:7">
      <c r="A5835" s="14">
        <v>44278</v>
      </c>
      <c r="B5835" t="s">
        <v>823</v>
      </c>
      <c r="C5835" t="s">
        <v>852</v>
      </c>
      <c r="D5835" t="str">
        <f>VLOOKUP(VALUE(MID(C5835,1,8)),Producto!$A$1:$C$499,3,FALSE)</f>
        <v>Pantalón mezclilla</v>
      </c>
      <c r="E5835" t="str">
        <f>VLOOKUP(_xlfn.NUMBERVALUE(MID(C5835,9,2)),'Datos 2'!$Q$3:$R$22,2,FALSE)</f>
        <v>Azul</v>
      </c>
      <c r="F5835" t="str">
        <f>VLOOKUP(_xlfn.NUMBERVALUE(MID(C5835,11,2)),'Datos 2'!$U$3:$V$11,2,)</f>
        <v>L</v>
      </c>
      <c r="G5835">
        <v>3</v>
      </c>
    </row>
    <row r="5836" spans="1:7">
      <c r="A5836" s="14">
        <v>44414</v>
      </c>
      <c r="B5836" t="s">
        <v>823</v>
      </c>
      <c r="C5836" t="s">
        <v>841</v>
      </c>
      <c r="D5836" t="str">
        <f>VLOOKUP(VALUE(MID(C5836,1,8)),Producto!$A$1:$C$499,3,FALSE)</f>
        <v>Camisa manga corta</v>
      </c>
      <c r="E5836" t="str">
        <f>VLOOKUP(_xlfn.NUMBERVALUE(MID(C5836,9,2)),'Datos 2'!$Q$3:$R$22,2,FALSE)</f>
        <v>Blanco</v>
      </c>
      <c r="F5836" t="str">
        <f>VLOOKUP(_xlfn.NUMBERVALUE(MID(C5836,11,2)),'Datos 2'!$U$3:$V$11,2,)</f>
        <v>M</v>
      </c>
      <c r="G5836">
        <v>8</v>
      </c>
    </row>
    <row r="5837" spans="1:7">
      <c r="A5837" s="14">
        <v>44317</v>
      </c>
      <c r="B5837" t="s">
        <v>823</v>
      </c>
      <c r="C5837" t="s">
        <v>859</v>
      </c>
      <c r="D5837" t="str">
        <f>VLOOKUP(VALUE(MID(C5837,1,8)),Producto!$A$1:$C$499,3,FALSE)</f>
        <v>Pantalón mezclilla</v>
      </c>
      <c r="E5837" t="str">
        <f>VLOOKUP(_xlfn.NUMBERVALUE(MID(C5837,9,2)),'Datos 2'!$Q$3:$R$22,2,FALSE)</f>
        <v>Blanco</v>
      </c>
      <c r="F5837" t="str">
        <f>VLOOKUP(_xlfn.NUMBERVALUE(MID(C5837,11,2)),'Datos 2'!$U$3:$V$11,2,)</f>
        <v>XL</v>
      </c>
      <c r="G5837">
        <v>5</v>
      </c>
    </row>
    <row r="5838" spans="1:7">
      <c r="A5838" s="14">
        <v>44390</v>
      </c>
      <c r="B5838" t="s">
        <v>823</v>
      </c>
      <c r="C5838" t="s">
        <v>868</v>
      </c>
      <c r="D5838" t="str">
        <f>VLOOKUP(VALUE(MID(C5838,1,8)),Producto!$A$1:$C$499,3,FALSE)</f>
        <v>Pantalón baggie</v>
      </c>
      <c r="E5838" t="str">
        <f>VLOOKUP(_xlfn.NUMBERVALUE(MID(C5838,9,2)),'Datos 2'!$Q$3:$R$22,2,FALSE)</f>
        <v>Off white</v>
      </c>
      <c r="F5838" t="str">
        <f>VLOOKUP(_xlfn.NUMBERVALUE(MID(C5838,11,2)),'Datos 2'!$U$3:$V$11,2,)</f>
        <v>L</v>
      </c>
      <c r="G5838">
        <v>6</v>
      </c>
    </row>
    <row r="5839" spans="1:7">
      <c r="A5839" s="14">
        <v>44239</v>
      </c>
      <c r="B5839" t="s">
        <v>823</v>
      </c>
      <c r="C5839" t="s">
        <v>839</v>
      </c>
      <c r="D5839" t="str">
        <f>VLOOKUP(VALUE(MID(C5839,1,8)),Producto!$A$1:$C$499,3,FALSE)</f>
        <v>Camisa manga corta</v>
      </c>
      <c r="E5839" t="str">
        <f>VLOOKUP(_xlfn.NUMBERVALUE(MID(C5839,9,2)),'Datos 2'!$Q$3:$R$22,2,FALSE)</f>
        <v>Blanco</v>
      </c>
      <c r="F5839" t="str">
        <f>VLOOKUP(_xlfn.NUMBERVALUE(MID(C5839,11,2)),'Datos 2'!$U$3:$V$11,2,)</f>
        <v>XL</v>
      </c>
      <c r="G5839">
        <v>9</v>
      </c>
    </row>
    <row r="5840" spans="1:7">
      <c r="A5840" s="14">
        <v>44519</v>
      </c>
      <c r="B5840" t="s">
        <v>823</v>
      </c>
      <c r="C5840" t="s">
        <v>871</v>
      </c>
      <c r="D5840" t="str">
        <f>VLOOKUP(VALUE(MID(C5840,1,8)),Producto!$A$1:$C$499,3,FALSE)</f>
        <v>Pantalón baggie</v>
      </c>
      <c r="E5840" t="str">
        <f>VLOOKUP(_xlfn.NUMBERVALUE(MID(C5840,9,2)),'Datos 2'!$Q$3:$R$22,2,FALSE)</f>
        <v>Café</v>
      </c>
      <c r="F5840" t="str">
        <f>VLOOKUP(_xlfn.NUMBERVALUE(MID(C5840,11,2)),'Datos 2'!$U$3:$V$11,2,)</f>
        <v>XL</v>
      </c>
      <c r="G5840">
        <v>8</v>
      </c>
    </row>
    <row r="5841" spans="1:7">
      <c r="A5841" s="14">
        <v>44331</v>
      </c>
      <c r="B5841" t="s">
        <v>823</v>
      </c>
      <c r="C5841" t="s">
        <v>865</v>
      </c>
      <c r="D5841" t="str">
        <f>VLOOKUP(VALUE(MID(C5841,1,8)),Producto!$A$1:$C$499,3,FALSE)</f>
        <v>Pantalón baggie</v>
      </c>
      <c r="E5841" t="str">
        <f>VLOOKUP(_xlfn.NUMBERVALUE(MID(C5841,9,2)),'Datos 2'!$Q$3:$R$22,2,FALSE)</f>
        <v>Negro</v>
      </c>
      <c r="F5841" t="str">
        <f>VLOOKUP(_xlfn.NUMBERVALUE(MID(C5841,11,2)),'Datos 2'!$U$3:$V$11,2,)</f>
        <v>M</v>
      </c>
      <c r="G5841">
        <v>6</v>
      </c>
    </row>
    <row r="5842" spans="1:7">
      <c r="A5842" s="14">
        <v>44435</v>
      </c>
      <c r="B5842" t="s">
        <v>823</v>
      </c>
      <c r="C5842" t="s">
        <v>845</v>
      </c>
      <c r="D5842" t="str">
        <f>VLOOKUP(VALUE(MID(C5842,1,8)),Producto!$A$1:$C$499,3,FALSE)</f>
        <v>Camisa manga corta</v>
      </c>
      <c r="E5842" t="str">
        <f>VLOOKUP(_xlfn.NUMBERVALUE(MID(C5842,9,2)),'Datos 2'!$Q$3:$R$22,2,FALSE)</f>
        <v>Estampado animal</v>
      </c>
      <c r="F5842" t="str">
        <f>VLOOKUP(_xlfn.NUMBERVALUE(MID(C5842,11,2)),'Datos 2'!$U$3:$V$11,2,)</f>
        <v>M</v>
      </c>
      <c r="G5842">
        <v>6</v>
      </c>
    </row>
    <row r="5843" spans="1:7">
      <c r="A5843" s="14">
        <v>44419</v>
      </c>
      <c r="B5843" t="s">
        <v>823</v>
      </c>
      <c r="C5843" t="s">
        <v>835</v>
      </c>
      <c r="D5843" t="str">
        <f>VLOOKUP(VALUE(MID(C5843,1,8)),Producto!$A$1:$C$499,3,FALSE)</f>
        <v>Camisa manga larga</v>
      </c>
      <c r="E5843" t="str">
        <f>VLOOKUP(_xlfn.NUMBERVALUE(MID(C5843,9,2)),'Datos 2'!$Q$3:$R$22,2,FALSE)</f>
        <v>Negro</v>
      </c>
      <c r="F5843" t="str">
        <f>VLOOKUP(_xlfn.NUMBERVALUE(MID(C5843,11,2)),'Datos 2'!$U$3:$V$11,2,)</f>
        <v>XL</v>
      </c>
      <c r="G5843">
        <v>7</v>
      </c>
    </row>
    <row r="5844" spans="1:7">
      <c r="A5844" s="14">
        <v>44219</v>
      </c>
      <c r="B5844" t="s">
        <v>823</v>
      </c>
      <c r="C5844" t="s">
        <v>885</v>
      </c>
      <c r="D5844" t="str">
        <f>VLOOKUP(VALUE(MID(C5844,1,8)),Producto!$A$1:$C$499,3,FALSE)</f>
        <v>Chamarra sport</v>
      </c>
      <c r="E5844" t="str">
        <f>VLOOKUP(_xlfn.NUMBERVALUE(MID(C5844,9,2)),'Datos 2'!$Q$3:$R$22,2,FALSE)</f>
        <v>Negro</v>
      </c>
      <c r="F5844" t="str">
        <f>VLOOKUP(_xlfn.NUMBERVALUE(MID(C5844,11,2)),'Datos 2'!$U$3:$V$11,2,)</f>
        <v>M</v>
      </c>
      <c r="G5844">
        <v>8</v>
      </c>
    </row>
    <row r="5845" spans="1:7">
      <c r="A5845" s="14">
        <v>44273</v>
      </c>
      <c r="B5845" t="s">
        <v>823</v>
      </c>
      <c r="C5845" t="s">
        <v>856</v>
      </c>
      <c r="D5845" t="str">
        <f>VLOOKUP(VALUE(MID(C5845,1,8)),Producto!$A$1:$C$499,3,FALSE)</f>
        <v>Pantalón mezclilla</v>
      </c>
      <c r="E5845" t="str">
        <f>VLOOKUP(_xlfn.NUMBERVALUE(MID(C5845,9,2)),'Datos 2'!$Q$3:$R$22,2,FALSE)</f>
        <v>Negro</v>
      </c>
      <c r="F5845" t="str">
        <f>VLOOKUP(_xlfn.NUMBERVALUE(MID(C5845,11,2)),'Datos 2'!$U$3:$V$11,2,)</f>
        <v>L</v>
      </c>
      <c r="G5845">
        <v>8</v>
      </c>
    </row>
    <row r="5846" spans="1:7">
      <c r="A5846" s="14">
        <v>44394</v>
      </c>
      <c r="B5846" t="s">
        <v>823</v>
      </c>
      <c r="C5846" t="s">
        <v>827</v>
      </c>
      <c r="D5846" t="str">
        <f>VLOOKUP(VALUE(MID(C5846,1,8)),Producto!$A$1:$C$499,3,FALSE)</f>
        <v>Camisa manga larga</v>
      </c>
      <c r="E5846" t="str">
        <f>VLOOKUP(_xlfn.NUMBERVALUE(MID(C5846,9,2)),'Datos 2'!$Q$3:$R$22,2,FALSE)</f>
        <v>Blanco</v>
      </c>
      <c r="F5846" t="str">
        <f>VLOOKUP(_xlfn.NUMBERVALUE(MID(C5846,11,2)),'Datos 2'!$U$3:$V$11,2,)</f>
        <v>XL</v>
      </c>
      <c r="G5846">
        <v>3</v>
      </c>
    </row>
    <row r="5847" spans="1:7">
      <c r="A5847" s="14">
        <v>44423</v>
      </c>
      <c r="B5847" t="s">
        <v>823</v>
      </c>
      <c r="C5847" t="s">
        <v>860</v>
      </c>
      <c r="D5847" t="str">
        <f>VLOOKUP(VALUE(MID(C5847,1,8)),Producto!$A$1:$C$499,3,FALSE)</f>
        <v>Pantalón mezclilla</v>
      </c>
      <c r="E5847" t="str">
        <f>VLOOKUP(_xlfn.NUMBERVALUE(MID(C5847,9,2)),'Datos 2'!$Q$3:$R$22,2,FALSE)</f>
        <v>Blanco</v>
      </c>
      <c r="F5847" t="str">
        <f>VLOOKUP(_xlfn.NUMBERVALUE(MID(C5847,11,2)),'Datos 2'!$U$3:$V$11,2,)</f>
        <v>L</v>
      </c>
      <c r="G5847">
        <v>4</v>
      </c>
    </row>
    <row r="5848" spans="1:7">
      <c r="A5848" s="14">
        <v>44430</v>
      </c>
      <c r="B5848" t="s">
        <v>823</v>
      </c>
      <c r="C5848" t="s">
        <v>849</v>
      </c>
      <c r="D5848" t="str">
        <f>VLOOKUP(VALUE(MID(C5848,1,8)),Producto!$A$1:$C$499,3,FALSE)</f>
        <v>Playera</v>
      </c>
      <c r="E5848" t="str">
        <f>VLOOKUP(_xlfn.NUMBERVALUE(MID(C5848,9,2)),'Datos 2'!$Q$3:$R$22,2,FALSE)</f>
        <v>Estampado abstracto</v>
      </c>
      <c r="F5848" t="str">
        <f>VLOOKUP(_xlfn.NUMBERVALUE(MID(C5848,11,2)),'Datos 2'!$U$3:$V$11,2,)</f>
        <v>Unitalla</v>
      </c>
      <c r="G5848">
        <v>2</v>
      </c>
    </row>
    <row r="5849" spans="1:7">
      <c r="A5849" s="14">
        <v>44367</v>
      </c>
      <c r="B5849" t="s">
        <v>823</v>
      </c>
      <c r="C5849" t="s">
        <v>867</v>
      </c>
      <c r="D5849" t="str">
        <f>VLOOKUP(VALUE(MID(C5849,1,8)),Producto!$A$1:$C$499,3,FALSE)</f>
        <v>Pantalón baggie</v>
      </c>
      <c r="E5849" t="str">
        <f>VLOOKUP(_xlfn.NUMBERVALUE(MID(C5849,9,2)),'Datos 2'!$Q$3:$R$22,2,FALSE)</f>
        <v>Off white</v>
      </c>
      <c r="F5849" t="str">
        <f>VLOOKUP(_xlfn.NUMBERVALUE(MID(C5849,11,2)),'Datos 2'!$U$3:$V$11,2,)</f>
        <v>XL</v>
      </c>
      <c r="G5849">
        <v>6</v>
      </c>
    </row>
    <row r="5850" spans="1:7">
      <c r="A5850" s="14">
        <v>44308</v>
      </c>
      <c r="B5850" t="s">
        <v>823</v>
      </c>
      <c r="C5850" t="s">
        <v>876</v>
      </c>
      <c r="D5850" t="str">
        <f>VLOOKUP(VALUE(MID(C5850,1,8)),Producto!$A$1:$C$499,3,FALSE)</f>
        <v>Chamarra sport</v>
      </c>
      <c r="E5850" t="str">
        <f>VLOOKUP(_xlfn.NUMBERVALUE(MID(C5850,9,2)),'Datos 2'!$Q$3:$R$22,2,FALSE)</f>
        <v>Rojo</v>
      </c>
      <c r="F5850" t="str">
        <f>VLOOKUP(_xlfn.NUMBERVALUE(MID(C5850,11,2)),'Datos 2'!$U$3:$V$11,2,)</f>
        <v>L</v>
      </c>
      <c r="G5850">
        <v>5</v>
      </c>
    </row>
    <row r="5851" spans="1:7">
      <c r="A5851" s="14">
        <v>44422</v>
      </c>
      <c r="B5851" t="s">
        <v>823</v>
      </c>
      <c r="C5851" t="s">
        <v>841</v>
      </c>
      <c r="D5851" t="str">
        <f>VLOOKUP(VALUE(MID(C5851,1,8)),Producto!$A$1:$C$499,3,FALSE)</f>
        <v>Camisa manga corta</v>
      </c>
      <c r="E5851" t="str">
        <f>VLOOKUP(_xlfn.NUMBERVALUE(MID(C5851,9,2)),'Datos 2'!$Q$3:$R$22,2,FALSE)</f>
        <v>Blanco</v>
      </c>
      <c r="F5851" t="str">
        <f>VLOOKUP(_xlfn.NUMBERVALUE(MID(C5851,11,2)),'Datos 2'!$U$3:$V$11,2,)</f>
        <v>M</v>
      </c>
      <c r="G5851">
        <v>8</v>
      </c>
    </row>
    <row r="5852" spans="1:7">
      <c r="A5852" s="14">
        <v>44455</v>
      </c>
      <c r="B5852" t="s">
        <v>823</v>
      </c>
      <c r="C5852" t="s">
        <v>834</v>
      </c>
      <c r="D5852" t="str">
        <f>VLOOKUP(VALUE(MID(C5852,1,8)),Producto!$A$1:$C$499,3,FALSE)</f>
        <v>Camisa manga larga</v>
      </c>
      <c r="E5852" t="str">
        <f>VLOOKUP(_xlfn.NUMBERVALUE(MID(C5852,9,2)),'Datos 2'!$Q$3:$R$22,2,FALSE)</f>
        <v>Off white</v>
      </c>
      <c r="F5852" t="str">
        <f>VLOOKUP(_xlfn.NUMBERVALUE(MID(C5852,11,2)),'Datos 2'!$U$3:$V$11,2,)</f>
        <v>S</v>
      </c>
      <c r="G5852">
        <v>1</v>
      </c>
    </row>
    <row r="5853" spans="1:7">
      <c r="A5853" s="14">
        <v>44325</v>
      </c>
      <c r="B5853" t="s">
        <v>823</v>
      </c>
      <c r="C5853" t="s">
        <v>875</v>
      </c>
      <c r="D5853" t="str">
        <f>VLOOKUP(VALUE(MID(C5853,1,8)),Producto!$A$1:$C$499,3,FALSE)</f>
        <v>Chamarra sport</v>
      </c>
      <c r="E5853" t="str">
        <f>VLOOKUP(_xlfn.NUMBERVALUE(MID(C5853,9,2)),'Datos 2'!$Q$3:$R$22,2,FALSE)</f>
        <v>Rojo</v>
      </c>
      <c r="F5853" t="str">
        <f>VLOOKUP(_xlfn.NUMBERVALUE(MID(C5853,11,2)),'Datos 2'!$U$3:$V$11,2,)</f>
        <v>XL</v>
      </c>
      <c r="G5853">
        <v>1</v>
      </c>
    </row>
    <row r="5854" spans="1:7">
      <c r="A5854" s="14">
        <v>44499</v>
      </c>
      <c r="B5854" t="s">
        <v>823</v>
      </c>
      <c r="C5854" t="s">
        <v>853</v>
      </c>
      <c r="D5854" t="str">
        <f>VLOOKUP(VALUE(MID(C5854,1,8)),Producto!$A$1:$C$499,3,FALSE)</f>
        <v>Pantalón mezclilla</v>
      </c>
      <c r="E5854" t="str">
        <f>VLOOKUP(_xlfn.NUMBERVALUE(MID(C5854,9,2)),'Datos 2'!$Q$3:$R$22,2,FALSE)</f>
        <v>Azul</v>
      </c>
      <c r="F5854" t="str">
        <f>VLOOKUP(_xlfn.NUMBERVALUE(MID(C5854,11,2)),'Datos 2'!$U$3:$V$11,2,)</f>
        <v>M</v>
      </c>
      <c r="G5854">
        <v>3</v>
      </c>
    </row>
    <row r="5855" spans="1:7">
      <c r="A5855" s="14">
        <v>44446</v>
      </c>
      <c r="B5855" t="s">
        <v>823</v>
      </c>
      <c r="C5855" t="s">
        <v>869</v>
      </c>
      <c r="D5855" t="str">
        <f>VLOOKUP(VALUE(MID(C5855,1,8)),Producto!$A$1:$C$499,3,FALSE)</f>
        <v>Pantalón baggie</v>
      </c>
      <c r="E5855" t="str">
        <f>VLOOKUP(_xlfn.NUMBERVALUE(MID(C5855,9,2)),'Datos 2'!$Q$3:$R$22,2,FALSE)</f>
        <v>Off white</v>
      </c>
      <c r="F5855" t="str">
        <f>VLOOKUP(_xlfn.NUMBERVALUE(MID(C5855,11,2)),'Datos 2'!$U$3:$V$11,2,)</f>
        <v>M</v>
      </c>
      <c r="G5855">
        <v>4</v>
      </c>
    </row>
    <row r="5856" spans="1:7">
      <c r="A5856" s="14">
        <v>44478</v>
      </c>
      <c r="B5856" t="s">
        <v>823</v>
      </c>
      <c r="C5856" t="s">
        <v>834</v>
      </c>
      <c r="D5856" t="str">
        <f>VLOOKUP(VALUE(MID(C5856,1,8)),Producto!$A$1:$C$499,3,FALSE)</f>
        <v>Camisa manga larga</v>
      </c>
      <c r="E5856" t="str">
        <f>VLOOKUP(_xlfn.NUMBERVALUE(MID(C5856,9,2)),'Datos 2'!$Q$3:$R$22,2,FALSE)</f>
        <v>Off white</v>
      </c>
      <c r="F5856" t="str">
        <f>VLOOKUP(_xlfn.NUMBERVALUE(MID(C5856,11,2)),'Datos 2'!$U$3:$V$11,2,)</f>
        <v>S</v>
      </c>
      <c r="G5856">
        <v>4</v>
      </c>
    </row>
    <row r="5857" spans="1:7">
      <c r="A5857" s="14">
        <v>44371</v>
      </c>
      <c r="B5857" t="s">
        <v>823</v>
      </c>
      <c r="C5857" t="s">
        <v>841</v>
      </c>
      <c r="D5857" t="str">
        <f>VLOOKUP(VALUE(MID(C5857,1,8)),Producto!$A$1:$C$499,3,FALSE)</f>
        <v>Camisa manga corta</v>
      </c>
      <c r="E5857" t="str">
        <f>VLOOKUP(_xlfn.NUMBERVALUE(MID(C5857,9,2)),'Datos 2'!$Q$3:$R$22,2,FALSE)</f>
        <v>Blanco</v>
      </c>
      <c r="F5857" t="str">
        <f>VLOOKUP(_xlfn.NUMBERVALUE(MID(C5857,11,2)),'Datos 2'!$U$3:$V$11,2,)</f>
        <v>M</v>
      </c>
      <c r="G5857">
        <v>7</v>
      </c>
    </row>
    <row r="5858" spans="1:7">
      <c r="A5858" s="14">
        <v>44555</v>
      </c>
      <c r="B5858" t="s">
        <v>823</v>
      </c>
      <c r="C5858" t="s">
        <v>856</v>
      </c>
      <c r="D5858" t="str">
        <f>VLOOKUP(VALUE(MID(C5858,1,8)),Producto!$A$1:$C$499,3,FALSE)</f>
        <v>Pantalón mezclilla</v>
      </c>
      <c r="E5858" t="str">
        <f>VLOOKUP(_xlfn.NUMBERVALUE(MID(C5858,9,2)),'Datos 2'!$Q$3:$R$22,2,FALSE)</f>
        <v>Negro</v>
      </c>
      <c r="F5858" t="str">
        <f>VLOOKUP(_xlfn.NUMBERVALUE(MID(C5858,11,2)),'Datos 2'!$U$3:$V$11,2,)</f>
        <v>L</v>
      </c>
      <c r="G5858">
        <v>6</v>
      </c>
    </row>
    <row r="5859" spans="1:7">
      <c r="A5859" s="14">
        <v>44347</v>
      </c>
      <c r="B5859" t="s">
        <v>823</v>
      </c>
      <c r="C5859" t="s">
        <v>876</v>
      </c>
      <c r="D5859" t="str">
        <f>VLOOKUP(VALUE(MID(C5859,1,8)),Producto!$A$1:$C$499,3,FALSE)</f>
        <v>Chamarra sport</v>
      </c>
      <c r="E5859" t="str">
        <f>VLOOKUP(_xlfn.NUMBERVALUE(MID(C5859,9,2)),'Datos 2'!$Q$3:$R$22,2,FALSE)</f>
        <v>Rojo</v>
      </c>
      <c r="F5859" t="str">
        <f>VLOOKUP(_xlfn.NUMBERVALUE(MID(C5859,11,2)),'Datos 2'!$U$3:$V$11,2,)</f>
        <v>L</v>
      </c>
      <c r="G5859">
        <v>5</v>
      </c>
    </row>
    <row r="5860" spans="1:7">
      <c r="A5860" s="14">
        <v>44206</v>
      </c>
      <c r="B5860" t="s">
        <v>823</v>
      </c>
      <c r="C5860" t="s">
        <v>883</v>
      </c>
      <c r="D5860" t="str">
        <f>VLOOKUP(VALUE(MID(C5860,1,8)),Producto!$A$1:$C$499,3,FALSE)</f>
        <v>Chamarra sport</v>
      </c>
      <c r="E5860" t="str">
        <f>VLOOKUP(_xlfn.NUMBERVALUE(MID(C5860,9,2)),'Datos 2'!$Q$3:$R$22,2,FALSE)</f>
        <v>Negro</v>
      </c>
      <c r="F5860" t="str">
        <f>VLOOKUP(_xlfn.NUMBERVALUE(MID(C5860,11,2)),'Datos 2'!$U$3:$V$11,2,)</f>
        <v>XL</v>
      </c>
      <c r="G5860">
        <v>9</v>
      </c>
    </row>
    <row r="5861" spans="1:7">
      <c r="A5861" s="14">
        <v>44317</v>
      </c>
      <c r="B5861" t="s">
        <v>823</v>
      </c>
      <c r="C5861" t="s">
        <v>841</v>
      </c>
      <c r="D5861" t="str">
        <f>VLOOKUP(VALUE(MID(C5861,1,8)),Producto!$A$1:$C$499,3,FALSE)</f>
        <v>Camisa manga corta</v>
      </c>
      <c r="E5861" t="str">
        <f>VLOOKUP(_xlfn.NUMBERVALUE(MID(C5861,9,2)),'Datos 2'!$Q$3:$R$22,2,FALSE)</f>
        <v>Blanco</v>
      </c>
      <c r="F5861" t="str">
        <f>VLOOKUP(_xlfn.NUMBERVALUE(MID(C5861,11,2)),'Datos 2'!$U$3:$V$11,2,)</f>
        <v>M</v>
      </c>
      <c r="G5861">
        <v>5</v>
      </c>
    </row>
    <row r="5862" spans="1:7">
      <c r="A5862" s="14">
        <v>44257</v>
      </c>
      <c r="B5862" t="s">
        <v>823</v>
      </c>
      <c r="C5862" t="s">
        <v>832</v>
      </c>
      <c r="D5862" t="str">
        <f>VLOOKUP(VALUE(MID(C5862,1,8)),Producto!$A$1:$C$499,3,FALSE)</f>
        <v>Camisa manga larga</v>
      </c>
      <c r="E5862" t="str">
        <f>VLOOKUP(_xlfn.NUMBERVALUE(MID(C5862,9,2)),'Datos 2'!$Q$3:$R$22,2,FALSE)</f>
        <v>Off white</v>
      </c>
      <c r="F5862" t="str">
        <f>VLOOKUP(_xlfn.NUMBERVALUE(MID(C5862,11,2)),'Datos 2'!$U$3:$V$11,2,)</f>
        <v>L</v>
      </c>
      <c r="G5862">
        <v>8</v>
      </c>
    </row>
    <row r="5863" spans="1:7">
      <c r="A5863" s="14">
        <v>44242</v>
      </c>
      <c r="B5863" t="s">
        <v>823</v>
      </c>
      <c r="C5863" t="s">
        <v>879</v>
      </c>
      <c r="D5863" t="str">
        <f>VLOOKUP(VALUE(MID(C5863,1,8)),Producto!$A$1:$C$499,3,FALSE)</f>
        <v>Chamarra sport</v>
      </c>
      <c r="E5863" t="str">
        <f>VLOOKUP(_xlfn.NUMBERVALUE(MID(C5863,9,2)),'Datos 2'!$Q$3:$R$22,2,FALSE)</f>
        <v>Azul</v>
      </c>
      <c r="F5863" t="str">
        <f>VLOOKUP(_xlfn.NUMBERVALUE(MID(C5863,11,2)),'Datos 2'!$U$3:$V$11,2,)</f>
        <v>XL</v>
      </c>
      <c r="G5863">
        <v>9</v>
      </c>
    </row>
    <row r="5864" spans="1:7">
      <c r="A5864" s="14">
        <v>44449</v>
      </c>
      <c r="B5864" t="s">
        <v>823</v>
      </c>
      <c r="C5864" t="s">
        <v>848</v>
      </c>
      <c r="D5864" t="str">
        <f>VLOOKUP(VALUE(MID(C5864,1,8)),Producto!$A$1:$C$499,3,FALSE)</f>
        <v>Playera</v>
      </c>
      <c r="E5864" t="str">
        <f>VLOOKUP(_xlfn.NUMBERVALUE(MID(C5864,9,2)),'Datos 2'!$Q$3:$R$22,2,FALSE)</f>
        <v>Gris</v>
      </c>
      <c r="F5864" t="str">
        <f>VLOOKUP(_xlfn.NUMBERVALUE(MID(C5864,11,2)),'Datos 2'!$U$3:$V$11,2,)</f>
        <v>Unitalla</v>
      </c>
      <c r="G5864">
        <v>1</v>
      </c>
    </row>
    <row r="5865" spans="1:7">
      <c r="A5865" s="14">
        <v>44333</v>
      </c>
      <c r="B5865" t="s">
        <v>823</v>
      </c>
      <c r="C5865" t="s">
        <v>827</v>
      </c>
      <c r="D5865" t="str">
        <f>VLOOKUP(VALUE(MID(C5865,1,8)),Producto!$A$1:$C$499,3,FALSE)</f>
        <v>Camisa manga larga</v>
      </c>
      <c r="E5865" t="str">
        <f>VLOOKUP(_xlfn.NUMBERVALUE(MID(C5865,9,2)),'Datos 2'!$Q$3:$R$22,2,FALSE)</f>
        <v>Blanco</v>
      </c>
      <c r="F5865" t="str">
        <f>VLOOKUP(_xlfn.NUMBERVALUE(MID(C5865,11,2)),'Datos 2'!$U$3:$V$11,2,)</f>
        <v>XL</v>
      </c>
      <c r="G5865">
        <v>9</v>
      </c>
    </row>
    <row r="5866" spans="1:7">
      <c r="A5866" s="14">
        <v>44247</v>
      </c>
      <c r="B5866" t="s">
        <v>823</v>
      </c>
      <c r="C5866" t="s">
        <v>864</v>
      </c>
      <c r="D5866" t="str">
        <f>VLOOKUP(VALUE(MID(C5866,1,8)),Producto!$A$1:$C$499,3,FALSE)</f>
        <v>Pantalón baggie</v>
      </c>
      <c r="E5866" t="str">
        <f>VLOOKUP(_xlfn.NUMBERVALUE(MID(C5866,9,2)),'Datos 2'!$Q$3:$R$22,2,FALSE)</f>
        <v>Negro</v>
      </c>
      <c r="F5866" t="str">
        <f>VLOOKUP(_xlfn.NUMBERVALUE(MID(C5866,11,2)),'Datos 2'!$U$3:$V$11,2,)</f>
        <v>L</v>
      </c>
      <c r="G5866">
        <v>6</v>
      </c>
    </row>
    <row r="5867" spans="1:7">
      <c r="A5867" s="14">
        <v>44304</v>
      </c>
      <c r="B5867" t="s">
        <v>823</v>
      </c>
      <c r="C5867" t="s">
        <v>835</v>
      </c>
      <c r="D5867" t="str">
        <f>VLOOKUP(VALUE(MID(C5867,1,8)),Producto!$A$1:$C$499,3,FALSE)</f>
        <v>Camisa manga larga</v>
      </c>
      <c r="E5867" t="str">
        <f>VLOOKUP(_xlfn.NUMBERVALUE(MID(C5867,9,2)),'Datos 2'!$Q$3:$R$22,2,FALSE)</f>
        <v>Negro</v>
      </c>
      <c r="F5867" t="str">
        <f>VLOOKUP(_xlfn.NUMBERVALUE(MID(C5867,11,2)),'Datos 2'!$U$3:$V$11,2,)</f>
        <v>XL</v>
      </c>
      <c r="G5867">
        <v>8</v>
      </c>
    </row>
    <row r="5868" spans="1:7">
      <c r="A5868" s="14">
        <v>44247</v>
      </c>
      <c r="B5868" t="s">
        <v>823</v>
      </c>
      <c r="C5868" t="s">
        <v>878</v>
      </c>
      <c r="D5868" t="str">
        <f>VLOOKUP(VALUE(MID(C5868,1,8)),Producto!$A$1:$C$499,3,FALSE)</f>
        <v>Chamarra sport</v>
      </c>
      <c r="E5868" t="str">
        <f>VLOOKUP(_xlfn.NUMBERVALUE(MID(C5868,9,2)),'Datos 2'!$Q$3:$R$22,2,FALSE)</f>
        <v>Rojo</v>
      </c>
      <c r="F5868" t="str">
        <f>VLOOKUP(_xlfn.NUMBERVALUE(MID(C5868,11,2)),'Datos 2'!$U$3:$V$11,2,)</f>
        <v>S</v>
      </c>
      <c r="G5868">
        <v>5</v>
      </c>
    </row>
    <row r="5869" spans="1:7">
      <c r="A5869" s="14">
        <v>44433</v>
      </c>
      <c r="B5869" t="s">
        <v>823</v>
      </c>
      <c r="C5869" t="s">
        <v>831</v>
      </c>
      <c r="D5869" t="str">
        <f>VLOOKUP(VALUE(MID(C5869,1,8)),Producto!$A$1:$C$499,3,FALSE)</f>
        <v>Camisa manga larga</v>
      </c>
      <c r="E5869" t="str">
        <f>VLOOKUP(_xlfn.NUMBERVALUE(MID(C5869,9,2)),'Datos 2'!$Q$3:$R$22,2,FALSE)</f>
        <v>Off white</v>
      </c>
      <c r="F5869" t="str">
        <f>VLOOKUP(_xlfn.NUMBERVALUE(MID(C5869,11,2)),'Datos 2'!$U$3:$V$11,2,)</f>
        <v>XL</v>
      </c>
      <c r="G5869">
        <v>8</v>
      </c>
    </row>
    <row r="5870" spans="1:7">
      <c r="A5870" s="14">
        <v>44242</v>
      </c>
      <c r="B5870" t="s">
        <v>823</v>
      </c>
      <c r="C5870" t="s">
        <v>827</v>
      </c>
      <c r="D5870" t="str">
        <f>VLOOKUP(VALUE(MID(C5870,1,8)),Producto!$A$1:$C$499,3,FALSE)</f>
        <v>Camisa manga larga</v>
      </c>
      <c r="E5870" t="str">
        <f>VLOOKUP(_xlfn.NUMBERVALUE(MID(C5870,9,2)),'Datos 2'!$Q$3:$R$22,2,FALSE)</f>
        <v>Blanco</v>
      </c>
      <c r="F5870" t="str">
        <f>VLOOKUP(_xlfn.NUMBERVALUE(MID(C5870,11,2)),'Datos 2'!$U$3:$V$11,2,)</f>
        <v>XL</v>
      </c>
      <c r="G5870">
        <v>6</v>
      </c>
    </row>
    <row r="5871" spans="1:7">
      <c r="A5871" s="14">
        <v>44222</v>
      </c>
      <c r="B5871" t="s">
        <v>823</v>
      </c>
      <c r="C5871" t="s">
        <v>872</v>
      </c>
      <c r="D5871" t="str">
        <f>VLOOKUP(VALUE(MID(C5871,1,8)),Producto!$A$1:$C$499,3,FALSE)</f>
        <v>Pantalón baggie</v>
      </c>
      <c r="E5871" t="str">
        <f>VLOOKUP(_xlfn.NUMBERVALUE(MID(C5871,9,2)),'Datos 2'!$Q$3:$R$22,2,FALSE)</f>
        <v>Café</v>
      </c>
      <c r="F5871" t="str">
        <f>VLOOKUP(_xlfn.NUMBERVALUE(MID(C5871,11,2)),'Datos 2'!$U$3:$V$11,2,)</f>
        <v>L</v>
      </c>
      <c r="G5871">
        <v>8</v>
      </c>
    </row>
    <row r="5872" spans="1:7">
      <c r="A5872" s="14">
        <v>44456</v>
      </c>
      <c r="B5872" t="s">
        <v>823</v>
      </c>
      <c r="C5872" t="s">
        <v>844</v>
      </c>
      <c r="D5872" t="str">
        <f>VLOOKUP(VALUE(MID(C5872,1,8)),Producto!$A$1:$C$499,3,FALSE)</f>
        <v>Camisa manga corta</v>
      </c>
      <c r="E5872" t="str">
        <f>VLOOKUP(_xlfn.NUMBERVALUE(MID(C5872,9,2)),'Datos 2'!$Q$3:$R$22,2,FALSE)</f>
        <v>Estampado animal</v>
      </c>
      <c r="F5872" t="str">
        <f>VLOOKUP(_xlfn.NUMBERVALUE(MID(C5872,11,2)),'Datos 2'!$U$3:$V$11,2,)</f>
        <v>L</v>
      </c>
      <c r="G5872">
        <v>4</v>
      </c>
    </row>
    <row r="5873" spans="1:7">
      <c r="A5873" s="14">
        <v>44387</v>
      </c>
      <c r="B5873" t="s">
        <v>823</v>
      </c>
      <c r="C5873" t="s">
        <v>873</v>
      </c>
      <c r="D5873" t="str">
        <f>VLOOKUP(VALUE(MID(C5873,1,8)),Producto!$A$1:$C$499,3,FALSE)</f>
        <v>Pantalón baggie</v>
      </c>
      <c r="E5873" t="str">
        <f>VLOOKUP(_xlfn.NUMBERVALUE(MID(C5873,9,2)),'Datos 2'!$Q$3:$R$22,2,FALSE)</f>
        <v>Café</v>
      </c>
      <c r="F5873" t="str">
        <f>VLOOKUP(_xlfn.NUMBERVALUE(MID(C5873,11,2)),'Datos 2'!$U$3:$V$11,2,)</f>
        <v>M</v>
      </c>
      <c r="G5873">
        <v>10</v>
      </c>
    </row>
    <row r="5874" spans="1:7">
      <c r="A5874" s="14">
        <v>44338</v>
      </c>
      <c r="B5874" t="s">
        <v>823</v>
      </c>
      <c r="C5874" t="s">
        <v>840</v>
      </c>
      <c r="D5874" t="str">
        <f>VLOOKUP(VALUE(MID(C5874,1,8)),Producto!$A$1:$C$499,3,FALSE)</f>
        <v>Camisa manga corta</v>
      </c>
      <c r="E5874" t="str">
        <f>VLOOKUP(_xlfn.NUMBERVALUE(MID(C5874,9,2)),'Datos 2'!$Q$3:$R$22,2,FALSE)</f>
        <v>Blanco</v>
      </c>
      <c r="F5874" t="str">
        <f>VLOOKUP(_xlfn.NUMBERVALUE(MID(C5874,11,2)),'Datos 2'!$U$3:$V$11,2,)</f>
        <v>L</v>
      </c>
      <c r="G5874">
        <v>2</v>
      </c>
    </row>
    <row r="5875" spans="1:7">
      <c r="A5875" s="14">
        <v>44292</v>
      </c>
      <c r="B5875" t="s">
        <v>823</v>
      </c>
      <c r="C5875" t="s">
        <v>853</v>
      </c>
      <c r="D5875" t="str">
        <f>VLOOKUP(VALUE(MID(C5875,1,8)),Producto!$A$1:$C$499,3,FALSE)</f>
        <v>Pantalón mezclilla</v>
      </c>
      <c r="E5875" t="str">
        <f>VLOOKUP(_xlfn.NUMBERVALUE(MID(C5875,9,2)),'Datos 2'!$Q$3:$R$22,2,FALSE)</f>
        <v>Azul</v>
      </c>
      <c r="F5875" t="str">
        <f>VLOOKUP(_xlfn.NUMBERVALUE(MID(C5875,11,2)),'Datos 2'!$U$3:$V$11,2,)</f>
        <v>M</v>
      </c>
      <c r="G5875">
        <v>1</v>
      </c>
    </row>
    <row r="5876" spans="1:7">
      <c r="A5876" s="14">
        <v>44345</v>
      </c>
      <c r="B5876" t="s">
        <v>823</v>
      </c>
      <c r="C5876" t="s">
        <v>873</v>
      </c>
      <c r="D5876" t="str">
        <f>VLOOKUP(VALUE(MID(C5876,1,8)),Producto!$A$1:$C$499,3,FALSE)</f>
        <v>Pantalón baggie</v>
      </c>
      <c r="E5876" t="str">
        <f>VLOOKUP(_xlfn.NUMBERVALUE(MID(C5876,9,2)),'Datos 2'!$Q$3:$R$22,2,FALSE)</f>
        <v>Café</v>
      </c>
      <c r="F5876" t="str">
        <f>VLOOKUP(_xlfn.NUMBERVALUE(MID(C5876,11,2)),'Datos 2'!$U$3:$V$11,2,)</f>
        <v>M</v>
      </c>
      <c r="G5876">
        <v>10</v>
      </c>
    </row>
    <row r="5877" spans="1:7">
      <c r="A5877" s="14">
        <v>44301</v>
      </c>
      <c r="B5877" t="s">
        <v>823</v>
      </c>
      <c r="C5877" t="s">
        <v>871</v>
      </c>
      <c r="D5877" t="str">
        <f>VLOOKUP(VALUE(MID(C5877,1,8)),Producto!$A$1:$C$499,3,FALSE)</f>
        <v>Pantalón baggie</v>
      </c>
      <c r="E5877" t="str">
        <f>VLOOKUP(_xlfn.NUMBERVALUE(MID(C5877,9,2)),'Datos 2'!$Q$3:$R$22,2,FALSE)</f>
        <v>Café</v>
      </c>
      <c r="F5877" t="str">
        <f>VLOOKUP(_xlfn.NUMBERVALUE(MID(C5877,11,2)),'Datos 2'!$U$3:$V$11,2,)</f>
        <v>XL</v>
      </c>
      <c r="G5877">
        <v>5</v>
      </c>
    </row>
    <row r="5878" spans="1:7">
      <c r="A5878" s="14">
        <v>44379</v>
      </c>
      <c r="B5878" t="s">
        <v>823</v>
      </c>
      <c r="C5878" t="s">
        <v>841</v>
      </c>
      <c r="D5878" t="str">
        <f>VLOOKUP(VALUE(MID(C5878,1,8)),Producto!$A$1:$C$499,3,FALSE)</f>
        <v>Camisa manga corta</v>
      </c>
      <c r="E5878" t="str">
        <f>VLOOKUP(_xlfn.NUMBERVALUE(MID(C5878,9,2)),'Datos 2'!$Q$3:$R$22,2,FALSE)</f>
        <v>Blanco</v>
      </c>
      <c r="F5878" t="str">
        <f>VLOOKUP(_xlfn.NUMBERVALUE(MID(C5878,11,2)),'Datos 2'!$U$3:$V$11,2,)</f>
        <v>M</v>
      </c>
      <c r="G5878">
        <v>6</v>
      </c>
    </row>
    <row r="5879" spans="1:7">
      <c r="A5879" s="14">
        <v>44406</v>
      </c>
      <c r="B5879" t="s">
        <v>823</v>
      </c>
      <c r="C5879" t="s">
        <v>875</v>
      </c>
      <c r="D5879" t="str">
        <f>VLOOKUP(VALUE(MID(C5879,1,8)),Producto!$A$1:$C$499,3,FALSE)</f>
        <v>Chamarra sport</v>
      </c>
      <c r="E5879" t="str">
        <f>VLOOKUP(_xlfn.NUMBERVALUE(MID(C5879,9,2)),'Datos 2'!$Q$3:$R$22,2,FALSE)</f>
        <v>Rojo</v>
      </c>
      <c r="F5879" t="str">
        <f>VLOOKUP(_xlfn.NUMBERVALUE(MID(C5879,11,2)),'Datos 2'!$U$3:$V$11,2,)</f>
        <v>XL</v>
      </c>
      <c r="G5879">
        <v>9</v>
      </c>
    </row>
    <row r="5880" spans="1:7">
      <c r="A5880" s="14">
        <v>44382</v>
      </c>
      <c r="B5880" t="s">
        <v>823</v>
      </c>
      <c r="C5880" t="s">
        <v>888</v>
      </c>
      <c r="D5880" t="str">
        <f>VLOOKUP(VALUE(MID(C5880,1,8)),Producto!$A$1:$C$499,3,FALSE)</f>
        <v>Chamarra sport</v>
      </c>
      <c r="E5880" t="str">
        <f>VLOOKUP(_xlfn.NUMBERVALUE(MID(C5880,9,2)),'Datos 2'!$Q$3:$R$22,2,FALSE)</f>
        <v>Off white</v>
      </c>
      <c r="F5880" t="str">
        <f>VLOOKUP(_xlfn.NUMBERVALUE(MID(C5880,11,2)),'Datos 2'!$U$3:$V$11,2,)</f>
        <v>L</v>
      </c>
      <c r="G5880">
        <v>10</v>
      </c>
    </row>
    <row r="5881" spans="1:7">
      <c r="A5881" s="14">
        <v>44370</v>
      </c>
      <c r="B5881" t="s">
        <v>823</v>
      </c>
      <c r="C5881" t="s">
        <v>861</v>
      </c>
      <c r="D5881" t="str">
        <f>VLOOKUP(VALUE(MID(C5881,1,8)),Producto!$A$1:$C$499,3,FALSE)</f>
        <v>Pantalón mezclilla</v>
      </c>
      <c r="E5881" t="str">
        <f>VLOOKUP(_xlfn.NUMBERVALUE(MID(C5881,9,2)),'Datos 2'!$Q$3:$R$22,2,FALSE)</f>
        <v>Blanco</v>
      </c>
      <c r="F5881" t="str">
        <f>VLOOKUP(_xlfn.NUMBERVALUE(MID(C5881,11,2)),'Datos 2'!$U$3:$V$11,2,)</f>
        <v>M</v>
      </c>
      <c r="G5881">
        <v>9</v>
      </c>
    </row>
    <row r="5882" spans="1:7">
      <c r="A5882" s="14">
        <v>44366</v>
      </c>
      <c r="B5882" t="s">
        <v>823</v>
      </c>
      <c r="C5882" t="s">
        <v>839</v>
      </c>
      <c r="D5882" t="str">
        <f>VLOOKUP(VALUE(MID(C5882,1,8)),Producto!$A$1:$C$499,3,FALSE)</f>
        <v>Camisa manga corta</v>
      </c>
      <c r="E5882" t="str">
        <f>VLOOKUP(_xlfn.NUMBERVALUE(MID(C5882,9,2)),'Datos 2'!$Q$3:$R$22,2,FALSE)</f>
        <v>Blanco</v>
      </c>
      <c r="F5882" t="str">
        <f>VLOOKUP(_xlfn.NUMBERVALUE(MID(C5882,11,2)),'Datos 2'!$U$3:$V$11,2,)</f>
        <v>XL</v>
      </c>
      <c r="G5882">
        <v>3</v>
      </c>
    </row>
    <row r="5883" spans="1:7">
      <c r="A5883" s="14">
        <v>44471</v>
      </c>
      <c r="B5883" t="s">
        <v>823</v>
      </c>
      <c r="C5883" t="s">
        <v>838</v>
      </c>
      <c r="D5883" t="str">
        <f>VLOOKUP(VALUE(MID(C5883,1,8)),Producto!$A$1:$C$499,3,FALSE)</f>
        <v>Camisa manga larga</v>
      </c>
      <c r="E5883" t="str">
        <f>VLOOKUP(_xlfn.NUMBERVALUE(MID(C5883,9,2)),'Datos 2'!$Q$3:$R$22,2,FALSE)</f>
        <v>Negro</v>
      </c>
      <c r="F5883" t="str">
        <f>VLOOKUP(_xlfn.NUMBERVALUE(MID(C5883,11,2)),'Datos 2'!$U$3:$V$11,2,)</f>
        <v>S</v>
      </c>
      <c r="G5883">
        <v>2</v>
      </c>
    </row>
    <row r="5884" spans="1:7">
      <c r="A5884" s="14">
        <v>44522</v>
      </c>
      <c r="B5884" t="s">
        <v>823</v>
      </c>
      <c r="C5884" t="s">
        <v>873</v>
      </c>
      <c r="D5884" t="str">
        <f>VLOOKUP(VALUE(MID(C5884,1,8)),Producto!$A$1:$C$499,3,FALSE)</f>
        <v>Pantalón baggie</v>
      </c>
      <c r="E5884" t="str">
        <f>VLOOKUP(_xlfn.NUMBERVALUE(MID(C5884,9,2)),'Datos 2'!$Q$3:$R$22,2,FALSE)</f>
        <v>Café</v>
      </c>
      <c r="F5884" t="str">
        <f>VLOOKUP(_xlfn.NUMBERVALUE(MID(C5884,11,2)),'Datos 2'!$U$3:$V$11,2,)</f>
        <v>M</v>
      </c>
      <c r="G5884">
        <v>2</v>
      </c>
    </row>
    <row r="5885" spans="1:7">
      <c r="A5885" s="14">
        <v>44431</v>
      </c>
      <c r="B5885" t="s">
        <v>823</v>
      </c>
      <c r="C5885" t="s">
        <v>828</v>
      </c>
      <c r="D5885" t="str">
        <f>VLOOKUP(VALUE(MID(C5885,1,8)),Producto!$A$1:$C$499,3,FALSE)</f>
        <v>Camisa manga larga</v>
      </c>
      <c r="E5885" t="str">
        <f>VLOOKUP(_xlfn.NUMBERVALUE(MID(C5885,9,2)),'Datos 2'!$Q$3:$R$22,2,FALSE)</f>
        <v>Blanco</v>
      </c>
      <c r="F5885" t="str">
        <f>VLOOKUP(_xlfn.NUMBERVALUE(MID(C5885,11,2)),'Datos 2'!$U$3:$V$11,2,)</f>
        <v>L</v>
      </c>
      <c r="G5885">
        <v>5</v>
      </c>
    </row>
    <row r="5886" spans="1:7">
      <c r="A5886" s="14">
        <v>44366</v>
      </c>
      <c r="B5886" t="s">
        <v>823</v>
      </c>
      <c r="C5886" t="s">
        <v>871</v>
      </c>
      <c r="D5886" t="str">
        <f>VLOOKUP(VALUE(MID(C5886,1,8)),Producto!$A$1:$C$499,3,FALSE)</f>
        <v>Pantalón baggie</v>
      </c>
      <c r="E5886" t="str">
        <f>VLOOKUP(_xlfn.NUMBERVALUE(MID(C5886,9,2)),'Datos 2'!$Q$3:$R$22,2,FALSE)</f>
        <v>Café</v>
      </c>
      <c r="F5886" t="str">
        <f>VLOOKUP(_xlfn.NUMBERVALUE(MID(C5886,11,2)),'Datos 2'!$U$3:$V$11,2,)</f>
        <v>XL</v>
      </c>
      <c r="G5886">
        <v>2</v>
      </c>
    </row>
    <row r="5887" spans="1:7">
      <c r="A5887" s="14">
        <v>44536</v>
      </c>
      <c r="B5887" t="s">
        <v>823</v>
      </c>
      <c r="C5887" t="s">
        <v>870</v>
      </c>
      <c r="D5887" t="str">
        <f>VLOOKUP(VALUE(MID(C5887,1,8)),Producto!$A$1:$C$499,3,FALSE)</f>
        <v>Pantalón baggie</v>
      </c>
      <c r="E5887" t="str">
        <f>VLOOKUP(_xlfn.NUMBERVALUE(MID(C5887,9,2)),'Datos 2'!$Q$3:$R$22,2,FALSE)</f>
        <v>Off white</v>
      </c>
      <c r="F5887" t="str">
        <f>VLOOKUP(_xlfn.NUMBERVALUE(MID(C5887,11,2)),'Datos 2'!$U$3:$V$11,2,)</f>
        <v>S</v>
      </c>
      <c r="G5887">
        <v>7</v>
      </c>
    </row>
    <row r="5888" spans="1:7">
      <c r="A5888" s="14">
        <v>44527</v>
      </c>
      <c r="B5888" t="s">
        <v>823</v>
      </c>
      <c r="C5888" t="s">
        <v>839</v>
      </c>
      <c r="D5888" t="str">
        <f>VLOOKUP(VALUE(MID(C5888,1,8)),Producto!$A$1:$C$499,3,FALSE)</f>
        <v>Camisa manga corta</v>
      </c>
      <c r="E5888" t="str">
        <f>VLOOKUP(_xlfn.NUMBERVALUE(MID(C5888,9,2)),'Datos 2'!$Q$3:$R$22,2,FALSE)</f>
        <v>Blanco</v>
      </c>
      <c r="F5888" t="str">
        <f>VLOOKUP(_xlfn.NUMBERVALUE(MID(C5888,11,2)),'Datos 2'!$U$3:$V$11,2,)</f>
        <v>XL</v>
      </c>
      <c r="G5888">
        <v>1</v>
      </c>
    </row>
    <row r="5889" spans="1:7">
      <c r="A5889" s="14">
        <v>44330</v>
      </c>
      <c r="B5889" t="s">
        <v>823</v>
      </c>
      <c r="C5889" t="s">
        <v>828</v>
      </c>
      <c r="D5889" t="str">
        <f>VLOOKUP(VALUE(MID(C5889,1,8)),Producto!$A$1:$C$499,3,FALSE)</f>
        <v>Camisa manga larga</v>
      </c>
      <c r="E5889" t="str">
        <f>VLOOKUP(_xlfn.NUMBERVALUE(MID(C5889,9,2)),'Datos 2'!$Q$3:$R$22,2,FALSE)</f>
        <v>Blanco</v>
      </c>
      <c r="F5889" t="str">
        <f>VLOOKUP(_xlfn.NUMBERVALUE(MID(C5889,11,2)),'Datos 2'!$U$3:$V$11,2,)</f>
        <v>L</v>
      </c>
      <c r="G5889">
        <v>8</v>
      </c>
    </row>
    <row r="5890" spans="1:7">
      <c r="A5890" s="14">
        <v>44202</v>
      </c>
      <c r="B5890" t="s">
        <v>823</v>
      </c>
      <c r="C5890" t="s">
        <v>839</v>
      </c>
      <c r="D5890" t="str">
        <f>VLOOKUP(VALUE(MID(C5890,1,8)),Producto!$A$1:$C$499,3,FALSE)</f>
        <v>Camisa manga corta</v>
      </c>
      <c r="E5890" t="str">
        <f>VLOOKUP(_xlfn.NUMBERVALUE(MID(C5890,9,2)),'Datos 2'!$Q$3:$R$22,2,FALSE)</f>
        <v>Blanco</v>
      </c>
      <c r="F5890" t="str">
        <f>VLOOKUP(_xlfn.NUMBERVALUE(MID(C5890,11,2)),'Datos 2'!$U$3:$V$11,2,)</f>
        <v>XL</v>
      </c>
      <c r="G5890">
        <v>5</v>
      </c>
    </row>
    <row r="5891" spans="1:7">
      <c r="A5891" s="14">
        <v>44540</v>
      </c>
      <c r="B5891" t="s">
        <v>823</v>
      </c>
      <c r="C5891" t="s">
        <v>852</v>
      </c>
      <c r="D5891" t="str">
        <f>VLOOKUP(VALUE(MID(C5891,1,8)),Producto!$A$1:$C$499,3,FALSE)</f>
        <v>Pantalón mezclilla</v>
      </c>
      <c r="E5891" t="str">
        <f>VLOOKUP(_xlfn.NUMBERVALUE(MID(C5891,9,2)),'Datos 2'!$Q$3:$R$22,2,FALSE)</f>
        <v>Azul</v>
      </c>
      <c r="F5891" t="str">
        <f>VLOOKUP(_xlfn.NUMBERVALUE(MID(C5891,11,2)),'Datos 2'!$U$3:$V$11,2,)</f>
        <v>L</v>
      </c>
      <c r="G5891">
        <v>9</v>
      </c>
    </row>
    <row r="5892" spans="1:7">
      <c r="A5892" s="14">
        <v>44550</v>
      </c>
      <c r="B5892" t="s">
        <v>823</v>
      </c>
      <c r="C5892" t="s">
        <v>858</v>
      </c>
      <c r="D5892" t="str">
        <f>VLOOKUP(VALUE(MID(C5892,1,8)),Producto!$A$1:$C$499,3,FALSE)</f>
        <v>Pantalón mezclilla</v>
      </c>
      <c r="E5892" t="str">
        <f>VLOOKUP(_xlfn.NUMBERVALUE(MID(C5892,9,2)),'Datos 2'!$Q$3:$R$22,2,FALSE)</f>
        <v>Negro</v>
      </c>
      <c r="F5892" t="str">
        <f>VLOOKUP(_xlfn.NUMBERVALUE(MID(C5892,11,2)),'Datos 2'!$U$3:$V$11,2,)</f>
        <v>S</v>
      </c>
      <c r="G5892">
        <v>9</v>
      </c>
    </row>
    <row r="5893" spans="1:7">
      <c r="A5893" s="14">
        <v>44425</v>
      </c>
      <c r="B5893" t="s">
        <v>823</v>
      </c>
      <c r="C5893" t="s">
        <v>845</v>
      </c>
      <c r="D5893" t="str">
        <f>VLOOKUP(VALUE(MID(C5893,1,8)),Producto!$A$1:$C$499,3,FALSE)</f>
        <v>Camisa manga corta</v>
      </c>
      <c r="E5893" t="str">
        <f>VLOOKUP(_xlfn.NUMBERVALUE(MID(C5893,9,2)),'Datos 2'!$Q$3:$R$22,2,FALSE)</f>
        <v>Estampado animal</v>
      </c>
      <c r="F5893" t="str">
        <f>VLOOKUP(_xlfn.NUMBERVALUE(MID(C5893,11,2)),'Datos 2'!$U$3:$V$11,2,)</f>
        <v>M</v>
      </c>
      <c r="G5893">
        <v>3</v>
      </c>
    </row>
    <row r="5894" spans="1:7">
      <c r="A5894" s="14">
        <v>44426</v>
      </c>
      <c r="B5894" t="s">
        <v>823</v>
      </c>
      <c r="C5894" t="s">
        <v>878</v>
      </c>
      <c r="D5894" t="str">
        <f>VLOOKUP(VALUE(MID(C5894,1,8)),Producto!$A$1:$C$499,3,FALSE)</f>
        <v>Chamarra sport</v>
      </c>
      <c r="E5894" t="str">
        <f>VLOOKUP(_xlfn.NUMBERVALUE(MID(C5894,9,2)),'Datos 2'!$Q$3:$R$22,2,FALSE)</f>
        <v>Rojo</v>
      </c>
      <c r="F5894" t="str">
        <f>VLOOKUP(_xlfn.NUMBERVALUE(MID(C5894,11,2)),'Datos 2'!$U$3:$V$11,2,)</f>
        <v>S</v>
      </c>
      <c r="G5894">
        <v>6</v>
      </c>
    </row>
    <row r="5895" spans="1:7">
      <c r="A5895" s="14">
        <v>44469</v>
      </c>
      <c r="B5895" t="s">
        <v>823</v>
      </c>
      <c r="C5895" t="s">
        <v>889</v>
      </c>
      <c r="D5895" t="str">
        <f>VLOOKUP(VALUE(MID(C5895,1,8)),Producto!$A$1:$C$499,3,FALSE)</f>
        <v>Chamarra sport</v>
      </c>
      <c r="E5895" t="str">
        <f>VLOOKUP(_xlfn.NUMBERVALUE(MID(C5895,9,2)),'Datos 2'!$Q$3:$R$22,2,FALSE)</f>
        <v>Off white</v>
      </c>
      <c r="F5895" t="str">
        <f>VLOOKUP(_xlfn.NUMBERVALUE(MID(C5895,11,2)),'Datos 2'!$U$3:$V$11,2,)</f>
        <v>M</v>
      </c>
      <c r="G5895">
        <v>10</v>
      </c>
    </row>
    <row r="5896" spans="1:7">
      <c r="A5896" s="14">
        <v>44448</v>
      </c>
      <c r="B5896" t="s">
        <v>823</v>
      </c>
      <c r="C5896" t="s">
        <v>871</v>
      </c>
      <c r="D5896" t="str">
        <f>VLOOKUP(VALUE(MID(C5896,1,8)),Producto!$A$1:$C$499,3,FALSE)</f>
        <v>Pantalón baggie</v>
      </c>
      <c r="E5896" t="str">
        <f>VLOOKUP(_xlfn.NUMBERVALUE(MID(C5896,9,2)),'Datos 2'!$Q$3:$R$22,2,FALSE)</f>
        <v>Café</v>
      </c>
      <c r="F5896" t="str">
        <f>VLOOKUP(_xlfn.NUMBERVALUE(MID(C5896,11,2)),'Datos 2'!$U$3:$V$11,2,)</f>
        <v>XL</v>
      </c>
      <c r="G5896">
        <v>4</v>
      </c>
    </row>
    <row r="5897" spans="1:7">
      <c r="A5897" s="14">
        <v>44443</v>
      </c>
      <c r="B5897" t="s">
        <v>823</v>
      </c>
      <c r="C5897" t="s">
        <v>889</v>
      </c>
      <c r="D5897" t="str">
        <f>VLOOKUP(VALUE(MID(C5897,1,8)),Producto!$A$1:$C$499,3,FALSE)</f>
        <v>Chamarra sport</v>
      </c>
      <c r="E5897" t="str">
        <f>VLOOKUP(_xlfn.NUMBERVALUE(MID(C5897,9,2)),'Datos 2'!$Q$3:$R$22,2,FALSE)</f>
        <v>Off white</v>
      </c>
      <c r="F5897" t="str">
        <f>VLOOKUP(_xlfn.NUMBERVALUE(MID(C5897,11,2)),'Datos 2'!$U$3:$V$11,2,)</f>
        <v>M</v>
      </c>
      <c r="G5897">
        <v>6</v>
      </c>
    </row>
    <row r="5898" spans="1:7">
      <c r="A5898" s="14">
        <v>44229</v>
      </c>
      <c r="B5898" t="s">
        <v>823</v>
      </c>
      <c r="C5898" t="s">
        <v>878</v>
      </c>
      <c r="D5898" t="str">
        <f>VLOOKUP(VALUE(MID(C5898,1,8)),Producto!$A$1:$C$499,3,FALSE)</f>
        <v>Chamarra sport</v>
      </c>
      <c r="E5898" t="str">
        <f>VLOOKUP(_xlfn.NUMBERVALUE(MID(C5898,9,2)),'Datos 2'!$Q$3:$R$22,2,FALSE)</f>
        <v>Rojo</v>
      </c>
      <c r="F5898" t="str">
        <f>VLOOKUP(_xlfn.NUMBERVALUE(MID(C5898,11,2)),'Datos 2'!$U$3:$V$11,2,)</f>
        <v>S</v>
      </c>
      <c r="G5898">
        <v>10</v>
      </c>
    </row>
    <row r="5899" spans="1:7">
      <c r="A5899" s="14">
        <v>44548</v>
      </c>
      <c r="B5899" t="s">
        <v>823</v>
      </c>
      <c r="C5899" t="s">
        <v>890</v>
      </c>
      <c r="D5899" t="str">
        <f>VLOOKUP(VALUE(MID(C5899,1,8)),Producto!$A$1:$C$499,3,FALSE)</f>
        <v>Chamarra sport</v>
      </c>
      <c r="E5899" t="str">
        <f>VLOOKUP(_xlfn.NUMBERVALUE(MID(C5899,9,2)),'Datos 2'!$Q$3:$R$22,2,FALSE)</f>
        <v>Off white</v>
      </c>
      <c r="F5899" t="str">
        <f>VLOOKUP(_xlfn.NUMBERVALUE(MID(C5899,11,2)),'Datos 2'!$U$3:$V$11,2,)</f>
        <v>S</v>
      </c>
      <c r="G5899">
        <v>1</v>
      </c>
    </row>
    <row r="5900" spans="1:7">
      <c r="A5900" s="14">
        <v>44304</v>
      </c>
      <c r="B5900" t="s">
        <v>823</v>
      </c>
      <c r="C5900" t="s">
        <v>866</v>
      </c>
      <c r="D5900" t="str">
        <f>VLOOKUP(VALUE(MID(C5900,1,8)),Producto!$A$1:$C$499,3,FALSE)</f>
        <v>Pantalón baggie</v>
      </c>
      <c r="E5900" t="str">
        <f>VLOOKUP(_xlfn.NUMBERVALUE(MID(C5900,9,2)),'Datos 2'!$Q$3:$R$22,2,FALSE)</f>
        <v>Negro</v>
      </c>
      <c r="F5900" t="str">
        <f>VLOOKUP(_xlfn.NUMBERVALUE(MID(C5900,11,2)),'Datos 2'!$U$3:$V$11,2,)</f>
        <v>S</v>
      </c>
      <c r="G5900">
        <v>8</v>
      </c>
    </row>
    <row r="5901" spans="1:7">
      <c r="A5901" s="14">
        <v>44228</v>
      </c>
      <c r="B5901" t="s">
        <v>823</v>
      </c>
      <c r="C5901" t="s">
        <v>829</v>
      </c>
      <c r="D5901" t="str">
        <f>VLOOKUP(VALUE(MID(C5901,1,8)),Producto!$A$1:$C$499,3,FALSE)</f>
        <v>Camisa manga larga</v>
      </c>
      <c r="E5901" t="str">
        <f>VLOOKUP(_xlfn.NUMBERVALUE(MID(C5901,9,2)),'Datos 2'!$Q$3:$R$22,2,FALSE)</f>
        <v>Blanco</v>
      </c>
      <c r="F5901" t="str">
        <f>VLOOKUP(_xlfn.NUMBERVALUE(MID(C5901,11,2)),'Datos 2'!$U$3:$V$11,2,)</f>
        <v>M</v>
      </c>
      <c r="G5901">
        <v>6</v>
      </c>
    </row>
    <row r="5902" spans="1:7">
      <c r="A5902" s="14">
        <v>44201</v>
      </c>
      <c r="B5902" t="s">
        <v>823</v>
      </c>
      <c r="C5902" t="s">
        <v>828</v>
      </c>
      <c r="D5902" t="str">
        <f>VLOOKUP(VALUE(MID(C5902,1,8)),Producto!$A$1:$C$499,3,FALSE)</f>
        <v>Camisa manga larga</v>
      </c>
      <c r="E5902" t="str">
        <f>VLOOKUP(_xlfn.NUMBERVALUE(MID(C5902,9,2)),'Datos 2'!$Q$3:$R$22,2,FALSE)</f>
        <v>Blanco</v>
      </c>
      <c r="F5902" t="str">
        <f>VLOOKUP(_xlfn.NUMBERVALUE(MID(C5902,11,2)),'Datos 2'!$U$3:$V$11,2,)</f>
        <v>L</v>
      </c>
      <c r="G5902">
        <v>3</v>
      </c>
    </row>
    <row r="5903" spans="1:7">
      <c r="A5903" s="14">
        <v>44316</v>
      </c>
      <c r="B5903" t="s">
        <v>823</v>
      </c>
      <c r="C5903" t="s">
        <v>839</v>
      </c>
      <c r="D5903" t="str">
        <f>VLOOKUP(VALUE(MID(C5903,1,8)),Producto!$A$1:$C$499,3,FALSE)</f>
        <v>Camisa manga corta</v>
      </c>
      <c r="E5903" t="str">
        <f>VLOOKUP(_xlfn.NUMBERVALUE(MID(C5903,9,2)),'Datos 2'!$Q$3:$R$22,2,FALSE)</f>
        <v>Blanco</v>
      </c>
      <c r="F5903" t="str">
        <f>VLOOKUP(_xlfn.NUMBERVALUE(MID(C5903,11,2)),'Datos 2'!$U$3:$V$11,2,)</f>
        <v>XL</v>
      </c>
      <c r="G5903">
        <v>9</v>
      </c>
    </row>
    <row r="5904" spans="1:7">
      <c r="A5904" s="14">
        <v>44377</v>
      </c>
      <c r="B5904" t="s">
        <v>823</v>
      </c>
      <c r="C5904" t="s">
        <v>854</v>
      </c>
      <c r="D5904" t="str">
        <f>VLOOKUP(VALUE(MID(C5904,1,8)),Producto!$A$1:$C$499,3,FALSE)</f>
        <v>Pantalón mezclilla</v>
      </c>
      <c r="E5904" t="str">
        <f>VLOOKUP(_xlfn.NUMBERVALUE(MID(C5904,9,2)),'Datos 2'!$Q$3:$R$22,2,FALSE)</f>
        <v>Azul</v>
      </c>
      <c r="F5904" t="str">
        <f>VLOOKUP(_xlfn.NUMBERVALUE(MID(C5904,11,2)),'Datos 2'!$U$3:$V$11,2,)</f>
        <v>S</v>
      </c>
      <c r="G5904">
        <v>5</v>
      </c>
    </row>
    <row r="5905" spans="1:7">
      <c r="A5905" s="14">
        <v>44406</v>
      </c>
      <c r="B5905" t="s">
        <v>823</v>
      </c>
      <c r="C5905" t="s">
        <v>844</v>
      </c>
      <c r="D5905" t="str">
        <f>VLOOKUP(VALUE(MID(C5905,1,8)),Producto!$A$1:$C$499,3,FALSE)</f>
        <v>Camisa manga corta</v>
      </c>
      <c r="E5905" t="str">
        <f>VLOOKUP(_xlfn.NUMBERVALUE(MID(C5905,9,2)),'Datos 2'!$Q$3:$R$22,2,FALSE)</f>
        <v>Estampado animal</v>
      </c>
      <c r="F5905" t="str">
        <f>VLOOKUP(_xlfn.NUMBERVALUE(MID(C5905,11,2)),'Datos 2'!$U$3:$V$11,2,)</f>
        <v>L</v>
      </c>
      <c r="G5905">
        <v>8</v>
      </c>
    </row>
    <row r="5906" spans="1:7">
      <c r="A5906" s="14">
        <v>44463</v>
      </c>
      <c r="B5906" t="s">
        <v>823</v>
      </c>
      <c r="C5906" t="s">
        <v>833</v>
      </c>
      <c r="D5906" t="str">
        <f>VLOOKUP(VALUE(MID(C5906,1,8)),Producto!$A$1:$C$499,3,FALSE)</f>
        <v>Camisa manga larga</v>
      </c>
      <c r="E5906" t="str">
        <f>VLOOKUP(_xlfn.NUMBERVALUE(MID(C5906,9,2)),'Datos 2'!$Q$3:$R$22,2,FALSE)</f>
        <v>Off white</v>
      </c>
      <c r="F5906" t="str">
        <f>VLOOKUP(_xlfn.NUMBERVALUE(MID(C5906,11,2)),'Datos 2'!$U$3:$V$11,2,)</f>
        <v>M</v>
      </c>
      <c r="G5906">
        <v>2</v>
      </c>
    </row>
    <row r="5907" spans="1:7">
      <c r="A5907" s="14">
        <v>44452</v>
      </c>
      <c r="B5907" t="s">
        <v>823</v>
      </c>
      <c r="C5907" t="s">
        <v>855</v>
      </c>
      <c r="D5907" t="str">
        <f>VLOOKUP(VALUE(MID(C5907,1,8)),Producto!$A$1:$C$499,3,FALSE)</f>
        <v>Pantalón mezclilla</v>
      </c>
      <c r="E5907" t="str">
        <f>VLOOKUP(_xlfn.NUMBERVALUE(MID(C5907,9,2)),'Datos 2'!$Q$3:$R$22,2,FALSE)</f>
        <v>Negro</v>
      </c>
      <c r="F5907" t="str">
        <f>VLOOKUP(_xlfn.NUMBERVALUE(MID(C5907,11,2)),'Datos 2'!$U$3:$V$11,2,)</f>
        <v>XL</v>
      </c>
      <c r="G5907">
        <v>4</v>
      </c>
    </row>
    <row r="5908" spans="1:7">
      <c r="A5908" s="14">
        <v>44329</v>
      </c>
      <c r="B5908" t="s">
        <v>823</v>
      </c>
      <c r="C5908" t="s">
        <v>869</v>
      </c>
      <c r="D5908" t="str">
        <f>VLOOKUP(VALUE(MID(C5908,1,8)),Producto!$A$1:$C$499,3,FALSE)</f>
        <v>Pantalón baggie</v>
      </c>
      <c r="E5908" t="str">
        <f>VLOOKUP(_xlfn.NUMBERVALUE(MID(C5908,9,2)),'Datos 2'!$Q$3:$R$22,2,FALSE)</f>
        <v>Off white</v>
      </c>
      <c r="F5908" t="str">
        <f>VLOOKUP(_xlfn.NUMBERVALUE(MID(C5908,11,2)),'Datos 2'!$U$3:$V$11,2,)</f>
        <v>M</v>
      </c>
      <c r="G5908">
        <v>5</v>
      </c>
    </row>
    <row r="5909" spans="1:7">
      <c r="A5909" s="14">
        <v>44553</v>
      </c>
      <c r="B5909" t="s">
        <v>823</v>
      </c>
      <c r="C5909" t="s">
        <v>884</v>
      </c>
      <c r="D5909" t="str">
        <f>VLOOKUP(VALUE(MID(C5909,1,8)),Producto!$A$1:$C$499,3,FALSE)</f>
        <v>Chamarra sport</v>
      </c>
      <c r="E5909" t="str">
        <f>VLOOKUP(_xlfn.NUMBERVALUE(MID(C5909,9,2)),'Datos 2'!$Q$3:$R$22,2,FALSE)</f>
        <v>Negro</v>
      </c>
      <c r="F5909" t="str">
        <f>VLOOKUP(_xlfn.NUMBERVALUE(MID(C5909,11,2)),'Datos 2'!$U$3:$V$11,2,)</f>
        <v>L</v>
      </c>
      <c r="G5909">
        <v>1</v>
      </c>
    </row>
    <row r="5910" spans="1:7">
      <c r="A5910" s="14">
        <v>44410</v>
      </c>
      <c r="B5910" t="s">
        <v>823</v>
      </c>
      <c r="C5910" t="s">
        <v>847</v>
      </c>
      <c r="D5910" t="str">
        <f>VLOOKUP(VALUE(MID(C5910,1,8)),Producto!$A$1:$C$499,3,FALSE)</f>
        <v>Playera</v>
      </c>
      <c r="E5910" t="str">
        <f>VLOOKUP(_xlfn.NUMBERVALUE(MID(C5910,9,2)),'Datos 2'!$Q$3:$R$22,2,FALSE)</f>
        <v>Negro</v>
      </c>
      <c r="F5910" t="str">
        <f>VLOOKUP(_xlfn.NUMBERVALUE(MID(C5910,11,2)),'Datos 2'!$U$3:$V$11,2,)</f>
        <v>Unitalla</v>
      </c>
      <c r="G5910">
        <v>6</v>
      </c>
    </row>
    <row r="5911" spans="1:7">
      <c r="A5911" s="14">
        <v>44198</v>
      </c>
      <c r="B5911" t="s">
        <v>823</v>
      </c>
      <c r="C5911" t="s">
        <v>872</v>
      </c>
      <c r="D5911" t="str">
        <f>VLOOKUP(VALUE(MID(C5911,1,8)),Producto!$A$1:$C$499,3,FALSE)</f>
        <v>Pantalón baggie</v>
      </c>
      <c r="E5911" t="str">
        <f>VLOOKUP(_xlfn.NUMBERVALUE(MID(C5911,9,2)),'Datos 2'!$Q$3:$R$22,2,FALSE)</f>
        <v>Café</v>
      </c>
      <c r="F5911" t="str">
        <f>VLOOKUP(_xlfn.NUMBERVALUE(MID(C5911,11,2)),'Datos 2'!$U$3:$V$11,2,)</f>
        <v>L</v>
      </c>
      <c r="G5911">
        <v>7</v>
      </c>
    </row>
    <row r="5912" spans="1:7">
      <c r="A5912" s="14">
        <v>44352</v>
      </c>
      <c r="B5912" t="s">
        <v>823</v>
      </c>
      <c r="C5912" t="s">
        <v>875</v>
      </c>
      <c r="D5912" t="str">
        <f>VLOOKUP(VALUE(MID(C5912,1,8)),Producto!$A$1:$C$499,3,FALSE)</f>
        <v>Chamarra sport</v>
      </c>
      <c r="E5912" t="str">
        <f>VLOOKUP(_xlfn.NUMBERVALUE(MID(C5912,9,2)),'Datos 2'!$Q$3:$R$22,2,FALSE)</f>
        <v>Rojo</v>
      </c>
      <c r="F5912" t="str">
        <f>VLOOKUP(_xlfn.NUMBERVALUE(MID(C5912,11,2)),'Datos 2'!$U$3:$V$11,2,)</f>
        <v>XL</v>
      </c>
      <c r="G5912">
        <v>6</v>
      </c>
    </row>
    <row r="5913" spans="1:7">
      <c r="A5913" s="14">
        <v>44408</v>
      </c>
      <c r="B5913" t="s">
        <v>823</v>
      </c>
      <c r="C5913" t="s">
        <v>883</v>
      </c>
      <c r="D5913" t="str">
        <f>VLOOKUP(VALUE(MID(C5913,1,8)),Producto!$A$1:$C$499,3,FALSE)</f>
        <v>Chamarra sport</v>
      </c>
      <c r="E5913" t="str">
        <f>VLOOKUP(_xlfn.NUMBERVALUE(MID(C5913,9,2)),'Datos 2'!$Q$3:$R$22,2,FALSE)</f>
        <v>Negro</v>
      </c>
      <c r="F5913" t="str">
        <f>VLOOKUP(_xlfn.NUMBERVALUE(MID(C5913,11,2)),'Datos 2'!$U$3:$V$11,2,)</f>
        <v>XL</v>
      </c>
      <c r="G5913">
        <v>2</v>
      </c>
    </row>
    <row r="5914" spans="1:7">
      <c r="A5914" s="14">
        <v>44462</v>
      </c>
      <c r="B5914" t="s">
        <v>823</v>
      </c>
      <c r="C5914" t="s">
        <v>877</v>
      </c>
      <c r="D5914" t="str">
        <f>VLOOKUP(VALUE(MID(C5914,1,8)),Producto!$A$1:$C$499,3,FALSE)</f>
        <v>Chamarra sport</v>
      </c>
      <c r="E5914" t="str">
        <f>VLOOKUP(_xlfn.NUMBERVALUE(MID(C5914,9,2)),'Datos 2'!$Q$3:$R$22,2,FALSE)</f>
        <v>Rojo</v>
      </c>
      <c r="F5914" t="str">
        <f>VLOOKUP(_xlfn.NUMBERVALUE(MID(C5914,11,2)),'Datos 2'!$U$3:$V$11,2,)</f>
        <v>M</v>
      </c>
      <c r="G5914">
        <v>7</v>
      </c>
    </row>
    <row r="5915" spans="1:7">
      <c r="A5915" s="14">
        <v>44310</v>
      </c>
      <c r="B5915" t="s">
        <v>823</v>
      </c>
      <c r="C5915" t="s">
        <v>856</v>
      </c>
      <c r="D5915" t="str">
        <f>VLOOKUP(VALUE(MID(C5915,1,8)),Producto!$A$1:$C$499,3,FALSE)</f>
        <v>Pantalón mezclilla</v>
      </c>
      <c r="E5915" t="str">
        <f>VLOOKUP(_xlfn.NUMBERVALUE(MID(C5915,9,2)),'Datos 2'!$Q$3:$R$22,2,FALSE)</f>
        <v>Negro</v>
      </c>
      <c r="F5915" t="str">
        <f>VLOOKUP(_xlfn.NUMBERVALUE(MID(C5915,11,2)),'Datos 2'!$U$3:$V$11,2,)</f>
        <v>L</v>
      </c>
      <c r="G5915">
        <v>10</v>
      </c>
    </row>
    <row r="5916" spans="1:7">
      <c r="A5916" s="14">
        <v>44308</v>
      </c>
      <c r="B5916" t="s">
        <v>823</v>
      </c>
      <c r="C5916" t="s">
        <v>865</v>
      </c>
      <c r="D5916" t="str">
        <f>VLOOKUP(VALUE(MID(C5916,1,8)),Producto!$A$1:$C$499,3,FALSE)</f>
        <v>Pantalón baggie</v>
      </c>
      <c r="E5916" t="str">
        <f>VLOOKUP(_xlfn.NUMBERVALUE(MID(C5916,9,2)),'Datos 2'!$Q$3:$R$22,2,FALSE)</f>
        <v>Negro</v>
      </c>
      <c r="F5916" t="str">
        <f>VLOOKUP(_xlfn.NUMBERVALUE(MID(C5916,11,2)),'Datos 2'!$U$3:$V$11,2,)</f>
        <v>M</v>
      </c>
      <c r="G5916">
        <v>5</v>
      </c>
    </row>
    <row r="5917" spans="1:7">
      <c r="A5917" s="14">
        <v>44504</v>
      </c>
      <c r="B5917" t="s">
        <v>823</v>
      </c>
      <c r="C5917" t="s">
        <v>833</v>
      </c>
      <c r="D5917" t="str">
        <f>VLOOKUP(VALUE(MID(C5917,1,8)),Producto!$A$1:$C$499,3,FALSE)</f>
        <v>Camisa manga larga</v>
      </c>
      <c r="E5917" t="str">
        <f>VLOOKUP(_xlfn.NUMBERVALUE(MID(C5917,9,2)),'Datos 2'!$Q$3:$R$22,2,FALSE)</f>
        <v>Off white</v>
      </c>
      <c r="F5917" t="str">
        <f>VLOOKUP(_xlfn.NUMBERVALUE(MID(C5917,11,2)),'Datos 2'!$U$3:$V$11,2,)</f>
        <v>M</v>
      </c>
      <c r="G5917">
        <v>3</v>
      </c>
    </row>
    <row r="5918" spans="1:7">
      <c r="A5918" s="14">
        <v>44464</v>
      </c>
      <c r="B5918" t="s">
        <v>823</v>
      </c>
      <c r="C5918" t="s">
        <v>844</v>
      </c>
      <c r="D5918" t="str">
        <f>VLOOKUP(VALUE(MID(C5918,1,8)),Producto!$A$1:$C$499,3,FALSE)</f>
        <v>Camisa manga corta</v>
      </c>
      <c r="E5918" t="str">
        <f>VLOOKUP(_xlfn.NUMBERVALUE(MID(C5918,9,2)),'Datos 2'!$Q$3:$R$22,2,FALSE)</f>
        <v>Estampado animal</v>
      </c>
      <c r="F5918" t="str">
        <f>VLOOKUP(_xlfn.NUMBERVALUE(MID(C5918,11,2)),'Datos 2'!$U$3:$V$11,2,)</f>
        <v>L</v>
      </c>
      <c r="G5918">
        <v>8</v>
      </c>
    </row>
    <row r="5919" spans="1:7">
      <c r="A5919" s="14">
        <v>44366</v>
      </c>
      <c r="B5919" t="s">
        <v>823</v>
      </c>
      <c r="C5919" t="s">
        <v>870</v>
      </c>
      <c r="D5919" t="str">
        <f>VLOOKUP(VALUE(MID(C5919,1,8)),Producto!$A$1:$C$499,3,FALSE)</f>
        <v>Pantalón baggie</v>
      </c>
      <c r="E5919" t="str">
        <f>VLOOKUP(_xlfn.NUMBERVALUE(MID(C5919,9,2)),'Datos 2'!$Q$3:$R$22,2,FALSE)</f>
        <v>Off white</v>
      </c>
      <c r="F5919" t="str">
        <f>VLOOKUP(_xlfn.NUMBERVALUE(MID(C5919,11,2)),'Datos 2'!$U$3:$V$11,2,)</f>
        <v>S</v>
      </c>
      <c r="G5919">
        <v>5</v>
      </c>
    </row>
    <row r="5920" spans="1:7">
      <c r="A5920" s="14">
        <v>44305</v>
      </c>
      <c r="B5920" t="s">
        <v>823</v>
      </c>
      <c r="C5920" t="s">
        <v>875</v>
      </c>
      <c r="D5920" t="str">
        <f>VLOOKUP(VALUE(MID(C5920,1,8)),Producto!$A$1:$C$499,3,FALSE)</f>
        <v>Chamarra sport</v>
      </c>
      <c r="E5920" t="str">
        <f>VLOOKUP(_xlfn.NUMBERVALUE(MID(C5920,9,2)),'Datos 2'!$Q$3:$R$22,2,FALSE)</f>
        <v>Rojo</v>
      </c>
      <c r="F5920" t="str">
        <f>VLOOKUP(_xlfn.NUMBERVALUE(MID(C5920,11,2)),'Datos 2'!$U$3:$V$11,2,)</f>
        <v>XL</v>
      </c>
      <c r="G5920">
        <v>5</v>
      </c>
    </row>
    <row r="5921" spans="1:7">
      <c r="A5921" s="14">
        <v>44353</v>
      </c>
      <c r="B5921" t="s">
        <v>823</v>
      </c>
      <c r="C5921" t="s">
        <v>835</v>
      </c>
      <c r="D5921" t="str">
        <f>VLOOKUP(VALUE(MID(C5921,1,8)),Producto!$A$1:$C$499,3,FALSE)</f>
        <v>Camisa manga larga</v>
      </c>
      <c r="E5921" t="str">
        <f>VLOOKUP(_xlfn.NUMBERVALUE(MID(C5921,9,2)),'Datos 2'!$Q$3:$R$22,2,FALSE)</f>
        <v>Negro</v>
      </c>
      <c r="F5921" t="str">
        <f>VLOOKUP(_xlfn.NUMBERVALUE(MID(C5921,11,2)),'Datos 2'!$U$3:$V$11,2,)</f>
        <v>XL</v>
      </c>
      <c r="G5921">
        <v>8</v>
      </c>
    </row>
    <row r="5922" spans="1:7">
      <c r="A5922" s="14">
        <v>44547</v>
      </c>
      <c r="B5922" t="s">
        <v>823</v>
      </c>
      <c r="C5922" t="s">
        <v>863</v>
      </c>
      <c r="D5922" t="str">
        <f>VLOOKUP(VALUE(MID(C5922,1,8)),Producto!$A$1:$C$499,3,FALSE)</f>
        <v>Pantalón baggie</v>
      </c>
      <c r="E5922" t="str">
        <f>VLOOKUP(_xlfn.NUMBERVALUE(MID(C5922,9,2)),'Datos 2'!$Q$3:$R$22,2,FALSE)</f>
        <v>Negro</v>
      </c>
      <c r="F5922" t="str">
        <f>VLOOKUP(_xlfn.NUMBERVALUE(MID(C5922,11,2)),'Datos 2'!$U$3:$V$11,2,)</f>
        <v>XL</v>
      </c>
      <c r="G5922">
        <v>9</v>
      </c>
    </row>
    <row r="5923" spans="1:7">
      <c r="A5923" s="14">
        <v>44284</v>
      </c>
      <c r="B5923" t="s">
        <v>823</v>
      </c>
      <c r="C5923" t="s">
        <v>889</v>
      </c>
      <c r="D5923" t="str">
        <f>VLOOKUP(VALUE(MID(C5923,1,8)),Producto!$A$1:$C$499,3,FALSE)</f>
        <v>Chamarra sport</v>
      </c>
      <c r="E5923" t="str">
        <f>VLOOKUP(_xlfn.NUMBERVALUE(MID(C5923,9,2)),'Datos 2'!$Q$3:$R$22,2,FALSE)</f>
        <v>Off white</v>
      </c>
      <c r="F5923" t="str">
        <f>VLOOKUP(_xlfn.NUMBERVALUE(MID(C5923,11,2)),'Datos 2'!$U$3:$V$11,2,)</f>
        <v>M</v>
      </c>
      <c r="G5923">
        <v>7</v>
      </c>
    </row>
    <row r="5924" spans="1:7">
      <c r="A5924" s="14">
        <v>44339</v>
      </c>
      <c r="B5924" t="s">
        <v>823</v>
      </c>
      <c r="C5924" t="s">
        <v>832</v>
      </c>
      <c r="D5924" t="str">
        <f>VLOOKUP(VALUE(MID(C5924,1,8)),Producto!$A$1:$C$499,3,FALSE)</f>
        <v>Camisa manga larga</v>
      </c>
      <c r="E5924" t="str">
        <f>VLOOKUP(_xlfn.NUMBERVALUE(MID(C5924,9,2)),'Datos 2'!$Q$3:$R$22,2,FALSE)</f>
        <v>Off white</v>
      </c>
      <c r="F5924" t="str">
        <f>VLOOKUP(_xlfn.NUMBERVALUE(MID(C5924,11,2)),'Datos 2'!$U$3:$V$11,2,)</f>
        <v>L</v>
      </c>
      <c r="G5924">
        <v>4</v>
      </c>
    </row>
    <row r="5925" spans="1:7">
      <c r="A5925" s="14">
        <v>44451</v>
      </c>
      <c r="B5925" t="s">
        <v>823</v>
      </c>
      <c r="C5925" t="s">
        <v>865</v>
      </c>
      <c r="D5925" t="str">
        <f>VLOOKUP(VALUE(MID(C5925,1,8)),Producto!$A$1:$C$499,3,FALSE)</f>
        <v>Pantalón baggie</v>
      </c>
      <c r="E5925" t="str">
        <f>VLOOKUP(_xlfn.NUMBERVALUE(MID(C5925,9,2)),'Datos 2'!$Q$3:$R$22,2,FALSE)</f>
        <v>Negro</v>
      </c>
      <c r="F5925" t="str">
        <f>VLOOKUP(_xlfn.NUMBERVALUE(MID(C5925,11,2)),'Datos 2'!$U$3:$V$11,2,)</f>
        <v>M</v>
      </c>
      <c r="G5925">
        <v>9</v>
      </c>
    </row>
    <row r="5926" spans="1:7">
      <c r="A5926" s="14">
        <v>44560</v>
      </c>
      <c r="B5926" t="s">
        <v>823</v>
      </c>
      <c r="C5926" t="s">
        <v>890</v>
      </c>
      <c r="D5926" t="str">
        <f>VLOOKUP(VALUE(MID(C5926,1,8)),Producto!$A$1:$C$499,3,FALSE)</f>
        <v>Chamarra sport</v>
      </c>
      <c r="E5926" t="str">
        <f>VLOOKUP(_xlfn.NUMBERVALUE(MID(C5926,9,2)),'Datos 2'!$Q$3:$R$22,2,FALSE)</f>
        <v>Off white</v>
      </c>
      <c r="F5926" t="str">
        <f>VLOOKUP(_xlfn.NUMBERVALUE(MID(C5926,11,2)),'Datos 2'!$U$3:$V$11,2,)</f>
        <v>S</v>
      </c>
      <c r="G5926">
        <v>9</v>
      </c>
    </row>
    <row r="5927" spans="1:7">
      <c r="A5927" s="14">
        <v>44350</v>
      </c>
      <c r="B5927" t="s">
        <v>823</v>
      </c>
      <c r="C5927" t="s">
        <v>829</v>
      </c>
      <c r="D5927" t="str">
        <f>VLOOKUP(VALUE(MID(C5927,1,8)),Producto!$A$1:$C$499,3,FALSE)</f>
        <v>Camisa manga larga</v>
      </c>
      <c r="E5927" t="str">
        <f>VLOOKUP(_xlfn.NUMBERVALUE(MID(C5927,9,2)),'Datos 2'!$Q$3:$R$22,2,FALSE)</f>
        <v>Blanco</v>
      </c>
      <c r="F5927" t="str">
        <f>VLOOKUP(_xlfn.NUMBERVALUE(MID(C5927,11,2)),'Datos 2'!$U$3:$V$11,2,)</f>
        <v>M</v>
      </c>
      <c r="G5927">
        <v>9</v>
      </c>
    </row>
    <row r="5928" spans="1:7">
      <c r="A5928" s="14">
        <v>44252</v>
      </c>
      <c r="B5928" t="s">
        <v>823</v>
      </c>
      <c r="C5928" t="s">
        <v>849</v>
      </c>
      <c r="D5928" t="str">
        <f>VLOOKUP(VALUE(MID(C5928,1,8)),Producto!$A$1:$C$499,3,FALSE)</f>
        <v>Playera</v>
      </c>
      <c r="E5928" t="str">
        <f>VLOOKUP(_xlfn.NUMBERVALUE(MID(C5928,9,2)),'Datos 2'!$Q$3:$R$22,2,FALSE)</f>
        <v>Estampado abstracto</v>
      </c>
      <c r="F5928" t="str">
        <f>VLOOKUP(_xlfn.NUMBERVALUE(MID(C5928,11,2)),'Datos 2'!$U$3:$V$11,2,)</f>
        <v>Unitalla</v>
      </c>
      <c r="G5928">
        <v>7</v>
      </c>
    </row>
    <row r="5929" spans="1:7">
      <c r="A5929" s="14">
        <v>44442</v>
      </c>
      <c r="B5929" t="s">
        <v>823</v>
      </c>
      <c r="C5929" t="s">
        <v>854</v>
      </c>
      <c r="D5929" t="str">
        <f>VLOOKUP(VALUE(MID(C5929,1,8)),Producto!$A$1:$C$499,3,FALSE)</f>
        <v>Pantalón mezclilla</v>
      </c>
      <c r="E5929" t="str">
        <f>VLOOKUP(_xlfn.NUMBERVALUE(MID(C5929,9,2)),'Datos 2'!$Q$3:$R$22,2,FALSE)</f>
        <v>Azul</v>
      </c>
      <c r="F5929" t="str">
        <f>VLOOKUP(_xlfn.NUMBERVALUE(MID(C5929,11,2)),'Datos 2'!$U$3:$V$11,2,)</f>
        <v>S</v>
      </c>
      <c r="G5929">
        <v>5</v>
      </c>
    </row>
    <row r="5930" spans="1:7">
      <c r="A5930" s="14">
        <v>44429</v>
      </c>
      <c r="B5930" t="s">
        <v>823</v>
      </c>
      <c r="C5930" t="s">
        <v>863</v>
      </c>
      <c r="D5930" t="str">
        <f>VLOOKUP(VALUE(MID(C5930,1,8)),Producto!$A$1:$C$499,3,FALSE)</f>
        <v>Pantalón baggie</v>
      </c>
      <c r="E5930" t="str">
        <f>VLOOKUP(_xlfn.NUMBERVALUE(MID(C5930,9,2)),'Datos 2'!$Q$3:$R$22,2,FALSE)</f>
        <v>Negro</v>
      </c>
      <c r="F5930" t="str">
        <f>VLOOKUP(_xlfn.NUMBERVALUE(MID(C5930,11,2)),'Datos 2'!$U$3:$V$11,2,)</f>
        <v>XL</v>
      </c>
      <c r="G5930">
        <v>10</v>
      </c>
    </row>
    <row r="5931" spans="1:7">
      <c r="A5931" s="14">
        <v>44361</v>
      </c>
      <c r="B5931" t="s">
        <v>823</v>
      </c>
      <c r="C5931" t="s">
        <v>883</v>
      </c>
      <c r="D5931" t="str">
        <f>VLOOKUP(VALUE(MID(C5931,1,8)),Producto!$A$1:$C$499,3,FALSE)</f>
        <v>Chamarra sport</v>
      </c>
      <c r="E5931" t="str">
        <f>VLOOKUP(_xlfn.NUMBERVALUE(MID(C5931,9,2)),'Datos 2'!$Q$3:$R$22,2,FALSE)</f>
        <v>Negro</v>
      </c>
      <c r="F5931" t="str">
        <f>VLOOKUP(_xlfn.NUMBERVALUE(MID(C5931,11,2)),'Datos 2'!$U$3:$V$11,2,)</f>
        <v>XL</v>
      </c>
      <c r="G5931">
        <v>4</v>
      </c>
    </row>
    <row r="5932" spans="1:7">
      <c r="A5932" s="14">
        <v>44505</v>
      </c>
      <c r="B5932" t="s">
        <v>823</v>
      </c>
      <c r="C5932" t="s">
        <v>880</v>
      </c>
      <c r="D5932" t="str">
        <f>VLOOKUP(VALUE(MID(C5932,1,8)),Producto!$A$1:$C$499,3,FALSE)</f>
        <v>Chamarra sport</v>
      </c>
      <c r="E5932" t="str">
        <f>VLOOKUP(_xlfn.NUMBERVALUE(MID(C5932,9,2)),'Datos 2'!$Q$3:$R$22,2,FALSE)</f>
        <v>Azul</v>
      </c>
      <c r="F5932" t="str">
        <f>VLOOKUP(_xlfn.NUMBERVALUE(MID(C5932,11,2)),'Datos 2'!$U$3:$V$11,2,)</f>
        <v>L</v>
      </c>
      <c r="G5932">
        <v>8</v>
      </c>
    </row>
    <row r="5933" spans="1:7">
      <c r="A5933" s="14">
        <v>44330</v>
      </c>
      <c r="B5933" t="s">
        <v>823</v>
      </c>
      <c r="C5933" t="s">
        <v>847</v>
      </c>
      <c r="D5933" t="str">
        <f>VLOOKUP(VALUE(MID(C5933,1,8)),Producto!$A$1:$C$499,3,FALSE)</f>
        <v>Playera</v>
      </c>
      <c r="E5933" t="str">
        <f>VLOOKUP(_xlfn.NUMBERVALUE(MID(C5933,9,2)),'Datos 2'!$Q$3:$R$22,2,FALSE)</f>
        <v>Negro</v>
      </c>
      <c r="F5933" t="str">
        <f>VLOOKUP(_xlfn.NUMBERVALUE(MID(C5933,11,2)),'Datos 2'!$U$3:$V$11,2,)</f>
        <v>Unitalla</v>
      </c>
      <c r="G5933">
        <v>10</v>
      </c>
    </row>
    <row r="5934" spans="1:7">
      <c r="A5934" s="14">
        <v>44517</v>
      </c>
      <c r="B5934" t="s">
        <v>823</v>
      </c>
      <c r="C5934" t="s">
        <v>857</v>
      </c>
      <c r="D5934" t="str">
        <f>VLOOKUP(VALUE(MID(C5934,1,8)),Producto!$A$1:$C$499,3,FALSE)</f>
        <v>Pantalón mezclilla</v>
      </c>
      <c r="E5934" t="str">
        <f>VLOOKUP(_xlfn.NUMBERVALUE(MID(C5934,9,2)),'Datos 2'!$Q$3:$R$22,2,FALSE)</f>
        <v>Negro</v>
      </c>
      <c r="F5934" t="str">
        <f>VLOOKUP(_xlfn.NUMBERVALUE(MID(C5934,11,2)),'Datos 2'!$U$3:$V$11,2,)</f>
        <v>M</v>
      </c>
      <c r="G5934">
        <v>2</v>
      </c>
    </row>
    <row r="5935" spans="1:7">
      <c r="A5935" s="14">
        <v>44373</v>
      </c>
      <c r="B5935" t="s">
        <v>823</v>
      </c>
      <c r="C5935" t="s">
        <v>884</v>
      </c>
      <c r="D5935" t="str">
        <f>VLOOKUP(VALUE(MID(C5935,1,8)),Producto!$A$1:$C$499,3,FALSE)</f>
        <v>Chamarra sport</v>
      </c>
      <c r="E5935" t="str">
        <f>VLOOKUP(_xlfn.NUMBERVALUE(MID(C5935,9,2)),'Datos 2'!$Q$3:$R$22,2,FALSE)</f>
        <v>Negro</v>
      </c>
      <c r="F5935" t="str">
        <f>VLOOKUP(_xlfn.NUMBERVALUE(MID(C5935,11,2)),'Datos 2'!$U$3:$V$11,2,)</f>
        <v>L</v>
      </c>
      <c r="G5935">
        <v>1</v>
      </c>
    </row>
    <row r="5936" spans="1:7">
      <c r="A5936" s="14">
        <v>44561</v>
      </c>
      <c r="B5936" t="s">
        <v>823</v>
      </c>
      <c r="C5936" t="s">
        <v>883</v>
      </c>
      <c r="D5936" t="str">
        <f>VLOOKUP(VALUE(MID(C5936,1,8)),Producto!$A$1:$C$499,3,FALSE)</f>
        <v>Chamarra sport</v>
      </c>
      <c r="E5936" t="str">
        <f>VLOOKUP(_xlfn.NUMBERVALUE(MID(C5936,9,2)),'Datos 2'!$Q$3:$R$22,2,FALSE)</f>
        <v>Negro</v>
      </c>
      <c r="F5936" t="str">
        <f>VLOOKUP(_xlfn.NUMBERVALUE(MID(C5936,11,2)),'Datos 2'!$U$3:$V$11,2,)</f>
        <v>XL</v>
      </c>
      <c r="G5936">
        <v>3</v>
      </c>
    </row>
    <row r="5937" spans="1:7">
      <c r="A5937" s="14">
        <v>44517</v>
      </c>
      <c r="B5937" t="s">
        <v>823</v>
      </c>
      <c r="C5937" t="s">
        <v>855</v>
      </c>
      <c r="D5937" t="str">
        <f>VLOOKUP(VALUE(MID(C5937,1,8)),Producto!$A$1:$C$499,3,FALSE)</f>
        <v>Pantalón mezclilla</v>
      </c>
      <c r="E5937" t="str">
        <f>VLOOKUP(_xlfn.NUMBERVALUE(MID(C5937,9,2)),'Datos 2'!$Q$3:$R$22,2,FALSE)</f>
        <v>Negro</v>
      </c>
      <c r="F5937" t="str">
        <f>VLOOKUP(_xlfn.NUMBERVALUE(MID(C5937,11,2)),'Datos 2'!$U$3:$V$11,2,)</f>
        <v>XL</v>
      </c>
      <c r="G5937">
        <v>5</v>
      </c>
    </row>
    <row r="5938" spans="1:7">
      <c r="A5938" s="14">
        <v>44213</v>
      </c>
      <c r="B5938" t="s">
        <v>823</v>
      </c>
      <c r="C5938" t="s">
        <v>828</v>
      </c>
      <c r="D5938" t="str">
        <f>VLOOKUP(VALUE(MID(C5938,1,8)),Producto!$A$1:$C$499,3,FALSE)</f>
        <v>Camisa manga larga</v>
      </c>
      <c r="E5938" t="str">
        <f>VLOOKUP(_xlfn.NUMBERVALUE(MID(C5938,9,2)),'Datos 2'!$Q$3:$R$22,2,FALSE)</f>
        <v>Blanco</v>
      </c>
      <c r="F5938" t="str">
        <f>VLOOKUP(_xlfn.NUMBERVALUE(MID(C5938,11,2)),'Datos 2'!$U$3:$V$11,2,)</f>
        <v>L</v>
      </c>
      <c r="G5938">
        <v>7</v>
      </c>
    </row>
    <row r="5939" spans="1:7">
      <c r="A5939" s="14">
        <v>44202</v>
      </c>
      <c r="B5939" t="s">
        <v>823</v>
      </c>
      <c r="C5939" t="s">
        <v>890</v>
      </c>
      <c r="D5939" t="str">
        <f>VLOOKUP(VALUE(MID(C5939,1,8)),Producto!$A$1:$C$499,3,FALSE)</f>
        <v>Chamarra sport</v>
      </c>
      <c r="E5939" t="str">
        <f>VLOOKUP(_xlfn.NUMBERVALUE(MID(C5939,9,2)),'Datos 2'!$Q$3:$R$22,2,FALSE)</f>
        <v>Off white</v>
      </c>
      <c r="F5939" t="str">
        <f>VLOOKUP(_xlfn.NUMBERVALUE(MID(C5939,11,2)),'Datos 2'!$U$3:$V$11,2,)</f>
        <v>S</v>
      </c>
      <c r="G5939">
        <v>7</v>
      </c>
    </row>
    <row r="5940" spans="1:7">
      <c r="A5940" s="14">
        <v>44460</v>
      </c>
      <c r="B5940" t="s">
        <v>823</v>
      </c>
      <c r="C5940" t="s">
        <v>830</v>
      </c>
      <c r="D5940" t="str">
        <f>VLOOKUP(VALUE(MID(C5940,1,8)),Producto!$A$1:$C$499,3,FALSE)</f>
        <v>Camisa manga larga</v>
      </c>
      <c r="E5940" t="str">
        <f>VLOOKUP(_xlfn.NUMBERVALUE(MID(C5940,9,2)),'Datos 2'!$Q$3:$R$22,2,FALSE)</f>
        <v>Blanco</v>
      </c>
      <c r="F5940" t="str">
        <f>VLOOKUP(_xlfn.NUMBERVALUE(MID(C5940,11,2)),'Datos 2'!$U$3:$V$11,2,)</f>
        <v>S</v>
      </c>
      <c r="G5940">
        <v>2</v>
      </c>
    </row>
    <row r="5941" spans="1:7">
      <c r="A5941" s="14">
        <v>44228</v>
      </c>
      <c r="B5941" t="s">
        <v>823</v>
      </c>
      <c r="C5941" t="s">
        <v>858</v>
      </c>
      <c r="D5941" t="str">
        <f>VLOOKUP(VALUE(MID(C5941,1,8)),Producto!$A$1:$C$499,3,FALSE)</f>
        <v>Pantalón mezclilla</v>
      </c>
      <c r="E5941" t="str">
        <f>VLOOKUP(_xlfn.NUMBERVALUE(MID(C5941,9,2)),'Datos 2'!$Q$3:$R$22,2,FALSE)</f>
        <v>Negro</v>
      </c>
      <c r="F5941" t="str">
        <f>VLOOKUP(_xlfn.NUMBERVALUE(MID(C5941,11,2)),'Datos 2'!$U$3:$V$11,2,)</f>
        <v>S</v>
      </c>
      <c r="G5941">
        <v>2</v>
      </c>
    </row>
    <row r="5942" spans="1:7">
      <c r="A5942" s="14">
        <v>44344</v>
      </c>
      <c r="B5942" t="s">
        <v>823</v>
      </c>
      <c r="C5942" t="s">
        <v>862</v>
      </c>
      <c r="D5942" t="str">
        <f>VLOOKUP(VALUE(MID(C5942,1,8)),Producto!$A$1:$C$499,3,FALSE)</f>
        <v>Pantalón mezclilla</v>
      </c>
      <c r="E5942" t="str">
        <f>VLOOKUP(_xlfn.NUMBERVALUE(MID(C5942,9,2)),'Datos 2'!$Q$3:$R$22,2,FALSE)</f>
        <v>Blanco</v>
      </c>
      <c r="F5942" t="str">
        <f>VLOOKUP(_xlfn.NUMBERVALUE(MID(C5942,11,2)),'Datos 2'!$U$3:$V$11,2,)</f>
        <v>S</v>
      </c>
      <c r="G5942">
        <v>10</v>
      </c>
    </row>
    <row r="5943" spans="1:7">
      <c r="A5943" s="14">
        <v>44317</v>
      </c>
      <c r="B5943" t="s">
        <v>823</v>
      </c>
      <c r="C5943" t="s">
        <v>884</v>
      </c>
      <c r="D5943" t="str">
        <f>VLOOKUP(VALUE(MID(C5943,1,8)),Producto!$A$1:$C$499,3,FALSE)</f>
        <v>Chamarra sport</v>
      </c>
      <c r="E5943" t="str">
        <f>VLOOKUP(_xlfn.NUMBERVALUE(MID(C5943,9,2)),'Datos 2'!$Q$3:$R$22,2,FALSE)</f>
        <v>Negro</v>
      </c>
      <c r="F5943" t="str">
        <f>VLOOKUP(_xlfn.NUMBERVALUE(MID(C5943,11,2)),'Datos 2'!$U$3:$V$11,2,)</f>
        <v>L</v>
      </c>
      <c r="G5943">
        <v>6</v>
      </c>
    </row>
    <row r="5944" spans="1:7">
      <c r="A5944" s="14">
        <v>44532</v>
      </c>
      <c r="B5944" t="s">
        <v>823</v>
      </c>
      <c r="C5944" t="s">
        <v>842</v>
      </c>
      <c r="D5944" t="str">
        <f>VLOOKUP(VALUE(MID(C5944,1,8)),Producto!$A$1:$C$499,3,FALSE)</f>
        <v>Camisa manga corta</v>
      </c>
      <c r="E5944" t="str">
        <f>VLOOKUP(_xlfn.NUMBERVALUE(MID(C5944,9,2)),'Datos 2'!$Q$3:$R$22,2,FALSE)</f>
        <v>Blanco</v>
      </c>
      <c r="F5944" t="str">
        <f>VLOOKUP(_xlfn.NUMBERVALUE(MID(C5944,11,2)),'Datos 2'!$U$3:$V$11,2,)</f>
        <v>S</v>
      </c>
      <c r="G5944">
        <v>4</v>
      </c>
    </row>
    <row r="5945" spans="1:7">
      <c r="A5945" s="14">
        <v>44446</v>
      </c>
      <c r="B5945" t="s">
        <v>823</v>
      </c>
      <c r="C5945" t="s">
        <v>839</v>
      </c>
      <c r="D5945" t="str">
        <f>VLOOKUP(VALUE(MID(C5945,1,8)),Producto!$A$1:$C$499,3,FALSE)</f>
        <v>Camisa manga corta</v>
      </c>
      <c r="E5945" t="str">
        <f>VLOOKUP(_xlfn.NUMBERVALUE(MID(C5945,9,2)),'Datos 2'!$Q$3:$R$22,2,FALSE)</f>
        <v>Blanco</v>
      </c>
      <c r="F5945" t="str">
        <f>VLOOKUP(_xlfn.NUMBERVALUE(MID(C5945,11,2)),'Datos 2'!$U$3:$V$11,2,)</f>
        <v>XL</v>
      </c>
      <c r="G5945">
        <v>7</v>
      </c>
    </row>
    <row r="5946" spans="1:7">
      <c r="A5946" s="14">
        <v>44378</v>
      </c>
      <c r="B5946" t="s">
        <v>823</v>
      </c>
      <c r="C5946" t="s">
        <v>860</v>
      </c>
      <c r="D5946" t="str">
        <f>VLOOKUP(VALUE(MID(C5946,1,8)),Producto!$A$1:$C$499,3,FALSE)</f>
        <v>Pantalón mezclilla</v>
      </c>
      <c r="E5946" t="str">
        <f>VLOOKUP(_xlfn.NUMBERVALUE(MID(C5946,9,2)),'Datos 2'!$Q$3:$R$22,2,FALSE)</f>
        <v>Blanco</v>
      </c>
      <c r="F5946" t="str">
        <f>VLOOKUP(_xlfn.NUMBERVALUE(MID(C5946,11,2)),'Datos 2'!$U$3:$V$11,2,)</f>
        <v>L</v>
      </c>
      <c r="G5946">
        <v>7</v>
      </c>
    </row>
    <row r="5947" spans="1:7">
      <c r="A5947" s="14">
        <v>44342</v>
      </c>
      <c r="B5947" t="s">
        <v>823</v>
      </c>
      <c r="C5947" t="s">
        <v>841</v>
      </c>
      <c r="D5947" t="str">
        <f>VLOOKUP(VALUE(MID(C5947,1,8)),Producto!$A$1:$C$499,3,FALSE)</f>
        <v>Camisa manga corta</v>
      </c>
      <c r="E5947" t="str">
        <f>VLOOKUP(_xlfn.NUMBERVALUE(MID(C5947,9,2)),'Datos 2'!$Q$3:$R$22,2,FALSE)</f>
        <v>Blanco</v>
      </c>
      <c r="F5947" t="str">
        <f>VLOOKUP(_xlfn.NUMBERVALUE(MID(C5947,11,2)),'Datos 2'!$U$3:$V$11,2,)</f>
        <v>M</v>
      </c>
      <c r="G5947">
        <v>4</v>
      </c>
    </row>
    <row r="5948" spans="1:7">
      <c r="A5948" s="14">
        <v>44371</v>
      </c>
      <c r="B5948" t="s">
        <v>823</v>
      </c>
      <c r="C5948" t="s">
        <v>879</v>
      </c>
      <c r="D5948" t="str">
        <f>VLOOKUP(VALUE(MID(C5948,1,8)),Producto!$A$1:$C$499,3,FALSE)</f>
        <v>Chamarra sport</v>
      </c>
      <c r="E5948" t="str">
        <f>VLOOKUP(_xlfn.NUMBERVALUE(MID(C5948,9,2)),'Datos 2'!$Q$3:$R$22,2,FALSE)</f>
        <v>Azul</v>
      </c>
      <c r="F5948" t="str">
        <f>VLOOKUP(_xlfn.NUMBERVALUE(MID(C5948,11,2)),'Datos 2'!$U$3:$V$11,2,)</f>
        <v>XL</v>
      </c>
      <c r="G5948">
        <v>8</v>
      </c>
    </row>
    <row r="5949" spans="1:7">
      <c r="A5949" s="14">
        <v>44315</v>
      </c>
      <c r="B5949" t="s">
        <v>823</v>
      </c>
      <c r="C5949" t="s">
        <v>880</v>
      </c>
      <c r="D5949" t="str">
        <f>VLOOKUP(VALUE(MID(C5949,1,8)),Producto!$A$1:$C$499,3,FALSE)</f>
        <v>Chamarra sport</v>
      </c>
      <c r="E5949" t="str">
        <f>VLOOKUP(_xlfn.NUMBERVALUE(MID(C5949,9,2)),'Datos 2'!$Q$3:$R$22,2,FALSE)</f>
        <v>Azul</v>
      </c>
      <c r="F5949" t="str">
        <f>VLOOKUP(_xlfn.NUMBERVALUE(MID(C5949,11,2)),'Datos 2'!$U$3:$V$11,2,)</f>
        <v>L</v>
      </c>
      <c r="G5949">
        <v>2</v>
      </c>
    </row>
    <row r="5950" spans="1:7">
      <c r="A5950" s="14">
        <v>44348</v>
      </c>
      <c r="B5950" t="s">
        <v>823</v>
      </c>
      <c r="C5950" t="s">
        <v>857</v>
      </c>
      <c r="D5950" t="str">
        <f>VLOOKUP(VALUE(MID(C5950,1,8)),Producto!$A$1:$C$499,3,FALSE)</f>
        <v>Pantalón mezclilla</v>
      </c>
      <c r="E5950" t="str">
        <f>VLOOKUP(_xlfn.NUMBERVALUE(MID(C5950,9,2)),'Datos 2'!$Q$3:$R$22,2,FALSE)</f>
        <v>Negro</v>
      </c>
      <c r="F5950" t="str">
        <f>VLOOKUP(_xlfn.NUMBERVALUE(MID(C5950,11,2)),'Datos 2'!$U$3:$V$11,2,)</f>
        <v>M</v>
      </c>
      <c r="G5950">
        <v>1</v>
      </c>
    </row>
    <row r="5951" spans="1:7">
      <c r="A5951" s="14">
        <v>44408</v>
      </c>
      <c r="B5951" t="s">
        <v>823</v>
      </c>
      <c r="C5951" t="s">
        <v>880</v>
      </c>
      <c r="D5951" t="str">
        <f>VLOOKUP(VALUE(MID(C5951,1,8)),Producto!$A$1:$C$499,3,FALSE)</f>
        <v>Chamarra sport</v>
      </c>
      <c r="E5951" t="str">
        <f>VLOOKUP(_xlfn.NUMBERVALUE(MID(C5951,9,2)),'Datos 2'!$Q$3:$R$22,2,FALSE)</f>
        <v>Azul</v>
      </c>
      <c r="F5951" t="str">
        <f>VLOOKUP(_xlfn.NUMBERVALUE(MID(C5951,11,2)),'Datos 2'!$U$3:$V$11,2,)</f>
        <v>L</v>
      </c>
      <c r="G5951">
        <v>1</v>
      </c>
    </row>
    <row r="5952" spans="1:7">
      <c r="A5952" s="14">
        <v>44461</v>
      </c>
      <c r="B5952" t="s">
        <v>823</v>
      </c>
      <c r="C5952" t="s">
        <v>885</v>
      </c>
      <c r="D5952" t="str">
        <f>VLOOKUP(VALUE(MID(C5952,1,8)),Producto!$A$1:$C$499,3,FALSE)</f>
        <v>Chamarra sport</v>
      </c>
      <c r="E5952" t="str">
        <f>VLOOKUP(_xlfn.NUMBERVALUE(MID(C5952,9,2)),'Datos 2'!$Q$3:$R$22,2,FALSE)</f>
        <v>Negro</v>
      </c>
      <c r="F5952" t="str">
        <f>VLOOKUP(_xlfn.NUMBERVALUE(MID(C5952,11,2)),'Datos 2'!$U$3:$V$11,2,)</f>
        <v>M</v>
      </c>
      <c r="G5952">
        <v>4</v>
      </c>
    </row>
    <row r="5953" spans="1:7">
      <c r="A5953" s="14">
        <v>44504</v>
      </c>
      <c r="B5953" t="s">
        <v>823</v>
      </c>
      <c r="C5953" t="s">
        <v>850</v>
      </c>
      <c r="D5953" t="str">
        <f>VLOOKUP(VALUE(MID(C5953,1,8)),Producto!$A$1:$C$499,3,FALSE)</f>
        <v>Playera</v>
      </c>
      <c r="E5953" t="str">
        <f>VLOOKUP(_xlfn.NUMBERVALUE(MID(C5953,9,2)),'Datos 2'!$Q$3:$R$22,2,FALSE)</f>
        <v>Con texto</v>
      </c>
      <c r="F5953" t="str">
        <f>VLOOKUP(_xlfn.NUMBERVALUE(MID(C5953,11,2)),'Datos 2'!$U$3:$V$11,2,)</f>
        <v>Unitalla</v>
      </c>
      <c r="G5953">
        <v>10</v>
      </c>
    </row>
    <row r="5954" spans="1:7">
      <c r="A5954" s="14">
        <v>44240</v>
      </c>
      <c r="B5954" t="s">
        <v>823</v>
      </c>
      <c r="C5954" t="s">
        <v>835</v>
      </c>
      <c r="D5954" t="str">
        <f>VLOOKUP(VALUE(MID(C5954,1,8)),Producto!$A$1:$C$499,3,FALSE)</f>
        <v>Camisa manga larga</v>
      </c>
      <c r="E5954" t="str">
        <f>VLOOKUP(_xlfn.NUMBERVALUE(MID(C5954,9,2)),'Datos 2'!$Q$3:$R$22,2,FALSE)</f>
        <v>Negro</v>
      </c>
      <c r="F5954" t="str">
        <f>VLOOKUP(_xlfn.NUMBERVALUE(MID(C5954,11,2)),'Datos 2'!$U$3:$V$11,2,)</f>
        <v>XL</v>
      </c>
      <c r="G5954">
        <v>2</v>
      </c>
    </row>
    <row r="5955" spans="1:7">
      <c r="A5955" s="14">
        <v>44319</v>
      </c>
      <c r="B5955" t="s">
        <v>823</v>
      </c>
      <c r="C5955" t="s">
        <v>841</v>
      </c>
      <c r="D5955" t="str">
        <f>VLOOKUP(VALUE(MID(C5955,1,8)),Producto!$A$1:$C$499,3,FALSE)</f>
        <v>Camisa manga corta</v>
      </c>
      <c r="E5955" t="str">
        <f>VLOOKUP(_xlfn.NUMBERVALUE(MID(C5955,9,2)),'Datos 2'!$Q$3:$R$22,2,FALSE)</f>
        <v>Blanco</v>
      </c>
      <c r="F5955" t="str">
        <f>VLOOKUP(_xlfn.NUMBERVALUE(MID(C5955,11,2)),'Datos 2'!$U$3:$V$11,2,)</f>
        <v>M</v>
      </c>
      <c r="G5955">
        <v>3</v>
      </c>
    </row>
    <row r="5956" spans="1:7">
      <c r="A5956" s="14">
        <v>44530</v>
      </c>
      <c r="B5956" t="s">
        <v>823</v>
      </c>
      <c r="C5956" t="s">
        <v>846</v>
      </c>
      <c r="D5956" t="str">
        <f>VLOOKUP(VALUE(MID(C5956,1,8)),Producto!$A$1:$C$499,3,FALSE)</f>
        <v>Camisa manga corta</v>
      </c>
      <c r="E5956" t="str">
        <f>VLOOKUP(_xlfn.NUMBERVALUE(MID(C5956,9,2)),'Datos 2'!$Q$3:$R$22,2,FALSE)</f>
        <v>Estampado animal</v>
      </c>
      <c r="F5956" t="str">
        <f>VLOOKUP(_xlfn.NUMBERVALUE(MID(C5956,11,2)),'Datos 2'!$U$3:$V$11,2,)</f>
        <v>S</v>
      </c>
      <c r="G5956">
        <v>6</v>
      </c>
    </row>
    <row r="5957" spans="1:7">
      <c r="A5957" s="14">
        <v>44472</v>
      </c>
      <c r="B5957" t="s">
        <v>823</v>
      </c>
      <c r="C5957" t="s">
        <v>853</v>
      </c>
      <c r="D5957" t="str">
        <f>VLOOKUP(VALUE(MID(C5957,1,8)),Producto!$A$1:$C$499,3,FALSE)</f>
        <v>Pantalón mezclilla</v>
      </c>
      <c r="E5957" t="str">
        <f>VLOOKUP(_xlfn.NUMBERVALUE(MID(C5957,9,2)),'Datos 2'!$Q$3:$R$22,2,FALSE)</f>
        <v>Azul</v>
      </c>
      <c r="F5957" t="str">
        <f>VLOOKUP(_xlfn.NUMBERVALUE(MID(C5957,11,2)),'Datos 2'!$U$3:$V$11,2,)</f>
        <v>M</v>
      </c>
      <c r="G5957">
        <v>10</v>
      </c>
    </row>
    <row r="5958" spans="1:7">
      <c r="A5958" s="14">
        <v>44291</v>
      </c>
      <c r="B5958" t="s">
        <v>823</v>
      </c>
      <c r="C5958" t="s">
        <v>888</v>
      </c>
      <c r="D5958" t="str">
        <f>VLOOKUP(VALUE(MID(C5958,1,8)),Producto!$A$1:$C$499,3,FALSE)</f>
        <v>Chamarra sport</v>
      </c>
      <c r="E5958" t="str">
        <f>VLOOKUP(_xlfn.NUMBERVALUE(MID(C5958,9,2)),'Datos 2'!$Q$3:$R$22,2,FALSE)</f>
        <v>Off white</v>
      </c>
      <c r="F5958" t="str">
        <f>VLOOKUP(_xlfn.NUMBERVALUE(MID(C5958,11,2)),'Datos 2'!$U$3:$V$11,2,)</f>
        <v>L</v>
      </c>
      <c r="G5958">
        <v>3</v>
      </c>
    </row>
    <row r="5959" spans="1:7">
      <c r="A5959" s="14">
        <v>44454</v>
      </c>
      <c r="B5959" t="s">
        <v>823</v>
      </c>
      <c r="C5959" t="s">
        <v>836</v>
      </c>
      <c r="D5959" t="str">
        <f>VLOOKUP(VALUE(MID(C5959,1,8)),Producto!$A$1:$C$499,3,FALSE)</f>
        <v>Camisa manga larga</v>
      </c>
      <c r="E5959" t="str">
        <f>VLOOKUP(_xlfn.NUMBERVALUE(MID(C5959,9,2)),'Datos 2'!$Q$3:$R$22,2,FALSE)</f>
        <v>Negro</v>
      </c>
      <c r="F5959" t="str">
        <f>VLOOKUP(_xlfn.NUMBERVALUE(MID(C5959,11,2)),'Datos 2'!$U$3:$V$11,2,)</f>
        <v>L</v>
      </c>
      <c r="G5959">
        <v>9</v>
      </c>
    </row>
    <row r="5960" spans="1:7">
      <c r="A5960" s="14">
        <v>44231</v>
      </c>
      <c r="B5960" t="s">
        <v>823</v>
      </c>
      <c r="C5960" t="s">
        <v>870</v>
      </c>
      <c r="D5960" t="str">
        <f>VLOOKUP(VALUE(MID(C5960,1,8)),Producto!$A$1:$C$499,3,FALSE)</f>
        <v>Pantalón baggie</v>
      </c>
      <c r="E5960" t="str">
        <f>VLOOKUP(_xlfn.NUMBERVALUE(MID(C5960,9,2)),'Datos 2'!$Q$3:$R$22,2,FALSE)</f>
        <v>Off white</v>
      </c>
      <c r="F5960" t="str">
        <f>VLOOKUP(_xlfn.NUMBERVALUE(MID(C5960,11,2)),'Datos 2'!$U$3:$V$11,2,)</f>
        <v>S</v>
      </c>
      <c r="G5960">
        <v>10</v>
      </c>
    </row>
    <row r="5961" spans="1:7">
      <c r="A5961" s="14">
        <v>44397</v>
      </c>
      <c r="B5961" t="s">
        <v>823</v>
      </c>
      <c r="C5961" t="s">
        <v>857</v>
      </c>
      <c r="D5961" t="str">
        <f>VLOOKUP(VALUE(MID(C5961,1,8)),Producto!$A$1:$C$499,3,FALSE)</f>
        <v>Pantalón mezclilla</v>
      </c>
      <c r="E5961" t="str">
        <f>VLOOKUP(_xlfn.NUMBERVALUE(MID(C5961,9,2)),'Datos 2'!$Q$3:$R$22,2,FALSE)</f>
        <v>Negro</v>
      </c>
      <c r="F5961" t="str">
        <f>VLOOKUP(_xlfn.NUMBERVALUE(MID(C5961,11,2)),'Datos 2'!$U$3:$V$11,2,)</f>
        <v>M</v>
      </c>
      <c r="G5961">
        <v>6</v>
      </c>
    </row>
    <row r="5962" spans="1:7">
      <c r="A5962" s="14">
        <v>44303</v>
      </c>
      <c r="B5962" t="s">
        <v>823</v>
      </c>
      <c r="C5962" t="s">
        <v>827</v>
      </c>
      <c r="D5962" t="str">
        <f>VLOOKUP(VALUE(MID(C5962,1,8)),Producto!$A$1:$C$499,3,FALSE)</f>
        <v>Camisa manga larga</v>
      </c>
      <c r="E5962" t="str">
        <f>VLOOKUP(_xlfn.NUMBERVALUE(MID(C5962,9,2)),'Datos 2'!$Q$3:$R$22,2,FALSE)</f>
        <v>Blanco</v>
      </c>
      <c r="F5962" t="str">
        <f>VLOOKUP(_xlfn.NUMBERVALUE(MID(C5962,11,2)),'Datos 2'!$U$3:$V$11,2,)</f>
        <v>XL</v>
      </c>
      <c r="G5962">
        <v>1</v>
      </c>
    </row>
    <row r="5963" spans="1:7">
      <c r="A5963" s="14">
        <v>44282</v>
      </c>
      <c r="B5963" t="s">
        <v>823</v>
      </c>
      <c r="C5963" t="s">
        <v>834</v>
      </c>
      <c r="D5963" t="str">
        <f>VLOOKUP(VALUE(MID(C5963,1,8)),Producto!$A$1:$C$499,3,FALSE)</f>
        <v>Camisa manga larga</v>
      </c>
      <c r="E5963" t="str">
        <f>VLOOKUP(_xlfn.NUMBERVALUE(MID(C5963,9,2)),'Datos 2'!$Q$3:$R$22,2,FALSE)</f>
        <v>Off white</v>
      </c>
      <c r="F5963" t="str">
        <f>VLOOKUP(_xlfn.NUMBERVALUE(MID(C5963,11,2)),'Datos 2'!$U$3:$V$11,2,)</f>
        <v>S</v>
      </c>
      <c r="G5963">
        <v>5</v>
      </c>
    </row>
    <row r="5964" spans="1:7">
      <c r="A5964" s="14">
        <v>44510</v>
      </c>
      <c r="B5964" t="s">
        <v>823</v>
      </c>
      <c r="C5964" t="s">
        <v>844</v>
      </c>
      <c r="D5964" t="str">
        <f>VLOOKUP(VALUE(MID(C5964,1,8)),Producto!$A$1:$C$499,3,FALSE)</f>
        <v>Camisa manga corta</v>
      </c>
      <c r="E5964" t="str">
        <f>VLOOKUP(_xlfn.NUMBERVALUE(MID(C5964,9,2)),'Datos 2'!$Q$3:$R$22,2,FALSE)</f>
        <v>Estampado animal</v>
      </c>
      <c r="F5964" t="str">
        <f>VLOOKUP(_xlfn.NUMBERVALUE(MID(C5964,11,2)),'Datos 2'!$U$3:$V$11,2,)</f>
        <v>L</v>
      </c>
      <c r="G5964">
        <v>4</v>
      </c>
    </row>
    <row r="5965" spans="1:7">
      <c r="A5965" s="14">
        <v>44400</v>
      </c>
      <c r="B5965" t="s">
        <v>823</v>
      </c>
      <c r="C5965" t="s">
        <v>857</v>
      </c>
      <c r="D5965" t="str">
        <f>VLOOKUP(VALUE(MID(C5965,1,8)),Producto!$A$1:$C$499,3,FALSE)</f>
        <v>Pantalón mezclilla</v>
      </c>
      <c r="E5965" t="str">
        <f>VLOOKUP(_xlfn.NUMBERVALUE(MID(C5965,9,2)),'Datos 2'!$Q$3:$R$22,2,FALSE)</f>
        <v>Negro</v>
      </c>
      <c r="F5965" t="str">
        <f>VLOOKUP(_xlfn.NUMBERVALUE(MID(C5965,11,2)),'Datos 2'!$U$3:$V$11,2,)</f>
        <v>M</v>
      </c>
      <c r="G5965">
        <v>7</v>
      </c>
    </row>
    <row r="5966" spans="1:7">
      <c r="A5966" s="14">
        <v>44459</v>
      </c>
      <c r="B5966" t="s">
        <v>823</v>
      </c>
      <c r="C5966" t="s">
        <v>855</v>
      </c>
      <c r="D5966" t="str">
        <f>VLOOKUP(VALUE(MID(C5966,1,8)),Producto!$A$1:$C$499,3,FALSE)</f>
        <v>Pantalón mezclilla</v>
      </c>
      <c r="E5966" t="str">
        <f>VLOOKUP(_xlfn.NUMBERVALUE(MID(C5966,9,2)),'Datos 2'!$Q$3:$R$22,2,FALSE)</f>
        <v>Negro</v>
      </c>
      <c r="F5966" t="str">
        <f>VLOOKUP(_xlfn.NUMBERVALUE(MID(C5966,11,2)),'Datos 2'!$U$3:$V$11,2,)</f>
        <v>XL</v>
      </c>
      <c r="G5966">
        <v>9</v>
      </c>
    </row>
    <row r="5967" spans="1:7">
      <c r="A5967" s="14">
        <v>44322</v>
      </c>
      <c r="B5967" t="s">
        <v>823</v>
      </c>
      <c r="C5967" t="s">
        <v>876</v>
      </c>
      <c r="D5967" t="str">
        <f>VLOOKUP(VALUE(MID(C5967,1,8)),Producto!$A$1:$C$499,3,FALSE)</f>
        <v>Chamarra sport</v>
      </c>
      <c r="E5967" t="str">
        <f>VLOOKUP(_xlfn.NUMBERVALUE(MID(C5967,9,2)),'Datos 2'!$Q$3:$R$22,2,FALSE)</f>
        <v>Rojo</v>
      </c>
      <c r="F5967" t="str">
        <f>VLOOKUP(_xlfn.NUMBERVALUE(MID(C5967,11,2)),'Datos 2'!$U$3:$V$11,2,)</f>
        <v>L</v>
      </c>
      <c r="G5967">
        <v>2</v>
      </c>
    </row>
    <row r="5968" spans="1:7">
      <c r="A5968" s="14">
        <v>44559</v>
      </c>
      <c r="B5968" t="s">
        <v>823</v>
      </c>
      <c r="C5968" t="s">
        <v>866</v>
      </c>
      <c r="D5968" t="str">
        <f>VLOOKUP(VALUE(MID(C5968,1,8)),Producto!$A$1:$C$499,3,FALSE)</f>
        <v>Pantalón baggie</v>
      </c>
      <c r="E5968" t="str">
        <f>VLOOKUP(_xlfn.NUMBERVALUE(MID(C5968,9,2)),'Datos 2'!$Q$3:$R$22,2,FALSE)</f>
        <v>Negro</v>
      </c>
      <c r="F5968" t="str">
        <f>VLOOKUP(_xlfn.NUMBERVALUE(MID(C5968,11,2)),'Datos 2'!$U$3:$V$11,2,)</f>
        <v>S</v>
      </c>
      <c r="G5968">
        <v>1</v>
      </c>
    </row>
    <row r="5969" spans="1:7">
      <c r="A5969" s="14">
        <v>44333</v>
      </c>
      <c r="B5969" t="s">
        <v>823</v>
      </c>
      <c r="C5969" t="s">
        <v>845</v>
      </c>
      <c r="D5969" t="str">
        <f>VLOOKUP(VALUE(MID(C5969,1,8)),Producto!$A$1:$C$499,3,FALSE)</f>
        <v>Camisa manga corta</v>
      </c>
      <c r="E5969" t="str">
        <f>VLOOKUP(_xlfn.NUMBERVALUE(MID(C5969,9,2)),'Datos 2'!$Q$3:$R$22,2,FALSE)</f>
        <v>Estampado animal</v>
      </c>
      <c r="F5969" t="str">
        <f>VLOOKUP(_xlfn.NUMBERVALUE(MID(C5969,11,2)),'Datos 2'!$U$3:$V$11,2,)</f>
        <v>M</v>
      </c>
      <c r="G5969">
        <v>3</v>
      </c>
    </row>
    <row r="5970" spans="1:7">
      <c r="A5970" s="14">
        <v>44414</v>
      </c>
      <c r="B5970" t="s">
        <v>823</v>
      </c>
      <c r="C5970" t="s">
        <v>842</v>
      </c>
      <c r="D5970" t="str">
        <f>VLOOKUP(VALUE(MID(C5970,1,8)),Producto!$A$1:$C$499,3,FALSE)</f>
        <v>Camisa manga corta</v>
      </c>
      <c r="E5970" t="str">
        <f>VLOOKUP(_xlfn.NUMBERVALUE(MID(C5970,9,2)),'Datos 2'!$Q$3:$R$22,2,FALSE)</f>
        <v>Blanco</v>
      </c>
      <c r="F5970" t="str">
        <f>VLOOKUP(_xlfn.NUMBERVALUE(MID(C5970,11,2)),'Datos 2'!$U$3:$V$11,2,)</f>
        <v>S</v>
      </c>
      <c r="G5970">
        <v>10</v>
      </c>
    </row>
    <row r="5971" spans="1:7">
      <c r="A5971" s="14">
        <v>44246</v>
      </c>
      <c r="B5971" t="s">
        <v>823</v>
      </c>
      <c r="C5971" t="s">
        <v>889</v>
      </c>
      <c r="D5971" t="str">
        <f>VLOOKUP(VALUE(MID(C5971,1,8)),Producto!$A$1:$C$499,3,FALSE)</f>
        <v>Chamarra sport</v>
      </c>
      <c r="E5971" t="str">
        <f>VLOOKUP(_xlfn.NUMBERVALUE(MID(C5971,9,2)),'Datos 2'!$Q$3:$R$22,2,FALSE)</f>
        <v>Off white</v>
      </c>
      <c r="F5971" t="str">
        <f>VLOOKUP(_xlfn.NUMBERVALUE(MID(C5971,11,2)),'Datos 2'!$U$3:$V$11,2,)</f>
        <v>M</v>
      </c>
      <c r="G5971">
        <v>10</v>
      </c>
    </row>
    <row r="5972" spans="1:7">
      <c r="A5972" s="14">
        <v>44525</v>
      </c>
      <c r="B5972" t="s">
        <v>823</v>
      </c>
      <c r="C5972" t="s">
        <v>890</v>
      </c>
      <c r="D5972" t="str">
        <f>VLOOKUP(VALUE(MID(C5972,1,8)),Producto!$A$1:$C$499,3,FALSE)</f>
        <v>Chamarra sport</v>
      </c>
      <c r="E5972" t="str">
        <f>VLOOKUP(_xlfn.NUMBERVALUE(MID(C5972,9,2)),'Datos 2'!$Q$3:$R$22,2,FALSE)</f>
        <v>Off white</v>
      </c>
      <c r="F5972" t="str">
        <f>VLOOKUP(_xlfn.NUMBERVALUE(MID(C5972,11,2)),'Datos 2'!$U$3:$V$11,2,)</f>
        <v>S</v>
      </c>
      <c r="G5972">
        <v>9</v>
      </c>
    </row>
    <row r="5973" spans="1:7">
      <c r="A5973" s="14">
        <v>44336</v>
      </c>
      <c r="B5973" t="s">
        <v>823</v>
      </c>
      <c r="C5973" t="s">
        <v>863</v>
      </c>
      <c r="D5973" t="str">
        <f>VLOOKUP(VALUE(MID(C5973,1,8)),Producto!$A$1:$C$499,3,FALSE)</f>
        <v>Pantalón baggie</v>
      </c>
      <c r="E5973" t="str">
        <f>VLOOKUP(_xlfn.NUMBERVALUE(MID(C5973,9,2)),'Datos 2'!$Q$3:$R$22,2,FALSE)</f>
        <v>Negro</v>
      </c>
      <c r="F5973" t="str">
        <f>VLOOKUP(_xlfn.NUMBERVALUE(MID(C5973,11,2)),'Datos 2'!$U$3:$V$11,2,)</f>
        <v>XL</v>
      </c>
      <c r="G5973">
        <v>6</v>
      </c>
    </row>
    <row r="5974" spans="1:7">
      <c r="A5974" s="14">
        <v>44261</v>
      </c>
      <c r="B5974" t="s">
        <v>823</v>
      </c>
      <c r="C5974" t="s">
        <v>856</v>
      </c>
      <c r="D5974" t="str">
        <f>VLOOKUP(VALUE(MID(C5974,1,8)),Producto!$A$1:$C$499,3,FALSE)</f>
        <v>Pantalón mezclilla</v>
      </c>
      <c r="E5974" t="str">
        <f>VLOOKUP(_xlfn.NUMBERVALUE(MID(C5974,9,2)),'Datos 2'!$Q$3:$R$22,2,FALSE)</f>
        <v>Negro</v>
      </c>
      <c r="F5974" t="str">
        <f>VLOOKUP(_xlfn.NUMBERVALUE(MID(C5974,11,2)),'Datos 2'!$U$3:$V$11,2,)</f>
        <v>L</v>
      </c>
      <c r="G5974">
        <v>10</v>
      </c>
    </row>
    <row r="5975" spans="1:7">
      <c r="A5975" s="14">
        <v>44331</v>
      </c>
      <c r="B5975" t="s">
        <v>823</v>
      </c>
      <c r="C5975" t="s">
        <v>868</v>
      </c>
      <c r="D5975" t="str">
        <f>VLOOKUP(VALUE(MID(C5975,1,8)),Producto!$A$1:$C$499,3,FALSE)</f>
        <v>Pantalón baggie</v>
      </c>
      <c r="E5975" t="str">
        <f>VLOOKUP(_xlfn.NUMBERVALUE(MID(C5975,9,2)),'Datos 2'!$Q$3:$R$22,2,FALSE)</f>
        <v>Off white</v>
      </c>
      <c r="F5975" t="str">
        <f>VLOOKUP(_xlfn.NUMBERVALUE(MID(C5975,11,2)),'Datos 2'!$U$3:$V$11,2,)</f>
        <v>L</v>
      </c>
      <c r="G5975">
        <v>3</v>
      </c>
    </row>
    <row r="5976" spans="1:7">
      <c r="A5976" s="14">
        <v>44442</v>
      </c>
      <c r="B5976" t="s">
        <v>823</v>
      </c>
      <c r="C5976" t="s">
        <v>873</v>
      </c>
      <c r="D5976" t="str">
        <f>VLOOKUP(VALUE(MID(C5976,1,8)),Producto!$A$1:$C$499,3,FALSE)</f>
        <v>Pantalón baggie</v>
      </c>
      <c r="E5976" t="str">
        <f>VLOOKUP(_xlfn.NUMBERVALUE(MID(C5976,9,2)),'Datos 2'!$Q$3:$R$22,2,FALSE)</f>
        <v>Café</v>
      </c>
      <c r="F5976" t="str">
        <f>VLOOKUP(_xlfn.NUMBERVALUE(MID(C5976,11,2)),'Datos 2'!$U$3:$V$11,2,)</f>
        <v>M</v>
      </c>
      <c r="G5976">
        <v>5</v>
      </c>
    </row>
    <row r="5977" spans="1:7">
      <c r="A5977" s="14">
        <v>44538</v>
      </c>
      <c r="B5977" t="s">
        <v>823</v>
      </c>
      <c r="C5977" t="s">
        <v>870</v>
      </c>
      <c r="D5977" t="str">
        <f>VLOOKUP(VALUE(MID(C5977,1,8)),Producto!$A$1:$C$499,3,FALSE)</f>
        <v>Pantalón baggie</v>
      </c>
      <c r="E5977" t="str">
        <f>VLOOKUP(_xlfn.NUMBERVALUE(MID(C5977,9,2)),'Datos 2'!$Q$3:$R$22,2,FALSE)</f>
        <v>Off white</v>
      </c>
      <c r="F5977" t="str">
        <f>VLOOKUP(_xlfn.NUMBERVALUE(MID(C5977,11,2)),'Datos 2'!$U$3:$V$11,2,)</f>
        <v>S</v>
      </c>
      <c r="G5977">
        <v>8</v>
      </c>
    </row>
    <row r="5978" spans="1:7">
      <c r="A5978" s="14">
        <v>44505</v>
      </c>
      <c r="B5978" t="s">
        <v>823</v>
      </c>
      <c r="C5978" t="s">
        <v>868</v>
      </c>
      <c r="D5978" t="str">
        <f>VLOOKUP(VALUE(MID(C5978,1,8)),Producto!$A$1:$C$499,3,FALSE)</f>
        <v>Pantalón baggie</v>
      </c>
      <c r="E5978" t="str">
        <f>VLOOKUP(_xlfn.NUMBERVALUE(MID(C5978,9,2)),'Datos 2'!$Q$3:$R$22,2,FALSE)</f>
        <v>Off white</v>
      </c>
      <c r="F5978" t="str">
        <f>VLOOKUP(_xlfn.NUMBERVALUE(MID(C5978,11,2)),'Datos 2'!$U$3:$V$11,2,)</f>
        <v>L</v>
      </c>
      <c r="G5978">
        <v>1</v>
      </c>
    </row>
    <row r="5979" spans="1:7">
      <c r="A5979" s="14">
        <v>44549</v>
      </c>
      <c r="B5979" t="s">
        <v>823</v>
      </c>
      <c r="C5979" t="s">
        <v>859</v>
      </c>
      <c r="D5979" t="str">
        <f>VLOOKUP(VALUE(MID(C5979,1,8)),Producto!$A$1:$C$499,3,FALSE)</f>
        <v>Pantalón mezclilla</v>
      </c>
      <c r="E5979" t="str">
        <f>VLOOKUP(_xlfn.NUMBERVALUE(MID(C5979,9,2)),'Datos 2'!$Q$3:$R$22,2,FALSE)</f>
        <v>Blanco</v>
      </c>
      <c r="F5979" t="str">
        <f>VLOOKUP(_xlfn.NUMBERVALUE(MID(C5979,11,2)),'Datos 2'!$U$3:$V$11,2,)</f>
        <v>XL</v>
      </c>
      <c r="G5979">
        <v>5</v>
      </c>
    </row>
    <row r="5980" spans="1:7">
      <c r="A5980" s="14">
        <v>44381</v>
      </c>
      <c r="B5980" t="s">
        <v>823</v>
      </c>
      <c r="C5980" t="s">
        <v>858</v>
      </c>
      <c r="D5980" t="str">
        <f>VLOOKUP(VALUE(MID(C5980,1,8)),Producto!$A$1:$C$499,3,FALSE)</f>
        <v>Pantalón mezclilla</v>
      </c>
      <c r="E5980" t="str">
        <f>VLOOKUP(_xlfn.NUMBERVALUE(MID(C5980,9,2)),'Datos 2'!$Q$3:$R$22,2,FALSE)</f>
        <v>Negro</v>
      </c>
      <c r="F5980" t="str">
        <f>VLOOKUP(_xlfn.NUMBERVALUE(MID(C5980,11,2)),'Datos 2'!$U$3:$V$11,2,)</f>
        <v>S</v>
      </c>
      <c r="G5980">
        <v>3</v>
      </c>
    </row>
    <row r="5981" spans="1:7">
      <c r="A5981" s="14">
        <v>44462</v>
      </c>
      <c r="B5981" t="s">
        <v>823</v>
      </c>
      <c r="C5981" t="s">
        <v>869</v>
      </c>
      <c r="D5981" t="str">
        <f>VLOOKUP(VALUE(MID(C5981,1,8)),Producto!$A$1:$C$499,3,FALSE)</f>
        <v>Pantalón baggie</v>
      </c>
      <c r="E5981" t="str">
        <f>VLOOKUP(_xlfn.NUMBERVALUE(MID(C5981,9,2)),'Datos 2'!$Q$3:$R$22,2,FALSE)</f>
        <v>Off white</v>
      </c>
      <c r="F5981" t="str">
        <f>VLOOKUP(_xlfn.NUMBERVALUE(MID(C5981,11,2)),'Datos 2'!$U$3:$V$11,2,)</f>
        <v>M</v>
      </c>
      <c r="G5981">
        <v>6</v>
      </c>
    </row>
    <row r="5982" spans="1:7">
      <c r="A5982" s="14">
        <v>44294</v>
      </c>
      <c r="B5982" t="s">
        <v>823</v>
      </c>
      <c r="C5982" t="s">
        <v>870</v>
      </c>
      <c r="D5982" t="str">
        <f>VLOOKUP(VALUE(MID(C5982,1,8)),Producto!$A$1:$C$499,3,FALSE)</f>
        <v>Pantalón baggie</v>
      </c>
      <c r="E5982" t="str">
        <f>VLOOKUP(_xlfn.NUMBERVALUE(MID(C5982,9,2)),'Datos 2'!$Q$3:$R$22,2,FALSE)</f>
        <v>Off white</v>
      </c>
      <c r="F5982" t="str">
        <f>VLOOKUP(_xlfn.NUMBERVALUE(MID(C5982,11,2)),'Datos 2'!$U$3:$V$11,2,)</f>
        <v>S</v>
      </c>
      <c r="G5982">
        <v>5</v>
      </c>
    </row>
    <row r="5983" spans="1:7">
      <c r="A5983" s="14" t="s">
        <v>906</v>
      </c>
      <c r="B5983" t="s">
        <v>823</v>
      </c>
      <c r="C5983" t="s">
        <v>851</v>
      </c>
      <c r="D5983" t="str">
        <f>VLOOKUP(VALUE(MID(C5983,1,8)),Producto!$A$1:$C$499,3,FALSE)</f>
        <v>Pantalón mezclilla</v>
      </c>
      <c r="E5983" t="str">
        <f>VLOOKUP(_xlfn.NUMBERVALUE(MID(C5983,9,2)),'Datos 2'!$Q$3:$R$22,2,FALSE)</f>
        <v>Azul</v>
      </c>
      <c r="F5983" t="str">
        <f>VLOOKUP(_xlfn.NUMBERVALUE(MID(C5983,11,2)),'Datos 2'!$U$3:$V$11,2,)</f>
        <v>XL</v>
      </c>
      <c r="G5983">
        <v>10</v>
      </c>
    </row>
    <row r="5984" spans="1:7">
      <c r="A5984" s="14">
        <v>44256</v>
      </c>
      <c r="B5984" t="s">
        <v>823</v>
      </c>
      <c r="C5984" t="s">
        <v>839</v>
      </c>
      <c r="D5984" t="str">
        <f>VLOOKUP(VALUE(MID(C5984,1,8)),Producto!$A$1:$C$499,3,FALSE)</f>
        <v>Camisa manga corta</v>
      </c>
      <c r="E5984" t="str">
        <f>VLOOKUP(_xlfn.NUMBERVALUE(MID(C5984,9,2)),'Datos 2'!$Q$3:$R$22,2,FALSE)</f>
        <v>Blanco</v>
      </c>
      <c r="F5984" t="str">
        <f>VLOOKUP(_xlfn.NUMBERVALUE(MID(C5984,11,2)),'Datos 2'!$U$3:$V$11,2,)</f>
        <v>XL</v>
      </c>
      <c r="G5984">
        <v>7</v>
      </c>
    </row>
    <row r="5985" spans="1:7">
      <c r="A5985" s="14">
        <v>44295</v>
      </c>
      <c r="B5985" t="s">
        <v>823</v>
      </c>
      <c r="C5985" t="s">
        <v>839</v>
      </c>
      <c r="D5985" t="str">
        <f>VLOOKUP(VALUE(MID(C5985,1,8)),Producto!$A$1:$C$499,3,FALSE)</f>
        <v>Camisa manga corta</v>
      </c>
      <c r="E5985" t="str">
        <f>VLOOKUP(_xlfn.NUMBERVALUE(MID(C5985,9,2)),'Datos 2'!$Q$3:$R$22,2,FALSE)</f>
        <v>Blanco</v>
      </c>
      <c r="F5985" t="str">
        <f>VLOOKUP(_xlfn.NUMBERVALUE(MID(C5985,11,2)),'Datos 2'!$U$3:$V$11,2,)</f>
        <v>XL</v>
      </c>
      <c r="G5985">
        <v>6</v>
      </c>
    </row>
    <row r="5986" spans="1:7">
      <c r="A5986" s="14">
        <v>44312</v>
      </c>
      <c r="B5986" t="s">
        <v>823</v>
      </c>
      <c r="C5986" t="s">
        <v>876</v>
      </c>
      <c r="D5986" t="str">
        <f>VLOOKUP(VALUE(MID(C5986,1,8)),Producto!$A$1:$C$499,3,FALSE)</f>
        <v>Chamarra sport</v>
      </c>
      <c r="E5986" t="str">
        <f>VLOOKUP(_xlfn.NUMBERVALUE(MID(C5986,9,2)),'Datos 2'!$Q$3:$R$22,2,FALSE)</f>
        <v>Rojo</v>
      </c>
      <c r="F5986" t="str">
        <f>VLOOKUP(_xlfn.NUMBERVALUE(MID(C5986,11,2)),'Datos 2'!$U$3:$V$11,2,)</f>
        <v>L</v>
      </c>
      <c r="G5986">
        <v>4</v>
      </c>
    </row>
    <row r="5987" spans="1:7">
      <c r="A5987" s="14">
        <v>44453</v>
      </c>
      <c r="B5987" t="s">
        <v>823</v>
      </c>
      <c r="C5987" t="s">
        <v>850</v>
      </c>
      <c r="D5987" t="str">
        <f>VLOOKUP(VALUE(MID(C5987,1,8)),Producto!$A$1:$C$499,3,FALSE)</f>
        <v>Playera</v>
      </c>
      <c r="E5987" t="str">
        <f>VLOOKUP(_xlfn.NUMBERVALUE(MID(C5987,9,2)),'Datos 2'!$Q$3:$R$22,2,FALSE)</f>
        <v>Con texto</v>
      </c>
      <c r="F5987" t="str">
        <f>VLOOKUP(_xlfn.NUMBERVALUE(MID(C5987,11,2)),'Datos 2'!$U$3:$V$11,2,)</f>
        <v>Unitalla</v>
      </c>
      <c r="G5987">
        <v>2</v>
      </c>
    </row>
    <row r="5988" spans="1:7">
      <c r="A5988" s="14">
        <v>44280</v>
      </c>
      <c r="B5988" t="s">
        <v>823</v>
      </c>
      <c r="C5988" t="s">
        <v>879</v>
      </c>
      <c r="D5988" t="str">
        <f>VLOOKUP(VALUE(MID(C5988,1,8)),Producto!$A$1:$C$499,3,FALSE)</f>
        <v>Chamarra sport</v>
      </c>
      <c r="E5988" t="str">
        <f>VLOOKUP(_xlfn.NUMBERVALUE(MID(C5988,9,2)),'Datos 2'!$Q$3:$R$22,2,FALSE)</f>
        <v>Azul</v>
      </c>
      <c r="F5988" t="str">
        <f>VLOOKUP(_xlfn.NUMBERVALUE(MID(C5988,11,2)),'Datos 2'!$U$3:$V$11,2,)</f>
        <v>XL</v>
      </c>
      <c r="G5988">
        <v>10</v>
      </c>
    </row>
    <row r="5989" spans="1:7">
      <c r="A5989" s="14">
        <v>44446</v>
      </c>
      <c r="B5989" t="s">
        <v>823</v>
      </c>
      <c r="C5989" t="s">
        <v>886</v>
      </c>
      <c r="D5989" t="str">
        <f>VLOOKUP(VALUE(MID(C5989,1,8)),Producto!$A$1:$C$499,3,FALSE)</f>
        <v>Chamarra sport</v>
      </c>
      <c r="E5989" t="str">
        <f>VLOOKUP(_xlfn.NUMBERVALUE(MID(C5989,9,2)),'Datos 2'!$Q$3:$R$22,2,FALSE)</f>
        <v>Negro</v>
      </c>
      <c r="F5989" t="str">
        <f>VLOOKUP(_xlfn.NUMBERVALUE(MID(C5989,11,2)),'Datos 2'!$U$3:$V$11,2,)</f>
        <v>S</v>
      </c>
      <c r="G5989">
        <v>4</v>
      </c>
    </row>
    <row r="5990" spans="1:7">
      <c r="A5990" s="14">
        <v>44287</v>
      </c>
      <c r="B5990" t="s">
        <v>823</v>
      </c>
      <c r="C5990" t="s">
        <v>882</v>
      </c>
      <c r="D5990" t="str">
        <f>VLOOKUP(VALUE(MID(C5990,1,8)),Producto!$A$1:$C$499,3,FALSE)</f>
        <v>Chamarra sport</v>
      </c>
      <c r="E5990" t="str">
        <f>VLOOKUP(_xlfn.NUMBERVALUE(MID(C5990,9,2)),'Datos 2'!$Q$3:$R$22,2,FALSE)</f>
        <v>Azul</v>
      </c>
      <c r="F5990" t="str">
        <f>VLOOKUP(_xlfn.NUMBERVALUE(MID(C5990,11,2)),'Datos 2'!$U$3:$V$11,2,)</f>
        <v>S</v>
      </c>
      <c r="G5990">
        <v>4</v>
      </c>
    </row>
    <row r="5991" spans="1:7">
      <c r="A5991" s="14">
        <v>44318</v>
      </c>
      <c r="B5991" t="s">
        <v>823</v>
      </c>
      <c r="C5991" t="s">
        <v>843</v>
      </c>
      <c r="D5991" t="str">
        <f>VLOOKUP(VALUE(MID(C5991,1,8)),Producto!$A$1:$C$499,3,FALSE)</f>
        <v>Camisa manga corta</v>
      </c>
      <c r="E5991" t="str">
        <f>VLOOKUP(_xlfn.NUMBERVALUE(MID(C5991,9,2)),'Datos 2'!$Q$3:$R$22,2,FALSE)</f>
        <v>Estampado animal</v>
      </c>
      <c r="F5991" t="str">
        <f>VLOOKUP(_xlfn.NUMBERVALUE(MID(C5991,11,2)),'Datos 2'!$U$3:$V$11,2,)</f>
        <v>XL</v>
      </c>
      <c r="G5991">
        <v>6</v>
      </c>
    </row>
    <row r="5992" spans="1:7">
      <c r="A5992" s="14">
        <v>44550</v>
      </c>
      <c r="B5992" t="s">
        <v>823</v>
      </c>
      <c r="C5992" t="s">
        <v>856</v>
      </c>
      <c r="D5992" t="str">
        <f>VLOOKUP(VALUE(MID(C5992,1,8)),Producto!$A$1:$C$499,3,FALSE)</f>
        <v>Pantalón mezclilla</v>
      </c>
      <c r="E5992" t="str">
        <f>VLOOKUP(_xlfn.NUMBERVALUE(MID(C5992,9,2)),'Datos 2'!$Q$3:$R$22,2,FALSE)</f>
        <v>Negro</v>
      </c>
      <c r="F5992" t="str">
        <f>VLOOKUP(_xlfn.NUMBERVALUE(MID(C5992,11,2)),'Datos 2'!$U$3:$V$11,2,)</f>
        <v>L</v>
      </c>
      <c r="G5992">
        <v>10</v>
      </c>
    </row>
    <row r="5993" spans="1:7">
      <c r="A5993" s="14">
        <v>44364</v>
      </c>
      <c r="B5993" t="s">
        <v>823</v>
      </c>
      <c r="C5993" t="s">
        <v>847</v>
      </c>
      <c r="D5993" t="str">
        <f>VLOOKUP(VALUE(MID(C5993,1,8)),Producto!$A$1:$C$499,3,FALSE)</f>
        <v>Playera</v>
      </c>
      <c r="E5993" t="str">
        <f>VLOOKUP(_xlfn.NUMBERVALUE(MID(C5993,9,2)),'Datos 2'!$Q$3:$R$22,2,FALSE)</f>
        <v>Negro</v>
      </c>
      <c r="F5993" t="str">
        <f>VLOOKUP(_xlfn.NUMBERVALUE(MID(C5993,11,2)),'Datos 2'!$U$3:$V$11,2,)</f>
        <v>Unitalla</v>
      </c>
      <c r="G5993">
        <v>5</v>
      </c>
    </row>
    <row r="5994" spans="1:7">
      <c r="A5994" s="14">
        <v>44338</v>
      </c>
      <c r="B5994" t="s">
        <v>823</v>
      </c>
      <c r="C5994" t="s">
        <v>859</v>
      </c>
      <c r="D5994" t="str">
        <f>VLOOKUP(VALUE(MID(C5994,1,8)),Producto!$A$1:$C$499,3,FALSE)</f>
        <v>Pantalón mezclilla</v>
      </c>
      <c r="E5994" t="str">
        <f>VLOOKUP(_xlfn.NUMBERVALUE(MID(C5994,9,2)),'Datos 2'!$Q$3:$R$22,2,FALSE)</f>
        <v>Blanco</v>
      </c>
      <c r="F5994" t="str">
        <f>VLOOKUP(_xlfn.NUMBERVALUE(MID(C5994,11,2)),'Datos 2'!$U$3:$V$11,2,)</f>
        <v>XL</v>
      </c>
      <c r="G5994">
        <v>5</v>
      </c>
    </row>
    <row r="5995" spans="1:7">
      <c r="A5995" s="14">
        <v>44290</v>
      </c>
      <c r="B5995" t="s">
        <v>823</v>
      </c>
      <c r="C5995" t="s">
        <v>846</v>
      </c>
      <c r="D5995" t="str">
        <f>VLOOKUP(VALUE(MID(C5995,1,8)),Producto!$A$1:$C$499,3,FALSE)</f>
        <v>Camisa manga corta</v>
      </c>
      <c r="E5995" t="str">
        <f>VLOOKUP(_xlfn.NUMBERVALUE(MID(C5995,9,2)),'Datos 2'!$Q$3:$R$22,2,FALSE)</f>
        <v>Estampado animal</v>
      </c>
      <c r="F5995" t="str">
        <f>VLOOKUP(_xlfn.NUMBERVALUE(MID(C5995,11,2)),'Datos 2'!$U$3:$V$11,2,)</f>
        <v>S</v>
      </c>
      <c r="G5995">
        <v>10</v>
      </c>
    </row>
    <row r="5996" spans="1:7">
      <c r="A5996" s="14">
        <v>44561</v>
      </c>
      <c r="B5996" t="s">
        <v>823</v>
      </c>
      <c r="C5996" t="s">
        <v>889</v>
      </c>
      <c r="D5996" t="str">
        <f>VLOOKUP(VALUE(MID(C5996,1,8)),Producto!$A$1:$C$499,3,FALSE)</f>
        <v>Chamarra sport</v>
      </c>
      <c r="E5996" t="str">
        <f>VLOOKUP(_xlfn.NUMBERVALUE(MID(C5996,9,2)),'Datos 2'!$Q$3:$R$22,2,FALSE)</f>
        <v>Off white</v>
      </c>
      <c r="F5996" t="str">
        <f>VLOOKUP(_xlfn.NUMBERVALUE(MID(C5996,11,2)),'Datos 2'!$U$3:$V$11,2,)</f>
        <v>M</v>
      </c>
      <c r="G5996">
        <v>4</v>
      </c>
    </row>
    <row r="5997" spans="1:7">
      <c r="A5997" s="14">
        <v>44535</v>
      </c>
      <c r="B5997" t="s">
        <v>823</v>
      </c>
      <c r="C5997" t="s">
        <v>860</v>
      </c>
      <c r="D5997" t="str">
        <f>VLOOKUP(VALUE(MID(C5997,1,8)),Producto!$A$1:$C$499,3,FALSE)</f>
        <v>Pantalón mezclilla</v>
      </c>
      <c r="E5997" t="str">
        <f>VLOOKUP(_xlfn.NUMBERVALUE(MID(C5997,9,2)),'Datos 2'!$Q$3:$R$22,2,FALSE)</f>
        <v>Blanco</v>
      </c>
      <c r="F5997" t="str">
        <f>VLOOKUP(_xlfn.NUMBERVALUE(MID(C5997,11,2)),'Datos 2'!$U$3:$V$11,2,)</f>
        <v>L</v>
      </c>
      <c r="G5997">
        <v>4</v>
      </c>
    </row>
    <row r="5998" spans="1:7">
      <c r="A5998" s="14">
        <v>44478</v>
      </c>
      <c r="B5998" t="s">
        <v>823</v>
      </c>
      <c r="C5998" t="s">
        <v>833</v>
      </c>
      <c r="D5998" t="str">
        <f>VLOOKUP(VALUE(MID(C5998,1,8)),Producto!$A$1:$C$499,3,FALSE)</f>
        <v>Camisa manga larga</v>
      </c>
      <c r="E5998" t="str">
        <f>VLOOKUP(_xlfn.NUMBERVALUE(MID(C5998,9,2)),'Datos 2'!$Q$3:$R$22,2,FALSE)</f>
        <v>Off white</v>
      </c>
      <c r="F5998" t="str">
        <f>VLOOKUP(_xlfn.NUMBERVALUE(MID(C5998,11,2)),'Datos 2'!$U$3:$V$11,2,)</f>
        <v>M</v>
      </c>
      <c r="G5998">
        <v>5</v>
      </c>
    </row>
    <row r="5999" spans="1:7">
      <c r="A5999" s="14">
        <v>44227</v>
      </c>
      <c r="B5999" t="s">
        <v>823</v>
      </c>
      <c r="C5999" t="s">
        <v>859</v>
      </c>
      <c r="D5999" t="str">
        <f>VLOOKUP(VALUE(MID(C5999,1,8)),Producto!$A$1:$C$499,3,FALSE)</f>
        <v>Pantalón mezclilla</v>
      </c>
      <c r="E5999" t="str">
        <f>VLOOKUP(_xlfn.NUMBERVALUE(MID(C5999,9,2)),'Datos 2'!$Q$3:$R$22,2,FALSE)</f>
        <v>Blanco</v>
      </c>
      <c r="F5999" t="str">
        <f>VLOOKUP(_xlfn.NUMBERVALUE(MID(C5999,11,2)),'Datos 2'!$U$3:$V$11,2,)</f>
        <v>XL</v>
      </c>
      <c r="G5999">
        <v>3</v>
      </c>
    </row>
    <row r="6000" spans="1:7">
      <c r="A6000" s="14">
        <v>44279</v>
      </c>
      <c r="B6000" t="s">
        <v>823</v>
      </c>
      <c r="C6000" t="s">
        <v>868</v>
      </c>
      <c r="D6000" t="str">
        <f>VLOOKUP(VALUE(MID(C6000,1,8)),Producto!$A$1:$C$499,3,FALSE)</f>
        <v>Pantalón baggie</v>
      </c>
      <c r="E6000" t="str">
        <f>VLOOKUP(_xlfn.NUMBERVALUE(MID(C6000,9,2)),'Datos 2'!$Q$3:$R$22,2,FALSE)</f>
        <v>Off white</v>
      </c>
      <c r="F6000" t="str">
        <f>VLOOKUP(_xlfn.NUMBERVALUE(MID(C6000,11,2)),'Datos 2'!$U$3:$V$11,2,)</f>
        <v>L</v>
      </c>
      <c r="G6000">
        <v>10</v>
      </c>
    </row>
    <row r="6001" spans="1:7">
      <c r="A6001" s="14">
        <v>44561</v>
      </c>
      <c r="B6001" t="s">
        <v>823</v>
      </c>
      <c r="C6001" t="s">
        <v>831</v>
      </c>
      <c r="D6001" t="str">
        <f>VLOOKUP(VALUE(MID(C6001,1,8)),Producto!$A$1:$C$499,3,FALSE)</f>
        <v>Camisa manga larga</v>
      </c>
      <c r="E6001" t="str">
        <f>VLOOKUP(_xlfn.NUMBERVALUE(MID(C6001,9,2)),'Datos 2'!$Q$3:$R$22,2,FALSE)</f>
        <v>Off white</v>
      </c>
      <c r="F6001" t="str">
        <f>VLOOKUP(_xlfn.NUMBERVALUE(MID(C6001,11,2)),'Datos 2'!$U$3:$V$11,2,)</f>
        <v>XL</v>
      </c>
      <c r="G6001">
        <v>4</v>
      </c>
    </row>
    <row r="6002" spans="1:7">
      <c r="A6002" s="14">
        <v>44229</v>
      </c>
      <c r="B6002" t="s">
        <v>823</v>
      </c>
      <c r="C6002" t="s">
        <v>843</v>
      </c>
      <c r="D6002" t="str">
        <f>VLOOKUP(VALUE(MID(C6002,1,8)),Producto!$A$1:$C$499,3,FALSE)</f>
        <v>Camisa manga corta</v>
      </c>
      <c r="E6002" t="str">
        <f>VLOOKUP(_xlfn.NUMBERVALUE(MID(C6002,9,2)),'Datos 2'!$Q$3:$R$22,2,FALSE)</f>
        <v>Estampado animal</v>
      </c>
      <c r="F6002" t="str">
        <f>VLOOKUP(_xlfn.NUMBERVALUE(MID(C6002,11,2)),'Datos 2'!$U$3:$V$11,2,)</f>
        <v>XL</v>
      </c>
      <c r="G6002">
        <v>1</v>
      </c>
    </row>
    <row r="6003" spans="1:7">
      <c r="A6003" s="14">
        <v>44348</v>
      </c>
      <c r="B6003" t="s">
        <v>823</v>
      </c>
      <c r="C6003" t="s">
        <v>858</v>
      </c>
      <c r="D6003" t="str">
        <f>VLOOKUP(VALUE(MID(C6003,1,8)),Producto!$A$1:$C$499,3,FALSE)</f>
        <v>Pantalón mezclilla</v>
      </c>
      <c r="E6003" t="str">
        <f>VLOOKUP(_xlfn.NUMBERVALUE(MID(C6003,9,2)),'Datos 2'!$Q$3:$R$22,2,FALSE)</f>
        <v>Negro</v>
      </c>
      <c r="F6003" t="str">
        <f>VLOOKUP(_xlfn.NUMBERVALUE(MID(C6003,11,2)),'Datos 2'!$U$3:$V$11,2,)</f>
        <v>S</v>
      </c>
      <c r="G6003">
        <v>9</v>
      </c>
    </row>
    <row r="6004" spans="1:7">
      <c r="A6004" s="14">
        <v>44200</v>
      </c>
      <c r="B6004" t="s">
        <v>823</v>
      </c>
      <c r="C6004" t="s">
        <v>880</v>
      </c>
      <c r="D6004" t="str">
        <f>VLOOKUP(VALUE(MID(C6004,1,8)),Producto!$A$1:$C$499,3,FALSE)</f>
        <v>Chamarra sport</v>
      </c>
      <c r="E6004" t="str">
        <f>VLOOKUP(_xlfn.NUMBERVALUE(MID(C6004,9,2)),'Datos 2'!$Q$3:$R$22,2,FALSE)</f>
        <v>Azul</v>
      </c>
      <c r="F6004" t="str">
        <f>VLOOKUP(_xlfn.NUMBERVALUE(MID(C6004,11,2)),'Datos 2'!$U$3:$V$11,2,)</f>
        <v>L</v>
      </c>
      <c r="G6004">
        <v>1</v>
      </c>
    </row>
    <row r="6005" spans="1:7">
      <c r="A6005" s="14">
        <v>44262</v>
      </c>
      <c r="B6005" t="s">
        <v>823</v>
      </c>
      <c r="C6005" t="s">
        <v>890</v>
      </c>
      <c r="D6005" t="str">
        <f>VLOOKUP(VALUE(MID(C6005,1,8)),Producto!$A$1:$C$499,3,FALSE)</f>
        <v>Chamarra sport</v>
      </c>
      <c r="E6005" t="str">
        <f>VLOOKUP(_xlfn.NUMBERVALUE(MID(C6005,9,2)),'Datos 2'!$Q$3:$R$22,2,FALSE)</f>
        <v>Off white</v>
      </c>
      <c r="F6005" t="str">
        <f>VLOOKUP(_xlfn.NUMBERVALUE(MID(C6005,11,2)),'Datos 2'!$U$3:$V$11,2,)</f>
        <v>S</v>
      </c>
      <c r="G6005">
        <v>10</v>
      </c>
    </row>
    <row r="6006" spans="1:7">
      <c r="A6006" s="14">
        <v>44454</v>
      </c>
      <c r="B6006" t="s">
        <v>823</v>
      </c>
      <c r="C6006" t="s">
        <v>882</v>
      </c>
      <c r="D6006" t="str">
        <f>VLOOKUP(VALUE(MID(C6006,1,8)),Producto!$A$1:$C$499,3,FALSE)</f>
        <v>Chamarra sport</v>
      </c>
      <c r="E6006" t="str">
        <f>VLOOKUP(_xlfn.NUMBERVALUE(MID(C6006,9,2)),'Datos 2'!$Q$3:$R$22,2,FALSE)</f>
        <v>Azul</v>
      </c>
      <c r="F6006" t="str">
        <f>VLOOKUP(_xlfn.NUMBERVALUE(MID(C6006,11,2)),'Datos 2'!$U$3:$V$11,2,)</f>
        <v>S</v>
      </c>
      <c r="G6006">
        <v>7</v>
      </c>
    </row>
    <row r="6007" spans="1:7">
      <c r="A6007" s="14">
        <v>44396</v>
      </c>
      <c r="B6007" t="s">
        <v>823</v>
      </c>
      <c r="C6007" t="s">
        <v>828</v>
      </c>
      <c r="D6007" t="str">
        <f>VLOOKUP(VALUE(MID(C6007,1,8)),Producto!$A$1:$C$499,3,FALSE)</f>
        <v>Camisa manga larga</v>
      </c>
      <c r="E6007" t="str">
        <f>VLOOKUP(_xlfn.NUMBERVALUE(MID(C6007,9,2)),'Datos 2'!$Q$3:$R$22,2,FALSE)</f>
        <v>Blanco</v>
      </c>
      <c r="F6007" t="str">
        <f>VLOOKUP(_xlfn.NUMBERVALUE(MID(C6007,11,2)),'Datos 2'!$U$3:$V$11,2,)</f>
        <v>L</v>
      </c>
      <c r="G6007">
        <v>10</v>
      </c>
    </row>
    <row r="6008" spans="1:7">
      <c r="A6008" s="14">
        <v>44530</v>
      </c>
      <c r="B6008" t="s">
        <v>823</v>
      </c>
      <c r="C6008" t="s">
        <v>827</v>
      </c>
      <c r="D6008" t="str">
        <f>VLOOKUP(VALUE(MID(C6008,1,8)),Producto!$A$1:$C$499,3,FALSE)</f>
        <v>Camisa manga larga</v>
      </c>
      <c r="E6008" t="str">
        <f>VLOOKUP(_xlfn.NUMBERVALUE(MID(C6008,9,2)),'Datos 2'!$Q$3:$R$22,2,FALSE)</f>
        <v>Blanco</v>
      </c>
      <c r="F6008" t="str">
        <f>VLOOKUP(_xlfn.NUMBERVALUE(MID(C6008,11,2)),'Datos 2'!$U$3:$V$11,2,)</f>
        <v>XL</v>
      </c>
      <c r="G6008">
        <v>6</v>
      </c>
    </row>
    <row r="6009" spans="1:7">
      <c r="A6009" s="14">
        <v>44419</v>
      </c>
      <c r="B6009" t="s">
        <v>823</v>
      </c>
      <c r="C6009" t="s">
        <v>841</v>
      </c>
      <c r="D6009" t="str">
        <f>VLOOKUP(VALUE(MID(C6009,1,8)),Producto!$A$1:$C$499,3,FALSE)</f>
        <v>Camisa manga corta</v>
      </c>
      <c r="E6009" t="str">
        <f>VLOOKUP(_xlfn.NUMBERVALUE(MID(C6009,9,2)),'Datos 2'!$Q$3:$R$22,2,FALSE)</f>
        <v>Blanco</v>
      </c>
      <c r="F6009" t="str">
        <f>VLOOKUP(_xlfn.NUMBERVALUE(MID(C6009,11,2)),'Datos 2'!$U$3:$V$11,2,)</f>
        <v>M</v>
      </c>
      <c r="G6009">
        <v>6</v>
      </c>
    </row>
    <row r="6010" spans="1:7">
      <c r="A6010" s="14">
        <v>44377</v>
      </c>
      <c r="B6010" t="s">
        <v>823</v>
      </c>
      <c r="C6010" t="s">
        <v>885</v>
      </c>
      <c r="D6010" t="str">
        <f>VLOOKUP(VALUE(MID(C6010,1,8)),Producto!$A$1:$C$499,3,FALSE)</f>
        <v>Chamarra sport</v>
      </c>
      <c r="E6010" t="str">
        <f>VLOOKUP(_xlfn.NUMBERVALUE(MID(C6010,9,2)),'Datos 2'!$Q$3:$R$22,2,FALSE)</f>
        <v>Negro</v>
      </c>
      <c r="F6010" t="str">
        <f>VLOOKUP(_xlfn.NUMBERVALUE(MID(C6010,11,2)),'Datos 2'!$U$3:$V$11,2,)</f>
        <v>M</v>
      </c>
      <c r="G6010">
        <v>2</v>
      </c>
    </row>
    <row r="6011" spans="1:7">
      <c r="A6011" s="14">
        <v>44255</v>
      </c>
      <c r="B6011" t="s">
        <v>823</v>
      </c>
      <c r="C6011" t="s">
        <v>889</v>
      </c>
      <c r="D6011" t="str">
        <f>VLOOKUP(VALUE(MID(C6011,1,8)),Producto!$A$1:$C$499,3,FALSE)</f>
        <v>Chamarra sport</v>
      </c>
      <c r="E6011" t="str">
        <f>VLOOKUP(_xlfn.NUMBERVALUE(MID(C6011,9,2)),'Datos 2'!$Q$3:$R$22,2,FALSE)</f>
        <v>Off white</v>
      </c>
      <c r="F6011" t="str">
        <f>VLOOKUP(_xlfn.NUMBERVALUE(MID(C6011,11,2)),'Datos 2'!$U$3:$V$11,2,)</f>
        <v>M</v>
      </c>
      <c r="G6011">
        <v>4</v>
      </c>
    </row>
    <row r="6012" spans="1:7">
      <c r="A6012" s="14">
        <v>44477</v>
      </c>
      <c r="B6012" t="s">
        <v>823</v>
      </c>
      <c r="C6012" t="s">
        <v>872</v>
      </c>
      <c r="D6012" t="str">
        <f>VLOOKUP(VALUE(MID(C6012,1,8)),Producto!$A$1:$C$499,3,FALSE)</f>
        <v>Pantalón baggie</v>
      </c>
      <c r="E6012" t="str">
        <f>VLOOKUP(_xlfn.NUMBERVALUE(MID(C6012,9,2)),'Datos 2'!$Q$3:$R$22,2,FALSE)</f>
        <v>Café</v>
      </c>
      <c r="F6012" t="str">
        <f>VLOOKUP(_xlfn.NUMBERVALUE(MID(C6012,11,2)),'Datos 2'!$U$3:$V$11,2,)</f>
        <v>L</v>
      </c>
      <c r="G6012">
        <v>1</v>
      </c>
    </row>
    <row r="6013" spans="1:7">
      <c r="A6013" s="14">
        <v>44294</v>
      </c>
      <c r="B6013" t="s">
        <v>823</v>
      </c>
      <c r="C6013" t="s">
        <v>839</v>
      </c>
      <c r="D6013" t="str">
        <f>VLOOKUP(VALUE(MID(C6013,1,8)),Producto!$A$1:$C$499,3,FALSE)</f>
        <v>Camisa manga corta</v>
      </c>
      <c r="E6013" t="str">
        <f>VLOOKUP(_xlfn.NUMBERVALUE(MID(C6013,9,2)),'Datos 2'!$Q$3:$R$22,2,FALSE)</f>
        <v>Blanco</v>
      </c>
      <c r="F6013" t="str">
        <f>VLOOKUP(_xlfn.NUMBERVALUE(MID(C6013,11,2)),'Datos 2'!$U$3:$V$11,2,)</f>
        <v>XL</v>
      </c>
      <c r="G6013">
        <v>9</v>
      </c>
    </row>
    <row r="6014" spans="1:7">
      <c r="A6014" s="14">
        <v>44383</v>
      </c>
      <c r="B6014" t="s">
        <v>823</v>
      </c>
      <c r="C6014" t="s">
        <v>858</v>
      </c>
      <c r="D6014" t="str">
        <f>VLOOKUP(VALUE(MID(C6014,1,8)),Producto!$A$1:$C$499,3,FALSE)</f>
        <v>Pantalón mezclilla</v>
      </c>
      <c r="E6014" t="str">
        <f>VLOOKUP(_xlfn.NUMBERVALUE(MID(C6014,9,2)),'Datos 2'!$Q$3:$R$22,2,FALSE)</f>
        <v>Negro</v>
      </c>
      <c r="F6014" t="str">
        <f>VLOOKUP(_xlfn.NUMBERVALUE(MID(C6014,11,2)),'Datos 2'!$U$3:$V$11,2,)</f>
        <v>S</v>
      </c>
      <c r="G6014">
        <v>8</v>
      </c>
    </row>
    <row r="6015" spans="1:7">
      <c r="A6015" s="14">
        <v>44496</v>
      </c>
      <c r="B6015" t="s">
        <v>823</v>
      </c>
      <c r="C6015" t="s">
        <v>834</v>
      </c>
      <c r="D6015" t="str">
        <f>VLOOKUP(VALUE(MID(C6015,1,8)),Producto!$A$1:$C$499,3,FALSE)</f>
        <v>Camisa manga larga</v>
      </c>
      <c r="E6015" t="str">
        <f>VLOOKUP(_xlfn.NUMBERVALUE(MID(C6015,9,2)),'Datos 2'!$Q$3:$R$22,2,FALSE)</f>
        <v>Off white</v>
      </c>
      <c r="F6015" t="str">
        <f>VLOOKUP(_xlfn.NUMBERVALUE(MID(C6015,11,2)),'Datos 2'!$U$3:$V$11,2,)</f>
        <v>S</v>
      </c>
      <c r="G6015">
        <v>1</v>
      </c>
    </row>
    <row r="6016" spans="1:7">
      <c r="A6016" s="14">
        <v>44465</v>
      </c>
      <c r="B6016" t="s">
        <v>823</v>
      </c>
      <c r="C6016" t="s">
        <v>885</v>
      </c>
      <c r="D6016" t="str">
        <f>VLOOKUP(VALUE(MID(C6016,1,8)),Producto!$A$1:$C$499,3,FALSE)</f>
        <v>Chamarra sport</v>
      </c>
      <c r="E6016" t="str">
        <f>VLOOKUP(_xlfn.NUMBERVALUE(MID(C6016,9,2)),'Datos 2'!$Q$3:$R$22,2,FALSE)</f>
        <v>Negro</v>
      </c>
      <c r="F6016" t="str">
        <f>VLOOKUP(_xlfn.NUMBERVALUE(MID(C6016,11,2)),'Datos 2'!$U$3:$V$11,2,)</f>
        <v>M</v>
      </c>
      <c r="G6016">
        <v>6</v>
      </c>
    </row>
    <row r="6017" spans="1:7">
      <c r="A6017" s="14">
        <v>44386</v>
      </c>
      <c r="B6017" t="s">
        <v>823</v>
      </c>
      <c r="C6017" t="s">
        <v>880</v>
      </c>
      <c r="D6017" t="str">
        <f>VLOOKUP(VALUE(MID(C6017,1,8)),Producto!$A$1:$C$499,3,FALSE)</f>
        <v>Chamarra sport</v>
      </c>
      <c r="E6017" t="str">
        <f>VLOOKUP(_xlfn.NUMBERVALUE(MID(C6017,9,2)),'Datos 2'!$Q$3:$R$22,2,FALSE)</f>
        <v>Azul</v>
      </c>
      <c r="F6017" t="str">
        <f>VLOOKUP(_xlfn.NUMBERVALUE(MID(C6017,11,2)),'Datos 2'!$U$3:$V$11,2,)</f>
        <v>L</v>
      </c>
      <c r="G6017">
        <v>7</v>
      </c>
    </row>
    <row r="6018" spans="1:7">
      <c r="A6018" s="14">
        <v>44299</v>
      </c>
      <c r="B6018" t="s">
        <v>823</v>
      </c>
      <c r="C6018" t="s">
        <v>862</v>
      </c>
      <c r="D6018" t="str">
        <f>VLOOKUP(VALUE(MID(C6018,1,8)),Producto!$A$1:$C$499,3,FALSE)</f>
        <v>Pantalón mezclilla</v>
      </c>
      <c r="E6018" t="str">
        <f>VLOOKUP(_xlfn.NUMBERVALUE(MID(C6018,9,2)),'Datos 2'!$Q$3:$R$22,2,FALSE)</f>
        <v>Blanco</v>
      </c>
      <c r="F6018" t="str">
        <f>VLOOKUP(_xlfn.NUMBERVALUE(MID(C6018,11,2)),'Datos 2'!$U$3:$V$11,2,)</f>
        <v>S</v>
      </c>
      <c r="G6018">
        <v>5</v>
      </c>
    </row>
    <row r="6019" spans="1:7">
      <c r="A6019" s="14">
        <v>44513</v>
      </c>
      <c r="B6019" t="s">
        <v>823</v>
      </c>
      <c r="C6019" t="s">
        <v>838</v>
      </c>
      <c r="D6019" t="str">
        <f>VLOOKUP(VALUE(MID(C6019,1,8)),Producto!$A$1:$C$499,3,FALSE)</f>
        <v>Camisa manga larga</v>
      </c>
      <c r="E6019" t="str">
        <f>VLOOKUP(_xlfn.NUMBERVALUE(MID(C6019,9,2)),'Datos 2'!$Q$3:$R$22,2,FALSE)</f>
        <v>Negro</v>
      </c>
      <c r="F6019" t="str">
        <f>VLOOKUP(_xlfn.NUMBERVALUE(MID(C6019,11,2)),'Datos 2'!$U$3:$V$11,2,)</f>
        <v>S</v>
      </c>
      <c r="G6019">
        <v>4</v>
      </c>
    </row>
    <row r="6020" spans="1:7">
      <c r="A6020" s="14">
        <v>44300</v>
      </c>
      <c r="B6020" t="s">
        <v>823</v>
      </c>
      <c r="C6020" t="s">
        <v>870</v>
      </c>
      <c r="D6020" t="str">
        <f>VLOOKUP(VALUE(MID(C6020,1,8)),Producto!$A$1:$C$499,3,FALSE)</f>
        <v>Pantalón baggie</v>
      </c>
      <c r="E6020" t="str">
        <f>VLOOKUP(_xlfn.NUMBERVALUE(MID(C6020,9,2)),'Datos 2'!$Q$3:$R$22,2,FALSE)</f>
        <v>Off white</v>
      </c>
      <c r="F6020" t="str">
        <f>VLOOKUP(_xlfn.NUMBERVALUE(MID(C6020,11,2)),'Datos 2'!$U$3:$V$11,2,)</f>
        <v>S</v>
      </c>
      <c r="G6020">
        <v>4</v>
      </c>
    </row>
    <row r="6021" spans="1:7">
      <c r="A6021" s="14">
        <v>44207</v>
      </c>
      <c r="B6021" t="s">
        <v>823</v>
      </c>
      <c r="C6021" t="s">
        <v>862</v>
      </c>
      <c r="D6021" t="str">
        <f>VLOOKUP(VALUE(MID(C6021,1,8)),Producto!$A$1:$C$499,3,FALSE)</f>
        <v>Pantalón mezclilla</v>
      </c>
      <c r="E6021" t="str">
        <f>VLOOKUP(_xlfn.NUMBERVALUE(MID(C6021,9,2)),'Datos 2'!$Q$3:$R$22,2,FALSE)</f>
        <v>Blanco</v>
      </c>
      <c r="F6021" t="str">
        <f>VLOOKUP(_xlfn.NUMBERVALUE(MID(C6021,11,2)),'Datos 2'!$U$3:$V$11,2,)</f>
        <v>S</v>
      </c>
      <c r="G6021">
        <v>3</v>
      </c>
    </row>
    <row r="6022" spans="1:7">
      <c r="A6022" s="14">
        <v>44252</v>
      </c>
      <c r="B6022" t="s">
        <v>823</v>
      </c>
      <c r="C6022" t="s">
        <v>888</v>
      </c>
      <c r="D6022" t="str">
        <f>VLOOKUP(VALUE(MID(C6022,1,8)),Producto!$A$1:$C$499,3,FALSE)</f>
        <v>Chamarra sport</v>
      </c>
      <c r="E6022" t="str">
        <f>VLOOKUP(_xlfn.NUMBERVALUE(MID(C6022,9,2)),'Datos 2'!$Q$3:$R$22,2,FALSE)</f>
        <v>Off white</v>
      </c>
      <c r="F6022" t="str">
        <f>VLOOKUP(_xlfn.NUMBERVALUE(MID(C6022,11,2)),'Datos 2'!$U$3:$V$11,2,)</f>
        <v>L</v>
      </c>
      <c r="G6022">
        <v>1</v>
      </c>
    </row>
    <row r="6023" spans="1:7">
      <c r="A6023" s="14">
        <v>44479</v>
      </c>
      <c r="B6023" t="s">
        <v>823</v>
      </c>
      <c r="C6023" t="s">
        <v>842</v>
      </c>
      <c r="D6023" t="str">
        <f>VLOOKUP(VALUE(MID(C6023,1,8)),Producto!$A$1:$C$499,3,FALSE)</f>
        <v>Camisa manga corta</v>
      </c>
      <c r="E6023" t="str">
        <f>VLOOKUP(_xlfn.NUMBERVALUE(MID(C6023,9,2)),'Datos 2'!$Q$3:$R$22,2,FALSE)</f>
        <v>Blanco</v>
      </c>
      <c r="F6023" t="str">
        <f>VLOOKUP(_xlfn.NUMBERVALUE(MID(C6023,11,2)),'Datos 2'!$U$3:$V$11,2,)</f>
        <v>S</v>
      </c>
      <c r="G6023">
        <v>6</v>
      </c>
    </row>
    <row r="6024" spans="1:7">
      <c r="A6024" s="14">
        <v>44456</v>
      </c>
      <c r="B6024" t="s">
        <v>823</v>
      </c>
      <c r="C6024" t="s">
        <v>838</v>
      </c>
      <c r="D6024" t="str">
        <f>VLOOKUP(VALUE(MID(C6024,1,8)),Producto!$A$1:$C$499,3,FALSE)</f>
        <v>Camisa manga larga</v>
      </c>
      <c r="E6024" t="str">
        <f>VLOOKUP(_xlfn.NUMBERVALUE(MID(C6024,9,2)),'Datos 2'!$Q$3:$R$22,2,FALSE)</f>
        <v>Negro</v>
      </c>
      <c r="F6024" t="str">
        <f>VLOOKUP(_xlfn.NUMBERVALUE(MID(C6024,11,2)),'Datos 2'!$U$3:$V$11,2,)</f>
        <v>S</v>
      </c>
      <c r="G6024">
        <v>2</v>
      </c>
    </row>
    <row r="6025" spans="1:7">
      <c r="A6025" s="14">
        <v>44483</v>
      </c>
      <c r="B6025" t="s">
        <v>823</v>
      </c>
      <c r="C6025" t="s">
        <v>834</v>
      </c>
      <c r="D6025" t="str">
        <f>VLOOKUP(VALUE(MID(C6025,1,8)),Producto!$A$1:$C$499,3,FALSE)</f>
        <v>Camisa manga larga</v>
      </c>
      <c r="E6025" t="str">
        <f>VLOOKUP(_xlfn.NUMBERVALUE(MID(C6025,9,2)),'Datos 2'!$Q$3:$R$22,2,FALSE)</f>
        <v>Off white</v>
      </c>
      <c r="F6025" t="str">
        <f>VLOOKUP(_xlfn.NUMBERVALUE(MID(C6025,11,2)),'Datos 2'!$U$3:$V$11,2,)</f>
        <v>S</v>
      </c>
      <c r="G6025">
        <v>3</v>
      </c>
    </row>
    <row r="6026" spans="1:7">
      <c r="A6026" s="14">
        <v>44404</v>
      </c>
      <c r="B6026" t="s">
        <v>823</v>
      </c>
      <c r="C6026" t="s">
        <v>834</v>
      </c>
      <c r="D6026" t="str">
        <f>VLOOKUP(VALUE(MID(C6026,1,8)),Producto!$A$1:$C$499,3,FALSE)</f>
        <v>Camisa manga larga</v>
      </c>
      <c r="E6026" t="str">
        <f>VLOOKUP(_xlfn.NUMBERVALUE(MID(C6026,9,2)),'Datos 2'!$Q$3:$R$22,2,FALSE)</f>
        <v>Off white</v>
      </c>
      <c r="F6026" t="str">
        <f>VLOOKUP(_xlfn.NUMBERVALUE(MID(C6026,11,2)),'Datos 2'!$U$3:$V$11,2,)</f>
        <v>S</v>
      </c>
      <c r="G6026">
        <v>6</v>
      </c>
    </row>
    <row r="6027" spans="1:7">
      <c r="A6027" s="14">
        <v>44480</v>
      </c>
      <c r="B6027" t="s">
        <v>823</v>
      </c>
      <c r="C6027" t="s">
        <v>833</v>
      </c>
      <c r="D6027" t="str">
        <f>VLOOKUP(VALUE(MID(C6027,1,8)),Producto!$A$1:$C$499,3,FALSE)</f>
        <v>Camisa manga larga</v>
      </c>
      <c r="E6027" t="str">
        <f>VLOOKUP(_xlfn.NUMBERVALUE(MID(C6027,9,2)),'Datos 2'!$Q$3:$R$22,2,FALSE)</f>
        <v>Off white</v>
      </c>
      <c r="F6027" t="str">
        <f>VLOOKUP(_xlfn.NUMBERVALUE(MID(C6027,11,2)),'Datos 2'!$U$3:$V$11,2,)</f>
        <v>M</v>
      </c>
      <c r="G6027">
        <v>2</v>
      </c>
    </row>
    <row r="6028" spans="1:7">
      <c r="A6028" s="14">
        <v>44383</v>
      </c>
      <c r="B6028" t="s">
        <v>823</v>
      </c>
      <c r="C6028" t="s">
        <v>887</v>
      </c>
      <c r="D6028" t="str">
        <f>VLOOKUP(VALUE(MID(C6028,1,8)),Producto!$A$1:$C$499,3,FALSE)</f>
        <v>Chamarra sport</v>
      </c>
      <c r="E6028" t="str">
        <f>VLOOKUP(_xlfn.NUMBERVALUE(MID(C6028,9,2)),'Datos 2'!$Q$3:$R$22,2,FALSE)</f>
        <v>Off white</v>
      </c>
      <c r="F6028" t="str">
        <f>VLOOKUP(_xlfn.NUMBERVALUE(MID(C6028,11,2)),'Datos 2'!$U$3:$V$11,2,)</f>
        <v>XL</v>
      </c>
      <c r="G6028">
        <v>1</v>
      </c>
    </row>
    <row r="6029" spans="1:7">
      <c r="A6029" s="14">
        <v>44404</v>
      </c>
      <c r="B6029" t="s">
        <v>823</v>
      </c>
      <c r="C6029" t="s">
        <v>879</v>
      </c>
      <c r="D6029" t="str">
        <f>VLOOKUP(VALUE(MID(C6029,1,8)),Producto!$A$1:$C$499,3,FALSE)</f>
        <v>Chamarra sport</v>
      </c>
      <c r="E6029" t="str">
        <f>VLOOKUP(_xlfn.NUMBERVALUE(MID(C6029,9,2)),'Datos 2'!$Q$3:$R$22,2,FALSE)</f>
        <v>Azul</v>
      </c>
      <c r="F6029" t="str">
        <f>VLOOKUP(_xlfn.NUMBERVALUE(MID(C6029,11,2)),'Datos 2'!$U$3:$V$11,2,)</f>
        <v>XL</v>
      </c>
      <c r="G6029">
        <v>4</v>
      </c>
    </row>
    <row r="6030" spans="1:7">
      <c r="A6030" s="14">
        <v>44348</v>
      </c>
      <c r="B6030" t="s">
        <v>823</v>
      </c>
      <c r="C6030" t="s">
        <v>835</v>
      </c>
      <c r="D6030" t="str">
        <f>VLOOKUP(VALUE(MID(C6030,1,8)),Producto!$A$1:$C$499,3,FALSE)</f>
        <v>Camisa manga larga</v>
      </c>
      <c r="E6030" t="str">
        <f>VLOOKUP(_xlfn.NUMBERVALUE(MID(C6030,9,2)),'Datos 2'!$Q$3:$R$22,2,FALSE)</f>
        <v>Negro</v>
      </c>
      <c r="F6030" t="str">
        <f>VLOOKUP(_xlfn.NUMBERVALUE(MID(C6030,11,2)),'Datos 2'!$U$3:$V$11,2,)</f>
        <v>XL</v>
      </c>
      <c r="G6030">
        <v>10</v>
      </c>
    </row>
    <row r="6031" spans="1:7">
      <c r="A6031" s="14">
        <v>44314</v>
      </c>
      <c r="B6031" t="s">
        <v>823</v>
      </c>
      <c r="C6031" t="s">
        <v>885</v>
      </c>
      <c r="D6031" t="str">
        <f>VLOOKUP(VALUE(MID(C6031,1,8)),Producto!$A$1:$C$499,3,FALSE)</f>
        <v>Chamarra sport</v>
      </c>
      <c r="E6031" t="str">
        <f>VLOOKUP(_xlfn.NUMBERVALUE(MID(C6031,9,2)),'Datos 2'!$Q$3:$R$22,2,FALSE)</f>
        <v>Negro</v>
      </c>
      <c r="F6031" t="str">
        <f>VLOOKUP(_xlfn.NUMBERVALUE(MID(C6031,11,2)),'Datos 2'!$U$3:$V$11,2,)</f>
        <v>M</v>
      </c>
      <c r="G6031">
        <v>3</v>
      </c>
    </row>
    <row r="6032" spans="1:7">
      <c r="A6032" s="14">
        <v>44353</v>
      </c>
      <c r="B6032" t="s">
        <v>823</v>
      </c>
      <c r="C6032" t="s">
        <v>876</v>
      </c>
      <c r="D6032" t="str">
        <f>VLOOKUP(VALUE(MID(C6032,1,8)),Producto!$A$1:$C$499,3,FALSE)</f>
        <v>Chamarra sport</v>
      </c>
      <c r="E6032" t="str">
        <f>VLOOKUP(_xlfn.NUMBERVALUE(MID(C6032,9,2)),'Datos 2'!$Q$3:$R$22,2,FALSE)</f>
        <v>Rojo</v>
      </c>
      <c r="F6032" t="str">
        <f>VLOOKUP(_xlfn.NUMBERVALUE(MID(C6032,11,2)),'Datos 2'!$U$3:$V$11,2,)</f>
        <v>L</v>
      </c>
      <c r="G6032">
        <v>1</v>
      </c>
    </row>
    <row r="6033" spans="1:7">
      <c r="A6033" s="14">
        <v>44318</v>
      </c>
      <c r="B6033" t="s">
        <v>823</v>
      </c>
      <c r="C6033" t="s">
        <v>842</v>
      </c>
      <c r="D6033" t="str">
        <f>VLOOKUP(VALUE(MID(C6033,1,8)),Producto!$A$1:$C$499,3,FALSE)</f>
        <v>Camisa manga corta</v>
      </c>
      <c r="E6033" t="str">
        <f>VLOOKUP(_xlfn.NUMBERVALUE(MID(C6033,9,2)),'Datos 2'!$Q$3:$R$22,2,FALSE)</f>
        <v>Blanco</v>
      </c>
      <c r="F6033" t="str">
        <f>VLOOKUP(_xlfn.NUMBERVALUE(MID(C6033,11,2)),'Datos 2'!$U$3:$V$11,2,)</f>
        <v>S</v>
      </c>
      <c r="G6033">
        <v>2</v>
      </c>
    </row>
    <row r="6034" spans="1:7">
      <c r="A6034" s="14">
        <v>44339</v>
      </c>
      <c r="B6034" t="s">
        <v>823</v>
      </c>
      <c r="C6034" t="s">
        <v>882</v>
      </c>
      <c r="D6034" t="str">
        <f>VLOOKUP(VALUE(MID(C6034,1,8)),Producto!$A$1:$C$499,3,FALSE)</f>
        <v>Chamarra sport</v>
      </c>
      <c r="E6034" t="str">
        <f>VLOOKUP(_xlfn.NUMBERVALUE(MID(C6034,9,2)),'Datos 2'!$Q$3:$R$22,2,FALSE)</f>
        <v>Azul</v>
      </c>
      <c r="F6034" t="str">
        <f>VLOOKUP(_xlfn.NUMBERVALUE(MID(C6034,11,2)),'Datos 2'!$U$3:$V$11,2,)</f>
        <v>S</v>
      </c>
      <c r="G6034">
        <v>2</v>
      </c>
    </row>
    <row r="6035" spans="1:7">
      <c r="A6035" s="14">
        <v>44470</v>
      </c>
      <c r="B6035" t="s">
        <v>823</v>
      </c>
      <c r="C6035" t="s">
        <v>877</v>
      </c>
      <c r="D6035" t="str">
        <f>VLOOKUP(VALUE(MID(C6035,1,8)),Producto!$A$1:$C$499,3,FALSE)</f>
        <v>Chamarra sport</v>
      </c>
      <c r="E6035" t="str">
        <f>VLOOKUP(_xlfn.NUMBERVALUE(MID(C6035,9,2)),'Datos 2'!$Q$3:$R$22,2,FALSE)</f>
        <v>Rojo</v>
      </c>
      <c r="F6035" t="str">
        <f>VLOOKUP(_xlfn.NUMBERVALUE(MID(C6035,11,2)),'Datos 2'!$U$3:$V$11,2,)</f>
        <v>M</v>
      </c>
      <c r="G6035">
        <v>4</v>
      </c>
    </row>
    <row r="6036" spans="1:7">
      <c r="A6036" s="14">
        <v>44305</v>
      </c>
      <c r="B6036" t="s">
        <v>823</v>
      </c>
      <c r="C6036" t="s">
        <v>875</v>
      </c>
      <c r="D6036" t="str">
        <f>VLOOKUP(VALUE(MID(C6036,1,8)),Producto!$A$1:$C$499,3,FALSE)</f>
        <v>Chamarra sport</v>
      </c>
      <c r="E6036" t="str">
        <f>VLOOKUP(_xlfn.NUMBERVALUE(MID(C6036,9,2)),'Datos 2'!$Q$3:$R$22,2,FALSE)</f>
        <v>Rojo</v>
      </c>
      <c r="F6036" t="str">
        <f>VLOOKUP(_xlfn.NUMBERVALUE(MID(C6036,11,2)),'Datos 2'!$U$3:$V$11,2,)</f>
        <v>XL</v>
      </c>
      <c r="G6036">
        <v>6</v>
      </c>
    </row>
    <row r="6037" spans="1:7">
      <c r="A6037" s="14">
        <v>44346</v>
      </c>
      <c r="B6037" t="s">
        <v>823</v>
      </c>
      <c r="C6037" t="s">
        <v>831</v>
      </c>
      <c r="D6037" t="str">
        <f>VLOOKUP(VALUE(MID(C6037,1,8)),Producto!$A$1:$C$499,3,FALSE)</f>
        <v>Camisa manga larga</v>
      </c>
      <c r="E6037" t="str">
        <f>VLOOKUP(_xlfn.NUMBERVALUE(MID(C6037,9,2)),'Datos 2'!$Q$3:$R$22,2,FALSE)</f>
        <v>Off white</v>
      </c>
      <c r="F6037" t="str">
        <f>VLOOKUP(_xlfn.NUMBERVALUE(MID(C6037,11,2)),'Datos 2'!$U$3:$V$11,2,)</f>
        <v>XL</v>
      </c>
      <c r="G6037">
        <v>4</v>
      </c>
    </row>
    <row r="6038" spans="1:7">
      <c r="A6038" s="14">
        <v>44353</v>
      </c>
      <c r="B6038" t="s">
        <v>823</v>
      </c>
      <c r="C6038" t="s">
        <v>869</v>
      </c>
      <c r="D6038" t="str">
        <f>VLOOKUP(VALUE(MID(C6038,1,8)),Producto!$A$1:$C$499,3,FALSE)</f>
        <v>Pantalón baggie</v>
      </c>
      <c r="E6038" t="str">
        <f>VLOOKUP(_xlfn.NUMBERVALUE(MID(C6038,9,2)),'Datos 2'!$Q$3:$R$22,2,FALSE)</f>
        <v>Off white</v>
      </c>
      <c r="F6038" t="str">
        <f>VLOOKUP(_xlfn.NUMBERVALUE(MID(C6038,11,2)),'Datos 2'!$U$3:$V$11,2,)</f>
        <v>M</v>
      </c>
      <c r="G6038">
        <v>4</v>
      </c>
    </row>
    <row r="6039" spans="1:7">
      <c r="A6039" s="14">
        <v>44388</v>
      </c>
      <c r="B6039" t="s">
        <v>823</v>
      </c>
      <c r="C6039" t="s">
        <v>855</v>
      </c>
      <c r="D6039" t="str">
        <f>VLOOKUP(VALUE(MID(C6039,1,8)),Producto!$A$1:$C$499,3,FALSE)</f>
        <v>Pantalón mezclilla</v>
      </c>
      <c r="E6039" t="str">
        <f>VLOOKUP(_xlfn.NUMBERVALUE(MID(C6039,9,2)),'Datos 2'!$Q$3:$R$22,2,FALSE)</f>
        <v>Negro</v>
      </c>
      <c r="F6039" t="str">
        <f>VLOOKUP(_xlfn.NUMBERVALUE(MID(C6039,11,2)),'Datos 2'!$U$3:$V$11,2,)</f>
        <v>XL</v>
      </c>
      <c r="G6039">
        <v>7</v>
      </c>
    </row>
    <row r="6040" spans="1:7">
      <c r="A6040" s="14">
        <v>44495</v>
      </c>
      <c r="B6040" t="s">
        <v>823</v>
      </c>
      <c r="C6040" t="s">
        <v>832</v>
      </c>
      <c r="D6040" t="str">
        <f>VLOOKUP(VALUE(MID(C6040,1,8)),Producto!$A$1:$C$499,3,FALSE)</f>
        <v>Camisa manga larga</v>
      </c>
      <c r="E6040" t="str">
        <f>VLOOKUP(_xlfn.NUMBERVALUE(MID(C6040,9,2)),'Datos 2'!$Q$3:$R$22,2,FALSE)</f>
        <v>Off white</v>
      </c>
      <c r="F6040" t="str">
        <f>VLOOKUP(_xlfn.NUMBERVALUE(MID(C6040,11,2)),'Datos 2'!$U$3:$V$11,2,)</f>
        <v>L</v>
      </c>
      <c r="G6040">
        <v>10</v>
      </c>
    </row>
    <row r="6041" spans="1:7">
      <c r="A6041" s="14">
        <v>44474</v>
      </c>
      <c r="B6041" t="s">
        <v>823</v>
      </c>
      <c r="C6041" t="s">
        <v>885</v>
      </c>
      <c r="D6041" t="str">
        <f>VLOOKUP(VALUE(MID(C6041,1,8)),Producto!$A$1:$C$499,3,FALSE)</f>
        <v>Chamarra sport</v>
      </c>
      <c r="E6041" t="str">
        <f>VLOOKUP(_xlfn.NUMBERVALUE(MID(C6041,9,2)),'Datos 2'!$Q$3:$R$22,2,FALSE)</f>
        <v>Negro</v>
      </c>
      <c r="F6041" t="str">
        <f>VLOOKUP(_xlfn.NUMBERVALUE(MID(C6041,11,2)),'Datos 2'!$U$3:$V$11,2,)</f>
        <v>M</v>
      </c>
      <c r="G6041">
        <v>4</v>
      </c>
    </row>
    <row r="6042" spans="1:7">
      <c r="A6042" s="14">
        <v>44337</v>
      </c>
      <c r="B6042" t="s">
        <v>823</v>
      </c>
      <c r="C6042" t="s">
        <v>881</v>
      </c>
      <c r="D6042" t="str">
        <f>VLOOKUP(VALUE(MID(C6042,1,8)),Producto!$A$1:$C$499,3,FALSE)</f>
        <v>Chamarra sport</v>
      </c>
      <c r="E6042" t="str">
        <f>VLOOKUP(_xlfn.NUMBERVALUE(MID(C6042,9,2)),'Datos 2'!$Q$3:$R$22,2,FALSE)</f>
        <v>Azul</v>
      </c>
      <c r="F6042" t="str">
        <f>VLOOKUP(_xlfn.NUMBERVALUE(MID(C6042,11,2)),'Datos 2'!$U$3:$V$11,2,)</f>
        <v>M</v>
      </c>
      <c r="G6042">
        <v>1</v>
      </c>
    </row>
    <row r="6043" spans="1:7">
      <c r="A6043" s="14">
        <v>44287</v>
      </c>
      <c r="B6043" t="s">
        <v>823</v>
      </c>
      <c r="C6043" t="s">
        <v>856</v>
      </c>
      <c r="D6043" t="str">
        <f>VLOOKUP(VALUE(MID(C6043,1,8)),Producto!$A$1:$C$499,3,FALSE)</f>
        <v>Pantalón mezclilla</v>
      </c>
      <c r="E6043" t="str">
        <f>VLOOKUP(_xlfn.NUMBERVALUE(MID(C6043,9,2)),'Datos 2'!$Q$3:$R$22,2,FALSE)</f>
        <v>Negro</v>
      </c>
      <c r="F6043" t="str">
        <f>VLOOKUP(_xlfn.NUMBERVALUE(MID(C6043,11,2)),'Datos 2'!$U$3:$V$11,2,)</f>
        <v>L</v>
      </c>
      <c r="G6043">
        <v>10</v>
      </c>
    </row>
    <row r="6044" spans="1:7">
      <c r="A6044" s="14">
        <v>44357</v>
      </c>
      <c r="B6044" t="s">
        <v>823</v>
      </c>
      <c r="C6044" t="s">
        <v>851</v>
      </c>
      <c r="D6044" t="str">
        <f>VLOOKUP(VALUE(MID(C6044,1,8)),Producto!$A$1:$C$499,3,FALSE)</f>
        <v>Pantalón mezclilla</v>
      </c>
      <c r="E6044" t="str">
        <f>VLOOKUP(_xlfn.NUMBERVALUE(MID(C6044,9,2)),'Datos 2'!$Q$3:$R$22,2,FALSE)</f>
        <v>Azul</v>
      </c>
      <c r="F6044" t="str">
        <f>VLOOKUP(_xlfn.NUMBERVALUE(MID(C6044,11,2)),'Datos 2'!$U$3:$V$11,2,)</f>
        <v>XL</v>
      </c>
      <c r="G6044">
        <v>10</v>
      </c>
    </row>
    <row r="6045" spans="1:7">
      <c r="A6045" s="14">
        <v>44438</v>
      </c>
      <c r="B6045" t="s">
        <v>823</v>
      </c>
      <c r="C6045" t="s">
        <v>864</v>
      </c>
      <c r="D6045" t="str">
        <f>VLOOKUP(VALUE(MID(C6045,1,8)),Producto!$A$1:$C$499,3,FALSE)</f>
        <v>Pantalón baggie</v>
      </c>
      <c r="E6045" t="str">
        <f>VLOOKUP(_xlfn.NUMBERVALUE(MID(C6045,9,2)),'Datos 2'!$Q$3:$R$22,2,FALSE)</f>
        <v>Negro</v>
      </c>
      <c r="F6045" t="str">
        <f>VLOOKUP(_xlfn.NUMBERVALUE(MID(C6045,11,2)),'Datos 2'!$U$3:$V$11,2,)</f>
        <v>L</v>
      </c>
      <c r="G6045">
        <v>5</v>
      </c>
    </row>
    <row r="6046" spans="1:7">
      <c r="A6046" s="14">
        <v>44486</v>
      </c>
      <c r="B6046" t="s">
        <v>823</v>
      </c>
      <c r="C6046" t="s">
        <v>858</v>
      </c>
      <c r="D6046" t="str">
        <f>VLOOKUP(VALUE(MID(C6046,1,8)),Producto!$A$1:$C$499,3,FALSE)</f>
        <v>Pantalón mezclilla</v>
      </c>
      <c r="E6046" t="str">
        <f>VLOOKUP(_xlfn.NUMBERVALUE(MID(C6046,9,2)),'Datos 2'!$Q$3:$R$22,2,FALSE)</f>
        <v>Negro</v>
      </c>
      <c r="F6046" t="str">
        <f>VLOOKUP(_xlfn.NUMBERVALUE(MID(C6046,11,2)),'Datos 2'!$U$3:$V$11,2,)</f>
        <v>S</v>
      </c>
      <c r="G6046">
        <v>2</v>
      </c>
    </row>
    <row r="6047" spans="1:7">
      <c r="A6047" s="14">
        <v>44224</v>
      </c>
      <c r="B6047" t="s">
        <v>823</v>
      </c>
      <c r="C6047" t="s">
        <v>835</v>
      </c>
      <c r="D6047" t="str">
        <f>VLOOKUP(VALUE(MID(C6047,1,8)),Producto!$A$1:$C$499,3,FALSE)</f>
        <v>Camisa manga larga</v>
      </c>
      <c r="E6047" t="str">
        <f>VLOOKUP(_xlfn.NUMBERVALUE(MID(C6047,9,2)),'Datos 2'!$Q$3:$R$22,2,FALSE)</f>
        <v>Negro</v>
      </c>
      <c r="F6047" t="str">
        <f>VLOOKUP(_xlfn.NUMBERVALUE(MID(C6047,11,2)),'Datos 2'!$U$3:$V$11,2,)</f>
        <v>XL</v>
      </c>
      <c r="G6047">
        <v>10</v>
      </c>
    </row>
    <row r="6048" spans="1:7">
      <c r="A6048" s="14">
        <v>44434</v>
      </c>
      <c r="B6048" t="s">
        <v>823</v>
      </c>
      <c r="C6048" t="s">
        <v>830</v>
      </c>
      <c r="D6048" t="str">
        <f>VLOOKUP(VALUE(MID(C6048,1,8)),Producto!$A$1:$C$499,3,FALSE)</f>
        <v>Camisa manga larga</v>
      </c>
      <c r="E6048" t="str">
        <f>VLOOKUP(_xlfn.NUMBERVALUE(MID(C6048,9,2)),'Datos 2'!$Q$3:$R$22,2,FALSE)</f>
        <v>Blanco</v>
      </c>
      <c r="F6048" t="str">
        <f>VLOOKUP(_xlfn.NUMBERVALUE(MID(C6048,11,2)),'Datos 2'!$U$3:$V$11,2,)</f>
        <v>S</v>
      </c>
      <c r="G6048">
        <v>7</v>
      </c>
    </row>
    <row r="6049" spans="1:7">
      <c r="A6049" s="14">
        <v>44341</v>
      </c>
      <c r="B6049" t="s">
        <v>823</v>
      </c>
      <c r="C6049" t="s">
        <v>877</v>
      </c>
      <c r="D6049" t="str">
        <f>VLOOKUP(VALUE(MID(C6049,1,8)),Producto!$A$1:$C$499,3,FALSE)</f>
        <v>Chamarra sport</v>
      </c>
      <c r="E6049" t="str">
        <f>VLOOKUP(_xlfn.NUMBERVALUE(MID(C6049,9,2)),'Datos 2'!$Q$3:$R$22,2,FALSE)</f>
        <v>Rojo</v>
      </c>
      <c r="F6049" t="str">
        <f>VLOOKUP(_xlfn.NUMBERVALUE(MID(C6049,11,2)),'Datos 2'!$U$3:$V$11,2,)</f>
        <v>M</v>
      </c>
      <c r="G6049">
        <v>6</v>
      </c>
    </row>
    <row r="6050" spans="1:7">
      <c r="A6050" s="14">
        <v>44317</v>
      </c>
      <c r="B6050" t="s">
        <v>823</v>
      </c>
      <c r="C6050" t="s">
        <v>842</v>
      </c>
      <c r="D6050" t="str">
        <f>VLOOKUP(VALUE(MID(C6050,1,8)),Producto!$A$1:$C$499,3,FALSE)</f>
        <v>Camisa manga corta</v>
      </c>
      <c r="E6050" t="str">
        <f>VLOOKUP(_xlfn.NUMBERVALUE(MID(C6050,9,2)),'Datos 2'!$Q$3:$R$22,2,FALSE)</f>
        <v>Blanco</v>
      </c>
      <c r="F6050" t="str">
        <f>VLOOKUP(_xlfn.NUMBERVALUE(MID(C6050,11,2)),'Datos 2'!$U$3:$V$11,2,)</f>
        <v>S</v>
      </c>
      <c r="G6050">
        <v>3</v>
      </c>
    </row>
    <row r="6051" spans="1:7">
      <c r="A6051" s="14">
        <v>44274</v>
      </c>
      <c r="B6051" t="s">
        <v>823</v>
      </c>
      <c r="C6051" t="s">
        <v>871</v>
      </c>
      <c r="D6051" t="str">
        <f>VLOOKUP(VALUE(MID(C6051,1,8)),Producto!$A$1:$C$499,3,FALSE)</f>
        <v>Pantalón baggie</v>
      </c>
      <c r="E6051" t="str">
        <f>VLOOKUP(_xlfn.NUMBERVALUE(MID(C6051,9,2)),'Datos 2'!$Q$3:$R$22,2,FALSE)</f>
        <v>Café</v>
      </c>
      <c r="F6051" t="str">
        <f>VLOOKUP(_xlfn.NUMBERVALUE(MID(C6051,11,2)),'Datos 2'!$U$3:$V$11,2,)</f>
        <v>XL</v>
      </c>
      <c r="G6051">
        <v>10</v>
      </c>
    </row>
    <row r="6052" spans="1:7">
      <c r="A6052" s="14">
        <v>44474</v>
      </c>
      <c r="B6052" t="s">
        <v>823</v>
      </c>
      <c r="C6052" t="s">
        <v>868</v>
      </c>
      <c r="D6052" t="str">
        <f>VLOOKUP(VALUE(MID(C6052,1,8)),Producto!$A$1:$C$499,3,FALSE)</f>
        <v>Pantalón baggie</v>
      </c>
      <c r="E6052" t="str">
        <f>VLOOKUP(_xlfn.NUMBERVALUE(MID(C6052,9,2)),'Datos 2'!$Q$3:$R$22,2,FALSE)</f>
        <v>Off white</v>
      </c>
      <c r="F6052" t="str">
        <f>VLOOKUP(_xlfn.NUMBERVALUE(MID(C6052,11,2)),'Datos 2'!$U$3:$V$11,2,)</f>
        <v>L</v>
      </c>
      <c r="G6052">
        <v>2</v>
      </c>
    </row>
    <row r="6053" spans="1:7">
      <c r="A6053" s="14">
        <v>44288</v>
      </c>
      <c r="B6053" t="s">
        <v>823</v>
      </c>
      <c r="C6053" t="s">
        <v>852</v>
      </c>
      <c r="D6053" t="str">
        <f>VLOOKUP(VALUE(MID(C6053,1,8)),Producto!$A$1:$C$499,3,FALSE)</f>
        <v>Pantalón mezclilla</v>
      </c>
      <c r="E6053" t="str">
        <f>VLOOKUP(_xlfn.NUMBERVALUE(MID(C6053,9,2)),'Datos 2'!$Q$3:$R$22,2,FALSE)</f>
        <v>Azul</v>
      </c>
      <c r="F6053" t="str">
        <f>VLOOKUP(_xlfn.NUMBERVALUE(MID(C6053,11,2)),'Datos 2'!$U$3:$V$11,2,)</f>
        <v>L</v>
      </c>
      <c r="G6053">
        <v>10</v>
      </c>
    </row>
    <row r="6054" spans="1:7">
      <c r="A6054" s="14">
        <v>44512</v>
      </c>
      <c r="B6054" t="s">
        <v>823</v>
      </c>
      <c r="C6054" t="s">
        <v>868</v>
      </c>
      <c r="D6054" t="str">
        <f>VLOOKUP(VALUE(MID(C6054,1,8)),Producto!$A$1:$C$499,3,FALSE)</f>
        <v>Pantalón baggie</v>
      </c>
      <c r="E6054" t="str">
        <f>VLOOKUP(_xlfn.NUMBERVALUE(MID(C6054,9,2)),'Datos 2'!$Q$3:$R$22,2,FALSE)</f>
        <v>Off white</v>
      </c>
      <c r="F6054" t="str">
        <f>VLOOKUP(_xlfn.NUMBERVALUE(MID(C6054,11,2)),'Datos 2'!$U$3:$V$11,2,)</f>
        <v>L</v>
      </c>
      <c r="G6054">
        <v>10</v>
      </c>
    </row>
    <row r="6055" spans="1:7">
      <c r="A6055" s="14">
        <v>44376</v>
      </c>
      <c r="B6055" t="s">
        <v>823</v>
      </c>
      <c r="C6055" t="s">
        <v>869</v>
      </c>
      <c r="D6055" t="str">
        <f>VLOOKUP(VALUE(MID(C6055,1,8)),Producto!$A$1:$C$499,3,FALSE)</f>
        <v>Pantalón baggie</v>
      </c>
      <c r="E6055" t="str">
        <f>VLOOKUP(_xlfn.NUMBERVALUE(MID(C6055,9,2)),'Datos 2'!$Q$3:$R$22,2,FALSE)</f>
        <v>Off white</v>
      </c>
      <c r="F6055" t="str">
        <f>VLOOKUP(_xlfn.NUMBERVALUE(MID(C6055,11,2)),'Datos 2'!$U$3:$V$11,2,)</f>
        <v>M</v>
      </c>
      <c r="G6055">
        <v>9</v>
      </c>
    </row>
    <row r="6056" spans="1:7">
      <c r="A6056" s="14">
        <v>44429</v>
      </c>
      <c r="B6056" t="s">
        <v>823</v>
      </c>
      <c r="C6056" t="s">
        <v>869</v>
      </c>
      <c r="D6056" t="str">
        <f>VLOOKUP(VALUE(MID(C6056,1,8)),Producto!$A$1:$C$499,3,FALSE)</f>
        <v>Pantalón baggie</v>
      </c>
      <c r="E6056" t="str">
        <f>VLOOKUP(_xlfn.NUMBERVALUE(MID(C6056,9,2)),'Datos 2'!$Q$3:$R$22,2,FALSE)</f>
        <v>Off white</v>
      </c>
      <c r="F6056" t="str">
        <f>VLOOKUP(_xlfn.NUMBERVALUE(MID(C6056,11,2)),'Datos 2'!$U$3:$V$11,2,)</f>
        <v>M</v>
      </c>
      <c r="G6056">
        <v>1</v>
      </c>
    </row>
    <row r="6057" spans="1:7">
      <c r="A6057" s="14">
        <v>44220</v>
      </c>
      <c r="B6057" t="s">
        <v>823</v>
      </c>
      <c r="C6057" t="s">
        <v>827</v>
      </c>
      <c r="D6057" t="str">
        <f>VLOOKUP(VALUE(MID(C6057,1,8)),Producto!$A$1:$C$499,3,FALSE)</f>
        <v>Camisa manga larga</v>
      </c>
      <c r="E6057" t="str">
        <f>VLOOKUP(_xlfn.NUMBERVALUE(MID(C6057,9,2)),'Datos 2'!$Q$3:$R$22,2,FALSE)</f>
        <v>Blanco</v>
      </c>
      <c r="F6057" t="str">
        <f>VLOOKUP(_xlfn.NUMBERVALUE(MID(C6057,11,2)),'Datos 2'!$U$3:$V$11,2,)</f>
        <v>XL</v>
      </c>
      <c r="G6057">
        <v>9</v>
      </c>
    </row>
    <row r="6058" spans="1:7">
      <c r="A6058" s="14">
        <v>44223</v>
      </c>
      <c r="B6058" t="s">
        <v>823</v>
      </c>
      <c r="C6058" t="s">
        <v>854</v>
      </c>
      <c r="D6058" t="str">
        <f>VLOOKUP(VALUE(MID(C6058,1,8)),Producto!$A$1:$C$499,3,FALSE)</f>
        <v>Pantalón mezclilla</v>
      </c>
      <c r="E6058" t="str">
        <f>VLOOKUP(_xlfn.NUMBERVALUE(MID(C6058,9,2)),'Datos 2'!$Q$3:$R$22,2,FALSE)</f>
        <v>Azul</v>
      </c>
      <c r="F6058" t="str">
        <f>VLOOKUP(_xlfn.NUMBERVALUE(MID(C6058,11,2)),'Datos 2'!$U$3:$V$11,2,)</f>
        <v>S</v>
      </c>
      <c r="G6058">
        <v>4</v>
      </c>
    </row>
    <row r="6059" spans="1:7">
      <c r="A6059" s="14">
        <v>44291</v>
      </c>
      <c r="B6059" t="s">
        <v>823</v>
      </c>
      <c r="C6059" t="s">
        <v>834</v>
      </c>
      <c r="D6059" t="str">
        <f>VLOOKUP(VALUE(MID(C6059,1,8)),Producto!$A$1:$C$499,3,FALSE)</f>
        <v>Camisa manga larga</v>
      </c>
      <c r="E6059" t="str">
        <f>VLOOKUP(_xlfn.NUMBERVALUE(MID(C6059,9,2)),'Datos 2'!$Q$3:$R$22,2,FALSE)</f>
        <v>Off white</v>
      </c>
      <c r="F6059" t="str">
        <f>VLOOKUP(_xlfn.NUMBERVALUE(MID(C6059,11,2)),'Datos 2'!$U$3:$V$11,2,)</f>
        <v>S</v>
      </c>
      <c r="G6059">
        <v>1</v>
      </c>
    </row>
    <row r="6060" spans="1:7">
      <c r="A6060" s="14">
        <v>44471</v>
      </c>
      <c r="B6060" t="s">
        <v>823</v>
      </c>
      <c r="C6060" t="s">
        <v>847</v>
      </c>
      <c r="D6060" t="str">
        <f>VLOOKUP(VALUE(MID(C6060,1,8)),Producto!$A$1:$C$499,3,FALSE)</f>
        <v>Playera</v>
      </c>
      <c r="E6060" t="str">
        <f>VLOOKUP(_xlfn.NUMBERVALUE(MID(C6060,9,2)),'Datos 2'!$Q$3:$R$22,2,FALSE)</f>
        <v>Negro</v>
      </c>
      <c r="F6060" t="str">
        <f>VLOOKUP(_xlfn.NUMBERVALUE(MID(C6060,11,2)),'Datos 2'!$U$3:$V$11,2,)</f>
        <v>Unitalla</v>
      </c>
      <c r="G6060">
        <v>5</v>
      </c>
    </row>
    <row r="6061" spans="1:7">
      <c r="A6061" s="14">
        <v>44206</v>
      </c>
      <c r="B6061" t="s">
        <v>823</v>
      </c>
      <c r="C6061" t="s">
        <v>852</v>
      </c>
      <c r="D6061" t="str">
        <f>VLOOKUP(VALUE(MID(C6061,1,8)),Producto!$A$1:$C$499,3,FALSE)</f>
        <v>Pantalón mezclilla</v>
      </c>
      <c r="E6061" t="str">
        <f>VLOOKUP(_xlfn.NUMBERVALUE(MID(C6061,9,2)),'Datos 2'!$Q$3:$R$22,2,FALSE)</f>
        <v>Azul</v>
      </c>
      <c r="F6061" t="str">
        <f>VLOOKUP(_xlfn.NUMBERVALUE(MID(C6061,11,2)),'Datos 2'!$U$3:$V$11,2,)</f>
        <v>L</v>
      </c>
      <c r="G6061">
        <v>2</v>
      </c>
    </row>
    <row r="6062" spans="1:7">
      <c r="A6062" s="14">
        <v>44375</v>
      </c>
      <c r="B6062" t="s">
        <v>823</v>
      </c>
      <c r="C6062" t="s">
        <v>846</v>
      </c>
      <c r="D6062" t="str">
        <f>VLOOKUP(VALUE(MID(C6062,1,8)),Producto!$A$1:$C$499,3,FALSE)</f>
        <v>Camisa manga corta</v>
      </c>
      <c r="E6062" t="str">
        <f>VLOOKUP(_xlfn.NUMBERVALUE(MID(C6062,9,2)),'Datos 2'!$Q$3:$R$22,2,FALSE)</f>
        <v>Estampado animal</v>
      </c>
      <c r="F6062" t="str">
        <f>VLOOKUP(_xlfn.NUMBERVALUE(MID(C6062,11,2)),'Datos 2'!$U$3:$V$11,2,)</f>
        <v>S</v>
      </c>
      <c r="G6062">
        <v>3</v>
      </c>
    </row>
    <row r="6063" spans="1:7">
      <c r="A6063" s="14">
        <v>44316</v>
      </c>
      <c r="B6063" t="s">
        <v>823</v>
      </c>
      <c r="C6063" t="s">
        <v>846</v>
      </c>
      <c r="D6063" t="str">
        <f>VLOOKUP(VALUE(MID(C6063,1,8)),Producto!$A$1:$C$499,3,FALSE)</f>
        <v>Camisa manga corta</v>
      </c>
      <c r="E6063" t="str">
        <f>VLOOKUP(_xlfn.NUMBERVALUE(MID(C6063,9,2)),'Datos 2'!$Q$3:$R$22,2,FALSE)</f>
        <v>Estampado animal</v>
      </c>
      <c r="F6063" t="str">
        <f>VLOOKUP(_xlfn.NUMBERVALUE(MID(C6063,11,2)),'Datos 2'!$U$3:$V$11,2,)</f>
        <v>S</v>
      </c>
      <c r="G6063">
        <v>7</v>
      </c>
    </row>
    <row r="6064" spans="1:7">
      <c r="A6064" s="14">
        <v>44549</v>
      </c>
      <c r="B6064" t="s">
        <v>823</v>
      </c>
      <c r="C6064" t="s">
        <v>852</v>
      </c>
      <c r="D6064" t="str">
        <f>VLOOKUP(VALUE(MID(C6064,1,8)),Producto!$A$1:$C$499,3,FALSE)</f>
        <v>Pantalón mezclilla</v>
      </c>
      <c r="E6064" t="str">
        <f>VLOOKUP(_xlfn.NUMBERVALUE(MID(C6064,9,2)),'Datos 2'!$Q$3:$R$22,2,FALSE)</f>
        <v>Azul</v>
      </c>
      <c r="F6064" t="str">
        <f>VLOOKUP(_xlfn.NUMBERVALUE(MID(C6064,11,2)),'Datos 2'!$U$3:$V$11,2,)</f>
        <v>L</v>
      </c>
      <c r="G6064">
        <v>3</v>
      </c>
    </row>
    <row r="6065" spans="1:7">
      <c r="A6065" s="14">
        <v>44242</v>
      </c>
      <c r="B6065" t="s">
        <v>823</v>
      </c>
      <c r="C6065" t="s">
        <v>837</v>
      </c>
      <c r="D6065" t="str">
        <f>VLOOKUP(VALUE(MID(C6065,1,8)),Producto!$A$1:$C$499,3,FALSE)</f>
        <v>Camisa manga larga</v>
      </c>
      <c r="E6065" t="str">
        <f>VLOOKUP(_xlfn.NUMBERVALUE(MID(C6065,9,2)),'Datos 2'!$Q$3:$R$22,2,FALSE)</f>
        <v>Negro</v>
      </c>
      <c r="F6065" t="str">
        <f>VLOOKUP(_xlfn.NUMBERVALUE(MID(C6065,11,2)),'Datos 2'!$U$3:$V$11,2,)</f>
        <v>M</v>
      </c>
      <c r="G6065">
        <v>6</v>
      </c>
    </row>
    <row r="6066" spans="1:7">
      <c r="A6066" s="14">
        <v>44291</v>
      </c>
      <c r="B6066" t="s">
        <v>823</v>
      </c>
      <c r="C6066" t="s">
        <v>874</v>
      </c>
      <c r="D6066" t="str">
        <f>VLOOKUP(VALUE(MID(C6066,1,8)),Producto!$A$1:$C$499,3,FALSE)</f>
        <v>Pantalón baggie</v>
      </c>
      <c r="E6066" t="str">
        <f>VLOOKUP(_xlfn.NUMBERVALUE(MID(C6066,9,2)),'Datos 2'!$Q$3:$R$22,2,FALSE)</f>
        <v>Café</v>
      </c>
      <c r="F6066" t="str">
        <f>VLOOKUP(_xlfn.NUMBERVALUE(MID(C6066,11,2)),'Datos 2'!$U$3:$V$11,2,)</f>
        <v>S</v>
      </c>
      <c r="G6066">
        <v>4</v>
      </c>
    </row>
    <row r="6067" spans="1:7">
      <c r="A6067" s="14">
        <v>44249</v>
      </c>
      <c r="B6067" t="s">
        <v>823</v>
      </c>
      <c r="C6067" t="s">
        <v>870</v>
      </c>
      <c r="D6067" t="str">
        <f>VLOOKUP(VALUE(MID(C6067,1,8)),Producto!$A$1:$C$499,3,FALSE)</f>
        <v>Pantalón baggie</v>
      </c>
      <c r="E6067" t="str">
        <f>VLOOKUP(_xlfn.NUMBERVALUE(MID(C6067,9,2)),'Datos 2'!$Q$3:$R$22,2,FALSE)</f>
        <v>Off white</v>
      </c>
      <c r="F6067" t="str">
        <f>VLOOKUP(_xlfn.NUMBERVALUE(MID(C6067,11,2)),'Datos 2'!$U$3:$V$11,2,)</f>
        <v>S</v>
      </c>
      <c r="G6067">
        <v>4</v>
      </c>
    </row>
    <row r="6068" spans="1:7">
      <c r="A6068" s="14">
        <v>44258</v>
      </c>
      <c r="B6068" t="s">
        <v>823</v>
      </c>
      <c r="C6068" t="s">
        <v>865</v>
      </c>
      <c r="D6068" t="str">
        <f>VLOOKUP(VALUE(MID(C6068,1,8)),Producto!$A$1:$C$499,3,FALSE)</f>
        <v>Pantalón baggie</v>
      </c>
      <c r="E6068" t="str">
        <f>VLOOKUP(_xlfn.NUMBERVALUE(MID(C6068,9,2)),'Datos 2'!$Q$3:$R$22,2,FALSE)</f>
        <v>Negro</v>
      </c>
      <c r="F6068" t="str">
        <f>VLOOKUP(_xlfn.NUMBERVALUE(MID(C6068,11,2)),'Datos 2'!$U$3:$V$11,2,)</f>
        <v>M</v>
      </c>
      <c r="G6068">
        <v>5</v>
      </c>
    </row>
    <row r="6069" spans="1:7">
      <c r="A6069" s="14">
        <v>44303</v>
      </c>
      <c r="B6069" t="s">
        <v>823</v>
      </c>
      <c r="C6069" t="s">
        <v>851</v>
      </c>
      <c r="D6069" t="str">
        <f>VLOOKUP(VALUE(MID(C6069,1,8)),Producto!$A$1:$C$499,3,FALSE)</f>
        <v>Pantalón mezclilla</v>
      </c>
      <c r="E6069" t="str">
        <f>VLOOKUP(_xlfn.NUMBERVALUE(MID(C6069,9,2)),'Datos 2'!$Q$3:$R$22,2,FALSE)</f>
        <v>Azul</v>
      </c>
      <c r="F6069" t="str">
        <f>VLOOKUP(_xlfn.NUMBERVALUE(MID(C6069,11,2)),'Datos 2'!$U$3:$V$11,2,)</f>
        <v>XL</v>
      </c>
      <c r="G6069">
        <v>9</v>
      </c>
    </row>
    <row r="6070" spans="1:7">
      <c r="A6070" s="14">
        <v>44281</v>
      </c>
      <c r="B6070" t="s">
        <v>823</v>
      </c>
      <c r="C6070" t="s">
        <v>854</v>
      </c>
      <c r="D6070" t="str">
        <f>VLOOKUP(VALUE(MID(C6070,1,8)),Producto!$A$1:$C$499,3,FALSE)</f>
        <v>Pantalón mezclilla</v>
      </c>
      <c r="E6070" t="str">
        <f>VLOOKUP(_xlfn.NUMBERVALUE(MID(C6070,9,2)),'Datos 2'!$Q$3:$R$22,2,FALSE)</f>
        <v>Azul</v>
      </c>
      <c r="F6070" t="str">
        <f>VLOOKUP(_xlfn.NUMBERVALUE(MID(C6070,11,2)),'Datos 2'!$U$3:$V$11,2,)</f>
        <v>S</v>
      </c>
      <c r="G6070">
        <v>8</v>
      </c>
    </row>
    <row r="6071" spans="1:7">
      <c r="A6071" s="14">
        <v>44202</v>
      </c>
      <c r="B6071" t="s">
        <v>823</v>
      </c>
      <c r="C6071" t="s">
        <v>835</v>
      </c>
      <c r="D6071" t="str">
        <f>VLOOKUP(VALUE(MID(C6071,1,8)),Producto!$A$1:$C$499,3,FALSE)</f>
        <v>Camisa manga larga</v>
      </c>
      <c r="E6071" t="str">
        <f>VLOOKUP(_xlfn.NUMBERVALUE(MID(C6071,9,2)),'Datos 2'!$Q$3:$R$22,2,FALSE)</f>
        <v>Negro</v>
      </c>
      <c r="F6071" t="str">
        <f>VLOOKUP(_xlfn.NUMBERVALUE(MID(C6071,11,2)),'Datos 2'!$U$3:$V$11,2,)</f>
        <v>XL</v>
      </c>
      <c r="G6071">
        <v>8</v>
      </c>
    </row>
    <row r="6072" spans="1:7">
      <c r="A6072" s="14">
        <v>44291</v>
      </c>
      <c r="B6072" t="s">
        <v>823</v>
      </c>
      <c r="C6072" t="s">
        <v>885</v>
      </c>
      <c r="D6072" t="str">
        <f>VLOOKUP(VALUE(MID(C6072,1,8)),Producto!$A$1:$C$499,3,FALSE)</f>
        <v>Chamarra sport</v>
      </c>
      <c r="E6072" t="str">
        <f>VLOOKUP(_xlfn.NUMBERVALUE(MID(C6072,9,2)),'Datos 2'!$Q$3:$R$22,2,FALSE)</f>
        <v>Negro</v>
      </c>
      <c r="F6072" t="str">
        <f>VLOOKUP(_xlfn.NUMBERVALUE(MID(C6072,11,2)),'Datos 2'!$U$3:$V$11,2,)</f>
        <v>M</v>
      </c>
      <c r="G6072">
        <v>7</v>
      </c>
    </row>
    <row r="6073" spans="1:7">
      <c r="A6073" s="14">
        <v>44278</v>
      </c>
      <c r="B6073" t="s">
        <v>823</v>
      </c>
      <c r="C6073" t="s">
        <v>849</v>
      </c>
      <c r="D6073" t="str">
        <f>VLOOKUP(VALUE(MID(C6073,1,8)),Producto!$A$1:$C$499,3,FALSE)</f>
        <v>Playera</v>
      </c>
      <c r="E6073" t="str">
        <f>VLOOKUP(_xlfn.NUMBERVALUE(MID(C6073,9,2)),'Datos 2'!$Q$3:$R$22,2,FALSE)</f>
        <v>Estampado abstracto</v>
      </c>
      <c r="F6073" t="str">
        <f>VLOOKUP(_xlfn.NUMBERVALUE(MID(C6073,11,2)),'Datos 2'!$U$3:$V$11,2,)</f>
        <v>Unitalla</v>
      </c>
      <c r="G6073">
        <v>2</v>
      </c>
    </row>
    <row r="6074" spans="1:7">
      <c r="A6074" s="14">
        <v>44441</v>
      </c>
      <c r="B6074" t="s">
        <v>823</v>
      </c>
      <c r="C6074" t="s">
        <v>862</v>
      </c>
      <c r="D6074" t="str">
        <f>VLOOKUP(VALUE(MID(C6074,1,8)),Producto!$A$1:$C$499,3,FALSE)</f>
        <v>Pantalón mezclilla</v>
      </c>
      <c r="E6074" t="str">
        <f>VLOOKUP(_xlfn.NUMBERVALUE(MID(C6074,9,2)),'Datos 2'!$Q$3:$R$22,2,FALSE)</f>
        <v>Blanco</v>
      </c>
      <c r="F6074" t="str">
        <f>VLOOKUP(_xlfn.NUMBERVALUE(MID(C6074,11,2)),'Datos 2'!$U$3:$V$11,2,)</f>
        <v>S</v>
      </c>
      <c r="G6074">
        <v>8</v>
      </c>
    </row>
    <row r="6075" spans="1:7">
      <c r="A6075" s="14">
        <v>44504</v>
      </c>
      <c r="B6075" t="s">
        <v>823</v>
      </c>
      <c r="C6075" t="s">
        <v>871</v>
      </c>
      <c r="D6075" t="str">
        <f>VLOOKUP(VALUE(MID(C6075,1,8)),Producto!$A$1:$C$499,3,FALSE)</f>
        <v>Pantalón baggie</v>
      </c>
      <c r="E6075" t="str">
        <f>VLOOKUP(_xlfn.NUMBERVALUE(MID(C6075,9,2)),'Datos 2'!$Q$3:$R$22,2,FALSE)</f>
        <v>Café</v>
      </c>
      <c r="F6075" t="str">
        <f>VLOOKUP(_xlfn.NUMBERVALUE(MID(C6075,11,2)),'Datos 2'!$U$3:$V$11,2,)</f>
        <v>XL</v>
      </c>
      <c r="G6075">
        <v>2</v>
      </c>
    </row>
    <row r="6076" spans="1:7">
      <c r="A6076" s="14">
        <v>44352</v>
      </c>
      <c r="B6076" t="s">
        <v>823</v>
      </c>
      <c r="C6076" t="s">
        <v>874</v>
      </c>
      <c r="D6076" t="str">
        <f>VLOOKUP(VALUE(MID(C6076,1,8)),Producto!$A$1:$C$499,3,FALSE)</f>
        <v>Pantalón baggie</v>
      </c>
      <c r="E6076" t="str">
        <f>VLOOKUP(_xlfn.NUMBERVALUE(MID(C6076,9,2)),'Datos 2'!$Q$3:$R$22,2,FALSE)</f>
        <v>Café</v>
      </c>
      <c r="F6076" t="str">
        <f>VLOOKUP(_xlfn.NUMBERVALUE(MID(C6076,11,2)),'Datos 2'!$U$3:$V$11,2,)</f>
        <v>S</v>
      </c>
      <c r="G6076">
        <v>5</v>
      </c>
    </row>
    <row r="6077" spans="1:7">
      <c r="A6077" s="14">
        <v>44540</v>
      </c>
      <c r="B6077" t="s">
        <v>823</v>
      </c>
      <c r="C6077" t="s">
        <v>859</v>
      </c>
      <c r="D6077" t="str">
        <f>VLOOKUP(VALUE(MID(C6077,1,8)),Producto!$A$1:$C$499,3,FALSE)</f>
        <v>Pantalón mezclilla</v>
      </c>
      <c r="E6077" t="str">
        <f>VLOOKUP(_xlfn.NUMBERVALUE(MID(C6077,9,2)),'Datos 2'!$Q$3:$R$22,2,FALSE)</f>
        <v>Blanco</v>
      </c>
      <c r="F6077" t="str">
        <f>VLOOKUP(_xlfn.NUMBERVALUE(MID(C6077,11,2)),'Datos 2'!$U$3:$V$11,2,)</f>
        <v>XL</v>
      </c>
      <c r="G6077">
        <v>5</v>
      </c>
    </row>
    <row r="6078" spans="1:7">
      <c r="A6078" s="14">
        <v>44444</v>
      </c>
      <c r="B6078" t="s">
        <v>823</v>
      </c>
      <c r="C6078" t="s">
        <v>852</v>
      </c>
      <c r="D6078" t="str">
        <f>VLOOKUP(VALUE(MID(C6078,1,8)),Producto!$A$1:$C$499,3,FALSE)</f>
        <v>Pantalón mezclilla</v>
      </c>
      <c r="E6078" t="str">
        <f>VLOOKUP(_xlfn.NUMBERVALUE(MID(C6078,9,2)),'Datos 2'!$Q$3:$R$22,2,FALSE)</f>
        <v>Azul</v>
      </c>
      <c r="F6078" t="str">
        <f>VLOOKUP(_xlfn.NUMBERVALUE(MID(C6078,11,2)),'Datos 2'!$U$3:$V$11,2,)</f>
        <v>L</v>
      </c>
      <c r="G6078">
        <v>6</v>
      </c>
    </row>
    <row r="6079" spans="1:7">
      <c r="A6079" s="14">
        <v>44400</v>
      </c>
      <c r="B6079" t="s">
        <v>823</v>
      </c>
      <c r="C6079" t="s">
        <v>862</v>
      </c>
      <c r="D6079" t="str">
        <f>VLOOKUP(VALUE(MID(C6079,1,8)),Producto!$A$1:$C$499,3,FALSE)</f>
        <v>Pantalón mezclilla</v>
      </c>
      <c r="E6079" t="str">
        <f>VLOOKUP(_xlfn.NUMBERVALUE(MID(C6079,9,2)),'Datos 2'!$Q$3:$R$22,2,FALSE)</f>
        <v>Blanco</v>
      </c>
      <c r="F6079" t="str">
        <f>VLOOKUP(_xlfn.NUMBERVALUE(MID(C6079,11,2)),'Datos 2'!$U$3:$V$11,2,)</f>
        <v>S</v>
      </c>
      <c r="G6079">
        <v>8</v>
      </c>
    </row>
    <row r="6080" spans="1:7">
      <c r="A6080" s="14">
        <v>44248</v>
      </c>
      <c r="B6080" t="s">
        <v>823</v>
      </c>
      <c r="C6080" t="s">
        <v>835</v>
      </c>
      <c r="D6080" t="str">
        <f>VLOOKUP(VALUE(MID(C6080,1,8)),Producto!$A$1:$C$499,3,FALSE)</f>
        <v>Camisa manga larga</v>
      </c>
      <c r="E6080" t="str">
        <f>VLOOKUP(_xlfn.NUMBERVALUE(MID(C6080,9,2)),'Datos 2'!$Q$3:$R$22,2,FALSE)</f>
        <v>Negro</v>
      </c>
      <c r="F6080" t="str">
        <f>VLOOKUP(_xlfn.NUMBERVALUE(MID(C6080,11,2)),'Datos 2'!$U$3:$V$11,2,)</f>
        <v>XL</v>
      </c>
      <c r="G6080">
        <v>7</v>
      </c>
    </row>
    <row r="6081" spans="1:7">
      <c r="A6081" s="14">
        <v>44261</v>
      </c>
      <c r="B6081" t="s">
        <v>823</v>
      </c>
      <c r="C6081" t="s">
        <v>866</v>
      </c>
      <c r="D6081" t="str">
        <f>VLOOKUP(VALUE(MID(C6081,1,8)),Producto!$A$1:$C$499,3,FALSE)</f>
        <v>Pantalón baggie</v>
      </c>
      <c r="E6081" t="str">
        <f>VLOOKUP(_xlfn.NUMBERVALUE(MID(C6081,9,2)),'Datos 2'!$Q$3:$R$22,2,FALSE)</f>
        <v>Negro</v>
      </c>
      <c r="F6081" t="str">
        <f>VLOOKUP(_xlfn.NUMBERVALUE(MID(C6081,11,2)),'Datos 2'!$U$3:$V$11,2,)</f>
        <v>S</v>
      </c>
      <c r="G6081">
        <v>3</v>
      </c>
    </row>
    <row r="6082" spans="1:7">
      <c r="A6082" s="14">
        <v>44231</v>
      </c>
      <c r="B6082" t="s">
        <v>823</v>
      </c>
      <c r="C6082" t="s">
        <v>851</v>
      </c>
      <c r="D6082" t="str">
        <f>VLOOKUP(VALUE(MID(C6082,1,8)),Producto!$A$1:$C$499,3,FALSE)</f>
        <v>Pantalón mezclilla</v>
      </c>
      <c r="E6082" t="str">
        <f>VLOOKUP(_xlfn.NUMBERVALUE(MID(C6082,9,2)),'Datos 2'!$Q$3:$R$22,2,FALSE)</f>
        <v>Azul</v>
      </c>
      <c r="F6082" t="str">
        <f>VLOOKUP(_xlfn.NUMBERVALUE(MID(C6082,11,2)),'Datos 2'!$U$3:$V$11,2,)</f>
        <v>XL</v>
      </c>
      <c r="G6082">
        <v>9</v>
      </c>
    </row>
    <row r="6083" spans="1:7">
      <c r="A6083" s="14">
        <v>44353</v>
      </c>
      <c r="B6083" t="s">
        <v>823</v>
      </c>
      <c r="C6083" t="s">
        <v>882</v>
      </c>
      <c r="D6083" t="str">
        <f>VLOOKUP(VALUE(MID(C6083,1,8)),Producto!$A$1:$C$499,3,FALSE)</f>
        <v>Chamarra sport</v>
      </c>
      <c r="E6083" t="str">
        <f>VLOOKUP(_xlfn.NUMBERVALUE(MID(C6083,9,2)),'Datos 2'!$Q$3:$R$22,2,FALSE)</f>
        <v>Azul</v>
      </c>
      <c r="F6083" t="str">
        <f>VLOOKUP(_xlfn.NUMBERVALUE(MID(C6083,11,2)),'Datos 2'!$U$3:$V$11,2,)</f>
        <v>S</v>
      </c>
      <c r="G6083">
        <v>3</v>
      </c>
    </row>
    <row r="6084" spans="1:7">
      <c r="A6084" s="14">
        <v>44400</v>
      </c>
      <c r="B6084" t="s">
        <v>823</v>
      </c>
      <c r="C6084" t="s">
        <v>860</v>
      </c>
      <c r="D6084" t="str">
        <f>VLOOKUP(VALUE(MID(C6084,1,8)),Producto!$A$1:$C$499,3,FALSE)</f>
        <v>Pantalón mezclilla</v>
      </c>
      <c r="E6084" t="str">
        <f>VLOOKUP(_xlfn.NUMBERVALUE(MID(C6084,9,2)),'Datos 2'!$Q$3:$R$22,2,FALSE)</f>
        <v>Blanco</v>
      </c>
      <c r="F6084" t="str">
        <f>VLOOKUP(_xlfn.NUMBERVALUE(MID(C6084,11,2)),'Datos 2'!$U$3:$V$11,2,)</f>
        <v>L</v>
      </c>
      <c r="G6084">
        <v>1</v>
      </c>
    </row>
    <row r="6085" spans="1:7">
      <c r="A6085" s="14">
        <v>44465</v>
      </c>
      <c r="B6085" t="s">
        <v>823</v>
      </c>
      <c r="C6085" t="s">
        <v>860</v>
      </c>
      <c r="D6085" t="str">
        <f>VLOOKUP(VALUE(MID(C6085,1,8)),Producto!$A$1:$C$499,3,FALSE)</f>
        <v>Pantalón mezclilla</v>
      </c>
      <c r="E6085" t="str">
        <f>VLOOKUP(_xlfn.NUMBERVALUE(MID(C6085,9,2)),'Datos 2'!$Q$3:$R$22,2,FALSE)</f>
        <v>Blanco</v>
      </c>
      <c r="F6085" t="str">
        <f>VLOOKUP(_xlfn.NUMBERVALUE(MID(C6085,11,2)),'Datos 2'!$U$3:$V$11,2,)</f>
        <v>L</v>
      </c>
      <c r="G6085">
        <v>2</v>
      </c>
    </row>
    <row r="6086" spans="1:7">
      <c r="A6086" s="14">
        <v>44462</v>
      </c>
      <c r="B6086" t="s">
        <v>823</v>
      </c>
      <c r="C6086" t="s">
        <v>868</v>
      </c>
      <c r="D6086" t="str">
        <f>VLOOKUP(VALUE(MID(C6086,1,8)),Producto!$A$1:$C$499,3,FALSE)</f>
        <v>Pantalón baggie</v>
      </c>
      <c r="E6086" t="str">
        <f>VLOOKUP(_xlfn.NUMBERVALUE(MID(C6086,9,2)),'Datos 2'!$Q$3:$R$22,2,FALSE)</f>
        <v>Off white</v>
      </c>
      <c r="F6086" t="str">
        <f>VLOOKUP(_xlfn.NUMBERVALUE(MID(C6086,11,2)),'Datos 2'!$U$3:$V$11,2,)</f>
        <v>L</v>
      </c>
      <c r="G6086">
        <v>5</v>
      </c>
    </row>
    <row r="6087" spans="1:7">
      <c r="A6087" s="14">
        <v>44496</v>
      </c>
      <c r="B6087" t="s">
        <v>823</v>
      </c>
      <c r="C6087" t="s">
        <v>853</v>
      </c>
      <c r="D6087" t="str">
        <f>VLOOKUP(VALUE(MID(C6087,1,8)),Producto!$A$1:$C$499,3,FALSE)</f>
        <v>Pantalón mezclilla</v>
      </c>
      <c r="E6087" t="str">
        <f>VLOOKUP(_xlfn.NUMBERVALUE(MID(C6087,9,2)),'Datos 2'!$Q$3:$R$22,2,FALSE)</f>
        <v>Azul</v>
      </c>
      <c r="F6087" t="str">
        <f>VLOOKUP(_xlfn.NUMBERVALUE(MID(C6087,11,2)),'Datos 2'!$U$3:$V$11,2,)</f>
        <v>M</v>
      </c>
      <c r="G6087">
        <v>7</v>
      </c>
    </row>
    <row r="6088" spans="1:7">
      <c r="A6088" s="14">
        <v>44238</v>
      </c>
      <c r="B6088" t="s">
        <v>823</v>
      </c>
      <c r="C6088" t="s">
        <v>850</v>
      </c>
      <c r="D6088" t="str">
        <f>VLOOKUP(VALUE(MID(C6088,1,8)),Producto!$A$1:$C$499,3,FALSE)</f>
        <v>Playera</v>
      </c>
      <c r="E6088" t="str">
        <f>VLOOKUP(_xlfn.NUMBERVALUE(MID(C6088,9,2)),'Datos 2'!$Q$3:$R$22,2,FALSE)</f>
        <v>Con texto</v>
      </c>
      <c r="F6088" t="str">
        <f>VLOOKUP(_xlfn.NUMBERVALUE(MID(C6088,11,2)),'Datos 2'!$U$3:$V$11,2,)</f>
        <v>Unitalla</v>
      </c>
      <c r="G6088">
        <v>8</v>
      </c>
    </row>
    <row r="6089" spans="1:7">
      <c r="A6089" s="14">
        <v>44463</v>
      </c>
      <c r="B6089" t="s">
        <v>823</v>
      </c>
      <c r="C6089" t="s">
        <v>874</v>
      </c>
      <c r="D6089" t="str">
        <f>VLOOKUP(VALUE(MID(C6089,1,8)),Producto!$A$1:$C$499,3,FALSE)</f>
        <v>Pantalón baggie</v>
      </c>
      <c r="E6089" t="str">
        <f>VLOOKUP(_xlfn.NUMBERVALUE(MID(C6089,9,2)),'Datos 2'!$Q$3:$R$22,2,FALSE)</f>
        <v>Café</v>
      </c>
      <c r="F6089" t="str">
        <f>VLOOKUP(_xlfn.NUMBERVALUE(MID(C6089,11,2)),'Datos 2'!$U$3:$V$11,2,)</f>
        <v>S</v>
      </c>
      <c r="G6089">
        <v>9</v>
      </c>
    </row>
    <row r="6090" spans="1:7">
      <c r="A6090" s="14">
        <v>44326</v>
      </c>
      <c r="B6090" t="s">
        <v>823</v>
      </c>
      <c r="C6090" t="s">
        <v>876</v>
      </c>
      <c r="D6090" t="str">
        <f>VLOOKUP(VALUE(MID(C6090,1,8)),Producto!$A$1:$C$499,3,FALSE)</f>
        <v>Chamarra sport</v>
      </c>
      <c r="E6090" t="str">
        <f>VLOOKUP(_xlfn.NUMBERVALUE(MID(C6090,9,2)),'Datos 2'!$Q$3:$R$22,2,FALSE)</f>
        <v>Rojo</v>
      </c>
      <c r="F6090" t="str">
        <f>VLOOKUP(_xlfn.NUMBERVALUE(MID(C6090,11,2)),'Datos 2'!$U$3:$V$11,2,)</f>
        <v>L</v>
      </c>
      <c r="G6090">
        <v>7</v>
      </c>
    </row>
    <row r="6091" spans="1:7">
      <c r="A6091" s="14">
        <v>44314</v>
      </c>
      <c r="B6091" t="s">
        <v>823</v>
      </c>
      <c r="C6091" t="s">
        <v>827</v>
      </c>
      <c r="D6091" t="str">
        <f>VLOOKUP(VALUE(MID(C6091,1,8)),Producto!$A$1:$C$499,3,FALSE)</f>
        <v>Camisa manga larga</v>
      </c>
      <c r="E6091" t="str">
        <f>VLOOKUP(_xlfn.NUMBERVALUE(MID(C6091,9,2)),'Datos 2'!$Q$3:$R$22,2,FALSE)</f>
        <v>Blanco</v>
      </c>
      <c r="F6091" t="str">
        <f>VLOOKUP(_xlfn.NUMBERVALUE(MID(C6091,11,2)),'Datos 2'!$U$3:$V$11,2,)</f>
        <v>XL</v>
      </c>
      <c r="G6091">
        <v>6</v>
      </c>
    </row>
    <row r="6092" spans="1:7">
      <c r="A6092" s="14">
        <v>44254</v>
      </c>
      <c r="B6092" t="s">
        <v>823</v>
      </c>
      <c r="C6092" t="s">
        <v>872</v>
      </c>
      <c r="D6092" t="str">
        <f>VLOOKUP(VALUE(MID(C6092,1,8)),Producto!$A$1:$C$499,3,FALSE)</f>
        <v>Pantalón baggie</v>
      </c>
      <c r="E6092" t="str">
        <f>VLOOKUP(_xlfn.NUMBERVALUE(MID(C6092,9,2)),'Datos 2'!$Q$3:$R$22,2,FALSE)</f>
        <v>Café</v>
      </c>
      <c r="F6092" t="str">
        <f>VLOOKUP(_xlfn.NUMBERVALUE(MID(C6092,11,2)),'Datos 2'!$U$3:$V$11,2,)</f>
        <v>L</v>
      </c>
      <c r="G6092">
        <v>9</v>
      </c>
    </row>
    <row r="6093" spans="1:7">
      <c r="A6093" s="14">
        <v>44253</v>
      </c>
      <c r="B6093" t="s">
        <v>823</v>
      </c>
      <c r="C6093" t="s">
        <v>884</v>
      </c>
      <c r="D6093" t="str">
        <f>VLOOKUP(VALUE(MID(C6093,1,8)),Producto!$A$1:$C$499,3,FALSE)</f>
        <v>Chamarra sport</v>
      </c>
      <c r="E6093" t="str">
        <f>VLOOKUP(_xlfn.NUMBERVALUE(MID(C6093,9,2)),'Datos 2'!$Q$3:$R$22,2,FALSE)</f>
        <v>Negro</v>
      </c>
      <c r="F6093" t="str">
        <f>VLOOKUP(_xlfn.NUMBERVALUE(MID(C6093,11,2)),'Datos 2'!$U$3:$V$11,2,)</f>
        <v>L</v>
      </c>
      <c r="G6093">
        <v>6</v>
      </c>
    </row>
    <row r="6094" spans="1:7">
      <c r="A6094" s="14">
        <v>44343</v>
      </c>
      <c r="B6094" t="s">
        <v>823</v>
      </c>
      <c r="C6094" t="s">
        <v>836</v>
      </c>
      <c r="D6094" t="str">
        <f>VLOOKUP(VALUE(MID(C6094,1,8)),Producto!$A$1:$C$499,3,FALSE)</f>
        <v>Camisa manga larga</v>
      </c>
      <c r="E6094" t="str">
        <f>VLOOKUP(_xlfn.NUMBERVALUE(MID(C6094,9,2)),'Datos 2'!$Q$3:$R$22,2,FALSE)</f>
        <v>Negro</v>
      </c>
      <c r="F6094" t="str">
        <f>VLOOKUP(_xlfn.NUMBERVALUE(MID(C6094,11,2)),'Datos 2'!$U$3:$V$11,2,)</f>
        <v>L</v>
      </c>
      <c r="G6094">
        <v>7</v>
      </c>
    </row>
    <row r="6095" spans="1:7">
      <c r="A6095" s="14">
        <v>44305</v>
      </c>
      <c r="B6095" t="s">
        <v>823</v>
      </c>
      <c r="C6095" t="s">
        <v>861</v>
      </c>
      <c r="D6095" t="str">
        <f>VLOOKUP(VALUE(MID(C6095,1,8)),Producto!$A$1:$C$499,3,FALSE)</f>
        <v>Pantalón mezclilla</v>
      </c>
      <c r="E6095" t="str">
        <f>VLOOKUP(_xlfn.NUMBERVALUE(MID(C6095,9,2)),'Datos 2'!$Q$3:$R$22,2,FALSE)</f>
        <v>Blanco</v>
      </c>
      <c r="F6095" t="str">
        <f>VLOOKUP(_xlfn.NUMBERVALUE(MID(C6095,11,2)),'Datos 2'!$U$3:$V$11,2,)</f>
        <v>M</v>
      </c>
      <c r="G6095">
        <v>2</v>
      </c>
    </row>
    <row r="6096" spans="1:7">
      <c r="A6096" s="14">
        <v>44473</v>
      </c>
      <c r="B6096" t="s">
        <v>823</v>
      </c>
      <c r="C6096" t="s">
        <v>827</v>
      </c>
      <c r="D6096" t="str">
        <f>VLOOKUP(VALUE(MID(C6096,1,8)),Producto!$A$1:$C$499,3,FALSE)</f>
        <v>Camisa manga larga</v>
      </c>
      <c r="E6096" t="str">
        <f>VLOOKUP(_xlfn.NUMBERVALUE(MID(C6096,9,2)),'Datos 2'!$Q$3:$R$22,2,FALSE)</f>
        <v>Blanco</v>
      </c>
      <c r="F6096" t="str">
        <f>VLOOKUP(_xlfn.NUMBERVALUE(MID(C6096,11,2)),'Datos 2'!$U$3:$V$11,2,)</f>
        <v>XL</v>
      </c>
      <c r="G6096">
        <v>5</v>
      </c>
    </row>
    <row r="6097" spans="1:7">
      <c r="A6097" s="14">
        <v>44527</v>
      </c>
      <c r="B6097" t="s">
        <v>823</v>
      </c>
      <c r="C6097" t="s">
        <v>877</v>
      </c>
      <c r="D6097" t="str">
        <f>VLOOKUP(VALUE(MID(C6097,1,8)),Producto!$A$1:$C$499,3,FALSE)</f>
        <v>Chamarra sport</v>
      </c>
      <c r="E6097" t="str">
        <f>VLOOKUP(_xlfn.NUMBERVALUE(MID(C6097,9,2)),'Datos 2'!$Q$3:$R$22,2,FALSE)</f>
        <v>Rojo</v>
      </c>
      <c r="F6097" t="str">
        <f>VLOOKUP(_xlfn.NUMBERVALUE(MID(C6097,11,2)),'Datos 2'!$U$3:$V$11,2,)</f>
        <v>M</v>
      </c>
      <c r="G6097">
        <v>9</v>
      </c>
    </row>
    <row r="6098" spans="1:7">
      <c r="A6098" s="14">
        <v>44548</v>
      </c>
      <c r="B6098" t="s">
        <v>823</v>
      </c>
      <c r="C6098" t="s">
        <v>862</v>
      </c>
      <c r="D6098" t="str">
        <f>VLOOKUP(VALUE(MID(C6098,1,8)),Producto!$A$1:$C$499,3,FALSE)</f>
        <v>Pantalón mezclilla</v>
      </c>
      <c r="E6098" t="str">
        <f>VLOOKUP(_xlfn.NUMBERVALUE(MID(C6098,9,2)),'Datos 2'!$Q$3:$R$22,2,FALSE)</f>
        <v>Blanco</v>
      </c>
      <c r="F6098" t="str">
        <f>VLOOKUP(_xlfn.NUMBERVALUE(MID(C6098,11,2)),'Datos 2'!$U$3:$V$11,2,)</f>
        <v>S</v>
      </c>
      <c r="G6098">
        <v>6</v>
      </c>
    </row>
    <row r="6099" spans="1:7">
      <c r="A6099" s="14">
        <v>44468</v>
      </c>
      <c r="B6099" t="s">
        <v>823</v>
      </c>
      <c r="C6099" t="s">
        <v>859</v>
      </c>
      <c r="D6099" t="str">
        <f>VLOOKUP(VALUE(MID(C6099,1,8)),Producto!$A$1:$C$499,3,FALSE)</f>
        <v>Pantalón mezclilla</v>
      </c>
      <c r="E6099" t="str">
        <f>VLOOKUP(_xlfn.NUMBERVALUE(MID(C6099,9,2)),'Datos 2'!$Q$3:$R$22,2,FALSE)</f>
        <v>Blanco</v>
      </c>
      <c r="F6099" t="str">
        <f>VLOOKUP(_xlfn.NUMBERVALUE(MID(C6099,11,2)),'Datos 2'!$U$3:$V$11,2,)</f>
        <v>XL</v>
      </c>
      <c r="G6099">
        <v>8</v>
      </c>
    </row>
    <row r="6100" spans="1:7">
      <c r="A6100" s="14">
        <v>44389</v>
      </c>
      <c r="B6100" t="s">
        <v>823</v>
      </c>
      <c r="C6100" t="s">
        <v>883</v>
      </c>
      <c r="D6100" t="str">
        <f>VLOOKUP(VALUE(MID(C6100,1,8)),Producto!$A$1:$C$499,3,FALSE)</f>
        <v>Chamarra sport</v>
      </c>
      <c r="E6100" t="str">
        <f>VLOOKUP(_xlfn.NUMBERVALUE(MID(C6100,9,2)),'Datos 2'!$Q$3:$R$22,2,FALSE)</f>
        <v>Negro</v>
      </c>
      <c r="F6100" t="str">
        <f>VLOOKUP(_xlfn.NUMBERVALUE(MID(C6100,11,2)),'Datos 2'!$U$3:$V$11,2,)</f>
        <v>XL</v>
      </c>
      <c r="G6100">
        <v>10</v>
      </c>
    </row>
    <row r="6101" spans="1:7">
      <c r="A6101" s="14">
        <v>44355</v>
      </c>
      <c r="B6101" t="s">
        <v>823</v>
      </c>
      <c r="C6101" t="s">
        <v>838</v>
      </c>
      <c r="D6101" t="str">
        <f>VLOOKUP(VALUE(MID(C6101,1,8)),Producto!$A$1:$C$499,3,FALSE)</f>
        <v>Camisa manga larga</v>
      </c>
      <c r="E6101" t="str">
        <f>VLOOKUP(_xlfn.NUMBERVALUE(MID(C6101,9,2)),'Datos 2'!$Q$3:$R$22,2,FALSE)</f>
        <v>Negro</v>
      </c>
      <c r="F6101" t="str">
        <f>VLOOKUP(_xlfn.NUMBERVALUE(MID(C6101,11,2)),'Datos 2'!$U$3:$V$11,2,)</f>
        <v>S</v>
      </c>
      <c r="G6101">
        <v>7</v>
      </c>
    </row>
    <row r="6102" spans="1:7">
      <c r="A6102" s="14">
        <v>44491</v>
      </c>
      <c r="B6102" t="s">
        <v>823</v>
      </c>
      <c r="C6102" t="s">
        <v>850</v>
      </c>
      <c r="D6102" t="str">
        <f>VLOOKUP(VALUE(MID(C6102,1,8)),Producto!$A$1:$C$499,3,FALSE)</f>
        <v>Playera</v>
      </c>
      <c r="E6102" t="str">
        <f>VLOOKUP(_xlfn.NUMBERVALUE(MID(C6102,9,2)),'Datos 2'!$Q$3:$R$22,2,FALSE)</f>
        <v>Con texto</v>
      </c>
      <c r="F6102" t="str">
        <f>VLOOKUP(_xlfn.NUMBERVALUE(MID(C6102,11,2)),'Datos 2'!$U$3:$V$11,2,)</f>
        <v>Unitalla</v>
      </c>
      <c r="G6102">
        <v>9</v>
      </c>
    </row>
    <row r="6103" spans="1:7">
      <c r="A6103" s="14">
        <v>44429</v>
      </c>
      <c r="B6103" t="s">
        <v>823</v>
      </c>
      <c r="C6103" t="s">
        <v>885</v>
      </c>
      <c r="D6103" t="str">
        <f>VLOOKUP(VALUE(MID(C6103,1,8)),Producto!$A$1:$C$499,3,FALSE)</f>
        <v>Chamarra sport</v>
      </c>
      <c r="E6103" t="str">
        <f>VLOOKUP(_xlfn.NUMBERVALUE(MID(C6103,9,2)),'Datos 2'!$Q$3:$R$22,2,FALSE)</f>
        <v>Negro</v>
      </c>
      <c r="F6103" t="str">
        <f>VLOOKUP(_xlfn.NUMBERVALUE(MID(C6103,11,2)),'Datos 2'!$U$3:$V$11,2,)</f>
        <v>M</v>
      </c>
      <c r="G6103">
        <v>5</v>
      </c>
    </row>
    <row r="6104" spans="1:7">
      <c r="A6104" s="14">
        <v>44197</v>
      </c>
      <c r="B6104" t="s">
        <v>823</v>
      </c>
      <c r="C6104" t="s">
        <v>861</v>
      </c>
      <c r="D6104" t="str">
        <f>VLOOKUP(VALUE(MID(C6104,1,8)),Producto!$A$1:$C$499,3,FALSE)</f>
        <v>Pantalón mezclilla</v>
      </c>
      <c r="E6104" t="str">
        <f>VLOOKUP(_xlfn.NUMBERVALUE(MID(C6104,9,2)),'Datos 2'!$Q$3:$R$22,2,FALSE)</f>
        <v>Blanco</v>
      </c>
      <c r="F6104" t="str">
        <f>VLOOKUP(_xlfn.NUMBERVALUE(MID(C6104,11,2)),'Datos 2'!$U$3:$V$11,2,)</f>
        <v>M</v>
      </c>
      <c r="G6104">
        <v>8</v>
      </c>
    </row>
    <row r="6105" spans="1:7">
      <c r="A6105" s="14">
        <v>44259</v>
      </c>
      <c r="B6105" t="s">
        <v>823</v>
      </c>
      <c r="C6105" t="s">
        <v>834</v>
      </c>
      <c r="D6105" t="str">
        <f>VLOOKUP(VALUE(MID(C6105,1,8)),Producto!$A$1:$C$499,3,FALSE)</f>
        <v>Camisa manga larga</v>
      </c>
      <c r="E6105" t="str">
        <f>VLOOKUP(_xlfn.NUMBERVALUE(MID(C6105,9,2)),'Datos 2'!$Q$3:$R$22,2,FALSE)</f>
        <v>Off white</v>
      </c>
      <c r="F6105" t="str">
        <f>VLOOKUP(_xlfn.NUMBERVALUE(MID(C6105,11,2)),'Datos 2'!$U$3:$V$11,2,)</f>
        <v>S</v>
      </c>
      <c r="G6105">
        <v>1</v>
      </c>
    </row>
    <row r="6106" spans="1:7">
      <c r="A6106" s="14">
        <v>44538</v>
      </c>
      <c r="B6106" t="s">
        <v>823</v>
      </c>
      <c r="C6106" t="s">
        <v>868</v>
      </c>
      <c r="D6106" t="str">
        <f>VLOOKUP(VALUE(MID(C6106,1,8)),Producto!$A$1:$C$499,3,FALSE)</f>
        <v>Pantalón baggie</v>
      </c>
      <c r="E6106" t="str">
        <f>VLOOKUP(_xlfn.NUMBERVALUE(MID(C6106,9,2)),'Datos 2'!$Q$3:$R$22,2,FALSE)</f>
        <v>Off white</v>
      </c>
      <c r="F6106" t="str">
        <f>VLOOKUP(_xlfn.NUMBERVALUE(MID(C6106,11,2)),'Datos 2'!$U$3:$V$11,2,)</f>
        <v>L</v>
      </c>
      <c r="G6106">
        <v>7</v>
      </c>
    </row>
    <row r="6107" spans="1:7">
      <c r="A6107" s="14">
        <v>44282</v>
      </c>
      <c r="B6107" t="s">
        <v>823</v>
      </c>
      <c r="C6107" t="s">
        <v>829</v>
      </c>
      <c r="D6107" t="str">
        <f>VLOOKUP(VALUE(MID(C6107,1,8)),Producto!$A$1:$C$499,3,FALSE)</f>
        <v>Camisa manga larga</v>
      </c>
      <c r="E6107" t="str">
        <f>VLOOKUP(_xlfn.NUMBERVALUE(MID(C6107,9,2)),'Datos 2'!$Q$3:$R$22,2,FALSE)</f>
        <v>Blanco</v>
      </c>
      <c r="F6107" t="str">
        <f>VLOOKUP(_xlfn.NUMBERVALUE(MID(C6107,11,2)),'Datos 2'!$U$3:$V$11,2,)</f>
        <v>M</v>
      </c>
      <c r="G6107">
        <v>9</v>
      </c>
    </row>
    <row r="6108" spans="1:7">
      <c r="A6108" s="14">
        <v>44290</v>
      </c>
      <c r="B6108" t="s">
        <v>823</v>
      </c>
      <c r="C6108" t="s">
        <v>840</v>
      </c>
      <c r="D6108" t="str">
        <f>VLOOKUP(VALUE(MID(C6108,1,8)),Producto!$A$1:$C$499,3,FALSE)</f>
        <v>Camisa manga corta</v>
      </c>
      <c r="E6108" t="str">
        <f>VLOOKUP(_xlfn.NUMBERVALUE(MID(C6108,9,2)),'Datos 2'!$Q$3:$R$22,2,FALSE)</f>
        <v>Blanco</v>
      </c>
      <c r="F6108" t="str">
        <f>VLOOKUP(_xlfn.NUMBERVALUE(MID(C6108,11,2)),'Datos 2'!$U$3:$V$11,2,)</f>
        <v>L</v>
      </c>
      <c r="G6108">
        <v>7</v>
      </c>
    </row>
    <row r="6109" spans="1:7">
      <c r="A6109" s="14">
        <v>44440</v>
      </c>
      <c r="B6109" t="s">
        <v>823</v>
      </c>
      <c r="C6109" t="s">
        <v>871</v>
      </c>
      <c r="D6109" t="str">
        <f>VLOOKUP(VALUE(MID(C6109,1,8)),Producto!$A$1:$C$499,3,FALSE)</f>
        <v>Pantalón baggie</v>
      </c>
      <c r="E6109" t="str">
        <f>VLOOKUP(_xlfn.NUMBERVALUE(MID(C6109,9,2)),'Datos 2'!$Q$3:$R$22,2,FALSE)</f>
        <v>Café</v>
      </c>
      <c r="F6109" t="str">
        <f>VLOOKUP(_xlfn.NUMBERVALUE(MID(C6109,11,2)),'Datos 2'!$U$3:$V$11,2,)</f>
        <v>XL</v>
      </c>
      <c r="G6109">
        <v>4</v>
      </c>
    </row>
    <row r="6110" spans="1:7">
      <c r="A6110" s="14">
        <v>44538</v>
      </c>
      <c r="B6110" t="s">
        <v>823</v>
      </c>
      <c r="C6110" t="s">
        <v>845</v>
      </c>
      <c r="D6110" t="str">
        <f>VLOOKUP(VALUE(MID(C6110,1,8)),Producto!$A$1:$C$499,3,FALSE)</f>
        <v>Camisa manga corta</v>
      </c>
      <c r="E6110" t="str">
        <f>VLOOKUP(_xlfn.NUMBERVALUE(MID(C6110,9,2)),'Datos 2'!$Q$3:$R$22,2,FALSE)</f>
        <v>Estampado animal</v>
      </c>
      <c r="F6110" t="str">
        <f>VLOOKUP(_xlfn.NUMBERVALUE(MID(C6110,11,2)),'Datos 2'!$U$3:$V$11,2,)</f>
        <v>M</v>
      </c>
      <c r="G6110">
        <v>4</v>
      </c>
    </row>
    <row r="6111" spans="1:7">
      <c r="A6111" s="14">
        <v>44423</v>
      </c>
      <c r="B6111" t="s">
        <v>823</v>
      </c>
      <c r="C6111" t="s">
        <v>852</v>
      </c>
      <c r="D6111" t="str">
        <f>VLOOKUP(VALUE(MID(C6111,1,8)),Producto!$A$1:$C$499,3,FALSE)</f>
        <v>Pantalón mezclilla</v>
      </c>
      <c r="E6111" t="str">
        <f>VLOOKUP(_xlfn.NUMBERVALUE(MID(C6111,9,2)),'Datos 2'!$Q$3:$R$22,2,FALSE)</f>
        <v>Azul</v>
      </c>
      <c r="F6111" t="str">
        <f>VLOOKUP(_xlfn.NUMBERVALUE(MID(C6111,11,2)),'Datos 2'!$U$3:$V$11,2,)</f>
        <v>L</v>
      </c>
      <c r="G6111">
        <v>2</v>
      </c>
    </row>
    <row r="6112" spans="1:7">
      <c r="A6112" s="14">
        <v>44314</v>
      </c>
      <c r="B6112" t="s">
        <v>823</v>
      </c>
      <c r="C6112" t="s">
        <v>859</v>
      </c>
      <c r="D6112" t="str">
        <f>VLOOKUP(VALUE(MID(C6112,1,8)),Producto!$A$1:$C$499,3,FALSE)</f>
        <v>Pantalón mezclilla</v>
      </c>
      <c r="E6112" t="str">
        <f>VLOOKUP(_xlfn.NUMBERVALUE(MID(C6112,9,2)),'Datos 2'!$Q$3:$R$22,2,FALSE)</f>
        <v>Blanco</v>
      </c>
      <c r="F6112" t="str">
        <f>VLOOKUP(_xlfn.NUMBERVALUE(MID(C6112,11,2)),'Datos 2'!$U$3:$V$11,2,)</f>
        <v>XL</v>
      </c>
      <c r="G6112">
        <v>10</v>
      </c>
    </row>
    <row r="6113" spans="1:7">
      <c r="A6113" s="14">
        <v>44241</v>
      </c>
      <c r="B6113" t="s">
        <v>823</v>
      </c>
      <c r="C6113" t="s">
        <v>852</v>
      </c>
      <c r="D6113" t="str">
        <f>VLOOKUP(VALUE(MID(C6113,1,8)),Producto!$A$1:$C$499,3,FALSE)</f>
        <v>Pantalón mezclilla</v>
      </c>
      <c r="E6113" t="str">
        <f>VLOOKUP(_xlfn.NUMBERVALUE(MID(C6113,9,2)),'Datos 2'!$Q$3:$R$22,2,FALSE)</f>
        <v>Azul</v>
      </c>
      <c r="F6113" t="str">
        <f>VLOOKUP(_xlfn.NUMBERVALUE(MID(C6113,11,2)),'Datos 2'!$U$3:$V$11,2,)</f>
        <v>L</v>
      </c>
      <c r="G6113">
        <v>8</v>
      </c>
    </row>
    <row r="6114" spans="1:7">
      <c r="A6114" s="14">
        <v>44354</v>
      </c>
      <c r="B6114" t="s">
        <v>823</v>
      </c>
      <c r="C6114" t="s">
        <v>852</v>
      </c>
      <c r="D6114" t="str">
        <f>VLOOKUP(VALUE(MID(C6114,1,8)),Producto!$A$1:$C$499,3,FALSE)</f>
        <v>Pantalón mezclilla</v>
      </c>
      <c r="E6114" t="str">
        <f>VLOOKUP(_xlfn.NUMBERVALUE(MID(C6114,9,2)),'Datos 2'!$Q$3:$R$22,2,FALSE)</f>
        <v>Azul</v>
      </c>
      <c r="F6114" t="str">
        <f>VLOOKUP(_xlfn.NUMBERVALUE(MID(C6114,11,2)),'Datos 2'!$U$3:$V$11,2,)</f>
        <v>L</v>
      </c>
      <c r="G6114">
        <v>8</v>
      </c>
    </row>
    <row r="6115" spans="1:7">
      <c r="A6115" s="14">
        <v>44337</v>
      </c>
      <c r="B6115" t="s">
        <v>823</v>
      </c>
      <c r="C6115" t="s">
        <v>834</v>
      </c>
      <c r="D6115" t="str">
        <f>VLOOKUP(VALUE(MID(C6115,1,8)),Producto!$A$1:$C$499,3,FALSE)</f>
        <v>Camisa manga larga</v>
      </c>
      <c r="E6115" t="str">
        <f>VLOOKUP(_xlfn.NUMBERVALUE(MID(C6115,9,2)),'Datos 2'!$Q$3:$R$22,2,FALSE)</f>
        <v>Off white</v>
      </c>
      <c r="F6115" t="str">
        <f>VLOOKUP(_xlfn.NUMBERVALUE(MID(C6115,11,2)),'Datos 2'!$U$3:$V$11,2,)</f>
        <v>S</v>
      </c>
      <c r="G6115">
        <v>7</v>
      </c>
    </row>
    <row r="6116" spans="1:7">
      <c r="A6116" s="14">
        <v>44538</v>
      </c>
      <c r="B6116" t="s">
        <v>823</v>
      </c>
      <c r="C6116" t="s">
        <v>885</v>
      </c>
      <c r="D6116" t="str">
        <f>VLOOKUP(VALUE(MID(C6116,1,8)),Producto!$A$1:$C$499,3,FALSE)</f>
        <v>Chamarra sport</v>
      </c>
      <c r="E6116" t="str">
        <f>VLOOKUP(_xlfn.NUMBERVALUE(MID(C6116,9,2)),'Datos 2'!$Q$3:$R$22,2,FALSE)</f>
        <v>Negro</v>
      </c>
      <c r="F6116" t="str">
        <f>VLOOKUP(_xlfn.NUMBERVALUE(MID(C6116,11,2)),'Datos 2'!$U$3:$V$11,2,)</f>
        <v>M</v>
      </c>
      <c r="G6116">
        <v>10</v>
      </c>
    </row>
    <row r="6117" spans="1:7">
      <c r="A6117" s="14">
        <v>44511</v>
      </c>
      <c r="B6117" t="s">
        <v>823</v>
      </c>
      <c r="C6117" t="s">
        <v>867</v>
      </c>
      <c r="D6117" t="str">
        <f>VLOOKUP(VALUE(MID(C6117,1,8)),Producto!$A$1:$C$499,3,FALSE)</f>
        <v>Pantalón baggie</v>
      </c>
      <c r="E6117" t="str">
        <f>VLOOKUP(_xlfn.NUMBERVALUE(MID(C6117,9,2)),'Datos 2'!$Q$3:$R$22,2,FALSE)</f>
        <v>Off white</v>
      </c>
      <c r="F6117" t="str">
        <f>VLOOKUP(_xlfn.NUMBERVALUE(MID(C6117,11,2)),'Datos 2'!$U$3:$V$11,2,)</f>
        <v>XL</v>
      </c>
      <c r="G6117">
        <v>4</v>
      </c>
    </row>
    <row r="6118" spans="1:7">
      <c r="A6118" s="14">
        <v>44412</v>
      </c>
      <c r="B6118" t="s">
        <v>823</v>
      </c>
      <c r="C6118" t="s">
        <v>850</v>
      </c>
      <c r="D6118" t="str">
        <f>VLOOKUP(VALUE(MID(C6118,1,8)),Producto!$A$1:$C$499,3,FALSE)</f>
        <v>Playera</v>
      </c>
      <c r="E6118" t="str">
        <f>VLOOKUP(_xlfn.NUMBERVALUE(MID(C6118,9,2)),'Datos 2'!$Q$3:$R$22,2,FALSE)</f>
        <v>Con texto</v>
      </c>
      <c r="F6118" t="str">
        <f>VLOOKUP(_xlfn.NUMBERVALUE(MID(C6118,11,2)),'Datos 2'!$U$3:$V$11,2,)</f>
        <v>Unitalla</v>
      </c>
      <c r="G6118">
        <v>7</v>
      </c>
    </row>
    <row r="6119" spans="1:7">
      <c r="A6119" s="14" t="s">
        <v>906</v>
      </c>
      <c r="B6119" t="s">
        <v>823</v>
      </c>
      <c r="C6119" t="s">
        <v>842</v>
      </c>
      <c r="D6119" t="str">
        <f>VLOOKUP(VALUE(MID(C6119,1,8)),Producto!$A$1:$C$499,3,FALSE)</f>
        <v>Camisa manga corta</v>
      </c>
      <c r="E6119" t="str">
        <f>VLOOKUP(_xlfn.NUMBERVALUE(MID(C6119,9,2)),'Datos 2'!$Q$3:$R$22,2,FALSE)</f>
        <v>Blanco</v>
      </c>
      <c r="F6119" t="str">
        <f>VLOOKUP(_xlfn.NUMBERVALUE(MID(C6119,11,2)),'Datos 2'!$U$3:$V$11,2,)</f>
        <v>S</v>
      </c>
      <c r="G6119">
        <v>3</v>
      </c>
    </row>
    <row r="6120" spans="1:7">
      <c r="A6120" s="14">
        <v>44521</v>
      </c>
      <c r="B6120" t="s">
        <v>823</v>
      </c>
      <c r="C6120" t="s">
        <v>879</v>
      </c>
      <c r="D6120" t="str">
        <f>VLOOKUP(VALUE(MID(C6120,1,8)),Producto!$A$1:$C$499,3,FALSE)</f>
        <v>Chamarra sport</v>
      </c>
      <c r="E6120" t="str">
        <f>VLOOKUP(_xlfn.NUMBERVALUE(MID(C6120,9,2)),'Datos 2'!$Q$3:$R$22,2,FALSE)</f>
        <v>Azul</v>
      </c>
      <c r="F6120" t="str">
        <f>VLOOKUP(_xlfn.NUMBERVALUE(MID(C6120,11,2)),'Datos 2'!$U$3:$V$11,2,)</f>
        <v>XL</v>
      </c>
      <c r="G6120">
        <v>8</v>
      </c>
    </row>
    <row r="6121" spans="1:7">
      <c r="A6121" s="14">
        <v>44271</v>
      </c>
      <c r="B6121" t="s">
        <v>823</v>
      </c>
      <c r="C6121" t="s">
        <v>858</v>
      </c>
      <c r="D6121" t="str">
        <f>VLOOKUP(VALUE(MID(C6121,1,8)),Producto!$A$1:$C$499,3,FALSE)</f>
        <v>Pantalón mezclilla</v>
      </c>
      <c r="E6121" t="str">
        <f>VLOOKUP(_xlfn.NUMBERVALUE(MID(C6121,9,2)),'Datos 2'!$Q$3:$R$22,2,FALSE)</f>
        <v>Negro</v>
      </c>
      <c r="F6121" t="str">
        <f>VLOOKUP(_xlfn.NUMBERVALUE(MID(C6121,11,2)),'Datos 2'!$U$3:$V$11,2,)</f>
        <v>S</v>
      </c>
      <c r="G6121">
        <v>9</v>
      </c>
    </row>
    <row r="6122" spans="1:7">
      <c r="A6122" s="14">
        <v>44351</v>
      </c>
      <c r="B6122" t="s">
        <v>823</v>
      </c>
      <c r="C6122" t="s">
        <v>864</v>
      </c>
      <c r="D6122" t="str">
        <f>VLOOKUP(VALUE(MID(C6122,1,8)),Producto!$A$1:$C$499,3,FALSE)</f>
        <v>Pantalón baggie</v>
      </c>
      <c r="E6122" t="str">
        <f>VLOOKUP(_xlfn.NUMBERVALUE(MID(C6122,9,2)),'Datos 2'!$Q$3:$R$22,2,FALSE)</f>
        <v>Negro</v>
      </c>
      <c r="F6122" t="str">
        <f>VLOOKUP(_xlfn.NUMBERVALUE(MID(C6122,11,2)),'Datos 2'!$U$3:$V$11,2,)</f>
        <v>L</v>
      </c>
      <c r="G6122">
        <v>5</v>
      </c>
    </row>
    <row r="6123" spans="1:7">
      <c r="A6123" s="14">
        <v>44482</v>
      </c>
      <c r="B6123" t="s">
        <v>823</v>
      </c>
      <c r="C6123" t="s">
        <v>854</v>
      </c>
      <c r="D6123" t="str">
        <f>VLOOKUP(VALUE(MID(C6123,1,8)),Producto!$A$1:$C$499,3,FALSE)</f>
        <v>Pantalón mezclilla</v>
      </c>
      <c r="E6123" t="str">
        <f>VLOOKUP(_xlfn.NUMBERVALUE(MID(C6123,9,2)),'Datos 2'!$Q$3:$R$22,2,FALSE)</f>
        <v>Azul</v>
      </c>
      <c r="F6123" t="str">
        <f>VLOOKUP(_xlfn.NUMBERVALUE(MID(C6123,11,2)),'Datos 2'!$U$3:$V$11,2,)</f>
        <v>S</v>
      </c>
      <c r="G6123">
        <v>6</v>
      </c>
    </row>
    <row r="6124" spans="1:7">
      <c r="A6124" s="14">
        <v>44211</v>
      </c>
      <c r="B6124" t="s">
        <v>823</v>
      </c>
      <c r="C6124" t="s">
        <v>835</v>
      </c>
      <c r="D6124" t="str">
        <f>VLOOKUP(VALUE(MID(C6124,1,8)),Producto!$A$1:$C$499,3,FALSE)</f>
        <v>Camisa manga larga</v>
      </c>
      <c r="E6124" t="str">
        <f>VLOOKUP(_xlfn.NUMBERVALUE(MID(C6124,9,2)),'Datos 2'!$Q$3:$R$22,2,FALSE)</f>
        <v>Negro</v>
      </c>
      <c r="F6124" t="str">
        <f>VLOOKUP(_xlfn.NUMBERVALUE(MID(C6124,11,2)),'Datos 2'!$U$3:$V$11,2,)</f>
        <v>XL</v>
      </c>
      <c r="G6124">
        <v>5</v>
      </c>
    </row>
    <row r="6125" spans="1:7">
      <c r="A6125" s="14">
        <v>44543</v>
      </c>
      <c r="B6125" t="s">
        <v>823</v>
      </c>
      <c r="C6125" t="s">
        <v>843</v>
      </c>
      <c r="D6125" t="str">
        <f>VLOOKUP(VALUE(MID(C6125,1,8)),Producto!$A$1:$C$499,3,FALSE)</f>
        <v>Camisa manga corta</v>
      </c>
      <c r="E6125" t="str">
        <f>VLOOKUP(_xlfn.NUMBERVALUE(MID(C6125,9,2)),'Datos 2'!$Q$3:$R$22,2,FALSE)</f>
        <v>Estampado animal</v>
      </c>
      <c r="F6125" t="str">
        <f>VLOOKUP(_xlfn.NUMBERVALUE(MID(C6125,11,2)),'Datos 2'!$U$3:$V$11,2,)</f>
        <v>XL</v>
      </c>
      <c r="G6125">
        <v>3</v>
      </c>
    </row>
    <row r="6126" spans="1:7">
      <c r="A6126" s="14">
        <v>44338</v>
      </c>
      <c r="B6126" t="s">
        <v>823</v>
      </c>
      <c r="C6126" t="s">
        <v>850</v>
      </c>
      <c r="D6126" t="str">
        <f>VLOOKUP(VALUE(MID(C6126,1,8)),Producto!$A$1:$C$499,3,FALSE)</f>
        <v>Playera</v>
      </c>
      <c r="E6126" t="str">
        <f>VLOOKUP(_xlfn.NUMBERVALUE(MID(C6126,9,2)),'Datos 2'!$Q$3:$R$22,2,FALSE)</f>
        <v>Con texto</v>
      </c>
      <c r="F6126" t="str">
        <f>VLOOKUP(_xlfn.NUMBERVALUE(MID(C6126,11,2)),'Datos 2'!$U$3:$V$11,2,)</f>
        <v>Unitalla</v>
      </c>
      <c r="G6126">
        <v>9</v>
      </c>
    </row>
    <row r="6127" spans="1:7">
      <c r="A6127" s="14">
        <v>44257</v>
      </c>
      <c r="B6127" t="s">
        <v>823</v>
      </c>
      <c r="C6127" t="s">
        <v>890</v>
      </c>
      <c r="D6127" t="str">
        <f>VLOOKUP(VALUE(MID(C6127,1,8)),Producto!$A$1:$C$499,3,FALSE)</f>
        <v>Chamarra sport</v>
      </c>
      <c r="E6127" t="str">
        <f>VLOOKUP(_xlfn.NUMBERVALUE(MID(C6127,9,2)),'Datos 2'!$Q$3:$R$22,2,FALSE)</f>
        <v>Off white</v>
      </c>
      <c r="F6127" t="str">
        <f>VLOOKUP(_xlfn.NUMBERVALUE(MID(C6127,11,2)),'Datos 2'!$U$3:$V$11,2,)</f>
        <v>S</v>
      </c>
      <c r="G6127">
        <v>6</v>
      </c>
    </row>
    <row r="6128" spans="1:7">
      <c r="A6128" s="14">
        <v>44251</v>
      </c>
      <c r="B6128" t="s">
        <v>823</v>
      </c>
      <c r="C6128" t="s">
        <v>887</v>
      </c>
      <c r="D6128" t="str">
        <f>VLOOKUP(VALUE(MID(C6128,1,8)),Producto!$A$1:$C$499,3,FALSE)</f>
        <v>Chamarra sport</v>
      </c>
      <c r="E6128" t="str">
        <f>VLOOKUP(_xlfn.NUMBERVALUE(MID(C6128,9,2)),'Datos 2'!$Q$3:$R$22,2,FALSE)</f>
        <v>Off white</v>
      </c>
      <c r="F6128" t="str">
        <f>VLOOKUP(_xlfn.NUMBERVALUE(MID(C6128,11,2)),'Datos 2'!$U$3:$V$11,2,)</f>
        <v>XL</v>
      </c>
      <c r="G6128">
        <v>2</v>
      </c>
    </row>
    <row r="6129" spans="1:7">
      <c r="A6129" s="14">
        <v>44327</v>
      </c>
      <c r="B6129" t="s">
        <v>823</v>
      </c>
      <c r="C6129" t="s">
        <v>879</v>
      </c>
      <c r="D6129" t="str">
        <f>VLOOKUP(VALUE(MID(C6129,1,8)),Producto!$A$1:$C$499,3,FALSE)</f>
        <v>Chamarra sport</v>
      </c>
      <c r="E6129" t="str">
        <f>VLOOKUP(_xlfn.NUMBERVALUE(MID(C6129,9,2)),'Datos 2'!$Q$3:$R$22,2,FALSE)</f>
        <v>Azul</v>
      </c>
      <c r="F6129" t="str">
        <f>VLOOKUP(_xlfn.NUMBERVALUE(MID(C6129,11,2)),'Datos 2'!$U$3:$V$11,2,)</f>
        <v>XL</v>
      </c>
      <c r="G6129">
        <v>8</v>
      </c>
    </row>
    <row r="6130" spans="1:7">
      <c r="A6130" s="14">
        <v>44318</v>
      </c>
      <c r="B6130" t="s">
        <v>823</v>
      </c>
      <c r="C6130" t="s">
        <v>847</v>
      </c>
      <c r="D6130" t="str">
        <f>VLOOKUP(VALUE(MID(C6130,1,8)),Producto!$A$1:$C$499,3,FALSE)</f>
        <v>Playera</v>
      </c>
      <c r="E6130" t="str">
        <f>VLOOKUP(_xlfn.NUMBERVALUE(MID(C6130,9,2)),'Datos 2'!$Q$3:$R$22,2,FALSE)</f>
        <v>Negro</v>
      </c>
      <c r="F6130" t="str">
        <f>VLOOKUP(_xlfn.NUMBERVALUE(MID(C6130,11,2)),'Datos 2'!$U$3:$V$11,2,)</f>
        <v>Unitalla</v>
      </c>
      <c r="G6130">
        <v>9</v>
      </c>
    </row>
    <row r="6131" spans="1:7">
      <c r="A6131" s="14">
        <v>44340</v>
      </c>
      <c r="B6131" t="s">
        <v>823</v>
      </c>
      <c r="C6131" t="s">
        <v>834</v>
      </c>
      <c r="D6131" t="str">
        <f>VLOOKUP(VALUE(MID(C6131,1,8)),Producto!$A$1:$C$499,3,FALSE)</f>
        <v>Camisa manga larga</v>
      </c>
      <c r="E6131" t="str">
        <f>VLOOKUP(_xlfn.NUMBERVALUE(MID(C6131,9,2)),'Datos 2'!$Q$3:$R$22,2,FALSE)</f>
        <v>Off white</v>
      </c>
      <c r="F6131" t="str">
        <f>VLOOKUP(_xlfn.NUMBERVALUE(MID(C6131,11,2)),'Datos 2'!$U$3:$V$11,2,)</f>
        <v>S</v>
      </c>
      <c r="G6131">
        <v>6</v>
      </c>
    </row>
    <row r="6132" spans="1:7">
      <c r="A6132" s="14">
        <v>44252</v>
      </c>
      <c r="B6132" t="s">
        <v>823</v>
      </c>
      <c r="C6132" t="s">
        <v>846</v>
      </c>
      <c r="D6132" t="str">
        <f>VLOOKUP(VALUE(MID(C6132,1,8)),Producto!$A$1:$C$499,3,FALSE)</f>
        <v>Camisa manga corta</v>
      </c>
      <c r="E6132" t="str">
        <f>VLOOKUP(_xlfn.NUMBERVALUE(MID(C6132,9,2)),'Datos 2'!$Q$3:$R$22,2,FALSE)</f>
        <v>Estampado animal</v>
      </c>
      <c r="F6132" t="str">
        <f>VLOOKUP(_xlfn.NUMBERVALUE(MID(C6132,11,2)),'Datos 2'!$U$3:$V$11,2,)</f>
        <v>S</v>
      </c>
      <c r="G6132">
        <v>10</v>
      </c>
    </row>
    <row r="6133" spans="1:7">
      <c r="A6133" s="14">
        <v>44448</v>
      </c>
      <c r="B6133" t="s">
        <v>823</v>
      </c>
      <c r="C6133" t="s">
        <v>885</v>
      </c>
      <c r="D6133" t="str">
        <f>VLOOKUP(VALUE(MID(C6133,1,8)),Producto!$A$1:$C$499,3,FALSE)</f>
        <v>Chamarra sport</v>
      </c>
      <c r="E6133" t="str">
        <f>VLOOKUP(_xlfn.NUMBERVALUE(MID(C6133,9,2)),'Datos 2'!$Q$3:$R$22,2,FALSE)</f>
        <v>Negro</v>
      </c>
      <c r="F6133" t="str">
        <f>VLOOKUP(_xlfn.NUMBERVALUE(MID(C6133,11,2)),'Datos 2'!$U$3:$V$11,2,)</f>
        <v>M</v>
      </c>
      <c r="G6133">
        <v>10</v>
      </c>
    </row>
    <row r="6134" spans="1:7">
      <c r="A6134" s="14">
        <v>44261</v>
      </c>
      <c r="B6134" t="s">
        <v>823</v>
      </c>
      <c r="C6134" t="s">
        <v>858</v>
      </c>
      <c r="D6134" t="str">
        <f>VLOOKUP(VALUE(MID(C6134,1,8)),Producto!$A$1:$C$499,3,FALSE)</f>
        <v>Pantalón mezclilla</v>
      </c>
      <c r="E6134" t="str">
        <f>VLOOKUP(_xlfn.NUMBERVALUE(MID(C6134,9,2)),'Datos 2'!$Q$3:$R$22,2,FALSE)</f>
        <v>Negro</v>
      </c>
      <c r="F6134" t="str">
        <f>VLOOKUP(_xlfn.NUMBERVALUE(MID(C6134,11,2)),'Datos 2'!$U$3:$V$11,2,)</f>
        <v>S</v>
      </c>
      <c r="G6134">
        <v>6</v>
      </c>
    </row>
    <row r="6135" spans="1:7">
      <c r="A6135" s="14">
        <v>44317</v>
      </c>
      <c r="B6135" t="s">
        <v>823</v>
      </c>
      <c r="C6135" t="s">
        <v>845</v>
      </c>
      <c r="D6135" t="str">
        <f>VLOOKUP(VALUE(MID(C6135,1,8)),Producto!$A$1:$C$499,3,FALSE)</f>
        <v>Camisa manga corta</v>
      </c>
      <c r="E6135" t="str">
        <f>VLOOKUP(_xlfn.NUMBERVALUE(MID(C6135,9,2)),'Datos 2'!$Q$3:$R$22,2,FALSE)</f>
        <v>Estampado animal</v>
      </c>
      <c r="F6135" t="str">
        <f>VLOOKUP(_xlfn.NUMBERVALUE(MID(C6135,11,2)),'Datos 2'!$U$3:$V$11,2,)</f>
        <v>M</v>
      </c>
      <c r="G6135">
        <v>2</v>
      </c>
    </row>
    <row r="6136" spans="1:7">
      <c r="A6136" s="14">
        <v>44439</v>
      </c>
      <c r="B6136" t="s">
        <v>823</v>
      </c>
      <c r="C6136" t="s">
        <v>863</v>
      </c>
      <c r="D6136" t="str">
        <f>VLOOKUP(VALUE(MID(C6136,1,8)),Producto!$A$1:$C$499,3,FALSE)</f>
        <v>Pantalón baggie</v>
      </c>
      <c r="E6136" t="str">
        <f>VLOOKUP(_xlfn.NUMBERVALUE(MID(C6136,9,2)),'Datos 2'!$Q$3:$R$22,2,FALSE)</f>
        <v>Negro</v>
      </c>
      <c r="F6136" t="str">
        <f>VLOOKUP(_xlfn.NUMBERVALUE(MID(C6136,11,2)),'Datos 2'!$U$3:$V$11,2,)</f>
        <v>XL</v>
      </c>
      <c r="G6136">
        <v>3</v>
      </c>
    </row>
    <row r="6137" spans="1:7">
      <c r="A6137" s="14">
        <v>44216</v>
      </c>
      <c r="B6137" t="s">
        <v>823</v>
      </c>
      <c r="C6137" t="s">
        <v>882</v>
      </c>
      <c r="D6137" t="str">
        <f>VLOOKUP(VALUE(MID(C6137,1,8)),Producto!$A$1:$C$499,3,FALSE)</f>
        <v>Chamarra sport</v>
      </c>
      <c r="E6137" t="str">
        <f>VLOOKUP(_xlfn.NUMBERVALUE(MID(C6137,9,2)),'Datos 2'!$Q$3:$R$22,2,FALSE)</f>
        <v>Azul</v>
      </c>
      <c r="F6137" t="str">
        <f>VLOOKUP(_xlfn.NUMBERVALUE(MID(C6137,11,2)),'Datos 2'!$U$3:$V$11,2,)</f>
        <v>S</v>
      </c>
      <c r="G6137">
        <v>8</v>
      </c>
    </row>
    <row r="6138" spans="1:7">
      <c r="A6138" s="14">
        <v>44513</v>
      </c>
      <c r="B6138" t="s">
        <v>823</v>
      </c>
      <c r="C6138" t="s">
        <v>854</v>
      </c>
      <c r="D6138" t="str">
        <f>VLOOKUP(VALUE(MID(C6138,1,8)),Producto!$A$1:$C$499,3,FALSE)</f>
        <v>Pantalón mezclilla</v>
      </c>
      <c r="E6138" t="str">
        <f>VLOOKUP(_xlfn.NUMBERVALUE(MID(C6138,9,2)),'Datos 2'!$Q$3:$R$22,2,FALSE)</f>
        <v>Azul</v>
      </c>
      <c r="F6138" t="str">
        <f>VLOOKUP(_xlfn.NUMBERVALUE(MID(C6138,11,2)),'Datos 2'!$U$3:$V$11,2,)</f>
        <v>S</v>
      </c>
      <c r="G6138">
        <v>6</v>
      </c>
    </row>
    <row r="6139" spans="1:7">
      <c r="A6139" s="14">
        <v>44463</v>
      </c>
      <c r="B6139" t="s">
        <v>823</v>
      </c>
      <c r="C6139" t="s">
        <v>838</v>
      </c>
      <c r="D6139" t="str">
        <f>VLOOKUP(VALUE(MID(C6139,1,8)),Producto!$A$1:$C$499,3,FALSE)</f>
        <v>Camisa manga larga</v>
      </c>
      <c r="E6139" t="str">
        <f>VLOOKUP(_xlfn.NUMBERVALUE(MID(C6139,9,2)),'Datos 2'!$Q$3:$R$22,2,FALSE)</f>
        <v>Negro</v>
      </c>
      <c r="F6139" t="str">
        <f>VLOOKUP(_xlfn.NUMBERVALUE(MID(C6139,11,2)),'Datos 2'!$U$3:$V$11,2,)</f>
        <v>S</v>
      </c>
      <c r="G6139">
        <v>1</v>
      </c>
    </row>
    <row r="6140" spans="1:7">
      <c r="A6140" s="14">
        <v>44410</v>
      </c>
      <c r="B6140" t="s">
        <v>823</v>
      </c>
      <c r="C6140" t="s">
        <v>856</v>
      </c>
      <c r="D6140" t="str">
        <f>VLOOKUP(VALUE(MID(C6140,1,8)),Producto!$A$1:$C$499,3,FALSE)</f>
        <v>Pantalón mezclilla</v>
      </c>
      <c r="E6140" t="str">
        <f>VLOOKUP(_xlfn.NUMBERVALUE(MID(C6140,9,2)),'Datos 2'!$Q$3:$R$22,2,FALSE)</f>
        <v>Negro</v>
      </c>
      <c r="F6140" t="str">
        <f>VLOOKUP(_xlfn.NUMBERVALUE(MID(C6140,11,2)),'Datos 2'!$U$3:$V$11,2,)</f>
        <v>L</v>
      </c>
      <c r="G6140">
        <v>9</v>
      </c>
    </row>
    <row r="6141" spans="1:7">
      <c r="A6141" s="14">
        <v>44222</v>
      </c>
      <c r="B6141" t="s">
        <v>823</v>
      </c>
      <c r="C6141" t="s">
        <v>858</v>
      </c>
      <c r="D6141" t="str">
        <f>VLOOKUP(VALUE(MID(C6141,1,8)),Producto!$A$1:$C$499,3,FALSE)</f>
        <v>Pantalón mezclilla</v>
      </c>
      <c r="E6141" t="str">
        <f>VLOOKUP(_xlfn.NUMBERVALUE(MID(C6141,9,2)),'Datos 2'!$Q$3:$R$22,2,FALSE)</f>
        <v>Negro</v>
      </c>
      <c r="F6141" t="str">
        <f>VLOOKUP(_xlfn.NUMBERVALUE(MID(C6141,11,2)),'Datos 2'!$U$3:$V$11,2,)</f>
        <v>S</v>
      </c>
      <c r="G6141">
        <v>2</v>
      </c>
    </row>
    <row r="6142" spans="1:7">
      <c r="A6142" s="14">
        <v>44388</v>
      </c>
      <c r="B6142" t="s">
        <v>823</v>
      </c>
      <c r="C6142" t="s">
        <v>837</v>
      </c>
      <c r="D6142" t="str">
        <f>VLOOKUP(VALUE(MID(C6142,1,8)),Producto!$A$1:$C$499,3,FALSE)</f>
        <v>Camisa manga larga</v>
      </c>
      <c r="E6142" t="str">
        <f>VLOOKUP(_xlfn.NUMBERVALUE(MID(C6142,9,2)),'Datos 2'!$Q$3:$R$22,2,FALSE)</f>
        <v>Negro</v>
      </c>
      <c r="F6142" t="str">
        <f>VLOOKUP(_xlfn.NUMBERVALUE(MID(C6142,11,2)),'Datos 2'!$U$3:$V$11,2,)</f>
        <v>M</v>
      </c>
      <c r="G6142">
        <v>5</v>
      </c>
    </row>
    <row r="6143" spans="1:7">
      <c r="A6143" s="14">
        <v>44314</v>
      </c>
      <c r="B6143" t="s">
        <v>823</v>
      </c>
      <c r="C6143" t="s">
        <v>827</v>
      </c>
      <c r="D6143" t="str">
        <f>VLOOKUP(VALUE(MID(C6143,1,8)),Producto!$A$1:$C$499,3,FALSE)</f>
        <v>Camisa manga larga</v>
      </c>
      <c r="E6143" t="str">
        <f>VLOOKUP(_xlfn.NUMBERVALUE(MID(C6143,9,2)),'Datos 2'!$Q$3:$R$22,2,FALSE)</f>
        <v>Blanco</v>
      </c>
      <c r="F6143" t="str">
        <f>VLOOKUP(_xlfn.NUMBERVALUE(MID(C6143,11,2)),'Datos 2'!$U$3:$V$11,2,)</f>
        <v>XL</v>
      </c>
      <c r="G6143">
        <v>7</v>
      </c>
    </row>
    <row r="6144" spans="1:7">
      <c r="A6144" s="14">
        <v>44302</v>
      </c>
      <c r="B6144" t="s">
        <v>823</v>
      </c>
      <c r="C6144" t="s">
        <v>861</v>
      </c>
      <c r="D6144" t="str">
        <f>VLOOKUP(VALUE(MID(C6144,1,8)),Producto!$A$1:$C$499,3,FALSE)</f>
        <v>Pantalón mezclilla</v>
      </c>
      <c r="E6144" t="str">
        <f>VLOOKUP(_xlfn.NUMBERVALUE(MID(C6144,9,2)),'Datos 2'!$Q$3:$R$22,2,FALSE)</f>
        <v>Blanco</v>
      </c>
      <c r="F6144" t="str">
        <f>VLOOKUP(_xlfn.NUMBERVALUE(MID(C6144,11,2)),'Datos 2'!$U$3:$V$11,2,)</f>
        <v>M</v>
      </c>
      <c r="G6144">
        <v>6</v>
      </c>
    </row>
    <row r="6145" spans="1:7">
      <c r="A6145" s="14">
        <v>44399</v>
      </c>
      <c r="B6145" t="s">
        <v>823</v>
      </c>
      <c r="C6145" t="s">
        <v>874</v>
      </c>
      <c r="D6145" t="str">
        <f>VLOOKUP(VALUE(MID(C6145,1,8)),Producto!$A$1:$C$499,3,FALSE)</f>
        <v>Pantalón baggie</v>
      </c>
      <c r="E6145" t="str">
        <f>VLOOKUP(_xlfn.NUMBERVALUE(MID(C6145,9,2)),'Datos 2'!$Q$3:$R$22,2,FALSE)</f>
        <v>Café</v>
      </c>
      <c r="F6145" t="str">
        <f>VLOOKUP(_xlfn.NUMBERVALUE(MID(C6145,11,2)),'Datos 2'!$U$3:$V$11,2,)</f>
        <v>S</v>
      </c>
      <c r="G6145">
        <v>10</v>
      </c>
    </row>
    <row r="6146" spans="1:7">
      <c r="A6146" s="14">
        <v>44425</v>
      </c>
      <c r="B6146" t="s">
        <v>823</v>
      </c>
      <c r="C6146" t="s">
        <v>875</v>
      </c>
      <c r="D6146" t="str">
        <f>VLOOKUP(VALUE(MID(C6146,1,8)),Producto!$A$1:$C$499,3,FALSE)</f>
        <v>Chamarra sport</v>
      </c>
      <c r="E6146" t="str">
        <f>VLOOKUP(_xlfn.NUMBERVALUE(MID(C6146,9,2)),'Datos 2'!$Q$3:$R$22,2,FALSE)</f>
        <v>Rojo</v>
      </c>
      <c r="F6146" t="str">
        <f>VLOOKUP(_xlfn.NUMBERVALUE(MID(C6146,11,2)),'Datos 2'!$U$3:$V$11,2,)</f>
        <v>XL</v>
      </c>
      <c r="G6146">
        <v>4</v>
      </c>
    </row>
    <row r="6147" spans="1:7">
      <c r="A6147" s="14">
        <v>44394</v>
      </c>
      <c r="B6147" t="s">
        <v>823</v>
      </c>
      <c r="C6147" t="s">
        <v>878</v>
      </c>
      <c r="D6147" t="str">
        <f>VLOOKUP(VALUE(MID(C6147,1,8)),Producto!$A$1:$C$499,3,FALSE)</f>
        <v>Chamarra sport</v>
      </c>
      <c r="E6147" t="str">
        <f>VLOOKUP(_xlfn.NUMBERVALUE(MID(C6147,9,2)),'Datos 2'!$Q$3:$R$22,2,FALSE)</f>
        <v>Rojo</v>
      </c>
      <c r="F6147" t="str">
        <f>VLOOKUP(_xlfn.NUMBERVALUE(MID(C6147,11,2)),'Datos 2'!$U$3:$V$11,2,)</f>
        <v>S</v>
      </c>
      <c r="G6147">
        <v>3</v>
      </c>
    </row>
    <row r="6148" spans="1:7">
      <c r="A6148" s="14">
        <v>44434</v>
      </c>
      <c r="B6148" t="s">
        <v>823</v>
      </c>
      <c r="C6148" t="s">
        <v>841</v>
      </c>
      <c r="D6148" t="str">
        <f>VLOOKUP(VALUE(MID(C6148,1,8)),Producto!$A$1:$C$499,3,FALSE)</f>
        <v>Camisa manga corta</v>
      </c>
      <c r="E6148" t="str">
        <f>VLOOKUP(_xlfn.NUMBERVALUE(MID(C6148,9,2)),'Datos 2'!$Q$3:$R$22,2,FALSE)</f>
        <v>Blanco</v>
      </c>
      <c r="F6148" t="str">
        <f>VLOOKUP(_xlfn.NUMBERVALUE(MID(C6148,11,2)),'Datos 2'!$U$3:$V$11,2,)</f>
        <v>M</v>
      </c>
      <c r="G6148">
        <v>6</v>
      </c>
    </row>
    <row r="6149" spans="1:7">
      <c r="A6149" s="14">
        <v>44212</v>
      </c>
      <c r="B6149" t="s">
        <v>823</v>
      </c>
      <c r="C6149" t="s">
        <v>880</v>
      </c>
      <c r="D6149" t="str">
        <f>VLOOKUP(VALUE(MID(C6149,1,8)),Producto!$A$1:$C$499,3,FALSE)</f>
        <v>Chamarra sport</v>
      </c>
      <c r="E6149" t="str">
        <f>VLOOKUP(_xlfn.NUMBERVALUE(MID(C6149,9,2)),'Datos 2'!$Q$3:$R$22,2,FALSE)</f>
        <v>Azul</v>
      </c>
      <c r="F6149" t="str">
        <f>VLOOKUP(_xlfn.NUMBERVALUE(MID(C6149,11,2)),'Datos 2'!$U$3:$V$11,2,)</f>
        <v>L</v>
      </c>
      <c r="G6149">
        <v>7</v>
      </c>
    </row>
    <row r="6150" spans="1:7">
      <c r="A6150" s="14">
        <v>44468</v>
      </c>
      <c r="B6150" t="s">
        <v>823</v>
      </c>
      <c r="C6150" t="s">
        <v>881</v>
      </c>
      <c r="D6150" t="str">
        <f>VLOOKUP(VALUE(MID(C6150,1,8)),Producto!$A$1:$C$499,3,FALSE)</f>
        <v>Chamarra sport</v>
      </c>
      <c r="E6150" t="str">
        <f>VLOOKUP(_xlfn.NUMBERVALUE(MID(C6150,9,2)),'Datos 2'!$Q$3:$R$22,2,FALSE)</f>
        <v>Azul</v>
      </c>
      <c r="F6150" t="str">
        <f>VLOOKUP(_xlfn.NUMBERVALUE(MID(C6150,11,2)),'Datos 2'!$U$3:$V$11,2,)</f>
        <v>M</v>
      </c>
      <c r="G6150">
        <v>7</v>
      </c>
    </row>
    <row r="6151" spans="1:7">
      <c r="A6151" s="14">
        <v>44559</v>
      </c>
      <c r="B6151" t="s">
        <v>823</v>
      </c>
      <c r="C6151" t="s">
        <v>850</v>
      </c>
      <c r="D6151" t="str">
        <f>VLOOKUP(VALUE(MID(C6151,1,8)),Producto!$A$1:$C$499,3,FALSE)</f>
        <v>Playera</v>
      </c>
      <c r="E6151" t="str">
        <f>VLOOKUP(_xlfn.NUMBERVALUE(MID(C6151,9,2)),'Datos 2'!$Q$3:$R$22,2,FALSE)</f>
        <v>Con texto</v>
      </c>
      <c r="F6151" t="str">
        <f>VLOOKUP(_xlfn.NUMBERVALUE(MID(C6151,11,2)),'Datos 2'!$U$3:$V$11,2,)</f>
        <v>Unitalla</v>
      </c>
      <c r="G6151">
        <v>2</v>
      </c>
    </row>
    <row r="6152" spans="1:7">
      <c r="A6152" s="14">
        <v>44359</v>
      </c>
      <c r="B6152" t="s">
        <v>823</v>
      </c>
      <c r="C6152" t="s">
        <v>848</v>
      </c>
      <c r="D6152" t="str">
        <f>VLOOKUP(VALUE(MID(C6152,1,8)),Producto!$A$1:$C$499,3,FALSE)</f>
        <v>Playera</v>
      </c>
      <c r="E6152" t="str">
        <f>VLOOKUP(_xlfn.NUMBERVALUE(MID(C6152,9,2)),'Datos 2'!$Q$3:$R$22,2,FALSE)</f>
        <v>Gris</v>
      </c>
      <c r="F6152" t="str">
        <f>VLOOKUP(_xlfn.NUMBERVALUE(MID(C6152,11,2)),'Datos 2'!$U$3:$V$11,2,)</f>
        <v>Unitalla</v>
      </c>
      <c r="G6152">
        <v>5</v>
      </c>
    </row>
    <row r="6153" spans="1:7">
      <c r="A6153" s="14">
        <v>44525</v>
      </c>
      <c r="B6153" t="s">
        <v>823</v>
      </c>
      <c r="C6153" t="s">
        <v>828</v>
      </c>
      <c r="D6153" t="str">
        <f>VLOOKUP(VALUE(MID(C6153,1,8)),Producto!$A$1:$C$499,3,FALSE)</f>
        <v>Camisa manga larga</v>
      </c>
      <c r="E6153" t="str">
        <f>VLOOKUP(_xlfn.NUMBERVALUE(MID(C6153,9,2)),'Datos 2'!$Q$3:$R$22,2,FALSE)</f>
        <v>Blanco</v>
      </c>
      <c r="F6153" t="str">
        <f>VLOOKUP(_xlfn.NUMBERVALUE(MID(C6153,11,2)),'Datos 2'!$U$3:$V$11,2,)</f>
        <v>L</v>
      </c>
      <c r="G6153">
        <v>4</v>
      </c>
    </row>
    <row r="6154" spans="1:7">
      <c r="A6154" s="14">
        <v>44305</v>
      </c>
      <c r="B6154" t="s">
        <v>823</v>
      </c>
      <c r="C6154" t="s">
        <v>848</v>
      </c>
      <c r="D6154" t="str">
        <f>VLOOKUP(VALUE(MID(C6154,1,8)),Producto!$A$1:$C$499,3,FALSE)</f>
        <v>Playera</v>
      </c>
      <c r="E6154" t="str">
        <f>VLOOKUP(_xlfn.NUMBERVALUE(MID(C6154,9,2)),'Datos 2'!$Q$3:$R$22,2,FALSE)</f>
        <v>Gris</v>
      </c>
      <c r="F6154" t="str">
        <f>VLOOKUP(_xlfn.NUMBERVALUE(MID(C6154,11,2)),'Datos 2'!$U$3:$V$11,2,)</f>
        <v>Unitalla</v>
      </c>
      <c r="G6154">
        <v>7</v>
      </c>
    </row>
    <row r="6155" spans="1:7">
      <c r="A6155" s="14">
        <v>44344</v>
      </c>
      <c r="B6155" t="s">
        <v>823</v>
      </c>
      <c r="C6155" t="s">
        <v>853</v>
      </c>
      <c r="D6155" t="str">
        <f>VLOOKUP(VALUE(MID(C6155,1,8)),Producto!$A$1:$C$499,3,FALSE)</f>
        <v>Pantalón mezclilla</v>
      </c>
      <c r="E6155" t="str">
        <f>VLOOKUP(_xlfn.NUMBERVALUE(MID(C6155,9,2)),'Datos 2'!$Q$3:$R$22,2,FALSE)</f>
        <v>Azul</v>
      </c>
      <c r="F6155" t="str">
        <f>VLOOKUP(_xlfn.NUMBERVALUE(MID(C6155,11,2)),'Datos 2'!$U$3:$V$11,2,)</f>
        <v>M</v>
      </c>
      <c r="G6155">
        <v>6</v>
      </c>
    </row>
    <row r="6156" spans="1:7">
      <c r="A6156" s="14">
        <v>44232</v>
      </c>
      <c r="B6156" t="s">
        <v>823</v>
      </c>
      <c r="C6156" t="s">
        <v>875</v>
      </c>
      <c r="D6156" t="str">
        <f>VLOOKUP(VALUE(MID(C6156,1,8)),Producto!$A$1:$C$499,3,FALSE)</f>
        <v>Chamarra sport</v>
      </c>
      <c r="E6156" t="str">
        <f>VLOOKUP(_xlfn.NUMBERVALUE(MID(C6156,9,2)),'Datos 2'!$Q$3:$R$22,2,FALSE)</f>
        <v>Rojo</v>
      </c>
      <c r="F6156" t="str">
        <f>VLOOKUP(_xlfn.NUMBERVALUE(MID(C6156,11,2)),'Datos 2'!$U$3:$V$11,2,)</f>
        <v>XL</v>
      </c>
      <c r="G6156">
        <v>9</v>
      </c>
    </row>
    <row r="6157" spans="1:7">
      <c r="A6157" s="14">
        <v>44500</v>
      </c>
      <c r="B6157" t="s">
        <v>823</v>
      </c>
      <c r="C6157" t="s">
        <v>865</v>
      </c>
      <c r="D6157" t="str">
        <f>VLOOKUP(VALUE(MID(C6157,1,8)),Producto!$A$1:$C$499,3,FALSE)</f>
        <v>Pantalón baggie</v>
      </c>
      <c r="E6157" t="str">
        <f>VLOOKUP(_xlfn.NUMBERVALUE(MID(C6157,9,2)),'Datos 2'!$Q$3:$R$22,2,FALSE)</f>
        <v>Negro</v>
      </c>
      <c r="F6157" t="str">
        <f>VLOOKUP(_xlfn.NUMBERVALUE(MID(C6157,11,2)),'Datos 2'!$U$3:$V$11,2,)</f>
        <v>M</v>
      </c>
      <c r="G6157">
        <v>1</v>
      </c>
    </row>
    <row r="6158" spans="1:7">
      <c r="A6158" s="14">
        <v>44344</v>
      </c>
      <c r="B6158" t="s">
        <v>823</v>
      </c>
      <c r="C6158" t="s">
        <v>844</v>
      </c>
      <c r="D6158" t="str">
        <f>VLOOKUP(VALUE(MID(C6158,1,8)),Producto!$A$1:$C$499,3,FALSE)</f>
        <v>Camisa manga corta</v>
      </c>
      <c r="E6158" t="str">
        <f>VLOOKUP(_xlfn.NUMBERVALUE(MID(C6158,9,2)),'Datos 2'!$Q$3:$R$22,2,FALSE)</f>
        <v>Estampado animal</v>
      </c>
      <c r="F6158" t="str">
        <f>VLOOKUP(_xlfn.NUMBERVALUE(MID(C6158,11,2)),'Datos 2'!$U$3:$V$11,2,)</f>
        <v>L</v>
      </c>
      <c r="G6158">
        <v>8</v>
      </c>
    </row>
    <row r="6159" spans="1:7">
      <c r="A6159" s="14">
        <v>44203</v>
      </c>
      <c r="B6159" t="s">
        <v>823</v>
      </c>
      <c r="C6159" t="s">
        <v>865</v>
      </c>
      <c r="D6159" t="str">
        <f>VLOOKUP(VALUE(MID(C6159,1,8)),Producto!$A$1:$C$499,3,FALSE)</f>
        <v>Pantalón baggie</v>
      </c>
      <c r="E6159" t="str">
        <f>VLOOKUP(_xlfn.NUMBERVALUE(MID(C6159,9,2)),'Datos 2'!$Q$3:$R$22,2,FALSE)</f>
        <v>Negro</v>
      </c>
      <c r="F6159" t="str">
        <f>VLOOKUP(_xlfn.NUMBERVALUE(MID(C6159,11,2)),'Datos 2'!$U$3:$V$11,2,)</f>
        <v>M</v>
      </c>
      <c r="G6159">
        <v>8</v>
      </c>
    </row>
    <row r="6160" spans="1:7">
      <c r="A6160" s="14">
        <v>44218</v>
      </c>
      <c r="B6160" t="s">
        <v>823</v>
      </c>
      <c r="C6160" t="s">
        <v>890</v>
      </c>
      <c r="D6160" t="str">
        <f>VLOOKUP(VALUE(MID(C6160,1,8)),Producto!$A$1:$C$499,3,FALSE)</f>
        <v>Chamarra sport</v>
      </c>
      <c r="E6160" t="str">
        <f>VLOOKUP(_xlfn.NUMBERVALUE(MID(C6160,9,2)),'Datos 2'!$Q$3:$R$22,2,FALSE)</f>
        <v>Off white</v>
      </c>
      <c r="F6160" t="str">
        <f>VLOOKUP(_xlfn.NUMBERVALUE(MID(C6160,11,2)),'Datos 2'!$U$3:$V$11,2,)</f>
        <v>S</v>
      </c>
      <c r="G6160">
        <v>5</v>
      </c>
    </row>
    <row r="6161" spans="1:7">
      <c r="A6161" s="14">
        <v>44227</v>
      </c>
      <c r="B6161" t="s">
        <v>823</v>
      </c>
      <c r="C6161" t="s">
        <v>857</v>
      </c>
      <c r="D6161" t="str">
        <f>VLOOKUP(VALUE(MID(C6161,1,8)),Producto!$A$1:$C$499,3,FALSE)</f>
        <v>Pantalón mezclilla</v>
      </c>
      <c r="E6161" t="str">
        <f>VLOOKUP(_xlfn.NUMBERVALUE(MID(C6161,9,2)),'Datos 2'!$Q$3:$R$22,2,FALSE)</f>
        <v>Negro</v>
      </c>
      <c r="F6161" t="str">
        <f>VLOOKUP(_xlfn.NUMBERVALUE(MID(C6161,11,2)),'Datos 2'!$U$3:$V$11,2,)</f>
        <v>M</v>
      </c>
      <c r="G6161">
        <v>7</v>
      </c>
    </row>
    <row r="6162" spans="1:7">
      <c r="A6162" s="14">
        <v>44531</v>
      </c>
      <c r="B6162" t="s">
        <v>823</v>
      </c>
      <c r="C6162" t="s">
        <v>878</v>
      </c>
      <c r="D6162" t="str">
        <f>VLOOKUP(VALUE(MID(C6162,1,8)),Producto!$A$1:$C$499,3,FALSE)</f>
        <v>Chamarra sport</v>
      </c>
      <c r="E6162" t="str">
        <f>VLOOKUP(_xlfn.NUMBERVALUE(MID(C6162,9,2)),'Datos 2'!$Q$3:$R$22,2,FALSE)</f>
        <v>Rojo</v>
      </c>
      <c r="F6162" t="str">
        <f>VLOOKUP(_xlfn.NUMBERVALUE(MID(C6162,11,2)),'Datos 2'!$U$3:$V$11,2,)</f>
        <v>S</v>
      </c>
      <c r="G6162">
        <v>8</v>
      </c>
    </row>
    <row r="6163" spans="1:7">
      <c r="A6163" s="14">
        <v>44536</v>
      </c>
      <c r="B6163" t="s">
        <v>823</v>
      </c>
      <c r="C6163" t="s">
        <v>851</v>
      </c>
      <c r="D6163" t="str">
        <f>VLOOKUP(VALUE(MID(C6163,1,8)),Producto!$A$1:$C$499,3,FALSE)</f>
        <v>Pantalón mezclilla</v>
      </c>
      <c r="E6163" t="str">
        <f>VLOOKUP(_xlfn.NUMBERVALUE(MID(C6163,9,2)),'Datos 2'!$Q$3:$R$22,2,FALSE)</f>
        <v>Azul</v>
      </c>
      <c r="F6163" t="str">
        <f>VLOOKUP(_xlfn.NUMBERVALUE(MID(C6163,11,2)),'Datos 2'!$U$3:$V$11,2,)</f>
        <v>XL</v>
      </c>
      <c r="G6163">
        <v>9</v>
      </c>
    </row>
    <row r="6164" spans="1:7">
      <c r="A6164" s="14">
        <v>44469</v>
      </c>
      <c r="B6164" t="s">
        <v>823</v>
      </c>
      <c r="C6164" t="s">
        <v>852</v>
      </c>
      <c r="D6164" t="str">
        <f>VLOOKUP(VALUE(MID(C6164,1,8)),Producto!$A$1:$C$499,3,FALSE)</f>
        <v>Pantalón mezclilla</v>
      </c>
      <c r="E6164" t="str">
        <f>VLOOKUP(_xlfn.NUMBERVALUE(MID(C6164,9,2)),'Datos 2'!$Q$3:$R$22,2,FALSE)</f>
        <v>Azul</v>
      </c>
      <c r="F6164" t="str">
        <f>VLOOKUP(_xlfn.NUMBERVALUE(MID(C6164,11,2)),'Datos 2'!$U$3:$V$11,2,)</f>
        <v>L</v>
      </c>
      <c r="G6164">
        <v>10</v>
      </c>
    </row>
    <row r="6165" spans="1:7">
      <c r="A6165" s="14">
        <v>44304</v>
      </c>
      <c r="B6165" t="s">
        <v>823</v>
      </c>
      <c r="C6165" t="s">
        <v>841</v>
      </c>
      <c r="D6165" t="str">
        <f>VLOOKUP(VALUE(MID(C6165,1,8)),Producto!$A$1:$C$499,3,FALSE)</f>
        <v>Camisa manga corta</v>
      </c>
      <c r="E6165" t="str">
        <f>VLOOKUP(_xlfn.NUMBERVALUE(MID(C6165,9,2)),'Datos 2'!$Q$3:$R$22,2,FALSE)</f>
        <v>Blanco</v>
      </c>
      <c r="F6165" t="str">
        <f>VLOOKUP(_xlfn.NUMBERVALUE(MID(C6165,11,2)),'Datos 2'!$U$3:$V$11,2,)</f>
        <v>M</v>
      </c>
      <c r="G6165">
        <v>5</v>
      </c>
    </row>
    <row r="6166" spans="1:7">
      <c r="A6166" s="14">
        <v>44347</v>
      </c>
      <c r="B6166" t="s">
        <v>823</v>
      </c>
      <c r="C6166" t="s">
        <v>853</v>
      </c>
      <c r="D6166" t="str">
        <f>VLOOKUP(VALUE(MID(C6166,1,8)),Producto!$A$1:$C$499,3,FALSE)</f>
        <v>Pantalón mezclilla</v>
      </c>
      <c r="E6166" t="str">
        <f>VLOOKUP(_xlfn.NUMBERVALUE(MID(C6166,9,2)),'Datos 2'!$Q$3:$R$22,2,FALSE)</f>
        <v>Azul</v>
      </c>
      <c r="F6166" t="str">
        <f>VLOOKUP(_xlfn.NUMBERVALUE(MID(C6166,11,2)),'Datos 2'!$U$3:$V$11,2,)</f>
        <v>M</v>
      </c>
      <c r="G6166">
        <v>10</v>
      </c>
    </row>
    <row r="6167" spans="1:7">
      <c r="A6167" s="14">
        <v>44231</v>
      </c>
      <c r="B6167" t="s">
        <v>823</v>
      </c>
      <c r="C6167" t="s">
        <v>836</v>
      </c>
      <c r="D6167" t="str">
        <f>VLOOKUP(VALUE(MID(C6167,1,8)),Producto!$A$1:$C$499,3,FALSE)</f>
        <v>Camisa manga larga</v>
      </c>
      <c r="E6167" t="str">
        <f>VLOOKUP(_xlfn.NUMBERVALUE(MID(C6167,9,2)),'Datos 2'!$Q$3:$R$22,2,FALSE)</f>
        <v>Negro</v>
      </c>
      <c r="F6167" t="str">
        <f>VLOOKUP(_xlfn.NUMBERVALUE(MID(C6167,11,2)),'Datos 2'!$U$3:$V$11,2,)</f>
        <v>L</v>
      </c>
      <c r="G6167">
        <v>9</v>
      </c>
    </row>
    <row r="6168" spans="1:7">
      <c r="A6168" s="14">
        <v>44496</v>
      </c>
      <c r="B6168" t="s">
        <v>823</v>
      </c>
      <c r="C6168" t="s">
        <v>853</v>
      </c>
      <c r="D6168" t="str">
        <f>VLOOKUP(VALUE(MID(C6168,1,8)),Producto!$A$1:$C$499,3,FALSE)</f>
        <v>Pantalón mezclilla</v>
      </c>
      <c r="E6168" t="str">
        <f>VLOOKUP(_xlfn.NUMBERVALUE(MID(C6168,9,2)),'Datos 2'!$Q$3:$R$22,2,FALSE)</f>
        <v>Azul</v>
      </c>
      <c r="F6168" t="str">
        <f>VLOOKUP(_xlfn.NUMBERVALUE(MID(C6168,11,2)),'Datos 2'!$U$3:$V$11,2,)</f>
        <v>M</v>
      </c>
      <c r="G6168">
        <v>2</v>
      </c>
    </row>
    <row r="6169" spans="1:7">
      <c r="A6169" s="14">
        <v>44415</v>
      </c>
      <c r="B6169" t="s">
        <v>823</v>
      </c>
      <c r="C6169" t="s">
        <v>880</v>
      </c>
      <c r="D6169" t="str">
        <f>VLOOKUP(VALUE(MID(C6169,1,8)),Producto!$A$1:$C$499,3,FALSE)</f>
        <v>Chamarra sport</v>
      </c>
      <c r="E6169" t="str">
        <f>VLOOKUP(_xlfn.NUMBERVALUE(MID(C6169,9,2)),'Datos 2'!$Q$3:$R$22,2,FALSE)</f>
        <v>Azul</v>
      </c>
      <c r="F6169" t="str">
        <f>VLOOKUP(_xlfn.NUMBERVALUE(MID(C6169,11,2)),'Datos 2'!$U$3:$V$11,2,)</f>
        <v>L</v>
      </c>
      <c r="G6169">
        <v>6</v>
      </c>
    </row>
    <row r="6170" spans="1:7">
      <c r="A6170" s="14">
        <v>44467</v>
      </c>
      <c r="B6170" t="s">
        <v>823</v>
      </c>
      <c r="C6170" t="s">
        <v>884</v>
      </c>
      <c r="D6170" t="str">
        <f>VLOOKUP(VALUE(MID(C6170,1,8)),Producto!$A$1:$C$499,3,FALSE)</f>
        <v>Chamarra sport</v>
      </c>
      <c r="E6170" t="str">
        <f>VLOOKUP(_xlfn.NUMBERVALUE(MID(C6170,9,2)),'Datos 2'!$Q$3:$R$22,2,FALSE)</f>
        <v>Negro</v>
      </c>
      <c r="F6170" t="str">
        <f>VLOOKUP(_xlfn.NUMBERVALUE(MID(C6170,11,2)),'Datos 2'!$U$3:$V$11,2,)</f>
        <v>L</v>
      </c>
      <c r="G6170">
        <v>4</v>
      </c>
    </row>
    <row r="6171" spans="1:7">
      <c r="A6171" s="14">
        <v>44448</v>
      </c>
      <c r="B6171" t="s">
        <v>823</v>
      </c>
      <c r="C6171" t="s">
        <v>850</v>
      </c>
      <c r="D6171" t="str">
        <f>VLOOKUP(VALUE(MID(C6171,1,8)),Producto!$A$1:$C$499,3,FALSE)</f>
        <v>Playera</v>
      </c>
      <c r="E6171" t="str">
        <f>VLOOKUP(_xlfn.NUMBERVALUE(MID(C6171,9,2)),'Datos 2'!$Q$3:$R$22,2,FALSE)</f>
        <v>Con texto</v>
      </c>
      <c r="F6171" t="str">
        <f>VLOOKUP(_xlfn.NUMBERVALUE(MID(C6171,11,2)),'Datos 2'!$U$3:$V$11,2,)</f>
        <v>Unitalla</v>
      </c>
      <c r="G6171">
        <v>3</v>
      </c>
    </row>
    <row r="6172" spans="1:7">
      <c r="A6172" s="14">
        <v>44351</v>
      </c>
      <c r="B6172" t="s">
        <v>823</v>
      </c>
      <c r="C6172" t="s">
        <v>843</v>
      </c>
      <c r="D6172" t="str">
        <f>VLOOKUP(VALUE(MID(C6172,1,8)),Producto!$A$1:$C$499,3,FALSE)</f>
        <v>Camisa manga corta</v>
      </c>
      <c r="E6172" t="str">
        <f>VLOOKUP(_xlfn.NUMBERVALUE(MID(C6172,9,2)),'Datos 2'!$Q$3:$R$22,2,FALSE)</f>
        <v>Estampado animal</v>
      </c>
      <c r="F6172" t="str">
        <f>VLOOKUP(_xlfn.NUMBERVALUE(MID(C6172,11,2)),'Datos 2'!$U$3:$V$11,2,)</f>
        <v>XL</v>
      </c>
      <c r="G6172">
        <v>6</v>
      </c>
    </row>
    <row r="6173" spans="1:7">
      <c r="A6173" s="14">
        <v>44397</v>
      </c>
      <c r="B6173" t="s">
        <v>823</v>
      </c>
      <c r="C6173" t="s">
        <v>881</v>
      </c>
      <c r="D6173" t="str">
        <f>VLOOKUP(VALUE(MID(C6173,1,8)),Producto!$A$1:$C$499,3,FALSE)</f>
        <v>Chamarra sport</v>
      </c>
      <c r="E6173" t="str">
        <f>VLOOKUP(_xlfn.NUMBERVALUE(MID(C6173,9,2)),'Datos 2'!$Q$3:$R$22,2,FALSE)</f>
        <v>Azul</v>
      </c>
      <c r="F6173" t="str">
        <f>VLOOKUP(_xlfn.NUMBERVALUE(MID(C6173,11,2)),'Datos 2'!$U$3:$V$11,2,)</f>
        <v>M</v>
      </c>
      <c r="G6173">
        <v>4</v>
      </c>
    </row>
    <row r="6174" spans="1:7">
      <c r="A6174" s="14">
        <v>44198</v>
      </c>
      <c r="B6174" t="s">
        <v>823</v>
      </c>
      <c r="C6174" t="s">
        <v>860</v>
      </c>
      <c r="D6174" t="str">
        <f>VLOOKUP(VALUE(MID(C6174,1,8)),Producto!$A$1:$C$499,3,FALSE)</f>
        <v>Pantalón mezclilla</v>
      </c>
      <c r="E6174" t="str">
        <f>VLOOKUP(_xlfn.NUMBERVALUE(MID(C6174,9,2)),'Datos 2'!$Q$3:$R$22,2,FALSE)</f>
        <v>Blanco</v>
      </c>
      <c r="F6174" t="str">
        <f>VLOOKUP(_xlfn.NUMBERVALUE(MID(C6174,11,2)),'Datos 2'!$U$3:$V$11,2,)</f>
        <v>L</v>
      </c>
      <c r="G6174">
        <v>6</v>
      </c>
    </row>
    <row r="6175" spans="1:7">
      <c r="A6175" s="14">
        <v>44475</v>
      </c>
      <c r="B6175" t="s">
        <v>823</v>
      </c>
      <c r="C6175" t="s">
        <v>839</v>
      </c>
      <c r="D6175" t="str">
        <f>VLOOKUP(VALUE(MID(C6175,1,8)),Producto!$A$1:$C$499,3,FALSE)</f>
        <v>Camisa manga corta</v>
      </c>
      <c r="E6175" t="str">
        <f>VLOOKUP(_xlfn.NUMBERVALUE(MID(C6175,9,2)),'Datos 2'!$Q$3:$R$22,2,FALSE)</f>
        <v>Blanco</v>
      </c>
      <c r="F6175" t="str">
        <f>VLOOKUP(_xlfn.NUMBERVALUE(MID(C6175,11,2)),'Datos 2'!$U$3:$V$11,2,)</f>
        <v>XL</v>
      </c>
      <c r="G6175">
        <v>9</v>
      </c>
    </row>
    <row r="6176" spans="1:7">
      <c r="A6176" s="14">
        <v>44317</v>
      </c>
      <c r="B6176" t="s">
        <v>823</v>
      </c>
      <c r="C6176" t="s">
        <v>836</v>
      </c>
      <c r="D6176" t="str">
        <f>VLOOKUP(VALUE(MID(C6176,1,8)),Producto!$A$1:$C$499,3,FALSE)</f>
        <v>Camisa manga larga</v>
      </c>
      <c r="E6176" t="str">
        <f>VLOOKUP(_xlfn.NUMBERVALUE(MID(C6176,9,2)),'Datos 2'!$Q$3:$R$22,2,FALSE)</f>
        <v>Negro</v>
      </c>
      <c r="F6176" t="str">
        <f>VLOOKUP(_xlfn.NUMBERVALUE(MID(C6176,11,2)),'Datos 2'!$U$3:$V$11,2,)</f>
        <v>L</v>
      </c>
      <c r="G6176">
        <v>8</v>
      </c>
    </row>
    <row r="6177" spans="1:7">
      <c r="A6177" s="14">
        <v>44559</v>
      </c>
      <c r="B6177" t="s">
        <v>823</v>
      </c>
      <c r="C6177" t="s">
        <v>882</v>
      </c>
      <c r="D6177" t="str">
        <f>VLOOKUP(VALUE(MID(C6177,1,8)),Producto!$A$1:$C$499,3,FALSE)</f>
        <v>Chamarra sport</v>
      </c>
      <c r="E6177" t="str">
        <f>VLOOKUP(_xlfn.NUMBERVALUE(MID(C6177,9,2)),'Datos 2'!$Q$3:$R$22,2,FALSE)</f>
        <v>Azul</v>
      </c>
      <c r="F6177" t="str">
        <f>VLOOKUP(_xlfn.NUMBERVALUE(MID(C6177,11,2)),'Datos 2'!$U$3:$V$11,2,)</f>
        <v>S</v>
      </c>
      <c r="G6177">
        <v>9</v>
      </c>
    </row>
    <row r="6178" spans="1:7">
      <c r="A6178" s="14">
        <v>44327</v>
      </c>
      <c r="B6178" t="s">
        <v>823</v>
      </c>
      <c r="C6178" t="s">
        <v>859</v>
      </c>
      <c r="D6178" t="str">
        <f>VLOOKUP(VALUE(MID(C6178,1,8)),Producto!$A$1:$C$499,3,FALSE)</f>
        <v>Pantalón mezclilla</v>
      </c>
      <c r="E6178" t="str">
        <f>VLOOKUP(_xlfn.NUMBERVALUE(MID(C6178,9,2)),'Datos 2'!$Q$3:$R$22,2,FALSE)</f>
        <v>Blanco</v>
      </c>
      <c r="F6178" t="str">
        <f>VLOOKUP(_xlfn.NUMBERVALUE(MID(C6178,11,2)),'Datos 2'!$U$3:$V$11,2,)</f>
        <v>XL</v>
      </c>
      <c r="G6178">
        <v>1</v>
      </c>
    </row>
    <row r="6179" spans="1:7">
      <c r="A6179" s="14">
        <v>44327</v>
      </c>
      <c r="B6179" t="s">
        <v>823</v>
      </c>
      <c r="C6179" t="s">
        <v>879</v>
      </c>
      <c r="D6179" t="str">
        <f>VLOOKUP(VALUE(MID(C6179,1,8)),Producto!$A$1:$C$499,3,FALSE)</f>
        <v>Chamarra sport</v>
      </c>
      <c r="E6179" t="str">
        <f>VLOOKUP(_xlfn.NUMBERVALUE(MID(C6179,9,2)),'Datos 2'!$Q$3:$R$22,2,FALSE)</f>
        <v>Azul</v>
      </c>
      <c r="F6179" t="str">
        <f>VLOOKUP(_xlfn.NUMBERVALUE(MID(C6179,11,2)),'Datos 2'!$U$3:$V$11,2,)</f>
        <v>XL</v>
      </c>
      <c r="G6179">
        <v>5</v>
      </c>
    </row>
    <row r="6180" spans="1:7">
      <c r="A6180" s="14">
        <v>44222</v>
      </c>
      <c r="B6180" t="s">
        <v>823</v>
      </c>
      <c r="C6180" t="s">
        <v>860</v>
      </c>
      <c r="D6180" t="str">
        <f>VLOOKUP(VALUE(MID(C6180,1,8)),Producto!$A$1:$C$499,3,FALSE)</f>
        <v>Pantalón mezclilla</v>
      </c>
      <c r="E6180" t="str">
        <f>VLOOKUP(_xlfn.NUMBERVALUE(MID(C6180,9,2)),'Datos 2'!$Q$3:$R$22,2,FALSE)</f>
        <v>Blanco</v>
      </c>
      <c r="F6180" t="str">
        <f>VLOOKUP(_xlfn.NUMBERVALUE(MID(C6180,11,2)),'Datos 2'!$U$3:$V$11,2,)</f>
        <v>L</v>
      </c>
      <c r="G6180">
        <v>8</v>
      </c>
    </row>
    <row r="6181" spans="1:7">
      <c r="A6181" s="14">
        <v>44258</v>
      </c>
      <c r="B6181" t="s">
        <v>823</v>
      </c>
      <c r="C6181" t="s">
        <v>871</v>
      </c>
      <c r="D6181" t="str">
        <f>VLOOKUP(VALUE(MID(C6181,1,8)),Producto!$A$1:$C$499,3,FALSE)</f>
        <v>Pantalón baggie</v>
      </c>
      <c r="E6181" t="str">
        <f>VLOOKUP(_xlfn.NUMBERVALUE(MID(C6181,9,2)),'Datos 2'!$Q$3:$R$22,2,FALSE)</f>
        <v>Café</v>
      </c>
      <c r="F6181" t="str">
        <f>VLOOKUP(_xlfn.NUMBERVALUE(MID(C6181,11,2)),'Datos 2'!$U$3:$V$11,2,)</f>
        <v>XL</v>
      </c>
      <c r="G6181">
        <v>8</v>
      </c>
    </row>
    <row r="6182" spans="1:7">
      <c r="A6182" s="14">
        <v>44479</v>
      </c>
      <c r="B6182" t="s">
        <v>823</v>
      </c>
      <c r="C6182" t="s">
        <v>844</v>
      </c>
      <c r="D6182" t="str">
        <f>VLOOKUP(VALUE(MID(C6182,1,8)),Producto!$A$1:$C$499,3,FALSE)</f>
        <v>Camisa manga corta</v>
      </c>
      <c r="E6182" t="str">
        <f>VLOOKUP(_xlfn.NUMBERVALUE(MID(C6182,9,2)),'Datos 2'!$Q$3:$R$22,2,FALSE)</f>
        <v>Estampado animal</v>
      </c>
      <c r="F6182" t="str">
        <f>VLOOKUP(_xlfn.NUMBERVALUE(MID(C6182,11,2)),'Datos 2'!$U$3:$V$11,2,)</f>
        <v>L</v>
      </c>
      <c r="G6182">
        <v>8</v>
      </c>
    </row>
    <row r="6183" spans="1:7">
      <c r="A6183" s="14">
        <v>44317</v>
      </c>
      <c r="B6183" t="s">
        <v>823</v>
      </c>
      <c r="C6183" t="s">
        <v>838</v>
      </c>
      <c r="D6183" t="str">
        <f>VLOOKUP(VALUE(MID(C6183,1,8)),Producto!$A$1:$C$499,3,FALSE)</f>
        <v>Camisa manga larga</v>
      </c>
      <c r="E6183" t="str">
        <f>VLOOKUP(_xlfn.NUMBERVALUE(MID(C6183,9,2)),'Datos 2'!$Q$3:$R$22,2,FALSE)</f>
        <v>Negro</v>
      </c>
      <c r="F6183" t="str">
        <f>VLOOKUP(_xlfn.NUMBERVALUE(MID(C6183,11,2)),'Datos 2'!$U$3:$V$11,2,)</f>
        <v>S</v>
      </c>
      <c r="G6183">
        <v>4</v>
      </c>
    </row>
    <row r="6184" spans="1:7">
      <c r="A6184" s="14">
        <v>44443</v>
      </c>
      <c r="B6184" t="s">
        <v>823</v>
      </c>
      <c r="C6184" t="s">
        <v>887</v>
      </c>
      <c r="D6184" t="str">
        <f>VLOOKUP(VALUE(MID(C6184,1,8)),Producto!$A$1:$C$499,3,FALSE)</f>
        <v>Chamarra sport</v>
      </c>
      <c r="E6184" t="str">
        <f>VLOOKUP(_xlfn.NUMBERVALUE(MID(C6184,9,2)),'Datos 2'!$Q$3:$R$22,2,FALSE)</f>
        <v>Off white</v>
      </c>
      <c r="F6184" t="str">
        <f>VLOOKUP(_xlfn.NUMBERVALUE(MID(C6184,11,2)),'Datos 2'!$U$3:$V$11,2,)</f>
        <v>XL</v>
      </c>
      <c r="G6184">
        <v>3</v>
      </c>
    </row>
    <row r="6185" spans="1:7">
      <c r="A6185" s="14">
        <v>44555</v>
      </c>
      <c r="B6185" t="s">
        <v>823</v>
      </c>
      <c r="C6185" t="s">
        <v>844</v>
      </c>
      <c r="D6185" t="str">
        <f>VLOOKUP(VALUE(MID(C6185,1,8)),Producto!$A$1:$C$499,3,FALSE)</f>
        <v>Camisa manga corta</v>
      </c>
      <c r="E6185" t="str">
        <f>VLOOKUP(_xlfn.NUMBERVALUE(MID(C6185,9,2)),'Datos 2'!$Q$3:$R$22,2,FALSE)</f>
        <v>Estampado animal</v>
      </c>
      <c r="F6185" t="str">
        <f>VLOOKUP(_xlfn.NUMBERVALUE(MID(C6185,11,2)),'Datos 2'!$U$3:$V$11,2,)</f>
        <v>L</v>
      </c>
      <c r="G6185">
        <v>7</v>
      </c>
    </row>
    <row r="6186" spans="1:7">
      <c r="A6186" s="14">
        <v>44250</v>
      </c>
      <c r="B6186" t="s">
        <v>823</v>
      </c>
      <c r="C6186" t="s">
        <v>850</v>
      </c>
      <c r="D6186" t="str">
        <f>VLOOKUP(VALUE(MID(C6186,1,8)),Producto!$A$1:$C$499,3,FALSE)</f>
        <v>Playera</v>
      </c>
      <c r="E6186" t="str">
        <f>VLOOKUP(_xlfn.NUMBERVALUE(MID(C6186,9,2)),'Datos 2'!$Q$3:$R$22,2,FALSE)</f>
        <v>Con texto</v>
      </c>
      <c r="F6186" t="str">
        <f>VLOOKUP(_xlfn.NUMBERVALUE(MID(C6186,11,2)),'Datos 2'!$U$3:$V$11,2,)</f>
        <v>Unitalla</v>
      </c>
      <c r="G6186">
        <v>10</v>
      </c>
    </row>
    <row r="6187" spans="1:7">
      <c r="A6187" s="14">
        <v>44402</v>
      </c>
      <c r="B6187" t="s">
        <v>823</v>
      </c>
      <c r="C6187" t="s">
        <v>880</v>
      </c>
      <c r="D6187" t="str">
        <f>VLOOKUP(VALUE(MID(C6187,1,8)),Producto!$A$1:$C$499,3,FALSE)</f>
        <v>Chamarra sport</v>
      </c>
      <c r="E6187" t="str">
        <f>VLOOKUP(_xlfn.NUMBERVALUE(MID(C6187,9,2)),'Datos 2'!$Q$3:$R$22,2,FALSE)</f>
        <v>Azul</v>
      </c>
      <c r="F6187" t="str">
        <f>VLOOKUP(_xlfn.NUMBERVALUE(MID(C6187,11,2)),'Datos 2'!$U$3:$V$11,2,)</f>
        <v>L</v>
      </c>
      <c r="G6187">
        <v>6</v>
      </c>
    </row>
    <row r="6188" spans="1:7">
      <c r="A6188" s="14">
        <v>44273</v>
      </c>
      <c r="B6188" t="s">
        <v>823</v>
      </c>
      <c r="C6188" t="s">
        <v>872</v>
      </c>
      <c r="D6188" t="str">
        <f>VLOOKUP(VALUE(MID(C6188,1,8)),Producto!$A$1:$C$499,3,FALSE)</f>
        <v>Pantalón baggie</v>
      </c>
      <c r="E6188" t="str">
        <f>VLOOKUP(_xlfn.NUMBERVALUE(MID(C6188,9,2)),'Datos 2'!$Q$3:$R$22,2,FALSE)</f>
        <v>Café</v>
      </c>
      <c r="F6188" t="str">
        <f>VLOOKUP(_xlfn.NUMBERVALUE(MID(C6188,11,2)),'Datos 2'!$U$3:$V$11,2,)</f>
        <v>L</v>
      </c>
      <c r="G6188">
        <v>5</v>
      </c>
    </row>
    <row r="6189" spans="1:7">
      <c r="A6189" s="14">
        <v>44560</v>
      </c>
      <c r="B6189" t="s">
        <v>823</v>
      </c>
      <c r="C6189" t="s">
        <v>874</v>
      </c>
      <c r="D6189" t="str">
        <f>VLOOKUP(VALUE(MID(C6189,1,8)),Producto!$A$1:$C$499,3,FALSE)</f>
        <v>Pantalón baggie</v>
      </c>
      <c r="E6189" t="str">
        <f>VLOOKUP(_xlfn.NUMBERVALUE(MID(C6189,9,2)),'Datos 2'!$Q$3:$R$22,2,FALSE)</f>
        <v>Café</v>
      </c>
      <c r="F6189" t="str">
        <f>VLOOKUP(_xlfn.NUMBERVALUE(MID(C6189,11,2)),'Datos 2'!$U$3:$V$11,2,)</f>
        <v>S</v>
      </c>
      <c r="G6189">
        <v>9</v>
      </c>
    </row>
    <row r="6190" spans="1:7">
      <c r="A6190" s="14">
        <v>44318</v>
      </c>
      <c r="B6190" t="s">
        <v>823</v>
      </c>
      <c r="C6190" t="s">
        <v>840</v>
      </c>
      <c r="D6190" t="str">
        <f>VLOOKUP(VALUE(MID(C6190,1,8)),Producto!$A$1:$C$499,3,FALSE)</f>
        <v>Camisa manga corta</v>
      </c>
      <c r="E6190" t="str">
        <f>VLOOKUP(_xlfn.NUMBERVALUE(MID(C6190,9,2)),'Datos 2'!$Q$3:$R$22,2,FALSE)</f>
        <v>Blanco</v>
      </c>
      <c r="F6190" t="str">
        <f>VLOOKUP(_xlfn.NUMBERVALUE(MID(C6190,11,2)),'Datos 2'!$U$3:$V$11,2,)</f>
        <v>L</v>
      </c>
      <c r="G6190">
        <v>6</v>
      </c>
    </row>
    <row r="6191" spans="1:7">
      <c r="A6191" s="14">
        <v>44544</v>
      </c>
      <c r="B6191" t="s">
        <v>823</v>
      </c>
      <c r="C6191" t="s">
        <v>840</v>
      </c>
      <c r="D6191" t="str">
        <f>VLOOKUP(VALUE(MID(C6191,1,8)),Producto!$A$1:$C$499,3,FALSE)</f>
        <v>Camisa manga corta</v>
      </c>
      <c r="E6191" t="str">
        <f>VLOOKUP(_xlfn.NUMBERVALUE(MID(C6191,9,2)),'Datos 2'!$Q$3:$R$22,2,FALSE)</f>
        <v>Blanco</v>
      </c>
      <c r="F6191" t="str">
        <f>VLOOKUP(_xlfn.NUMBERVALUE(MID(C6191,11,2)),'Datos 2'!$U$3:$V$11,2,)</f>
        <v>L</v>
      </c>
      <c r="G6191">
        <v>3</v>
      </c>
    </row>
    <row r="6192" spans="1:7">
      <c r="A6192" s="14">
        <v>44458</v>
      </c>
      <c r="B6192" t="s">
        <v>823</v>
      </c>
      <c r="C6192" t="s">
        <v>875</v>
      </c>
      <c r="D6192" t="str">
        <f>VLOOKUP(VALUE(MID(C6192,1,8)),Producto!$A$1:$C$499,3,FALSE)</f>
        <v>Chamarra sport</v>
      </c>
      <c r="E6192" t="str">
        <f>VLOOKUP(_xlfn.NUMBERVALUE(MID(C6192,9,2)),'Datos 2'!$Q$3:$R$22,2,FALSE)</f>
        <v>Rojo</v>
      </c>
      <c r="F6192" t="str">
        <f>VLOOKUP(_xlfn.NUMBERVALUE(MID(C6192,11,2)),'Datos 2'!$U$3:$V$11,2,)</f>
        <v>XL</v>
      </c>
      <c r="G6192">
        <v>9</v>
      </c>
    </row>
    <row r="6193" spans="1:7">
      <c r="A6193" s="14">
        <v>44370</v>
      </c>
      <c r="B6193" t="s">
        <v>823</v>
      </c>
      <c r="C6193" t="s">
        <v>831</v>
      </c>
      <c r="D6193" t="str">
        <f>VLOOKUP(VALUE(MID(C6193,1,8)),Producto!$A$1:$C$499,3,FALSE)</f>
        <v>Camisa manga larga</v>
      </c>
      <c r="E6193" t="str">
        <f>VLOOKUP(_xlfn.NUMBERVALUE(MID(C6193,9,2)),'Datos 2'!$Q$3:$R$22,2,FALSE)</f>
        <v>Off white</v>
      </c>
      <c r="F6193" t="str">
        <f>VLOOKUP(_xlfn.NUMBERVALUE(MID(C6193,11,2)),'Datos 2'!$U$3:$V$11,2,)</f>
        <v>XL</v>
      </c>
      <c r="G6193">
        <v>7</v>
      </c>
    </row>
    <row r="6194" spans="1:7">
      <c r="A6194" s="14">
        <v>44533</v>
      </c>
      <c r="B6194" t="s">
        <v>823</v>
      </c>
      <c r="C6194" t="s">
        <v>853</v>
      </c>
      <c r="D6194" t="str">
        <f>VLOOKUP(VALUE(MID(C6194,1,8)),Producto!$A$1:$C$499,3,FALSE)</f>
        <v>Pantalón mezclilla</v>
      </c>
      <c r="E6194" t="str">
        <f>VLOOKUP(_xlfn.NUMBERVALUE(MID(C6194,9,2)),'Datos 2'!$Q$3:$R$22,2,FALSE)</f>
        <v>Azul</v>
      </c>
      <c r="F6194" t="str">
        <f>VLOOKUP(_xlfn.NUMBERVALUE(MID(C6194,11,2)),'Datos 2'!$U$3:$V$11,2,)</f>
        <v>M</v>
      </c>
      <c r="G6194">
        <v>3</v>
      </c>
    </row>
    <row r="6195" spans="1:7">
      <c r="A6195" s="14">
        <v>44381</v>
      </c>
      <c r="B6195" t="s">
        <v>823</v>
      </c>
      <c r="C6195" t="s">
        <v>872</v>
      </c>
      <c r="D6195" t="str">
        <f>VLOOKUP(VALUE(MID(C6195,1,8)),Producto!$A$1:$C$499,3,FALSE)</f>
        <v>Pantalón baggie</v>
      </c>
      <c r="E6195" t="str">
        <f>VLOOKUP(_xlfn.NUMBERVALUE(MID(C6195,9,2)),'Datos 2'!$Q$3:$R$22,2,FALSE)</f>
        <v>Café</v>
      </c>
      <c r="F6195" t="str">
        <f>VLOOKUP(_xlfn.NUMBERVALUE(MID(C6195,11,2)),'Datos 2'!$U$3:$V$11,2,)</f>
        <v>L</v>
      </c>
      <c r="G6195">
        <v>1</v>
      </c>
    </row>
    <row r="6196" spans="1:7">
      <c r="A6196" s="14">
        <v>44455</v>
      </c>
      <c r="B6196" t="s">
        <v>823</v>
      </c>
      <c r="C6196" t="s">
        <v>850</v>
      </c>
      <c r="D6196" t="str">
        <f>VLOOKUP(VALUE(MID(C6196,1,8)),Producto!$A$1:$C$499,3,FALSE)</f>
        <v>Playera</v>
      </c>
      <c r="E6196" t="str">
        <f>VLOOKUP(_xlfn.NUMBERVALUE(MID(C6196,9,2)),'Datos 2'!$Q$3:$R$22,2,FALSE)</f>
        <v>Con texto</v>
      </c>
      <c r="F6196" t="str">
        <f>VLOOKUP(_xlfn.NUMBERVALUE(MID(C6196,11,2)),'Datos 2'!$U$3:$V$11,2,)</f>
        <v>Unitalla</v>
      </c>
      <c r="G6196">
        <v>3</v>
      </c>
    </row>
    <row r="6197" spans="1:7">
      <c r="A6197" s="14">
        <v>44363</v>
      </c>
      <c r="B6197" t="s">
        <v>823</v>
      </c>
      <c r="C6197" t="s">
        <v>869</v>
      </c>
      <c r="D6197" t="str">
        <f>VLOOKUP(VALUE(MID(C6197,1,8)),Producto!$A$1:$C$499,3,FALSE)</f>
        <v>Pantalón baggie</v>
      </c>
      <c r="E6197" t="str">
        <f>VLOOKUP(_xlfn.NUMBERVALUE(MID(C6197,9,2)),'Datos 2'!$Q$3:$R$22,2,FALSE)</f>
        <v>Off white</v>
      </c>
      <c r="F6197" t="str">
        <f>VLOOKUP(_xlfn.NUMBERVALUE(MID(C6197,11,2)),'Datos 2'!$U$3:$V$11,2,)</f>
        <v>M</v>
      </c>
      <c r="G6197">
        <v>7</v>
      </c>
    </row>
    <row r="6198" spans="1:7">
      <c r="A6198" s="14">
        <v>44253</v>
      </c>
      <c r="B6198" t="s">
        <v>823</v>
      </c>
      <c r="C6198" t="s">
        <v>857</v>
      </c>
      <c r="D6198" t="str">
        <f>VLOOKUP(VALUE(MID(C6198,1,8)),Producto!$A$1:$C$499,3,FALSE)</f>
        <v>Pantalón mezclilla</v>
      </c>
      <c r="E6198" t="str">
        <f>VLOOKUP(_xlfn.NUMBERVALUE(MID(C6198,9,2)),'Datos 2'!$Q$3:$R$22,2,FALSE)</f>
        <v>Negro</v>
      </c>
      <c r="F6198" t="str">
        <f>VLOOKUP(_xlfn.NUMBERVALUE(MID(C6198,11,2)),'Datos 2'!$U$3:$V$11,2,)</f>
        <v>M</v>
      </c>
      <c r="G6198">
        <v>4</v>
      </c>
    </row>
    <row r="6199" spans="1:7">
      <c r="A6199" s="14">
        <v>44516</v>
      </c>
      <c r="B6199" t="s">
        <v>823</v>
      </c>
      <c r="C6199" t="s">
        <v>867</v>
      </c>
      <c r="D6199" t="str">
        <f>VLOOKUP(VALUE(MID(C6199,1,8)),Producto!$A$1:$C$499,3,FALSE)</f>
        <v>Pantalón baggie</v>
      </c>
      <c r="E6199" t="str">
        <f>VLOOKUP(_xlfn.NUMBERVALUE(MID(C6199,9,2)),'Datos 2'!$Q$3:$R$22,2,FALSE)</f>
        <v>Off white</v>
      </c>
      <c r="F6199" t="str">
        <f>VLOOKUP(_xlfn.NUMBERVALUE(MID(C6199,11,2)),'Datos 2'!$U$3:$V$11,2,)</f>
        <v>XL</v>
      </c>
      <c r="G6199">
        <v>3</v>
      </c>
    </row>
    <row r="6200" spans="1:7">
      <c r="A6200" s="14">
        <v>44367</v>
      </c>
      <c r="B6200" t="s">
        <v>823</v>
      </c>
      <c r="C6200" t="s">
        <v>890</v>
      </c>
      <c r="D6200" t="str">
        <f>VLOOKUP(VALUE(MID(C6200,1,8)),Producto!$A$1:$C$499,3,FALSE)</f>
        <v>Chamarra sport</v>
      </c>
      <c r="E6200" t="str">
        <f>VLOOKUP(_xlfn.NUMBERVALUE(MID(C6200,9,2)),'Datos 2'!$Q$3:$R$22,2,FALSE)</f>
        <v>Off white</v>
      </c>
      <c r="F6200" t="str">
        <f>VLOOKUP(_xlfn.NUMBERVALUE(MID(C6200,11,2)),'Datos 2'!$U$3:$V$11,2,)</f>
        <v>S</v>
      </c>
      <c r="G6200">
        <v>3</v>
      </c>
    </row>
    <row r="6201" spans="1:7">
      <c r="A6201" s="14">
        <v>44235</v>
      </c>
      <c r="B6201" t="s">
        <v>823</v>
      </c>
      <c r="C6201" t="s">
        <v>870</v>
      </c>
      <c r="D6201" t="str">
        <f>VLOOKUP(VALUE(MID(C6201,1,8)),Producto!$A$1:$C$499,3,FALSE)</f>
        <v>Pantalón baggie</v>
      </c>
      <c r="E6201" t="str">
        <f>VLOOKUP(_xlfn.NUMBERVALUE(MID(C6201,9,2)),'Datos 2'!$Q$3:$R$22,2,FALSE)</f>
        <v>Off white</v>
      </c>
      <c r="F6201" t="str">
        <f>VLOOKUP(_xlfn.NUMBERVALUE(MID(C6201,11,2)),'Datos 2'!$U$3:$V$11,2,)</f>
        <v>S</v>
      </c>
      <c r="G6201">
        <v>3</v>
      </c>
    </row>
    <row r="6202" spans="1:7">
      <c r="A6202" s="14">
        <v>44503</v>
      </c>
      <c r="B6202" t="s">
        <v>823</v>
      </c>
      <c r="C6202" t="s">
        <v>864</v>
      </c>
      <c r="D6202" t="str">
        <f>VLOOKUP(VALUE(MID(C6202,1,8)),Producto!$A$1:$C$499,3,FALSE)</f>
        <v>Pantalón baggie</v>
      </c>
      <c r="E6202" t="str">
        <f>VLOOKUP(_xlfn.NUMBERVALUE(MID(C6202,9,2)),'Datos 2'!$Q$3:$R$22,2,FALSE)</f>
        <v>Negro</v>
      </c>
      <c r="F6202" t="str">
        <f>VLOOKUP(_xlfn.NUMBERVALUE(MID(C6202,11,2)),'Datos 2'!$U$3:$V$11,2,)</f>
        <v>L</v>
      </c>
      <c r="G6202">
        <v>7</v>
      </c>
    </row>
    <row r="6203" spans="1:7">
      <c r="A6203" s="14">
        <v>44538</v>
      </c>
      <c r="B6203" t="s">
        <v>823</v>
      </c>
      <c r="C6203" t="s">
        <v>852</v>
      </c>
      <c r="D6203" t="str">
        <f>VLOOKUP(VALUE(MID(C6203,1,8)),Producto!$A$1:$C$499,3,FALSE)</f>
        <v>Pantalón mezclilla</v>
      </c>
      <c r="E6203" t="str">
        <f>VLOOKUP(_xlfn.NUMBERVALUE(MID(C6203,9,2)),'Datos 2'!$Q$3:$R$22,2,FALSE)</f>
        <v>Azul</v>
      </c>
      <c r="F6203" t="str">
        <f>VLOOKUP(_xlfn.NUMBERVALUE(MID(C6203,11,2)),'Datos 2'!$U$3:$V$11,2,)</f>
        <v>L</v>
      </c>
      <c r="G6203">
        <v>3</v>
      </c>
    </row>
    <row r="6204" spans="1:7">
      <c r="A6204" s="14">
        <v>44341</v>
      </c>
      <c r="B6204" t="s">
        <v>823</v>
      </c>
      <c r="C6204" t="s">
        <v>841</v>
      </c>
      <c r="D6204" t="str">
        <f>VLOOKUP(VALUE(MID(C6204,1,8)),Producto!$A$1:$C$499,3,FALSE)</f>
        <v>Camisa manga corta</v>
      </c>
      <c r="E6204" t="str">
        <f>VLOOKUP(_xlfn.NUMBERVALUE(MID(C6204,9,2)),'Datos 2'!$Q$3:$R$22,2,FALSE)</f>
        <v>Blanco</v>
      </c>
      <c r="F6204" t="str">
        <f>VLOOKUP(_xlfn.NUMBERVALUE(MID(C6204,11,2)),'Datos 2'!$U$3:$V$11,2,)</f>
        <v>M</v>
      </c>
      <c r="G6204">
        <v>8</v>
      </c>
    </row>
    <row r="6205" spans="1:7">
      <c r="A6205" s="14">
        <v>44200</v>
      </c>
      <c r="B6205" t="s">
        <v>823</v>
      </c>
      <c r="C6205" t="s">
        <v>832</v>
      </c>
      <c r="D6205" t="str">
        <f>VLOOKUP(VALUE(MID(C6205,1,8)),Producto!$A$1:$C$499,3,FALSE)</f>
        <v>Camisa manga larga</v>
      </c>
      <c r="E6205" t="str">
        <f>VLOOKUP(_xlfn.NUMBERVALUE(MID(C6205,9,2)),'Datos 2'!$Q$3:$R$22,2,FALSE)</f>
        <v>Off white</v>
      </c>
      <c r="F6205" t="str">
        <f>VLOOKUP(_xlfn.NUMBERVALUE(MID(C6205,11,2)),'Datos 2'!$U$3:$V$11,2,)</f>
        <v>L</v>
      </c>
      <c r="G6205">
        <v>5</v>
      </c>
    </row>
    <row r="6206" spans="1:7">
      <c r="A6206" s="14">
        <v>44423</v>
      </c>
      <c r="B6206" t="s">
        <v>823</v>
      </c>
      <c r="C6206" t="s">
        <v>881</v>
      </c>
      <c r="D6206" t="str">
        <f>VLOOKUP(VALUE(MID(C6206,1,8)),Producto!$A$1:$C$499,3,FALSE)</f>
        <v>Chamarra sport</v>
      </c>
      <c r="E6206" t="str">
        <f>VLOOKUP(_xlfn.NUMBERVALUE(MID(C6206,9,2)),'Datos 2'!$Q$3:$R$22,2,FALSE)</f>
        <v>Azul</v>
      </c>
      <c r="F6206" t="str">
        <f>VLOOKUP(_xlfn.NUMBERVALUE(MID(C6206,11,2)),'Datos 2'!$U$3:$V$11,2,)</f>
        <v>M</v>
      </c>
      <c r="G6206">
        <v>2</v>
      </c>
    </row>
    <row r="6207" spans="1:7">
      <c r="A6207" s="14">
        <v>44416</v>
      </c>
      <c r="B6207" t="s">
        <v>823</v>
      </c>
      <c r="C6207" t="s">
        <v>859</v>
      </c>
      <c r="D6207" t="str">
        <f>VLOOKUP(VALUE(MID(C6207,1,8)),Producto!$A$1:$C$499,3,FALSE)</f>
        <v>Pantalón mezclilla</v>
      </c>
      <c r="E6207" t="str">
        <f>VLOOKUP(_xlfn.NUMBERVALUE(MID(C6207,9,2)),'Datos 2'!$Q$3:$R$22,2,FALSE)</f>
        <v>Blanco</v>
      </c>
      <c r="F6207" t="str">
        <f>VLOOKUP(_xlfn.NUMBERVALUE(MID(C6207,11,2)),'Datos 2'!$U$3:$V$11,2,)</f>
        <v>XL</v>
      </c>
      <c r="G6207">
        <v>4</v>
      </c>
    </row>
    <row r="6208" spans="1:7">
      <c r="A6208" s="14">
        <v>44216</v>
      </c>
      <c r="B6208" t="s">
        <v>823</v>
      </c>
      <c r="C6208" t="s">
        <v>868</v>
      </c>
      <c r="D6208" t="str">
        <f>VLOOKUP(VALUE(MID(C6208,1,8)),Producto!$A$1:$C$499,3,FALSE)</f>
        <v>Pantalón baggie</v>
      </c>
      <c r="E6208" t="str">
        <f>VLOOKUP(_xlfn.NUMBERVALUE(MID(C6208,9,2)),'Datos 2'!$Q$3:$R$22,2,FALSE)</f>
        <v>Off white</v>
      </c>
      <c r="F6208" t="str">
        <f>VLOOKUP(_xlfn.NUMBERVALUE(MID(C6208,11,2)),'Datos 2'!$U$3:$V$11,2,)</f>
        <v>L</v>
      </c>
      <c r="G6208">
        <v>9</v>
      </c>
    </row>
    <row r="6209" spans="1:7">
      <c r="A6209" s="14">
        <v>44435</v>
      </c>
      <c r="B6209" t="s">
        <v>823</v>
      </c>
      <c r="C6209" t="s">
        <v>839</v>
      </c>
      <c r="D6209" t="str">
        <f>VLOOKUP(VALUE(MID(C6209,1,8)),Producto!$A$1:$C$499,3,FALSE)</f>
        <v>Camisa manga corta</v>
      </c>
      <c r="E6209" t="str">
        <f>VLOOKUP(_xlfn.NUMBERVALUE(MID(C6209,9,2)),'Datos 2'!$Q$3:$R$22,2,FALSE)</f>
        <v>Blanco</v>
      </c>
      <c r="F6209" t="str">
        <f>VLOOKUP(_xlfn.NUMBERVALUE(MID(C6209,11,2)),'Datos 2'!$U$3:$V$11,2,)</f>
        <v>XL</v>
      </c>
      <c r="G6209">
        <v>2</v>
      </c>
    </row>
    <row r="6210" spans="1:7">
      <c r="A6210" s="14">
        <v>44545</v>
      </c>
      <c r="B6210" t="s">
        <v>823</v>
      </c>
      <c r="C6210" t="s">
        <v>871</v>
      </c>
      <c r="D6210" t="str">
        <f>VLOOKUP(VALUE(MID(C6210,1,8)),Producto!$A$1:$C$499,3,FALSE)</f>
        <v>Pantalón baggie</v>
      </c>
      <c r="E6210" t="str">
        <f>VLOOKUP(_xlfn.NUMBERVALUE(MID(C6210,9,2)),'Datos 2'!$Q$3:$R$22,2,FALSE)</f>
        <v>Café</v>
      </c>
      <c r="F6210" t="str">
        <f>VLOOKUP(_xlfn.NUMBERVALUE(MID(C6210,11,2)),'Datos 2'!$U$3:$V$11,2,)</f>
        <v>XL</v>
      </c>
      <c r="G6210">
        <v>1</v>
      </c>
    </row>
    <row r="6211" spans="1:7">
      <c r="A6211" s="14">
        <v>44290</v>
      </c>
      <c r="B6211" t="s">
        <v>823</v>
      </c>
      <c r="C6211" t="s">
        <v>865</v>
      </c>
      <c r="D6211" t="str">
        <f>VLOOKUP(VALUE(MID(C6211,1,8)),Producto!$A$1:$C$499,3,FALSE)</f>
        <v>Pantalón baggie</v>
      </c>
      <c r="E6211" t="str">
        <f>VLOOKUP(_xlfn.NUMBERVALUE(MID(C6211,9,2)),'Datos 2'!$Q$3:$R$22,2,FALSE)</f>
        <v>Negro</v>
      </c>
      <c r="F6211" t="str">
        <f>VLOOKUP(_xlfn.NUMBERVALUE(MID(C6211,11,2)),'Datos 2'!$U$3:$V$11,2,)</f>
        <v>M</v>
      </c>
      <c r="G6211">
        <v>7</v>
      </c>
    </row>
    <row r="6212" spans="1:7">
      <c r="A6212" s="14">
        <v>44530</v>
      </c>
      <c r="B6212" t="s">
        <v>823</v>
      </c>
      <c r="C6212" t="s">
        <v>845</v>
      </c>
      <c r="D6212" t="str">
        <f>VLOOKUP(VALUE(MID(C6212,1,8)),Producto!$A$1:$C$499,3,FALSE)</f>
        <v>Camisa manga corta</v>
      </c>
      <c r="E6212" t="str">
        <f>VLOOKUP(_xlfn.NUMBERVALUE(MID(C6212,9,2)),'Datos 2'!$Q$3:$R$22,2,FALSE)</f>
        <v>Estampado animal</v>
      </c>
      <c r="F6212" t="str">
        <f>VLOOKUP(_xlfn.NUMBERVALUE(MID(C6212,11,2)),'Datos 2'!$U$3:$V$11,2,)</f>
        <v>M</v>
      </c>
      <c r="G6212">
        <v>5</v>
      </c>
    </row>
    <row r="6213" spans="1:7">
      <c r="A6213" s="14">
        <v>44316</v>
      </c>
      <c r="B6213" t="s">
        <v>823</v>
      </c>
      <c r="C6213" t="s">
        <v>835</v>
      </c>
      <c r="D6213" t="str">
        <f>VLOOKUP(VALUE(MID(C6213,1,8)),Producto!$A$1:$C$499,3,FALSE)</f>
        <v>Camisa manga larga</v>
      </c>
      <c r="E6213" t="str">
        <f>VLOOKUP(_xlfn.NUMBERVALUE(MID(C6213,9,2)),'Datos 2'!$Q$3:$R$22,2,FALSE)</f>
        <v>Negro</v>
      </c>
      <c r="F6213" t="str">
        <f>VLOOKUP(_xlfn.NUMBERVALUE(MID(C6213,11,2)),'Datos 2'!$U$3:$V$11,2,)</f>
        <v>XL</v>
      </c>
      <c r="G6213">
        <v>10</v>
      </c>
    </row>
    <row r="6214" spans="1:7">
      <c r="A6214" s="14">
        <v>44410</v>
      </c>
      <c r="B6214" t="s">
        <v>823</v>
      </c>
      <c r="C6214" t="s">
        <v>885</v>
      </c>
      <c r="D6214" t="str">
        <f>VLOOKUP(VALUE(MID(C6214,1,8)),Producto!$A$1:$C$499,3,FALSE)</f>
        <v>Chamarra sport</v>
      </c>
      <c r="E6214" t="str">
        <f>VLOOKUP(_xlfn.NUMBERVALUE(MID(C6214,9,2)),'Datos 2'!$Q$3:$R$22,2,FALSE)</f>
        <v>Negro</v>
      </c>
      <c r="F6214" t="str">
        <f>VLOOKUP(_xlfn.NUMBERVALUE(MID(C6214,11,2)),'Datos 2'!$U$3:$V$11,2,)</f>
        <v>M</v>
      </c>
      <c r="G6214">
        <v>7</v>
      </c>
    </row>
    <row r="6215" spans="1:7">
      <c r="A6215" s="14">
        <v>44340</v>
      </c>
      <c r="B6215" t="s">
        <v>823</v>
      </c>
      <c r="C6215" t="s">
        <v>856</v>
      </c>
      <c r="D6215" t="str">
        <f>VLOOKUP(VALUE(MID(C6215,1,8)),Producto!$A$1:$C$499,3,FALSE)</f>
        <v>Pantalón mezclilla</v>
      </c>
      <c r="E6215" t="str">
        <f>VLOOKUP(_xlfn.NUMBERVALUE(MID(C6215,9,2)),'Datos 2'!$Q$3:$R$22,2,FALSE)</f>
        <v>Negro</v>
      </c>
      <c r="F6215" t="str">
        <f>VLOOKUP(_xlfn.NUMBERVALUE(MID(C6215,11,2)),'Datos 2'!$U$3:$V$11,2,)</f>
        <v>L</v>
      </c>
      <c r="G6215">
        <v>6</v>
      </c>
    </row>
    <row r="6216" spans="1:7">
      <c r="A6216" s="14">
        <v>44379</v>
      </c>
      <c r="B6216" t="s">
        <v>823</v>
      </c>
      <c r="C6216" t="s">
        <v>827</v>
      </c>
      <c r="D6216" t="str">
        <f>VLOOKUP(VALUE(MID(C6216,1,8)),Producto!$A$1:$C$499,3,FALSE)</f>
        <v>Camisa manga larga</v>
      </c>
      <c r="E6216" t="str">
        <f>VLOOKUP(_xlfn.NUMBERVALUE(MID(C6216,9,2)),'Datos 2'!$Q$3:$R$22,2,FALSE)</f>
        <v>Blanco</v>
      </c>
      <c r="F6216" t="str">
        <f>VLOOKUP(_xlfn.NUMBERVALUE(MID(C6216,11,2)),'Datos 2'!$U$3:$V$11,2,)</f>
        <v>XL</v>
      </c>
      <c r="G6216">
        <v>4</v>
      </c>
    </row>
    <row r="6217" spans="1:7">
      <c r="A6217" s="14">
        <v>44526</v>
      </c>
      <c r="B6217" t="s">
        <v>823</v>
      </c>
      <c r="C6217" t="s">
        <v>860</v>
      </c>
      <c r="D6217" t="str">
        <f>VLOOKUP(VALUE(MID(C6217,1,8)),Producto!$A$1:$C$499,3,FALSE)</f>
        <v>Pantalón mezclilla</v>
      </c>
      <c r="E6217" t="str">
        <f>VLOOKUP(_xlfn.NUMBERVALUE(MID(C6217,9,2)),'Datos 2'!$Q$3:$R$22,2,FALSE)</f>
        <v>Blanco</v>
      </c>
      <c r="F6217" t="str">
        <f>VLOOKUP(_xlfn.NUMBERVALUE(MID(C6217,11,2)),'Datos 2'!$U$3:$V$11,2,)</f>
        <v>L</v>
      </c>
      <c r="G6217">
        <v>4</v>
      </c>
    </row>
    <row r="6218" spans="1:7">
      <c r="A6218" s="14">
        <v>44242</v>
      </c>
      <c r="B6218" t="s">
        <v>823</v>
      </c>
      <c r="C6218" t="s">
        <v>849</v>
      </c>
      <c r="D6218" t="str">
        <f>VLOOKUP(VALUE(MID(C6218,1,8)),Producto!$A$1:$C$499,3,FALSE)</f>
        <v>Playera</v>
      </c>
      <c r="E6218" t="str">
        <f>VLOOKUP(_xlfn.NUMBERVALUE(MID(C6218,9,2)),'Datos 2'!$Q$3:$R$22,2,FALSE)</f>
        <v>Estampado abstracto</v>
      </c>
      <c r="F6218" t="str">
        <f>VLOOKUP(_xlfn.NUMBERVALUE(MID(C6218,11,2)),'Datos 2'!$U$3:$V$11,2,)</f>
        <v>Unitalla</v>
      </c>
      <c r="G6218">
        <v>1</v>
      </c>
    </row>
    <row r="6219" spans="1:7">
      <c r="A6219" s="14">
        <v>44468</v>
      </c>
      <c r="B6219" t="s">
        <v>823</v>
      </c>
      <c r="C6219" t="s">
        <v>867</v>
      </c>
      <c r="D6219" t="str">
        <f>VLOOKUP(VALUE(MID(C6219,1,8)),Producto!$A$1:$C$499,3,FALSE)</f>
        <v>Pantalón baggie</v>
      </c>
      <c r="E6219" t="str">
        <f>VLOOKUP(_xlfn.NUMBERVALUE(MID(C6219,9,2)),'Datos 2'!$Q$3:$R$22,2,FALSE)</f>
        <v>Off white</v>
      </c>
      <c r="F6219" t="str">
        <f>VLOOKUP(_xlfn.NUMBERVALUE(MID(C6219,11,2)),'Datos 2'!$U$3:$V$11,2,)</f>
        <v>XL</v>
      </c>
      <c r="G6219">
        <v>3</v>
      </c>
    </row>
    <row r="6220" spans="1:7">
      <c r="A6220" s="14">
        <v>44217</v>
      </c>
      <c r="B6220" t="s">
        <v>823</v>
      </c>
      <c r="C6220" t="s">
        <v>876</v>
      </c>
      <c r="D6220" t="str">
        <f>VLOOKUP(VALUE(MID(C6220,1,8)),Producto!$A$1:$C$499,3,FALSE)</f>
        <v>Chamarra sport</v>
      </c>
      <c r="E6220" t="str">
        <f>VLOOKUP(_xlfn.NUMBERVALUE(MID(C6220,9,2)),'Datos 2'!$Q$3:$R$22,2,FALSE)</f>
        <v>Rojo</v>
      </c>
      <c r="F6220" t="str">
        <f>VLOOKUP(_xlfn.NUMBERVALUE(MID(C6220,11,2)),'Datos 2'!$U$3:$V$11,2,)</f>
        <v>L</v>
      </c>
      <c r="G6220">
        <v>5</v>
      </c>
    </row>
    <row r="6221" spans="1:7">
      <c r="A6221" s="14">
        <v>44314</v>
      </c>
      <c r="B6221" t="s">
        <v>823</v>
      </c>
      <c r="C6221" t="s">
        <v>841</v>
      </c>
      <c r="D6221" t="str">
        <f>VLOOKUP(VALUE(MID(C6221,1,8)),Producto!$A$1:$C$499,3,FALSE)</f>
        <v>Camisa manga corta</v>
      </c>
      <c r="E6221" t="str">
        <f>VLOOKUP(_xlfn.NUMBERVALUE(MID(C6221,9,2)),'Datos 2'!$Q$3:$R$22,2,FALSE)</f>
        <v>Blanco</v>
      </c>
      <c r="F6221" t="str">
        <f>VLOOKUP(_xlfn.NUMBERVALUE(MID(C6221,11,2)),'Datos 2'!$U$3:$V$11,2,)</f>
        <v>M</v>
      </c>
      <c r="G6221">
        <v>1</v>
      </c>
    </row>
    <row r="6222" spans="1:7">
      <c r="A6222" s="14">
        <v>44468</v>
      </c>
      <c r="B6222" t="s">
        <v>823</v>
      </c>
      <c r="C6222" t="s">
        <v>834</v>
      </c>
      <c r="D6222" t="str">
        <f>VLOOKUP(VALUE(MID(C6222,1,8)),Producto!$A$1:$C$499,3,FALSE)</f>
        <v>Camisa manga larga</v>
      </c>
      <c r="E6222" t="str">
        <f>VLOOKUP(_xlfn.NUMBERVALUE(MID(C6222,9,2)),'Datos 2'!$Q$3:$R$22,2,FALSE)</f>
        <v>Off white</v>
      </c>
      <c r="F6222" t="str">
        <f>VLOOKUP(_xlfn.NUMBERVALUE(MID(C6222,11,2)),'Datos 2'!$U$3:$V$11,2,)</f>
        <v>S</v>
      </c>
      <c r="G6222">
        <v>4</v>
      </c>
    </row>
    <row r="6223" spans="1:7">
      <c r="A6223" s="14">
        <v>44339</v>
      </c>
      <c r="B6223" t="s">
        <v>823</v>
      </c>
      <c r="C6223" t="s">
        <v>875</v>
      </c>
      <c r="D6223" t="str">
        <f>VLOOKUP(VALUE(MID(C6223,1,8)),Producto!$A$1:$C$499,3,FALSE)</f>
        <v>Chamarra sport</v>
      </c>
      <c r="E6223" t="str">
        <f>VLOOKUP(_xlfn.NUMBERVALUE(MID(C6223,9,2)),'Datos 2'!$Q$3:$R$22,2,FALSE)</f>
        <v>Rojo</v>
      </c>
      <c r="F6223" t="str">
        <f>VLOOKUP(_xlfn.NUMBERVALUE(MID(C6223,11,2)),'Datos 2'!$U$3:$V$11,2,)</f>
        <v>XL</v>
      </c>
      <c r="G6223">
        <v>2</v>
      </c>
    </row>
    <row r="6224" spans="1:7">
      <c r="A6224" s="14">
        <v>44360</v>
      </c>
      <c r="B6224" t="s">
        <v>823</v>
      </c>
      <c r="C6224" t="s">
        <v>853</v>
      </c>
      <c r="D6224" t="str">
        <f>VLOOKUP(VALUE(MID(C6224,1,8)),Producto!$A$1:$C$499,3,FALSE)</f>
        <v>Pantalón mezclilla</v>
      </c>
      <c r="E6224" t="str">
        <f>VLOOKUP(_xlfn.NUMBERVALUE(MID(C6224,9,2)),'Datos 2'!$Q$3:$R$22,2,FALSE)</f>
        <v>Azul</v>
      </c>
      <c r="F6224" t="str">
        <f>VLOOKUP(_xlfn.NUMBERVALUE(MID(C6224,11,2)),'Datos 2'!$U$3:$V$11,2,)</f>
        <v>M</v>
      </c>
      <c r="G6224">
        <v>10</v>
      </c>
    </row>
    <row r="6225" spans="1:7">
      <c r="A6225" s="14">
        <v>44449</v>
      </c>
      <c r="B6225" t="s">
        <v>823</v>
      </c>
      <c r="C6225" t="s">
        <v>869</v>
      </c>
      <c r="D6225" t="str">
        <f>VLOOKUP(VALUE(MID(C6225,1,8)),Producto!$A$1:$C$499,3,FALSE)</f>
        <v>Pantalón baggie</v>
      </c>
      <c r="E6225" t="str">
        <f>VLOOKUP(_xlfn.NUMBERVALUE(MID(C6225,9,2)),'Datos 2'!$Q$3:$R$22,2,FALSE)</f>
        <v>Off white</v>
      </c>
      <c r="F6225" t="str">
        <f>VLOOKUP(_xlfn.NUMBERVALUE(MID(C6225,11,2)),'Datos 2'!$U$3:$V$11,2,)</f>
        <v>M</v>
      </c>
      <c r="G6225">
        <v>6</v>
      </c>
    </row>
    <row r="6226" spans="1:7">
      <c r="A6226" s="14">
        <v>44226</v>
      </c>
      <c r="B6226" t="s">
        <v>823</v>
      </c>
      <c r="C6226" t="s">
        <v>834</v>
      </c>
      <c r="D6226" t="str">
        <f>VLOOKUP(VALUE(MID(C6226,1,8)),Producto!$A$1:$C$499,3,FALSE)</f>
        <v>Camisa manga larga</v>
      </c>
      <c r="E6226" t="str">
        <f>VLOOKUP(_xlfn.NUMBERVALUE(MID(C6226,9,2)),'Datos 2'!$Q$3:$R$22,2,FALSE)</f>
        <v>Off white</v>
      </c>
      <c r="F6226" t="str">
        <f>VLOOKUP(_xlfn.NUMBERVALUE(MID(C6226,11,2)),'Datos 2'!$U$3:$V$11,2,)</f>
        <v>S</v>
      </c>
      <c r="G6226">
        <v>2</v>
      </c>
    </row>
    <row r="6227" spans="1:7">
      <c r="A6227" s="14">
        <v>44375</v>
      </c>
      <c r="B6227" t="s">
        <v>823</v>
      </c>
      <c r="C6227" t="s">
        <v>841</v>
      </c>
      <c r="D6227" t="str">
        <f>VLOOKUP(VALUE(MID(C6227,1,8)),Producto!$A$1:$C$499,3,FALSE)</f>
        <v>Camisa manga corta</v>
      </c>
      <c r="E6227" t="str">
        <f>VLOOKUP(_xlfn.NUMBERVALUE(MID(C6227,9,2)),'Datos 2'!$Q$3:$R$22,2,FALSE)</f>
        <v>Blanco</v>
      </c>
      <c r="F6227" t="str">
        <f>VLOOKUP(_xlfn.NUMBERVALUE(MID(C6227,11,2)),'Datos 2'!$U$3:$V$11,2,)</f>
        <v>M</v>
      </c>
      <c r="G6227">
        <v>8</v>
      </c>
    </row>
    <row r="6228" spans="1:7">
      <c r="A6228" s="14">
        <v>44408</v>
      </c>
      <c r="B6228" t="s">
        <v>823</v>
      </c>
      <c r="C6228" t="s">
        <v>856</v>
      </c>
      <c r="D6228" t="str">
        <f>VLOOKUP(VALUE(MID(C6228,1,8)),Producto!$A$1:$C$499,3,FALSE)</f>
        <v>Pantalón mezclilla</v>
      </c>
      <c r="E6228" t="str">
        <f>VLOOKUP(_xlfn.NUMBERVALUE(MID(C6228,9,2)),'Datos 2'!$Q$3:$R$22,2,FALSE)</f>
        <v>Negro</v>
      </c>
      <c r="F6228" t="str">
        <f>VLOOKUP(_xlfn.NUMBERVALUE(MID(C6228,11,2)),'Datos 2'!$U$3:$V$11,2,)</f>
        <v>L</v>
      </c>
      <c r="G6228">
        <v>4</v>
      </c>
    </row>
    <row r="6229" spans="1:7">
      <c r="A6229" s="14">
        <v>44463</v>
      </c>
      <c r="B6229" t="s">
        <v>823</v>
      </c>
      <c r="C6229" t="s">
        <v>876</v>
      </c>
      <c r="D6229" t="str">
        <f>VLOOKUP(VALUE(MID(C6229,1,8)),Producto!$A$1:$C$499,3,FALSE)</f>
        <v>Chamarra sport</v>
      </c>
      <c r="E6229" t="str">
        <f>VLOOKUP(_xlfn.NUMBERVALUE(MID(C6229,9,2)),'Datos 2'!$Q$3:$R$22,2,FALSE)</f>
        <v>Rojo</v>
      </c>
      <c r="F6229" t="str">
        <f>VLOOKUP(_xlfn.NUMBERVALUE(MID(C6229,11,2)),'Datos 2'!$U$3:$V$11,2,)</f>
        <v>L</v>
      </c>
      <c r="G6229">
        <v>6</v>
      </c>
    </row>
    <row r="6230" spans="1:7">
      <c r="A6230" s="14">
        <v>44551</v>
      </c>
      <c r="B6230" t="s">
        <v>823</v>
      </c>
      <c r="C6230" t="s">
        <v>883</v>
      </c>
      <c r="D6230" t="str">
        <f>VLOOKUP(VALUE(MID(C6230,1,8)),Producto!$A$1:$C$499,3,FALSE)</f>
        <v>Chamarra sport</v>
      </c>
      <c r="E6230" t="str">
        <f>VLOOKUP(_xlfn.NUMBERVALUE(MID(C6230,9,2)),'Datos 2'!$Q$3:$R$22,2,FALSE)</f>
        <v>Negro</v>
      </c>
      <c r="F6230" t="str">
        <f>VLOOKUP(_xlfn.NUMBERVALUE(MID(C6230,11,2)),'Datos 2'!$U$3:$V$11,2,)</f>
        <v>XL</v>
      </c>
      <c r="G6230">
        <v>9</v>
      </c>
    </row>
    <row r="6231" spans="1:7">
      <c r="A6231" s="14">
        <v>44525</v>
      </c>
      <c r="B6231" t="s">
        <v>823</v>
      </c>
      <c r="C6231" t="s">
        <v>841</v>
      </c>
      <c r="D6231" t="str">
        <f>VLOOKUP(VALUE(MID(C6231,1,8)),Producto!$A$1:$C$499,3,FALSE)</f>
        <v>Camisa manga corta</v>
      </c>
      <c r="E6231" t="str">
        <f>VLOOKUP(_xlfn.NUMBERVALUE(MID(C6231,9,2)),'Datos 2'!$Q$3:$R$22,2,FALSE)</f>
        <v>Blanco</v>
      </c>
      <c r="F6231" t="str">
        <f>VLOOKUP(_xlfn.NUMBERVALUE(MID(C6231,11,2)),'Datos 2'!$U$3:$V$11,2,)</f>
        <v>M</v>
      </c>
      <c r="G6231">
        <v>7</v>
      </c>
    </row>
    <row r="6232" spans="1:7">
      <c r="A6232" s="14">
        <v>44463</v>
      </c>
      <c r="B6232" t="s">
        <v>823</v>
      </c>
      <c r="C6232" t="s">
        <v>865</v>
      </c>
      <c r="D6232" t="str">
        <f>VLOOKUP(VALUE(MID(C6232,1,8)),Producto!$A$1:$C$499,3,FALSE)</f>
        <v>Pantalón baggie</v>
      </c>
      <c r="E6232" t="str">
        <f>VLOOKUP(_xlfn.NUMBERVALUE(MID(C6232,9,2)),'Datos 2'!$Q$3:$R$22,2,FALSE)</f>
        <v>Negro</v>
      </c>
      <c r="F6232" t="str">
        <f>VLOOKUP(_xlfn.NUMBERVALUE(MID(C6232,11,2)),'Datos 2'!$U$3:$V$11,2,)</f>
        <v>M</v>
      </c>
      <c r="G6232">
        <v>4</v>
      </c>
    </row>
    <row r="6233" spans="1:7">
      <c r="A6233" s="14">
        <v>44505</v>
      </c>
      <c r="B6233" t="s">
        <v>823</v>
      </c>
      <c r="C6233" t="s">
        <v>890</v>
      </c>
      <c r="D6233" t="str">
        <f>VLOOKUP(VALUE(MID(C6233,1,8)),Producto!$A$1:$C$499,3,FALSE)</f>
        <v>Chamarra sport</v>
      </c>
      <c r="E6233" t="str">
        <f>VLOOKUP(_xlfn.NUMBERVALUE(MID(C6233,9,2)),'Datos 2'!$Q$3:$R$22,2,FALSE)</f>
        <v>Off white</v>
      </c>
      <c r="F6233" t="str">
        <f>VLOOKUP(_xlfn.NUMBERVALUE(MID(C6233,11,2)),'Datos 2'!$U$3:$V$11,2,)</f>
        <v>S</v>
      </c>
      <c r="G6233">
        <v>6</v>
      </c>
    </row>
    <row r="6234" spans="1:7">
      <c r="A6234" s="14">
        <v>44260</v>
      </c>
      <c r="B6234" t="s">
        <v>823</v>
      </c>
      <c r="C6234" t="s">
        <v>829</v>
      </c>
      <c r="D6234" t="str">
        <f>VLOOKUP(VALUE(MID(C6234,1,8)),Producto!$A$1:$C$499,3,FALSE)</f>
        <v>Camisa manga larga</v>
      </c>
      <c r="E6234" t="str">
        <f>VLOOKUP(_xlfn.NUMBERVALUE(MID(C6234,9,2)),'Datos 2'!$Q$3:$R$22,2,FALSE)</f>
        <v>Blanco</v>
      </c>
      <c r="F6234" t="str">
        <f>VLOOKUP(_xlfn.NUMBERVALUE(MID(C6234,11,2)),'Datos 2'!$U$3:$V$11,2,)</f>
        <v>M</v>
      </c>
      <c r="G6234">
        <v>5</v>
      </c>
    </row>
    <row r="6235" spans="1:7">
      <c r="A6235" s="14">
        <v>44346</v>
      </c>
      <c r="B6235" t="s">
        <v>823</v>
      </c>
      <c r="C6235" t="s">
        <v>849</v>
      </c>
      <c r="D6235" t="str">
        <f>VLOOKUP(VALUE(MID(C6235,1,8)),Producto!$A$1:$C$499,3,FALSE)</f>
        <v>Playera</v>
      </c>
      <c r="E6235" t="str">
        <f>VLOOKUP(_xlfn.NUMBERVALUE(MID(C6235,9,2)),'Datos 2'!$Q$3:$R$22,2,FALSE)</f>
        <v>Estampado abstracto</v>
      </c>
      <c r="F6235" t="str">
        <f>VLOOKUP(_xlfn.NUMBERVALUE(MID(C6235,11,2)),'Datos 2'!$U$3:$V$11,2,)</f>
        <v>Unitalla</v>
      </c>
      <c r="G6235">
        <v>3</v>
      </c>
    </row>
    <row r="6236" spans="1:7">
      <c r="A6236" s="14">
        <v>44551</v>
      </c>
      <c r="B6236" t="s">
        <v>823</v>
      </c>
      <c r="C6236" t="s">
        <v>854</v>
      </c>
      <c r="D6236" t="str">
        <f>VLOOKUP(VALUE(MID(C6236,1,8)),Producto!$A$1:$C$499,3,FALSE)</f>
        <v>Pantalón mezclilla</v>
      </c>
      <c r="E6236" t="str">
        <f>VLOOKUP(_xlfn.NUMBERVALUE(MID(C6236,9,2)),'Datos 2'!$Q$3:$R$22,2,FALSE)</f>
        <v>Azul</v>
      </c>
      <c r="F6236" t="str">
        <f>VLOOKUP(_xlfn.NUMBERVALUE(MID(C6236,11,2)),'Datos 2'!$U$3:$V$11,2,)</f>
        <v>S</v>
      </c>
      <c r="G6236">
        <v>3</v>
      </c>
    </row>
    <row r="6237" spans="1:7">
      <c r="A6237" s="14">
        <v>44273</v>
      </c>
      <c r="B6237" t="s">
        <v>823</v>
      </c>
      <c r="C6237" t="s">
        <v>863</v>
      </c>
      <c r="D6237" t="str">
        <f>VLOOKUP(VALUE(MID(C6237,1,8)),Producto!$A$1:$C$499,3,FALSE)</f>
        <v>Pantalón baggie</v>
      </c>
      <c r="E6237" t="str">
        <f>VLOOKUP(_xlfn.NUMBERVALUE(MID(C6237,9,2)),'Datos 2'!$Q$3:$R$22,2,FALSE)</f>
        <v>Negro</v>
      </c>
      <c r="F6237" t="str">
        <f>VLOOKUP(_xlfn.NUMBERVALUE(MID(C6237,11,2)),'Datos 2'!$U$3:$V$11,2,)</f>
        <v>XL</v>
      </c>
      <c r="G6237">
        <v>9</v>
      </c>
    </row>
    <row r="6238" spans="1:7">
      <c r="A6238" s="14">
        <v>44559</v>
      </c>
      <c r="B6238" t="s">
        <v>823</v>
      </c>
      <c r="C6238" t="s">
        <v>883</v>
      </c>
      <c r="D6238" t="str">
        <f>VLOOKUP(VALUE(MID(C6238,1,8)),Producto!$A$1:$C$499,3,FALSE)</f>
        <v>Chamarra sport</v>
      </c>
      <c r="E6238" t="str">
        <f>VLOOKUP(_xlfn.NUMBERVALUE(MID(C6238,9,2)),'Datos 2'!$Q$3:$R$22,2,FALSE)</f>
        <v>Negro</v>
      </c>
      <c r="F6238" t="str">
        <f>VLOOKUP(_xlfn.NUMBERVALUE(MID(C6238,11,2)),'Datos 2'!$U$3:$V$11,2,)</f>
        <v>XL</v>
      </c>
      <c r="G6238">
        <v>6</v>
      </c>
    </row>
    <row r="6239" spans="1:7">
      <c r="A6239" s="14">
        <v>44440</v>
      </c>
      <c r="B6239" t="s">
        <v>823</v>
      </c>
      <c r="C6239" t="s">
        <v>880</v>
      </c>
      <c r="D6239" t="str">
        <f>VLOOKUP(VALUE(MID(C6239,1,8)),Producto!$A$1:$C$499,3,FALSE)</f>
        <v>Chamarra sport</v>
      </c>
      <c r="E6239" t="str">
        <f>VLOOKUP(_xlfn.NUMBERVALUE(MID(C6239,9,2)),'Datos 2'!$Q$3:$R$22,2,FALSE)</f>
        <v>Azul</v>
      </c>
      <c r="F6239" t="str">
        <f>VLOOKUP(_xlfn.NUMBERVALUE(MID(C6239,11,2)),'Datos 2'!$U$3:$V$11,2,)</f>
        <v>L</v>
      </c>
      <c r="G6239">
        <v>10</v>
      </c>
    </row>
    <row r="6240" spans="1:7">
      <c r="A6240" s="14">
        <v>44215</v>
      </c>
      <c r="B6240" t="s">
        <v>823</v>
      </c>
      <c r="C6240" t="s">
        <v>847</v>
      </c>
      <c r="D6240" t="str">
        <f>VLOOKUP(VALUE(MID(C6240,1,8)),Producto!$A$1:$C$499,3,FALSE)</f>
        <v>Playera</v>
      </c>
      <c r="E6240" t="str">
        <f>VLOOKUP(_xlfn.NUMBERVALUE(MID(C6240,9,2)),'Datos 2'!$Q$3:$R$22,2,FALSE)</f>
        <v>Negro</v>
      </c>
      <c r="F6240" t="str">
        <f>VLOOKUP(_xlfn.NUMBERVALUE(MID(C6240,11,2)),'Datos 2'!$U$3:$V$11,2,)</f>
        <v>Unitalla</v>
      </c>
      <c r="G6240">
        <v>2</v>
      </c>
    </row>
    <row r="6241" spans="1:7">
      <c r="A6241" s="14">
        <v>44358</v>
      </c>
      <c r="B6241" t="s">
        <v>823</v>
      </c>
      <c r="C6241" t="s">
        <v>857</v>
      </c>
      <c r="D6241" t="str">
        <f>VLOOKUP(VALUE(MID(C6241,1,8)),Producto!$A$1:$C$499,3,FALSE)</f>
        <v>Pantalón mezclilla</v>
      </c>
      <c r="E6241" t="str">
        <f>VLOOKUP(_xlfn.NUMBERVALUE(MID(C6241,9,2)),'Datos 2'!$Q$3:$R$22,2,FALSE)</f>
        <v>Negro</v>
      </c>
      <c r="F6241" t="str">
        <f>VLOOKUP(_xlfn.NUMBERVALUE(MID(C6241,11,2)),'Datos 2'!$U$3:$V$11,2,)</f>
        <v>M</v>
      </c>
      <c r="G6241">
        <v>2</v>
      </c>
    </row>
    <row r="6242" spans="1:7">
      <c r="A6242" s="14">
        <v>44510</v>
      </c>
      <c r="B6242" t="s">
        <v>823</v>
      </c>
      <c r="C6242" t="s">
        <v>884</v>
      </c>
      <c r="D6242" t="str">
        <f>VLOOKUP(VALUE(MID(C6242,1,8)),Producto!$A$1:$C$499,3,FALSE)</f>
        <v>Chamarra sport</v>
      </c>
      <c r="E6242" t="str">
        <f>VLOOKUP(_xlfn.NUMBERVALUE(MID(C6242,9,2)),'Datos 2'!$Q$3:$R$22,2,FALSE)</f>
        <v>Negro</v>
      </c>
      <c r="F6242" t="str">
        <f>VLOOKUP(_xlfn.NUMBERVALUE(MID(C6242,11,2)),'Datos 2'!$U$3:$V$11,2,)</f>
        <v>L</v>
      </c>
      <c r="G6242">
        <v>8</v>
      </c>
    </row>
    <row r="6243" spans="1:7">
      <c r="A6243" s="14">
        <v>44494</v>
      </c>
      <c r="B6243" t="s">
        <v>823</v>
      </c>
      <c r="C6243" t="s">
        <v>883</v>
      </c>
      <c r="D6243" t="str">
        <f>VLOOKUP(VALUE(MID(C6243,1,8)),Producto!$A$1:$C$499,3,FALSE)</f>
        <v>Chamarra sport</v>
      </c>
      <c r="E6243" t="str">
        <f>VLOOKUP(_xlfn.NUMBERVALUE(MID(C6243,9,2)),'Datos 2'!$Q$3:$R$22,2,FALSE)</f>
        <v>Negro</v>
      </c>
      <c r="F6243" t="str">
        <f>VLOOKUP(_xlfn.NUMBERVALUE(MID(C6243,11,2)),'Datos 2'!$U$3:$V$11,2,)</f>
        <v>XL</v>
      </c>
      <c r="G6243">
        <v>5</v>
      </c>
    </row>
    <row r="6244" spans="1:7">
      <c r="A6244" s="14">
        <v>44499</v>
      </c>
      <c r="B6244" t="s">
        <v>823</v>
      </c>
      <c r="C6244" t="s">
        <v>855</v>
      </c>
      <c r="D6244" t="str">
        <f>VLOOKUP(VALUE(MID(C6244,1,8)),Producto!$A$1:$C$499,3,FALSE)</f>
        <v>Pantalón mezclilla</v>
      </c>
      <c r="E6244" t="str">
        <f>VLOOKUP(_xlfn.NUMBERVALUE(MID(C6244,9,2)),'Datos 2'!$Q$3:$R$22,2,FALSE)</f>
        <v>Negro</v>
      </c>
      <c r="F6244" t="str">
        <f>VLOOKUP(_xlfn.NUMBERVALUE(MID(C6244,11,2)),'Datos 2'!$U$3:$V$11,2,)</f>
        <v>XL</v>
      </c>
      <c r="G6244">
        <v>6</v>
      </c>
    </row>
    <row r="6245" spans="1:7">
      <c r="A6245" s="14">
        <v>44314</v>
      </c>
      <c r="B6245" t="s">
        <v>823</v>
      </c>
      <c r="C6245" t="s">
        <v>828</v>
      </c>
      <c r="D6245" t="str">
        <f>VLOOKUP(VALUE(MID(C6245,1,8)),Producto!$A$1:$C$499,3,FALSE)</f>
        <v>Camisa manga larga</v>
      </c>
      <c r="E6245" t="str">
        <f>VLOOKUP(_xlfn.NUMBERVALUE(MID(C6245,9,2)),'Datos 2'!$Q$3:$R$22,2,FALSE)</f>
        <v>Blanco</v>
      </c>
      <c r="F6245" t="str">
        <f>VLOOKUP(_xlfn.NUMBERVALUE(MID(C6245,11,2)),'Datos 2'!$U$3:$V$11,2,)</f>
        <v>L</v>
      </c>
      <c r="G6245">
        <v>6</v>
      </c>
    </row>
    <row r="6246" spans="1:7">
      <c r="A6246" s="14">
        <v>44298</v>
      </c>
      <c r="B6246" t="s">
        <v>823</v>
      </c>
      <c r="C6246" t="s">
        <v>890</v>
      </c>
      <c r="D6246" t="str">
        <f>VLOOKUP(VALUE(MID(C6246,1,8)),Producto!$A$1:$C$499,3,FALSE)</f>
        <v>Chamarra sport</v>
      </c>
      <c r="E6246" t="str">
        <f>VLOOKUP(_xlfn.NUMBERVALUE(MID(C6246,9,2)),'Datos 2'!$Q$3:$R$22,2,FALSE)</f>
        <v>Off white</v>
      </c>
      <c r="F6246" t="str">
        <f>VLOOKUP(_xlfn.NUMBERVALUE(MID(C6246,11,2)),'Datos 2'!$U$3:$V$11,2,)</f>
        <v>S</v>
      </c>
      <c r="G6246">
        <v>9</v>
      </c>
    </row>
    <row r="6247" spans="1:7">
      <c r="A6247" s="14">
        <v>44402</v>
      </c>
      <c r="B6247" t="s">
        <v>823</v>
      </c>
      <c r="C6247" t="s">
        <v>830</v>
      </c>
      <c r="D6247" t="str">
        <f>VLOOKUP(VALUE(MID(C6247,1,8)),Producto!$A$1:$C$499,3,FALSE)</f>
        <v>Camisa manga larga</v>
      </c>
      <c r="E6247" t="str">
        <f>VLOOKUP(_xlfn.NUMBERVALUE(MID(C6247,9,2)),'Datos 2'!$Q$3:$R$22,2,FALSE)</f>
        <v>Blanco</v>
      </c>
      <c r="F6247" t="str">
        <f>VLOOKUP(_xlfn.NUMBERVALUE(MID(C6247,11,2)),'Datos 2'!$U$3:$V$11,2,)</f>
        <v>S</v>
      </c>
      <c r="G6247">
        <v>6</v>
      </c>
    </row>
    <row r="6248" spans="1:7">
      <c r="A6248" s="14">
        <v>44359</v>
      </c>
      <c r="B6248" t="s">
        <v>823</v>
      </c>
      <c r="C6248" t="s">
        <v>858</v>
      </c>
      <c r="D6248" t="str">
        <f>VLOOKUP(VALUE(MID(C6248,1,8)),Producto!$A$1:$C$499,3,FALSE)</f>
        <v>Pantalón mezclilla</v>
      </c>
      <c r="E6248" t="str">
        <f>VLOOKUP(_xlfn.NUMBERVALUE(MID(C6248,9,2)),'Datos 2'!$Q$3:$R$22,2,FALSE)</f>
        <v>Negro</v>
      </c>
      <c r="F6248" t="str">
        <f>VLOOKUP(_xlfn.NUMBERVALUE(MID(C6248,11,2)),'Datos 2'!$U$3:$V$11,2,)</f>
        <v>S</v>
      </c>
      <c r="G6248">
        <v>3</v>
      </c>
    </row>
    <row r="6249" spans="1:7">
      <c r="A6249" s="14">
        <v>44527</v>
      </c>
      <c r="B6249" t="s">
        <v>823</v>
      </c>
      <c r="C6249" t="s">
        <v>862</v>
      </c>
      <c r="D6249" t="str">
        <f>VLOOKUP(VALUE(MID(C6249,1,8)),Producto!$A$1:$C$499,3,FALSE)</f>
        <v>Pantalón mezclilla</v>
      </c>
      <c r="E6249" t="str">
        <f>VLOOKUP(_xlfn.NUMBERVALUE(MID(C6249,9,2)),'Datos 2'!$Q$3:$R$22,2,FALSE)</f>
        <v>Blanco</v>
      </c>
      <c r="F6249" t="str">
        <f>VLOOKUP(_xlfn.NUMBERVALUE(MID(C6249,11,2)),'Datos 2'!$U$3:$V$11,2,)</f>
        <v>S</v>
      </c>
      <c r="G6249">
        <v>3</v>
      </c>
    </row>
    <row r="6250" spans="1:7">
      <c r="A6250" s="14">
        <v>44289</v>
      </c>
      <c r="B6250" t="s">
        <v>823</v>
      </c>
      <c r="C6250" t="s">
        <v>884</v>
      </c>
      <c r="D6250" t="str">
        <f>VLOOKUP(VALUE(MID(C6250,1,8)),Producto!$A$1:$C$499,3,FALSE)</f>
        <v>Chamarra sport</v>
      </c>
      <c r="E6250" t="str">
        <f>VLOOKUP(_xlfn.NUMBERVALUE(MID(C6250,9,2)),'Datos 2'!$Q$3:$R$22,2,FALSE)</f>
        <v>Negro</v>
      </c>
      <c r="F6250" t="str">
        <f>VLOOKUP(_xlfn.NUMBERVALUE(MID(C6250,11,2)),'Datos 2'!$U$3:$V$11,2,)</f>
        <v>L</v>
      </c>
      <c r="G6250">
        <v>7</v>
      </c>
    </row>
    <row r="6251" spans="1:7">
      <c r="A6251" s="14">
        <v>44444</v>
      </c>
      <c r="B6251" t="s">
        <v>823</v>
      </c>
      <c r="C6251" t="s">
        <v>842</v>
      </c>
      <c r="D6251" t="str">
        <f>VLOOKUP(VALUE(MID(C6251,1,8)),Producto!$A$1:$C$499,3,FALSE)</f>
        <v>Camisa manga corta</v>
      </c>
      <c r="E6251" t="str">
        <f>VLOOKUP(_xlfn.NUMBERVALUE(MID(C6251,9,2)),'Datos 2'!$Q$3:$R$22,2,FALSE)</f>
        <v>Blanco</v>
      </c>
      <c r="F6251" t="str">
        <f>VLOOKUP(_xlfn.NUMBERVALUE(MID(C6251,11,2)),'Datos 2'!$U$3:$V$11,2,)</f>
        <v>S</v>
      </c>
      <c r="G6251">
        <v>6</v>
      </c>
    </row>
    <row r="6252" spans="1:7">
      <c r="A6252" s="14">
        <v>44561</v>
      </c>
      <c r="B6252" t="s">
        <v>823</v>
      </c>
      <c r="C6252" t="s">
        <v>839</v>
      </c>
      <c r="D6252" t="str">
        <f>VLOOKUP(VALUE(MID(C6252,1,8)),Producto!$A$1:$C$499,3,FALSE)</f>
        <v>Camisa manga corta</v>
      </c>
      <c r="E6252" t="str">
        <f>VLOOKUP(_xlfn.NUMBERVALUE(MID(C6252,9,2)),'Datos 2'!$Q$3:$R$22,2,FALSE)</f>
        <v>Blanco</v>
      </c>
      <c r="F6252" t="str">
        <f>VLOOKUP(_xlfn.NUMBERVALUE(MID(C6252,11,2)),'Datos 2'!$U$3:$V$11,2,)</f>
        <v>XL</v>
      </c>
      <c r="G6252">
        <v>3</v>
      </c>
    </row>
    <row r="6253" spans="1:7">
      <c r="A6253" s="14">
        <v>44264</v>
      </c>
      <c r="B6253" t="s">
        <v>823</v>
      </c>
      <c r="C6253" t="s">
        <v>860</v>
      </c>
      <c r="D6253" t="str">
        <f>VLOOKUP(VALUE(MID(C6253,1,8)),Producto!$A$1:$C$499,3,FALSE)</f>
        <v>Pantalón mezclilla</v>
      </c>
      <c r="E6253" t="str">
        <f>VLOOKUP(_xlfn.NUMBERVALUE(MID(C6253,9,2)),'Datos 2'!$Q$3:$R$22,2,FALSE)</f>
        <v>Blanco</v>
      </c>
      <c r="F6253" t="str">
        <f>VLOOKUP(_xlfn.NUMBERVALUE(MID(C6253,11,2)),'Datos 2'!$U$3:$V$11,2,)</f>
        <v>L</v>
      </c>
      <c r="G6253">
        <v>3</v>
      </c>
    </row>
    <row r="6254" spans="1:7">
      <c r="A6254" s="14">
        <v>44204</v>
      </c>
      <c r="B6254" t="s">
        <v>823</v>
      </c>
      <c r="C6254" t="s">
        <v>841</v>
      </c>
      <c r="D6254" t="str">
        <f>VLOOKUP(VALUE(MID(C6254,1,8)),Producto!$A$1:$C$499,3,FALSE)</f>
        <v>Camisa manga corta</v>
      </c>
      <c r="E6254" t="str">
        <f>VLOOKUP(_xlfn.NUMBERVALUE(MID(C6254,9,2)),'Datos 2'!$Q$3:$R$22,2,FALSE)</f>
        <v>Blanco</v>
      </c>
      <c r="F6254" t="str">
        <f>VLOOKUP(_xlfn.NUMBERVALUE(MID(C6254,11,2)),'Datos 2'!$U$3:$V$11,2,)</f>
        <v>M</v>
      </c>
      <c r="G6254">
        <v>9</v>
      </c>
    </row>
    <row r="6255" spans="1:7">
      <c r="A6255" s="14">
        <v>44365</v>
      </c>
      <c r="B6255" t="s">
        <v>823</v>
      </c>
      <c r="C6255" t="s">
        <v>879</v>
      </c>
      <c r="D6255" t="str">
        <f>VLOOKUP(VALUE(MID(C6255,1,8)),Producto!$A$1:$C$499,3,FALSE)</f>
        <v>Chamarra sport</v>
      </c>
      <c r="E6255" t="str">
        <f>VLOOKUP(_xlfn.NUMBERVALUE(MID(C6255,9,2)),'Datos 2'!$Q$3:$R$22,2,FALSE)</f>
        <v>Azul</v>
      </c>
      <c r="F6255" t="str">
        <f>VLOOKUP(_xlfn.NUMBERVALUE(MID(C6255,11,2)),'Datos 2'!$U$3:$V$11,2,)</f>
        <v>XL</v>
      </c>
      <c r="G6255">
        <v>7</v>
      </c>
    </row>
    <row r="6256" spans="1:7">
      <c r="A6256" s="14">
        <v>44514</v>
      </c>
      <c r="B6256" t="s">
        <v>823</v>
      </c>
      <c r="C6256" t="s">
        <v>880</v>
      </c>
      <c r="D6256" t="str">
        <f>VLOOKUP(VALUE(MID(C6256,1,8)),Producto!$A$1:$C$499,3,FALSE)</f>
        <v>Chamarra sport</v>
      </c>
      <c r="E6256" t="str">
        <f>VLOOKUP(_xlfn.NUMBERVALUE(MID(C6256,9,2)),'Datos 2'!$Q$3:$R$22,2,FALSE)</f>
        <v>Azul</v>
      </c>
      <c r="F6256" t="str">
        <f>VLOOKUP(_xlfn.NUMBERVALUE(MID(C6256,11,2)),'Datos 2'!$U$3:$V$11,2,)</f>
        <v>L</v>
      </c>
      <c r="G6256">
        <v>6</v>
      </c>
    </row>
    <row r="6257" spans="1:7">
      <c r="A6257" s="14">
        <v>44468</v>
      </c>
      <c r="B6257" t="s">
        <v>823</v>
      </c>
      <c r="C6257" t="s">
        <v>857</v>
      </c>
      <c r="D6257" t="str">
        <f>VLOOKUP(VALUE(MID(C6257,1,8)),Producto!$A$1:$C$499,3,FALSE)</f>
        <v>Pantalón mezclilla</v>
      </c>
      <c r="E6257" t="str">
        <f>VLOOKUP(_xlfn.NUMBERVALUE(MID(C6257,9,2)),'Datos 2'!$Q$3:$R$22,2,FALSE)</f>
        <v>Negro</v>
      </c>
      <c r="F6257" t="str">
        <f>VLOOKUP(_xlfn.NUMBERVALUE(MID(C6257,11,2)),'Datos 2'!$U$3:$V$11,2,)</f>
        <v>M</v>
      </c>
      <c r="G6257">
        <v>10</v>
      </c>
    </row>
    <row r="6258" spans="1:7">
      <c r="A6258" s="14">
        <v>44448</v>
      </c>
      <c r="B6258" t="s">
        <v>823</v>
      </c>
      <c r="C6258" t="s">
        <v>880</v>
      </c>
      <c r="D6258" t="str">
        <f>VLOOKUP(VALUE(MID(C6258,1,8)),Producto!$A$1:$C$499,3,FALSE)</f>
        <v>Chamarra sport</v>
      </c>
      <c r="E6258" t="str">
        <f>VLOOKUP(_xlfn.NUMBERVALUE(MID(C6258,9,2)),'Datos 2'!$Q$3:$R$22,2,FALSE)</f>
        <v>Azul</v>
      </c>
      <c r="F6258" t="str">
        <f>VLOOKUP(_xlfn.NUMBERVALUE(MID(C6258,11,2)),'Datos 2'!$U$3:$V$11,2,)</f>
        <v>L</v>
      </c>
      <c r="G6258">
        <v>3</v>
      </c>
    </row>
    <row r="6259" spans="1:7">
      <c r="A6259" s="14">
        <v>44208</v>
      </c>
      <c r="B6259" t="s">
        <v>823</v>
      </c>
      <c r="C6259" t="s">
        <v>885</v>
      </c>
      <c r="D6259" t="str">
        <f>VLOOKUP(VALUE(MID(C6259,1,8)),Producto!$A$1:$C$499,3,FALSE)</f>
        <v>Chamarra sport</v>
      </c>
      <c r="E6259" t="str">
        <f>VLOOKUP(_xlfn.NUMBERVALUE(MID(C6259,9,2)),'Datos 2'!$Q$3:$R$22,2,FALSE)</f>
        <v>Negro</v>
      </c>
      <c r="F6259" t="str">
        <f>VLOOKUP(_xlfn.NUMBERVALUE(MID(C6259,11,2)),'Datos 2'!$U$3:$V$11,2,)</f>
        <v>M</v>
      </c>
      <c r="G6259">
        <v>2</v>
      </c>
    </row>
    <row r="6260" spans="1:7">
      <c r="A6260" s="14">
        <v>44402</v>
      </c>
      <c r="B6260" t="s">
        <v>823</v>
      </c>
      <c r="C6260" t="s">
        <v>850</v>
      </c>
      <c r="D6260" t="str">
        <f>VLOOKUP(VALUE(MID(C6260,1,8)),Producto!$A$1:$C$499,3,FALSE)</f>
        <v>Playera</v>
      </c>
      <c r="E6260" t="str">
        <f>VLOOKUP(_xlfn.NUMBERVALUE(MID(C6260,9,2)),'Datos 2'!$Q$3:$R$22,2,FALSE)</f>
        <v>Con texto</v>
      </c>
      <c r="F6260" t="str">
        <f>VLOOKUP(_xlfn.NUMBERVALUE(MID(C6260,11,2)),'Datos 2'!$U$3:$V$11,2,)</f>
        <v>Unitalla</v>
      </c>
      <c r="G6260">
        <v>5</v>
      </c>
    </row>
    <row r="6261" spans="1:7">
      <c r="A6261" s="14">
        <v>44445</v>
      </c>
      <c r="B6261" t="s">
        <v>823</v>
      </c>
      <c r="C6261" t="s">
        <v>835</v>
      </c>
      <c r="D6261" t="str">
        <f>VLOOKUP(VALUE(MID(C6261,1,8)),Producto!$A$1:$C$499,3,FALSE)</f>
        <v>Camisa manga larga</v>
      </c>
      <c r="E6261" t="str">
        <f>VLOOKUP(_xlfn.NUMBERVALUE(MID(C6261,9,2)),'Datos 2'!$Q$3:$R$22,2,FALSE)</f>
        <v>Negro</v>
      </c>
      <c r="F6261" t="str">
        <f>VLOOKUP(_xlfn.NUMBERVALUE(MID(C6261,11,2)),'Datos 2'!$U$3:$V$11,2,)</f>
        <v>XL</v>
      </c>
      <c r="G6261">
        <v>1</v>
      </c>
    </row>
    <row r="6262" spans="1:7">
      <c r="A6262" s="14">
        <v>44392</v>
      </c>
      <c r="B6262" t="s">
        <v>823</v>
      </c>
      <c r="C6262" t="s">
        <v>841</v>
      </c>
      <c r="D6262" t="str">
        <f>VLOOKUP(VALUE(MID(C6262,1,8)),Producto!$A$1:$C$499,3,FALSE)</f>
        <v>Camisa manga corta</v>
      </c>
      <c r="E6262" t="str">
        <f>VLOOKUP(_xlfn.NUMBERVALUE(MID(C6262,9,2)),'Datos 2'!$Q$3:$R$22,2,FALSE)</f>
        <v>Blanco</v>
      </c>
      <c r="F6262" t="str">
        <f>VLOOKUP(_xlfn.NUMBERVALUE(MID(C6262,11,2)),'Datos 2'!$U$3:$V$11,2,)</f>
        <v>M</v>
      </c>
      <c r="G6262">
        <v>7</v>
      </c>
    </row>
    <row r="6263" spans="1:7">
      <c r="A6263" s="14">
        <v>44430</v>
      </c>
      <c r="B6263" t="s">
        <v>823</v>
      </c>
      <c r="C6263" t="s">
        <v>846</v>
      </c>
      <c r="D6263" t="str">
        <f>VLOOKUP(VALUE(MID(C6263,1,8)),Producto!$A$1:$C$499,3,FALSE)</f>
        <v>Camisa manga corta</v>
      </c>
      <c r="E6263" t="str">
        <f>VLOOKUP(_xlfn.NUMBERVALUE(MID(C6263,9,2)),'Datos 2'!$Q$3:$R$22,2,FALSE)</f>
        <v>Estampado animal</v>
      </c>
      <c r="F6263" t="str">
        <f>VLOOKUP(_xlfn.NUMBERVALUE(MID(C6263,11,2)),'Datos 2'!$U$3:$V$11,2,)</f>
        <v>S</v>
      </c>
      <c r="G6263">
        <v>4</v>
      </c>
    </row>
    <row r="6264" spans="1:7">
      <c r="A6264" s="14">
        <v>44238</v>
      </c>
      <c r="B6264" t="s">
        <v>823</v>
      </c>
      <c r="C6264" t="s">
        <v>853</v>
      </c>
      <c r="D6264" t="str">
        <f>VLOOKUP(VALUE(MID(C6264,1,8)),Producto!$A$1:$C$499,3,FALSE)</f>
        <v>Pantalón mezclilla</v>
      </c>
      <c r="E6264" t="str">
        <f>VLOOKUP(_xlfn.NUMBERVALUE(MID(C6264,9,2)),'Datos 2'!$Q$3:$R$22,2,FALSE)</f>
        <v>Azul</v>
      </c>
      <c r="F6264" t="str">
        <f>VLOOKUP(_xlfn.NUMBERVALUE(MID(C6264,11,2)),'Datos 2'!$U$3:$V$11,2,)</f>
        <v>M</v>
      </c>
      <c r="G6264">
        <v>10</v>
      </c>
    </row>
    <row r="6265" spans="1:7">
      <c r="A6265" s="14">
        <v>44239</v>
      </c>
      <c r="B6265" t="s">
        <v>823</v>
      </c>
      <c r="C6265" t="s">
        <v>888</v>
      </c>
      <c r="D6265" t="str">
        <f>VLOOKUP(VALUE(MID(C6265,1,8)),Producto!$A$1:$C$499,3,FALSE)</f>
        <v>Chamarra sport</v>
      </c>
      <c r="E6265" t="str">
        <f>VLOOKUP(_xlfn.NUMBERVALUE(MID(C6265,9,2)),'Datos 2'!$Q$3:$R$22,2,FALSE)</f>
        <v>Off white</v>
      </c>
      <c r="F6265" t="str">
        <f>VLOOKUP(_xlfn.NUMBERVALUE(MID(C6265,11,2)),'Datos 2'!$U$3:$V$11,2,)</f>
        <v>L</v>
      </c>
      <c r="G6265">
        <v>2</v>
      </c>
    </row>
    <row r="6266" spans="1:7">
      <c r="A6266" s="14">
        <v>44550</v>
      </c>
      <c r="B6266" t="s">
        <v>823</v>
      </c>
      <c r="C6266" t="s">
        <v>836</v>
      </c>
      <c r="D6266" t="str">
        <f>VLOOKUP(VALUE(MID(C6266,1,8)),Producto!$A$1:$C$499,3,FALSE)</f>
        <v>Camisa manga larga</v>
      </c>
      <c r="E6266" t="str">
        <f>VLOOKUP(_xlfn.NUMBERVALUE(MID(C6266,9,2)),'Datos 2'!$Q$3:$R$22,2,FALSE)</f>
        <v>Negro</v>
      </c>
      <c r="F6266" t="str">
        <f>VLOOKUP(_xlfn.NUMBERVALUE(MID(C6266,11,2)),'Datos 2'!$U$3:$V$11,2,)</f>
        <v>L</v>
      </c>
      <c r="G6266">
        <v>7</v>
      </c>
    </row>
    <row r="6267" spans="1:7">
      <c r="A6267" s="14">
        <v>44280</v>
      </c>
      <c r="B6267" t="s">
        <v>823</v>
      </c>
      <c r="C6267" t="s">
        <v>870</v>
      </c>
      <c r="D6267" t="str">
        <f>VLOOKUP(VALUE(MID(C6267,1,8)),Producto!$A$1:$C$499,3,FALSE)</f>
        <v>Pantalón baggie</v>
      </c>
      <c r="E6267" t="str">
        <f>VLOOKUP(_xlfn.NUMBERVALUE(MID(C6267,9,2)),'Datos 2'!$Q$3:$R$22,2,FALSE)</f>
        <v>Off white</v>
      </c>
      <c r="F6267" t="str">
        <f>VLOOKUP(_xlfn.NUMBERVALUE(MID(C6267,11,2)),'Datos 2'!$U$3:$V$11,2,)</f>
        <v>S</v>
      </c>
      <c r="G6267">
        <v>3</v>
      </c>
    </row>
    <row r="6268" spans="1:7">
      <c r="A6268" s="14">
        <v>44454</v>
      </c>
      <c r="B6268" t="s">
        <v>823</v>
      </c>
      <c r="C6268" t="s">
        <v>857</v>
      </c>
      <c r="D6268" t="str">
        <f>VLOOKUP(VALUE(MID(C6268,1,8)),Producto!$A$1:$C$499,3,FALSE)</f>
        <v>Pantalón mezclilla</v>
      </c>
      <c r="E6268" t="str">
        <f>VLOOKUP(_xlfn.NUMBERVALUE(MID(C6268,9,2)),'Datos 2'!$Q$3:$R$22,2,FALSE)</f>
        <v>Negro</v>
      </c>
      <c r="F6268" t="str">
        <f>VLOOKUP(_xlfn.NUMBERVALUE(MID(C6268,11,2)),'Datos 2'!$U$3:$V$11,2,)</f>
        <v>M</v>
      </c>
      <c r="G6268">
        <v>1</v>
      </c>
    </row>
    <row r="6269" spans="1:7">
      <c r="A6269" s="14">
        <v>44216</v>
      </c>
      <c r="B6269" t="s">
        <v>823</v>
      </c>
      <c r="C6269" t="s">
        <v>827</v>
      </c>
      <c r="D6269" t="str">
        <f>VLOOKUP(VALUE(MID(C6269,1,8)),Producto!$A$1:$C$499,3,FALSE)</f>
        <v>Camisa manga larga</v>
      </c>
      <c r="E6269" t="str">
        <f>VLOOKUP(_xlfn.NUMBERVALUE(MID(C6269,9,2)),'Datos 2'!$Q$3:$R$22,2,FALSE)</f>
        <v>Blanco</v>
      </c>
      <c r="F6269" t="str">
        <f>VLOOKUP(_xlfn.NUMBERVALUE(MID(C6269,11,2)),'Datos 2'!$U$3:$V$11,2,)</f>
        <v>XL</v>
      </c>
      <c r="G6269">
        <v>9</v>
      </c>
    </row>
    <row r="6270" spans="1:7">
      <c r="A6270" s="14">
        <v>44386</v>
      </c>
      <c r="B6270" t="s">
        <v>823</v>
      </c>
      <c r="C6270" t="s">
        <v>834</v>
      </c>
      <c r="D6270" t="str">
        <f>VLOOKUP(VALUE(MID(C6270,1,8)),Producto!$A$1:$C$499,3,FALSE)</f>
        <v>Camisa manga larga</v>
      </c>
      <c r="E6270" t="str">
        <f>VLOOKUP(_xlfn.NUMBERVALUE(MID(C6270,9,2)),'Datos 2'!$Q$3:$R$22,2,FALSE)</f>
        <v>Off white</v>
      </c>
      <c r="F6270" t="str">
        <f>VLOOKUP(_xlfn.NUMBERVALUE(MID(C6270,11,2)),'Datos 2'!$U$3:$V$11,2,)</f>
        <v>S</v>
      </c>
      <c r="G6270">
        <v>10</v>
      </c>
    </row>
    <row r="6271" spans="1:7">
      <c r="A6271" s="14">
        <v>44238</v>
      </c>
      <c r="B6271" t="s">
        <v>823</v>
      </c>
      <c r="C6271" t="s">
        <v>844</v>
      </c>
      <c r="D6271" t="str">
        <f>VLOOKUP(VALUE(MID(C6271,1,8)),Producto!$A$1:$C$499,3,FALSE)</f>
        <v>Camisa manga corta</v>
      </c>
      <c r="E6271" t="str">
        <f>VLOOKUP(_xlfn.NUMBERVALUE(MID(C6271,9,2)),'Datos 2'!$Q$3:$R$22,2,FALSE)</f>
        <v>Estampado animal</v>
      </c>
      <c r="F6271" t="str">
        <f>VLOOKUP(_xlfn.NUMBERVALUE(MID(C6271,11,2)),'Datos 2'!$U$3:$V$11,2,)</f>
        <v>L</v>
      </c>
      <c r="G6271">
        <v>7</v>
      </c>
    </row>
    <row r="6272" spans="1:7">
      <c r="A6272" s="14">
        <v>44414</v>
      </c>
      <c r="B6272" t="s">
        <v>823</v>
      </c>
      <c r="C6272" t="s">
        <v>857</v>
      </c>
      <c r="D6272" t="str">
        <f>VLOOKUP(VALUE(MID(C6272,1,8)),Producto!$A$1:$C$499,3,FALSE)</f>
        <v>Pantalón mezclilla</v>
      </c>
      <c r="E6272" t="str">
        <f>VLOOKUP(_xlfn.NUMBERVALUE(MID(C6272,9,2)),'Datos 2'!$Q$3:$R$22,2,FALSE)</f>
        <v>Negro</v>
      </c>
      <c r="F6272" t="str">
        <f>VLOOKUP(_xlfn.NUMBERVALUE(MID(C6272,11,2)),'Datos 2'!$U$3:$V$11,2,)</f>
        <v>M</v>
      </c>
      <c r="G6272">
        <v>8</v>
      </c>
    </row>
    <row r="6273" spans="1:7">
      <c r="A6273" s="14">
        <v>44383</v>
      </c>
      <c r="B6273" t="s">
        <v>823</v>
      </c>
      <c r="C6273" t="s">
        <v>855</v>
      </c>
      <c r="D6273" t="str">
        <f>VLOOKUP(VALUE(MID(C6273,1,8)),Producto!$A$1:$C$499,3,FALSE)</f>
        <v>Pantalón mezclilla</v>
      </c>
      <c r="E6273" t="str">
        <f>VLOOKUP(_xlfn.NUMBERVALUE(MID(C6273,9,2)),'Datos 2'!$Q$3:$R$22,2,FALSE)</f>
        <v>Negro</v>
      </c>
      <c r="F6273" t="str">
        <f>VLOOKUP(_xlfn.NUMBERVALUE(MID(C6273,11,2)),'Datos 2'!$U$3:$V$11,2,)</f>
        <v>XL</v>
      </c>
      <c r="G6273">
        <v>10</v>
      </c>
    </row>
    <row r="6274" spans="1:7">
      <c r="A6274" s="14">
        <v>44326</v>
      </c>
      <c r="B6274" t="s">
        <v>823</v>
      </c>
      <c r="C6274" t="s">
        <v>876</v>
      </c>
      <c r="D6274" t="str">
        <f>VLOOKUP(VALUE(MID(C6274,1,8)),Producto!$A$1:$C$499,3,FALSE)</f>
        <v>Chamarra sport</v>
      </c>
      <c r="E6274" t="str">
        <f>VLOOKUP(_xlfn.NUMBERVALUE(MID(C6274,9,2)),'Datos 2'!$Q$3:$R$22,2,FALSE)</f>
        <v>Rojo</v>
      </c>
      <c r="F6274" t="str">
        <f>VLOOKUP(_xlfn.NUMBERVALUE(MID(C6274,11,2)),'Datos 2'!$U$3:$V$11,2,)</f>
        <v>L</v>
      </c>
      <c r="G6274">
        <v>7</v>
      </c>
    </row>
    <row r="6275" spans="1:7">
      <c r="A6275" s="14">
        <v>44417</v>
      </c>
      <c r="B6275" t="s">
        <v>823</v>
      </c>
      <c r="C6275" t="s">
        <v>866</v>
      </c>
      <c r="D6275" t="str">
        <f>VLOOKUP(VALUE(MID(C6275,1,8)),Producto!$A$1:$C$499,3,FALSE)</f>
        <v>Pantalón baggie</v>
      </c>
      <c r="E6275" t="str">
        <f>VLOOKUP(_xlfn.NUMBERVALUE(MID(C6275,9,2)),'Datos 2'!$Q$3:$R$22,2,FALSE)</f>
        <v>Negro</v>
      </c>
      <c r="F6275" t="str">
        <f>VLOOKUP(_xlfn.NUMBERVALUE(MID(C6275,11,2)),'Datos 2'!$U$3:$V$11,2,)</f>
        <v>S</v>
      </c>
      <c r="G6275">
        <v>1</v>
      </c>
    </row>
    <row r="6276" spans="1:7">
      <c r="A6276" s="14">
        <v>44551</v>
      </c>
      <c r="B6276" t="s">
        <v>823</v>
      </c>
      <c r="C6276" t="s">
        <v>845</v>
      </c>
      <c r="D6276" t="str">
        <f>VLOOKUP(VALUE(MID(C6276,1,8)),Producto!$A$1:$C$499,3,FALSE)</f>
        <v>Camisa manga corta</v>
      </c>
      <c r="E6276" t="str">
        <f>VLOOKUP(_xlfn.NUMBERVALUE(MID(C6276,9,2)),'Datos 2'!$Q$3:$R$22,2,FALSE)</f>
        <v>Estampado animal</v>
      </c>
      <c r="F6276" t="str">
        <f>VLOOKUP(_xlfn.NUMBERVALUE(MID(C6276,11,2)),'Datos 2'!$U$3:$V$11,2,)</f>
        <v>M</v>
      </c>
      <c r="G6276">
        <v>3</v>
      </c>
    </row>
    <row r="6277" spans="1:7">
      <c r="A6277" s="14">
        <v>44281</v>
      </c>
      <c r="B6277" t="s">
        <v>823</v>
      </c>
      <c r="C6277" t="s">
        <v>842</v>
      </c>
      <c r="D6277" t="str">
        <f>VLOOKUP(VALUE(MID(C6277,1,8)),Producto!$A$1:$C$499,3,FALSE)</f>
        <v>Camisa manga corta</v>
      </c>
      <c r="E6277" t="str">
        <f>VLOOKUP(_xlfn.NUMBERVALUE(MID(C6277,9,2)),'Datos 2'!$Q$3:$R$22,2,FALSE)</f>
        <v>Blanco</v>
      </c>
      <c r="F6277" t="str">
        <f>VLOOKUP(_xlfn.NUMBERVALUE(MID(C6277,11,2)),'Datos 2'!$U$3:$V$11,2,)</f>
        <v>S</v>
      </c>
      <c r="G6277">
        <v>9</v>
      </c>
    </row>
    <row r="6278" spans="1:7">
      <c r="A6278" s="14">
        <v>44417</v>
      </c>
      <c r="B6278" t="s">
        <v>823</v>
      </c>
      <c r="C6278" t="s">
        <v>887</v>
      </c>
      <c r="D6278" t="str">
        <f>VLOOKUP(VALUE(MID(C6278,1,8)),Producto!$A$1:$C$499,3,FALSE)</f>
        <v>Chamarra sport</v>
      </c>
      <c r="E6278" t="str">
        <f>VLOOKUP(_xlfn.NUMBERVALUE(MID(C6278,9,2)),'Datos 2'!$Q$3:$R$22,2,FALSE)</f>
        <v>Off white</v>
      </c>
      <c r="F6278" t="str">
        <f>VLOOKUP(_xlfn.NUMBERVALUE(MID(C6278,11,2)),'Datos 2'!$U$3:$V$11,2,)</f>
        <v>XL</v>
      </c>
      <c r="G6278">
        <v>7</v>
      </c>
    </row>
    <row r="6279" spans="1:7">
      <c r="A6279" s="14">
        <v>44472</v>
      </c>
      <c r="B6279" t="s">
        <v>823</v>
      </c>
      <c r="C6279" t="s">
        <v>885</v>
      </c>
      <c r="D6279" t="str">
        <f>VLOOKUP(VALUE(MID(C6279,1,8)),Producto!$A$1:$C$499,3,FALSE)</f>
        <v>Chamarra sport</v>
      </c>
      <c r="E6279" t="str">
        <f>VLOOKUP(_xlfn.NUMBERVALUE(MID(C6279,9,2)),'Datos 2'!$Q$3:$R$22,2,FALSE)</f>
        <v>Negro</v>
      </c>
      <c r="F6279" t="str">
        <f>VLOOKUP(_xlfn.NUMBERVALUE(MID(C6279,11,2)),'Datos 2'!$U$3:$V$11,2,)</f>
        <v>M</v>
      </c>
      <c r="G6279">
        <v>2</v>
      </c>
    </row>
    <row r="6280" spans="1:7">
      <c r="A6280" s="14">
        <v>44501</v>
      </c>
      <c r="B6280" t="s">
        <v>823</v>
      </c>
      <c r="C6280" t="s">
        <v>869</v>
      </c>
      <c r="D6280" t="str">
        <f>VLOOKUP(VALUE(MID(C6280,1,8)),Producto!$A$1:$C$499,3,FALSE)</f>
        <v>Pantalón baggie</v>
      </c>
      <c r="E6280" t="str">
        <f>VLOOKUP(_xlfn.NUMBERVALUE(MID(C6280,9,2)),'Datos 2'!$Q$3:$R$22,2,FALSE)</f>
        <v>Off white</v>
      </c>
      <c r="F6280" t="str">
        <f>VLOOKUP(_xlfn.NUMBERVALUE(MID(C6280,11,2)),'Datos 2'!$U$3:$V$11,2,)</f>
        <v>M</v>
      </c>
      <c r="G6280">
        <v>3</v>
      </c>
    </row>
    <row r="6281" spans="1:7">
      <c r="A6281" s="14">
        <v>44281</v>
      </c>
      <c r="B6281" t="s">
        <v>823</v>
      </c>
      <c r="C6281" t="s">
        <v>860</v>
      </c>
      <c r="D6281" t="str">
        <f>VLOOKUP(VALUE(MID(C6281,1,8)),Producto!$A$1:$C$499,3,FALSE)</f>
        <v>Pantalón mezclilla</v>
      </c>
      <c r="E6281" t="str">
        <f>VLOOKUP(_xlfn.NUMBERVALUE(MID(C6281,9,2)),'Datos 2'!$Q$3:$R$22,2,FALSE)</f>
        <v>Blanco</v>
      </c>
      <c r="F6281" t="str">
        <f>VLOOKUP(_xlfn.NUMBERVALUE(MID(C6281,11,2)),'Datos 2'!$U$3:$V$11,2,)</f>
        <v>L</v>
      </c>
      <c r="G6281">
        <v>7</v>
      </c>
    </row>
    <row r="6282" spans="1:7">
      <c r="A6282" s="14">
        <v>44391</v>
      </c>
      <c r="B6282" t="s">
        <v>823</v>
      </c>
      <c r="C6282" t="s">
        <v>874</v>
      </c>
      <c r="D6282" t="str">
        <f>VLOOKUP(VALUE(MID(C6282,1,8)),Producto!$A$1:$C$499,3,FALSE)</f>
        <v>Pantalón baggie</v>
      </c>
      <c r="E6282" t="str">
        <f>VLOOKUP(_xlfn.NUMBERVALUE(MID(C6282,9,2)),'Datos 2'!$Q$3:$R$22,2,FALSE)</f>
        <v>Café</v>
      </c>
      <c r="F6282" t="str">
        <f>VLOOKUP(_xlfn.NUMBERVALUE(MID(C6282,11,2)),'Datos 2'!$U$3:$V$11,2,)</f>
        <v>S</v>
      </c>
      <c r="G6282">
        <v>6</v>
      </c>
    </row>
    <row r="6283" spans="1:7">
      <c r="A6283" s="14">
        <v>44243</v>
      </c>
      <c r="B6283" t="s">
        <v>823</v>
      </c>
      <c r="C6283" t="s">
        <v>887</v>
      </c>
      <c r="D6283" t="str">
        <f>VLOOKUP(VALUE(MID(C6283,1,8)),Producto!$A$1:$C$499,3,FALSE)</f>
        <v>Chamarra sport</v>
      </c>
      <c r="E6283" t="str">
        <f>VLOOKUP(_xlfn.NUMBERVALUE(MID(C6283,9,2)),'Datos 2'!$Q$3:$R$22,2,FALSE)</f>
        <v>Off white</v>
      </c>
      <c r="F6283" t="str">
        <f>VLOOKUP(_xlfn.NUMBERVALUE(MID(C6283,11,2)),'Datos 2'!$U$3:$V$11,2,)</f>
        <v>XL</v>
      </c>
      <c r="G6283">
        <v>1</v>
      </c>
    </row>
    <row r="6284" spans="1:7">
      <c r="A6284" s="14">
        <v>44361</v>
      </c>
      <c r="B6284" t="s">
        <v>823</v>
      </c>
      <c r="C6284" t="s">
        <v>862</v>
      </c>
      <c r="D6284" t="str">
        <f>VLOOKUP(VALUE(MID(C6284,1,8)),Producto!$A$1:$C$499,3,FALSE)</f>
        <v>Pantalón mezclilla</v>
      </c>
      <c r="E6284" t="str">
        <f>VLOOKUP(_xlfn.NUMBERVALUE(MID(C6284,9,2)),'Datos 2'!$Q$3:$R$22,2,FALSE)</f>
        <v>Blanco</v>
      </c>
      <c r="F6284" t="str">
        <f>VLOOKUP(_xlfn.NUMBERVALUE(MID(C6284,11,2)),'Datos 2'!$U$3:$V$11,2,)</f>
        <v>S</v>
      </c>
      <c r="G6284">
        <v>8</v>
      </c>
    </row>
    <row r="6285" spans="1:7">
      <c r="A6285" s="14">
        <v>44483</v>
      </c>
      <c r="B6285" t="s">
        <v>823</v>
      </c>
      <c r="C6285" t="s">
        <v>838</v>
      </c>
      <c r="D6285" t="str">
        <f>VLOOKUP(VALUE(MID(C6285,1,8)),Producto!$A$1:$C$499,3,FALSE)</f>
        <v>Camisa manga larga</v>
      </c>
      <c r="E6285" t="str">
        <f>VLOOKUP(_xlfn.NUMBERVALUE(MID(C6285,9,2)),'Datos 2'!$Q$3:$R$22,2,FALSE)</f>
        <v>Negro</v>
      </c>
      <c r="F6285" t="str">
        <f>VLOOKUP(_xlfn.NUMBERVALUE(MID(C6285,11,2)),'Datos 2'!$U$3:$V$11,2,)</f>
        <v>S</v>
      </c>
      <c r="G6285">
        <v>10</v>
      </c>
    </row>
    <row r="6286" spans="1:7">
      <c r="A6286" s="14">
        <v>44212</v>
      </c>
      <c r="B6286" t="s">
        <v>823</v>
      </c>
      <c r="C6286" t="s">
        <v>871</v>
      </c>
      <c r="D6286" t="str">
        <f>VLOOKUP(VALUE(MID(C6286,1,8)),Producto!$A$1:$C$499,3,FALSE)</f>
        <v>Pantalón baggie</v>
      </c>
      <c r="E6286" t="str">
        <f>VLOOKUP(_xlfn.NUMBERVALUE(MID(C6286,9,2)),'Datos 2'!$Q$3:$R$22,2,FALSE)</f>
        <v>Café</v>
      </c>
      <c r="F6286" t="str">
        <f>VLOOKUP(_xlfn.NUMBERVALUE(MID(C6286,11,2)),'Datos 2'!$U$3:$V$11,2,)</f>
        <v>XL</v>
      </c>
      <c r="G6286">
        <v>5</v>
      </c>
    </row>
    <row r="6287" spans="1:7">
      <c r="A6287" s="14">
        <v>44283</v>
      </c>
      <c r="B6287" t="s">
        <v>823</v>
      </c>
      <c r="C6287" t="s">
        <v>889</v>
      </c>
      <c r="D6287" t="str">
        <f>VLOOKUP(VALUE(MID(C6287,1,8)),Producto!$A$1:$C$499,3,FALSE)</f>
        <v>Chamarra sport</v>
      </c>
      <c r="E6287" t="str">
        <f>VLOOKUP(_xlfn.NUMBERVALUE(MID(C6287,9,2)),'Datos 2'!$Q$3:$R$22,2,FALSE)</f>
        <v>Off white</v>
      </c>
      <c r="F6287" t="str">
        <f>VLOOKUP(_xlfn.NUMBERVALUE(MID(C6287,11,2)),'Datos 2'!$U$3:$V$11,2,)</f>
        <v>M</v>
      </c>
      <c r="G6287">
        <v>4</v>
      </c>
    </row>
    <row r="6288" spans="1:7">
      <c r="A6288" s="14">
        <v>44402</v>
      </c>
      <c r="B6288" t="s">
        <v>823</v>
      </c>
      <c r="C6288" t="s">
        <v>890</v>
      </c>
      <c r="D6288" t="str">
        <f>VLOOKUP(VALUE(MID(C6288,1,8)),Producto!$A$1:$C$499,3,FALSE)</f>
        <v>Chamarra sport</v>
      </c>
      <c r="E6288" t="str">
        <f>VLOOKUP(_xlfn.NUMBERVALUE(MID(C6288,9,2)),'Datos 2'!$Q$3:$R$22,2,FALSE)</f>
        <v>Off white</v>
      </c>
      <c r="F6288" t="str">
        <f>VLOOKUP(_xlfn.NUMBERVALUE(MID(C6288,11,2)),'Datos 2'!$U$3:$V$11,2,)</f>
        <v>S</v>
      </c>
      <c r="G6288">
        <v>6</v>
      </c>
    </row>
    <row r="6289" spans="1:7">
      <c r="A6289" s="14">
        <v>44218</v>
      </c>
      <c r="B6289" t="s">
        <v>823</v>
      </c>
      <c r="C6289" t="s">
        <v>863</v>
      </c>
      <c r="D6289" t="str">
        <f>VLOOKUP(VALUE(MID(C6289,1,8)),Producto!$A$1:$C$499,3,FALSE)</f>
        <v>Pantalón baggie</v>
      </c>
      <c r="E6289" t="str">
        <f>VLOOKUP(_xlfn.NUMBERVALUE(MID(C6289,9,2)),'Datos 2'!$Q$3:$R$22,2,FALSE)</f>
        <v>Negro</v>
      </c>
      <c r="F6289" t="str">
        <f>VLOOKUP(_xlfn.NUMBERVALUE(MID(C6289,11,2)),'Datos 2'!$U$3:$V$11,2,)</f>
        <v>XL</v>
      </c>
      <c r="G6289">
        <v>9</v>
      </c>
    </row>
    <row r="6290" spans="1:7">
      <c r="A6290" s="14">
        <v>44294</v>
      </c>
      <c r="B6290" t="s">
        <v>823</v>
      </c>
      <c r="C6290" t="s">
        <v>856</v>
      </c>
      <c r="D6290" t="str">
        <f>VLOOKUP(VALUE(MID(C6290,1,8)),Producto!$A$1:$C$499,3,FALSE)</f>
        <v>Pantalón mezclilla</v>
      </c>
      <c r="E6290" t="str">
        <f>VLOOKUP(_xlfn.NUMBERVALUE(MID(C6290,9,2)),'Datos 2'!$Q$3:$R$22,2,FALSE)</f>
        <v>Negro</v>
      </c>
      <c r="F6290" t="str">
        <f>VLOOKUP(_xlfn.NUMBERVALUE(MID(C6290,11,2)),'Datos 2'!$U$3:$V$11,2,)</f>
        <v>L</v>
      </c>
      <c r="G6290">
        <v>9</v>
      </c>
    </row>
    <row r="6291" spans="1:7">
      <c r="A6291" s="14">
        <v>44434</v>
      </c>
      <c r="B6291" t="s">
        <v>823</v>
      </c>
      <c r="C6291" t="s">
        <v>868</v>
      </c>
      <c r="D6291" t="str">
        <f>VLOOKUP(VALUE(MID(C6291,1,8)),Producto!$A$1:$C$499,3,FALSE)</f>
        <v>Pantalón baggie</v>
      </c>
      <c r="E6291" t="str">
        <f>VLOOKUP(_xlfn.NUMBERVALUE(MID(C6291,9,2)),'Datos 2'!$Q$3:$R$22,2,FALSE)</f>
        <v>Off white</v>
      </c>
      <c r="F6291" t="str">
        <f>VLOOKUP(_xlfn.NUMBERVALUE(MID(C6291,11,2)),'Datos 2'!$U$3:$V$11,2,)</f>
        <v>L</v>
      </c>
      <c r="G6291">
        <v>4</v>
      </c>
    </row>
    <row r="6292" spans="1:7">
      <c r="A6292" s="14">
        <v>44543</v>
      </c>
      <c r="B6292" t="s">
        <v>823</v>
      </c>
      <c r="C6292" t="s">
        <v>873</v>
      </c>
      <c r="D6292" t="str">
        <f>VLOOKUP(VALUE(MID(C6292,1,8)),Producto!$A$1:$C$499,3,FALSE)</f>
        <v>Pantalón baggie</v>
      </c>
      <c r="E6292" t="str">
        <f>VLOOKUP(_xlfn.NUMBERVALUE(MID(C6292,9,2)),'Datos 2'!$Q$3:$R$22,2,FALSE)</f>
        <v>Café</v>
      </c>
      <c r="F6292" t="str">
        <f>VLOOKUP(_xlfn.NUMBERVALUE(MID(C6292,11,2)),'Datos 2'!$U$3:$V$11,2,)</f>
        <v>M</v>
      </c>
      <c r="G6292">
        <v>8</v>
      </c>
    </row>
    <row r="6293" spans="1:7">
      <c r="A6293" s="14">
        <v>44374</v>
      </c>
      <c r="B6293" t="s">
        <v>823</v>
      </c>
      <c r="C6293" t="s">
        <v>870</v>
      </c>
      <c r="D6293" t="str">
        <f>VLOOKUP(VALUE(MID(C6293,1,8)),Producto!$A$1:$C$499,3,FALSE)</f>
        <v>Pantalón baggie</v>
      </c>
      <c r="E6293" t="str">
        <f>VLOOKUP(_xlfn.NUMBERVALUE(MID(C6293,9,2)),'Datos 2'!$Q$3:$R$22,2,FALSE)</f>
        <v>Off white</v>
      </c>
      <c r="F6293" t="str">
        <f>VLOOKUP(_xlfn.NUMBERVALUE(MID(C6293,11,2)),'Datos 2'!$U$3:$V$11,2,)</f>
        <v>S</v>
      </c>
      <c r="G6293">
        <v>6</v>
      </c>
    </row>
    <row r="6294" spans="1:7">
      <c r="A6294" s="14">
        <v>44490</v>
      </c>
      <c r="B6294" t="s">
        <v>823</v>
      </c>
      <c r="C6294" t="s">
        <v>868</v>
      </c>
      <c r="D6294" t="str">
        <f>VLOOKUP(VALUE(MID(C6294,1,8)),Producto!$A$1:$C$499,3,FALSE)</f>
        <v>Pantalón baggie</v>
      </c>
      <c r="E6294" t="str">
        <f>VLOOKUP(_xlfn.NUMBERVALUE(MID(C6294,9,2)),'Datos 2'!$Q$3:$R$22,2,FALSE)</f>
        <v>Off white</v>
      </c>
      <c r="F6294" t="str">
        <f>VLOOKUP(_xlfn.NUMBERVALUE(MID(C6294,11,2)),'Datos 2'!$U$3:$V$11,2,)</f>
        <v>L</v>
      </c>
      <c r="G6294">
        <v>6</v>
      </c>
    </row>
    <row r="6295" spans="1:7">
      <c r="A6295" s="14">
        <v>44291</v>
      </c>
      <c r="B6295" t="s">
        <v>823</v>
      </c>
      <c r="C6295" t="s">
        <v>863</v>
      </c>
      <c r="D6295" t="str">
        <f>VLOOKUP(VALUE(MID(C6295,1,8)),Producto!$A$1:$C$499,3,FALSE)</f>
        <v>Pantalón baggie</v>
      </c>
      <c r="E6295" t="str">
        <f>VLOOKUP(_xlfn.NUMBERVALUE(MID(C6295,9,2)),'Datos 2'!$Q$3:$R$22,2,FALSE)</f>
        <v>Negro</v>
      </c>
      <c r="F6295" t="str">
        <f>VLOOKUP(_xlfn.NUMBERVALUE(MID(C6295,11,2)),'Datos 2'!$U$3:$V$11,2,)</f>
        <v>XL</v>
      </c>
      <c r="G6295">
        <v>5</v>
      </c>
    </row>
    <row r="6296" spans="1:7">
      <c r="A6296" s="14">
        <v>44524</v>
      </c>
      <c r="B6296" t="s">
        <v>823</v>
      </c>
      <c r="C6296" t="s">
        <v>842</v>
      </c>
      <c r="D6296" t="str">
        <f>VLOOKUP(VALUE(MID(C6296,1,8)),Producto!$A$1:$C$499,3,FALSE)</f>
        <v>Camisa manga corta</v>
      </c>
      <c r="E6296" t="str">
        <f>VLOOKUP(_xlfn.NUMBERVALUE(MID(C6296,9,2)),'Datos 2'!$Q$3:$R$22,2,FALSE)</f>
        <v>Blanco</v>
      </c>
      <c r="F6296" t="str">
        <f>VLOOKUP(_xlfn.NUMBERVALUE(MID(C6296,11,2)),'Datos 2'!$U$3:$V$11,2,)</f>
        <v>S</v>
      </c>
      <c r="G6296">
        <v>9</v>
      </c>
    </row>
    <row r="6297" spans="1:7">
      <c r="A6297" s="14">
        <v>44261</v>
      </c>
      <c r="B6297" t="s">
        <v>823</v>
      </c>
      <c r="C6297" t="s">
        <v>874</v>
      </c>
      <c r="D6297" t="str">
        <f>VLOOKUP(VALUE(MID(C6297,1,8)),Producto!$A$1:$C$499,3,FALSE)</f>
        <v>Pantalón baggie</v>
      </c>
      <c r="E6297" t="str">
        <f>VLOOKUP(_xlfn.NUMBERVALUE(MID(C6297,9,2)),'Datos 2'!$Q$3:$R$22,2,FALSE)</f>
        <v>Café</v>
      </c>
      <c r="F6297" t="str">
        <f>VLOOKUP(_xlfn.NUMBERVALUE(MID(C6297,11,2)),'Datos 2'!$U$3:$V$11,2,)</f>
        <v>S</v>
      </c>
      <c r="G6297">
        <v>10</v>
      </c>
    </row>
    <row r="6298" spans="1:7">
      <c r="A6298" s="14">
        <v>44385</v>
      </c>
      <c r="B6298" t="s">
        <v>823</v>
      </c>
      <c r="C6298" t="s">
        <v>890</v>
      </c>
      <c r="D6298" t="str">
        <f>VLOOKUP(VALUE(MID(C6298,1,8)),Producto!$A$1:$C$499,3,FALSE)</f>
        <v>Chamarra sport</v>
      </c>
      <c r="E6298" t="str">
        <f>VLOOKUP(_xlfn.NUMBERVALUE(MID(C6298,9,2)),'Datos 2'!$Q$3:$R$22,2,FALSE)</f>
        <v>Off white</v>
      </c>
      <c r="F6298" t="str">
        <f>VLOOKUP(_xlfn.NUMBERVALUE(MID(C6298,11,2)),'Datos 2'!$U$3:$V$11,2,)</f>
        <v>S</v>
      </c>
      <c r="G6298">
        <v>7</v>
      </c>
    </row>
    <row r="6299" spans="1:7">
      <c r="A6299" s="14">
        <v>44380</v>
      </c>
      <c r="B6299" t="s">
        <v>823</v>
      </c>
      <c r="C6299" t="s">
        <v>858</v>
      </c>
      <c r="D6299" t="str">
        <f>VLOOKUP(VALUE(MID(C6299,1,8)),Producto!$A$1:$C$499,3,FALSE)</f>
        <v>Pantalón mezclilla</v>
      </c>
      <c r="E6299" t="str">
        <f>VLOOKUP(_xlfn.NUMBERVALUE(MID(C6299,9,2)),'Datos 2'!$Q$3:$R$22,2,FALSE)</f>
        <v>Negro</v>
      </c>
      <c r="F6299" t="str">
        <f>VLOOKUP(_xlfn.NUMBERVALUE(MID(C6299,11,2)),'Datos 2'!$U$3:$V$11,2,)</f>
        <v>S</v>
      </c>
      <c r="G6299">
        <v>3</v>
      </c>
    </row>
    <row r="6300" spans="1:7">
      <c r="A6300" s="14">
        <v>44374</v>
      </c>
      <c r="B6300" t="s">
        <v>823</v>
      </c>
      <c r="C6300" t="s">
        <v>861</v>
      </c>
      <c r="D6300" t="str">
        <f>VLOOKUP(VALUE(MID(C6300,1,8)),Producto!$A$1:$C$499,3,FALSE)</f>
        <v>Pantalón mezclilla</v>
      </c>
      <c r="E6300" t="str">
        <f>VLOOKUP(_xlfn.NUMBERVALUE(MID(C6300,9,2)),'Datos 2'!$Q$3:$R$22,2,FALSE)</f>
        <v>Blanco</v>
      </c>
      <c r="F6300" t="str">
        <f>VLOOKUP(_xlfn.NUMBERVALUE(MID(C6300,11,2)),'Datos 2'!$U$3:$V$11,2,)</f>
        <v>M</v>
      </c>
      <c r="G6300">
        <v>4</v>
      </c>
    </row>
    <row r="6301" spans="1:7">
      <c r="A6301" s="14">
        <v>44445</v>
      </c>
      <c r="B6301" t="s">
        <v>823</v>
      </c>
      <c r="C6301" t="s">
        <v>859</v>
      </c>
      <c r="D6301" t="str">
        <f>VLOOKUP(VALUE(MID(C6301,1,8)),Producto!$A$1:$C$499,3,FALSE)</f>
        <v>Pantalón mezclilla</v>
      </c>
      <c r="E6301" t="str">
        <f>VLOOKUP(_xlfn.NUMBERVALUE(MID(C6301,9,2)),'Datos 2'!$Q$3:$R$22,2,FALSE)</f>
        <v>Blanco</v>
      </c>
      <c r="F6301" t="str">
        <f>VLOOKUP(_xlfn.NUMBERVALUE(MID(C6301,11,2)),'Datos 2'!$U$3:$V$11,2,)</f>
        <v>XL</v>
      </c>
      <c r="G6301">
        <v>5</v>
      </c>
    </row>
    <row r="6302" spans="1:7">
      <c r="A6302" s="14">
        <v>44401</v>
      </c>
      <c r="B6302" t="s">
        <v>823</v>
      </c>
      <c r="C6302" t="s">
        <v>858</v>
      </c>
      <c r="D6302" t="str">
        <f>VLOOKUP(VALUE(MID(C6302,1,8)),Producto!$A$1:$C$499,3,FALSE)</f>
        <v>Pantalón mezclilla</v>
      </c>
      <c r="E6302" t="str">
        <f>VLOOKUP(_xlfn.NUMBERVALUE(MID(C6302,9,2)),'Datos 2'!$Q$3:$R$22,2,FALSE)</f>
        <v>Negro</v>
      </c>
      <c r="F6302" t="str">
        <f>VLOOKUP(_xlfn.NUMBERVALUE(MID(C6302,11,2)),'Datos 2'!$U$3:$V$11,2,)</f>
        <v>S</v>
      </c>
      <c r="G6302">
        <v>2</v>
      </c>
    </row>
    <row r="6303" spans="1:7">
      <c r="A6303" s="14">
        <v>44238</v>
      </c>
      <c r="B6303" t="s">
        <v>823</v>
      </c>
      <c r="C6303" t="s">
        <v>869</v>
      </c>
      <c r="D6303" t="str">
        <f>VLOOKUP(VALUE(MID(C6303,1,8)),Producto!$A$1:$C$499,3,FALSE)</f>
        <v>Pantalón baggie</v>
      </c>
      <c r="E6303" t="str">
        <f>VLOOKUP(_xlfn.NUMBERVALUE(MID(C6303,9,2)),'Datos 2'!$Q$3:$R$22,2,FALSE)</f>
        <v>Off white</v>
      </c>
      <c r="F6303" t="str">
        <f>VLOOKUP(_xlfn.NUMBERVALUE(MID(C6303,11,2)),'Datos 2'!$U$3:$V$11,2,)</f>
        <v>M</v>
      </c>
      <c r="G6303">
        <v>4</v>
      </c>
    </row>
    <row r="6304" spans="1:7">
      <c r="A6304" s="14">
        <v>44500</v>
      </c>
      <c r="B6304" t="s">
        <v>823</v>
      </c>
      <c r="C6304" t="s">
        <v>870</v>
      </c>
      <c r="D6304" t="str">
        <f>VLOOKUP(VALUE(MID(C6304,1,8)),Producto!$A$1:$C$499,3,FALSE)</f>
        <v>Pantalón baggie</v>
      </c>
      <c r="E6304" t="str">
        <f>VLOOKUP(_xlfn.NUMBERVALUE(MID(C6304,9,2)),'Datos 2'!$Q$3:$R$22,2,FALSE)</f>
        <v>Off white</v>
      </c>
      <c r="F6304" t="str">
        <f>VLOOKUP(_xlfn.NUMBERVALUE(MID(C6304,11,2)),'Datos 2'!$U$3:$V$11,2,)</f>
        <v>S</v>
      </c>
      <c r="G6304">
        <v>3</v>
      </c>
    </row>
    <row r="6305" spans="1:7">
      <c r="A6305" s="14">
        <v>44550</v>
      </c>
      <c r="B6305" t="s">
        <v>823</v>
      </c>
      <c r="C6305" t="s">
        <v>851</v>
      </c>
      <c r="D6305" t="str">
        <f>VLOOKUP(VALUE(MID(C6305,1,8)),Producto!$A$1:$C$499,3,FALSE)</f>
        <v>Pantalón mezclilla</v>
      </c>
      <c r="E6305" t="str">
        <f>VLOOKUP(_xlfn.NUMBERVALUE(MID(C6305,9,2)),'Datos 2'!$Q$3:$R$22,2,FALSE)</f>
        <v>Azul</v>
      </c>
      <c r="F6305" t="str">
        <f>VLOOKUP(_xlfn.NUMBERVALUE(MID(C6305,11,2)),'Datos 2'!$U$3:$V$11,2,)</f>
        <v>XL</v>
      </c>
      <c r="G6305">
        <v>6</v>
      </c>
    </row>
    <row r="6306" spans="1:7">
      <c r="A6306" s="14">
        <v>44278</v>
      </c>
      <c r="B6306" t="s">
        <v>823</v>
      </c>
      <c r="C6306" t="s">
        <v>839</v>
      </c>
      <c r="D6306" t="str">
        <f>VLOOKUP(VALUE(MID(C6306,1,8)),Producto!$A$1:$C$499,3,FALSE)</f>
        <v>Camisa manga corta</v>
      </c>
      <c r="E6306" t="str">
        <f>VLOOKUP(_xlfn.NUMBERVALUE(MID(C6306,9,2)),'Datos 2'!$Q$3:$R$22,2,FALSE)</f>
        <v>Blanco</v>
      </c>
      <c r="F6306" t="str">
        <f>VLOOKUP(_xlfn.NUMBERVALUE(MID(C6306,11,2)),'Datos 2'!$U$3:$V$11,2,)</f>
        <v>XL</v>
      </c>
      <c r="G6306">
        <v>6</v>
      </c>
    </row>
    <row r="6307" spans="1:7">
      <c r="A6307" s="14">
        <v>44396</v>
      </c>
      <c r="B6307" t="s">
        <v>823</v>
      </c>
      <c r="C6307" t="s">
        <v>839</v>
      </c>
      <c r="D6307" t="str">
        <f>VLOOKUP(VALUE(MID(C6307,1,8)),Producto!$A$1:$C$499,3,FALSE)</f>
        <v>Camisa manga corta</v>
      </c>
      <c r="E6307" t="str">
        <f>VLOOKUP(_xlfn.NUMBERVALUE(MID(C6307,9,2)),'Datos 2'!$Q$3:$R$22,2,FALSE)</f>
        <v>Blanco</v>
      </c>
      <c r="F6307" t="str">
        <f>VLOOKUP(_xlfn.NUMBERVALUE(MID(C6307,11,2)),'Datos 2'!$U$3:$V$11,2,)</f>
        <v>XL</v>
      </c>
      <c r="G6307">
        <v>10</v>
      </c>
    </row>
    <row r="6308" spans="1:7">
      <c r="A6308" s="14">
        <v>44395</v>
      </c>
      <c r="B6308" t="s">
        <v>823</v>
      </c>
      <c r="C6308" t="s">
        <v>876</v>
      </c>
      <c r="D6308" t="str">
        <f>VLOOKUP(VALUE(MID(C6308,1,8)),Producto!$A$1:$C$499,3,FALSE)</f>
        <v>Chamarra sport</v>
      </c>
      <c r="E6308" t="str">
        <f>VLOOKUP(_xlfn.NUMBERVALUE(MID(C6308,9,2)),'Datos 2'!$Q$3:$R$22,2,FALSE)</f>
        <v>Rojo</v>
      </c>
      <c r="F6308" t="str">
        <f>VLOOKUP(_xlfn.NUMBERVALUE(MID(C6308,11,2)),'Datos 2'!$U$3:$V$11,2,)</f>
        <v>L</v>
      </c>
      <c r="G6308">
        <v>4</v>
      </c>
    </row>
    <row r="6309" spans="1:7">
      <c r="A6309" s="14">
        <v>44204</v>
      </c>
      <c r="B6309" t="s">
        <v>823</v>
      </c>
      <c r="C6309" t="s">
        <v>830</v>
      </c>
      <c r="D6309" t="str">
        <f>VLOOKUP(VALUE(MID(C6309,1,8)),Producto!$A$1:$C$499,3,FALSE)</f>
        <v>Camisa manga larga</v>
      </c>
      <c r="E6309" t="str">
        <f>VLOOKUP(_xlfn.NUMBERVALUE(MID(C6309,9,2)),'Datos 2'!$Q$3:$R$22,2,FALSE)</f>
        <v>Blanco</v>
      </c>
      <c r="F6309" t="str">
        <f>VLOOKUP(_xlfn.NUMBERVALUE(MID(C6309,11,2)),'Datos 2'!$U$3:$V$11,2,)</f>
        <v>S</v>
      </c>
      <c r="G6309">
        <v>3</v>
      </c>
    </row>
    <row r="6310" spans="1:7">
      <c r="A6310" s="14">
        <v>44253</v>
      </c>
      <c r="B6310" t="s">
        <v>823</v>
      </c>
      <c r="C6310" t="s">
        <v>887</v>
      </c>
      <c r="D6310" t="str">
        <f>VLOOKUP(VALUE(MID(C6310,1,8)),Producto!$A$1:$C$499,3,FALSE)</f>
        <v>Chamarra sport</v>
      </c>
      <c r="E6310" t="str">
        <f>VLOOKUP(_xlfn.NUMBERVALUE(MID(C6310,9,2)),'Datos 2'!$Q$3:$R$22,2,FALSE)</f>
        <v>Off white</v>
      </c>
      <c r="F6310" t="str">
        <f>VLOOKUP(_xlfn.NUMBERVALUE(MID(C6310,11,2)),'Datos 2'!$U$3:$V$11,2,)</f>
        <v>XL</v>
      </c>
      <c r="G6310">
        <v>5</v>
      </c>
    </row>
    <row r="6311" spans="1:7">
      <c r="A6311" s="14">
        <v>44250</v>
      </c>
      <c r="B6311" t="s">
        <v>823</v>
      </c>
      <c r="C6311" t="s">
        <v>834</v>
      </c>
      <c r="D6311" t="str">
        <f>VLOOKUP(VALUE(MID(C6311,1,8)),Producto!$A$1:$C$499,3,FALSE)</f>
        <v>Camisa manga larga</v>
      </c>
      <c r="E6311" t="str">
        <f>VLOOKUP(_xlfn.NUMBERVALUE(MID(C6311,9,2)),'Datos 2'!$Q$3:$R$22,2,FALSE)</f>
        <v>Off white</v>
      </c>
      <c r="F6311" t="str">
        <f>VLOOKUP(_xlfn.NUMBERVALUE(MID(C6311,11,2)),'Datos 2'!$U$3:$V$11,2,)</f>
        <v>S</v>
      </c>
      <c r="G6311">
        <v>6</v>
      </c>
    </row>
    <row r="6312" spans="1:7">
      <c r="A6312" s="14">
        <v>44550</v>
      </c>
      <c r="B6312" t="s">
        <v>823</v>
      </c>
      <c r="C6312" t="s">
        <v>828</v>
      </c>
      <c r="D6312" t="str">
        <f>VLOOKUP(VALUE(MID(C6312,1,8)),Producto!$A$1:$C$499,3,FALSE)</f>
        <v>Camisa manga larga</v>
      </c>
      <c r="E6312" t="str">
        <f>VLOOKUP(_xlfn.NUMBERVALUE(MID(C6312,9,2)),'Datos 2'!$Q$3:$R$22,2,FALSE)</f>
        <v>Blanco</v>
      </c>
      <c r="F6312" t="str">
        <f>VLOOKUP(_xlfn.NUMBERVALUE(MID(C6312,11,2)),'Datos 2'!$U$3:$V$11,2,)</f>
        <v>L</v>
      </c>
      <c r="G6312">
        <v>9</v>
      </c>
    </row>
    <row r="6313" spans="1:7">
      <c r="A6313" s="14">
        <v>44265</v>
      </c>
      <c r="B6313" t="s">
        <v>823</v>
      </c>
      <c r="C6313" t="s">
        <v>841</v>
      </c>
      <c r="D6313" t="str">
        <f>VLOOKUP(VALUE(MID(C6313,1,8)),Producto!$A$1:$C$499,3,FALSE)</f>
        <v>Camisa manga corta</v>
      </c>
      <c r="E6313" t="str">
        <f>VLOOKUP(_xlfn.NUMBERVALUE(MID(C6313,9,2)),'Datos 2'!$Q$3:$R$22,2,FALSE)</f>
        <v>Blanco</v>
      </c>
      <c r="F6313" t="str">
        <f>VLOOKUP(_xlfn.NUMBERVALUE(MID(C6313,11,2)),'Datos 2'!$U$3:$V$11,2,)</f>
        <v>M</v>
      </c>
      <c r="G6313">
        <v>8</v>
      </c>
    </row>
    <row r="6314" spans="1:7">
      <c r="A6314" s="14">
        <v>44558</v>
      </c>
      <c r="B6314" t="s">
        <v>823</v>
      </c>
      <c r="C6314" t="s">
        <v>833</v>
      </c>
      <c r="D6314" t="str">
        <f>VLOOKUP(VALUE(MID(C6314,1,8)),Producto!$A$1:$C$499,3,FALSE)</f>
        <v>Camisa manga larga</v>
      </c>
      <c r="E6314" t="str">
        <f>VLOOKUP(_xlfn.NUMBERVALUE(MID(C6314,9,2)),'Datos 2'!$Q$3:$R$22,2,FALSE)</f>
        <v>Off white</v>
      </c>
      <c r="F6314" t="str">
        <f>VLOOKUP(_xlfn.NUMBERVALUE(MID(C6314,11,2)),'Datos 2'!$U$3:$V$11,2,)</f>
        <v>M</v>
      </c>
      <c r="G6314">
        <v>8</v>
      </c>
    </row>
    <row r="6315" spans="1:7">
      <c r="A6315" s="14">
        <v>44484</v>
      </c>
      <c r="B6315" t="s">
        <v>823</v>
      </c>
      <c r="C6315" t="s">
        <v>879</v>
      </c>
      <c r="D6315" t="str">
        <f>VLOOKUP(VALUE(MID(C6315,1,8)),Producto!$A$1:$C$499,3,FALSE)</f>
        <v>Chamarra sport</v>
      </c>
      <c r="E6315" t="str">
        <f>VLOOKUP(_xlfn.NUMBERVALUE(MID(C6315,9,2)),'Datos 2'!$Q$3:$R$22,2,FALSE)</f>
        <v>Azul</v>
      </c>
      <c r="F6315" t="str">
        <f>VLOOKUP(_xlfn.NUMBERVALUE(MID(C6315,11,2)),'Datos 2'!$U$3:$V$11,2,)</f>
        <v>XL</v>
      </c>
      <c r="G6315">
        <v>2</v>
      </c>
    </row>
    <row r="6316" spans="1:7">
      <c r="A6316" s="14">
        <v>44209</v>
      </c>
      <c r="B6316" t="s">
        <v>823</v>
      </c>
      <c r="C6316" t="s">
        <v>872</v>
      </c>
      <c r="D6316" t="str">
        <f>VLOOKUP(VALUE(MID(C6316,1,8)),Producto!$A$1:$C$499,3,FALSE)</f>
        <v>Pantalón baggie</v>
      </c>
      <c r="E6316" t="str">
        <f>VLOOKUP(_xlfn.NUMBERVALUE(MID(C6316,9,2)),'Datos 2'!$Q$3:$R$22,2,FALSE)</f>
        <v>Café</v>
      </c>
      <c r="F6316" t="str">
        <f>VLOOKUP(_xlfn.NUMBERVALUE(MID(C6316,11,2)),'Datos 2'!$U$3:$V$11,2,)</f>
        <v>L</v>
      </c>
      <c r="G6316">
        <v>4</v>
      </c>
    </row>
    <row r="6317" spans="1:7">
      <c r="A6317" s="14">
        <v>44483</v>
      </c>
      <c r="B6317" t="s">
        <v>823</v>
      </c>
      <c r="C6317" t="s">
        <v>850</v>
      </c>
      <c r="D6317" t="str">
        <f>VLOOKUP(VALUE(MID(C6317,1,8)),Producto!$A$1:$C$499,3,FALSE)</f>
        <v>Playera</v>
      </c>
      <c r="E6317" t="str">
        <f>VLOOKUP(_xlfn.NUMBERVALUE(MID(C6317,9,2)),'Datos 2'!$Q$3:$R$22,2,FALSE)</f>
        <v>Con texto</v>
      </c>
      <c r="F6317" t="str">
        <f>VLOOKUP(_xlfn.NUMBERVALUE(MID(C6317,11,2)),'Datos 2'!$U$3:$V$11,2,)</f>
        <v>Unitalla</v>
      </c>
      <c r="G6317">
        <v>3</v>
      </c>
    </row>
    <row r="6318" spans="1:7">
      <c r="A6318" s="14">
        <v>44357</v>
      </c>
      <c r="B6318" t="s">
        <v>823</v>
      </c>
      <c r="C6318" t="s">
        <v>879</v>
      </c>
      <c r="D6318" t="str">
        <f>VLOOKUP(VALUE(MID(C6318,1,8)),Producto!$A$1:$C$499,3,FALSE)</f>
        <v>Chamarra sport</v>
      </c>
      <c r="E6318" t="str">
        <f>VLOOKUP(_xlfn.NUMBERVALUE(MID(C6318,9,2)),'Datos 2'!$Q$3:$R$22,2,FALSE)</f>
        <v>Azul</v>
      </c>
      <c r="F6318" t="str">
        <f>VLOOKUP(_xlfn.NUMBERVALUE(MID(C6318,11,2)),'Datos 2'!$U$3:$V$11,2,)</f>
        <v>XL</v>
      </c>
      <c r="G6318">
        <v>1</v>
      </c>
    </row>
    <row r="6319" spans="1:7">
      <c r="A6319" s="14">
        <v>44234</v>
      </c>
      <c r="B6319" t="s">
        <v>823</v>
      </c>
      <c r="C6319" t="s">
        <v>886</v>
      </c>
      <c r="D6319" t="str">
        <f>VLOOKUP(VALUE(MID(C6319,1,8)),Producto!$A$1:$C$499,3,FALSE)</f>
        <v>Chamarra sport</v>
      </c>
      <c r="E6319" t="str">
        <f>VLOOKUP(_xlfn.NUMBERVALUE(MID(C6319,9,2)),'Datos 2'!$Q$3:$R$22,2,FALSE)</f>
        <v>Negro</v>
      </c>
      <c r="F6319" t="str">
        <f>VLOOKUP(_xlfn.NUMBERVALUE(MID(C6319,11,2)),'Datos 2'!$U$3:$V$11,2,)</f>
        <v>S</v>
      </c>
      <c r="G6319">
        <v>5</v>
      </c>
    </row>
    <row r="6320" spans="1:7">
      <c r="A6320" s="14">
        <v>44277</v>
      </c>
      <c r="B6320" t="s">
        <v>823</v>
      </c>
      <c r="C6320" t="s">
        <v>882</v>
      </c>
      <c r="D6320" t="str">
        <f>VLOOKUP(VALUE(MID(C6320,1,8)),Producto!$A$1:$C$499,3,FALSE)</f>
        <v>Chamarra sport</v>
      </c>
      <c r="E6320" t="str">
        <f>VLOOKUP(_xlfn.NUMBERVALUE(MID(C6320,9,2)),'Datos 2'!$Q$3:$R$22,2,FALSE)</f>
        <v>Azul</v>
      </c>
      <c r="F6320" t="str">
        <f>VLOOKUP(_xlfn.NUMBERVALUE(MID(C6320,11,2)),'Datos 2'!$U$3:$V$11,2,)</f>
        <v>S</v>
      </c>
      <c r="G6320">
        <v>7</v>
      </c>
    </row>
    <row r="6321" spans="1:7">
      <c r="A6321" s="14">
        <v>44238</v>
      </c>
      <c r="B6321" t="s">
        <v>823</v>
      </c>
      <c r="C6321" t="s">
        <v>843</v>
      </c>
      <c r="D6321" t="str">
        <f>VLOOKUP(VALUE(MID(C6321,1,8)),Producto!$A$1:$C$499,3,FALSE)</f>
        <v>Camisa manga corta</v>
      </c>
      <c r="E6321" t="str">
        <f>VLOOKUP(_xlfn.NUMBERVALUE(MID(C6321,9,2)),'Datos 2'!$Q$3:$R$22,2,FALSE)</f>
        <v>Estampado animal</v>
      </c>
      <c r="F6321" t="str">
        <f>VLOOKUP(_xlfn.NUMBERVALUE(MID(C6321,11,2)),'Datos 2'!$U$3:$V$11,2,)</f>
        <v>XL</v>
      </c>
      <c r="G6321">
        <v>5</v>
      </c>
    </row>
    <row r="6322" spans="1:7">
      <c r="A6322" s="14">
        <v>44502</v>
      </c>
      <c r="B6322" t="s">
        <v>823</v>
      </c>
      <c r="C6322" t="s">
        <v>856</v>
      </c>
      <c r="D6322" t="str">
        <f>VLOOKUP(VALUE(MID(C6322,1,8)),Producto!$A$1:$C$499,3,FALSE)</f>
        <v>Pantalón mezclilla</v>
      </c>
      <c r="E6322" t="str">
        <f>VLOOKUP(_xlfn.NUMBERVALUE(MID(C6322,9,2)),'Datos 2'!$Q$3:$R$22,2,FALSE)</f>
        <v>Negro</v>
      </c>
      <c r="F6322" t="str">
        <f>VLOOKUP(_xlfn.NUMBERVALUE(MID(C6322,11,2)),'Datos 2'!$U$3:$V$11,2,)</f>
        <v>L</v>
      </c>
      <c r="G6322">
        <v>2</v>
      </c>
    </row>
    <row r="6323" spans="1:7">
      <c r="A6323" s="14">
        <v>44268</v>
      </c>
      <c r="B6323" t="s">
        <v>823</v>
      </c>
      <c r="C6323" t="s">
        <v>883</v>
      </c>
      <c r="D6323" t="str">
        <f>VLOOKUP(VALUE(MID(C6323,1,8)),Producto!$A$1:$C$499,3,FALSE)</f>
        <v>Chamarra sport</v>
      </c>
      <c r="E6323" t="str">
        <f>VLOOKUP(_xlfn.NUMBERVALUE(MID(C6323,9,2)),'Datos 2'!$Q$3:$R$22,2,FALSE)</f>
        <v>Negro</v>
      </c>
      <c r="F6323" t="str">
        <f>VLOOKUP(_xlfn.NUMBERVALUE(MID(C6323,11,2)),'Datos 2'!$U$3:$V$11,2,)</f>
        <v>XL</v>
      </c>
      <c r="G6323">
        <v>10</v>
      </c>
    </row>
    <row r="6324" spans="1:7">
      <c r="A6324" s="14">
        <v>44271</v>
      </c>
      <c r="B6324" t="s">
        <v>823</v>
      </c>
      <c r="C6324" t="s">
        <v>832</v>
      </c>
      <c r="D6324" t="str">
        <f>VLOOKUP(VALUE(MID(C6324,1,8)),Producto!$A$1:$C$499,3,FALSE)</f>
        <v>Camisa manga larga</v>
      </c>
      <c r="E6324" t="str">
        <f>VLOOKUP(_xlfn.NUMBERVALUE(MID(C6324,9,2)),'Datos 2'!$Q$3:$R$22,2,FALSE)</f>
        <v>Off white</v>
      </c>
      <c r="F6324" t="str">
        <f>VLOOKUP(_xlfn.NUMBERVALUE(MID(C6324,11,2)),'Datos 2'!$U$3:$V$11,2,)</f>
        <v>L</v>
      </c>
      <c r="G6324">
        <v>2</v>
      </c>
    </row>
    <row r="6325" spans="1:7">
      <c r="A6325" s="14">
        <v>44534</v>
      </c>
      <c r="B6325" t="s">
        <v>823</v>
      </c>
      <c r="C6325" t="s">
        <v>847</v>
      </c>
      <c r="D6325" t="str">
        <f>VLOOKUP(VALUE(MID(C6325,1,8)),Producto!$A$1:$C$499,3,FALSE)</f>
        <v>Playera</v>
      </c>
      <c r="E6325" t="str">
        <f>VLOOKUP(_xlfn.NUMBERVALUE(MID(C6325,9,2)),'Datos 2'!$Q$3:$R$22,2,FALSE)</f>
        <v>Negro</v>
      </c>
      <c r="F6325" t="str">
        <f>VLOOKUP(_xlfn.NUMBERVALUE(MID(C6325,11,2)),'Datos 2'!$U$3:$V$11,2,)</f>
        <v>Unitalla</v>
      </c>
      <c r="G6325">
        <v>7</v>
      </c>
    </row>
    <row r="6326" spans="1:7">
      <c r="A6326" s="14">
        <v>44310</v>
      </c>
      <c r="B6326" t="s">
        <v>823</v>
      </c>
      <c r="C6326" t="s">
        <v>859</v>
      </c>
      <c r="D6326" t="str">
        <f>VLOOKUP(VALUE(MID(C6326,1,8)),Producto!$A$1:$C$499,3,FALSE)</f>
        <v>Pantalón mezclilla</v>
      </c>
      <c r="E6326" t="str">
        <f>VLOOKUP(_xlfn.NUMBERVALUE(MID(C6326,9,2)),'Datos 2'!$Q$3:$R$22,2,FALSE)</f>
        <v>Blanco</v>
      </c>
      <c r="F6326" t="str">
        <f>VLOOKUP(_xlfn.NUMBERVALUE(MID(C6326,11,2)),'Datos 2'!$U$3:$V$11,2,)</f>
        <v>XL</v>
      </c>
      <c r="G6326">
        <v>6</v>
      </c>
    </row>
    <row r="6327" spans="1:7">
      <c r="A6327" s="14">
        <v>44414</v>
      </c>
      <c r="B6327" t="s">
        <v>823</v>
      </c>
      <c r="C6327" t="s">
        <v>846</v>
      </c>
      <c r="D6327" t="str">
        <f>VLOOKUP(VALUE(MID(C6327,1,8)),Producto!$A$1:$C$499,3,FALSE)</f>
        <v>Camisa manga corta</v>
      </c>
      <c r="E6327" t="str">
        <f>VLOOKUP(_xlfn.NUMBERVALUE(MID(C6327,9,2)),'Datos 2'!$Q$3:$R$22,2,FALSE)</f>
        <v>Estampado animal</v>
      </c>
      <c r="F6327" t="str">
        <f>VLOOKUP(_xlfn.NUMBERVALUE(MID(C6327,11,2)),'Datos 2'!$U$3:$V$11,2,)</f>
        <v>S</v>
      </c>
      <c r="G6327">
        <v>1</v>
      </c>
    </row>
    <row r="6328" spans="1:7">
      <c r="A6328" s="14">
        <v>44547</v>
      </c>
      <c r="B6328" t="s">
        <v>823</v>
      </c>
      <c r="C6328" t="s">
        <v>889</v>
      </c>
      <c r="D6328" t="str">
        <f>VLOOKUP(VALUE(MID(C6328,1,8)),Producto!$A$1:$C$499,3,FALSE)</f>
        <v>Chamarra sport</v>
      </c>
      <c r="E6328" t="str">
        <f>VLOOKUP(_xlfn.NUMBERVALUE(MID(C6328,9,2)),'Datos 2'!$Q$3:$R$22,2,FALSE)</f>
        <v>Off white</v>
      </c>
      <c r="F6328" t="str">
        <f>VLOOKUP(_xlfn.NUMBERVALUE(MID(C6328,11,2)),'Datos 2'!$U$3:$V$11,2,)</f>
        <v>M</v>
      </c>
      <c r="G6328">
        <v>7</v>
      </c>
    </row>
    <row r="6329" spans="1:7">
      <c r="A6329" s="14">
        <v>44429</v>
      </c>
      <c r="B6329" t="s">
        <v>823</v>
      </c>
      <c r="C6329" t="s">
        <v>860</v>
      </c>
      <c r="D6329" t="str">
        <f>VLOOKUP(VALUE(MID(C6329,1,8)),Producto!$A$1:$C$499,3,FALSE)</f>
        <v>Pantalón mezclilla</v>
      </c>
      <c r="E6329" t="str">
        <f>VLOOKUP(_xlfn.NUMBERVALUE(MID(C6329,9,2)),'Datos 2'!$Q$3:$R$22,2,FALSE)</f>
        <v>Blanco</v>
      </c>
      <c r="F6329" t="str">
        <f>VLOOKUP(_xlfn.NUMBERVALUE(MID(C6329,11,2)),'Datos 2'!$U$3:$V$11,2,)</f>
        <v>L</v>
      </c>
      <c r="G6329">
        <v>4</v>
      </c>
    </row>
    <row r="6330" spans="1:7">
      <c r="A6330" s="14">
        <v>44538</v>
      </c>
      <c r="B6330" t="s">
        <v>823</v>
      </c>
      <c r="C6330" t="s">
        <v>833</v>
      </c>
      <c r="D6330" t="str">
        <f>VLOOKUP(VALUE(MID(C6330,1,8)),Producto!$A$1:$C$499,3,FALSE)</f>
        <v>Camisa manga larga</v>
      </c>
      <c r="E6330" t="str">
        <f>VLOOKUP(_xlfn.NUMBERVALUE(MID(C6330,9,2)),'Datos 2'!$Q$3:$R$22,2,FALSE)</f>
        <v>Off white</v>
      </c>
      <c r="F6330" t="str">
        <f>VLOOKUP(_xlfn.NUMBERVALUE(MID(C6330,11,2)),'Datos 2'!$U$3:$V$11,2,)</f>
        <v>M</v>
      </c>
      <c r="G6330">
        <v>7</v>
      </c>
    </row>
    <row r="6331" spans="1:7">
      <c r="A6331" s="14">
        <v>44535</v>
      </c>
      <c r="B6331" t="s">
        <v>823</v>
      </c>
      <c r="C6331" t="s">
        <v>859</v>
      </c>
      <c r="D6331" t="str">
        <f>VLOOKUP(VALUE(MID(C6331,1,8)),Producto!$A$1:$C$499,3,FALSE)</f>
        <v>Pantalón mezclilla</v>
      </c>
      <c r="E6331" t="str">
        <f>VLOOKUP(_xlfn.NUMBERVALUE(MID(C6331,9,2)),'Datos 2'!$Q$3:$R$22,2,FALSE)</f>
        <v>Blanco</v>
      </c>
      <c r="F6331" t="str">
        <f>VLOOKUP(_xlfn.NUMBERVALUE(MID(C6331,11,2)),'Datos 2'!$U$3:$V$11,2,)</f>
        <v>XL</v>
      </c>
      <c r="G6331">
        <v>1</v>
      </c>
    </row>
    <row r="6332" spans="1:7">
      <c r="A6332" s="14">
        <v>44440</v>
      </c>
      <c r="B6332" t="s">
        <v>823</v>
      </c>
      <c r="C6332" t="s">
        <v>868</v>
      </c>
      <c r="D6332" t="str">
        <f>VLOOKUP(VALUE(MID(C6332,1,8)),Producto!$A$1:$C$499,3,FALSE)</f>
        <v>Pantalón baggie</v>
      </c>
      <c r="E6332" t="str">
        <f>VLOOKUP(_xlfn.NUMBERVALUE(MID(C6332,9,2)),'Datos 2'!$Q$3:$R$22,2,FALSE)</f>
        <v>Off white</v>
      </c>
      <c r="F6332" t="str">
        <f>VLOOKUP(_xlfn.NUMBERVALUE(MID(C6332,11,2)),'Datos 2'!$U$3:$V$11,2,)</f>
        <v>L</v>
      </c>
      <c r="G6332">
        <v>5</v>
      </c>
    </row>
    <row r="6333" spans="1:7">
      <c r="A6333" s="14">
        <v>44265</v>
      </c>
      <c r="B6333" t="s">
        <v>823</v>
      </c>
      <c r="C6333" t="s">
        <v>831</v>
      </c>
      <c r="D6333" t="str">
        <f>VLOOKUP(VALUE(MID(C6333,1,8)),Producto!$A$1:$C$499,3,FALSE)</f>
        <v>Camisa manga larga</v>
      </c>
      <c r="E6333" t="str">
        <f>VLOOKUP(_xlfn.NUMBERVALUE(MID(C6333,9,2)),'Datos 2'!$Q$3:$R$22,2,FALSE)</f>
        <v>Off white</v>
      </c>
      <c r="F6333" t="str">
        <f>VLOOKUP(_xlfn.NUMBERVALUE(MID(C6333,11,2)),'Datos 2'!$U$3:$V$11,2,)</f>
        <v>XL</v>
      </c>
      <c r="G6333">
        <v>10</v>
      </c>
    </row>
    <row r="6334" spans="1:7">
      <c r="A6334" s="14">
        <v>44287</v>
      </c>
      <c r="B6334" t="s">
        <v>823</v>
      </c>
      <c r="C6334" t="s">
        <v>843</v>
      </c>
      <c r="D6334" t="str">
        <f>VLOOKUP(VALUE(MID(C6334,1,8)),Producto!$A$1:$C$499,3,FALSE)</f>
        <v>Camisa manga corta</v>
      </c>
      <c r="E6334" t="str">
        <f>VLOOKUP(_xlfn.NUMBERVALUE(MID(C6334,9,2)),'Datos 2'!$Q$3:$R$22,2,FALSE)</f>
        <v>Estampado animal</v>
      </c>
      <c r="F6334" t="str">
        <f>VLOOKUP(_xlfn.NUMBERVALUE(MID(C6334,11,2)),'Datos 2'!$U$3:$V$11,2,)</f>
        <v>XL</v>
      </c>
      <c r="G6334">
        <v>9</v>
      </c>
    </row>
    <row r="6335" spans="1:7">
      <c r="A6335" s="14">
        <v>44383</v>
      </c>
      <c r="B6335" t="s">
        <v>823</v>
      </c>
      <c r="C6335" t="s">
        <v>858</v>
      </c>
      <c r="D6335" t="str">
        <f>VLOOKUP(VALUE(MID(C6335,1,8)),Producto!$A$1:$C$499,3,FALSE)</f>
        <v>Pantalón mezclilla</v>
      </c>
      <c r="E6335" t="str">
        <f>VLOOKUP(_xlfn.NUMBERVALUE(MID(C6335,9,2)),'Datos 2'!$Q$3:$R$22,2,FALSE)</f>
        <v>Negro</v>
      </c>
      <c r="F6335" t="str">
        <f>VLOOKUP(_xlfn.NUMBERVALUE(MID(C6335,11,2)),'Datos 2'!$U$3:$V$11,2,)</f>
        <v>S</v>
      </c>
      <c r="G6335">
        <v>7</v>
      </c>
    </row>
    <row r="6336" spans="1:7">
      <c r="A6336" s="14">
        <v>44473</v>
      </c>
      <c r="B6336" t="s">
        <v>823</v>
      </c>
      <c r="C6336" t="s">
        <v>880</v>
      </c>
      <c r="D6336" t="str">
        <f>VLOOKUP(VALUE(MID(C6336,1,8)),Producto!$A$1:$C$499,3,FALSE)</f>
        <v>Chamarra sport</v>
      </c>
      <c r="E6336" t="str">
        <f>VLOOKUP(_xlfn.NUMBERVALUE(MID(C6336,9,2)),'Datos 2'!$Q$3:$R$22,2,FALSE)</f>
        <v>Azul</v>
      </c>
      <c r="F6336" t="str">
        <f>VLOOKUP(_xlfn.NUMBERVALUE(MID(C6336,11,2)),'Datos 2'!$U$3:$V$11,2,)</f>
        <v>L</v>
      </c>
      <c r="G6336">
        <v>9</v>
      </c>
    </row>
    <row r="6337" spans="1:7">
      <c r="A6337" s="14">
        <v>44312</v>
      </c>
      <c r="B6337" t="s">
        <v>823</v>
      </c>
      <c r="C6337" t="s">
        <v>890</v>
      </c>
      <c r="D6337" t="str">
        <f>VLOOKUP(VALUE(MID(C6337,1,8)),Producto!$A$1:$C$499,3,FALSE)</f>
        <v>Chamarra sport</v>
      </c>
      <c r="E6337" t="str">
        <f>VLOOKUP(_xlfn.NUMBERVALUE(MID(C6337,9,2)),'Datos 2'!$Q$3:$R$22,2,FALSE)</f>
        <v>Off white</v>
      </c>
      <c r="F6337" t="str">
        <f>VLOOKUP(_xlfn.NUMBERVALUE(MID(C6337,11,2)),'Datos 2'!$U$3:$V$11,2,)</f>
        <v>S</v>
      </c>
      <c r="G6337">
        <v>2</v>
      </c>
    </row>
    <row r="6338" spans="1:7">
      <c r="A6338" s="14">
        <v>44218</v>
      </c>
      <c r="B6338" t="s">
        <v>823</v>
      </c>
      <c r="C6338" t="s">
        <v>882</v>
      </c>
      <c r="D6338" t="str">
        <f>VLOOKUP(VALUE(MID(C6338,1,8)),Producto!$A$1:$C$499,3,FALSE)</f>
        <v>Chamarra sport</v>
      </c>
      <c r="E6338" t="str">
        <f>VLOOKUP(_xlfn.NUMBERVALUE(MID(C6338,9,2)),'Datos 2'!$Q$3:$R$22,2,FALSE)</f>
        <v>Azul</v>
      </c>
      <c r="F6338" t="str">
        <f>VLOOKUP(_xlfn.NUMBERVALUE(MID(C6338,11,2)),'Datos 2'!$U$3:$V$11,2,)</f>
        <v>S</v>
      </c>
      <c r="G6338">
        <v>10</v>
      </c>
    </row>
    <row r="6339" spans="1:7">
      <c r="A6339" s="14">
        <v>44240</v>
      </c>
      <c r="B6339" t="s">
        <v>823</v>
      </c>
      <c r="C6339" t="s">
        <v>828</v>
      </c>
      <c r="D6339" t="str">
        <f>VLOOKUP(VALUE(MID(C6339,1,8)),Producto!$A$1:$C$499,3,FALSE)</f>
        <v>Camisa manga larga</v>
      </c>
      <c r="E6339" t="str">
        <f>VLOOKUP(_xlfn.NUMBERVALUE(MID(C6339,9,2)),'Datos 2'!$Q$3:$R$22,2,FALSE)</f>
        <v>Blanco</v>
      </c>
      <c r="F6339" t="str">
        <f>VLOOKUP(_xlfn.NUMBERVALUE(MID(C6339,11,2)),'Datos 2'!$U$3:$V$11,2,)</f>
        <v>L</v>
      </c>
      <c r="G6339">
        <v>1</v>
      </c>
    </row>
    <row r="6340" spans="1:7">
      <c r="A6340" s="14">
        <v>44387</v>
      </c>
      <c r="B6340" t="s">
        <v>823</v>
      </c>
      <c r="C6340" t="s">
        <v>827</v>
      </c>
      <c r="D6340" t="str">
        <f>VLOOKUP(VALUE(MID(C6340,1,8)),Producto!$A$1:$C$499,3,FALSE)</f>
        <v>Camisa manga larga</v>
      </c>
      <c r="E6340" t="str">
        <f>VLOOKUP(_xlfn.NUMBERVALUE(MID(C6340,9,2)),'Datos 2'!$Q$3:$R$22,2,FALSE)</f>
        <v>Blanco</v>
      </c>
      <c r="F6340" t="str">
        <f>VLOOKUP(_xlfn.NUMBERVALUE(MID(C6340,11,2)),'Datos 2'!$U$3:$V$11,2,)</f>
        <v>XL</v>
      </c>
      <c r="G6340">
        <v>8</v>
      </c>
    </row>
    <row r="6341" spans="1:7">
      <c r="A6341" s="14">
        <v>44462</v>
      </c>
      <c r="B6341" t="s">
        <v>823</v>
      </c>
      <c r="C6341" t="s">
        <v>841</v>
      </c>
      <c r="D6341" t="str">
        <f>VLOOKUP(VALUE(MID(C6341,1,8)),Producto!$A$1:$C$499,3,FALSE)</f>
        <v>Camisa manga corta</v>
      </c>
      <c r="E6341" t="str">
        <f>VLOOKUP(_xlfn.NUMBERVALUE(MID(C6341,9,2)),'Datos 2'!$Q$3:$R$22,2,FALSE)</f>
        <v>Blanco</v>
      </c>
      <c r="F6341" t="str">
        <f>VLOOKUP(_xlfn.NUMBERVALUE(MID(C6341,11,2)),'Datos 2'!$U$3:$V$11,2,)</f>
        <v>M</v>
      </c>
      <c r="G6341">
        <v>4</v>
      </c>
    </row>
    <row r="6342" spans="1:7">
      <c r="A6342" s="14">
        <v>44538</v>
      </c>
      <c r="B6342" t="s">
        <v>823</v>
      </c>
      <c r="C6342" t="s">
        <v>885</v>
      </c>
      <c r="D6342" t="str">
        <f>VLOOKUP(VALUE(MID(C6342,1,8)),Producto!$A$1:$C$499,3,FALSE)</f>
        <v>Chamarra sport</v>
      </c>
      <c r="E6342" t="str">
        <f>VLOOKUP(_xlfn.NUMBERVALUE(MID(C6342,9,2)),'Datos 2'!$Q$3:$R$22,2,FALSE)</f>
        <v>Negro</v>
      </c>
      <c r="F6342" t="str">
        <f>VLOOKUP(_xlfn.NUMBERVALUE(MID(C6342,11,2)),'Datos 2'!$U$3:$V$11,2,)</f>
        <v>M</v>
      </c>
      <c r="G6342">
        <v>4</v>
      </c>
    </row>
    <row r="6343" spans="1:7">
      <c r="A6343" s="14">
        <v>44406</v>
      </c>
      <c r="B6343" t="s">
        <v>823</v>
      </c>
      <c r="C6343" t="s">
        <v>889</v>
      </c>
      <c r="D6343" t="str">
        <f>VLOOKUP(VALUE(MID(C6343,1,8)),Producto!$A$1:$C$499,3,FALSE)</f>
        <v>Chamarra sport</v>
      </c>
      <c r="E6343" t="str">
        <f>VLOOKUP(_xlfn.NUMBERVALUE(MID(C6343,9,2)),'Datos 2'!$Q$3:$R$22,2,FALSE)</f>
        <v>Off white</v>
      </c>
      <c r="F6343" t="str">
        <f>VLOOKUP(_xlfn.NUMBERVALUE(MID(C6343,11,2)),'Datos 2'!$U$3:$V$11,2,)</f>
        <v>M</v>
      </c>
      <c r="G6343">
        <v>4</v>
      </c>
    </row>
    <row r="6344" spans="1:7">
      <c r="A6344" s="14">
        <v>44416</v>
      </c>
      <c r="B6344" t="s">
        <v>823</v>
      </c>
      <c r="C6344" t="s">
        <v>872</v>
      </c>
      <c r="D6344" t="str">
        <f>VLOOKUP(VALUE(MID(C6344,1,8)),Producto!$A$1:$C$499,3,FALSE)</f>
        <v>Pantalón baggie</v>
      </c>
      <c r="E6344" t="str">
        <f>VLOOKUP(_xlfn.NUMBERVALUE(MID(C6344,9,2)),'Datos 2'!$Q$3:$R$22,2,FALSE)</f>
        <v>Café</v>
      </c>
      <c r="F6344" t="str">
        <f>VLOOKUP(_xlfn.NUMBERVALUE(MID(C6344,11,2)),'Datos 2'!$U$3:$V$11,2,)</f>
        <v>L</v>
      </c>
      <c r="G6344">
        <v>5</v>
      </c>
    </row>
    <row r="6345" spans="1:7">
      <c r="A6345" s="14">
        <v>44559</v>
      </c>
      <c r="B6345" t="s">
        <v>823</v>
      </c>
      <c r="C6345" t="s">
        <v>839</v>
      </c>
      <c r="D6345" t="str">
        <f>VLOOKUP(VALUE(MID(C6345,1,8)),Producto!$A$1:$C$499,3,FALSE)</f>
        <v>Camisa manga corta</v>
      </c>
      <c r="E6345" t="str">
        <f>VLOOKUP(_xlfn.NUMBERVALUE(MID(C6345,9,2)),'Datos 2'!$Q$3:$R$22,2,FALSE)</f>
        <v>Blanco</v>
      </c>
      <c r="F6345" t="str">
        <f>VLOOKUP(_xlfn.NUMBERVALUE(MID(C6345,11,2)),'Datos 2'!$U$3:$V$11,2,)</f>
        <v>XL</v>
      </c>
      <c r="G6345">
        <v>1</v>
      </c>
    </row>
    <row r="6346" spans="1:7">
      <c r="A6346" s="14">
        <v>44245</v>
      </c>
      <c r="B6346" t="s">
        <v>823</v>
      </c>
      <c r="C6346" t="s">
        <v>858</v>
      </c>
      <c r="D6346" t="str">
        <f>VLOOKUP(VALUE(MID(C6346,1,8)),Producto!$A$1:$C$499,3,FALSE)</f>
        <v>Pantalón mezclilla</v>
      </c>
      <c r="E6346" t="str">
        <f>VLOOKUP(_xlfn.NUMBERVALUE(MID(C6346,9,2)),'Datos 2'!$Q$3:$R$22,2,FALSE)</f>
        <v>Negro</v>
      </c>
      <c r="F6346" t="str">
        <f>VLOOKUP(_xlfn.NUMBERVALUE(MID(C6346,11,2)),'Datos 2'!$U$3:$V$11,2,)</f>
        <v>S</v>
      </c>
      <c r="G6346">
        <v>7</v>
      </c>
    </row>
    <row r="6347" spans="1:7">
      <c r="A6347" s="14">
        <v>44402</v>
      </c>
      <c r="B6347" t="s">
        <v>823</v>
      </c>
      <c r="C6347" t="s">
        <v>834</v>
      </c>
      <c r="D6347" t="str">
        <f>VLOOKUP(VALUE(MID(C6347,1,8)),Producto!$A$1:$C$499,3,FALSE)</f>
        <v>Camisa manga larga</v>
      </c>
      <c r="E6347" t="str">
        <f>VLOOKUP(_xlfn.NUMBERVALUE(MID(C6347,9,2)),'Datos 2'!$Q$3:$R$22,2,FALSE)</f>
        <v>Off white</v>
      </c>
      <c r="F6347" t="str">
        <f>VLOOKUP(_xlfn.NUMBERVALUE(MID(C6347,11,2)),'Datos 2'!$U$3:$V$11,2,)</f>
        <v>S</v>
      </c>
      <c r="G6347">
        <v>6</v>
      </c>
    </row>
    <row r="6348" spans="1:7">
      <c r="A6348" s="14">
        <v>44249</v>
      </c>
      <c r="B6348" t="s">
        <v>823</v>
      </c>
      <c r="C6348" t="s">
        <v>885</v>
      </c>
      <c r="D6348" t="str">
        <f>VLOOKUP(VALUE(MID(C6348,1,8)),Producto!$A$1:$C$499,3,FALSE)</f>
        <v>Chamarra sport</v>
      </c>
      <c r="E6348" t="str">
        <f>VLOOKUP(_xlfn.NUMBERVALUE(MID(C6348,9,2)),'Datos 2'!$Q$3:$R$22,2,FALSE)</f>
        <v>Negro</v>
      </c>
      <c r="F6348" t="str">
        <f>VLOOKUP(_xlfn.NUMBERVALUE(MID(C6348,11,2)),'Datos 2'!$U$3:$V$11,2,)</f>
        <v>M</v>
      </c>
      <c r="G6348">
        <v>3</v>
      </c>
    </row>
    <row r="6349" spans="1:7">
      <c r="A6349" s="14">
        <v>44519</v>
      </c>
      <c r="B6349" t="s">
        <v>823</v>
      </c>
      <c r="C6349" t="s">
        <v>880</v>
      </c>
      <c r="D6349" t="str">
        <f>VLOOKUP(VALUE(MID(C6349,1,8)),Producto!$A$1:$C$499,3,FALSE)</f>
        <v>Chamarra sport</v>
      </c>
      <c r="E6349" t="str">
        <f>VLOOKUP(_xlfn.NUMBERVALUE(MID(C6349,9,2)),'Datos 2'!$Q$3:$R$22,2,FALSE)</f>
        <v>Azul</v>
      </c>
      <c r="F6349" t="str">
        <f>VLOOKUP(_xlfn.NUMBERVALUE(MID(C6349,11,2)),'Datos 2'!$U$3:$V$11,2,)</f>
        <v>L</v>
      </c>
      <c r="G6349">
        <v>5</v>
      </c>
    </row>
    <row r="6350" spans="1:7">
      <c r="A6350" s="14">
        <v>44363</v>
      </c>
      <c r="B6350" t="s">
        <v>823</v>
      </c>
      <c r="C6350" t="s">
        <v>862</v>
      </c>
      <c r="D6350" t="str">
        <f>VLOOKUP(VALUE(MID(C6350,1,8)),Producto!$A$1:$C$499,3,FALSE)</f>
        <v>Pantalón mezclilla</v>
      </c>
      <c r="E6350" t="str">
        <f>VLOOKUP(_xlfn.NUMBERVALUE(MID(C6350,9,2)),'Datos 2'!$Q$3:$R$22,2,FALSE)</f>
        <v>Blanco</v>
      </c>
      <c r="F6350" t="str">
        <f>VLOOKUP(_xlfn.NUMBERVALUE(MID(C6350,11,2)),'Datos 2'!$U$3:$V$11,2,)</f>
        <v>S</v>
      </c>
      <c r="G6350">
        <v>3</v>
      </c>
    </row>
    <row r="6351" spans="1:7">
      <c r="A6351" s="14">
        <v>44211</v>
      </c>
      <c r="B6351" t="s">
        <v>823</v>
      </c>
      <c r="C6351" t="s">
        <v>838</v>
      </c>
      <c r="D6351" t="str">
        <f>VLOOKUP(VALUE(MID(C6351,1,8)),Producto!$A$1:$C$499,3,FALSE)</f>
        <v>Camisa manga larga</v>
      </c>
      <c r="E6351" t="str">
        <f>VLOOKUP(_xlfn.NUMBERVALUE(MID(C6351,9,2)),'Datos 2'!$Q$3:$R$22,2,FALSE)</f>
        <v>Negro</v>
      </c>
      <c r="F6351" t="str">
        <f>VLOOKUP(_xlfn.NUMBERVALUE(MID(C6351,11,2)),'Datos 2'!$U$3:$V$11,2,)</f>
        <v>S</v>
      </c>
      <c r="G6351">
        <v>9</v>
      </c>
    </row>
    <row r="6352" spans="1:7">
      <c r="A6352" s="14">
        <v>44465</v>
      </c>
      <c r="B6352" t="s">
        <v>823</v>
      </c>
      <c r="C6352" t="s">
        <v>870</v>
      </c>
      <c r="D6352" t="str">
        <f>VLOOKUP(VALUE(MID(C6352,1,8)),Producto!$A$1:$C$499,3,FALSE)</f>
        <v>Pantalón baggie</v>
      </c>
      <c r="E6352" t="str">
        <f>VLOOKUP(_xlfn.NUMBERVALUE(MID(C6352,9,2)),'Datos 2'!$Q$3:$R$22,2,FALSE)</f>
        <v>Off white</v>
      </c>
      <c r="F6352" t="str">
        <f>VLOOKUP(_xlfn.NUMBERVALUE(MID(C6352,11,2)),'Datos 2'!$U$3:$V$11,2,)</f>
        <v>S</v>
      </c>
      <c r="G6352">
        <v>2</v>
      </c>
    </row>
    <row r="6353" spans="1:7">
      <c r="A6353" s="14">
        <v>44225</v>
      </c>
      <c r="B6353" t="s">
        <v>823</v>
      </c>
      <c r="C6353" t="s">
        <v>838</v>
      </c>
      <c r="D6353" t="str">
        <f>VLOOKUP(VALUE(MID(C6353,1,8)),Producto!$A$1:$C$499,3,FALSE)</f>
        <v>Camisa manga larga</v>
      </c>
      <c r="E6353" t="str">
        <f>VLOOKUP(_xlfn.NUMBERVALUE(MID(C6353,9,2)),'Datos 2'!$Q$3:$R$22,2,FALSE)</f>
        <v>Negro</v>
      </c>
      <c r="F6353" t="str">
        <f>VLOOKUP(_xlfn.NUMBERVALUE(MID(C6353,11,2)),'Datos 2'!$U$3:$V$11,2,)</f>
        <v>S</v>
      </c>
      <c r="G6353">
        <v>10</v>
      </c>
    </row>
    <row r="6354" spans="1:7">
      <c r="A6354" s="14">
        <v>44231</v>
      </c>
      <c r="B6354" t="s">
        <v>823</v>
      </c>
      <c r="C6354" t="s">
        <v>871</v>
      </c>
      <c r="D6354" t="str">
        <f>VLOOKUP(VALUE(MID(C6354,1,8)),Producto!$A$1:$C$499,3,FALSE)</f>
        <v>Pantalón baggie</v>
      </c>
      <c r="E6354" t="str">
        <f>VLOOKUP(_xlfn.NUMBERVALUE(MID(C6354,9,2)),'Datos 2'!$Q$3:$R$22,2,FALSE)</f>
        <v>Café</v>
      </c>
      <c r="F6354" t="str">
        <f>VLOOKUP(_xlfn.NUMBERVALUE(MID(C6354,11,2)),'Datos 2'!$U$3:$V$11,2,)</f>
        <v>XL</v>
      </c>
      <c r="G6354">
        <v>10</v>
      </c>
    </row>
    <row r="6355" spans="1:7">
      <c r="A6355" s="14">
        <v>44198</v>
      </c>
      <c r="B6355" t="s">
        <v>823</v>
      </c>
      <c r="C6355" t="s">
        <v>862</v>
      </c>
      <c r="D6355" t="str">
        <f>VLOOKUP(VALUE(MID(C6355,1,8)),Producto!$A$1:$C$499,3,FALSE)</f>
        <v>Pantalón mezclilla</v>
      </c>
      <c r="E6355" t="str">
        <f>VLOOKUP(_xlfn.NUMBERVALUE(MID(C6355,9,2)),'Datos 2'!$Q$3:$R$22,2,FALSE)</f>
        <v>Blanco</v>
      </c>
      <c r="F6355" t="str">
        <f>VLOOKUP(_xlfn.NUMBERVALUE(MID(C6355,11,2)),'Datos 2'!$U$3:$V$11,2,)</f>
        <v>S</v>
      </c>
      <c r="G6355">
        <v>4</v>
      </c>
    </row>
    <row r="6356" spans="1:7">
      <c r="A6356" s="14">
        <v>44236</v>
      </c>
      <c r="B6356" t="s">
        <v>823</v>
      </c>
      <c r="C6356" t="s">
        <v>888</v>
      </c>
      <c r="D6356" t="str">
        <f>VLOOKUP(VALUE(MID(C6356,1,8)),Producto!$A$1:$C$499,3,FALSE)</f>
        <v>Chamarra sport</v>
      </c>
      <c r="E6356" t="str">
        <f>VLOOKUP(_xlfn.NUMBERVALUE(MID(C6356,9,2)),'Datos 2'!$Q$3:$R$22,2,FALSE)</f>
        <v>Off white</v>
      </c>
      <c r="F6356" t="str">
        <f>VLOOKUP(_xlfn.NUMBERVALUE(MID(C6356,11,2)),'Datos 2'!$U$3:$V$11,2,)</f>
        <v>L</v>
      </c>
      <c r="G6356">
        <v>3</v>
      </c>
    </row>
    <row r="6357" spans="1:7">
      <c r="A6357" s="14">
        <v>44298</v>
      </c>
      <c r="B6357" t="s">
        <v>823</v>
      </c>
      <c r="C6357" t="s">
        <v>842</v>
      </c>
      <c r="D6357" t="str">
        <f>VLOOKUP(VALUE(MID(C6357,1,8)),Producto!$A$1:$C$499,3,FALSE)</f>
        <v>Camisa manga corta</v>
      </c>
      <c r="E6357" t="str">
        <f>VLOOKUP(_xlfn.NUMBERVALUE(MID(C6357,9,2)),'Datos 2'!$Q$3:$R$22,2,FALSE)</f>
        <v>Blanco</v>
      </c>
      <c r="F6357" t="str">
        <f>VLOOKUP(_xlfn.NUMBERVALUE(MID(C6357,11,2)),'Datos 2'!$U$3:$V$11,2,)</f>
        <v>S</v>
      </c>
      <c r="G6357">
        <v>9</v>
      </c>
    </row>
    <row r="6358" spans="1:7">
      <c r="A6358" s="14">
        <v>44486</v>
      </c>
      <c r="B6358" t="s">
        <v>823</v>
      </c>
      <c r="C6358" t="s">
        <v>838</v>
      </c>
      <c r="D6358" t="str">
        <f>VLOOKUP(VALUE(MID(C6358,1,8)),Producto!$A$1:$C$499,3,FALSE)</f>
        <v>Camisa manga larga</v>
      </c>
      <c r="E6358" t="str">
        <f>VLOOKUP(_xlfn.NUMBERVALUE(MID(C6358,9,2)),'Datos 2'!$Q$3:$R$22,2,FALSE)</f>
        <v>Negro</v>
      </c>
      <c r="F6358" t="str">
        <f>VLOOKUP(_xlfn.NUMBERVALUE(MID(C6358,11,2)),'Datos 2'!$U$3:$V$11,2,)</f>
        <v>S</v>
      </c>
      <c r="G6358">
        <v>4</v>
      </c>
    </row>
    <row r="6359" spans="1:7">
      <c r="A6359" s="14">
        <v>44424</v>
      </c>
      <c r="B6359" t="s">
        <v>823</v>
      </c>
      <c r="C6359" t="s">
        <v>834</v>
      </c>
      <c r="D6359" t="str">
        <f>VLOOKUP(VALUE(MID(C6359,1,8)),Producto!$A$1:$C$499,3,FALSE)</f>
        <v>Camisa manga larga</v>
      </c>
      <c r="E6359" t="str">
        <f>VLOOKUP(_xlfn.NUMBERVALUE(MID(C6359,9,2)),'Datos 2'!$Q$3:$R$22,2,FALSE)</f>
        <v>Off white</v>
      </c>
      <c r="F6359" t="str">
        <f>VLOOKUP(_xlfn.NUMBERVALUE(MID(C6359,11,2)),'Datos 2'!$U$3:$V$11,2,)</f>
        <v>S</v>
      </c>
      <c r="G6359">
        <v>7</v>
      </c>
    </row>
    <row r="6360" spans="1:7">
      <c r="A6360" s="14">
        <v>44338</v>
      </c>
      <c r="B6360" t="s">
        <v>823</v>
      </c>
      <c r="C6360" t="s">
        <v>834</v>
      </c>
      <c r="D6360" t="str">
        <f>VLOOKUP(VALUE(MID(C6360,1,8)),Producto!$A$1:$C$499,3,FALSE)</f>
        <v>Camisa manga larga</v>
      </c>
      <c r="E6360" t="str">
        <f>VLOOKUP(_xlfn.NUMBERVALUE(MID(C6360,9,2)),'Datos 2'!$Q$3:$R$22,2,FALSE)</f>
        <v>Off white</v>
      </c>
      <c r="F6360" t="str">
        <f>VLOOKUP(_xlfn.NUMBERVALUE(MID(C6360,11,2)),'Datos 2'!$U$3:$V$11,2,)</f>
        <v>S</v>
      </c>
      <c r="G6360">
        <v>4</v>
      </c>
    </row>
    <row r="6361" spans="1:7">
      <c r="A6361" s="14">
        <v>44440</v>
      </c>
      <c r="B6361" t="s">
        <v>823</v>
      </c>
      <c r="C6361" t="s">
        <v>833</v>
      </c>
      <c r="D6361" t="str">
        <f>VLOOKUP(VALUE(MID(C6361,1,8)),Producto!$A$1:$C$499,3,FALSE)</f>
        <v>Camisa manga larga</v>
      </c>
      <c r="E6361" t="str">
        <f>VLOOKUP(_xlfn.NUMBERVALUE(MID(C6361,9,2)),'Datos 2'!$Q$3:$R$22,2,FALSE)</f>
        <v>Off white</v>
      </c>
      <c r="F6361" t="str">
        <f>VLOOKUP(_xlfn.NUMBERVALUE(MID(C6361,11,2)),'Datos 2'!$U$3:$V$11,2,)</f>
        <v>M</v>
      </c>
      <c r="G6361">
        <v>6</v>
      </c>
    </row>
    <row r="6362" spans="1:7">
      <c r="A6362" s="14">
        <v>44452</v>
      </c>
      <c r="B6362" t="s">
        <v>823</v>
      </c>
      <c r="C6362" t="s">
        <v>887</v>
      </c>
      <c r="D6362" t="str">
        <f>VLOOKUP(VALUE(MID(C6362,1,8)),Producto!$A$1:$C$499,3,FALSE)</f>
        <v>Chamarra sport</v>
      </c>
      <c r="E6362" t="str">
        <f>VLOOKUP(_xlfn.NUMBERVALUE(MID(C6362,9,2)),'Datos 2'!$Q$3:$R$22,2,FALSE)</f>
        <v>Off white</v>
      </c>
      <c r="F6362" t="str">
        <f>VLOOKUP(_xlfn.NUMBERVALUE(MID(C6362,11,2)),'Datos 2'!$U$3:$V$11,2,)</f>
        <v>XL</v>
      </c>
      <c r="G6362">
        <v>6</v>
      </c>
    </row>
    <row r="6363" spans="1:7">
      <c r="A6363" s="14">
        <v>44331</v>
      </c>
      <c r="B6363" t="s">
        <v>823</v>
      </c>
      <c r="C6363" t="s">
        <v>879</v>
      </c>
      <c r="D6363" t="str">
        <f>VLOOKUP(VALUE(MID(C6363,1,8)),Producto!$A$1:$C$499,3,FALSE)</f>
        <v>Chamarra sport</v>
      </c>
      <c r="E6363" t="str">
        <f>VLOOKUP(_xlfn.NUMBERVALUE(MID(C6363,9,2)),'Datos 2'!$Q$3:$R$22,2,FALSE)</f>
        <v>Azul</v>
      </c>
      <c r="F6363" t="str">
        <f>VLOOKUP(_xlfn.NUMBERVALUE(MID(C6363,11,2)),'Datos 2'!$U$3:$V$11,2,)</f>
        <v>XL</v>
      </c>
      <c r="G6363">
        <v>8</v>
      </c>
    </row>
    <row r="6364" spans="1:7">
      <c r="A6364" s="14">
        <v>44314</v>
      </c>
      <c r="B6364" t="s">
        <v>823</v>
      </c>
      <c r="C6364" t="s">
        <v>835</v>
      </c>
      <c r="D6364" t="str">
        <f>VLOOKUP(VALUE(MID(C6364,1,8)),Producto!$A$1:$C$499,3,FALSE)</f>
        <v>Camisa manga larga</v>
      </c>
      <c r="E6364" t="str">
        <f>VLOOKUP(_xlfn.NUMBERVALUE(MID(C6364,9,2)),'Datos 2'!$Q$3:$R$22,2,FALSE)</f>
        <v>Negro</v>
      </c>
      <c r="F6364" t="str">
        <f>VLOOKUP(_xlfn.NUMBERVALUE(MID(C6364,11,2)),'Datos 2'!$U$3:$V$11,2,)</f>
        <v>XL</v>
      </c>
      <c r="G6364">
        <v>4</v>
      </c>
    </row>
    <row r="6365" spans="1:7">
      <c r="A6365" s="14">
        <v>44440</v>
      </c>
      <c r="B6365" t="s">
        <v>823</v>
      </c>
      <c r="C6365" t="s">
        <v>885</v>
      </c>
      <c r="D6365" t="str">
        <f>VLOOKUP(VALUE(MID(C6365,1,8)),Producto!$A$1:$C$499,3,FALSE)</f>
        <v>Chamarra sport</v>
      </c>
      <c r="E6365" t="str">
        <f>VLOOKUP(_xlfn.NUMBERVALUE(MID(C6365,9,2)),'Datos 2'!$Q$3:$R$22,2,FALSE)</f>
        <v>Negro</v>
      </c>
      <c r="F6365" t="str">
        <f>VLOOKUP(_xlfn.NUMBERVALUE(MID(C6365,11,2)),'Datos 2'!$U$3:$V$11,2,)</f>
        <v>M</v>
      </c>
      <c r="G6365">
        <v>2</v>
      </c>
    </row>
    <row r="6366" spans="1:7">
      <c r="A6366" s="14">
        <v>44255</v>
      </c>
      <c r="B6366" t="s">
        <v>823</v>
      </c>
      <c r="C6366" t="s">
        <v>876</v>
      </c>
      <c r="D6366" t="str">
        <f>VLOOKUP(VALUE(MID(C6366,1,8)),Producto!$A$1:$C$499,3,FALSE)</f>
        <v>Chamarra sport</v>
      </c>
      <c r="E6366" t="str">
        <f>VLOOKUP(_xlfn.NUMBERVALUE(MID(C6366,9,2)),'Datos 2'!$Q$3:$R$22,2,FALSE)</f>
        <v>Rojo</v>
      </c>
      <c r="F6366" t="str">
        <f>VLOOKUP(_xlfn.NUMBERVALUE(MID(C6366,11,2)),'Datos 2'!$U$3:$V$11,2,)</f>
        <v>L</v>
      </c>
      <c r="G6366">
        <v>9</v>
      </c>
    </row>
    <row r="6367" spans="1:7">
      <c r="A6367" s="14">
        <v>44498</v>
      </c>
      <c r="B6367" t="s">
        <v>823</v>
      </c>
      <c r="C6367" t="s">
        <v>842</v>
      </c>
      <c r="D6367" t="str">
        <f>VLOOKUP(VALUE(MID(C6367,1,8)),Producto!$A$1:$C$499,3,FALSE)</f>
        <v>Camisa manga corta</v>
      </c>
      <c r="E6367" t="str">
        <f>VLOOKUP(_xlfn.NUMBERVALUE(MID(C6367,9,2)),'Datos 2'!$Q$3:$R$22,2,FALSE)</f>
        <v>Blanco</v>
      </c>
      <c r="F6367" t="str">
        <f>VLOOKUP(_xlfn.NUMBERVALUE(MID(C6367,11,2)),'Datos 2'!$U$3:$V$11,2,)</f>
        <v>S</v>
      </c>
      <c r="G6367">
        <v>6</v>
      </c>
    </row>
    <row r="6368" spans="1:7">
      <c r="A6368" s="14">
        <v>44479</v>
      </c>
      <c r="B6368" t="s">
        <v>823</v>
      </c>
      <c r="C6368" t="s">
        <v>882</v>
      </c>
      <c r="D6368" t="str">
        <f>VLOOKUP(VALUE(MID(C6368,1,8)),Producto!$A$1:$C$499,3,FALSE)</f>
        <v>Chamarra sport</v>
      </c>
      <c r="E6368" t="str">
        <f>VLOOKUP(_xlfn.NUMBERVALUE(MID(C6368,9,2)),'Datos 2'!$Q$3:$R$22,2,FALSE)</f>
        <v>Azul</v>
      </c>
      <c r="F6368" t="str">
        <f>VLOOKUP(_xlfn.NUMBERVALUE(MID(C6368,11,2)),'Datos 2'!$U$3:$V$11,2,)</f>
        <v>S</v>
      </c>
      <c r="G6368">
        <v>6</v>
      </c>
    </row>
    <row r="6369" spans="1:7">
      <c r="A6369" s="14">
        <v>44243</v>
      </c>
      <c r="B6369" t="s">
        <v>823</v>
      </c>
      <c r="C6369" t="s">
        <v>877</v>
      </c>
      <c r="D6369" t="str">
        <f>VLOOKUP(VALUE(MID(C6369,1,8)),Producto!$A$1:$C$499,3,FALSE)</f>
        <v>Chamarra sport</v>
      </c>
      <c r="E6369" t="str">
        <f>VLOOKUP(_xlfn.NUMBERVALUE(MID(C6369,9,2)),'Datos 2'!$Q$3:$R$22,2,FALSE)</f>
        <v>Rojo</v>
      </c>
      <c r="F6369" t="str">
        <f>VLOOKUP(_xlfn.NUMBERVALUE(MID(C6369,11,2)),'Datos 2'!$U$3:$V$11,2,)</f>
        <v>M</v>
      </c>
      <c r="G6369">
        <v>8</v>
      </c>
    </row>
    <row r="6370" spans="1:7">
      <c r="A6370" s="14">
        <v>44420</v>
      </c>
      <c r="B6370" t="s">
        <v>823</v>
      </c>
      <c r="C6370" t="s">
        <v>875</v>
      </c>
      <c r="D6370" t="str">
        <f>VLOOKUP(VALUE(MID(C6370,1,8)),Producto!$A$1:$C$499,3,FALSE)</f>
        <v>Chamarra sport</v>
      </c>
      <c r="E6370" t="str">
        <f>VLOOKUP(_xlfn.NUMBERVALUE(MID(C6370,9,2)),'Datos 2'!$Q$3:$R$22,2,FALSE)</f>
        <v>Rojo</v>
      </c>
      <c r="F6370" t="str">
        <f>VLOOKUP(_xlfn.NUMBERVALUE(MID(C6370,11,2)),'Datos 2'!$U$3:$V$11,2,)</f>
        <v>XL</v>
      </c>
      <c r="G6370">
        <v>2</v>
      </c>
    </row>
    <row r="6371" spans="1:7">
      <c r="A6371" s="14">
        <v>44543</v>
      </c>
      <c r="B6371" t="s">
        <v>823</v>
      </c>
      <c r="C6371" t="s">
        <v>831</v>
      </c>
      <c r="D6371" t="str">
        <f>VLOOKUP(VALUE(MID(C6371,1,8)),Producto!$A$1:$C$499,3,FALSE)</f>
        <v>Camisa manga larga</v>
      </c>
      <c r="E6371" t="str">
        <f>VLOOKUP(_xlfn.NUMBERVALUE(MID(C6371,9,2)),'Datos 2'!$Q$3:$R$22,2,FALSE)</f>
        <v>Off white</v>
      </c>
      <c r="F6371" t="str">
        <f>VLOOKUP(_xlfn.NUMBERVALUE(MID(C6371,11,2)),'Datos 2'!$U$3:$V$11,2,)</f>
        <v>XL</v>
      </c>
      <c r="G6371">
        <v>9</v>
      </c>
    </row>
    <row r="6372" spans="1:7">
      <c r="A6372" s="14">
        <v>44467</v>
      </c>
      <c r="B6372" t="s">
        <v>823</v>
      </c>
      <c r="C6372" t="s">
        <v>869</v>
      </c>
      <c r="D6372" t="str">
        <f>VLOOKUP(VALUE(MID(C6372,1,8)),Producto!$A$1:$C$499,3,FALSE)</f>
        <v>Pantalón baggie</v>
      </c>
      <c r="E6372" t="str">
        <f>VLOOKUP(_xlfn.NUMBERVALUE(MID(C6372,9,2)),'Datos 2'!$Q$3:$R$22,2,FALSE)</f>
        <v>Off white</v>
      </c>
      <c r="F6372" t="str">
        <f>VLOOKUP(_xlfn.NUMBERVALUE(MID(C6372,11,2)),'Datos 2'!$U$3:$V$11,2,)</f>
        <v>M</v>
      </c>
      <c r="G6372">
        <v>10</v>
      </c>
    </row>
    <row r="6373" spans="1:7">
      <c r="A6373" s="14">
        <v>44454</v>
      </c>
      <c r="B6373" t="s">
        <v>823</v>
      </c>
      <c r="C6373" t="s">
        <v>855</v>
      </c>
      <c r="D6373" t="str">
        <f>VLOOKUP(VALUE(MID(C6373,1,8)),Producto!$A$1:$C$499,3,FALSE)</f>
        <v>Pantalón mezclilla</v>
      </c>
      <c r="E6373" t="str">
        <f>VLOOKUP(_xlfn.NUMBERVALUE(MID(C6373,9,2)),'Datos 2'!$Q$3:$R$22,2,FALSE)</f>
        <v>Negro</v>
      </c>
      <c r="F6373" t="str">
        <f>VLOOKUP(_xlfn.NUMBERVALUE(MID(C6373,11,2)),'Datos 2'!$U$3:$V$11,2,)</f>
        <v>XL</v>
      </c>
      <c r="G6373">
        <v>9</v>
      </c>
    </row>
    <row r="6374" spans="1:7">
      <c r="A6374" s="14">
        <v>44429</v>
      </c>
      <c r="B6374" t="s">
        <v>823</v>
      </c>
      <c r="C6374" t="s">
        <v>832</v>
      </c>
      <c r="D6374" t="str">
        <f>VLOOKUP(VALUE(MID(C6374,1,8)),Producto!$A$1:$C$499,3,FALSE)</f>
        <v>Camisa manga larga</v>
      </c>
      <c r="E6374" t="str">
        <f>VLOOKUP(_xlfn.NUMBERVALUE(MID(C6374,9,2)),'Datos 2'!$Q$3:$R$22,2,FALSE)</f>
        <v>Off white</v>
      </c>
      <c r="F6374" t="str">
        <f>VLOOKUP(_xlfn.NUMBERVALUE(MID(C6374,11,2)),'Datos 2'!$U$3:$V$11,2,)</f>
        <v>L</v>
      </c>
      <c r="G6374">
        <v>1</v>
      </c>
    </row>
    <row r="6375" spans="1:7">
      <c r="A6375" s="14">
        <v>44390</v>
      </c>
      <c r="B6375" t="s">
        <v>823</v>
      </c>
      <c r="C6375" t="s">
        <v>885</v>
      </c>
      <c r="D6375" t="str">
        <f>VLOOKUP(VALUE(MID(C6375,1,8)),Producto!$A$1:$C$499,3,FALSE)</f>
        <v>Chamarra sport</v>
      </c>
      <c r="E6375" t="str">
        <f>VLOOKUP(_xlfn.NUMBERVALUE(MID(C6375,9,2)),'Datos 2'!$Q$3:$R$22,2,FALSE)</f>
        <v>Negro</v>
      </c>
      <c r="F6375" t="str">
        <f>VLOOKUP(_xlfn.NUMBERVALUE(MID(C6375,11,2)),'Datos 2'!$U$3:$V$11,2,)</f>
        <v>M</v>
      </c>
      <c r="G6375">
        <v>5</v>
      </c>
    </row>
    <row r="6376" spans="1:7">
      <c r="A6376" s="14">
        <v>44240</v>
      </c>
      <c r="B6376" t="s">
        <v>823</v>
      </c>
      <c r="C6376" t="s">
        <v>881</v>
      </c>
      <c r="D6376" t="str">
        <f>VLOOKUP(VALUE(MID(C6376,1,8)),Producto!$A$1:$C$499,3,FALSE)</f>
        <v>Chamarra sport</v>
      </c>
      <c r="E6376" t="str">
        <f>VLOOKUP(_xlfn.NUMBERVALUE(MID(C6376,9,2)),'Datos 2'!$Q$3:$R$22,2,FALSE)</f>
        <v>Azul</v>
      </c>
      <c r="F6376" t="str">
        <f>VLOOKUP(_xlfn.NUMBERVALUE(MID(C6376,11,2)),'Datos 2'!$U$3:$V$11,2,)</f>
        <v>M</v>
      </c>
      <c r="G6376">
        <v>7</v>
      </c>
    </row>
    <row r="6377" spans="1:7">
      <c r="A6377" s="14">
        <v>44480</v>
      </c>
      <c r="B6377" t="s">
        <v>823</v>
      </c>
      <c r="C6377" t="s">
        <v>856</v>
      </c>
      <c r="D6377" t="str">
        <f>VLOOKUP(VALUE(MID(C6377,1,8)),Producto!$A$1:$C$499,3,FALSE)</f>
        <v>Pantalón mezclilla</v>
      </c>
      <c r="E6377" t="str">
        <f>VLOOKUP(_xlfn.NUMBERVALUE(MID(C6377,9,2)),'Datos 2'!$Q$3:$R$22,2,FALSE)</f>
        <v>Negro</v>
      </c>
      <c r="F6377" t="str">
        <f>VLOOKUP(_xlfn.NUMBERVALUE(MID(C6377,11,2)),'Datos 2'!$U$3:$V$11,2,)</f>
        <v>L</v>
      </c>
      <c r="G6377">
        <v>1</v>
      </c>
    </row>
    <row r="6378" spans="1:7">
      <c r="A6378" s="14">
        <v>44457</v>
      </c>
      <c r="B6378" t="s">
        <v>823</v>
      </c>
      <c r="C6378" t="s">
        <v>851</v>
      </c>
      <c r="D6378" t="str">
        <f>VLOOKUP(VALUE(MID(C6378,1,8)),Producto!$A$1:$C$499,3,FALSE)</f>
        <v>Pantalón mezclilla</v>
      </c>
      <c r="E6378" t="str">
        <f>VLOOKUP(_xlfn.NUMBERVALUE(MID(C6378,9,2)),'Datos 2'!$Q$3:$R$22,2,FALSE)</f>
        <v>Azul</v>
      </c>
      <c r="F6378" t="str">
        <f>VLOOKUP(_xlfn.NUMBERVALUE(MID(C6378,11,2)),'Datos 2'!$U$3:$V$11,2,)</f>
        <v>XL</v>
      </c>
      <c r="G6378">
        <v>4</v>
      </c>
    </row>
    <row r="6379" spans="1:7">
      <c r="A6379" s="14">
        <v>44374</v>
      </c>
      <c r="B6379" t="s">
        <v>823</v>
      </c>
      <c r="C6379" t="s">
        <v>864</v>
      </c>
      <c r="D6379" t="str">
        <f>VLOOKUP(VALUE(MID(C6379,1,8)),Producto!$A$1:$C$499,3,FALSE)</f>
        <v>Pantalón baggie</v>
      </c>
      <c r="E6379" t="str">
        <f>VLOOKUP(_xlfn.NUMBERVALUE(MID(C6379,9,2)),'Datos 2'!$Q$3:$R$22,2,FALSE)</f>
        <v>Negro</v>
      </c>
      <c r="F6379" t="str">
        <f>VLOOKUP(_xlfn.NUMBERVALUE(MID(C6379,11,2)),'Datos 2'!$U$3:$V$11,2,)</f>
        <v>L</v>
      </c>
      <c r="G6379">
        <v>2</v>
      </c>
    </row>
    <row r="6380" spans="1:7">
      <c r="A6380" s="14">
        <v>44435</v>
      </c>
      <c r="B6380" t="s">
        <v>823</v>
      </c>
      <c r="C6380" t="s">
        <v>858</v>
      </c>
      <c r="D6380" t="str">
        <f>VLOOKUP(VALUE(MID(C6380,1,8)),Producto!$A$1:$C$499,3,FALSE)</f>
        <v>Pantalón mezclilla</v>
      </c>
      <c r="E6380" t="str">
        <f>VLOOKUP(_xlfn.NUMBERVALUE(MID(C6380,9,2)),'Datos 2'!$Q$3:$R$22,2,FALSE)</f>
        <v>Negro</v>
      </c>
      <c r="F6380" t="str">
        <f>VLOOKUP(_xlfn.NUMBERVALUE(MID(C6380,11,2)),'Datos 2'!$U$3:$V$11,2,)</f>
        <v>S</v>
      </c>
      <c r="G6380">
        <v>4</v>
      </c>
    </row>
    <row r="6381" spans="1:7">
      <c r="A6381" s="14">
        <v>44401</v>
      </c>
      <c r="B6381" t="s">
        <v>823</v>
      </c>
      <c r="C6381" t="s">
        <v>835</v>
      </c>
      <c r="D6381" t="str">
        <f>VLOOKUP(VALUE(MID(C6381,1,8)),Producto!$A$1:$C$499,3,FALSE)</f>
        <v>Camisa manga larga</v>
      </c>
      <c r="E6381" t="str">
        <f>VLOOKUP(_xlfn.NUMBERVALUE(MID(C6381,9,2)),'Datos 2'!$Q$3:$R$22,2,FALSE)</f>
        <v>Negro</v>
      </c>
      <c r="F6381" t="str">
        <f>VLOOKUP(_xlfn.NUMBERVALUE(MID(C6381,11,2)),'Datos 2'!$U$3:$V$11,2,)</f>
        <v>XL</v>
      </c>
      <c r="G6381">
        <v>10</v>
      </c>
    </row>
    <row r="6382" spans="1:7">
      <c r="A6382" s="14">
        <v>44212</v>
      </c>
      <c r="B6382" t="s">
        <v>823</v>
      </c>
      <c r="C6382" t="s">
        <v>830</v>
      </c>
      <c r="D6382" t="str">
        <f>VLOOKUP(VALUE(MID(C6382,1,8)),Producto!$A$1:$C$499,3,FALSE)</f>
        <v>Camisa manga larga</v>
      </c>
      <c r="E6382" t="str">
        <f>VLOOKUP(_xlfn.NUMBERVALUE(MID(C6382,9,2)),'Datos 2'!$Q$3:$R$22,2,FALSE)</f>
        <v>Blanco</v>
      </c>
      <c r="F6382" t="str">
        <f>VLOOKUP(_xlfn.NUMBERVALUE(MID(C6382,11,2)),'Datos 2'!$U$3:$V$11,2,)</f>
        <v>S</v>
      </c>
      <c r="G6382">
        <v>8</v>
      </c>
    </row>
    <row r="6383" spans="1:7">
      <c r="A6383" s="14">
        <v>44483</v>
      </c>
      <c r="B6383" t="s">
        <v>823</v>
      </c>
      <c r="C6383" t="s">
        <v>877</v>
      </c>
      <c r="D6383" t="str">
        <f>VLOOKUP(VALUE(MID(C6383,1,8)),Producto!$A$1:$C$499,3,FALSE)</f>
        <v>Chamarra sport</v>
      </c>
      <c r="E6383" t="str">
        <f>VLOOKUP(_xlfn.NUMBERVALUE(MID(C6383,9,2)),'Datos 2'!$Q$3:$R$22,2,FALSE)</f>
        <v>Rojo</v>
      </c>
      <c r="F6383" t="str">
        <f>VLOOKUP(_xlfn.NUMBERVALUE(MID(C6383,11,2)),'Datos 2'!$U$3:$V$11,2,)</f>
        <v>M</v>
      </c>
      <c r="G6383">
        <v>6</v>
      </c>
    </row>
    <row r="6384" spans="1:7">
      <c r="A6384" s="14">
        <v>44277</v>
      </c>
      <c r="B6384" t="s">
        <v>823</v>
      </c>
      <c r="C6384" t="s">
        <v>842</v>
      </c>
      <c r="D6384" t="str">
        <f>VLOOKUP(VALUE(MID(C6384,1,8)),Producto!$A$1:$C$499,3,FALSE)</f>
        <v>Camisa manga corta</v>
      </c>
      <c r="E6384" t="str">
        <f>VLOOKUP(_xlfn.NUMBERVALUE(MID(C6384,9,2)),'Datos 2'!$Q$3:$R$22,2,FALSE)</f>
        <v>Blanco</v>
      </c>
      <c r="F6384" t="str">
        <f>VLOOKUP(_xlfn.NUMBERVALUE(MID(C6384,11,2)),'Datos 2'!$U$3:$V$11,2,)</f>
        <v>S</v>
      </c>
      <c r="G6384">
        <v>10</v>
      </c>
    </row>
    <row r="6385" spans="1:7">
      <c r="A6385" s="14">
        <v>44460</v>
      </c>
      <c r="B6385" t="s">
        <v>823</v>
      </c>
      <c r="C6385" t="s">
        <v>871</v>
      </c>
      <c r="D6385" t="str">
        <f>VLOOKUP(VALUE(MID(C6385,1,8)),Producto!$A$1:$C$499,3,FALSE)</f>
        <v>Pantalón baggie</v>
      </c>
      <c r="E6385" t="str">
        <f>VLOOKUP(_xlfn.NUMBERVALUE(MID(C6385,9,2)),'Datos 2'!$Q$3:$R$22,2,FALSE)</f>
        <v>Café</v>
      </c>
      <c r="F6385" t="str">
        <f>VLOOKUP(_xlfn.NUMBERVALUE(MID(C6385,11,2)),'Datos 2'!$U$3:$V$11,2,)</f>
        <v>XL</v>
      </c>
      <c r="G6385">
        <v>5</v>
      </c>
    </row>
  </sheetData>
  <autoFilter ref="A1:G3193" xr:uid="{714DFB92-9509-1141-BE8B-519994A8BFDC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9839C21-054F-3542-B15C-79002B08748B}">
          <x14:formula1>
            <xm:f>Datos!$B$3:$B$6</xm:f>
          </x14:formula1>
          <xm:sqref>B2:B3193 B3194:B6385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58C7-3505-A44D-AB50-A1D6D06A58F8}">
  <dimension ref="A1:O6385"/>
  <sheetViews>
    <sheetView topLeftCell="F1" workbookViewId="0">
      <selection activeCell="I1" sqref="I1"/>
    </sheetView>
  </sheetViews>
  <sheetFormatPr baseColWidth="10" defaultRowHeight="15.6"/>
  <cols>
    <col min="1" max="1" width="10.796875" customWidth="1"/>
    <col min="3" max="3" width="17.796875" bestFit="1" customWidth="1"/>
    <col min="4" max="4" width="13.19921875" bestFit="1" customWidth="1"/>
    <col min="5" max="5" width="11.5" style="15" bestFit="1" customWidth="1"/>
    <col min="8" max="8" width="15.69921875" bestFit="1" customWidth="1"/>
    <col min="9" max="9" width="14" bestFit="1" customWidth="1"/>
    <col min="10" max="10" width="14" customWidth="1"/>
    <col min="14" max="14" width="15.296875" bestFit="1" customWidth="1"/>
    <col min="15" max="15" width="14.796875" bestFit="1" customWidth="1"/>
  </cols>
  <sheetData>
    <row r="1" spans="1:15">
      <c r="A1" t="s">
        <v>905</v>
      </c>
      <c r="B1" s="2" t="s">
        <v>15</v>
      </c>
      <c r="C1" s="2" t="s">
        <v>35</v>
      </c>
      <c r="D1" s="2" t="s">
        <v>19</v>
      </c>
      <c r="E1" s="2" t="s">
        <v>17</v>
      </c>
      <c r="F1" s="2" t="s">
        <v>903</v>
      </c>
      <c r="G1" s="2" t="s">
        <v>23</v>
      </c>
      <c r="H1" s="2" t="s">
        <v>895</v>
      </c>
      <c r="I1" s="2" t="s">
        <v>12</v>
      </c>
      <c r="J1" s="2" t="s">
        <v>900</v>
      </c>
      <c r="K1" s="2" t="s">
        <v>14</v>
      </c>
      <c r="L1" s="2" t="s">
        <v>24</v>
      </c>
      <c r="M1" s="2" t="s">
        <v>25</v>
      </c>
      <c r="N1" s="2" t="s">
        <v>26</v>
      </c>
      <c r="O1" s="2" t="s">
        <v>27</v>
      </c>
    </row>
    <row r="2" spans="1:15">
      <c r="A2">
        <v>1</v>
      </c>
      <c r="B2" s="14">
        <v>43831</v>
      </c>
      <c r="C2" t="s">
        <v>6</v>
      </c>
      <c r="D2" t="s">
        <v>20</v>
      </c>
      <c r="E2" s="15">
        <v>20200001</v>
      </c>
      <c r="F2">
        <v>140</v>
      </c>
      <c r="G2">
        <v>99999</v>
      </c>
      <c r="H2" t="str">
        <f>IF(VLOOKUP(G2,Clientes!$A$2:$D$102,4,FALSE)=0,Clientes!$D$6,VLOOKUP(G2,Clientes!$A$2:$D$102,4,FALSE))</f>
        <v>Ciudad de México</v>
      </c>
      <c r="I2" t="s">
        <v>829</v>
      </c>
      <c r="J2">
        <v>2</v>
      </c>
      <c r="O2" t="s">
        <v>908</v>
      </c>
    </row>
    <row r="3" spans="1:15">
      <c r="A3">
        <f>A2+1</f>
        <v>2</v>
      </c>
      <c r="B3" s="14">
        <v>43831</v>
      </c>
      <c r="C3" t="s">
        <v>6</v>
      </c>
      <c r="D3" t="s">
        <v>20</v>
      </c>
      <c r="E3" s="15">
        <f>IF(CONCATENATE(D3,F3)=CONCATENATE(D2,F2),E2,E2+1)</f>
        <v>20200002</v>
      </c>
      <c r="F3">
        <v>197</v>
      </c>
      <c r="G3">
        <v>99999</v>
      </c>
      <c r="H3" t="str">
        <f>IF(VLOOKUP(G3,Clientes!$A$2:$D$102,4,FALSE)=0,Clientes!$D$6,VLOOKUP(G3,Clientes!$A$2:$D$102,4,FALSE))</f>
        <v>Ciudad de México</v>
      </c>
      <c r="I3" t="s">
        <v>859</v>
      </c>
      <c r="J3">
        <v>1</v>
      </c>
      <c r="O3" t="s">
        <v>908</v>
      </c>
    </row>
    <row r="4" spans="1:15">
      <c r="A4">
        <f t="shared" ref="A4:A67" si="0">A3+1</f>
        <v>3</v>
      </c>
      <c r="B4" s="14">
        <v>43831</v>
      </c>
      <c r="C4" t="s">
        <v>6</v>
      </c>
      <c r="D4" t="s">
        <v>21</v>
      </c>
      <c r="E4" s="15">
        <f t="shared" ref="E4:E67" si="1">IF(CONCATENATE(D4,F4)=CONCATENATE(D3,F3),E3,E3+1)</f>
        <v>20200003</v>
      </c>
      <c r="F4">
        <v>197</v>
      </c>
      <c r="G4">
        <v>99999</v>
      </c>
      <c r="H4" t="str">
        <f>IF(VLOOKUP(G4,Clientes!$A$2:$D$102,4,FALSE)=0,Clientes!$D$6,VLOOKUP(G4,Clientes!$A$2:$D$102,4,FALSE))</f>
        <v>Ciudad de México</v>
      </c>
      <c r="I4" t="s">
        <v>844</v>
      </c>
      <c r="J4">
        <v>3</v>
      </c>
      <c r="O4" t="s">
        <v>32</v>
      </c>
    </row>
    <row r="5" spans="1:15">
      <c r="A5">
        <f t="shared" si="0"/>
        <v>4</v>
      </c>
      <c r="B5" s="14">
        <v>43831</v>
      </c>
      <c r="C5" t="s">
        <v>6</v>
      </c>
      <c r="D5" t="s">
        <v>20</v>
      </c>
      <c r="E5" s="15">
        <f t="shared" si="1"/>
        <v>20200004</v>
      </c>
      <c r="F5">
        <v>277</v>
      </c>
      <c r="G5">
        <v>99999</v>
      </c>
      <c r="H5" t="str">
        <f>IF(VLOOKUP(G5,Clientes!$A$2:$D$102,4,FALSE)=0,Clientes!$D$6,VLOOKUP(G5,Clientes!$A$2:$D$102,4,FALSE))</f>
        <v>Ciudad de México</v>
      </c>
      <c r="I5" t="s">
        <v>840</v>
      </c>
      <c r="J5">
        <v>6</v>
      </c>
      <c r="O5" t="s">
        <v>907</v>
      </c>
    </row>
    <row r="6" spans="1:15">
      <c r="A6">
        <f t="shared" si="0"/>
        <v>5</v>
      </c>
      <c r="B6" s="14">
        <v>43831</v>
      </c>
      <c r="C6" t="s">
        <v>6</v>
      </c>
      <c r="D6" t="s">
        <v>20</v>
      </c>
      <c r="E6" s="15">
        <f t="shared" si="1"/>
        <v>20200005</v>
      </c>
      <c r="F6">
        <v>295</v>
      </c>
      <c r="G6">
        <v>99999</v>
      </c>
      <c r="H6" t="str">
        <f>IF(VLOOKUP(G6,Clientes!$A$2:$D$102,4,FALSE)=0,Clientes!$D$6,VLOOKUP(G6,Clientes!$A$2:$D$102,4,FALSE))</f>
        <v>Ciudad de México</v>
      </c>
      <c r="I6" t="s">
        <v>863</v>
      </c>
      <c r="J6">
        <v>3</v>
      </c>
      <c r="O6" t="s">
        <v>908</v>
      </c>
    </row>
    <row r="7" spans="1:15">
      <c r="A7">
        <f t="shared" si="0"/>
        <v>6</v>
      </c>
      <c r="B7" s="14">
        <v>43831</v>
      </c>
      <c r="C7" t="s">
        <v>6</v>
      </c>
      <c r="D7" t="s">
        <v>20</v>
      </c>
      <c r="E7" s="15">
        <f t="shared" si="1"/>
        <v>20200006</v>
      </c>
      <c r="F7">
        <v>298</v>
      </c>
      <c r="G7">
        <v>99999</v>
      </c>
      <c r="H7" t="str">
        <f>IF(VLOOKUP(G7,Clientes!$A$2:$D$102,4,FALSE)=0,Clientes!$D$6,VLOOKUP(G7,Clientes!$A$2:$D$102,4,FALSE))</f>
        <v>Ciudad de México</v>
      </c>
      <c r="I7" t="s">
        <v>846</v>
      </c>
      <c r="J7">
        <v>7</v>
      </c>
      <c r="O7" t="s">
        <v>908</v>
      </c>
    </row>
    <row r="8" spans="1:15">
      <c r="A8">
        <f t="shared" si="0"/>
        <v>7</v>
      </c>
      <c r="B8" s="14">
        <v>43831</v>
      </c>
      <c r="C8" t="s">
        <v>6</v>
      </c>
      <c r="D8" t="s">
        <v>21</v>
      </c>
      <c r="E8" s="15">
        <f t="shared" si="1"/>
        <v>20200007</v>
      </c>
      <c r="F8">
        <v>304</v>
      </c>
      <c r="G8">
        <v>99999</v>
      </c>
      <c r="H8" t="str">
        <f>IF(VLOOKUP(G8,Clientes!$A$2:$D$102,4,FALSE)=0,Clientes!$D$6,VLOOKUP(G8,Clientes!$A$2:$D$102,4,FALSE))</f>
        <v>Ciudad de México</v>
      </c>
      <c r="I8" t="s">
        <v>830</v>
      </c>
      <c r="J8">
        <v>4</v>
      </c>
      <c r="O8" t="s">
        <v>32</v>
      </c>
    </row>
    <row r="9" spans="1:15">
      <c r="A9">
        <f t="shared" si="0"/>
        <v>8</v>
      </c>
      <c r="B9" s="14">
        <v>43831</v>
      </c>
      <c r="C9" t="s">
        <v>6</v>
      </c>
      <c r="D9" t="s">
        <v>20</v>
      </c>
      <c r="E9" s="15">
        <f t="shared" si="1"/>
        <v>20200008</v>
      </c>
      <c r="F9">
        <v>359</v>
      </c>
      <c r="G9">
        <v>99999</v>
      </c>
      <c r="H9" t="str">
        <f>IF(VLOOKUP(G9,Clientes!$A$2:$D$102,4,FALSE)=0,Clientes!$D$6,VLOOKUP(G9,Clientes!$A$2:$D$102,4,FALSE))</f>
        <v>Ciudad de México</v>
      </c>
      <c r="I9" t="s">
        <v>851</v>
      </c>
      <c r="J9">
        <v>5</v>
      </c>
      <c r="O9" t="s">
        <v>907</v>
      </c>
    </row>
    <row r="10" spans="1:15">
      <c r="A10">
        <f t="shared" si="0"/>
        <v>9</v>
      </c>
      <c r="B10" s="14">
        <v>43831</v>
      </c>
      <c r="C10" t="s">
        <v>6</v>
      </c>
      <c r="D10" t="s">
        <v>20</v>
      </c>
      <c r="E10" s="15">
        <f t="shared" si="1"/>
        <v>20200009</v>
      </c>
      <c r="F10">
        <v>390</v>
      </c>
      <c r="G10">
        <v>99999</v>
      </c>
      <c r="H10" t="str">
        <f>IF(VLOOKUP(G10,Clientes!$A$2:$D$102,4,FALSE)=0,Clientes!$D$6,VLOOKUP(G10,Clientes!$A$2:$D$102,4,FALSE))</f>
        <v>Ciudad de México</v>
      </c>
      <c r="I10" t="s">
        <v>839</v>
      </c>
      <c r="J10">
        <v>3</v>
      </c>
      <c r="O10" t="s">
        <v>908</v>
      </c>
    </row>
    <row r="11" spans="1:15">
      <c r="A11">
        <f t="shared" si="0"/>
        <v>10</v>
      </c>
      <c r="B11" s="14">
        <v>43831</v>
      </c>
      <c r="C11" t="s">
        <v>6</v>
      </c>
      <c r="D11" t="s">
        <v>20</v>
      </c>
      <c r="E11" s="15">
        <f t="shared" si="1"/>
        <v>20200010</v>
      </c>
      <c r="F11">
        <v>399</v>
      </c>
      <c r="G11">
        <v>99999</v>
      </c>
      <c r="H11" t="str">
        <f>IF(VLOOKUP(G11,Clientes!$A$2:$D$102,4,FALSE)=0,Clientes!$D$6,VLOOKUP(G11,Clientes!$A$2:$D$102,4,FALSE))</f>
        <v>Ciudad de México</v>
      </c>
      <c r="I11" t="s">
        <v>880</v>
      </c>
      <c r="J11">
        <v>7</v>
      </c>
      <c r="O11" t="s">
        <v>908</v>
      </c>
    </row>
    <row r="12" spans="1:15">
      <c r="A12">
        <f t="shared" si="0"/>
        <v>11</v>
      </c>
      <c r="B12" s="14">
        <v>43831</v>
      </c>
      <c r="C12" t="s">
        <v>6</v>
      </c>
      <c r="D12" t="s">
        <v>21</v>
      </c>
      <c r="E12" s="15">
        <f t="shared" si="1"/>
        <v>20200011</v>
      </c>
      <c r="F12">
        <v>458</v>
      </c>
      <c r="G12">
        <v>99999</v>
      </c>
      <c r="H12" t="str">
        <f>IF(VLOOKUP(G12,Clientes!$A$2:$D$102,4,FALSE)=0,Clientes!$D$6,VLOOKUP(G12,Clientes!$A$2:$D$102,4,FALSE))</f>
        <v>Ciudad de México</v>
      </c>
      <c r="I12" t="s">
        <v>867</v>
      </c>
      <c r="J12">
        <v>6</v>
      </c>
      <c r="O12" t="s">
        <v>32</v>
      </c>
    </row>
    <row r="13" spans="1:15">
      <c r="A13">
        <f t="shared" si="0"/>
        <v>12</v>
      </c>
      <c r="B13" s="14">
        <v>43832</v>
      </c>
      <c r="C13" t="s">
        <v>6</v>
      </c>
      <c r="D13" t="s">
        <v>20</v>
      </c>
      <c r="E13" s="15">
        <f t="shared" si="1"/>
        <v>20200012</v>
      </c>
      <c r="F13">
        <v>31</v>
      </c>
      <c r="G13">
        <v>31</v>
      </c>
      <c r="H13" t="str">
        <f>IF(VLOOKUP(G13,Clientes!$A$2:$D$102,4,FALSE)=0,Clientes!$D$6,VLOOKUP(G13,Clientes!$A$2:$D$102,4,FALSE))</f>
        <v>San Luis Potosí</v>
      </c>
      <c r="I13" t="s">
        <v>876</v>
      </c>
      <c r="J13">
        <v>4</v>
      </c>
      <c r="O13" t="s">
        <v>908</v>
      </c>
    </row>
    <row r="14" spans="1:15">
      <c r="A14">
        <f t="shared" si="0"/>
        <v>13</v>
      </c>
      <c r="B14" s="14">
        <v>43832</v>
      </c>
      <c r="C14" t="s">
        <v>6</v>
      </c>
      <c r="D14" t="s">
        <v>21</v>
      </c>
      <c r="E14" s="15">
        <f t="shared" si="1"/>
        <v>20200013</v>
      </c>
      <c r="F14">
        <v>48</v>
      </c>
      <c r="G14">
        <v>48</v>
      </c>
      <c r="H14" t="str">
        <f>IF(VLOOKUP(G14,Clientes!$A$2:$D$102,4,FALSE)=0,Clientes!$D$6,VLOOKUP(G14,Clientes!$A$2:$D$102,4,FALSE))</f>
        <v>Ciudad de México</v>
      </c>
      <c r="I14" t="s">
        <v>836</v>
      </c>
      <c r="J14">
        <v>2</v>
      </c>
      <c r="O14" t="s">
        <v>907</v>
      </c>
    </row>
    <row r="15" spans="1:15">
      <c r="A15">
        <f t="shared" si="0"/>
        <v>14</v>
      </c>
      <c r="B15" s="14">
        <v>43832</v>
      </c>
      <c r="C15" t="s">
        <v>6</v>
      </c>
      <c r="D15" t="s">
        <v>20</v>
      </c>
      <c r="E15" s="15">
        <f t="shared" si="1"/>
        <v>20200014</v>
      </c>
      <c r="F15">
        <v>67</v>
      </c>
      <c r="G15">
        <v>67</v>
      </c>
      <c r="H15" t="str">
        <f>IF(VLOOKUP(G15,Clientes!$A$2:$D$102,4,FALSE)=0,Clientes!$D$6,VLOOKUP(G15,Clientes!$A$2:$D$102,4,FALSE))</f>
        <v>Guadalajara</v>
      </c>
      <c r="I15" t="s">
        <v>876</v>
      </c>
      <c r="J15">
        <v>2</v>
      </c>
      <c r="O15" t="s">
        <v>908</v>
      </c>
    </row>
    <row r="16" spans="1:15">
      <c r="A16">
        <f t="shared" si="0"/>
        <v>15</v>
      </c>
      <c r="B16" s="14">
        <v>43832</v>
      </c>
      <c r="C16" t="s">
        <v>6</v>
      </c>
      <c r="D16" t="s">
        <v>20</v>
      </c>
      <c r="E16" s="15">
        <f t="shared" si="1"/>
        <v>20200015</v>
      </c>
      <c r="F16">
        <v>88</v>
      </c>
      <c r="G16">
        <v>88</v>
      </c>
      <c r="H16" t="str">
        <f>IF(VLOOKUP(G16,Clientes!$A$2:$D$102,4,FALSE)=0,Clientes!$D$6,VLOOKUP(G16,Clientes!$A$2:$D$102,4,FALSE))</f>
        <v>Saltillo</v>
      </c>
      <c r="I16" t="s">
        <v>889</v>
      </c>
      <c r="J16">
        <v>7</v>
      </c>
      <c r="O16" t="s">
        <v>32</v>
      </c>
    </row>
    <row r="17" spans="1:15">
      <c r="A17">
        <f t="shared" si="0"/>
        <v>16</v>
      </c>
      <c r="B17" s="14">
        <v>43832</v>
      </c>
      <c r="C17" t="s">
        <v>6</v>
      </c>
      <c r="D17" t="s">
        <v>20</v>
      </c>
      <c r="E17" s="15">
        <f t="shared" si="1"/>
        <v>20200016</v>
      </c>
      <c r="F17">
        <v>152</v>
      </c>
      <c r="G17">
        <v>99999</v>
      </c>
      <c r="H17" t="str">
        <f>IF(VLOOKUP(G17,Clientes!$A$2:$D$102,4,FALSE)=0,Clientes!$D$6,VLOOKUP(G17,Clientes!$A$2:$D$102,4,FALSE))</f>
        <v>Ciudad de México</v>
      </c>
      <c r="I17" t="s">
        <v>828</v>
      </c>
      <c r="J17">
        <v>1</v>
      </c>
      <c r="O17" t="s">
        <v>907</v>
      </c>
    </row>
    <row r="18" spans="1:15">
      <c r="A18">
        <f t="shared" si="0"/>
        <v>17</v>
      </c>
      <c r="B18" s="14">
        <v>43832</v>
      </c>
      <c r="C18" t="s">
        <v>6</v>
      </c>
      <c r="D18" t="s">
        <v>22</v>
      </c>
      <c r="E18" s="15">
        <f t="shared" si="1"/>
        <v>20200017</v>
      </c>
      <c r="F18">
        <v>180</v>
      </c>
      <c r="G18">
        <v>99999</v>
      </c>
      <c r="H18" t="str">
        <f>IF(VLOOKUP(G18,Clientes!$A$2:$D$102,4,FALSE)=0,Clientes!$D$6,VLOOKUP(G18,Clientes!$A$2:$D$102,4,FALSE))</f>
        <v>Ciudad de México</v>
      </c>
      <c r="I18" t="s">
        <v>884</v>
      </c>
      <c r="J18">
        <v>7</v>
      </c>
      <c r="O18" t="s">
        <v>907</v>
      </c>
    </row>
    <row r="19" spans="1:15">
      <c r="A19">
        <f t="shared" si="0"/>
        <v>18</v>
      </c>
      <c r="B19" s="14">
        <v>43832</v>
      </c>
      <c r="C19" t="s">
        <v>6</v>
      </c>
      <c r="D19" t="s">
        <v>22</v>
      </c>
      <c r="E19" s="15">
        <f t="shared" si="1"/>
        <v>20200018</v>
      </c>
      <c r="F19">
        <v>206</v>
      </c>
      <c r="G19">
        <v>99999</v>
      </c>
      <c r="H19" t="str">
        <f>IF(VLOOKUP(G19,Clientes!$A$2:$D$102,4,FALSE)=0,Clientes!$D$6,VLOOKUP(G19,Clientes!$A$2:$D$102,4,FALSE))</f>
        <v>Ciudad de México</v>
      </c>
      <c r="I19" t="s">
        <v>834</v>
      </c>
      <c r="J19">
        <v>2</v>
      </c>
      <c r="O19" t="s">
        <v>907</v>
      </c>
    </row>
    <row r="20" spans="1:15">
      <c r="A20">
        <f t="shared" si="0"/>
        <v>19</v>
      </c>
      <c r="B20" s="14">
        <v>43832</v>
      </c>
      <c r="C20" t="s">
        <v>6</v>
      </c>
      <c r="D20" t="s">
        <v>20</v>
      </c>
      <c r="E20" s="15">
        <f t="shared" si="1"/>
        <v>20200019</v>
      </c>
      <c r="F20">
        <v>341</v>
      </c>
      <c r="G20">
        <v>99999</v>
      </c>
      <c r="H20" t="str">
        <f>IF(VLOOKUP(G20,Clientes!$A$2:$D$102,4,FALSE)=0,Clientes!$D$6,VLOOKUP(G20,Clientes!$A$2:$D$102,4,FALSE))</f>
        <v>Ciudad de México</v>
      </c>
      <c r="I20" t="s">
        <v>829</v>
      </c>
      <c r="J20">
        <v>2</v>
      </c>
      <c r="O20" t="s">
        <v>908</v>
      </c>
    </row>
    <row r="21" spans="1:15">
      <c r="A21">
        <f t="shared" si="0"/>
        <v>20</v>
      </c>
      <c r="B21" s="14">
        <v>43832</v>
      </c>
      <c r="C21" t="s">
        <v>6</v>
      </c>
      <c r="D21" t="s">
        <v>20</v>
      </c>
      <c r="E21" s="15">
        <f t="shared" si="1"/>
        <v>20200020</v>
      </c>
      <c r="F21">
        <v>360</v>
      </c>
      <c r="G21">
        <v>99999</v>
      </c>
      <c r="H21" t="str">
        <f>IF(VLOOKUP(G21,Clientes!$A$2:$D$102,4,FALSE)=0,Clientes!$D$6,VLOOKUP(G21,Clientes!$A$2:$D$102,4,FALSE))</f>
        <v>Ciudad de México</v>
      </c>
      <c r="I21" t="s">
        <v>851</v>
      </c>
      <c r="J21">
        <v>6</v>
      </c>
      <c r="O21" t="s">
        <v>907</v>
      </c>
    </row>
    <row r="22" spans="1:15">
      <c r="A22">
        <f t="shared" si="0"/>
        <v>21</v>
      </c>
      <c r="B22" s="14">
        <v>43832</v>
      </c>
      <c r="C22" t="s">
        <v>6</v>
      </c>
      <c r="D22" t="s">
        <v>20</v>
      </c>
      <c r="E22" s="15">
        <f t="shared" si="1"/>
        <v>20200021</v>
      </c>
      <c r="F22">
        <v>387</v>
      </c>
      <c r="G22">
        <v>99999</v>
      </c>
      <c r="H22" t="str">
        <f>IF(VLOOKUP(G22,Clientes!$A$2:$D$102,4,FALSE)=0,Clientes!$D$6,VLOOKUP(G22,Clientes!$A$2:$D$102,4,FALSE))</f>
        <v>Ciudad de México</v>
      </c>
      <c r="I22" t="s">
        <v>848</v>
      </c>
      <c r="J22">
        <v>4</v>
      </c>
      <c r="O22" t="s">
        <v>908</v>
      </c>
    </row>
    <row r="23" spans="1:15">
      <c r="A23">
        <f t="shared" si="0"/>
        <v>22</v>
      </c>
      <c r="B23" s="14">
        <v>43832</v>
      </c>
      <c r="C23" t="s">
        <v>6</v>
      </c>
      <c r="D23" t="s">
        <v>20</v>
      </c>
      <c r="E23" s="15">
        <f t="shared" si="1"/>
        <v>20200022</v>
      </c>
      <c r="F23">
        <v>421</v>
      </c>
      <c r="G23">
        <v>99999</v>
      </c>
      <c r="H23" t="str">
        <f>IF(VLOOKUP(G23,Clientes!$A$2:$D$102,4,FALSE)=0,Clientes!$D$6,VLOOKUP(G23,Clientes!$A$2:$D$102,4,FALSE))</f>
        <v>Ciudad de México</v>
      </c>
      <c r="I23" t="s">
        <v>867</v>
      </c>
      <c r="J23">
        <v>6</v>
      </c>
      <c r="O23" t="s">
        <v>907</v>
      </c>
    </row>
    <row r="24" spans="1:15">
      <c r="A24">
        <f t="shared" si="0"/>
        <v>23</v>
      </c>
      <c r="B24" s="14">
        <v>43832</v>
      </c>
      <c r="C24" t="s">
        <v>6</v>
      </c>
      <c r="D24" t="s">
        <v>20</v>
      </c>
      <c r="E24" s="15">
        <f t="shared" si="1"/>
        <v>20200023</v>
      </c>
      <c r="F24">
        <v>427</v>
      </c>
      <c r="G24">
        <v>99999</v>
      </c>
      <c r="H24" t="str">
        <f>IF(VLOOKUP(G24,Clientes!$A$2:$D$102,4,FALSE)=0,Clientes!$D$6,VLOOKUP(G24,Clientes!$A$2:$D$102,4,FALSE))</f>
        <v>Ciudad de México</v>
      </c>
      <c r="I24" t="s">
        <v>853</v>
      </c>
      <c r="J24">
        <v>5</v>
      </c>
      <c r="O24" t="s">
        <v>32</v>
      </c>
    </row>
    <row r="25" spans="1:15">
      <c r="A25">
        <f t="shared" si="0"/>
        <v>24</v>
      </c>
      <c r="B25" s="14">
        <v>43832</v>
      </c>
      <c r="C25" t="s">
        <v>6</v>
      </c>
      <c r="D25" t="s">
        <v>20</v>
      </c>
      <c r="E25" s="15">
        <f t="shared" si="1"/>
        <v>20200024</v>
      </c>
      <c r="F25">
        <v>456</v>
      </c>
      <c r="G25">
        <v>99999</v>
      </c>
      <c r="H25" t="str">
        <f>IF(VLOOKUP(G25,Clientes!$A$2:$D$102,4,FALSE)=0,Clientes!$D$6,VLOOKUP(G25,Clientes!$A$2:$D$102,4,FALSE))</f>
        <v>Ciudad de México</v>
      </c>
      <c r="I25" t="s">
        <v>848</v>
      </c>
      <c r="J25">
        <v>6</v>
      </c>
      <c r="O25" t="s">
        <v>908</v>
      </c>
    </row>
    <row r="26" spans="1:15">
      <c r="A26">
        <f t="shared" si="0"/>
        <v>25</v>
      </c>
      <c r="B26" s="14">
        <v>43833</v>
      </c>
      <c r="C26" t="s">
        <v>6</v>
      </c>
      <c r="D26" t="s">
        <v>21</v>
      </c>
      <c r="E26" s="15">
        <f t="shared" si="1"/>
        <v>20200025</v>
      </c>
      <c r="F26">
        <v>16</v>
      </c>
      <c r="G26">
        <v>16</v>
      </c>
      <c r="H26" t="str">
        <f>IF(VLOOKUP(G26,Clientes!$A$2:$D$102,4,FALSE)=0,Clientes!$D$6,VLOOKUP(G26,Clientes!$A$2:$D$102,4,FALSE))</f>
        <v>Ciudad Obregón</v>
      </c>
      <c r="I26" t="s">
        <v>856</v>
      </c>
      <c r="J26">
        <v>1</v>
      </c>
      <c r="O26" t="s">
        <v>32</v>
      </c>
    </row>
    <row r="27" spans="1:15">
      <c r="A27">
        <f t="shared" si="0"/>
        <v>26</v>
      </c>
      <c r="B27" s="14">
        <v>43833</v>
      </c>
      <c r="C27" t="s">
        <v>6</v>
      </c>
      <c r="D27" t="s">
        <v>21</v>
      </c>
      <c r="E27" s="15">
        <f t="shared" si="1"/>
        <v>20200026</v>
      </c>
      <c r="F27">
        <v>52</v>
      </c>
      <c r="G27">
        <v>52</v>
      </c>
      <c r="H27" t="str">
        <f>IF(VLOOKUP(G27,Clientes!$A$2:$D$102,4,FALSE)=0,Clientes!$D$6,VLOOKUP(G27,Clientes!$A$2:$D$102,4,FALSE))</f>
        <v>Ciudad de México</v>
      </c>
      <c r="I27" t="s">
        <v>874</v>
      </c>
      <c r="J27">
        <v>5</v>
      </c>
      <c r="O27" t="s">
        <v>32</v>
      </c>
    </row>
    <row r="28" spans="1:15">
      <c r="A28">
        <f t="shared" si="0"/>
        <v>27</v>
      </c>
      <c r="B28" s="14">
        <v>43833</v>
      </c>
      <c r="C28" t="s">
        <v>6</v>
      </c>
      <c r="D28" t="s">
        <v>20</v>
      </c>
      <c r="E28" s="15">
        <f t="shared" si="1"/>
        <v>20200027</v>
      </c>
      <c r="F28">
        <v>77</v>
      </c>
      <c r="G28">
        <v>77</v>
      </c>
      <c r="H28" t="str">
        <f>IF(VLOOKUP(G28,Clientes!$A$2:$D$102,4,FALSE)=0,Clientes!$D$6,VLOOKUP(G28,Clientes!$A$2:$D$102,4,FALSE))</f>
        <v>Reynosa</v>
      </c>
      <c r="I28" t="s">
        <v>862</v>
      </c>
      <c r="J28">
        <v>4</v>
      </c>
      <c r="O28" t="s">
        <v>908</v>
      </c>
    </row>
    <row r="29" spans="1:15">
      <c r="A29">
        <f t="shared" si="0"/>
        <v>28</v>
      </c>
      <c r="B29" s="14">
        <v>43833</v>
      </c>
      <c r="C29" t="s">
        <v>6</v>
      </c>
      <c r="D29" t="s">
        <v>20</v>
      </c>
      <c r="E29" s="15">
        <f t="shared" si="1"/>
        <v>20200028</v>
      </c>
      <c r="F29">
        <v>82</v>
      </c>
      <c r="G29">
        <v>82</v>
      </c>
      <c r="H29" t="str">
        <f>IF(VLOOKUP(G29,Clientes!$A$2:$D$102,4,FALSE)=0,Clientes!$D$6,VLOOKUP(G29,Clientes!$A$2:$D$102,4,FALSE))</f>
        <v>Veracruz</v>
      </c>
      <c r="I29" t="s">
        <v>830</v>
      </c>
      <c r="J29">
        <v>7</v>
      </c>
      <c r="O29" t="s">
        <v>907</v>
      </c>
    </row>
    <row r="30" spans="1:15">
      <c r="A30">
        <f t="shared" si="0"/>
        <v>29</v>
      </c>
      <c r="B30" s="14">
        <v>43833</v>
      </c>
      <c r="C30" t="s">
        <v>6</v>
      </c>
      <c r="D30" t="s">
        <v>22</v>
      </c>
      <c r="E30" s="15">
        <f t="shared" si="1"/>
        <v>20200029</v>
      </c>
      <c r="F30">
        <v>97</v>
      </c>
      <c r="G30">
        <v>97</v>
      </c>
      <c r="H30" t="str">
        <f>IF(VLOOKUP(G30,Clientes!$A$2:$D$102,4,FALSE)=0,Clientes!$D$6,VLOOKUP(G30,Clientes!$A$2:$D$102,4,FALSE))</f>
        <v>Ciudad de México</v>
      </c>
      <c r="I30" t="s">
        <v>871</v>
      </c>
      <c r="J30">
        <v>7</v>
      </c>
      <c r="O30" t="s">
        <v>907</v>
      </c>
    </row>
    <row r="31" spans="1:15">
      <c r="A31">
        <f t="shared" si="0"/>
        <v>30</v>
      </c>
      <c r="B31" s="14">
        <v>43833</v>
      </c>
      <c r="C31" t="s">
        <v>6</v>
      </c>
      <c r="D31" t="s">
        <v>20</v>
      </c>
      <c r="E31" s="15">
        <f t="shared" si="1"/>
        <v>20200030</v>
      </c>
      <c r="F31">
        <v>105</v>
      </c>
      <c r="G31">
        <v>99999</v>
      </c>
      <c r="H31" t="str">
        <f>IF(VLOOKUP(G31,Clientes!$A$2:$D$102,4,FALSE)=0,Clientes!$D$6,VLOOKUP(G31,Clientes!$A$2:$D$102,4,FALSE))</f>
        <v>Ciudad de México</v>
      </c>
      <c r="I31" t="s">
        <v>889</v>
      </c>
      <c r="J31">
        <v>5</v>
      </c>
      <c r="O31" t="s">
        <v>32</v>
      </c>
    </row>
    <row r="32" spans="1:15">
      <c r="A32">
        <f t="shared" si="0"/>
        <v>31</v>
      </c>
      <c r="B32" s="14">
        <v>43833</v>
      </c>
      <c r="C32" t="s">
        <v>6</v>
      </c>
      <c r="D32" t="s">
        <v>20</v>
      </c>
      <c r="E32" s="15">
        <f t="shared" si="1"/>
        <v>20200031</v>
      </c>
      <c r="F32">
        <v>107</v>
      </c>
      <c r="G32">
        <v>99999</v>
      </c>
      <c r="H32" t="str">
        <f>IF(VLOOKUP(G32,Clientes!$A$2:$D$102,4,FALSE)=0,Clientes!$D$6,VLOOKUP(G32,Clientes!$A$2:$D$102,4,FALSE))</f>
        <v>Ciudad de México</v>
      </c>
      <c r="I32" t="s">
        <v>871</v>
      </c>
      <c r="J32">
        <v>6</v>
      </c>
      <c r="O32" t="s">
        <v>32</v>
      </c>
    </row>
    <row r="33" spans="1:15">
      <c r="A33">
        <f t="shared" si="0"/>
        <v>32</v>
      </c>
      <c r="B33" s="14">
        <v>43833</v>
      </c>
      <c r="C33" t="s">
        <v>6</v>
      </c>
      <c r="D33" t="s">
        <v>20</v>
      </c>
      <c r="E33" s="15">
        <f t="shared" si="1"/>
        <v>20200032</v>
      </c>
      <c r="F33">
        <v>193</v>
      </c>
      <c r="G33">
        <v>99999</v>
      </c>
      <c r="H33" t="str">
        <f>IF(VLOOKUP(G33,Clientes!$A$2:$D$102,4,FALSE)=0,Clientes!$D$6,VLOOKUP(G33,Clientes!$A$2:$D$102,4,FALSE))</f>
        <v>Ciudad de México</v>
      </c>
      <c r="I33" t="s">
        <v>833</v>
      </c>
      <c r="J33">
        <v>7</v>
      </c>
      <c r="O33" t="s">
        <v>32</v>
      </c>
    </row>
    <row r="34" spans="1:15">
      <c r="A34">
        <f t="shared" si="0"/>
        <v>33</v>
      </c>
      <c r="B34" s="14">
        <v>43833</v>
      </c>
      <c r="C34" t="s">
        <v>6</v>
      </c>
      <c r="D34" t="s">
        <v>20</v>
      </c>
      <c r="E34" s="15">
        <f t="shared" si="1"/>
        <v>20200033</v>
      </c>
      <c r="F34">
        <v>410</v>
      </c>
      <c r="G34">
        <v>99999</v>
      </c>
      <c r="H34" t="str">
        <f>IF(VLOOKUP(G34,Clientes!$A$2:$D$102,4,FALSE)=0,Clientes!$D$6,VLOOKUP(G34,Clientes!$A$2:$D$102,4,FALSE))</f>
        <v>Ciudad de México</v>
      </c>
      <c r="I34" t="s">
        <v>848</v>
      </c>
      <c r="J34">
        <v>5</v>
      </c>
      <c r="O34" t="s">
        <v>907</v>
      </c>
    </row>
    <row r="35" spans="1:15">
      <c r="A35">
        <f t="shared" si="0"/>
        <v>34</v>
      </c>
      <c r="B35" s="14">
        <v>43833</v>
      </c>
      <c r="C35" t="s">
        <v>6</v>
      </c>
      <c r="D35" t="s">
        <v>20</v>
      </c>
      <c r="E35" s="15">
        <f t="shared" si="1"/>
        <v>20200034</v>
      </c>
      <c r="F35">
        <v>420</v>
      </c>
      <c r="G35">
        <v>99999</v>
      </c>
      <c r="H35" t="str">
        <f>IF(VLOOKUP(G35,Clientes!$A$2:$D$102,4,FALSE)=0,Clientes!$D$6,VLOOKUP(G35,Clientes!$A$2:$D$102,4,FALSE))</f>
        <v>Ciudad de México</v>
      </c>
      <c r="I35" t="s">
        <v>843</v>
      </c>
      <c r="J35">
        <v>7</v>
      </c>
      <c r="O35" t="s">
        <v>32</v>
      </c>
    </row>
    <row r="36" spans="1:15">
      <c r="A36">
        <f t="shared" si="0"/>
        <v>35</v>
      </c>
      <c r="B36" s="14">
        <v>43833</v>
      </c>
      <c r="C36" t="s">
        <v>6</v>
      </c>
      <c r="D36" t="s">
        <v>20</v>
      </c>
      <c r="E36" s="15">
        <f t="shared" si="1"/>
        <v>20200035</v>
      </c>
      <c r="F36">
        <v>441</v>
      </c>
      <c r="G36">
        <v>99999</v>
      </c>
      <c r="H36" t="str">
        <f>IF(VLOOKUP(G36,Clientes!$A$2:$D$102,4,FALSE)=0,Clientes!$D$6,VLOOKUP(G36,Clientes!$A$2:$D$102,4,FALSE))</f>
        <v>Ciudad de México</v>
      </c>
      <c r="I36" t="s">
        <v>833</v>
      </c>
      <c r="J36">
        <v>1</v>
      </c>
      <c r="O36" t="s">
        <v>32</v>
      </c>
    </row>
    <row r="37" spans="1:15">
      <c r="A37">
        <f t="shared" si="0"/>
        <v>36</v>
      </c>
      <c r="B37" s="14">
        <v>43833</v>
      </c>
      <c r="C37" t="s">
        <v>6</v>
      </c>
      <c r="D37" t="s">
        <v>20</v>
      </c>
      <c r="E37" s="15">
        <f t="shared" si="1"/>
        <v>20200036</v>
      </c>
      <c r="F37">
        <v>446</v>
      </c>
      <c r="G37">
        <v>99999</v>
      </c>
      <c r="H37" t="str">
        <f>IF(VLOOKUP(G37,Clientes!$A$2:$D$102,4,FALSE)=0,Clientes!$D$6,VLOOKUP(G37,Clientes!$A$2:$D$102,4,FALSE))</f>
        <v>Ciudad de México</v>
      </c>
      <c r="I37" t="s">
        <v>827</v>
      </c>
      <c r="J37">
        <v>7</v>
      </c>
      <c r="O37" t="s">
        <v>908</v>
      </c>
    </row>
    <row r="38" spans="1:15">
      <c r="A38">
        <f t="shared" si="0"/>
        <v>37</v>
      </c>
      <c r="B38" s="14">
        <v>43834</v>
      </c>
      <c r="C38" t="s">
        <v>6</v>
      </c>
      <c r="D38" t="s">
        <v>20</v>
      </c>
      <c r="E38" s="15">
        <f t="shared" si="1"/>
        <v>20200037</v>
      </c>
      <c r="F38">
        <v>18</v>
      </c>
      <c r="G38">
        <v>18</v>
      </c>
      <c r="H38" t="str">
        <f>IF(VLOOKUP(G38,Clientes!$A$2:$D$102,4,FALSE)=0,Clientes!$D$6,VLOOKUP(G38,Clientes!$A$2:$D$102,4,FALSE))</f>
        <v>Ciudad de México</v>
      </c>
      <c r="I38" t="s">
        <v>858</v>
      </c>
      <c r="J38">
        <v>7</v>
      </c>
      <c r="O38" t="s">
        <v>908</v>
      </c>
    </row>
    <row r="39" spans="1:15">
      <c r="A39">
        <f t="shared" si="0"/>
        <v>38</v>
      </c>
      <c r="B39" s="14">
        <v>43834</v>
      </c>
      <c r="C39" t="s">
        <v>6</v>
      </c>
      <c r="D39" t="s">
        <v>22</v>
      </c>
      <c r="E39" s="15">
        <f t="shared" si="1"/>
        <v>20200038</v>
      </c>
      <c r="F39">
        <v>69</v>
      </c>
      <c r="G39">
        <v>69</v>
      </c>
      <c r="H39" t="str">
        <f>IF(VLOOKUP(G39,Clientes!$A$2:$D$102,4,FALSE)=0,Clientes!$D$6,VLOOKUP(G39,Clientes!$A$2:$D$102,4,FALSE))</f>
        <v>Chilpancingo de los Bravo</v>
      </c>
      <c r="I39" t="s">
        <v>871</v>
      </c>
      <c r="J39">
        <v>1</v>
      </c>
      <c r="O39" t="s">
        <v>907</v>
      </c>
    </row>
    <row r="40" spans="1:15">
      <c r="A40">
        <f t="shared" si="0"/>
        <v>39</v>
      </c>
      <c r="B40" s="14">
        <v>43834</v>
      </c>
      <c r="C40" t="s">
        <v>6</v>
      </c>
      <c r="D40" t="s">
        <v>20</v>
      </c>
      <c r="E40" s="15">
        <f t="shared" si="1"/>
        <v>20200039</v>
      </c>
      <c r="F40">
        <v>133</v>
      </c>
      <c r="G40">
        <v>99999</v>
      </c>
      <c r="H40" t="str">
        <f>IF(VLOOKUP(G40,Clientes!$A$2:$D$102,4,FALSE)=0,Clientes!$D$6,VLOOKUP(G40,Clientes!$A$2:$D$102,4,FALSE))</f>
        <v>Ciudad de México</v>
      </c>
      <c r="I40" t="s">
        <v>864</v>
      </c>
      <c r="J40">
        <v>6</v>
      </c>
      <c r="O40" t="s">
        <v>907</v>
      </c>
    </row>
    <row r="41" spans="1:15">
      <c r="A41">
        <f t="shared" si="0"/>
        <v>40</v>
      </c>
      <c r="B41" s="14">
        <v>43834</v>
      </c>
      <c r="C41" t="s">
        <v>6</v>
      </c>
      <c r="D41" t="s">
        <v>20</v>
      </c>
      <c r="E41" s="15">
        <f t="shared" si="1"/>
        <v>20200040</v>
      </c>
      <c r="F41">
        <v>176</v>
      </c>
      <c r="G41">
        <v>99999</v>
      </c>
      <c r="H41" t="str">
        <f>IF(VLOOKUP(G41,Clientes!$A$2:$D$102,4,FALSE)=0,Clientes!$D$6,VLOOKUP(G41,Clientes!$A$2:$D$102,4,FALSE))</f>
        <v>Ciudad de México</v>
      </c>
      <c r="I41" t="s">
        <v>875</v>
      </c>
      <c r="J41">
        <v>6</v>
      </c>
      <c r="O41" t="s">
        <v>908</v>
      </c>
    </row>
    <row r="42" spans="1:15">
      <c r="A42">
        <f t="shared" si="0"/>
        <v>41</v>
      </c>
      <c r="B42" s="14">
        <v>43834</v>
      </c>
      <c r="C42" t="s">
        <v>6</v>
      </c>
      <c r="D42" t="s">
        <v>20</v>
      </c>
      <c r="E42" s="15">
        <f t="shared" si="1"/>
        <v>20200040</v>
      </c>
      <c r="F42">
        <v>176</v>
      </c>
      <c r="G42">
        <v>99999</v>
      </c>
      <c r="H42" t="str">
        <f>IF(VLOOKUP(G42,Clientes!$A$2:$D$102,4,FALSE)=0,Clientes!$D$6,VLOOKUP(G42,Clientes!$A$2:$D$102,4,FALSE))</f>
        <v>Ciudad de México</v>
      </c>
      <c r="I42" t="s">
        <v>843</v>
      </c>
      <c r="J42">
        <v>6</v>
      </c>
      <c r="O42" t="s">
        <v>907</v>
      </c>
    </row>
    <row r="43" spans="1:15">
      <c r="A43">
        <f t="shared" si="0"/>
        <v>42</v>
      </c>
      <c r="B43" s="14">
        <v>43834</v>
      </c>
      <c r="C43" t="s">
        <v>6</v>
      </c>
      <c r="D43" t="s">
        <v>21</v>
      </c>
      <c r="E43" s="15">
        <f t="shared" si="1"/>
        <v>20200041</v>
      </c>
      <c r="F43">
        <v>184</v>
      </c>
      <c r="G43">
        <v>99999</v>
      </c>
      <c r="H43" t="str">
        <f>IF(VLOOKUP(G43,Clientes!$A$2:$D$102,4,FALSE)=0,Clientes!$D$6,VLOOKUP(G43,Clientes!$A$2:$D$102,4,FALSE))</f>
        <v>Ciudad de México</v>
      </c>
      <c r="I43" t="s">
        <v>849</v>
      </c>
      <c r="J43">
        <v>3</v>
      </c>
      <c r="O43" t="s">
        <v>32</v>
      </c>
    </row>
    <row r="44" spans="1:15">
      <c r="A44">
        <f t="shared" si="0"/>
        <v>43</v>
      </c>
      <c r="B44" s="14">
        <v>43834</v>
      </c>
      <c r="C44" t="s">
        <v>6</v>
      </c>
      <c r="D44" t="s">
        <v>22</v>
      </c>
      <c r="E44" s="15">
        <f t="shared" si="1"/>
        <v>20200042</v>
      </c>
      <c r="F44">
        <v>203</v>
      </c>
      <c r="G44">
        <v>99999</v>
      </c>
      <c r="H44" t="str">
        <f>IF(VLOOKUP(G44,Clientes!$A$2:$D$102,4,FALSE)=0,Clientes!$D$6,VLOOKUP(G44,Clientes!$A$2:$D$102,4,FALSE))</f>
        <v>Ciudad de México</v>
      </c>
      <c r="I44" t="s">
        <v>857</v>
      </c>
      <c r="J44">
        <v>5</v>
      </c>
      <c r="O44" t="s">
        <v>32</v>
      </c>
    </row>
    <row r="45" spans="1:15">
      <c r="A45">
        <f t="shared" si="0"/>
        <v>44</v>
      </c>
      <c r="B45" s="14">
        <v>43834</v>
      </c>
      <c r="C45" t="s">
        <v>6</v>
      </c>
      <c r="D45" t="s">
        <v>21</v>
      </c>
      <c r="E45" s="15">
        <f t="shared" si="1"/>
        <v>20200043</v>
      </c>
      <c r="F45">
        <v>222</v>
      </c>
      <c r="G45">
        <v>99999</v>
      </c>
      <c r="H45" t="str">
        <f>IF(VLOOKUP(G45,Clientes!$A$2:$D$102,4,FALSE)=0,Clientes!$D$6,VLOOKUP(G45,Clientes!$A$2:$D$102,4,FALSE))</f>
        <v>Ciudad de México</v>
      </c>
      <c r="I45" t="s">
        <v>832</v>
      </c>
      <c r="J45">
        <v>6</v>
      </c>
      <c r="O45" t="s">
        <v>32</v>
      </c>
    </row>
    <row r="46" spans="1:15">
      <c r="A46">
        <f t="shared" si="0"/>
        <v>45</v>
      </c>
      <c r="B46" s="14">
        <v>43834</v>
      </c>
      <c r="C46" t="s">
        <v>6</v>
      </c>
      <c r="D46" t="s">
        <v>20</v>
      </c>
      <c r="E46" s="15">
        <f t="shared" si="1"/>
        <v>20200044</v>
      </c>
      <c r="F46">
        <v>259</v>
      </c>
      <c r="G46">
        <v>99999</v>
      </c>
      <c r="H46" t="str">
        <f>IF(VLOOKUP(G46,Clientes!$A$2:$D$102,4,FALSE)=0,Clientes!$D$6,VLOOKUP(G46,Clientes!$A$2:$D$102,4,FALSE))</f>
        <v>Ciudad de México</v>
      </c>
      <c r="I46" t="s">
        <v>889</v>
      </c>
      <c r="J46">
        <v>4</v>
      </c>
      <c r="O46" t="s">
        <v>907</v>
      </c>
    </row>
    <row r="47" spans="1:15">
      <c r="A47">
        <f t="shared" si="0"/>
        <v>46</v>
      </c>
      <c r="B47" s="14">
        <v>43834</v>
      </c>
      <c r="C47" t="s">
        <v>6</v>
      </c>
      <c r="D47" t="s">
        <v>21</v>
      </c>
      <c r="E47" s="15">
        <f t="shared" si="1"/>
        <v>20200045</v>
      </c>
      <c r="F47">
        <v>298</v>
      </c>
      <c r="G47">
        <v>99999</v>
      </c>
      <c r="H47" t="str">
        <f>IF(VLOOKUP(G47,Clientes!$A$2:$D$102,4,FALSE)=0,Clientes!$D$6,VLOOKUP(G47,Clientes!$A$2:$D$102,4,FALSE))</f>
        <v>Ciudad de México</v>
      </c>
      <c r="I47" t="s">
        <v>885</v>
      </c>
      <c r="J47">
        <v>4</v>
      </c>
      <c r="O47" t="s">
        <v>907</v>
      </c>
    </row>
    <row r="48" spans="1:15">
      <c r="A48">
        <f t="shared" si="0"/>
        <v>47</v>
      </c>
      <c r="B48" s="14">
        <v>43834</v>
      </c>
      <c r="C48" t="s">
        <v>6</v>
      </c>
      <c r="D48" t="s">
        <v>22</v>
      </c>
      <c r="E48" s="15">
        <f t="shared" si="1"/>
        <v>20200046</v>
      </c>
      <c r="F48">
        <v>347</v>
      </c>
      <c r="G48">
        <v>99999</v>
      </c>
      <c r="H48" t="str">
        <f>IF(VLOOKUP(G48,Clientes!$A$2:$D$102,4,FALSE)=0,Clientes!$D$6,VLOOKUP(G48,Clientes!$A$2:$D$102,4,FALSE))</f>
        <v>Ciudad de México</v>
      </c>
      <c r="I48" t="s">
        <v>844</v>
      </c>
      <c r="J48">
        <v>2</v>
      </c>
      <c r="O48" t="s">
        <v>907</v>
      </c>
    </row>
    <row r="49" spans="1:15">
      <c r="A49">
        <f t="shared" si="0"/>
        <v>48</v>
      </c>
      <c r="B49" s="14">
        <v>43834</v>
      </c>
      <c r="C49" t="s">
        <v>6</v>
      </c>
      <c r="D49" t="s">
        <v>20</v>
      </c>
      <c r="E49" s="15">
        <f t="shared" si="1"/>
        <v>20200047</v>
      </c>
      <c r="F49">
        <v>402</v>
      </c>
      <c r="G49">
        <v>99999</v>
      </c>
      <c r="H49" t="str">
        <f>IF(VLOOKUP(G49,Clientes!$A$2:$D$102,4,FALSE)=0,Clientes!$D$6,VLOOKUP(G49,Clientes!$A$2:$D$102,4,FALSE))</f>
        <v>Ciudad de México</v>
      </c>
      <c r="I49" t="s">
        <v>832</v>
      </c>
      <c r="J49">
        <v>2</v>
      </c>
      <c r="O49" t="s">
        <v>907</v>
      </c>
    </row>
    <row r="50" spans="1:15">
      <c r="A50">
        <f t="shared" si="0"/>
        <v>49</v>
      </c>
      <c r="B50" s="14">
        <v>43834</v>
      </c>
      <c r="C50" t="s">
        <v>6</v>
      </c>
      <c r="D50" t="s">
        <v>22</v>
      </c>
      <c r="E50" s="15">
        <f t="shared" si="1"/>
        <v>20200048</v>
      </c>
      <c r="F50">
        <v>448</v>
      </c>
      <c r="G50">
        <v>99999</v>
      </c>
      <c r="H50" t="str">
        <f>IF(VLOOKUP(G50,Clientes!$A$2:$D$102,4,FALSE)=0,Clientes!$D$6,VLOOKUP(G50,Clientes!$A$2:$D$102,4,FALSE))</f>
        <v>Ciudad de México</v>
      </c>
      <c r="I50" t="s">
        <v>888</v>
      </c>
      <c r="J50">
        <v>4</v>
      </c>
      <c r="O50" t="s">
        <v>908</v>
      </c>
    </row>
    <row r="51" spans="1:15">
      <c r="A51">
        <f t="shared" si="0"/>
        <v>50</v>
      </c>
      <c r="B51" s="14">
        <v>43834</v>
      </c>
      <c r="C51" t="s">
        <v>6</v>
      </c>
      <c r="D51" t="s">
        <v>20</v>
      </c>
      <c r="E51" s="15">
        <f t="shared" si="1"/>
        <v>20200049</v>
      </c>
      <c r="F51">
        <v>455</v>
      </c>
      <c r="G51">
        <v>99999</v>
      </c>
      <c r="H51" t="str">
        <f>IF(VLOOKUP(G51,Clientes!$A$2:$D$102,4,FALSE)=0,Clientes!$D$6,VLOOKUP(G51,Clientes!$A$2:$D$102,4,FALSE))</f>
        <v>Ciudad de México</v>
      </c>
      <c r="I51" t="s">
        <v>874</v>
      </c>
      <c r="J51">
        <v>4</v>
      </c>
      <c r="O51" t="s">
        <v>907</v>
      </c>
    </row>
    <row r="52" spans="1:15">
      <c r="A52">
        <f t="shared" si="0"/>
        <v>51</v>
      </c>
      <c r="B52" s="14">
        <v>43835</v>
      </c>
      <c r="C52" t="s">
        <v>6</v>
      </c>
      <c r="D52" t="s">
        <v>20</v>
      </c>
      <c r="E52" s="15">
        <f t="shared" si="1"/>
        <v>20200050</v>
      </c>
      <c r="F52">
        <v>156</v>
      </c>
      <c r="G52">
        <v>99999</v>
      </c>
      <c r="H52" t="str">
        <f>IF(VLOOKUP(G52,Clientes!$A$2:$D$102,4,FALSE)=0,Clientes!$D$6,VLOOKUP(G52,Clientes!$A$2:$D$102,4,FALSE))</f>
        <v>Ciudad de México</v>
      </c>
      <c r="I52" t="s">
        <v>871</v>
      </c>
      <c r="J52">
        <v>6</v>
      </c>
      <c r="O52" t="s">
        <v>907</v>
      </c>
    </row>
    <row r="53" spans="1:15">
      <c r="A53">
        <f t="shared" si="0"/>
        <v>52</v>
      </c>
      <c r="B53" s="14">
        <v>43835</v>
      </c>
      <c r="C53" t="s">
        <v>6</v>
      </c>
      <c r="D53" t="s">
        <v>20</v>
      </c>
      <c r="E53" s="15">
        <f t="shared" si="1"/>
        <v>20200051</v>
      </c>
      <c r="F53">
        <v>160</v>
      </c>
      <c r="G53">
        <v>99999</v>
      </c>
      <c r="H53" t="str">
        <f>IF(VLOOKUP(G53,Clientes!$A$2:$D$102,4,FALSE)=0,Clientes!$D$6,VLOOKUP(G53,Clientes!$A$2:$D$102,4,FALSE))</f>
        <v>Ciudad de México</v>
      </c>
      <c r="I53" t="s">
        <v>848</v>
      </c>
      <c r="J53">
        <v>1</v>
      </c>
      <c r="O53" t="s">
        <v>908</v>
      </c>
    </row>
    <row r="54" spans="1:15">
      <c r="A54">
        <f t="shared" si="0"/>
        <v>53</v>
      </c>
      <c r="B54" s="14">
        <v>43835</v>
      </c>
      <c r="C54" t="s">
        <v>6</v>
      </c>
      <c r="D54" t="s">
        <v>20</v>
      </c>
      <c r="E54" s="15">
        <f t="shared" si="1"/>
        <v>20200052</v>
      </c>
      <c r="F54">
        <v>177</v>
      </c>
      <c r="G54">
        <v>99999</v>
      </c>
      <c r="H54" t="str">
        <f>IF(VLOOKUP(G54,Clientes!$A$2:$D$102,4,FALSE)=0,Clientes!$D$6,VLOOKUP(G54,Clientes!$A$2:$D$102,4,FALSE))</f>
        <v>Ciudad de México</v>
      </c>
      <c r="I54" t="s">
        <v>830</v>
      </c>
      <c r="J54">
        <v>1</v>
      </c>
      <c r="O54" t="s">
        <v>32</v>
      </c>
    </row>
    <row r="55" spans="1:15">
      <c r="A55">
        <f t="shared" si="0"/>
        <v>54</v>
      </c>
      <c r="B55" s="14">
        <v>43835</v>
      </c>
      <c r="C55" t="s">
        <v>6</v>
      </c>
      <c r="D55" t="s">
        <v>22</v>
      </c>
      <c r="E55" s="15">
        <f t="shared" si="1"/>
        <v>20200053</v>
      </c>
      <c r="F55">
        <v>200</v>
      </c>
      <c r="G55">
        <v>99999</v>
      </c>
      <c r="H55" t="str">
        <f>IF(VLOOKUP(G55,Clientes!$A$2:$D$102,4,FALSE)=0,Clientes!$D$6,VLOOKUP(G55,Clientes!$A$2:$D$102,4,FALSE))</f>
        <v>Ciudad de México</v>
      </c>
      <c r="I55" t="s">
        <v>856</v>
      </c>
      <c r="J55">
        <v>2</v>
      </c>
      <c r="O55" t="s">
        <v>907</v>
      </c>
    </row>
    <row r="56" spans="1:15">
      <c r="A56">
        <f t="shared" si="0"/>
        <v>55</v>
      </c>
      <c r="B56" s="14">
        <v>43835</v>
      </c>
      <c r="C56" t="s">
        <v>6</v>
      </c>
      <c r="D56" t="s">
        <v>21</v>
      </c>
      <c r="E56" s="15">
        <f t="shared" si="1"/>
        <v>20200054</v>
      </c>
      <c r="F56">
        <v>412</v>
      </c>
      <c r="G56">
        <v>99999</v>
      </c>
      <c r="H56" t="str">
        <f>IF(VLOOKUP(G56,Clientes!$A$2:$D$102,4,FALSE)=0,Clientes!$D$6,VLOOKUP(G56,Clientes!$A$2:$D$102,4,FALSE))</f>
        <v>Ciudad de México</v>
      </c>
      <c r="I56" t="s">
        <v>890</v>
      </c>
      <c r="J56">
        <v>7</v>
      </c>
      <c r="O56" t="s">
        <v>907</v>
      </c>
    </row>
    <row r="57" spans="1:15">
      <c r="A57">
        <f t="shared" si="0"/>
        <v>56</v>
      </c>
      <c r="B57" s="14">
        <v>43836</v>
      </c>
      <c r="C57" t="s">
        <v>6</v>
      </c>
      <c r="D57" t="s">
        <v>20</v>
      </c>
      <c r="E57" s="15">
        <f t="shared" si="1"/>
        <v>20200055</v>
      </c>
      <c r="F57">
        <v>17</v>
      </c>
      <c r="G57">
        <v>17</v>
      </c>
      <c r="H57" t="str">
        <f>IF(VLOOKUP(G57,Clientes!$A$2:$D$102,4,FALSE)=0,Clientes!$D$6,VLOOKUP(G57,Clientes!$A$2:$D$102,4,FALSE))</f>
        <v>Heroica Matamoros</v>
      </c>
      <c r="I57" t="s">
        <v>859</v>
      </c>
      <c r="J57">
        <v>2</v>
      </c>
      <c r="O57" t="s">
        <v>907</v>
      </c>
    </row>
    <row r="58" spans="1:15">
      <c r="A58">
        <f t="shared" si="0"/>
        <v>57</v>
      </c>
      <c r="B58" s="14">
        <v>43836</v>
      </c>
      <c r="C58" t="s">
        <v>6</v>
      </c>
      <c r="D58" t="s">
        <v>20</v>
      </c>
      <c r="E58" s="15">
        <f t="shared" si="1"/>
        <v>20200056</v>
      </c>
      <c r="F58">
        <v>78</v>
      </c>
      <c r="G58">
        <v>78</v>
      </c>
      <c r="H58" t="str">
        <f>IF(VLOOKUP(G58,Clientes!$A$2:$D$102,4,FALSE)=0,Clientes!$D$6,VLOOKUP(G58,Clientes!$A$2:$D$102,4,FALSE))</f>
        <v>Los Mochis</v>
      </c>
      <c r="I58" t="s">
        <v>885</v>
      </c>
      <c r="J58">
        <v>2</v>
      </c>
      <c r="O58" t="s">
        <v>907</v>
      </c>
    </row>
    <row r="59" spans="1:15">
      <c r="A59">
        <f t="shared" si="0"/>
        <v>58</v>
      </c>
      <c r="B59" s="14">
        <v>43836</v>
      </c>
      <c r="C59" t="s">
        <v>6</v>
      </c>
      <c r="D59" t="s">
        <v>20</v>
      </c>
      <c r="E59" s="15">
        <f t="shared" si="1"/>
        <v>20200057</v>
      </c>
      <c r="F59">
        <v>87</v>
      </c>
      <c r="G59">
        <v>87</v>
      </c>
      <c r="H59" t="str">
        <f>IF(VLOOKUP(G59,Clientes!$A$2:$D$102,4,FALSE)=0,Clientes!$D$6,VLOOKUP(G59,Clientes!$A$2:$D$102,4,FALSE))</f>
        <v>Irapuato</v>
      </c>
      <c r="I59" t="s">
        <v>839</v>
      </c>
      <c r="J59">
        <v>7</v>
      </c>
      <c r="O59" t="s">
        <v>907</v>
      </c>
    </row>
    <row r="60" spans="1:15">
      <c r="A60">
        <f t="shared" si="0"/>
        <v>59</v>
      </c>
      <c r="B60" s="14">
        <v>43836</v>
      </c>
      <c r="C60" t="s">
        <v>6</v>
      </c>
      <c r="D60" t="s">
        <v>20</v>
      </c>
      <c r="E60" s="15">
        <f t="shared" si="1"/>
        <v>20200058</v>
      </c>
      <c r="F60">
        <v>103</v>
      </c>
      <c r="G60">
        <v>99999</v>
      </c>
      <c r="H60" t="str">
        <f>IF(VLOOKUP(G60,Clientes!$A$2:$D$102,4,FALSE)=0,Clientes!$D$6,VLOOKUP(G60,Clientes!$A$2:$D$102,4,FALSE))</f>
        <v>Ciudad de México</v>
      </c>
      <c r="I60" t="s">
        <v>864</v>
      </c>
      <c r="J60">
        <v>6</v>
      </c>
      <c r="O60" t="s">
        <v>32</v>
      </c>
    </row>
    <row r="61" spans="1:15">
      <c r="A61">
        <f t="shared" si="0"/>
        <v>60</v>
      </c>
      <c r="B61" s="14">
        <v>43836</v>
      </c>
      <c r="C61" t="s">
        <v>6</v>
      </c>
      <c r="D61" t="s">
        <v>20</v>
      </c>
      <c r="E61" s="15">
        <f t="shared" si="1"/>
        <v>20200059</v>
      </c>
      <c r="F61">
        <v>148</v>
      </c>
      <c r="G61">
        <v>99999</v>
      </c>
      <c r="H61" t="str">
        <f>IF(VLOOKUP(G61,Clientes!$A$2:$D$102,4,FALSE)=0,Clientes!$D$6,VLOOKUP(G61,Clientes!$A$2:$D$102,4,FALSE))</f>
        <v>Ciudad de México</v>
      </c>
      <c r="I61" t="s">
        <v>830</v>
      </c>
      <c r="J61">
        <v>7</v>
      </c>
      <c r="O61" t="s">
        <v>907</v>
      </c>
    </row>
    <row r="62" spans="1:15">
      <c r="A62">
        <f t="shared" si="0"/>
        <v>61</v>
      </c>
      <c r="B62" s="14">
        <v>43836</v>
      </c>
      <c r="C62" t="s">
        <v>6</v>
      </c>
      <c r="D62" t="s">
        <v>20</v>
      </c>
      <c r="E62" s="15">
        <f t="shared" si="1"/>
        <v>20200060</v>
      </c>
      <c r="F62">
        <v>159</v>
      </c>
      <c r="G62">
        <v>99999</v>
      </c>
      <c r="H62" t="str">
        <f>IF(VLOOKUP(G62,Clientes!$A$2:$D$102,4,FALSE)=0,Clientes!$D$6,VLOOKUP(G62,Clientes!$A$2:$D$102,4,FALSE))</f>
        <v>Ciudad de México</v>
      </c>
      <c r="I62" t="s">
        <v>876</v>
      </c>
      <c r="J62">
        <v>1</v>
      </c>
      <c r="O62" t="s">
        <v>32</v>
      </c>
    </row>
    <row r="63" spans="1:15">
      <c r="A63">
        <f t="shared" si="0"/>
        <v>62</v>
      </c>
      <c r="B63" s="14">
        <v>43836</v>
      </c>
      <c r="C63" t="s">
        <v>6</v>
      </c>
      <c r="D63" t="s">
        <v>22</v>
      </c>
      <c r="E63" s="15">
        <f t="shared" si="1"/>
        <v>20200061</v>
      </c>
      <c r="F63">
        <v>232</v>
      </c>
      <c r="G63">
        <v>99999</v>
      </c>
      <c r="H63" t="str">
        <f>IF(VLOOKUP(G63,Clientes!$A$2:$D$102,4,FALSE)=0,Clientes!$D$6,VLOOKUP(G63,Clientes!$A$2:$D$102,4,FALSE))</f>
        <v>Ciudad de México</v>
      </c>
      <c r="I63" t="s">
        <v>881</v>
      </c>
      <c r="J63">
        <v>2</v>
      </c>
      <c r="O63" t="s">
        <v>907</v>
      </c>
    </row>
    <row r="64" spans="1:15">
      <c r="A64">
        <f t="shared" si="0"/>
        <v>63</v>
      </c>
      <c r="B64" s="14">
        <v>43836</v>
      </c>
      <c r="C64" t="s">
        <v>6</v>
      </c>
      <c r="D64" t="s">
        <v>20</v>
      </c>
      <c r="E64" s="15">
        <f t="shared" si="1"/>
        <v>20200062</v>
      </c>
      <c r="F64">
        <v>260</v>
      </c>
      <c r="G64">
        <v>99999</v>
      </c>
      <c r="H64" t="str">
        <f>IF(VLOOKUP(G64,Clientes!$A$2:$D$102,4,FALSE)=0,Clientes!$D$6,VLOOKUP(G64,Clientes!$A$2:$D$102,4,FALSE))</f>
        <v>Ciudad de México</v>
      </c>
      <c r="I64" t="s">
        <v>864</v>
      </c>
      <c r="J64">
        <v>3</v>
      </c>
      <c r="O64" t="s">
        <v>907</v>
      </c>
    </row>
    <row r="65" spans="1:15">
      <c r="A65">
        <f t="shared" si="0"/>
        <v>64</v>
      </c>
      <c r="B65" s="14">
        <v>43836</v>
      </c>
      <c r="C65" t="s">
        <v>6</v>
      </c>
      <c r="D65" t="s">
        <v>21</v>
      </c>
      <c r="E65" s="15">
        <f t="shared" si="1"/>
        <v>20200063</v>
      </c>
      <c r="F65">
        <v>266</v>
      </c>
      <c r="G65">
        <v>99999</v>
      </c>
      <c r="H65" t="str">
        <f>IF(VLOOKUP(G65,Clientes!$A$2:$D$102,4,FALSE)=0,Clientes!$D$6,VLOOKUP(G65,Clientes!$A$2:$D$102,4,FALSE))</f>
        <v>Ciudad de México</v>
      </c>
      <c r="I65" t="s">
        <v>834</v>
      </c>
      <c r="J65">
        <v>6</v>
      </c>
      <c r="O65" t="s">
        <v>907</v>
      </c>
    </row>
    <row r="66" spans="1:15">
      <c r="A66">
        <f t="shared" si="0"/>
        <v>65</v>
      </c>
      <c r="B66" s="14">
        <v>43836</v>
      </c>
      <c r="C66" t="s">
        <v>6</v>
      </c>
      <c r="D66" t="s">
        <v>20</v>
      </c>
      <c r="E66" s="15">
        <f t="shared" si="1"/>
        <v>20200064</v>
      </c>
      <c r="F66">
        <v>299</v>
      </c>
      <c r="G66">
        <v>99999</v>
      </c>
      <c r="H66" t="str">
        <f>IF(VLOOKUP(G66,Clientes!$A$2:$D$102,4,FALSE)=0,Clientes!$D$6,VLOOKUP(G66,Clientes!$A$2:$D$102,4,FALSE))</f>
        <v>Ciudad de México</v>
      </c>
      <c r="I66" t="s">
        <v>876</v>
      </c>
      <c r="J66">
        <v>4</v>
      </c>
      <c r="O66" t="s">
        <v>32</v>
      </c>
    </row>
    <row r="67" spans="1:15">
      <c r="A67">
        <f t="shared" si="0"/>
        <v>66</v>
      </c>
      <c r="B67" s="14">
        <v>43836</v>
      </c>
      <c r="C67" t="s">
        <v>6</v>
      </c>
      <c r="D67" t="s">
        <v>21</v>
      </c>
      <c r="E67" s="15">
        <f t="shared" si="1"/>
        <v>20200065</v>
      </c>
      <c r="F67">
        <v>396</v>
      </c>
      <c r="G67">
        <v>99999</v>
      </c>
      <c r="H67" t="str">
        <f>IF(VLOOKUP(G67,Clientes!$A$2:$D$102,4,FALSE)=0,Clientes!$D$6,VLOOKUP(G67,Clientes!$A$2:$D$102,4,FALSE))</f>
        <v>Ciudad de México</v>
      </c>
      <c r="I67" t="s">
        <v>852</v>
      </c>
      <c r="J67">
        <v>4</v>
      </c>
      <c r="O67" t="s">
        <v>908</v>
      </c>
    </row>
    <row r="68" spans="1:15">
      <c r="A68">
        <f t="shared" ref="A68:A131" si="2">A67+1</f>
        <v>67</v>
      </c>
      <c r="B68" s="14">
        <v>43836</v>
      </c>
      <c r="C68" t="s">
        <v>6</v>
      </c>
      <c r="D68" t="s">
        <v>20</v>
      </c>
      <c r="E68" s="15">
        <f t="shared" ref="E68:E131" si="3">IF(CONCATENATE(D68,F68)=CONCATENATE(D67,F67),E67,E67+1)</f>
        <v>20200066</v>
      </c>
      <c r="F68">
        <v>425</v>
      </c>
      <c r="G68">
        <v>99999</v>
      </c>
      <c r="H68" t="str">
        <f>IF(VLOOKUP(G68,Clientes!$A$2:$D$102,4,FALSE)=0,Clientes!$D$6,VLOOKUP(G68,Clientes!$A$2:$D$102,4,FALSE))</f>
        <v>Ciudad de México</v>
      </c>
      <c r="I68" t="s">
        <v>860</v>
      </c>
      <c r="J68">
        <v>6</v>
      </c>
      <c r="O68" t="s">
        <v>908</v>
      </c>
    </row>
    <row r="69" spans="1:15">
      <c r="A69">
        <f t="shared" si="2"/>
        <v>68</v>
      </c>
      <c r="B69" s="14">
        <v>43836</v>
      </c>
      <c r="C69" t="s">
        <v>6</v>
      </c>
      <c r="D69" t="s">
        <v>21</v>
      </c>
      <c r="E69" s="15">
        <f t="shared" si="3"/>
        <v>20200067</v>
      </c>
      <c r="F69">
        <v>455</v>
      </c>
      <c r="G69">
        <v>99999</v>
      </c>
      <c r="H69" t="str">
        <f>IF(VLOOKUP(G69,Clientes!$A$2:$D$102,4,FALSE)=0,Clientes!$D$6,VLOOKUP(G69,Clientes!$A$2:$D$102,4,FALSE))</f>
        <v>Ciudad de México</v>
      </c>
      <c r="I69" t="s">
        <v>862</v>
      </c>
      <c r="J69">
        <v>4</v>
      </c>
      <c r="O69" t="s">
        <v>32</v>
      </c>
    </row>
    <row r="70" spans="1:15">
      <c r="A70">
        <f t="shared" si="2"/>
        <v>69</v>
      </c>
      <c r="B70" s="14">
        <v>43837</v>
      </c>
      <c r="C70" t="s">
        <v>6</v>
      </c>
      <c r="D70" t="s">
        <v>20</v>
      </c>
      <c r="E70" s="15">
        <f t="shared" si="3"/>
        <v>20200068</v>
      </c>
      <c r="F70">
        <v>4</v>
      </c>
      <c r="G70">
        <v>4</v>
      </c>
      <c r="H70" t="str">
        <f>IF(VLOOKUP(G70,Clientes!$A$2:$D$102,4,FALSE)=0,Clientes!$D$6,VLOOKUP(G70,Clientes!$A$2:$D$102,4,FALSE))</f>
        <v>Ciudad de México</v>
      </c>
      <c r="I70" t="s">
        <v>834</v>
      </c>
      <c r="J70">
        <v>5</v>
      </c>
      <c r="O70" t="s">
        <v>908</v>
      </c>
    </row>
    <row r="71" spans="1:15">
      <c r="A71">
        <f t="shared" si="2"/>
        <v>70</v>
      </c>
      <c r="B71" s="14">
        <v>43837</v>
      </c>
      <c r="C71" t="s">
        <v>6</v>
      </c>
      <c r="D71" t="s">
        <v>21</v>
      </c>
      <c r="E71" s="15">
        <f t="shared" si="3"/>
        <v>20200069</v>
      </c>
      <c r="F71">
        <v>138</v>
      </c>
      <c r="G71">
        <v>99999</v>
      </c>
      <c r="H71" t="str">
        <f>IF(VLOOKUP(G71,Clientes!$A$2:$D$102,4,FALSE)=0,Clientes!$D$6,VLOOKUP(G71,Clientes!$A$2:$D$102,4,FALSE))</f>
        <v>Ciudad de México</v>
      </c>
      <c r="I71" t="s">
        <v>874</v>
      </c>
      <c r="J71">
        <v>5</v>
      </c>
      <c r="O71" t="s">
        <v>907</v>
      </c>
    </row>
    <row r="72" spans="1:15">
      <c r="A72">
        <f t="shared" si="2"/>
        <v>71</v>
      </c>
      <c r="B72" s="14">
        <v>43837</v>
      </c>
      <c r="C72" t="s">
        <v>6</v>
      </c>
      <c r="D72" t="s">
        <v>21</v>
      </c>
      <c r="E72" s="15">
        <f t="shared" si="3"/>
        <v>20200070</v>
      </c>
      <c r="F72">
        <v>374</v>
      </c>
      <c r="G72">
        <v>99999</v>
      </c>
      <c r="H72" t="str">
        <f>IF(VLOOKUP(G72,Clientes!$A$2:$D$102,4,FALSE)=0,Clientes!$D$6,VLOOKUP(G72,Clientes!$A$2:$D$102,4,FALSE))</f>
        <v>Ciudad de México</v>
      </c>
      <c r="I72" t="s">
        <v>870</v>
      </c>
      <c r="J72">
        <v>7</v>
      </c>
      <c r="O72" t="s">
        <v>32</v>
      </c>
    </row>
    <row r="73" spans="1:15">
      <c r="A73">
        <f t="shared" si="2"/>
        <v>72</v>
      </c>
      <c r="B73" s="14">
        <v>43837</v>
      </c>
      <c r="C73" t="s">
        <v>6</v>
      </c>
      <c r="D73" t="s">
        <v>20</v>
      </c>
      <c r="E73" s="15">
        <f t="shared" si="3"/>
        <v>20200071</v>
      </c>
      <c r="F73">
        <v>461</v>
      </c>
      <c r="G73">
        <v>99999</v>
      </c>
      <c r="H73" t="str">
        <f>IF(VLOOKUP(G73,Clientes!$A$2:$D$102,4,FALSE)=0,Clientes!$D$6,VLOOKUP(G73,Clientes!$A$2:$D$102,4,FALSE))</f>
        <v>Ciudad de México</v>
      </c>
      <c r="I73" t="s">
        <v>856</v>
      </c>
      <c r="J73">
        <v>4</v>
      </c>
      <c r="O73" t="s">
        <v>32</v>
      </c>
    </row>
    <row r="74" spans="1:15">
      <c r="A74">
        <f t="shared" si="2"/>
        <v>73</v>
      </c>
      <c r="B74" s="14">
        <v>43838</v>
      </c>
      <c r="C74" t="s">
        <v>6</v>
      </c>
      <c r="D74" t="s">
        <v>20</v>
      </c>
      <c r="E74" s="15">
        <f t="shared" si="3"/>
        <v>20200072</v>
      </c>
      <c r="F74">
        <v>86</v>
      </c>
      <c r="G74">
        <v>86</v>
      </c>
      <c r="H74" t="str">
        <f>IF(VLOOKUP(G74,Clientes!$A$2:$D$102,4,FALSE)=0,Clientes!$D$6,VLOOKUP(G74,Clientes!$A$2:$D$102,4,FALSE))</f>
        <v>San Pablo de las Salinas</v>
      </c>
      <c r="I74" t="s">
        <v>861</v>
      </c>
      <c r="J74">
        <v>6</v>
      </c>
      <c r="O74" t="s">
        <v>32</v>
      </c>
    </row>
    <row r="75" spans="1:15">
      <c r="A75">
        <f t="shared" si="2"/>
        <v>74</v>
      </c>
      <c r="B75" s="14">
        <v>43838</v>
      </c>
      <c r="C75" t="s">
        <v>6</v>
      </c>
      <c r="D75" t="s">
        <v>20</v>
      </c>
      <c r="E75" s="15">
        <f t="shared" si="3"/>
        <v>20200073</v>
      </c>
      <c r="F75">
        <v>118</v>
      </c>
      <c r="G75">
        <v>99999</v>
      </c>
      <c r="H75" t="str">
        <f>IF(VLOOKUP(G75,Clientes!$A$2:$D$102,4,FALSE)=0,Clientes!$D$6,VLOOKUP(G75,Clientes!$A$2:$D$102,4,FALSE))</f>
        <v>Ciudad de México</v>
      </c>
      <c r="I75" t="s">
        <v>851</v>
      </c>
      <c r="J75">
        <v>2</v>
      </c>
      <c r="O75" t="s">
        <v>907</v>
      </c>
    </row>
    <row r="76" spans="1:15">
      <c r="A76">
        <f t="shared" si="2"/>
        <v>75</v>
      </c>
      <c r="B76" s="14">
        <v>43838</v>
      </c>
      <c r="C76" t="s">
        <v>6</v>
      </c>
      <c r="D76" t="s">
        <v>20</v>
      </c>
      <c r="E76" s="15">
        <f t="shared" si="3"/>
        <v>20200074</v>
      </c>
      <c r="F76">
        <v>147</v>
      </c>
      <c r="G76">
        <v>99999</v>
      </c>
      <c r="H76" t="str">
        <f>IF(VLOOKUP(G76,Clientes!$A$2:$D$102,4,FALSE)=0,Clientes!$D$6,VLOOKUP(G76,Clientes!$A$2:$D$102,4,FALSE))</f>
        <v>Ciudad de México</v>
      </c>
      <c r="I76" t="s">
        <v>876</v>
      </c>
      <c r="J76">
        <v>5</v>
      </c>
      <c r="O76" t="s">
        <v>32</v>
      </c>
    </row>
    <row r="77" spans="1:15">
      <c r="A77">
        <f t="shared" si="2"/>
        <v>76</v>
      </c>
      <c r="B77" s="14">
        <v>43838</v>
      </c>
      <c r="C77" t="s">
        <v>6</v>
      </c>
      <c r="D77" t="s">
        <v>20</v>
      </c>
      <c r="E77" s="15">
        <f t="shared" si="3"/>
        <v>20200075</v>
      </c>
      <c r="F77">
        <v>161</v>
      </c>
      <c r="G77">
        <v>99999</v>
      </c>
      <c r="H77" t="str">
        <f>IF(VLOOKUP(G77,Clientes!$A$2:$D$102,4,FALSE)=0,Clientes!$D$6,VLOOKUP(G77,Clientes!$A$2:$D$102,4,FALSE))</f>
        <v>Ciudad de México</v>
      </c>
      <c r="I77" t="s">
        <v>885</v>
      </c>
      <c r="J77">
        <v>7</v>
      </c>
      <c r="O77" t="s">
        <v>907</v>
      </c>
    </row>
    <row r="78" spans="1:15">
      <c r="A78">
        <f t="shared" si="2"/>
        <v>77</v>
      </c>
      <c r="B78" s="14">
        <v>43838</v>
      </c>
      <c r="C78" t="s">
        <v>6</v>
      </c>
      <c r="D78" t="s">
        <v>22</v>
      </c>
      <c r="E78" s="15">
        <f t="shared" si="3"/>
        <v>20200076</v>
      </c>
      <c r="F78">
        <v>170</v>
      </c>
      <c r="G78">
        <v>99999</v>
      </c>
      <c r="H78" t="str">
        <f>IF(VLOOKUP(G78,Clientes!$A$2:$D$102,4,FALSE)=0,Clientes!$D$6,VLOOKUP(G78,Clientes!$A$2:$D$102,4,FALSE))</f>
        <v>Ciudad de México</v>
      </c>
      <c r="I78" t="s">
        <v>878</v>
      </c>
      <c r="J78">
        <v>7</v>
      </c>
      <c r="O78" t="s">
        <v>907</v>
      </c>
    </row>
    <row r="79" spans="1:15">
      <c r="A79">
        <f t="shared" si="2"/>
        <v>78</v>
      </c>
      <c r="B79" s="14">
        <v>43838</v>
      </c>
      <c r="C79" t="s">
        <v>6</v>
      </c>
      <c r="D79" t="s">
        <v>22</v>
      </c>
      <c r="E79" s="15">
        <f t="shared" si="3"/>
        <v>20200077</v>
      </c>
      <c r="F79">
        <v>254</v>
      </c>
      <c r="G79">
        <v>99999</v>
      </c>
      <c r="H79" t="str">
        <f>IF(VLOOKUP(G79,Clientes!$A$2:$D$102,4,FALSE)=0,Clientes!$D$6,VLOOKUP(G79,Clientes!$A$2:$D$102,4,FALSE))</f>
        <v>Ciudad de México</v>
      </c>
      <c r="I79" t="s">
        <v>848</v>
      </c>
      <c r="J79">
        <v>7</v>
      </c>
      <c r="O79" t="s">
        <v>908</v>
      </c>
    </row>
    <row r="80" spans="1:15">
      <c r="A80">
        <f t="shared" si="2"/>
        <v>79</v>
      </c>
      <c r="B80" s="14">
        <v>43838</v>
      </c>
      <c r="C80" t="s">
        <v>6</v>
      </c>
      <c r="D80" t="s">
        <v>20</v>
      </c>
      <c r="E80" s="15">
        <f t="shared" si="3"/>
        <v>20200078</v>
      </c>
      <c r="F80">
        <v>285</v>
      </c>
      <c r="G80">
        <v>99999</v>
      </c>
      <c r="H80" t="str">
        <f>IF(VLOOKUP(G80,Clientes!$A$2:$D$102,4,FALSE)=0,Clientes!$D$6,VLOOKUP(G80,Clientes!$A$2:$D$102,4,FALSE))</f>
        <v>Ciudad de México</v>
      </c>
      <c r="I80" t="s">
        <v>856</v>
      </c>
      <c r="J80">
        <v>1</v>
      </c>
      <c r="O80" t="s">
        <v>908</v>
      </c>
    </row>
    <row r="81" spans="1:15">
      <c r="A81">
        <f t="shared" si="2"/>
        <v>80</v>
      </c>
      <c r="B81" s="14">
        <v>43838</v>
      </c>
      <c r="C81" t="s">
        <v>6</v>
      </c>
      <c r="D81" t="s">
        <v>22</v>
      </c>
      <c r="E81" s="15">
        <f t="shared" si="3"/>
        <v>20200079</v>
      </c>
      <c r="F81">
        <v>290</v>
      </c>
      <c r="G81">
        <v>99999</v>
      </c>
      <c r="H81" t="str">
        <f>IF(VLOOKUP(G81,Clientes!$A$2:$D$102,4,FALSE)=0,Clientes!$D$6,VLOOKUP(G81,Clientes!$A$2:$D$102,4,FALSE))</f>
        <v>Ciudad de México</v>
      </c>
      <c r="I81" t="s">
        <v>868</v>
      </c>
      <c r="J81">
        <v>1</v>
      </c>
      <c r="O81" t="s">
        <v>32</v>
      </c>
    </row>
    <row r="82" spans="1:15">
      <c r="A82">
        <f t="shared" si="2"/>
        <v>81</v>
      </c>
      <c r="B82" s="14">
        <v>43838</v>
      </c>
      <c r="C82" t="s">
        <v>6</v>
      </c>
      <c r="D82" t="s">
        <v>20</v>
      </c>
      <c r="E82" s="15">
        <f t="shared" si="3"/>
        <v>20200080</v>
      </c>
      <c r="F82">
        <v>311</v>
      </c>
      <c r="G82">
        <v>99999</v>
      </c>
      <c r="H82" t="str">
        <f>IF(VLOOKUP(G82,Clientes!$A$2:$D$102,4,FALSE)=0,Clientes!$D$6,VLOOKUP(G82,Clientes!$A$2:$D$102,4,FALSE))</f>
        <v>Ciudad de México</v>
      </c>
      <c r="I82" t="s">
        <v>887</v>
      </c>
      <c r="J82">
        <v>6</v>
      </c>
      <c r="O82" t="s">
        <v>908</v>
      </c>
    </row>
    <row r="83" spans="1:15">
      <c r="A83">
        <f t="shared" si="2"/>
        <v>82</v>
      </c>
      <c r="B83" s="14">
        <v>43838</v>
      </c>
      <c r="C83" t="s">
        <v>6</v>
      </c>
      <c r="D83" t="s">
        <v>20</v>
      </c>
      <c r="E83" s="15">
        <f t="shared" si="3"/>
        <v>20200081</v>
      </c>
      <c r="F83">
        <v>314</v>
      </c>
      <c r="G83">
        <v>99999</v>
      </c>
      <c r="H83" t="str">
        <f>IF(VLOOKUP(G83,Clientes!$A$2:$D$102,4,FALSE)=0,Clientes!$D$6,VLOOKUP(G83,Clientes!$A$2:$D$102,4,FALSE))</f>
        <v>Ciudad de México</v>
      </c>
      <c r="I83" t="s">
        <v>848</v>
      </c>
      <c r="J83">
        <v>6</v>
      </c>
      <c r="O83" t="s">
        <v>908</v>
      </c>
    </row>
    <row r="84" spans="1:15">
      <c r="A84">
        <f t="shared" si="2"/>
        <v>83</v>
      </c>
      <c r="B84" s="14">
        <v>43838</v>
      </c>
      <c r="C84" t="s">
        <v>6</v>
      </c>
      <c r="D84" t="s">
        <v>20</v>
      </c>
      <c r="E84" s="15">
        <f t="shared" si="3"/>
        <v>20200082</v>
      </c>
      <c r="F84">
        <v>322</v>
      </c>
      <c r="G84">
        <v>99999</v>
      </c>
      <c r="H84" t="str">
        <f>IF(VLOOKUP(G84,Clientes!$A$2:$D$102,4,FALSE)=0,Clientes!$D$6,VLOOKUP(G84,Clientes!$A$2:$D$102,4,FALSE))</f>
        <v>Ciudad de México</v>
      </c>
      <c r="I84" t="s">
        <v>851</v>
      </c>
      <c r="J84">
        <v>6</v>
      </c>
      <c r="O84" t="s">
        <v>908</v>
      </c>
    </row>
    <row r="85" spans="1:15">
      <c r="A85">
        <f t="shared" si="2"/>
        <v>84</v>
      </c>
      <c r="B85" s="14">
        <v>43838</v>
      </c>
      <c r="C85" t="s">
        <v>6</v>
      </c>
      <c r="D85" t="s">
        <v>20</v>
      </c>
      <c r="E85" s="15">
        <f t="shared" si="3"/>
        <v>20200083</v>
      </c>
      <c r="F85">
        <v>345</v>
      </c>
      <c r="G85">
        <v>99999</v>
      </c>
      <c r="H85" t="str">
        <f>IF(VLOOKUP(G85,Clientes!$A$2:$D$102,4,FALSE)=0,Clientes!$D$6,VLOOKUP(G85,Clientes!$A$2:$D$102,4,FALSE))</f>
        <v>Ciudad de México</v>
      </c>
      <c r="I85" t="s">
        <v>845</v>
      </c>
      <c r="J85">
        <v>6</v>
      </c>
      <c r="O85" t="s">
        <v>32</v>
      </c>
    </row>
    <row r="86" spans="1:15">
      <c r="A86">
        <f t="shared" si="2"/>
        <v>85</v>
      </c>
      <c r="B86" s="14">
        <v>43839</v>
      </c>
      <c r="C86" t="s">
        <v>6</v>
      </c>
      <c r="D86" t="s">
        <v>21</v>
      </c>
      <c r="E86" s="15">
        <f t="shared" si="3"/>
        <v>20200084</v>
      </c>
      <c r="F86">
        <v>14</v>
      </c>
      <c r="G86">
        <v>14</v>
      </c>
      <c r="H86" t="str">
        <f>IF(VLOOKUP(G86,Clientes!$A$2:$D$102,4,FALSE)=0,Clientes!$D$6,VLOOKUP(G86,Clientes!$A$2:$D$102,4,FALSE))</f>
        <v>Ciudad de México</v>
      </c>
      <c r="I86" t="s">
        <v>850</v>
      </c>
      <c r="J86">
        <v>7</v>
      </c>
      <c r="O86" t="s">
        <v>32</v>
      </c>
    </row>
    <row r="87" spans="1:15">
      <c r="A87">
        <f t="shared" si="2"/>
        <v>86</v>
      </c>
      <c r="B87" s="14">
        <v>43839</v>
      </c>
      <c r="C87" t="s">
        <v>6</v>
      </c>
      <c r="D87" t="s">
        <v>20</v>
      </c>
      <c r="E87" s="15">
        <f t="shared" si="3"/>
        <v>20200085</v>
      </c>
      <c r="F87">
        <v>32</v>
      </c>
      <c r="G87">
        <v>32</v>
      </c>
      <c r="H87" t="str">
        <f>IF(VLOOKUP(G87,Clientes!$A$2:$D$102,4,FALSE)=0,Clientes!$D$6,VLOOKUP(G87,Clientes!$A$2:$D$102,4,FALSE))</f>
        <v>Tapachula</v>
      </c>
      <c r="I87" t="s">
        <v>871</v>
      </c>
      <c r="J87">
        <v>7</v>
      </c>
      <c r="O87" t="s">
        <v>908</v>
      </c>
    </row>
    <row r="88" spans="1:15">
      <c r="A88">
        <f t="shared" si="2"/>
        <v>87</v>
      </c>
      <c r="B88" s="14">
        <v>43839</v>
      </c>
      <c r="C88" t="s">
        <v>6</v>
      </c>
      <c r="D88" t="s">
        <v>20</v>
      </c>
      <c r="E88" s="15">
        <f t="shared" si="3"/>
        <v>20200086</v>
      </c>
      <c r="F88">
        <v>67</v>
      </c>
      <c r="G88">
        <v>67</v>
      </c>
      <c r="H88" t="str">
        <f>IF(VLOOKUP(G88,Clientes!$A$2:$D$102,4,FALSE)=0,Clientes!$D$6,VLOOKUP(G88,Clientes!$A$2:$D$102,4,FALSE))</f>
        <v>Guadalajara</v>
      </c>
      <c r="I88" t="s">
        <v>843</v>
      </c>
      <c r="J88">
        <v>2</v>
      </c>
      <c r="O88" t="s">
        <v>907</v>
      </c>
    </row>
    <row r="89" spans="1:15">
      <c r="A89">
        <f t="shared" si="2"/>
        <v>88</v>
      </c>
      <c r="B89" s="14">
        <v>43839</v>
      </c>
      <c r="C89" t="s">
        <v>6</v>
      </c>
      <c r="D89" t="s">
        <v>20</v>
      </c>
      <c r="E89" s="15">
        <f t="shared" si="3"/>
        <v>20200087</v>
      </c>
      <c r="F89">
        <v>119</v>
      </c>
      <c r="G89">
        <v>99999</v>
      </c>
      <c r="H89" t="str">
        <f>IF(VLOOKUP(G89,Clientes!$A$2:$D$102,4,FALSE)=0,Clientes!$D$6,VLOOKUP(G89,Clientes!$A$2:$D$102,4,FALSE))</f>
        <v>Ciudad de México</v>
      </c>
      <c r="I89" t="s">
        <v>855</v>
      </c>
      <c r="J89">
        <v>2</v>
      </c>
      <c r="O89" t="s">
        <v>32</v>
      </c>
    </row>
    <row r="90" spans="1:15">
      <c r="A90">
        <f t="shared" si="2"/>
        <v>89</v>
      </c>
      <c r="B90" s="14">
        <v>43839</v>
      </c>
      <c r="C90" t="s">
        <v>6</v>
      </c>
      <c r="D90" t="s">
        <v>21</v>
      </c>
      <c r="E90" s="15">
        <f t="shared" si="3"/>
        <v>20200088</v>
      </c>
      <c r="F90">
        <v>239</v>
      </c>
      <c r="G90">
        <v>99999</v>
      </c>
      <c r="H90" t="str">
        <f>IF(VLOOKUP(G90,Clientes!$A$2:$D$102,4,FALSE)=0,Clientes!$D$6,VLOOKUP(G90,Clientes!$A$2:$D$102,4,FALSE))</f>
        <v>Ciudad de México</v>
      </c>
      <c r="I90" t="s">
        <v>857</v>
      </c>
      <c r="J90">
        <v>6</v>
      </c>
      <c r="O90" t="s">
        <v>908</v>
      </c>
    </row>
    <row r="91" spans="1:15">
      <c r="A91">
        <f t="shared" si="2"/>
        <v>90</v>
      </c>
      <c r="B91" s="14">
        <v>43839</v>
      </c>
      <c r="C91" t="s">
        <v>6</v>
      </c>
      <c r="D91" t="s">
        <v>20</v>
      </c>
      <c r="E91" s="15">
        <f t="shared" si="3"/>
        <v>20200089</v>
      </c>
      <c r="F91">
        <v>317</v>
      </c>
      <c r="G91">
        <v>99999</v>
      </c>
      <c r="H91" t="str">
        <f>IF(VLOOKUP(G91,Clientes!$A$2:$D$102,4,FALSE)=0,Clientes!$D$6,VLOOKUP(G91,Clientes!$A$2:$D$102,4,FALSE))</f>
        <v>Ciudad de México</v>
      </c>
      <c r="I91" t="s">
        <v>873</v>
      </c>
      <c r="J91">
        <v>6</v>
      </c>
      <c r="O91" t="s">
        <v>908</v>
      </c>
    </row>
    <row r="92" spans="1:15">
      <c r="A92">
        <f t="shared" si="2"/>
        <v>91</v>
      </c>
      <c r="B92" s="14">
        <v>43839</v>
      </c>
      <c r="C92" t="s">
        <v>6</v>
      </c>
      <c r="D92" t="s">
        <v>20</v>
      </c>
      <c r="E92" s="15">
        <f t="shared" si="3"/>
        <v>20200090</v>
      </c>
      <c r="F92">
        <v>362</v>
      </c>
      <c r="G92">
        <v>99999</v>
      </c>
      <c r="H92" t="str">
        <f>IF(VLOOKUP(G92,Clientes!$A$2:$D$102,4,FALSE)=0,Clientes!$D$6,VLOOKUP(G92,Clientes!$A$2:$D$102,4,FALSE))</f>
        <v>Ciudad de México</v>
      </c>
      <c r="I92" t="s">
        <v>871</v>
      </c>
      <c r="J92">
        <v>3</v>
      </c>
      <c r="O92" t="s">
        <v>32</v>
      </c>
    </row>
    <row r="93" spans="1:15">
      <c r="A93">
        <f t="shared" si="2"/>
        <v>92</v>
      </c>
      <c r="B93" s="14">
        <v>43839</v>
      </c>
      <c r="C93" t="s">
        <v>6</v>
      </c>
      <c r="D93" t="s">
        <v>20</v>
      </c>
      <c r="E93" s="15">
        <f t="shared" si="3"/>
        <v>20200091</v>
      </c>
      <c r="F93">
        <v>420</v>
      </c>
      <c r="G93">
        <v>99999</v>
      </c>
      <c r="H93" t="str">
        <f>IF(VLOOKUP(G93,Clientes!$A$2:$D$102,4,FALSE)=0,Clientes!$D$6,VLOOKUP(G93,Clientes!$A$2:$D$102,4,FALSE))</f>
        <v>Ciudad de México</v>
      </c>
      <c r="I93" t="s">
        <v>878</v>
      </c>
      <c r="J93">
        <v>5</v>
      </c>
      <c r="O93" t="s">
        <v>907</v>
      </c>
    </row>
    <row r="94" spans="1:15">
      <c r="A94">
        <f t="shared" si="2"/>
        <v>93</v>
      </c>
      <c r="B94" s="14">
        <v>43840</v>
      </c>
      <c r="C94" t="s">
        <v>6</v>
      </c>
      <c r="D94" t="s">
        <v>20</v>
      </c>
      <c r="E94" s="15">
        <f t="shared" si="3"/>
        <v>20200092</v>
      </c>
      <c r="F94">
        <v>48</v>
      </c>
      <c r="G94">
        <v>48</v>
      </c>
      <c r="H94" t="str">
        <f>IF(VLOOKUP(G94,Clientes!$A$2:$D$102,4,FALSE)=0,Clientes!$D$6,VLOOKUP(G94,Clientes!$A$2:$D$102,4,FALSE))</f>
        <v>Ciudad de México</v>
      </c>
      <c r="I94" t="s">
        <v>857</v>
      </c>
      <c r="J94">
        <v>3</v>
      </c>
      <c r="O94" t="s">
        <v>908</v>
      </c>
    </row>
    <row r="95" spans="1:15">
      <c r="A95">
        <f t="shared" si="2"/>
        <v>94</v>
      </c>
      <c r="B95" s="14">
        <v>43840</v>
      </c>
      <c r="C95" t="s">
        <v>6</v>
      </c>
      <c r="D95" t="s">
        <v>20</v>
      </c>
      <c r="E95" s="15">
        <f t="shared" si="3"/>
        <v>20200093</v>
      </c>
      <c r="F95">
        <v>140</v>
      </c>
      <c r="G95">
        <v>99999</v>
      </c>
      <c r="H95" t="str">
        <f>IF(VLOOKUP(G95,Clientes!$A$2:$D$102,4,FALSE)=0,Clientes!$D$6,VLOOKUP(G95,Clientes!$A$2:$D$102,4,FALSE))</f>
        <v>Ciudad de México</v>
      </c>
      <c r="I95" t="s">
        <v>880</v>
      </c>
      <c r="J95">
        <v>6</v>
      </c>
      <c r="O95" t="s">
        <v>908</v>
      </c>
    </row>
    <row r="96" spans="1:15">
      <c r="A96">
        <f t="shared" si="2"/>
        <v>95</v>
      </c>
      <c r="B96" s="14">
        <v>43840</v>
      </c>
      <c r="C96" t="s">
        <v>6</v>
      </c>
      <c r="D96" t="s">
        <v>20</v>
      </c>
      <c r="E96" s="15">
        <f t="shared" si="3"/>
        <v>20200094</v>
      </c>
      <c r="F96">
        <v>168</v>
      </c>
      <c r="G96">
        <v>99999</v>
      </c>
      <c r="H96" t="str">
        <f>IF(VLOOKUP(G96,Clientes!$A$2:$D$102,4,FALSE)=0,Clientes!$D$6,VLOOKUP(G96,Clientes!$A$2:$D$102,4,FALSE))</f>
        <v>Ciudad de México</v>
      </c>
      <c r="I96" t="s">
        <v>836</v>
      </c>
      <c r="J96">
        <v>1</v>
      </c>
      <c r="O96" t="s">
        <v>907</v>
      </c>
    </row>
    <row r="97" spans="1:15">
      <c r="A97">
        <f t="shared" si="2"/>
        <v>96</v>
      </c>
      <c r="B97" s="14">
        <v>43840</v>
      </c>
      <c r="C97" t="s">
        <v>6</v>
      </c>
      <c r="D97" t="s">
        <v>20</v>
      </c>
      <c r="E97" s="15">
        <f t="shared" si="3"/>
        <v>20200095</v>
      </c>
      <c r="F97">
        <v>196</v>
      </c>
      <c r="G97">
        <v>99999</v>
      </c>
      <c r="H97" t="str">
        <f>IF(VLOOKUP(G97,Clientes!$A$2:$D$102,4,FALSE)=0,Clientes!$D$6,VLOOKUP(G97,Clientes!$A$2:$D$102,4,FALSE))</f>
        <v>Ciudad de México</v>
      </c>
      <c r="I97" t="s">
        <v>844</v>
      </c>
      <c r="J97">
        <v>5</v>
      </c>
      <c r="O97" t="s">
        <v>908</v>
      </c>
    </row>
    <row r="98" spans="1:15">
      <c r="A98">
        <f t="shared" si="2"/>
        <v>97</v>
      </c>
      <c r="B98" s="14">
        <v>43840</v>
      </c>
      <c r="C98" t="s">
        <v>6</v>
      </c>
      <c r="D98" t="s">
        <v>20</v>
      </c>
      <c r="E98" s="15">
        <f t="shared" si="3"/>
        <v>20200096</v>
      </c>
      <c r="F98">
        <v>208</v>
      </c>
      <c r="G98">
        <v>99999</v>
      </c>
      <c r="H98" t="str">
        <f>IF(VLOOKUP(G98,Clientes!$A$2:$D$102,4,FALSE)=0,Clientes!$D$6,VLOOKUP(G98,Clientes!$A$2:$D$102,4,FALSE))</f>
        <v>Ciudad de México</v>
      </c>
      <c r="I98" t="s">
        <v>836</v>
      </c>
      <c r="J98">
        <v>5</v>
      </c>
      <c r="O98" t="s">
        <v>907</v>
      </c>
    </row>
    <row r="99" spans="1:15">
      <c r="A99">
        <f t="shared" si="2"/>
        <v>98</v>
      </c>
      <c r="B99" s="14">
        <v>43840</v>
      </c>
      <c r="C99" t="s">
        <v>6</v>
      </c>
      <c r="D99" t="s">
        <v>22</v>
      </c>
      <c r="E99" s="15">
        <f t="shared" si="3"/>
        <v>20200097</v>
      </c>
      <c r="F99">
        <v>239</v>
      </c>
      <c r="G99">
        <v>99999</v>
      </c>
      <c r="H99" t="str">
        <f>IF(VLOOKUP(G99,Clientes!$A$2:$D$102,4,FALSE)=0,Clientes!$D$6,VLOOKUP(G99,Clientes!$A$2:$D$102,4,FALSE))</f>
        <v>Ciudad de México</v>
      </c>
      <c r="I99" t="s">
        <v>875</v>
      </c>
      <c r="J99">
        <v>5</v>
      </c>
      <c r="O99" t="s">
        <v>908</v>
      </c>
    </row>
    <row r="100" spans="1:15">
      <c r="A100">
        <f t="shared" si="2"/>
        <v>99</v>
      </c>
      <c r="B100" s="14">
        <v>43840</v>
      </c>
      <c r="C100" t="s">
        <v>6</v>
      </c>
      <c r="D100" t="s">
        <v>22</v>
      </c>
      <c r="E100" s="15">
        <f t="shared" si="3"/>
        <v>20200098</v>
      </c>
      <c r="F100">
        <v>290</v>
      </c>
      <c r="G100">
        <v>99999</v>
      </c>
      <c r="H100" t="str">
        <f>IF(VLOOKUP(G100,Clientes!$A$2:$D$102,4,FALSE)=0,Clientes!$D$6,VLOOKUP(G100,Clientes!$A$2:$D$102,4,FALSE))</f>
        <v>Ciudad de México</v>
      </c>
      <c r="I100" t="s">
        <v>845</v>
      </c>
      <c r="J100">
        <v>6</v>
      </c>
      <c r="O100" t="s">
        <v>32</v>
      </c>
    </row>
    <row r="101" spans="1:15">
      <c r="A101">
        <f t="shared" si="2"/>
        <v>100</v>
      </c>
      <c r="B101" s="14">
        <v>43840</v>
      </c>
      <c r="C101" t="s">
        <v>6</v>
      </c>
      <c r="D101" t="s">
        <v>21</v>
      </c>
      <c r="E101" s="15">
        <f t="shared" si="3"/>
        <v>20200099</v>
      </c>
      <c r="F101">
        <v>298</v>
      </c>
      <c r="G101">
        <v>99999</v>
      </c>
      <c r="H101" t="str">
        <f>IF(VLOOKUP(G101,Clientes!$A$2:$D$102,4,FALSE)=0,Clientes!$D$6,VLOOKUP(G101,Clientes!$A$2:$D$102,4,FALSE))</f>
        <v>Ciudad de México</v>
      </c>
      <c r="I101" t="s">
        <v>887</v>
      </c>
      <c r="J101">
        <v>6</v>
      </c>
      <c r="O101" t="s">
        <v>908</v>
      </c>
    </row>
    <row r="102" spans="1:15">
      <c r="A102">
        <f t="shared" si="2"/>
        <v>101</v>
      </c>
      <c r="B102" s="14">
        <v>43840</v>
      </c>
      <c r="C102" t="s">
        <v>6</v>
      </c>
      <c r="D102" t="s">
        <v>22</v>
      </c>
      <c r="E102" s="15">
        <f t="shared" si="3"/>
        <v>20200100</v>
      </c>
      <c r="F102">
        <v>308</v>
      </c>
      <c r="G102">
        <v>99999</v>
      </c>
      <c r="H102" t="str">
        <f>IF(VLOOKUP(G102,Clientes!$A$2:$D$102,4,FALSE)=0,Clientes!$D$6,VLOOKUP(G102,Clientes!$A$2:$D$102,4,FALSE))</f>
        <v>Ciudad de México</v>
      </c>
      <c r="I102" t="s">
        <v>855</v>
      </c>
      <c r="J102">
        <v>3</v>
      </c>
      <c r="O102" t="s">
        <v>908</v>
      </c>
    </row>
    <row r="103" spans="1:15">
      <c r="A103">
        <f t="shared" si="2"/>
        <v>102</v>
      </c>
      <c r="B103" s="14">
        <v>43840</v>
      </c>
      <c r="C103" t="s">
        <v>6</v>
      </c>
      <c r="D103" t="s">
        <v>20</v>
      </c>
      <c r="E103" s="15">
        <f t="shared" si="3"/>
        <v>20200101</v>
      </c>
      <c r="F103">
        <v>375</v>
      </c>
      <c r="G103">
        <v>99999</v>
      </c>
      <c r="H103" t="str">
        <f>IF(VLOOKUP(G103,Clientes!$A$2:$D$102,4,FALSE)=0,Clientes!$D$6,VLOOKUP(G103,Clientes!$A$2:$D$102,4,FALSE))</f>
        <v>Ciudad de México</v>
      </c>
      <c r="I103" t="s">
        <v>841</v>
      </c>
      <c r="J103">
        <v>2</v>
      </c>
      <c r="O103" t="s">
        <v>32</v>
      </c>
    </row>
    <row r="104" spans="1:15">
      <c r="A104">
        <f t="shared" si="2"/>
        <v>103</v>
      </c>
      <c r="B104" s="14">
        <v>43840</v>
      </c>
      <c r="C104" t="s">
        <v>6</v>
      </c>
      <c r="D104" t="s">
        <v>21</v>
      </c>
      <c r="E104" s="15">
        <f t="shared" si="3"/>
        <v>20200102</v>
      </c>
      <c r="F104">
        <v>432</v>
      </c>
      <c r="G104">
        <v>99999</v>
      </c>
      <c r="H104" t="str">
        <f>IF(VLOOKUP(G104,Clientes!$A$2:$D$102,4,FALSE)=0,Clientes!$D$6,VLOOKUP(G104,Clientes!$A$2:$D$102,4,FALSE))</f>
        <v>Ciudad de México</v>
      </c>
      <c r="I104" t="s">
        <v>889</v>
      </c>
      <c r="J104">
        <v>2</v>
      </c>
      <c r="O104" t="s">
        <v>32</v>
      </c>
    </row>
    <row r="105" spans="1:15">
      <c r="A105">
        <f t="shared" si="2"/>
        <v>104</v>
      </c>
      <c r="B105" s="14">
        <v>43841</v>
      </c>
      <c r="C105" t="s">
        <v>6</v>
      </c>
      <c r="D105" t="s">
        <v>20</v>
      </c>
      <c r="E105" s="15">
        <f t="shared" si="3"/>
        <v>20200103</v>
      </c>
      <c r="F105">
        <v>59</v>
      </c>
      <c r="G105">
        <v>59</v>
      </c>
      <c r="H105" t="str">
        <f>IF(VLOOKUP(G105,Clientes!$A$2:$D$102,4,FALSE)=0,Clientes!$D$6,VLOOKUP(G105,Clientes!$A$2:$D$102,4,FALSE))</f>
        <v>Ecatepec</v>
      </c>
      <c r="I105" t="s">
        <v>836</v>
      </c>
      <c r="J105">
        <v>6</v>
      </c>
      <c r="O105" t="s">
        <v>32</v>
      </c>
    </row>
    <row r="106" spans="1:15">
      <c r="A106">
        <f t="shared" si="2"/>
        <v>105</v>
      </c>
      <c r="B106" s="14">
        <v>43841</v>
      </c>
      <c r="C106" t="s">
        <v>6</v>
      </c>
      <c r="D106" t="s">
        <v>20</v>
      </c>
      <c r="E106" s="15">
        <f t="shared" si="3"/>
        <v>20200104</v>
      </c>
      <c r="F106">
        <v>125</v>
      </c>
      <c r="G106">
        <v>99999</v>
      </c>
      <c r="H106" t="str">
        <f>IF(VLOOKUP(G106,Clientes!$A$2:$D$102,4,FALSE)=0,Clientes!$D$6,VLOOKUP(G106,Clientes!$A$2:$D$102,4,FALSE))</f>
        <v>Ciudad de México</v>
      </c>
      <c r="I106" t="s">
        <v>886</v>
      </c>
      <c r="J106">
        <v>6</v>
      </c>
      <c r="O106" t="s">
        <v>907</v>
      </c>
    </row>
    <row r="107" spans="1:15">
      <c r="A107">
        <f t="shared" si="2"/>
        <v>106</v>
      </c>
      <c r="B107" s="14">
        <v>43841</v>
      </c>
      <c r="C107" t="s">
        <v>6</v>
      </c>
      <c r="D107" t="s">
        <v>21</v>
      </c>
      <c r="E107" s="15">
        <f t="shared" si="3"/>
        <v>20200105</v>
      </c>
      <c r="F107">
        <v>167</v>
      </c>
      <c r="G107">
        <v>99999</v>
      </c>
      <c r="H107" t="str">
        <f>IF(VLOOKUP(G107,Clientes!$A$2:$D$102,4,FALSE)=0,Clientes!$D$6,VLOOKUP(G107,Clientes!$A$2:$D$102,4,FALSE))</f>
        <v>Ciudad de México</v>
      </c>
      <c r="I107" t="s">
        <v>834</v>
      </c>
      <c r="J107">
        <v>6</v>
      </c>
      <c r="O107" t="s">
        <v>907</v>
      </c>
    </row>
    <row r="108" spans="1:15">
      <c r="A108">
        <f t="shared" si="2"/>
        <v>107</v>
      </c>
      <c r="B108" s="14">
        <v>43841</v>
      </c>
      <c r="C108" t="s">
        <v>6</v>
      </c>
      <c r="D108" t="s">
        <v>20</v>
      </c>
      <c r="E108" s="15">
        <f t="shared" si="3"/>
        <v>20200106</v>
      </c>
      <c r="F108">
        <v>174</v>
      </c>
      <c r="G108">
        <v>99999</v>
      </c>
      <c r="H108" t="str">
        <f>IF(VLOOKUP(G108,Clientes!$A$2:$D$102,4,FALSE)=0,Clientes!$D$6,VLOOKUP(G108,Clientes!$A$2:$D$102,4,FALSE))</f>
        <v>Ciudad de México</v>
      </c>
      <c r="I108" t="s">
        <v>856</v>
      </c>
      <c r="J108">
        <v>5</v>
      </c>
      <c r="O108" t="s">
        <v>907</v>
      </c>
    </row>
    <row r="109" spans="1:15">
      <c r="A109">
        <f t="shared" si="2"/>
        <v>108</v>
      </c>
      <c r="B109" s="14">
        <v>43841</v>
      </c>
      <c r="C109" t="s">
        <v>6</v>
      </c>
      <c r="D109" t="s">
        <v>20</v>
      </c>
      <c r="E109" s="15">
        <f t="shared" si="3"/>
        <v>20200107</v>
      </c>
      <c r="F109">
        <v>305</v>
      </c>
      <c r="G109">
        <v>99999</v>
      </c>
      <c r="H109" t="str">
        <f>IF(VLOOKUP(G109,Clientes!$A$2:$D$102,4,FALSE)=0,Clientes!$D$6,VLOOKUP(G109,Clientes!$A$2:$D$102,4,FALSE))</f>
        <v>Ciudad de México</v>
      </c>
      <c r="I109" t="s">
        <v>854</v>
      </c>
      <c r="J109">
        <v>5</v>
      </c>
      <c r="O109" t="s">
        <v>32</v>
      </c>
    </row>
    <row r="110" spans="1:15">
      <c r="A110">
        <f t="shared" si="2"/>
        <v>109</v>
      </c>
      <c r="B110" s="14">
        <v>43841</v>
      </c>
      <c r="C110" t="s">
        <v>6</v>
      </c>
      <c r="D110" t="s">
        <v>20</v>
      </c>
      <c r="E110" s="15">
        <f t="shared" si="3"/>
        <v>20200108</v>
      </c>
      <c r="F110">
        <v>368</v>
      </c>
      <c r="G110">
        <v>99999</v>
      </c>
      <c r="H110" t="str">
        <f>IF(VLOOKUP(G110,Clientes!$A$2:$D$102,4,FALSE)=0,Clientes!$D$6,VLOOKUP(G110,Clientes!$A$2:$D$102,4,FALSE))</f>
        <v>Ciudad de México</v>
      </c>
      <c r="I110" t="s">
        <v>830</v>
      </c>
      <c r="J110">
        <v>7</v>
      </c>
      <c r="O110" t="s">
        <v>907</v>
      </c>
    </row>
    <row r="111" spans="1:15">
      <c r="A111">
        <f t="shared" si="2"/>
        <v>110</v>
      </c>
      <c r="B111" s="14">
        <v>43841</v>
      </c>
      <c r="C111" t="s">
        <v>6</v>
      </c>
      <c r="D111" t="s">
        <v>20</v>
      </c>
      <c r="E111" s="15">
        <f t="shared" si="3"/>
        <v>20200109</v>
      </c>
      <c r="F111">
        <v>399</v>
      </c>
      <c r="G111">
        <v>99999</v>
      </c>
      <c r="H111" t="str">
        <f>IF(VLOOKUP(G111,Clientes!$A$2:$D$102,4,FALSE)=0,Clientes!$D$6,VLOOKUP(G111,Clientes!$A$2:$D$102,4,FALSE))</f>
        <v>Ciudad de México</v>
      </c>
      <c r="I111" t="s">
        <v>857</v>
      </c>
      <c r="J111">
        <v>3</v>
      </c>
      <c r="O111" t="s">
        <v>32</v>
      </c>
    </row>
    <row r="112" spans="1:15">
      <c r="A112">
        <f t="shared" si="2"/>
        <v>111</v>
      </c>
      <c r="B112" s="14">
        <v>43841</v>
      </c>
      <c r="C112" t="s">
        <v>6</v>
      </c>
      <c r="D112" t="s">
        <v>22</v>
      </c>
      <c r="E112" s="15">
        <f t="shared" si="3"/>
        <v>20200110</v>
      </c>
      <c r="F112">
        <v>436</v>
      </c>
      <c r="G112">
        <v>99999</v>
      </c>
      <c r="H112" t="str">
        <f>IF(VLOOKUP(G112,Clientes!$A$2:$D$102,4,FALSE)=0,Clientes!$D$6,VLOOKUP(G112,Clientes!$A$2:$D$102,4,FALSE))</f>
        <v>Ciudad de México</v>
      </c>
      <c r="I112" t="s">
        <v>870</v>
      </c>
      <c r="J112">
        <v>1</v>
      </c>
      <c r="O112" t="s">
        <v>908</v>
      </c>
    </row>
    <row r="113" spans="1:15">
      <c r="A113">
        <f t="shared" si="2"/>
        <v>112</v>
      </c>
      <c r="B113" s="14">
        <v>43842</v>
      </c>
      <c r="C113" t="s">
        <v>6</v>
      </c>
      <c r="D113" t="s">
        <v>20</v>
      </c>
      <c r="E113" s="15">
        <f t="shared" si="3"/>
        <v>20200111</v>
      </c>
      <c r="F113">
        <v>39</v>
      </c>
      <c r="G113">
        <v>39</v>
      </c>
      <c r="H113" t="str">
        <f>IF(VLOOKUP(G113,Clientes!$A$2:$D$102,4,FALSE)=0,Clientes!$D$6,VLOOKUP(G113,Clientes!$A$2:$D$102,4,FALSE))</f>
        <v>Poza Rica de Hidalgo</v>
      </c>
      <c r="I113" t="s">
        <v>883</v>
      </c>
      <c r="J113">
        <v>7</v>
      </c>
      <c r="O113" t="s">
        <v>32</v>
      </c>
    </row>
    <row r="114" spans="1:15">
      <c r="A114">
        <f t="shared" si="2"/>
        <v>113</v>
      </c>
      <c r="B114" s="14">
        <v>43842</v>
      </c>
      <c r="C114" t="s">
        <v>6</v>
      </c>
      <c r="D114" t="s">
        <v>22</v>
      </c>
      <c r="E114" s="15">
        <f t="shared" si="3"/>
        <v>20200112</v>
      </c>
      <c r="F114">
        <v>61</v>
      </c>
      <c r="G114">
        <v>61</v>
      </c>
      <c r="H114" t="str">
        <f>IF(VLOOKUP(G114,Clientes!$A$2:$D$102,4,FALSE)=0,Clientes!$D$6,VLOOKUP(G114,Clientes!$A$2:$D$102,4,FALSE))</f>
        <v>Ensenada</v>
      </c>
      <c r="I114" t="s">
        <v>835</v>
      </c>
      <c r="J114">
        <v>3</v>
      </c>
      <c r="O114" t="s">
        <v>908</v>
      </c>
    </row>
    <row r="115" spans="1:15">
      <c r="A115">
        <f t="shared" si="2"/>
        <v>114</v>
      </c>
      <c r="B115" s="14">
        <v>43842</v>
      </c>
      <c r="C115" t="s">
        <v>6</v>
      </c>
      <c r="D115" t="s">
        <v>20</v>
      </c>
      <c r="E115" s="15">
        <f t="shared" si="3"/>
        <v>20200113</v>
      </c>
      <c r="F115">
        <v>169</v>
      </c>
      <c r="G115">
        <v>99999</v>
      </c>
      <c r="H115" t="str">
        <f>IF(VLOOKUP(G115,Clientes!$A$2:$D$102,4,FALSE)=0,Clientes!$D$6,VLOOKUP(G115,Clientes!$A$2:$D$102,4,FALSE))</f>
        <v>Ciudad de México</v>
      </c>
      <c r="I115" t="s">
        <v>844</v>
      </c>
      <c r="J115">
        <v>1</v>
      </c>
      <c r="O115" t="s">
        <v>907</v>
      </c>
    </row>
    <row r="116" spans="1:15">
      <c r="A116">
        <f t="shared" si="2"/>
        <v>115</v>
      </c>
      <c r="B116" s="14">
        <v>43842</v>
      </c>
      <c r="C116" t="s">
        <v>6</v>
      </c>
      <c r="D116" t="s">
        <v>22</v>
      </c>
      <c r="E116" s="15">
        <f t="shared" si="3"/>
        <v>20200114</v>
      </c>
      <c r="F116">
        <v>200</v>
      </c>
      <c r="G116">
        <v>99999</v>
      </c>
      <c r="H116" t="str">
        <f>IF(VLOOKUP(G116,Clientes!$A$2:$D$102,4,FALSE)=0,Clientes!$D$6,VLOOKUP(G116,Clientes!$A$2:$D$102,4,FALSE))</f>
        <v>Ciudad de México</v>
      </c>
      <c r="I116" t="s">
        <v>856</v>
      </c>
      <c r="J116">
        <v>3</v>
      </c>
      <c r="O116" t="s">
        <v>907</v>
      </c>
    </row>
    <row r="117" spans="1:15">
      <c r="A117">
        <f t="shared" si="2"/>
        <v>116</v>
      </c>
      <c r="B117" s="14">
        <v>43842</v>
      </c>
      <c r="C117" t="s">
        <v>6</v>
      </c>
      <c r="D117" t="s">
        <v>22</v>
      </c>
      <c r="E117" s="15">
        <f t="shared" si="3"/>
        <v>20200115</v>
      </c>
      <c r="F117">
        <v>257</v>
      </c>
      <c r="G117">
        <v>99999</v>
      </c>
      <c r="H117" t="str">
        <f>IF(VLOOKUP(G117,Clientes!$A$2:$D$102,4,FALSE)=0,Clientes!$D$6,VLOOKUP(G117,Clientes!$A$2:$D$102,4,FALSE))</f>
        <v>Ciudad de México</v>
      </c>
      <c r="I117" t="s">
        <v>861</v>
      </c>
      <c r="J117">
        <v>1</v>
      </c>
      <c r="O117" t="s">
        <v>32</v>
      </c>
    </row>
    <row r="118" spans="1:15">
      <c r="A118">
        <f t="shared" si="2"/>
        <v>117</v>
      </c>
      <c r="B118" s="14">
        <v>43842</v>
      </c>
      <c r="C118" t="s">
        <v>6</v>
      </c>
      <c r="D118" t="s">
        <v>20</v>
      </c>
      <c r="E118" s="15">
        <f t="shared" si="3"/>
        <v>20200116</v>
      </c>
      <c r="F118">
        <v>302</v>
      </c>
      <c r="G118">
        <v>99999</v>
      </c>
      <c r="H118" t="str">
        <f>IF(VLOOKUP(G118,Clientes!$A$2:$D$102,4,FALSE)=0,Clientes!$D$6,VLOOKUP(G118,Clientes!$A$2:$D$102,4,FALSE))</f>
        <v>Ciudad de México</v>
      </c>
      <c r="I118" t="s">
        <v>851</v>
      </c>
      <c r="J118">
        <v>3</v>
      </c>
      <c r="O118" t="s">
        <v>907</v>
      </c>
    </row>
    <row r="119" spans="1:15">
      <c r="A119">
        <f t="shared" si="2"/>
        <v>118</v>
      </c>
      <c r="B119" s="14">
        <v>43842</v>
      </c>
      <c r="C119" t="s">
        <v>6</v>
      </c>
      <c r="D119" t="s">
        <v>22</v>
      </c>
      <c r="E119" s="15">
        <f t="shared" si="3"/>
        <v>20200117</v>
      </c>
      <c r="F119">
        <v>381</v>
      </c>
      <c r="G119">
        <v>99999</v>
      </c>
      <c r="H119" t="str">
        <f>IF(VLOOKUP(G119,Clientes!$A$2:$D$102,4,FALSE)=0,Clientes!$D$6,VLOOKUP(G119,Clientes!$A$2:$D$102,4,FALSE))</f>
        <v>Ciudad de México</v>
      </c>
      <c r="I119" t="s">
        <v>830</v>
      </c>
      <c r="J119">
        <v>3</v>
      </c>
      <c r="O119" t="s">
        <v>907</v>
      </c>
    </row>
    <row r="120" spans="1:15">
      <c r="A120">
        <f t="shared" si="2"/>
        <v>119</v>
      </c>
      <c r="B120" s="14">
        <v>43842</v>
      </c>
      <c r="C120" t="s">
        <v>6</v>
      </c>
      <c r="D120" t="s">
        <v>21</v>
      </c>
      <c r="E120" s="15">
        <f t="shared" si="3"/>
        <v>20200118</v>
      </c>
      <c r="F120">
        <v>414</v>
      </c>
      <c r="G120">
        <v>99999</v>
      </c>
      <c r="H120" t="str">
        <f>IF(VLOOKUP(G120,Clientes!$A$2:$D$102,4,FALSE)=0,Clientes!$D$6,VLOOKUP(G120,Clientes!$A$2:$D$102,4,FALSE))</f>
        <v>Ciudad de México</v>
      </c>
      <c r="I120" t="s">
        <v>871</v>
      </c>
      <c r="J120">
        <v>1</v>
      </c>
      <c r="O120" t="s">
        <v>908</v>
      </c>
    </row>
    <row r="121" spans="1:15">
      <c r="A121">
        <f t="shared" si="2"/>
        <v>120</v>
      </c>
      <c r="B121" s="14">
        <v>43843</v>
      </c>
      <c r="C121" t="s">
        <v>6</v>
      </c>
      <c r="D121" t="s">
        <v>20</v>
      </c>
      <c r="E121" s="15">
        <f t="shared" si="3"/>
        <v>20200119</v>
      </c>
      <c r="F121">
        <v>50</v>
      </c>
      <c r="G121">
        <v>50</v>
      </c>
      <c r="H121" t="str">
        <f>IF(VLOOKUP(G121,Clientes!$A$2:$D$102,4,FALSE)=0,Clientes!$D$6,VLOOKUP(G121,Clientes!$A$2:$D$102,4,FALSE))</f>
        <v>Ciudad López Mateos</v>
      </c>
      <c r="I121" t="s">
        <v>833</v>
      </c>
      <c r="J121">
        <v>5</v>
      </c>
      <c r="O121" t="s">
        <v>908</v>
      </c>
    </row>
    <row r="122" spans="1:15">
      <c r="A122">
        <f t="shared" si="2"/>
        <v>121</v>
      </c>
      <c r="B122" s="14">
        <v>43843</v>
      </c>
      <c r="C122" t="s">
        <v>6</v>
      </c>
      <c r="D122" t="s">
        <v>20</v>
      </c>
      <c r="E122" s="15">
        <f t="shared" si="3"/>
        <v>20200120</v>
      </c>
      <c r="F122">
        <v>159</v>
      </c>
      <c r="G122">
        <v>99999</v>
      </c>
      <c r="H122" t="str">
        <f>IF(VLOOKUP(G122,Clientes!$A$2:$D$102,4,FALSE)=0,Clientes!$D$6,VLOOKUP(G122,Clientes!$A$2:$D$102,4,FALSE))</f>
        <v>Ciudad de México</v>
      </c>
      <c r="I122" t="s">
        <v>847</v>
      </c>
      <c r="J122">
        <v>2</v>
      </c>
      <c r="O122" t="s">
        <v>32</v>
      </c>
    </row>
    <row r="123" spans="1:15">
      <c r="A123">
        <f t="shared" si="2"/>
        <v>122</v>
      </c>
      <c r="B123" s="14">
        <v>43843</v>
      </c>
      <c r="C123" t="s">
        <v>6</v>
      </c>
      <c r="D123" t="s">
        <v>20</v>
      </c>
      <c r="E123" s="15">
        <f t="shared" si="3"/>
        <v>20200120</v>
      </c>
      <c r="F123">
        <v>159</v>
      </c>
      <c r="G123">
        <v>99999</v>
      </c>
      <c r="H123" t="str">
        <f>IF(VLOOKUP(G123,Clientes!$A$2:$D$102,4,FALSE)=0,Clientes!$D$6,VLOOKUP(G123,Clientes!$A$2:$D$102,4,FALSE))</f>
        <v>Ciudad de México</v>
      </c>
      <c r="I123" t="s">
        <v>888</v>
      </c>
      <c r="J123">
        <v>2</v>
      </c>
      <c r="O123" t="s">
        <v>32</v>
      </c>
    </row>
    <row r="124" spans="1:15">
      <c r="A124">
        <f t="shared" si="2"/>
        <v>123</v>
      </c>
      <c r="B124" s="14">
        <v>43843</v>
      </c>
      <c r="C124" t="s">
        <v>6</v>
      </c>
      <c r="D124" t="s">
        <v>20</v>
      </c>
      <c r="E124" s="15">
        <f t="shared" si="3"/>
        <v>20200121</v>
      </c>
      <c r="F124">
        <v>221</v>
      </c>
      <c r="G124">
        <v>99999</v>
      </c>
      <c r="H124" t="str">
        <f>IF(VLOOKUP(G124,Clientes!$A$2:$D$102,4,FALSE)=0,Clientes!$D$6,VLOOKUP(G124,Clientes!$A$2:$D$102,4,FALSE))</f>
        <v>Ciudad de México</v>
      </c>
      <c r="I124" t="s">
        <v>864</v>
      </c>
      <c r="J124">
        <v>5</v>
      </c>
      <c r="O124" t="s">
        <v>907</v>
      </c>
    </row>
    <row r="125" spans="1:15">
      <c r="A125">
        <f t="shared" si="2"/>
        <v>124</v>
      </c>
      <c r="B125" s="14">
        <v>43843</v>
      </c>
      <c r="C125" t="s">
        <v>6</v>
      </c>
      <c r="D125" t="s">
        <v>22</v>
      </c>
      <c r="E125" s="15">
        <f t="shared" si="3"/>
        <v>20200122</v>
      </c>
      <c r="F125">
        <v>253</v>
      </c>
      <c r="G125">
        <v>99999</v>
      </c>
      <c r="H125" t="str">
        <f>IF(VLOOKUP(G125,Clientes!$A$2:$D$102,4,FALSE)=0,Clientes!$D$6,VLOOKUP(G125,Clientes!$A$2:$D$102,4,FALSE))</f>
        <v>Ciudad de México</v>
      </c>
      <c r="I125" t="s">
        <v>830</v>
      </c>
      <c r="J125">
        <v>1</v>
      </c>
      <c r="O125" t="s">
        <v>907</v>
      </c>
    </row>
    <row r="126" spans="1:15">
      <c r="A126">
        <f t="shared" si="2"/>
        <v>125</v>
      </c>
      <c r="B126" s="14">
        <v>43843</v>
      </c>
      <c r="C126" t="s">
        <v>6</v>
      </c>
      <c r="D126" t="s">
        <v>21</v>
      </c>
      <c r="E126" s="15">
        <f t="shared" si="3"/>
        <v>20200123</v>
      </c>
      <c r="F126">
        <v>259</v>
      </c>
      <c r="G126">
        <v>99999</v>
      </c>
      <c r="H126" t="str">
        <f>IF(VLOOKUP(G126,Clientes!$A$2:$D$102,4,FALSE)=0,Clientes!$D$6,VLOOKUP(G126,Clientes!$A$2:$D$102,4,FALSE))</f>
        <v>Ciudad de México</v>
      </c>
      <c r="I126" t="s">
        <v>832</v>
      </c>
      <c r="J126">
        <v>3</v>
      </c>
      <c r="O126" t="s">
        <v>32</v>
      </c>
    </row>
    <row r="127" spans="1:15">
      <c r="A127">
        <f t="shared" si="2"/>
        <v>126</v>
      </c>
      <c r="B127" s="14">
        <v>43843</v>
      </c>
      <c r="C127" t="s">
        <v>6</v>
      </c>
      <c r="D127" t="s">
        <v>22</v>
      </c>
      <c r="E127" s="15">
        <f t="shared" si="3"/>
        <v>20200124</v>
      </c>
      <c r="F127">
        <v>274</v>
      </c>
      <c r="G127">
        <v>99999</v>
      </c>
      <c r="H127" t="str">
        <f>IF(VLOOKUP(G127,Clientes!$A$2:$D$102,4,FALSE)=0,Clientes!$D$6,VLOOKUP(G127,Clientes!$A$2:$D$102,4,FALSE))</f>
        <v>Ciudad de México</v>
      </c>
      <c r="I127" t="s">
        <v>890</v>
      </c>
      <c r="J127">
        <v>1</v>
      </c>
      <c r="O127" t="s">
        <v>908</v>
      </c>
    </row>
    <row r="128" spans="1:15">
      <c r="A128">
        <f t="shared" si="2"/>
        <v>127</v>
      </c>
      <c r="B128" s="14">
        <v>43843</v>
      </c>
      <c r="C128" t="s">
        <v>6</v>
      </c>
      <c r="D128" t="s">
        <v>20</v>
      </c>
      <c r="E128" s="15">
        <f t="shared" si="3"/>
        <v>20200125</v>
      </c>
      <c r="F128">
        <v>305</v>
      </c>
      <c r="G128">
        <v>99999</v>
      </c>
      <c r="H128" t="str">
        <f>IF(VLOOKUP(G128,Clientes!$A$2:$D$102,4,FALSE)=0,Clientes!$D$6,VLOOKUP(G128,Clientes!$A$2:$D$102,4,FALSE))</f>
        <v>Ciudad de México</v>
      </c>
      <c r="I128" t="s">
        <v>875</v>
      </c>
      <c r="J128">
        <v>3</v>
      </c>
      <c r="O128" t="s">
        <v>907</v>
      </c>
    </row>
    <row r="129" spans="1:15">
      <c r="A129">
        <f t="shared" si="2"/>
        <v>128</v>
      </c>
      <c r="B129" s="14">
        <v>43843</v>
      </c>
      <c r="C129" t="s">
        <v>6</v>
      </c>
      <c r="D129" t="s">
        <v>20</v>
      </c>
      <c r="E129" s="15">
        <f t="shared" si="3"/>
        <v>20200126</v>
      </c>
      <c r="F129">
        <v>352</v>
      </c>
      <c r="G129">
        <v>99999</v>
      </c>
      <c r="H129" t="str">
        <f>IF(VLOOKUP(G129,Clientes!$A$2:$D$102,4,FALSE)=0,Clientes!$D$6,VLOOKUP(G129,Clientes!$A$2:$D$102,4,FALSE))</f>
        <v>Ciudad de México</v>
      </c>
      <c r="I129" t="s">
        <v>878</v>
      </c>
      <c r="J129">
        <v>2</v>
      </c>
      <c r="O129" t="s">
        <v>907</v>
      </c>
    </row>
    <row r="130" spans="1:15">
      <c r="A130">
        <f t="shared" si="2"/>
        <v>129</v>
      </c>
      <c r="B130" s="14">
        <v>43843</v>
      </c>
      <c r="C130" t="s">
        <v>6</v>
      </c>
      <c r="D130" t="s">
        <v>20</v>
      </c>
      <c r="E130" s="15">
        <f t="shared" si="3"/>
        <v>20200127</v>
      </c>
      <c r="F130">
        <v>374</v>
      </c>
      <c r="G130">
        <v>99999</v>
      </c>
      <c r="H130" t="str">
        <f>IF(VLOOKUP(G130,Clientes!$A$2:$D$102,4,FALSE)=0,Clientes!$D$6,VLOOKUP(G130,Clientes!$A$2:$D$102,4,FALSE))</f>
        <v>Ciudad de México</v>
      </c>
      <c r="I130" t="s">
        <v>836</v>
      </c>
      <c r="J130">
        <v>2</v>
      </c>
      <c r="O130" t="s">
        <v>907</v>
      </c>
    </row>
    <row r="131" spans="1:15">
      <c r="A131">
        <f t="shared" si="2"/>
        <v>130</v>
      </c>
      <c r="B131" s="14">
        <v>43843</v>
      </c>
      <c r="C131" t="s">
        <v>6</v>
      </c>
      <c r="D131" t="s">
        <v>22</v>
      </c>
      <c r="E131" s="15">
        <f t="shared" si="3"/>
        <v>20200128</v>
      </c>
      <c r="F131">
        <v>458</v>
      </c>
      <c r="G131">
        <v>99999</v>
      </c>
      <c r="H131" t="str">
        <f>IF(VLOOKUP(G131,Clientes!$A$2:$D$102,4,FALSE)=0,Clientes!$D$6,VLOOKUP(G131,Clientes!$A$2:$D$102,4,FALSE))</f>
        <v>Ciudad de México</v>
      </c>
      <c r="I131" t="s">
        <v>890</v>
      </c>
      <c r="J131">
        <v>3</v>
      </c>
      <c r="O131" t="s">
        <v>32</v>
      </c>
    </row>
    <row r="132" spans="1:15">
      <c r="A132">
        <f t="shared" ref="A132:A195" si="4">A131+1</f>
        <v>131</v>
      </c>
      <c r="B132" s="14">
        <v>43844</v>
      </c>
      <c r="C132" t="s">
        <v>6</v>
      </c>
      <c r="D132" t="s">
        <v>20</v>
      </c>
      <c r="E132" s="15">
        <f t="shared" ref="E132:E195" si="5">IF(CONCATENATE(D132,F132)=CONCATENATE(D131,F131),E131,E131+1)</f>
        <v>20200129</v>
      </c>
      <c r="F132">
        <v>28</v>
      </c>
      <c r="G132">
        <v>28</v>
      </c>
      <c r="H132" t="str">
        <f>IF(VLOOKUP(G132,Clientes!$A$2:$D$102,4,FALSE)=0,Clientes!$D$6,VLOOKUP(G132,Clientes!$A$2:$D$102,4,FALSE))</f>
        <v>Ciudad de México</v>
      </c>
      <c r="I132" t="s">
        <v>851</v>
      </c>
      <c r="J132">
        <v>7</v>
      </c>
      <c r="O132" t="s">
        <v>908</v>
      </c>
    </row>
    <row r="133" spans="1:15">
      <c r="A133">
        <f t="shared" si="4"/>
        <v>132</v>
      </c>
      <c r="B133" s="14">
        <v>43844</v>
      </c>
      <c r="C133" t="s">
        <v>6</v>
      </c>
      <c r="D133" t="s">
        <v>20</v>
      </c>
      <c r="E133" s="15">
        <f t="shared" si="5"/>
        <v>20200130</v>
      </c>
      <c r="F133">
        <v>47</v>
      </c>
      <c r="G133">
        <v>47</v>
      </c>
      <c r="H133" t="str">
        <f>IF(VLOOKUP(G133,Clientes!$A$2:$D$102,4,FALSE)=0,Clientes!$D$6,VLOOKUP(G133,Clientes!$A$2:$D$102,4,FALSE))</f>
        <v>Zapopan</v>
      </c>
      <c r="I133" t="s">
        <v>879</v>
      </c>
      <c r="J133">
        <v>4</v>
      </c>
      <c r="O133" t="s">
        <v>907</v>
      </c>
    </row>
    <row r="134" spans="1:15">
      <c r="A134">
        <f t="shared" si="4"/>
        <v>133</v>
      </c>
      <c r="B134" s="14">
        <v>43844</v>
      </c>
      <c r="C134" t="s">
        <v>6</v>
      </c>
      <c r="D134" t="s">
        <v>20</v>
      </c>
      <c r="E134" s="15">
        <f t="shared" si="5"/>
        <v>20200131</v>
      </c>
      <c r="F134">
        <v>87</v>
      </c>
      <c r="G134">
        <v>87</v>
      </c>
      <c r="H134" t="str">
        <f>IF(VLOOKUP(G134,Clientes!$A$2:$D$102,4,FALSE)=0,Clientes!$D$6,VLOOKUP(G134,Clientes!$A$2:$D$102,4,FALSE))</f>
        <v>Irapuato</v>
      </c>
      <c r="I134" t="s">
        <v>877</v>
      </c>
      <c r="J134">
        <v>2</v>
      </c>
      <c r="O134" t="s">
        <v>907</v>
      </c>
    </row>
    <row r="135" spans="1:15">
      <c r="A135">
        <f t="shared" si="4"/>
        <v>134</v>
      </c>
      <c r="B135" s="14">
        <v>43844</v>
      </c>
      <c r="C135" t="s">
        <v>6</v>
      </c>
      <c r="D135" t="s">
        <v>21</v>
      </c>
      <c r="E135" s="15">
        <f t="shared" si="5"/>
        <v>20200132</v>
      </c>
      <c r="F135">
        <v>88</v>
      </c>
      <c r="G135">
        <v>88</v>
      </c>
      <c r="H135" t="str">
        <f>IF(VLOOKUP(G135,Clientes!$A$2:$D$102,4,FALSE)=0,Clientes!$D$6,VLOOKUP(G135,Clientes!$A$2:$D$102,4,FALSE))</f>
        <v>Saltillo</v>
      </c>
      <c r="I135" t="s">
        <v>885</v>
      </c>
      <c r="J135">
        <v>1</v>
      </c>
      <c r="O135" t="s">
        <v>32</v>
      </c>
    </row>
    <row r="136" spans="1:15">
      <c r="A136">
        <f t="shared" si="4"/>
        <v>135</v>
      </c>
      <c r="B136" s="14">
        <v>43844</v>
      </c>
      <c r="C136" t="s">
        <v>6</v>
      </c>
      <c r="D136" t="s">
        <v>22</v>
      </c>
      <c r="E136" s="15">
        <f t="shared" si="5"/>
        <v>20200133</v>
      </c>
      <c r="F136">
        <v>175</v>
      </c>
      <c r="G136">
        <v>99999</v>
      </c>
      <c r="H136" t="str">
        <f>IF(VLOOKUP(G136,Clientes!$A$2:$D$102,4,FALSE)=0,Clientes!$D$6,VLOOKUP(G136,Clientes!$A$2:$D$102,4,FALSE))</f>
        <v>Ciudad de México</v>
      </c>
      <c r="I136" t="s">
        <v>883</v>
      </c>
      <c r="J136">
        <v>6</v>
      </c>
      <c r="O136" t="s">
        <v>908</v>
      </c>
    </row>
    <row r="137" spans="1:15">
      <c r="A137">
        <f t="shared" si="4"/>
        <v>136</v>
      </c>
      <c r="B137" s="14">
        <v>43844</v>
      </c>
      <c r="C137" t="s">
        <v>6</v>
      </c>
      <c r="D137" t="s">
        <v>20</v>
      </c>
      <c r="E137" s="15">
        <f t="shared" si="5"/>
        <v>20200134</v>
      </c>
      <c r="F137">
        <v>414</v>
      </c>
      <c r="G137">
        <v>99999</v>
      </c>
      <c r="H137" t="str">
        <f>IF(VLOOKUP(G137,Clientes!$A$2:$D$102,4,FALSE)=0,Clientes!$D$6,VLOOKUP(G137,Clientes!$A$2:$D$102,4,FALSE))</f>
        <v>Ciudad de México</v>
      </c>
      <c r="I137" t="s">
        <v>855</v>
      </c>
      <c r="J137">
        <v>7</v>
      </c>
      <c r="O137" t="s">
        <v>32</v>
      </c>
    </row>
    <row r="138" spans="1:15">
      <c r="A138">
        <f t="shared" si="4"/>
        <v>137</v>
      </c>
      <c r="B138" s="14">
        <v>43844</v>
      </c>
      <c r="C138" t="s">
        <v>6</v>
      </c>
      <c r="D138" t="s">
        <v>20</v>
      </c>
      <c r="E138" s="15">
        <f t="shared" si="5"/>
        <v>20200135</v>
      </c>
      <c r="F138">
        <v>423</v>
      </c>
      <c r="G138">
        <v>99999</v>
      </c>
      <c r="H138" t="str">
        <f>IF(VLOOKUP(G138,Clientes!$A$2:$D$102,4,FALSE)=0,Clientes!$D$6,VLOOKUP(G138,Clientes!$A$2:$D$102,4,FALSE))</f>
        <v>Ciudad de México</v>
      </c>
      <c r="I138" t="s">
        <v>877</v>
      </c>
      <c r="J138">
        <v>3</v>
      </c>
      <c r="O138" t="s">
        <v>908</v>
      </c>
    </row>
    <row r="139" spans="1:15">
      <c r="A139">
        <f t="shared" si="4"/>
        <v>138</v>
      </c>
      <c r="B139" s="14">
        <v>43845</v>
      </c>
      <c r="C139" t="s">
        <v>6</v>
      </c>
      <c r="D139" t="s">
        <v>20</v>
      </c>
      <c r="E139" s="15">
        <f t="shared" si="5"/>
        <v>20200136</v>
      </c>
      <c r="F139">
        <v>99</v>
      </c>
      <c r="G139">
        <v>99</v>
      </c>
      <c r="H139" t="str">
        <f>IF(VLOOKUP(G139,Clientes!$A$2:$D$102,4,FALSE)=0,Clientes!$D$6,VLOOKUP(G139,Clientes!$A$2:$D$102,4,FALSE))</f>
        <v>Toluca de Lerdo</v>
      </c>
      <c r="I139" t="s">
        <v>832</v>
      </c>
      <c r="J139">
        <v>3</v>
      </c>
      <c r="O139" t="s">
        <v>907</v>
      </c>
    </row>
    <row r="140" spans="1:15">
      <c r="A140">
        <f t="shared" si="4"/>
        <v>139</v>
      </c>
      <c r="B140" s="14">
        <v>43845</v>
      </c>
      <c r="C140" t="s">
        <v>6</v>
      </c>
      <c r="D140" t="s">
        <v>20</v>
      </c>
      <c r="E140" s="15">
        <f t="shared" si="5"/>
        <v>20200137</v>
      </c>
      <c r="F140">
        <v>141</v>
      </c>
      <c r="G140">
        <v>99999</v>
      </c>
      <c r="H140" t="str">
        <f>IF(VLOOKUP(G140,Clientes!$A$2:$D$102,4,FALSE)=0,Clientes!$D$6,VLOOKUP(G140,Clientes!$A$2:$D$102,4,FALSE))</f>
        <v>Ciudad de México</v>
      </c>
      <c r="I140" t="s">
        <v>884</v>
      </c>
      <c r="J140">
        <v>3</v>
      </c>
      <c r="O140" t="s">
        <v>908</v>
      </c>
    </row>
    <row r="141" spans="1:15">
      <c r="A141">
        <f t="shared" si="4"/>
        <v>140</v>
      </c>
      <c r="B141" s="14">
        <v>43845</v>
      </c>
      <c r="C141" t="s">
        <v>6</v>
      </c>
      <c r="D141" t="s">
        <v>20</v>
      </c>
      <c r="E141" s="15">
        <f t="shared" si="5"/>
        <v>20200138</v>
      </c>
      <c r="F141">
        <v>263</v>
      </c>
      <c r="G141">
        <v>99999</v>
      </c>
      <c r="H141" t="str">
        <f>IF(VLOOKUP(G141,Clientes!$A$2:$D$102,4,FALSE)=0,Clientes!$D$6,VLOOKUP(G141,Clientes!$A$2:$D$102,4,FALSE))</f>
        <v>Ciudad de México</v>
      </c>
      <c r="I141" t="s">
        <v>836</v>
      </c>
      <c r="J141">
        <v>2</v>
      </c>
      <c r="O141" t="s">
        <v>907</v>
      </c>
    </row>
    <row r="142" spans="1:15">
      <c r="A142">
        <f t="shared" si="4"/>
        <v>141</v>
      </c>
      <c r="B142" s="14">
        <v>43846</v>
      </c>
      <c r="C142" t="s">
        <v>6</v>
      </c>
      <c r="D142" t="s">
        <v>20</v>
      </c>
      <c r="E142" s="15">
        <f t="shared" si="5"/>
        <v>20200139</v>
      </c>
      <c r="F142">
        <v>43</v>
      </c>
      <c r="G142">
        <v>43</v>
      </c>
      <c r="H142" t="str">
        <f>IF(VLOOKUP(G142,Clientes!$A$2:$D$102,4,FALSE)=0,Clientes!$D$6,VLOOKUP(G142,Clientes!$A$2:$D$102,4,FALSE))</f>
        <v>Santiago de Querétaro</v>
      </c>
      <c r="I142" t="s">
        <v>870</v>
      </c>
      <c r="J142">
        <v>7</v>
      </c>
      <c r="O142" t="s">
        <v>32</v>
      </c>
    </row>
    <row r="143" spans="1:15">
      <c r="A143">
        <f t="shared" si="4"/>
        <v>142</v>
      </c>
      <c r="B143" s="14">
        <v>43846</v>
      </c>
      <c r="C143" t="s">
        <v>6</v>
      </c>
      <c r="D143" t="s">
        <v>20</v>
      </c>
      <c r="E143" s="15">
        <f t="shared" si="5"/>
        <v>20200140</v>
      </c>
      <c r="F143">
        <v>72</v>
      </c>
      <c r="G143">
        <v>72</v>
      </c>
      <c r="H143" t="str">
        <f>IF(VLOOKUP(G143,Clientes!$A$2:$D$102,4,FALSE)=0,Clientes!$D$6,VLOOKUP(G143,Clientes!$A$2:$D$102,4,FALSE))</f>
        <v>Ciudad de México</v>
      </c>
      <c r="I143" t="s">
        <v>848</v>
      </c>
      <c r="J143">
        <v>3</v>
      </c>
      <c r="O143" t="s">
        <v>907</v>
      </c>
    </row>
    <row r="144" spans="1:15">
      <c r="A144">
        <f t="shared" si="4"/>
        <v>143</v>
      </c>
      <c r="B144" s="14">
        <v>43846</v>
      </c>
      <c r="C144" t="s">
        <v>6</v>
      </c>
      <c r="D144" t="s">
        <v>22</v>
      </c>
      <c r="E144" s="15">
        <f t="shared" si="5"/>
        <v>20200141</v>
      </c>
      <c r="F144">
        <v>274</v>
      </c>
      <c r="G144">
        <v>99999</v>
      </c>
      <c r="H144" t="str">
        <f>IF(VLOOKUP(G144,Clientes!$A$2:$D$102,4,FALSE)=0,Clientes!$D$6,VLOOKUP(G144,Clientes!$A$2:$D$102,4,FALSE))</f>
        <v>Ciudad de México</v>
      </c>
      <c r="I144" t="s">
        <v>848</v>
      </c>
      <c r="J144">
        <v>7</v>
      </c>
      <c r="O144" t="s">
        <v>908</v>
      </c>
    </row>
    <row r="145" spans="1:15">
      <c r="A145">
        <f t="shared" si="4"/>
        <v>144</v>
      </c>
      <c r="B145" s="14">
        <v>43846</v>
      </c>
      <c r="C145" t="s">
        <v>6</v>
      </c>
      <c r="D145" t="s">
        <v>21</v>
      </c>
      <c r="E145" s="15">
        <f t="shared" si="5"/>
        <v>20200142</v>
      </c>
      <c r="F145">
        <v>321</v>
      </c>
      <c r="G145">
        <v>99999</v>
      </c>
      <c r="H145" t="str">
        <f>IF(VLOOKUP(G145,Clientes!$A$2:$D$102,4,FALSE)=0,Clientes!$D$6,VLOOKUP(G145,Clientes!$A$2:$D$102,4,FALSE))</f>
        <v>Ciudad de México</v>
      </c>
      <c r="I145" t="s">
        <v>867</v>
      </c>
      <c r="J145">
        <v>1</v>
      </c>
      <c r="O145" t="s">
        <v>908</v>
      </c>
    </row>
    <row r="146" spans="1:15">
      <c r="A146">
        <f t="shared" si="4"/>
        <v>145</v>
      </c>
      <c r="B146" s="14">
        <v>43846</v>
      </c>
      <c r="C146" t="s">
        <v>6</v>
      </c>
      <c r="D146" t="s">
        <v>22</v>
      </c>
      <c r="E146" s="15">
        <f t="shared" si="5"/>
        <v>20200143</v>
      </c>
      <c r="F146">
        <v>375</v>
      </c>
      <c r="G146">
        <v>99999</v>
      </c>
      <c r="H146" t="str">
        <f>IF(VLOOKUP(G146,Clientes!$A$2:$D$102,4,FALSE)=0,Clientes!$D$6,VLOOKUP(G146,Clientes!$A$2:$D$102,4,FALSE))</f>
        <v>Ciudad de México</v>
      </c>
      <c r="I146" t="s">
        <v>837</v>
      </c>
      <c r="J146">
        <v>7</v>
      </c>
      <c r="O146" t="s">
        <v>908</v>
      </c>
    </row>
    <row r="147" spans="1:15">
      <c r="A147">
        <f t="shared" si="4"/>
        <v>146</v>
      </c>
      <c r="B147" s="14">
        <v>43847</v>
      </c>
      <c r="C147" t="s">
        <v>6</v>
      </c>
      <c r="D147" t="s">
        <v>21</v>
      </c>
      <c r="E147" s="15">
        <f t="shared" si="5"/>
        <v>20200144</v>
      </c>
      <c r="F147">
        <v>49</v>
      </c>
      <c r="G147">
        <v>49</v>
      </c>
      <c r="H147" t="str">
        <f>IF(VLOOKUP(G147,Clientes!$A$2:$D$102,4,FALSE)=0,Clientes!$D$6,VLOOKUP(G147,Clientes!$A$2:$D$102,4,FALSE))</f>
        <v>Ciudad de México</v>
      </c>
      <c r="I147" t="s">
        <v>868</v>
      </c>
      <c r="J147">
        <v>3</v>
      </c>
      <c r="O147" t="s">
        <v>32</v>
      </c>
    </row>
    <row r="148" spans="1:15">
      <c r="A148">
        <f t="shared" si="4"/>
        <v>147</v>
      </c>
      <c r="B148" s="14">
        <v>43847</v>
      </c>
      <c r="C148" t="s">
        <v>6</v>
      </c>
      <c r="D148" t="s">
        <v>22</v>
      </c>
      <c r="E148" s="15">
        <f t="shared" si="5"/>
        <v>20200145</v>
      </c>
      <c r="F148">
        <v>66</v>
      </c>
      <c r="G148">
        <v>66</v>
      </c>
      <c r="H148" t="str">
        <f>IF(VLOOKUP(G148,Clientes!$A$2:$D$102,4,FALSE)=0,Clientes!$D$6,VLOOKUP(G148,Clientes!$A$2:$D$102,4,FALSE))</f>
        <v>Ciudad de México</v>
      </c>
      <c r="I148" t="s">
        <v>853</v>
      </c>
      <c r="J148">
        <v>5</v>
      </c>
      <c r="O148" t="s">
        <v>908</v>
      </c>
    </row>
    <row r="149" spans="1:15">
      <c r="A149">
        <f t="shared" si="4"/>
        <v>148</v>
      </c>
      <c r="B149" s="14">
        <v>43847</v>
      </c>
      <c r="C149" t="s">
        <v>6</v>
      </c>
      <c r="D149" t="s">
        <v>20</v>
      </c>
      <c r="E149" s="15">
        <f t="shared" si="5"/>
        <v>20200146</v>
      </c>
      <c r="F149">
        <v>83</v>
      </c>
      <c r="G149">
        <v>83</v>
      </c>
      <c r="H149" t="str">
        <f>IF(VLOOKUP(G149,Clientes!$A$2:$D$102,4,FALSE)=0,Clientes!$D$6,VLOOKUP(G149,Clientes!$A$2:$D$102,4,FALSE))</f>
        <v>Reynosa</v>
      </c>
      <c r="I149" t="s">
        <v>831</v>
      </c>
      <c r="J149">
        <v>5</v>
      </c>
      <c r="O149" t="s">
        <v>32</v>
      </c>
    </row>
    <row r="150" spans="1:15">
      <c r="A150">
        <f t="shared" si="4"/>
        <v>149</v>
      </c>
      <c r="B150" s="14">
        <v>43847</v>
      </c>
      <c r="C150" t="s">
        <v>6</v>
      </c>
      <c r="D150" t="s">
        <v>22</v>
      </c>
      <c r="E150" s="15">
        <f t="shared" si="5"/>
        <v>20200147</v>
      </c>
      <c r="F150">
        <v>151</v>
      </c>
      <c r="G150">
        <v>99999</v>
      </c>
      <c r="H150" t="str">
        <f>IF(VLOOKUP(G150,Clientes!$A$2:$D$102,4,FALSE)=0,Clientes!$D$6,VLOOKUP(G150,Clientes!$A$2:$D$102,4,FALSE))</f>
        <v>Ciudad de México</v>
      </c>
      <c r="I150" t="s">
        <v>859</v>
      </c>
      <c r="J150">
        <v>3</v>
      </c>
      <c r="O150" t="s">
        <v>907</v>
      </c>
    </row>
    <row r="151" spans="1:15">
      <c r="A151">
        <f t="shared" si="4"/>
        <v>150</v>
      </c>
      <c r="B151" s="14">
        <v>43847</v>
      </c>
      <c r="C151" t="s">
        <v>6</v>
      </c>
      <c r="D151" t="s">
        <v>21</v>
      </c>
      <c r="E151" s="15">
        <f t="shared" si="5"/>
        <v>20200148</v>
      </c>
      <c r="F151">
        <v>184</v>
      </c>
      <c r="G151">
        <v>99999</v>
      </c>
      <c r="H151" t="str">
        <f>IF(VLOOKUP(G151,Clientes!$A$2:$D$102,4,FALSE)=0,Clientes!$D$6,VLOOKUP(G151,Clientes!$A$2:$D$102,4,FALSE))</f>
        <v>Ciudad de México</v>
      </c>
      <c r="I151" t="s">
        <v>836</v>
      </c>
      <c r="J151">
        <v>6</v>
      </c>
      <c r="O151" t="s">
        <v>908</v>
      </c>
    </row>
    <row r="152" spans="1:15">
      <c r="A152">
        <f t="shared" si="4"/>
        <v>151</v>
      </c>
      <c r="B152" s="14">
        <v>43847</v>
      </c>
      <c r="C152" t="s">
        <v>6</v>
      </c>
      <c r="D152" t="s">
        <v>21</v>
      </c>
      <c r="E152" s="15">
        <f t="shared" si="5"/>
        <v>20200149</v>
      </c>
      <c r="F152">
        <v>217</v>
      </c>
      <c r="G152">
        <v>99999</v>
      </c>
      <c r="H152" t="str">
        <f>IF(VLOOKUP(G152,Clientes!$A$2:$D$102,4,FALSE)=0,Clientes!$D$6,VLOOKUP(G152,Clientes!$A$2:$D$102,4,FALSE))</f>
        <v>Ciudad de México</v>
      </c>
      <c r="I152" t="s">
        <v>888</v>
      </c>
      <c r="J152">
        <v>5</v>
      </c>
      <c r="O152" t="s">
        <v>908</v>
      </c>
    </row>
    <row r="153" spans="1:15">
      <c r="A153">
        <f t="shared" si="4"/>
        <v>152</v>
      </c>
      <c r="B153" s="14">
        <v>43847</v>
      </c>
      <c r="C153" t="s">
        <v>6</v>
      </c>
      <c r="D153" t="s">
        <v>20</v>
      </c>
      <c r="E153" s="15">
        <f t="shared" si="5"/>
        <v>20200150</v>
      </c>
      <c r="F153">
        <v>227</v>
      </c>
      <c r="G153">
        <v>99999</v>
      </c>
      <c r="H153" t="str">
        <f>IF(VLOOKUP(G153,Clientes!$A$2:$D$102,4,FALSE)=0,Clientes!$D$6,VLOOKUP(G153,Clientes!$A$2:$D$102,4,FALSE))</f>
        <v>Ciudad de México</v>
      </c>
      <c r="I153" t="s">
        <v>882</v>
      </c>
      <c r="J153">
        <v>2</v>
      </c>
      <c r="O153" t="s">
        <v>908</v>
      </c>
    </row>
    <row r="154" spans="1:15">
      <c r="A154">
        <f t="shared" si="4"/>
        <v>153</v>
      </c>
      <c r="B154" s="14">
        <v>43847</v>
      </c>
      <c r="C154" t="s">
        <v>6</v>
      </c>
      <c r="D154" t="s">
        <v>20</v>
      </c>
      <c r="E154" s="15">
        <f t="shared" si="5"/>
        <v>20200151</v>
      </c>
      <c r="F154">
        <v>244</v>
      </c>
      <c r="G154">
        <v>99999</v>
      </c>
      <c r="H154" t="str">
        <f>IF(VLOOKUP(G154,Clientes!$A$2:$D$102,4,FALSE)=0,Clientes!$D$6,VLOOKUP(G154,Clientes!$A$2:$D$102,4,FALSE))</f>
        <v>Ciudad de México</v>
      </c>
      <c r="I154" t="s">
        <v>845</v>
      </c>
      <c r="J154">
        <v>3</v>
      </c>
      <c r="O154" t="s">
        <v>907</v>
      </c>
    </row>
    <row r="155" spans="1:15">
      <c r="A155">
        <f t="shared" si="4"/>
        <v>154</v>
      </c>
      <c r="B155" s="14">
        <v>43847</v>
      </c>
      <c r="C155" t="s">
        <v>6</v>
      </c>
      <c r="D155" t="s">
        <v>20</v>
      </c>
      <c r="E155" s="15">
        <f t="shared" si="5"/>
        <v>20200152</v>
      </c>
      <c r="F155">
        <v>280</v>
      </c>
      <c r="G155">
        <v>99999</v>
      </c>
      <c r="H155" t="str">
        <f>IF(VLOOKUP(G155,Clientes!$A$2:$D$102,4,FALSE)=0,Clientes!$D$6,VLOOKUP(G155,Clientes!$A$2:$D$102,4,FALSE))</f>
        <v>Ciudad de México</v>
      </c>
      <c r="I155" t="s">
        <v>890</v>
      </c>
      <c r="J155">
        <v>1</v>
      </c>
      <c r="O155" t="s">
        <v>907</v>
      </c>
    </row>
    <row r="156" spans="1:15">
      <c r="A156">
        <f t="shared" si="4"/>
        <v>155</v>
      </c>
      <c r="B156" s="14">
        <v>43847</v>
      </c>
      <c r="C156" t="s">
        <v>6</v>
      </c>
      <c r="D156" t="s">
        <v>21</v>
      </c>
      <c r="E156" s="15">
        <f t="shared" si="5"/>
        <v>20200153</v>
      </c>
      <c r="F156">
        <v>312</v>
      </c>
      <c r="G156">
        <v>99999</v>
      </c>
      <c r="H156" t="str">
        <f>IF(VLOOKUP(G156,Clientes!$A$2:$D$102,4,FALSE)=0,Clientes!$D$6,VLOOKUP(G156,Clientes!$A$2:$D$102,4,FALSE))</f>
        <v>Ciudad de México</v>
      </c>
      <c r="I156" t="s">
        <v>864</v>
      </c>
      <c r="J156">
        <v>1</v>
      </c>
      <c r="O156" t="s">
        <v>907</v>
      </c>
    </row>
    <row r="157" spans="1:15">
      <c r="A157">
        <f t="shared" si="4"/>
        <v>156</v>
      </c>
      <c r="B157" s="14">
        <v>43847</v>
      </c>
      <c r="C157" t="s">
        <v>6</v>
      </c>
      <c r="D157" t="s">
        <v>20</v>
      </c>
      <c r="E157" s="15">
        <f t="shared" si="5"/>
        <v>20200154</v>
      </c>
      <c r="F157">
        <v>327</v>
      </c>
      <c r="G157">
        <v>99999</v>
      </c>
      <c r="H157" t="str">
        <f>IF(VLOOKUP(G157,Clientes!$A$2:$D$102,4,FALSE)=0,Clientes!$D$6,VLOOKUP(G157,Clientes!$A$2:$D$102,4,FALSE))</f>
        <v>Ciudad de México</v>
      </c>
      <c r="I157" t="s">
        <v>842</v>
      </c>
      <c r="J157">
        <v>2</v>
      </c>
      <c r="O157" t="s">
        <v>908</v>
      </c>
    </row>
    <row r="158" spans="1:15">
      <c r="A158">
        <f t="shared" si="4"/>
        <v>157</v>
      </c>
      <c r="B158" s="14">
        <v>43848</v>
      </c>
      <c r="C158" t="s">
        <v>6</v>
      </c>
      <c r="D158" t="s">
        <v>20</v>
      </c>
      <c r="E158" s="15">
        <f t="shared" si="5"/>
        <v>20200155</v>
      </c>
      <c r="F158">
        <v>25</v>
      </c>
      <c r="G158">
        <v>25</v>
      </c>
      <c r="H158" t="str">
        <f>IF(VLOOKUP(G158,Clientes!$A$2:$D$102,4,FALSE)=0,Clientes!$D$6,VLOOKUP(G158,Clientes!$A$2:$D$102,4,FALSE))</f>
        <v>León</v>
      </c>
      <c r="I158" t="s">
        <v>845</v>
      </c>
      <c r="J158">
        <v>4</v>
      </c>
      <c r="O158" t="s">
        <v>907</v>
      </c>
    </row>
    <row r="159" spans="1:15">
      <c r="A159">
        <f t="shared" si="4"/>
        <v>158</v>
      </c>
      <c r="B159" s="14">
        <v>43848</v>
      </c>
      <c r="C159" t="s">
        <v>6</v>
      </c>
      <c r="D159" t="s">
        <v>20</v>
      </c>
      <c r="E159" s="15">
        <f t="shared" si="5"/>
        <v>20200156</v>
      </c>
      <c r="F159">
        <v>47</v>
      </c>
      <c r="G159">
        <v>47</v>
      </c>
      <c r="H159" t="str">
        <f>IF(VLOOKUP(G159,Clientes!$A$2:$D$102,4,FALSE)=0,Clientes!$D$6,VLOOKUP(G159,Clientes!$A$2:$D$102,4,FALSE))</f>
        <v>Zapopan</v>
      </c>
      <c r="I159" t="s">
        <v>843</v>
      </c>
      <c r="J159">
        <v>2</v>
      </c>
      <c r="O159" t="s">
        <v>908</v>
      </c>
    </row>
    <row r="160" spans="1:15">
      <c r="A160">
        <f t="shared" si="4"/>
        <v>159</v>
      </c>
      <c r="B160" s="14">
        <v>43848</v>
      </c>
      <c r="C160" t="s">
        <v>6</v>
      </c>
      <c r="D160" t="s">
        <v>20</v>
      </c>
      <c r="E160" s="15">
        <f t="shared" si="5"/>
        <v>20200157</v>
      </c>
      <c r="F160">
        <v>85</v>
      </c>
      <c r="G160">
        <v>85</v>
      </c>
      <c r="H160" t="str">
        <f>IF(VLOOKUP(G160,Clientes!$A$2:$D$102,4,FALSE)=0,Clientes!$D$6,VLOOKUP(G160,Clientes!$A$2:$D$102,4,FALSE))</f>
        <v>Ciudad de México</v>
      </c>
      <c r="I160" t="s">
        <v>886</v>
      </c>
      <c r="J160">
        <v>6</v>
      </c>
      <c r="O160" t="s">
        <v>908</v>
      </c>
    </row>
    <row r="161" spans="1:15">
      <c r="A161">
        <f t="shared" si="4"/>
        <v>160</v>
      </c>
      <c r="B161" s="14">
        <v>43848</v>
      </c>
      <c r="C161" t="s">
        <v>6</v>
      </c>
      <c r="D161" t="s">
        <v>20</v>
      </c>
      <c r="E161" s="15">
        <f t="shared" si="5"/>
        <v>20200158</v>
      </c>
      <c r="F161">
        <v>126</v>
      </c>
      <c r="G161">
        <v>99999</v>
      </c>
      <c r="H161" t="str">
        <f>IF(VLOOKUP(G161,Clientes!$A$2:$D$102,4,FALSE)=0,Clientes!$D$6,VLOOKUP(G161,Clientes!$A$2:$D$102,4,FALSE))</f>
        <v>Ciudad de México</v>
      </c>
      <c r="I161" t="s">
        <v>885</v>
      </c>
      <c r="J161">
        <v>4</v>
      </c>
      <c r="O161" t="s">
        <v>907</v>
      </c>
    </row>
    <row r="162" spans="1:15">
      <c r="A162">
        <f t="shared" si="4"/>
        <v>161</v>
      </c>
      <c r="B162" s="14">
        <v>43848</v>
      </c>
      <c r="C162" t="s">
        <v>6</v>
      </c>
      <c r="D162" t="s">
        <v>20</v>
      </c>
      <c r="E162" s="15">
        <f t="shared" si="5"/>
        <v>20200159</v>
      </c>
      <c r="F162">
        <v>173</v>
      </c>
      <c r="G162">
        <v>99999</v>
      </c>
      <c r="H162" t="str">
        <f>IF(VLOOKUP(G162,Clientes!$A$2:$D$102,4,FALSE)=0,Clientes!$D$6,VLOOKUP(G162,Clientes!$A$2:$D$102,4,FALSE))</f>
        <v>Ciudad de México</v>
      </c>
      <c r="I162" t="s">
        <v>835</v>
      </c>
      <c r="J162">
        <v>7</v>
      </c>
      <c r="O162" t="s">
        <v>908</v>
      </c>
    </row>
    <row r="163" spans="1:15">
      <c r="A163">
        <f t="shared" si="4"/>
        <v>162</v>
      </c>
      <c r="B163" s="14">
        <v>43848</v>
      </c>
      <c r="C163" t="s">
        <v>6</v>
      </c>
      <c r="D163" t="s">
        <v>20</v>
      </c>
      <c r="E163" s="15">
        <f t="shared" si="5"/>
        <v>20200160</v>
      </c>
      <c r="F163">
        <v>188</v>
      </c>
      <c r="G163">
        <v>99999</v>
      </c>
      <c r="H163" t="str">
        <f>IF(VLOOKUP(G163,Clientes!$A$2:$D$102,4,FALSE)=0,Clientes!$D$6,VLOOKUP(G163,Clientes!$A$2:$D$102,4,FALSE))</f>
        <v>Ciudad de México</v>
      </c>
      <c r="I163" t="s">
        <v>872</v>
      </c>
      <c r="J163">
        <v>4</v>
      </c>
      <c r="O163" t="s">
        <v>32</v>
      </c>
    </row>
    <row r="164" spans="1:15">
      <c r="A164">
        <f t="shared" si="4"/>
        <v>163</v>
      </c>
      <c r="B164" s="14">
        <v>43848</v>
      </c>
      <c r="C164" t="s">
        <v>6</v>
      </c>
      <c r="D164" t="s">
        <v>21</v>
      </c>
      <c r="E164" s="15">
        <f t="shared" si="5"/>
        <v>20200161</v>
      </c>
      <c r="F164">
        <v>209</v>
      </c>
      <c r="G164">
        <v>99999</v>
      </c>
      <c r="H164" t="str">
        <f>IF(VLOOKUP(G164,Clientes!$A$2:$D$102,4,FALSE)=0,Clientes!$D$6,VLOOKUP(G164,Clientes!$A$2:$D$102,4,FALSE))</f>
        <v>Ciudad de México</v>
      </c>
      <c r="I164" t="s">
        <v>855</v>
      </c>
      <c r="J164">
        <v>3</v>
      </c>
      <c r="O164" t="s">
        <v>32</v>
      </c>
    </row>
    <row r="165" spans="1:15">
      <c r="A165">
        <f t="shared" si="4"/>
        <v>164</v>
      </c>
      <c r="B165" s="14">
        <v>43848</v>
      </c>
      <c r="C165" t="s">
        <v>6</v>
      </c>
      <c r="D165" t="s">
        <v>22</v>
      </c>
      <c r="E165" s="15">
        <f t="shared" si="5"/>
        <v>20200162</v>
      </c>
      <c r="F165">
        <v>295</v>
      </c>
      <c r="G165">
        <v>99999</v>
      </c>
      <c r="H165" t="str">
        <f>IF(VLOOKUP(G165,Clientes!$A$2:$D$102,4,FALSE)=0,Clientes!$D$6,VLOOKUP(G165,Clientes!$A$2:$D$102,4,FALSE))</f>
        <v>Ciudad de México</v>
      </c>
      <c r="I165" t="s">
        <v>879</v>
      </c>
      <c r="J165">
        <v>2</v>
      </c>
      <c r="O165" t="s">
        <v>907</v>
      </c>
    </row>
    <row r="166" spans="1:15">
      <c r="A166">
        <f t="shared" si="4"/>
        <v>165</v>
      </c>
      <c r="B166" s="14">
        <v>43848</v>
      </c>
      <c r="C166" t="s">
        <v>6</v>
      </c>
      <c r="D166" t="s">
        <v>22</v>
      </c>
      <c r="E166" s="15">
        <f t="shared" si="5"/>
        <v>20200163</v>
      </c>
      <c r="F166">
        <v>332</v>
      </c>
      <c r="G166">
        <v>99999</v>
      </c>
      <c r="H166" t="str">
        <f>IF(VLOOKUP(G166,Clientes!$A$2:$D$102,4,FALSE)=0,Clientes!$D$6,VLOOKUP(G166,Clientes!$A$2:$D$102,4,FALSE))</f>
        <v>Ciudad de México</v>
      </c>
      <c r="I166" t="s">
        <v>839</v>
      </c>
      <c r="J166">
        <v>7</v>
      </c>
      <c r="O166" t="s">
        <v>908</v>
      </c>
    </row>
    <row r="167" spans="1:15">
      <c r="A167">
        <f t="shared" si="4"/>
        <v>166</v>
      </c>
      <c r="B167" s="14">
        <v>43848</v>
      </c>
      <c r="C167" t="s">
        <v>6</v>
      </c>
      <c r="D167" t="s">
        <v>22</v>
      </c>
      <c r="E167" s="15">
        <f t="shared" si="5"/>
        <v>20200164</v>
      </c>
      <c r="F167">
        <v>339</v>
      </c>
      <c r="G167">
        <v>99999</v>
      </c>
      <c r="H167" t="str">
        <f>IF(VLOOKUP(G167,Clientes!$A$2:$D$102,4,FALSE)=0,Clientes!$D$6,VLOOKUP(G167,Clientes!$A$2:$D$102,4,FALSE))</f>
        <v>Ciudad de México</v>
      </c>
      <c r="I167" t="s">
        <v>833</v>
      </c>
      <c r="J167">
        <v>1</v>
      </c>
      <c r="O167" t="s">
        <v>908</v>
      </c>
    </row>
    <row r="168" spans="1:15">
      <c r="A168">
        <f t="shared" si="4"/>
        <v>167</v>
      </c>
      <c r="B168" s="14">
        <v>43848</v>
      </c>
      <c r="C168" t="s">
        <v>6</v>
      </c>
      <c r="D168" t="s">
        <v>20</v>
      </c>
      <c r="E168" s="15">
        <f t="shared" si="5"/>
        <v>20200165</v>
      </c>
      <c r="F168">
        <v>351</v>
      </c>
      <c r="G168">
        <v>99999</v>
      </c>
      <c r="H168" t="str">
        <f>IF(VLOOKUP(G168,Clientes!$A$2:$D$102,4,FALSE)=0,Clientes!$D$6,VLOOKUP(G168,Clientes!$A$2:$D$102,4,FALSE))</f>
        <v>Ciudad de México</v>
      </c>
      <c r="I168" t="s">
        <v>849</v>
      </c>
      <c r="J168">
        <v>5</v>
      </c>
      <c r="O168" t="s">
        <v>908</v>
      </c>
    </row>
    <row r="169" spans="1:15">
      <c r="A169">
        <f t="shared" si="4"/>
        <v>168</v>
      </c>
      <c r="B169" s="14">
        <v>43848</v>
      </c>
      <c r="C169" t="s">
        <v>6</v>
      </c>
      <c r="D169" t="s">
        <v>21</v>
      </c>
      <c r="E169" s="15">
        <f t="shared" si="5"/>
        <v>20200166</v>
      </c>
      <c r="F169">
        <v>362</v>
      </c>
      <c r="G169">
        <v>99999</v>
      </c>
      <c r="H169" t="str">
        <f>IF(VLOOKUP(G169,Clientes!$A$2:$D$102,4,FALSE)=0,Clientes!$D$6,VLOOKUP(G169,Clientes!$A$2:$D$102,4,FALSE))</f>
        <v>Ciudad de México</v>
      </c>
      <c r="I169" t="s">
        <v>862</v>
      </c>
      <c r="J169">
        <v>7</v>
      </c>
      <c r="O169" t="s">
        <v>907</v>
      </c>
    </row>
    <row r="170" spans="1:15">
      <c r="A170">
        <f t="shared" si="4"/>
        <v>169</v>
      </c>
      <c r="B170" s="14">
        <v>43848</v>
      </c>
      <c r="C170" t="s">
        <v>6</v>
      </c>
      <c r="D170" t="s">
        <v>20</v>
      </c>
      <c r="E170" s="15">
        <f t="shared" si="5"/>
        <v>20200167</v>
      </c>
      <c r="F170">
        <v>375</v>
      </c>
      <c r="G170">
        <v>99999</v>
      </c>
      <c r="H170" t="str">
        <f>IF(VLOOKUP(G170,Clientes!$A$2:$D$102,4,FALSE)=0,Clientes!$D$6,VLOOKUP(G170,Clientes!$A$2:$D$102,4,FALSE))</f>
        <v>Ciudad de México</v>
      </c>
      <c r="I170" t="s">
        <v>873</v>
      </c>
      <c r="J170">
        <v>7</v>
      </c>
      <c r="O170" t="s">
        <v>907</v>
      </c>
    </row>
    <row r="171" spans="1:15">
      <c r="A171">
        <f t="shared" si="4"/>
        <v>170</v>
      </c>
      <c r="B171" s="14">
        <v>43848</v>
      </c>
      <c r="C171" t="s">
        <v>6</v>
      </c>
      <c r="D171" t="s">
        <v>21</v>
      </c>
      <c r="E171" s="15">
        <f t="shared" si="5"/>
        <v>20200168</v>
      </c>
      <c r="F171">
        <v>385</v>
      </c>
      <c r="G171">
        <v>99999</v>
      </c>
      <c r="H171" t="str">
        <f>IF(VLOOKUP(G171,Clientes!$A$2:$D$102,4,FALSE)=0,Clientes!$D$6,VLOOKUP(G171,Clientes!$A$2:$D$102,4,FALSE))</f>
        <v>Ciudad de México</v>
      </c>
      <c r="I171" t="s">
        <v>849</v>
      </c>
      <c r="J171">
        <v>7</v>
      </c>
      <c r="O171" t="s">
        <v>908</v>
      </c>
    </row>
    <row r="172" spans="1:15">
      <c r="A172">
        <f t="shared" si="4"/>
        <v>171</v>
      </c>
      <c r="B172" s="14">
        <v>43848</v>
      </c>
      <c r="C172" t="s">
        <v>6</v>
      </c>
      <c r="D172" t="s">
        <v>22</v>
      </c>
      <c r="E172" s="15">
        <f t="shared" si="5"/>
        <v>20200169</v>
      </c>
      <c r="F172">
        <v>393</v>
      </c>
      <c r="G172">
        <v>99999</v>
      </c>
      <c r="H172" t="str">
        <f>IF(VLOOKUP(G172,Clientes!$A$2:$D$102,4,FALSE)=0,Clientes!$D$6,VLOOKUP(G172,Clientes!$A$2:$D$102,4,FALSE))</f>
        <v>Ciudad de México</v>
      </c>
      <c r="I172" t="s">
        <v>851</v>
      </c>
      <c r="J172">
        <v>6</v>
      </c>
      <c r="O172" t="s">
        <v>907</v>
      </c>
    </row>
    <row r="173" spans="1:15">
      <c r="A173">
        <f t="shared" si="4"/>
        <v>172</v>
      </c>
      <c r="B173" s="14">
        <v>43848</v>
      </c>
      <c r="C173" t="s">
        <v>6</v>
      </c>
      <c r="D173" t="s">
        <v>22</v>
      </c>
      <c r="E173" s="15">
        <f t="shared" si="5"/>
        <v>20200170</v>
      </c>
      <c r="F173">
        <v>399</v>
      </c>
      <c r="G173">
        <v>99999</v>
      </c>
      <c r="H173" t="str">
        <f>IF(VLOOKUP(G173,Clientes!$A$2:$D$102,4,FALSE)=0,Clientes!$D$6,VLOOKUP(G173,Clientes!$A$2:$D$102,4,FALSE))</f>
        <v>Ciudad de México</v>
      </c>
      <c r="I173" t="s">
        <v>880</v>
      </c>
      <c r="J173">
        <v>1</v>
      </c>
      <c r="O173" t="s">
        <v>907</v>
      </c>
    </row>
    <row r="174" spans="1:15">
      <c r="A174">
        <f t="shared" si="4"/>
        <v>173</v>
      </c>
      <c r="B174" s="14">
        <v>43848</v>
      </c>
      <c r="C174" t="s">
        <v>6</v>
      </c>
      <c r="D174" t="s">
        <v>22</v>
      </c>
      <c r="E174" s="15">
        <f t="shared" si="5"/>
        <v>20200171</v>
      </c>
      <c r="F174">
        <v>410</v>
      </c>
      <c r="G174">
        <v>99999</v>
      </c>
      <c r="H174" t="str">
        <f>IF(VLOOKUP(G174,Clientes!$A$2:$D$102,4,FALSE)=0,Clientes!$D$6,VLOOKUP(G174,Clientes!$A$2:$D$102,4,FALSE))</f>
        <v>Ciudad de México</v>
      </c>
      <c r="I174" t="s">
        <v>851</v>
      </c>
      <c r="J174">
        <v>4</v>
      </c>
      <c r="O174" t="s">
        <v>32</v>
      </c>
    </row>
    <row r="175" spans="1:15">
      <c r="A175">
        <f t="shared" si="4"/>
        <v>174</v>
      </c>
      <c r="B175" s="14">
        <v>43848</v>
      </c>
      <c r="C175" t="s">
        <v>6</v>
      </c>
      <c r="D175" t="s">
        <v>20</v>
      </c>
      <c r="E175" s="15">
        <f t="shared" si="5"/>
        <v>20200172</v>
      </c>
      <c r="F175">
        <v>412</v>
      </c>
      <c r="G175">
        <v>99999</v>
      </c>
      <c r="H175" t="str">
        <f>IF(VLOOKUP(G175,Clientes!$A$2:$D$102,4,FALSE)=0,Clientes!$D$6,VLOOKUP(G175,Clientes!$A$2:$D$102,4,FALSE))</f>
        <v>Ciudad de México</v>
      </c>
      <c r="I175" t="s">
        <v>887</v>
      </c>
      <c r="J175">
        <v>4</v>
      </c>
      <c r="O175" t="s">
        <v>907</v>
      </c>
    </row>
    <row r="176" spans="1:15">
      <c r="A176">
        <f t="shared" si="4"/>
        <v>175</v>
      </c>
      <c r="B176" s="14">
        <v>43849</v>
      </c>
      <c r="C176" t="s">
        <v>6</v>
      </c>
      <c r="D176" t="s">
        <v>21</v>
      </c>
      <c r="E176" s="15">
        <f t="shared" si="5"/>
        <v>20200173</v>
      </c>
      <c r="F176">
        <v>55</v>
      </c>
      <c r="G176">
        <v>55</v>
      </c>
      <c r="H176" t="str">
        <f>IF(VLOOKUP(G176,Clientes!$A$2:$D$102,4,FALSE)=0,Clientes!$D$6,VLOOKUP(G176,Clientes!$A$2:$D$102,4,FALSE))</f>
        <v>Córdoba</v>
      </c>
      <c r="I176" t="s">
        <v>849</v>
      </c>
      <c r="J176">
        <v>7</v>
      </c>
      <c r="O176" t="s">
        <v>907</v>
      </c>
    </row>
    <row r="177" spans="1:15">
      <c r="A177">
        <f t="shared" si="4"/>
        <v>176</v>
      </c>
      <c r="B177" s="14">
        <v>43849</v>
      </c>
      <c r="C177" t="s">
        <v>6</v>
      </c>
      <c r="D177" t="s">
        <v>20</v>
      </c>
      <c r="E177" s="15">
        <f t="shared" si="5"/>
        <v>20200174</v>
      </c>
      <c r="F177">
        <v>68</v>
      </c>
      <c r="G177">
        <v>68</v>
      </c>
      <c r="H177" t="str">
        <f>IF(VLOOKUP(G177,Clientes!$A$2:$D$102,4,FALSE)=0,Clientes!$D$6,VLOOKUP(G177,Clientes!$A$2:$D$102,4,FALSE))</f>
        <v>Ciudad de México</v>
      </c>
      <c r="I177" t="s">
        <v>840</v>
      </c>
      <c r="J177">
        <v>3</v>
      </c>
      <c r="O177" t="s">
        <v>907</v>
      </c>
    </row>
    <row r="178" spans="1:15">
      <c r="A178">
        <f t="shared" si="4"/>
        <v>177</v>
      </c>
      <c r="B178" s="14">
        <v>43849</v>
      </c>
      <c r="C178" t="s">
        <v>6</v>
      </c>
      <c r="D178" t="s">
        <v>21</v>
      </c>
      <c r="E178" s="15">
        <f t="shared" si="5"/>
        <v>20200175</v>
      </c>
      <c r="F178">
        <v>103</v>
      </c>
      <c r="G178">
        <v>99999</v>
      </c>
      <c r="H178" t="str">
        <f>IF(VLOOKUP(G178,Clientes!$A$2:$D$102,4,FALSE)=0,Clientes!$D$6,VLOOKUP(G178,Clientes!$A$2:$D$102,4,FALSE))</f>
        <v>Ciudad de México</v>
      </c>
      <c r="I178" t="s">
        <v>871</v>
      </c>
      <c r="J178">
        <v>2</v>
      </c>
      <c r="O178" t="s">
        <v>907</v>
      </c>
    </row>
    <row r="179" spans="1:15">
      <c r="A179">
        <f t="shared" si="4"/>
        <v>178</v>
      </c>
      <c r="B179" s="14">
        <v>43849</v>
      </c>
      <c r="C179" t="s">
        <v>6</v>
      </c>
      <c r="D179" t="s">
        <v>21</v>
      </c>
      <c r="E179" s="15">
        <f t="shared" si="5"/>
        <v>20200176</v>
      </c>
      <c r="F179">
        <v>112</v>
      </c>
      <c r="G179">
        <v>99999</v>
      </c>
      <c r="H179" t="str">
        <f>IF(VLOOKUP(G179,Clientes!$A$2:$D$102,4,FALSE)=0,Clientes!$D$6,VLOOKUP(G179,Clientes!$A$2:$D$102,4,FALSE))</f>
        <v>Ciudad de México</v>
      </c>
      <c r="I179" t="s">
        <v>882</v>
      </c>
      <c r="J179">
        <v>1</v>
      </c>
      <c r="O179" t="s">
        <v>32</v>
      </c>
    </row>
    <row r="180" spans="1:15">
      <c r="A180">
        <f t="shared" si="4"/>
        <v>179</v>
      </c>
      <c r="B180" s="14">
        <v>43849</v>
      </c>
      <c r="C180" t="s">
        <v>6</v>
      </c>
      <c r="D180" t="s">
        <v>20</v>
      </c>
      <c r="E180" s="15">
        <f t="shared" si="5"/>
        <v>20200177</v>
      </c>
      <c r="F180">
        <v>137</v>
      </c>
      <c r="G180">
        <v>99999</v>
      </c>
      <c r="H180" t="str">
        <f>IF(VLOOKUP(G180,Clientes!$A$2:$D$102,4,FALSE)=0,Clientes!$D$6,VLOOKUP(G180,Clientes!$A$2:$D$102,4,FALSE))</f>
        <v>Ciudad de México</v>
      </c>
      <c r="I180" t="s">
        <v>880</v>
      </c>
      <c r="J180">
        <v>6</v>
      </c>
      <c r="O180" t="s">
        <v>32</v>
      </c>
    </row>
    <row r="181" spans="1:15">
      <c r="A181">
        <f t="shared" si="4"/>
        <v>180</v>
      </c>
      <c r="B181" s="14">
        <v>43849</v>
      </c>
      <c r="C181" t="s">
        <v>6</v>
      </c>
      <c r="D181" t="s">
        <v>22</v>
      </c>
      <c r="E181" s="15">
        <f t="shared" si="5"/>
        <v>20200178</v>
      </c>
      <c r="F181">
        <v>206</v>
      </c>
      <c r="G181">
        <v>99999</v>
      </c>
      <c r="H181" t="str">
        <f>IF(VLOOKUP(G181,Clientes!$A$2:$D$102,4,FALSE)=0,Clientes!$D$6,VLOOKUP(G181,Clientes!$A$2:$D$102,4,FALSE))</f>
        <v>Ciudad de México</v>
      </c>
      <c r="I181" t="s">
        <v>860</v>
      </c>
      <c r="J181">
        <v>6</v>
      </c>
      <c r="O181" t="s">
        <v>907</v>
      </c>
    </row>
    <row r="182" spans="1:15">
      <c r="A182">
        <f t="shared" si="4"/>
        <v>181</v>
      </c>
      <c r="B182" s="14">
        <v>43849</v>
      </c>
      <c r="C182" t="s">
        <v>6</v>
      </c>
      <c r="D182" t="s">
        <v>20</v>
      </c>
      <c r="E182" s="15">
        <f t="shared" si="5"/>
        <v>20200179</v>
      </c>
      <c r="F182">
        <v>253</v>
      </c>
      <c r="G182">
        <v>99999</v>
      </c>
      <c r="H182" t="str">
        <f>IF(VLOOKUP(G182,Clientes!$A$2:$D$102,4,FALSE)=0,Clientes!$D$6,VLOOKUP(G182,Clientes!$A$2:$D$102,4,FALSE))</f>
        <v>Ciudad de México</v>
      </c>
      <c r="I182" t="s">
        <v>844</v>
      </c>
      <c r="J182">
        <v>6</v>
      </c>
      <c r="O182" t="s">
        <v>908</v>
      </c>
    </row>
    <row r="183" spans="1:15">
      <c r="A183">
        <f t="shared" si="4"/>
        <v>182</v>
      </c>
      <c r="B183" s="14">
        <v>43849</v>
      </c>
      <c r="C183" t="s">
        <v>6</v>
      </c>
      <c r="D183" t="s">
        <v>20</v>
      </c>
      <c r="E183" s="15">
        <f t="shared" si="5"/>
        <v>20200180</v>
      </c>
      <c r="F183">
        <v>288</v>
      </c>
      <c r="G183">
        <v>99999</v>
      </c>
      <c r="H183" t="str">
        <f>IF(VLOOKUP(G183,Clientes!$A$2:$D$102,4,FALSE)=0,Clientes!$D$6,VLOOKUP(G183,Clientes!$A$2:$D$102,4,FALSE))</f>
        <v>Ciudad de México</v>
      </c>
      <c r="I183" t="s">
        <v>832</v>
      </c>
      <c r="J183">
        <v>4</v>
      </c>
      <c r="O183" t="s">
        <v>32</v>
      </c>
    </row>
    <row r="184" spans="1:15">
      <c r="A184">
        <f t="shared" si="4"/>
        <v>183</v>
      </c>
      <c r="B184" s="14">
        <v>43849</v>
      </c>
      <c r="C184" t="s">
        <v>6</v>
      </c>
      <c r="D184" t="s">
        <v>20</v>
      </c>
      <c r="E184" s="15">
        <f t="shared" si="5"/>
        <v>20200180</v>
      </c>
      <c r="F184">
        <v>288</v>
      </c>
      <c r="G184">
        <v>99999</v>
      </c>
      <c r="H184" t="str">
        <f>IF(VLOOKUP(G184,Clientes!$A$2:$D$102,4,FALSE)=0,Clientes!$D$6,VLOOKUP(G184,Clientes!$A$2:$D$102,4,FALSE))</f>
        <v>Ciudad de México</v>
      </c>
      <c r="I184" t="s">
        <v>853</v>
      </c>
      <c r="J184">
        <v>4</v>
      </c>
      <c r="O184" t="s">
        <v>908</v>
      </c>
    </row>
    <row r="185" spans="1:15">
      <c r="A185">
        <f t="shared" si="4"/>
        <v>184</v>
      </c>
      <c r="B185" s="14">
        <v>43849</v>
      </c>
      <c r="C185" t="s">
        <v>6</v>
      </c>
      <c r="D185" t="s">
        <v>20</v>
      </c>
      <c r="E185" s="15">
        <f t="shared" si="5"/>
        <v>20200181</v>
      </c>
      <c r="F185">
        <v>301</v>
      </c>
      <c r="G185">
        <v>99999</v>
      </c>
      <c r="H185" t="str">
        <f>IF(VLOOKUP(G185,Clientes!$A$2:$D$102,4,FALSE)=0,Clientes!$D$6,VLOOKUP(G185,Clientes!$A$2:$D$102,4,FALSE))</f>
        <v>Ciudad de México</v>
      </c>
      <c r="I185" t="s">
        <v>831</v>
      </c>
      <c r="J185">
        <v>6</v>
      </c>
      <c r="O185" t="s">
        <v>907</v>
      </c>
    </row>
    <row r="186" spans="1:15">
      <c r="A186">
        <f t="shared" si="4"/>
        <v>185</v>
      </c>
      <c r="B186" s="14">
        <v>43849</v>
      </c>
      <c r="C186" t="s">
        <v>6</v>
      </c>
      <c r="D186" t="s">
        <v>20</v>
      </c>
      <c r="E186" s="15">
        <f t="shared" si="5"/>
        <v>20200182</v>
      </c>
      <c r="F186">
        <v>316</v>
      </c>
      <c r="G186">
        <v>99999</v>
      </c>
      <c r="H186" t="str">
        <f>IF(VLOOKUP(G186,Clientes!$A$2:$D$102,4,FALSE)=0,Clientes!$D$6,VLOOKUP(G186,Clientes!$A$2:$D$102,4,FALSE))</f>
        <v>Ciudad de México</v>
      </c>
      <c r="I186" t="s">
        <v>869</v>
      </c>
      <c r="J186">
        <v>7</v>
      </c>
      <c r="O186" t="s">
        <v>908</v>
      </c>
    </row>
    <row r="187" spans="1:15">
      <c r="A187">
        <f t="shared" si="4"/>
        <v>186</v>
      </c>
      <c r="B187" s="14">
        <v>43850</v>
      </c>
      <c r="C187" t="s">
        <v>6</v>
      </c>
      <c r="D187" t="s">
        <v>20</v>
      </c>
      <c r="E187" s="15">
        <f t="shared" si="5"/>
        <v>20200183</v>
      </c>
      <c r="F187">
        <v>53</v>
      </c>
      <c r="G187">
        <v>53</v>
      </c>
      <c r="H187" t="str">
        <f>IF(VLOOKUP(G187,Clientes!$A$2:$D$102,4,FALSE)=0,Clientes!$D$6,VLOOKUP(G187,Clientes!$A$2:$D$102,4,FALSE))</f>
        <v>Nezahualcóyotl</v>
      </c>
      <c r="I187" t="s">
        <v>888</v>
      </c>
      <c r="J187">
        <v>2</v>
      </c>
      <c r="O187" t="s">
        <v>908</v>
      </c>
    </row>
    <row r="188" spans="1:15">
      <c r="A188">
        <f t="shared" si="4"/>
        <v>187</v>
      </c>
      <c r="B188" s="14">
        <v>43850</v>
      </c>
      <c r="C188" t="s">
        <v>6</v>
      </c>
      <c r="D188" t="s">
        <v>22</v>
      </c>
      <c r="E188" s="15">
        <f t="shared" si="5"/>
        <v>20200184</v>
      </c>
      <c r="F188">
        <v>72</v>
      </c>
      <c r="G188">
        <v>72</v>
      </c>
      <c r="H188" t="str">
        <f>IF(VLOOKUP(G188,Clientes!$A$2:$D$102,4,FALSE)=0,Clientes!$D$6,VLOOKUP(G188,Clientes!$A$2:$D$102,4,FALSE))</f>
        <v>Ciudad de México</v>
      </c>
      <c r="I188" t="s">
        <v>841</v>
      </c>
      <c r="J188">
        <v>7</v>
      </c>
      <c r="O188" t="s">
        <v>908</v>
      </c>
    </row>
    <row r="189" spans="1:15">
      <c r="A189">
        <f t="shared" si="4"/>
        <v>188</v>
      </c>
      <c r="B189" s="14">
        <v>43850</v>
      </c>
      <c r="C189" t="s">
        <v>6</v>
      </c>
      <c r="D189" t="s">
        <v>20</v>
      </c>
      <c r="E189" s="15">
        <f t="shared" si="5"/>
        <v>20200185</v>
      </c>
      <c r="F189">
        <v>75</v>
      </c>
      <c r="G189">
        <v>75</v>
      </c>
      <c r="H189" t="str">
        <f>IF(VLOOKUP(G189,Clientes!$A$2:$D$102,4,FALSE)=0,Clientes!$D$6,VLOOKUP(G189,Clientes!$A$2:$D$102,4,FALSE))</f>
        <v>Veracruz</v>
      </c>
      <c r="I189" t="s">
        <v>874</v>
      </c>
      <c r="J189">
        <v>7</v>
      </c>
      <c r="O189" t="s">
        <v>907</v>
      </c>
    </row>
    <row r="190" spans="1:15">
      <c r="A190">
        <f t="shared" si="4"/>
        <v>189</v>
      </c>
      <c r="B190" s="14">
        <v>43850</v>
      </c>
      <c r="C190" t="s">
        <v>6</v>
      </c>
      <c r="D190" t="s">
        <v>20</v>
      </c>
      <c r="E190" s="15">
        <f t="shared" si="5"/>
        <v>20200186</v>
      </c>
      <c r="F190">
        <v>106</v>
      </c>
      <c r="G190">
        <v>99999</v>
      </c>
      <c r="H190" t="str">
        <f>IF(VLOOKUP(G190,Clientes!$A$2:$D$102,4,FALSE)=0,Clientes!$D$6,VLOOKUP(G190,Clientes!$A$2:$D$102,4,FALSE))</f>
        <v>Ciudad de México</v>
      </c>
      <c r="I190" t="s">
        <v>837</v>
      </c>
      <c r="J190">
        <v>3</v>
      </c>
      <c r="O190" t="s">
        <v>907</v>
      </c>
    </row>
    <row r="191" spans="1:15">
      <c r="A191">
        <f t="shared" si="4"/>
        <v>190</v>
      </c>
      <c r="B191" s="14">
        <v>43850</v>
      </c>
      <c r="C191" t="s">
        <v>6</v>
      </c>
      <c r="D191" t="s">
        <v>20</v>
      </c>
      <c r="E191" s="15">
        <f t="shared" si="5"/>
        <v>20200187</v>
      </c>
      <c r="F191">
        <v>110</v>
      </c>
      <c r="G191">
        <v>99999</v>
      </c>
      <c r="H191" t="str">
        <f>IF(VLOOKUP(G191,Clientes!$A$2:$D$102,4,FALSE)=0,Clientes!$D$6,VLOOKUP(G191,Clientes!$A$2:$D$102,4,FALSE))</f>
        <v>Ciudad de México</v>
      </c>
      <c r="I191" t="s">
        <v>882</v>
      </c>
      <c r="J191">
        <v>1</v>
      </c>
      <c r="O191" t="s">
        <v>908</v>
      </c>
    </row>
    <row r="192" spans="1:15">
      <c r="A192">
        <f t="shared" si="4"/>
        <v>191</v>
      </c>
      <c r="B192" s="14">
        <v>43850</v>
      </c>
      <c r="C192" t="s">
        <v>6</v>
      </c>
      <c r="D192" t="s">
        <v>20</v>
      </c>
      <c r="E192" s="15">
        <f t="shared" si="5"/>
        <v>20200188</v>
      </c>
      <c r="F192">
        <v>339</v>
      </c>
      <c r="G192">
        <v>99999</v>
      </c>
      <c r="H192" t="str">
        <f>IF(VLOOKUP(G192,Clientes!$A$2:$D$102,4,FALSE)=0,Clientes!$D$6,VLOOKUP(G192,Clientes!$A$2:$D$102,4,FALSE))</f>
        <v>Ciudad de México</v>
      </c>
      <c r="I192" t="s">
        <v>877</v>
      </c>
      <c r="J192">
        <v>4</v>
      </c>
      <c r="O192" t="s">
        <v>908</v>
      </c>
    </row>
    <row r="193" spans="1:15">
      <c r="A193">
        <f t="shared" si="4"/>
        <v>192</v>
      </c>
      <c r="B193" s="14">
        <v>43850</v>
      </c>
      <c r="C193" t="s">
        <v>6</v>
      </c>
      <c r="D193" t="s">
        <v>20</v>
      </c>
      <c r="E193" s="15">
        <f t="shared" si="5"/>
        <v>20200189</v>
      </c>
      <c r="F193">
        <v>367</v>
      </c>
      <c r="G193">
        <v>99999</v>
      </c>
      <c r="H193" t="str">
        <f>IF(VLOOKUP(G193,Clientes!$A$2:$D$102,4,FALSE)=0,Clientes!$D$6,VLOOKUP(G193,Clientes!$A$2:$D$102,4,FALSE))</f>
        <v>Ciudad de México</v>
      </c>
      <c r="I193" t="s">
        <v>859</v>
      </c>
      <c r="J193">
        <v>6</v>
      </c>
      <c r="O193" t="s">
        <v>32</v>
      </c>
    </row>
    <row r="194" spans="1:15">
      <c r="A194">
        <f t="shared" si="4"/>
        <v>193</v>
      </c>
      <c r="B194" s="14">
        <v>43850</v>
      </c>
      <c r="C194" t="s">
        <v>6</v>
      </c>
      <c r="D194" t="s">
        <v>20</v>
      </c>
      <c r="E194" s="15">
        <f t="shared" si="5"/>
        <v>20200190</v>
      </c>
      <c r="F194">
        <v>398</v>
      </c>
      <c r="G194">
        <v>99999</v>
      </c>
      <c r="H194" t="str">
        <f>IF(VLOOKUP(G194,Clientes!$A$2:$D$102,4,FALSE)=0,Clientes!$D$6,VLOOKUP(G194,Clientes!$A$2:$D$102,4,FALSE))</f>
        <v>Ciudad de México</v>
      </c>
      <c r="I194" t="s">
        <v>851</v>
      </c>
      <c r="J194">
        <v>1</v>
      </c>
      <c r="O194" t="s">
        <v>908</v>
      </c>
    </row>
    <row r="195" spans="1:15">
      <c r="A195">
        <f t="shared" si="4"/>
        <v>194</v>
      </c>
      <c r="B195" s="14">
        <v>43850</v>
      </c>
      <c r="C195" t="s">
        <v>6</v>
      </c>
      <c r="D195" t="s">
        <v>20</v>
      </c>
      <c r="E195" s="15">
        <f t="shared" si="5"/>
        <v>20200191</v>
      </c>
      <c r="F195">
        <v>462</v>
      </c>
      <c r="G195">
        <v>99999</v>
      </c>
      <c r="H195" t="str">
        <f>IF(VLOOKUP(G195,Clientes!$A$2:$D$102,4,FALSE)=0,Clientes!$D$6,VLOOKUP(G195,Clientes!$A$2:$D$102,4,FALSE))</f>
        <v>Ciudad de México</v>
      </c>
      <c r="I195" t="s">
        <v>865</v>
      </c>
      <c r="J195">
        <v>4</v>
      </c>
      <c r="O195" t="s">
        <v>908</v>
      </c>
    </row>
    <row r="196" spans="1:15">
      <c r="A196">
        <f t="shared" ref="A196:A259" si="6">A195+1</f>
        <v>195</v>
      </c>
      <c r="B196" s="14">
        <v>43851</v>
      </c>
      <c r="C196" t="s">
        <v>6</v>
      </c>
      <c r="D196" t="s">
        <v>22</v>
      </c>
      <c r="E196" s="15">
        <f t="shared" ref="E196:E259" si="7">IF(CONCATENATE(D196,F196)=CONCATENATE(D195,F195),E195,E195+1)</f>
        <v>20200192</v>
      </c>
      <c r="F196">
        <v>27</v>
      </c>
      <c r="G196">
        <v>27</v>
      </c>
      <c r="H196" t="str">
        <f>IF(VLOOKUP(G196,Clientes!$A$2:$D$102,4,FALSE)=0,Clientes!$D$6,VLOOKUP(G196,Clientes!$A$2:$D$102,4,FALSE))</f>
        <v>Naucalpan</v>
      </c>
      <c r="I196" t="s">
        <v>842</v>
      </c>
      <c r="J196">
        <v>4</v>
      </c>
      <c r="O196" t="s">
        <v>908</v>
      </c>
    </row>
    <row r="197" spans="1:15">
      <c r="A197">
        <f t="shared" si="6"/>
        <v>196</v>
      </c>
      <c r="B197" s="14">
        <v>43851</v>
      </c>
      <c r="C197" t="s">
        <v>6</v>
      </c>
      <c r="D197" t="s">
        <v>21</v>
      </c>
      <c r="E197" s="15">
        <f t="shared" si="7"/>
        <v>20200193</v>
      </c>
      <c r="F197">
        <v>87</v>
      </c>
      <c r="G197">
        <v>87</v>
      </c>
      <c r="H197" t="str">
        <f>IF(VLOOKUP(G197,Clientes!$A$2:$D$102,4,FALSE)=0,Clientes!$D$6,VLOOKUP(G197,Clientes!$A$2:$D$102,4,FALSE))</f>
        <v>Irapuato</v>
      </c>
      <c r="I197" t="s">
        <v>830</v>
      </c>
      <c r="J197">
        <v>5</v>
      </c>
      <c r="O197" t="s">
        <v>908</v>
      </c>
    </row>
    <row r="198" spans="1:15">
      <c r="A198">
        <f t="shared" si="6"/>
        <v>197</v>
      </c>
      <c r="B198" s="14">
        <v>43851</v>
      </c>
      <c r="C198" t="s">
        <v>6</v>
      </c>
      <c r="D198" t="s">
        <v>22</v>
      </c>
      <c r="E198" s="15">
        <f t="shared" si="7"/>
        <v>20200194</v>
      </c>
      <c r="F198">
        <v>215</v>
      </c>
      <c r="G198">
        <v>99999</v>
      </c>
      <c r="H198" t="str">
        <f>IF(VLOOKUP(G198,Clientes!$A$2:$D$102,4,FALSE)=0,Clientes!$D$6,VLOOKUP(G198,Clientes!$A$2:$D$102,4,FALSE))</f>
        <v>Ciudad de México</v>
      </c>
      <c r="I198" t="s">
        <v>868</v>
      </c>
      <c r="J198">
        <v>3</v>
      </c>
      <c r="O198" t="s">
        <v>907</v>
      </c>
    </row>
    <row r="199" spans="1:15">
      <c r="A199">
        <f t="shared" si="6"/>
        <v>198</v>
      </c>
      <c r="B199" s="14">
        <v>43851</v>
      </c>
      <c r="C199" t="s">
        <v>6</v>
      </c>
      <c r="D199" t="s">
        <v>21</v>
      </c>
      <c r="E199" s="15">
        <f t="shared" si="7"/>
        <v>20200195</v>
      </c>
      <c r="F199">
        <v>219</v>
      </c>
      <c r="G199">
        <v>99999</v>
      </c>
      <c r="H199" t="str">
        <f>IF(VLOOKUP(G199,Clientes!$A$2:$D$102,4,FALSE)=0,Clientes!$D$6,VLOOKUP(G199,Clientes!$A$2:$D$102,4,FALSE))</f>
        <v>Ciudad de México</v>
      </c>
      <c r="I199" t="s">
        <v>859</v>
      </c>
      <c r="J199">
        <v>1</v>
      </c>
      <c r="O199" t="s">
        <v>907</v>
      </c>
    </row>
    <row r="200" spans="1:15">
      <c r="A200">
        <f t="shared" si="6"/>
        <v>199</v>
      </c>
      <c r="B200" s="14">
        <v>43851</v>
      </c>
      <c r="C200" t="s">
        <v>6</v>
      </c>
      <c r="D200" t="s">
        <v>20</v>
      </c>
      <c r="E200" s="15">
        <f t="shared" si="7"/>
        <v>20200196</v>
      </c>
      <c r="F200">
        <v>222</v>
      </c>
      <c r="G200">
        <v>99999</v>
      </c>
      <c r="H200" t="str">
        <f>IF(VLOOKUP(G200,Clientes!$A$2:$D$102,4,FALSE)=0,Clientes!$D$6,VLOOKUP(G200,Clientes!$A$2:$D$102,4,FALSE))</f>
        <v>Ciudad de México</v>
      </c>
      <c r="I200" t="s">
        <v>846</v>
      </c>
      <c r="J200">
        <v>1</v>
      </c>
      <c r="O200" t="s">
        <v>908</v>
      </c>
    </row>
    <row r="201" spans="1:15">
      <c r="A201">
        <f t="shared" si="6"/>
        <v>200</v>
      </c>
      <c r="B201" s="14">
        <v>43851</v>
      </c>
      <c r="C201" t="s">
        <v>6</v>
      </c>
      <c r="D201" t="s">
        <v>20</v>
      </c>
      <c r="E201" s="15">
        <f t="shared" si="7"/>
        <v>20200197</v>
      </c>
      <c r="F201">
        <v>285</v>
      </c>
      <c r="G201">
        <v>99999</v>
      </c>
      <c r="H201" t="str">
        <f>IF(VLOOKUP(G201,Clientes!$A$2:$D$102,4,FALSE)=0,Clientes!$D$6,VLOOKUP(G201,Clientes!$A$2:$D$102,4,FALSE))</f>
        <v>Ciudad de México</v>
      </c>
      <c r="I201" t="s">
        <v>873</v>
      </c>
      <c r="J201">
        <v>5</v>
      </c>
      <c r="O201" t="s">
        <v>907</v>
      </c>
    </row>
    <row r="202" spans="1:15">
      <c r="A202">
        <f t="shared" si="6"/>
        <v>201</v>
      </c>
      <c r="B202" s="14">
        <v>43851</v>
      </c>
      <c r="C202" t="s">
        <v>6</v>
      </c>
      <c r="D202" t="s">
        <v>20</v>
      </c>
      <c r="E202" s="15">
        <f t="shared" si="7"/>
        <v>20200198</v>
      </c>
      <c r="F202">
        <v>335</v>
      </c>
      <c r="G202">
        <v>99999</v>
      </c>
      <c r="H202" t="str">
        <f>IF(VLOOKUP(G202,Clientes!$A$2:$D$102,4,FALSE)=0,Clientes!$D$6,VLOOKUP(G202,Clientes!$A$2:$D$102,4,FALSE))</f>
        <v>Ciudad de México</v>
      </c>
      <c r="I202" t="s">
        <v>881</v>
      </c>
      <c r="J202">
        <v>5</v>
      </c>
      <c r="O202" t="s">
        <v>908</v>
      </c>
    </row>
    <row r="203" spans="1:15">
      <c r="A203">
        <f t="shared" si="6"/>
        <v>202</v>
      </c>
      <c r="B203" s="14">
        <v>43851</v>
      </c>
      <c r="C203" t="s">
        <v>6</v>
      </c>
      <c r="D203" t="s">
        <v>21</v>
      </c>
      <c r="E203" s="15">
        <f t="shared" si="7"/>
        <v>20200199</v>
      </c>
      <c r="F203">
        <v>372</v>
      </c>
      <c r="G203">
        <v>99999</v>
      </c>
      <c r="H203" t="str">
        <f>IF(VLOOKUP(G203,Clientes!$A$2:$D$102,4,FALSE)=0,Clientes!$D$6,VLOOKUP(G203,Clientes!$A$2:$D$102,4,FALSE))</f>
        <v>Ciudad de México</v>
      </c>
      <c r="I203" t="s">
        <v>854</v>
      </c>
      <c r="J203">
        <v>7</v>
      </c>
      <c r="O203" t="s">
        <v>32</v>
      </c>
    </row>
    <row r="204" spans="1:15">
      <c r="A204">
        <f t="shared" si="6"/>
        <v>203</v>
      </c>
      <c r="B204" s="14">
        <v>43852</v>
      </c>
      <c r="C204" t="s">
        <v>6</v>
      </c>
      <c r="D204" t="s">
        <v>20</v>
      </c>
      <c r="E204" s="15">
        <f t="shared" si="7"/>
        <v>20200200</v>
      </c>
      <c r="F204">
        <v>129</v>
      </c>
      <c r="G204">
        <v>99999</v>
      </c>
      <c r="H204" t="str">
        <f>IF(VLOOKUP(G204,Clientes!$A$2:$D$102,4,FALSE)=0,Clientes!$D$6,VLOOKUP(G204,Clientes!$A$2:$D$102,4,FALSE))</f>
        <v>Ciudad de México</v>
      </c>
      <c r="I204" t="s">
        <v>884</v>
      </c>
      <c r="J204">
        <v>2</v>
      </c>
      <c r="O204" t="s">
        <v>32</v>
      </c>
    </row>
    <row r="205" spans="1:15">
      <c r="A205">
        <f t="shared" si="6"/>
        <v>204</v>
      </c>
      <c r="B205" s="14">
        <v>43852</v>
      </c>
      <c r="C205" t="s">
        <v>6</v>
      </c>
      <c r="D205" t="s">
        <v>22</v>
      </c>
      <c r="E205" s="15">
        <f t="shared" si="7"/>
        <v>20200201</v>
      </c>
      <c r="F205">
        <v>230</v>
      </c>
      <c r="G205">
        <v>99999</v>
      </c>
      <c r="H205" t="str">
        <f>IF(VLOOKUP(G205,Clientes!$A$2:$D$102,4,FALSE)=0,Clientes!$D$6,VLOOKUP(G205,Clientes!$A$2:$D$102,4,FALSE))</f>
        <v>Ciudad de México</v>
      </c>
      <c r="I205" t="s">
        <v>887</v>
      </c>
      <c r="J205">
        <v>3</v>
      </c>
      <c r="O205" t="s">
        <v>908</v>
      </c>
    </row>
    <row r="206" spans="1:15">
      <c r="A206">
        <f t="shared" si="6"/>
        <v>205</v>
      </c>
      <c r="B206" s="14">
        <v>43852</v>
      </c>
      <c r="C206" t="s">
        <v>6</v>
      </c>
      <c r="D206" t="s">
        <v>20</v>
      </c>
      <c r="E206" s="15">
        <f t="shared" si="7"/>
        <v>20200202</v>
      </c>
      <c r="F206">
        <v>427</v>
      </c>
      <c r="G206">
        <v>99999</v>
      </c>
      <c r="H206" t="str">
        <f>IF(VLOOKUP(G206,Clientes!$A$2:$D$102,4,FALSE)=0,Clientes!$D$6,VLOOKUP(G206,Clientes!$A$2:$D$102,4,FALSE))</f>
        <v>Ciudad de México</v>
      </c>
      <c r="I206" t="s">
        <v>889</v>
      </c>
      <c r="J206">
        <v>2</v>
      </c>
      <c r="O206" t="s">
        <v>908</v>
      </c>
    </row>
    <row r="207" spans="1:15">
      <c r="A207">
        <f t="shared" si="6"/>
        <v>206</v>
      </c>
      <c r="B207" s="14">
        <v>43852</v>
      </c>
      <c r="C207" t="s">
        <v>6</v>
      </c>
      <c r="D207" t="s">
        <v>20</v>
      </c>
      <c r="E207" s="15">
        <f t="shared" si="7"/>
        <v>20200203</v>
      </c>
      <c r="F207">
        <v>428</v>
      </c>
      <c r="G207">
        <v>99999</v>
      </c>
      <c r="H207" t="str">
        <f>IF(VLOOKUP(G207,Clientes!$A$2:$D$102,4,FALSE)=0,Clientes!$D$6,VLOOKUP(G207,Clientes!$A$2:$D$102,4,FALSE))</f>
        <v>Ciudad de México</v>
      </c>
      <c r="I207" t="s">
        <v>863</v>
      </c>
      <c r="J207">
        <v>2</v>
      </c>
      <c r="O207" t="s">
        <v>908</v>
      </c>
    </row>
    <row r="208" spans="1:15">
      <c r="A208">
        <f t="shared" si="6"/>
        <v>207</v>
      </c>
      <c r="B208" s="14">
        <v>43852</v>
      </c>
      <c r="C208" t="s">
        <v>6</v>
      </c>
      <c r="D208" t="s">
        <v>20</v>
      </c>
      <c r="E208" s="15">
        <f t="shared" si="7"/>
        <v>20200204</v>
      </c>
      <c r="F208">
        <v>456</v>
      </c>
      <c r="G208">
        <v>99999</v>
      </c>
      <c r="H208" t="str">
        <f>IF(VLOOKUP(G208,Clientes!$A$2:$D$102,4,FALSE)=0,Clientes!$D$6,VLOOKUP(G208,Clientes!$A$2:$D$102,4,FALSE))</f>
        <v>Ciudad de México</v>
      </c>
      <c r="I208" t="s">
        <v>874</v>
      </c>
      <c r="J208">
        <v>6</v>
      </c>
      <c r="O208" t="s">
        <v>907</v>
      </c>
    </row>
    <row r="209" spans="1:15">
      <c r="A209">
        <f t="shared" si="6"/>
        <v>208</v>
      </c>
      <c r="B209" s="14">
        <v>43852</v>
      </c>
      <c r="C209" t="s">
        <v>6</v>
      </c>
      <c r="D209" t="s">
        <v>20</v>
      </c>
      <c r="E209" s="15">
        <f t="shared" si="7"/>
        <v>20200205</v>
      </c>
      <c r="F209">
        <v>460</v>
      </c>
      <c r="G209">
        <v>99999</v>
      </c>
      <c r="H209" t="str">
        <f>IF(VLOOKUP(G209,Clientes!$A$2:$D$102,4,FALSE)=0,Clientes!$D$6,VLOOKUP(G209,Clientes!$A$2:$D$102,4,FALSE))</f>
        <v>Ciudad de México</v>
      </c>
      <c r="I209" t="s">
        <v>870</v>
      </c>
      <c r="J209">
        <v>1</v>
      </c>
      <c r="O209" t="s">
        <v>32</v>
      </c>
    </row>
    <row r="210" spans="1:15">
      <c r="A210">
        <f t="shared" si="6"/>
        <v>209</v>
      </c>
      <c r="B210" s="14">
        <v>43853</v>
      </c>
      <c r="C210" t="s">
        <v>6</v>
      </c>
      <c r="D210" t="s">
        <v>20</v>
      </c>
      <c r="E210" s="15">
        <f t="shared" si="7"/>
        <v>20200206</v>
      </c>
      <c r="F210">
        <v>44</v>
      </c>
      <c r="G210">
        <v>44</v>
      </c>
      <c r="H210" t="str">
        <f>IF(VLOOKUP(G210,Clientes!$A$2:$D$102,4,FALSE)=0,Clientes!$D$6,VLOOKUP(G210,Clientes!$A$2:$D$102,4,FALSE))</f>
        <v>Mérida</v>
      </c>
      <c r="I210" t="s">
        <v>837</v>
      </c>
      <c r="J210">
        <v>6</v>
      </c>
      <c r="O210" t="s">
        <v>907</v>
      </c>
    </row>
    <row r="211" spans="1:15">
      <c r="A211">
        <f t="shared" si="6"/>
        <v>210</v>
      </c>
      <c r="B211" s="14">
        <v>43853</v>
      </c>
      <c r="C211" t="s">
        <v>6</v>
      </c>
      <c r="D211" t="s">
        <v>22</v>
      </c>
      <c r="E211" s="15">
        <f t="shared" si="7"/>
        <v>20200207</v>
      </c>
      <c r="F211">
        <v>149</v>
      </c>
      <c r="G211">
        <v>99999</v>
      </c>
      <c r="H211" t="str">
        <f>IF(VLOOKUP(G211,Clientes!$A$2:$D$102,4,FALSE)=0,Clientes!$D$6,VLOOKUP(G211,Clientes!$A$2:$D$102,4,FALSE))</f>
        <v>Ciudad de México</v>
      </c>
      <c r="I211" t="s">
        <v>881</v>
      </c>
      <c r="J211">
        <v>3</v>
      </c>
      <c r="O211" t="s">
        <v>908</v>
      </c>
    </row>
    <row r="212" spans="1:15">
      <c r="A212">
        <f t="shared" si="6"/>
        <v>211</v>
      </c>
      <c r="B212" s="14">
        <v>43853</v>
      </c>
      <c r="C212" t="s">
        <v>6</v>
      </c>
      <c r="D212" t="s">
        <v>21</v>
      </c>
      <c r="E212" s="15">
        <f t="shared" si="7"/>
        <v>20200208</v>
      </c>
      <c r="F212">
        <v>180</v>
      </c>
      <c r="G212">
        <v>99999</v>
      </c>
      <c r="H212" t="str">
        <f>IF(VLOOKUP(G212,Clientes!$A$2:$D$102,4,FALSE)=0,Clientes!$D$6,VLOOKUP(G212,Clientes!$A$2:$D$102,4,FALSE))</f>
        <v>Ciudad de México</v>
      </c>
      <c r="I212" t="s">
        <v>867</v>
      </c>
      <c r="J212">
        <v>7</v>
      </c>
      <c r="O212" t="s">
        <v>907</v>
      </c>
    </row>
    <row r="213" spans="1:15">
      <c r="A213">
        <f t="shared" si="6"/>
        <v>212</v>
      </c>
      <c r="B213" s="14">
        <v>43853</v>
      </c>
      <c r="C213" t="s">
        <v>6</v>
      </c>
      <c r="D213" t="s">
        <v>20</v>
      </c>
      <c r="E213" s="15">
        <f t="shared" si="7"/>
        <v>20200209</v>
      </c>
      <c r="F213">
        <v>196</v>
      </c>
      <c r="G213">
        <v>99999</v>
      </c>
      <c r="H213" t="str">
        <f>IF(VLOOKUP(G213,Clientes!$A$2:$D$102,4,FALSE)=0,Clientes!$D$6,VLOOKUP(G213,Clientes!$A$2:$D$102,4,FALSE))</f>
        <v>Ciudad de México</v>
      </c>
      <c r="I213" t="s">
        <v>862</v>
      </c>
      <c r="J213">
        <v>7</v>
      </c>
      <c r="O213" t="s">
        <v>32</v>
      </c>
    </row>
    <row r="214" spans="1:15">
      <c r="A214">
        <f t="shared" si="6"/>
        <v>213</v>
      </c>
      <c r="B214" s="14">
        <v>43853</v>
      </c>
      <c r="C214" t="s">
        <v>6</v>
      </c>
      <c r="D214" t="s">
        <v>20</v>
      </c>
      <c r="E214" s="15">
        <f t="shared" si="7"/>
        <v>20200210</v>
      </c>
      <c r="F214">
        <v>219</v>
      </c>
      <c r="G214">
        <v>99999</v>
      </c>
      <c r="H214" t="str">
        <f>IF(VLOOKUP(G214,Clientes!$A$2:$D$102,4,FALSE)=0,Clientes!$D$6,VLOOKUP(G214,Clientes!$A$2:$D$102,4,FALSE))</f>
        <v>Ciudad de México</v>
      </c>
      <c r="I214" t="s">
        <v>828</v>
      </c>
      <c r="J214">
        <v>6</v>
      </c>
      <c r="O214" t="s">
        <v>907</v>
      </c>
    </row>
    <row r="215" spans="1:15">
      <c r="A215">
        <f t="shared" si="6"/>
        <v>214</v>
      </c>
      <c r="B215" s="14">
        <v>43853</v>
      </c>
      <c r="C215" t="s">
        <v>6</v>
      </c>
      <c r="D215" t="s">
        <v>20</v>
      </c>
      <c r="E215" s="15">
        <f t="shared" si="7"/>
        <v>20200211</v>
      </c>
      <c r="F215">
        <v>289</v>
      </c>
      <c r="G215">
        <v>99999</v>
      </c>
      <c r="H215" t="str">
        <f>IF(VLOOKUP(G215,Clientes!$A$2:$D$102,4,FALSE)=0,Clientes!$D$6,VLOOKUP(G215,Clientes!$A$2:$D$102,4,FALSE))</f>
        <v>Ciudad de México</v>
      </c>
      <c r="I215" t="s">
        <v>833</v>
      </c>
      <c r="J215">
        <v>7</v>
      </c>
      <c r="O215" t="s">
        <v>32</v>
      </c>
    </row>
    <row r="216" spans="1:15">
      <c r="A216">
        <f t="shared" si="6"/>
        <v>215</v>
      </c>
      <c r="B216" s="14">
        <v>43853</v>
      </c>
      <c r="C216" t="s">
        <v>6</v>
      </c>
      <c r="D216" t="s">
        <v>21</v>
      </c>
      <c r="E216" s="15">
        <f t="shared" si="7"/>
        <v>20200212</v>
      </c>
      <c r="F216">
        <v>289</v>
      </c>
      <c r="G216">
        <v>99999</v>
      </c>
      <c r="H216" t="str">
        <f>IF(VLOOKUP(G216,Clientes!$A$2:$D$102,4,FALSE)=0,Clientes!$D$6,VLOOKUP(G216,Clientes!$A$2:$D$102,4,FALSE))</f>
        <v>Ciudad de México</v>
      </c>
      <c r="I216" t="s">
        <v>837</v>
      </c>
      <c r="J216">
        <v>3</v>
      </c>
      <c r="O216" t="s">
        <v>32</v>
      </c>
    </row>
    <row r="217" spans="1:15">
      <c r="A217">
        <f t="shared" si="6"/>
        <v>216</v>
      </c>
      <c r="B217" s="14">
        <v>43853</v>
      </c>
      <c r="C217" t="s">
        <v>6</v>
      </c>
      <c r="D217" t="s">
        <v>20</v>
      </c>
      <c r="E217" s="15">
        <f t="shared" si="7"/>
        <v>20200213</v>
      </c>
      <c r="F217">
        <v>424</v>
      </c>
      <c r="G217">
        <v>99999</v>
      </c>
      <c r="H217" t="str">
        <f>IF(VLOOKUP(G217,Clientes!$A$2:$D$102,4,FALSE)=0,Clientes!$D$6,VLOOKUP(G217,Clientes!$A$2:$D$102,4,FALSE))</f>
        <v>Ciudad de México</v>
      </c>
      <c r="I217" t="s">
        <v>831</v>
      </c>
      <c r="J217">
        <v>6</v>
      </c>
      <c r="O217" t="s">
        <v>32</v>
      </c>
    </row>
    <row r="218" spans="1:15">
      <c r="A218">
        <f t="shared" si="6"/>
        <v>217</v>
      </c>
      <c r="B218" s="14">
        <v>43854</v>
      </c>
      <c r="C218" t="s">
        <v>6</v>
      </c>
      <c r="D218" t="s">
        <v>20</v>
      </c>
      <c r="E218" s="15">
        <f t="shared" si="7"/>
        <v>20200214</v>
      </c>
      <c r="F218">
        <v>96</v>
      </c>
      <c r="G218">
        <v>96</v>
      </c>
      <c r="H218" t="str">
        <f>IF(VLOOKUP(G218,Clientes!$A$2:$D$102,4,FALSE)=0,Clientes!$D$6,VLOOKUP(G218,Clientes!$A$2:$D$102,4,FALSE))</f>
        <v>Chetumal</v>
      </c>
      <c r="I218" t="s">
        <v>885</v>
      </c>
      <c r="J218">
        <v>6</v>
      </c>
      <c r="O218" t="s">
        <v>32</v>
      </c>
    </row>
    <row r="219" spans="1:15">
      <c r="A219">
        <f t="shared" si="6"/>
        <v>218</v>
      </c>
      <c r="B219" s="14">
        <v>43854</v>
      </c>
      <c r="C219" t="s">
        <v>6</v>
      </c>
      <c r="D219" t="s">
        <v>21</v>
      </c>
      <c r="E219" s="15">
        <f t="shared" si="7"/>
        <v>20200215</v>
      </c>
      <c r="F219">
        <v>142</v>
      </c>
      <c r="G219">
        <v>99999</v>
      </c>
      <c r="H219" t="str">
        <f>IF(VLOOKUP(G219,Clientes!$A$2:$D$102,4,FALSE)=0,Clientes!$D$6,VLOOKUP(G219,Clientes!$A$2:$D$102,4,FALSE))</f>
        <v>Ciudad de México</v>
      </c>
      <c r="I219" t="s">
        <v>882</v>
      </c>
      <c r="J219">
        <v>5</v>
      </c>
      <c r="O219" t="s">
        <v>908</v>
      </c>
    </row>
    <row r="220" spans="1:15">
      <c r="A220">
        <f t="shared" si="6"/>
        <v>219</v>
      </c>
      <c r="B220" s="14">
        <v>43854</v>
      </c>
      <c r="C220" t="s">
        <v>6</v>
      </c>
      <c r="D220" t="s">
        <v>20</v>
      </c>
      <c r="E220" s="15">
        <f t="shared" si="7"/>
        <v>20200216</v>
      </c>
      <c r="F220">
        <v>227</v>
      </c>
      <c r="G220">
        <v>99999</v>
      </c>
      <c r="H220" t="str">
        <f>IF(VLOOKUP(G220,Clientes!$A$2:$D$102,4,FALSE)=0,Clientes!$D$6,VLOOKUP(G220,Clientes!$A$2:$D$102,4,FALSE))</f>
        <v>Ciudad de México</v>
      </c>
      <c r="I220" t="s">
        <v>849</v>
      </c>
      <c r="J220">
        <v>7</v>
      </c>
      <c r="O220" t="s">
        <v>908</v>
      </c>
    </row>
    <row r="221" spans="1:15">
      <c r="A221">
        <f t="shared" si="6"/>
        <v>220</v>
      </c>
      <c r="B221" s="14">
        <v>43854</v>
      </c>
      <c r="C221" t="s">
        <v>6</v>
      </c>
      <c r="D221" t="s">
        <v>20</v>
      </c>
      <c r="E221" s="15">
        <f t="shared" si="7"/>
        <v>20200217</v>
      </c>
      <c r="F221">
        <v>244</v>
      </c>
      <c r="G221">
        <v>99999</v>
      </c>
      <c r="H221" t="str">
        <f>IF(VLOOKUP(G221,Clientes!$A$2:$D$102,4,FALSE)=0,Clientes!$D$6,VLOOKUP(G221,Clientes!$A$2:$D$102,4,FALSE))</f>
        <v>Ciudad de México</v>
      </c>
      <c r="I221" t="s">
        <v>872</v>
      </c>
      <c r="J221">
        <v>7</v>
      </c>
      <c r="O221" t="s">
        <v>32</v>
      </c>
    </row>
    <row r="222" spans="1:15">
      <c r="A222">
        <f t="shared" si="6"/>
        <v>221</v>
      </c>
      <c r="B222" s="14">
        <v>43854</v>
      </c>
      <c r="C222" t="s">
        <v>6</v>
      </c>
      <c r="D222" t="s">
        <v>20</v>
      </c>
      <c r="E222" s="15">
        <f t="shared" si="7"/>
        <v>20200218</v>
      </c>
      <c r="F222">
        <v>281</v>
      </c>
      <c r="G222">
        <v>99999</v>
      </c>
      <c r="H222" t="str">
        <f>IF(VLOOKUP(G222,Clientes!$A$2:$D$102,4,FALSE)=0,Clientes!$D$6,VLOOKUP(G222,Clientes!$A$2:$D$102,4,FALSE))</f>
        <v>Ciudad de México</v>
      </c>
      <c r="I222" t="s">
        <v>833</v>
      </c>
      <c r="J222">
        <v>4</v>
      </c>
      <c r="O222" t="s">
        <v>32</v>
      </c>
    </row>
    <row r="223" spans="1:15">
      <c r="A223">
        <f t="shared" si="6"/>
        <v>222</v>
      </c>
      <c r="B223" s="14">
        <v>43854</v>
      </c>
      <c r="C223" t="s">
        <v>6</v>
      </c>
      <c r="D223" t="s">
        <v>20</v>
      </c>
      <c r="E223" s="15">
        <f t="shared" si="7"/>
        <v>20200219</v>
      </c>
      <c r="F223">
        <v>284</v>
      </c>
      <c r="G223">
        <v>99999</v>
      </c>
      <c r="H223" t="str">
        <f>IF(VLOOKUP(G223,Clientes!$A$2:$D$102,4,FALSE)=0,Clientes!$D$6,VLOOKUP(G223,Clientes!$A$2:$D$102,4,FALSE))</f>
        <v>Ciudad de México</v>
      </c>
      <c r="I223" t="s">
        <v>876</v>
      </c>
      <c r="J223">
        <v>4</v>
      </c>
      <c r="O223" t="s">
        <v>907</v>
      </c>
    </row>
    <row r="224" spans="1:15">
      <c r="A224">
        <f t="shared" si="6"/>
        <v>223</v>
      </c>
      <c r="B224" s="14">
        <v>43854</v>
      </c>
      <c r="C224" t="s">
        <v>6</v>
      </c>
      <c r="D224" t="s">
        <v>21</v>
      </c>
      <c r="E224" s="15">
        <f t="shared" si="7"/>
        <v>20200220</v>
      </c>
      <c r="F224">
        <v>287</v>
      </c>
      <c r="G224">
        <v>99999</v>
      </c>
      <c r="H224" t="str">
        <f>IF(VLOOKUP(G224,Clientes!$A$2:$D$102,4,FALSE)=0,Clientes!$D$6,VLOOKUP(G224,Clientes!$A$2:$D$102,4,FALSE))</f>
        <v>Ciudad de México</v>
      </c>
      <c r="I224" t="s">
        <v>856</v>
      </c>
      <c r="J224">
        <v>7</v>
      </c>
      <c r="O224" t="s">
        <v>907</v>
      </c>
    </row>
    <row r="225" spans="1:15">
      <c r="A225">
        <f t="shared" si="6"/>
        <v>224</v>
      </c>
      <c r="B225" s="14">
        <v>43854</v>
      </c>
      <c r="C225" t="s">
        <v>6</v>
      </c>
      <c r="D225" t="s">
        <v>20</v>
      </c>
      <c r="E225" s="15">
        <f t="shared" si="7"/>
        <v>20200221</v>
      </c>
      <c r="F225">
        <v>342</v>
      </c>
      <c r="G225">
        <v>99999</v>
      </c>
      <c r="H225" t="str">
        <f>IF(VLOOKUP(G225,Clientes!$A$2:$D$102,4,FALSE)=0,Clientes!$D$6,VLOOKUP(G225,Clientes!$A$2:$D$102,4,FALSE))</f>
        <v>Ciudad de México</v>
      </c>
      <c r="I225" t="s">
        <v>829</v>
      </c>
      <c r="J225">
        <v>3</v>
      </c>
      <c r="O225" t="s">
        <v>907</v>
      </c>
    </row>
    <row r="226" spans="1:15">
      <c r="A226">
        <f t="shared" si="6"/>
        <v>225</v>
      </c>
      <c r="B226" s="14">
        <v>43855</v>
      </c>
      <c r="C226" t="s">
        <v>6</v>
      </c>
      <c r="D226" t="s">
        <v>20</v>
      </c>
      <c r="E226" s="15">
        <f t="shared" si="7"/>
        <v>20200222</v>
      </c>
      <c r="F226">
        <v>75</v>
      </c>
      <c r="G226">
        <v>75</v>
      </c>
      <c r="H226" t="str">
        <f>IF(VLOOKUP(G226,Clientes!$A$2:$D$102,4,FALSE)=0,Clientes!$D$6,VLOOKUP(G226,Clientes!$A$2:$D$102,4,FALSE))</f>
        <v>Veracruz</v>
      </c>
      <c r="I226" t="s">
        <v>842</v>
      </c>
      <c r="J226">
        <v>6</v>
      </c>
      <c r="O226" t="s">
        <v>908</v>
      </c>
    </row>
    <row r="227" spans="1:15">
      <c r="A227">
        <f t="shared" si="6"/>
        <v>226</v>
      </c>
      <c r="B227" s="14">
        <v>43855</v>
      </c>
      <c r="C227" t="s">
        <v>6</v>
      </c>
      <c r="D227" t="s">
        <v>21</v>
      </c>
      <c r="E227" s="15">
        <f t="shared" si="7"/>
        <v>20200223</v>
      </c>
      <c r="F227">
        <v>118</v>
      </c>
      <c r="G227">
        <v>99999</v>
      </c>
      <c r="H227" t="str">
        <f>IF(VLOOKUP(G227,Clientes!$A$2:$D$102,4,FALSE)=0,Clientes!$D$6,VLOOKUP(G227,Clientes!$A$2:$D$102,4,FALSE))</f>
        <v>Ciudad de México</v>
      </c>
      <c r="I227" t="s">
        <v>829</v>
      </c>
      <c r="J227">
        <v>5</v>
      </c>
      <c r="O227" t="s">
        <v>32</v>
      </c>
    </row>
    <row r="228" spans="1:15">
      <c r="A228">
        <f t="shared" si="6"/>
        <v>227</v>
      </c>
      <c r="B228" s="14">
        <v>43855</v>
      </c>
      <c r="C228" t="s">
        <v>6</v>
      </c>
      <c r="D228" t="s">
        <v>20</v>
      </c>
      <c r="E228" s="15">
        <f t="shared" si="7"/>
        <v>20200224</v>
      </c>
      <c r="F228">
        <v>131</v>
      </c>
      <c r="G228">
        <v>99999</v>
      </c>
      <c r="H228" t="str">
        <f>IF(VLOOKUP(G228,Clientes!$A$2:$D$102,4,FALSE)=0,Clientes!$D$6,VLOOKUP(G228,Clientes!$A$2:$D$102,4,FALSE))</f>
        <v>Ciudad de México</v>
      </c>
      <c r="I228" t="s">
        <v>879</v>
      </c>
      <c r="J228">
        <v>7</v>
      </c>
      <c r="O228" t="s">
        <v>908</v>
      </c>
    </row>
    <row r="229" spans="1:15">
      <c r="A229">
        <f t="shared" si="6"/>
        <v>228</v>
      </c>
      <c r="B229" s="14">
        <v>43855</v>
      </c>
      <c r="C229" t="s">
        <v>6</v>
      </c>
      <c r="D229" t="s">
        <v>21</v>
      </c>
      <c r="E229" s="15">
        <f t="shared" si="7"/>
        <v>20200225</v>
      </c>
      <c r="F229">
        <v>226</v>
      </c>
      <c r="G229">
        <v>99999</v>
      </c>
      <c r="H229" t="str">
        <f>IF(VLOOKUP(G229,Clientes!$A$2:$D$102,4,FALSE)=0,Clientes!$D$6,VLOOKUP(G229,Clientes!$A$2:$D$102,4,FALSE))</f>
        <v>Ciudad de México</v>
      </c>
      <c r="I229" t="s">
        <v>828</v>
      </c>
      <c r="J229">
        <v>6</v>
      </c>
      <c r="O229" t="s">
        <v>908</v>
      </c>
    </row>
    <row r="230" spans="1:15">
      <c r="A230">
        <f t="shared" si="6"/>
        <v>229</v>
      </c>
      <c r="B230" s="14">
        <v>43855</v>
      </c>
      <c r="C230" t="s">
        <v>6</v>
      </c>
      <c r="D230" t="s">
        <v>20</v>
      </c>
      <c r="E230" s="15">
        <f t="shared" si="7"/>
        <v>20200226</v>
      </c>
      <c r="F230">
        <v>365</v>
      </c>
      <c r="G230">
        <v>99999</v>
      </c>
      <c r="H230" t="str">
        <f>IF(VLOOKUP(G230,Clientes!$A$2:$D$102,4,FALSE)=0,Clientes!$D$6,VLOOKUP(G230,Clientes!$A$2:$D$102,4,FALSE))</f>
        <v>Ciudad de México</v>
      </c>
      <c r="I230" t="s">
        <v>843</v>
      </c>
      <c r="J230">
        <v>1</v>
      </c>
      <c r="O230" t="s">
        <v>32</v>
      </c>
    </row>
    <row r="231" spans="1:15">
      <c r="A231">
        <f t="shared" si="6"/>
        <v>230</v>
      </c>
      <c r="B231" s="14">
        <v>43855</v>
      </c>
      <c r="C231" t="s">
        <v>6</v>
      </c>
      <c r="D231" t="s">
        <v>22</v>
      </c>
      <c r="E231" s="15">
        <f t="shared" si="7"/>
        <v>20200227</v>
      </c>
      <c r="F231">
        <v>410</v>
      </c>
      <c r="G231">
        <v>99999</v>
      </c>
      <c r="H231" t="str">
        <f>IF(VLOOKUP(G231,Clientes!$A$2:$D$102,4,FALSE)=0,Clientes!$D$6,VLOOKUP(G231,Clientes!$A$2:$D$102,4,FALSE))</f>
        <v>Ciudad de México</v>
      </c>
      <c r="I231" t="s">
        <v>837</v>
      </c>
      <c r="J231">
        <v>4</v>
      </c>
      <c r="O231" t="s">
        <v>907</v>
      </c>
    </row>
    <row r="232" spans="1:15">
      <c r="A232">
        <f t="shared" si="6"/>
        <v>231</v>
      </c>
      <c r="B232" s="14">
        <v>43855</v>
      </c>
      <c r="C232" t="s">
        <v>6</v>
      </c>
      <c r="D232" t="s">
        <v>20</v>
      </c>
      <c r="E232" s="15">
        <f t="shared" si="7"/>
        <v>20200228</v>
      </c>
      <c r="F232">
        <v>440</v>
      </c>
      <c r="G232">
        <v>99999</v>
      </c>
      <c r="H232" t="str">
        <f>IF(VLOOKUP(G232,Clientes!$A$2:$D$102,4,FALSE)=0,Clientes!$D$6,VLOOKUP(G232,Clientes!$A$2:$D$102,4,FALSE))</f>
        <v>Ciudad de México</v>
      </c>
      <c r="I232" t="s">
        <v>872</v>
      </c>
      <c r="J232">
        <v>3</v>
      </c>
      <c r="O232" t="s">
        <v>32</v>
      </c>
    </row>
    <row r="233" spans="1:15">
      <c r="A233">
        <f t="shared" si="6"/>
        <v>232</v>
      </c>
      <c r="B233" s="14">
        <v>43855</v>
      </c>
      <c r="C233" t="s">
        <v>6</v>
      </c>
      <c r="D233" t="s">
        <v>22</v>
      </c>
      <c r="E233" s="15">
        <f t="shared" si="7"/>
        <v>20200229</v>
      </c>
      <c r="F233">
        <v>464</v>
      </c>
      <c r="G233">
        <v>99999</v>
      </c>
      <c r="H233" t="str">
        <f>IF(VLOOKUP(G233,Clientes!$A$2:$D$102,4,FALSE)=0,Clientes!$D$6,VLOOKUP(G233,Clientes!$A$2:$D$102,4,FALSE))</f>
        <v>Ciudad de México</v>
      </c>
      <c r="I233" t="s">
        <v>871</v>
      </c>
      <c r="J233">
        <v>4</v>
      </c>
      <c r="O233" t="s">
        <v>908</v>
      </c>
    </row>
    <row r="234" spans="1:15">
      <c r="A234">
        <f t="shared" si="6"/>
        <v>233</v>
      </c>
      <c r="B234" s="14">
        <v>43856</v>
      </c>
      <c r="C234" t="s">
        <v>6</v>
      </c>
      <c r="D234" t="s">
        <v>22</v>
      </c>
      <c r="E234" s="15">
        <f t="shared" si="7"/>
        <v>20200230</v>
      </c>
      <c r="F234">
        <v>5</v>
      </c>
      <c r="G234">
        <v>5</v>
      </c>
      <c r="H234" t="str">
        <f>IF(VLOOKUP(G234,Clientes!$A$2:$D$102,4,FALSE)=0,Clientes!$D$6,VLOOKUP(G234,Clientes!$A$2:$D$102,4,FALSE))</f>
        <v>Tijuana</v>
      </c>
      <c r="I234" t="s">
        <v>843</v>
      </c>
      <c r="J234">
        <v>5</v>
      </c>
      <c r="O234" t="s">
        <v>907</v>
      </c>
    </row>
    <row r="235" spans="1:15">
      <c r="A235">
        <f t="shared" si="6"/>
        <v>234</v>
      </c>
      <c r="B235" s="14">
        <v>43856</v>
      </c>
      <c r="C235" t="s">
        <v>6</v>
      </c>
      <c r="D235" t="s">
        <v>21</v>
      </c>
      <c r="E235" s="15">
        <f t="shared" si="7"/>
        <v>20200231</v>
      </c>
      <c r="F235">
        <v>6</v>
      </c>
      <c r="G235">
        <v>6</v>
      </c>
      <c r="H235" t="str">
        <f>IF(VLOOKUP(G235,Clientes!$A$2:$D$102,4,FALSE)=0,Clientes!$D$6,VLOOKUP(G235,Clientes!$A$2:$D$102,4,FALSE))</f>
        <v>San Pedro Garza García</v>
      </c>
      <c r="I235" t="s">
        <v>878</v>
      </c>
      <c r="J235">
        <v>1</v>
      </c>
      <c r="O235" t="s">
        <v>32</v>
      </c>
    </row>
    <row r="236" spans="1:15">
      <c r="A236">
        <f t="shared" si="6"/>
        <v>235</v>
      </c>
      <c r="B236" s="14">
        <v>43856</v>
      </c>
      <c r="C236" t="s">
        <v>6</v>
      </c>
      <c r="D236" t="s">
        <v>20</v>
      </c>
      <c r="E236" s="15">
        <f t="shared" si="7"/>
        <v>20200232</v>
      </c>
      <c r="F236">
        <v>15</v>
      </c>
      <c r="G236">
        <v>15</v>
      </c>
      <c r="H236" t="str">
        <f>IF(VLOOKUP(G236,Clientes!$A$2:$D$102,4,FALSE)=0,Clientes!$D$6,VLOOKUP(G236,Clientes!$A$2:$D$102,4,FALSE))</f>
        <v>Ciudad de México</v>
      </c>
      <c r="I236" t="s">
        <v>841</v>
      </c>
      <c r="J236">
        <v>2</v>
      </c>
      <c r="O236" t="s">
        <v>908</v>
      </c>
    </row>
    <row r="237" spans="1:15">
      <c r="A237">
        <f t="shared" si="6"/>
        <v>236</v>
      </c>
      <c r="B237" s="14">
        <v>43856</v>
      </c>
      <c r="C237" t="s">
        <v>6</v>
      </c>
      <c r="D237" t="s">
        <v>20</v>
      </c>
      <c r="E237" s="15">
        <f t="shared" si="7"/>
        <v>20200233</v>
      </c>
      <c r="F237">
        <v>34</v>
      </c>
      <c r="G237">
        <v>34</v>
      </c>
      <c r="H237" t="str">
        <f>IF(VLOOKUP(G237,Clientes!$A$2:$D$102,4,FALSE)=0,Clientes!$D$6,VLOOKUP(G237,Clientes!$A$2:$D$102,4,FALSE))</f>
        <v>Culiacán Rosales</v>
      </c>
      <c r="I237" t="s">
        <v>873</v>
      </c>
      <c r="J237">
        <v>5</v>
      </c>
      <c r="O237" t="s">
        <v>32</v>
      </c>
    </row>
    <row r="238" spans="1:15">
      <c r="A238">
        <f t="shared" si="6"/>
        <v>237</v>
      </c>
      <c r="B238" s="14">
        <v>43856</v>
      </c>
      <c r="C238" t="s">
        <v>6</v>
      </c>
      <c r="D238" t="s">
        <v>20</v>
      </c>
      <c r="E238" s="15">
        <f t="shared" si="7"/>
        <v>20200234</v>
      </c>
      <c r="F238">
        <v>127</v>
      </c>
      <c r="G238">
        <v>99999</v>
      </c>
      <c r="H238" t="str">
        <f>IF(VLOOKUP(G238,Clientes!$A$2:$D$102,4,FALSE)=0,Clientes!$D$6,VLOOKUP(G238,Clientes!$A$2:$D$102,4,FALSE))</f>
        <v>Ciudad de México</v>
      </c>
      <c r="I238" t="s">
        <v>853</v>
      </c>
      <c r="J238">
        <v>6</v>
      </c>
      <c r="O238" t="s">
        <v>908</v>
      </c>
    </row>
    <row r="239" spans="1:15">
      <c r="A239">
        <f t="shared" si="6"/>
        <v>238</v>
      </c>
      <c r="B239" s="14">
        <v>43856</v>
      </c>
      <c r="C239" t="s">
        <v>6</v>
      </c>
      <c r="D239" t="s">
        <v>20</v>
      </c>
      <c r="E239" s="15">
        <f t="shared" si="7"/>
        <v>20200235</v>
      </c>
      <c r="F239">
        <v>163</v>
      </c>
      <c r="G239">
        <v>99999</v>
      </c>
      <c r="H239" t="str">
        <f>IF(VLOOKUP(G239,Clientes!$A$2:$D$102,4,FALSE)=0,Clientes!$D$6,VLOOKUP(G239,Clientes!$A$2:$D$102,4,FALSE))</f>
        <v>Ciudad de México</v>
      </c>
      <c r="I239" t="s">
        <v>890</v>
      </c>
      <c r="J239">
        <v>3</v>
      </c>
      <c r="O239" t="s">
        <v>908</v>
      </c>
    </row>
    <row r="240" spans="1:15">
      <c r="A240">
        <f t="shared" si="6"/>
        <v>239</v>
      </c>
      <c r="B240" s="14">
        <v>43856</v>
      </c>
      <c r="C240" t="s">
        <v>6</v>
      </c>
      <c r="D240" t="s">
        <v>20</v>
      </c>
      <c r="E240" s="15">
        <f t="shared" si="7"/>
        <v>20200236</v>
      </c>
      <c r="F240">
        <v>314</v>
      </c>
      <c r="G240">
        <v>99999</v>
      </c>
      <c r="H240" t="str">
        <f>IF(VLOOKUP(G240,Clientes!$A$2:$D$102,4,FALSE)=0,Clientes!$D$6,VLOOKUP(G240,Clientes!$A$2:$D$102,4,FALSE))</f>
        <v>Ciudad de México</v>
      </c>
      <c r="I240" t="s">
        <v>830</v>
      </c>
      <c r="J240">
        <v>7</v>
      </c>
      <c r="O240" t="s">
        <v>908</v>
      </c>
    </row>
    <row r="241" spans="1:15">
      <c r="A241">
        <f t="shared" si="6"/>
        <v>240</v>
      </c>
      <c r="B241" s="14">
        <v>43856</v>
      </c>
      <c r="C241" t="s">
        <v>6</v>
      </c>
      <c r="D241" t="s">
        <v>22</v>
      </c>
      <c r="E241" s="15">
        <f t="shared" si="7"/>
        <v>20200237</v>
      </c>
      <c r="F241">
        <v>385</v>
      </c>
      <c r="G241">
        <v>99999</v>
      </c>
      <c r="H241" t="str">
        <f>IF(VLOOKUP(G241,Clientes!$A$2:$D$102,4,FALSE)=0,Clientes!$D$6,VLOOKUP(G241,Clientes!$A$2:$D$102,4,FALSE))</f>
        <v>Ciudad de México</v>
      </c>
      <c r="I241" t="s">
        <v>861</v>
      </c>
      <c r="J241">
        <v>3</v>
      </c>
      <c r="O241" t="s">
        <v>908</v>
      </c>
    </row>
    <row r="242" spans="1:15">
      <c r="A242">
        <f t="shared" si="6"/>
        <v>241</v>
      </c>
      <c r="B242" s="14">
        <v>43857</v>
      </c>
      <c r="C242" t="s">
        <v>6</v>
      </c>
      <c r="D242" t="s">
        <v>22</v>
      </c>
      <c r="E242" s="15">
        <f t="shared" si="7"/>
        <v>20200238</v>
      </c>
      <c r="F242">
        <v>12</v>
      </c>
      <c r="G242">
        <v>12</v>
      </c>
      <c r="H242" t="str">
        <f>IF(VLOOKUP(G242,Clientes!$A$2:$D$102,4,FALSE)=0,Clientes!$D$6,VLOOKUP(G242,Clientes!$A$2:$D$102,4,FALSE))</f>
        <v>Ciudad de México</v>
      </c>
      <c r="I242" t="s">
        <v>837</v>
      </c>
      <c r="J242">
        <v>4</v>
      </c>
      <c r="O242" t="s">
        <v>32</v>
      </c>
    </row>
    <row r="243" spans="1:15">
      <c r="A243">
        <f t="shared" si="6"/>
        <v>242</v>
      </c>
      <c r="B243" s="14">
        <v>43857</v>
      </c>
      <c r="C243" t="s">
        <v>6</v>
      </c>
      <c r="D243" t="s">
        <v>21</v>
      </c>
      <c r="E243" s="15">
        <f t="shared" si="7"/>
        <v>20200239</v>
      </c>
      <c r="F243">
        <v>60</v>
      </c>
      <c r="G243">
        <v>60</v>
      </c>
      <c r="H243" t="str">
        <f>IF(VLOOKUP(G243,Clientes!$A$2:$D$102,4,FALSE)=0,Clientes!$D$6,VLOOKUP(G243,Clientes!$A$2:$D$102,4,FALSE))</f>
        <v>Torreón</v>
      </c>
      <c r="I243" t="s">
        <v>865</v>
      </c>
      <c r="J243">
        <v>1</v>
      </c>
      <c r="O243" t="s">
        <v>907</v>
      </c>
    </row>
    <row r="244" spans="1:15">
      <c r="A244">
        <f t="shared" si="6"/>
        <v>243</v>
      </c>
      <c r="B244" s="14">
        <v>43857</v>
      </c>
      <c r="C244" t="s">
        <v>6</v>
      </c>
      <c r="D244" t="s">
        <v>20</v>
      </c>
      <c r="E244" s="15">
        <f t="shared" si="7"/>
        <v>20200240</v>
      </c>
      <c r="F244">
        <v>74</v>
      </c>
      <c r="G244">
        <v>74</v>
      </c>
      <c r="H244" t="str">
        <f>IF(VLOOKUP(G244,Clientes!$A$2:$D$102,4,FALSE)=0,Clientes!$D$6,VLOOKUP(G244,Clientes!$A$2:$D$102,4,FALSE))</f>
        <v>Ciudad de México</v>
      </c>
      <c r="I244" t="s">
        <v>828</v>
      </c>
      <c r="J244">
        <v>7</v>
      </c>
      <c r="O244" t="s">
        <v>908</v>
      </c>
    </row>
    <row r="245" spans="1:15">
      <c r="A245">
        <f t="shared" si="6"/>
        <v>244</v>
      </c>
      <c r="B245" s="14">
        <v>43857</v>
      </c>
      <c r="C245" t="s">
        <v>6</v>
      </c>
      <c r="D245" t="s">
        <v>21</v>
      </c>
      <c r="E245" s="15">
        <f t="shared" si="7"/>
        <v>20200241</v>
      </c>
      <c r="F245">
        <v>78</v>
      </c>
      <c r="G245">
        <v>78</v>
      </c>
      <c r="H245" t="str">
        <f>IF(VLOOKUP(G245,Clientes!$A$2:$D$102,4,FALSE)=0,Clientes!$D$6,VLOOKUP(G245,Clientes!$A$2:$D$102,4,FALSE))</f>
        <v>Los Mochis</v>
      </c>
      <c r="I245" t="s">
        <v>849</v>
      </c>
      <c r="J245">
        <v>1</v>
      </c>
      <c r="O245" t="s">
        <v>908</v>
      </c>
    </row>
    <row r="246" spans="1:15">
      <c r="A246">
        <f t="shared" si="6"/>
        <v>245</v>
      </c>
      <c r="B246" s="14">
        <v>43857</v>
      </c>
      <c r="C246" t="s">
        <v>6</v>
      </c>
      <c r="D246" t="s">
        <v>20</v>
      </c>
      <c r="E246" s="15">
        <f t="shared" si="7"/>
        <v>20200242</v>
      </c>
      <c r="F246">
        <v>105</v>
      </c>
      <c r="G246">
        <v>99999</v>
      </c>
      <c r="H246" t="str">
        <f>IF(VLOOKUP(G246,Clientes!$A$2:$D$102,4,FALSE)=0,Clientes!$D$6,VLOOKUP(G246,Clientes!$A$2:$D$102,4,FALSE))</f>
        <v>Ciudad de México</v>
      </c>
      <c r="I246" t="s">
        <v>833</v>
      </c>
      <c r="J246">
        <v>5</v>
      </c>
      <c r="O246" t="s">
        <v>32</v>
      </c>
    </row>
    <row r="247" spans="1:15">
      <c r="A247">
        <f t="shared" si="6"/>
        <v>246</v>
      </c>
      <c r="B247" s="14">
        <v>43857</v>
      </c>
      <c r="C247" t="s">
        <v>6</v>
      </c>
      <c r="D247" t="s">
        <v>21</v>
      </c>
      <c r="E247" s="15">
        <f t="shared" si="7"/>
        <v>20200243</v>
      </c>
      <c r="F247">
        <v>128</v>
      </c>
      <c r="G247">
        <v>99999</v>
      </c>
      <c r="H247" t="str">
        <f>IF(VLOOKUP(G247,Clientes!$A$2:$D$102,4,FALSE)=0,Clientes!$D$6,VLOOKUP(G247,Clientes!$A$2:$D$102,4,FALSE))</f>
        <v>Ciudad de México</v>
      </c>
      <c r="I247" t="s">
        <v>887</v>
      </c>
      <c r="J247">
        <v>4</v>
      </c>
      <c r="O247" t="s">
        <v>32</v>
      </c>
    </row>
    <row r="248" spans="1:15">
      <c r="A248">
        <f t="shared" si="6"/>
        <v>247</v>
      </c>
      <c r="B248" s="14">
        <v>43857</v>
      </c>
      <c r="C248" t="s">
        <v>6</v>
      </c>
      <c r="D248" t="s">
        <v>20</v>
      </c>
      <c r="E248" s="15">
        <f t="shared" si="7"/>
        <v>20200244</v>
      </c>
      <c r="F248">
        <v>226</v>
      </c>
      <c r="G248">
        <v>99999</v>
      </c>
      <c r="H248" t="str">
        <f>IF(VLOOKUP(G248,Clientes!$A$2:$D$102,4,FALSE)=0,Clientes!$D$6,VLOOKUP(G248,Clientes!$A$2:$D$102,4,FALSE))</f>
        <v>Ciudad de México</v>
      </c>
      <c r="I248" t="s">
        <v>861</v>
      </c>
      <c r="J248">
        <v>5</v>
      </c>
      <c r="O248" t="s">
        <v>908</v>
      </c>
    </row>
    <row r="249" spans="1:15">
      <c r="A249">
        <f t="shared" si="6"/>
        <v>248</v>
      </c>
      <c r="B249" s="14">
        <v>43857</v>
      </c>
      <c r="C249" t="s">
        <v>6</v>
      </c>
      <c r="D249" t="s">
        <v>20</v>
      </c>
      <c r="E249" s="15">
        <f t="shared" si="7"/>
        <v>20200245</v>
      </c>
      <c r="F249">
        <v>273</v>
      </c>
      <c r="G249">
        <v>99999</v>
      </c>
      <c r="H249" t="str">
        <f>IF(VLOOKUP(G249,Clientes!$A$2:$D$102,4,FALSE)=0,Clientes!$D$6,VLOOKUP(G249,Clientes!$A$2:$D$102,4,FALSE))</f>
        <v>Ciudad de México</v>
      </c>
      <c r="I249" t="s">
        <v>845</v>
      </c>
      <c r="J249">
        <v>1</v>
      </c>
      <c r="O249" t="s">
        <v>908</v>
      </c>
    </row>
    <row r="250" spans="1:15">
      <c r="A250">
        <f t="shared" si="6"/>
        <v>249</v>
      </c>
      <c r="B250" s="14">
        <v>43857</v>
      </c>
      <c r="C250" t="s">
        <v>6</v>
      </c>
      <c r="D250" t="s">
        <v>22</v>
      </c>
      <c r="E250" s="15">
        <f t="shared" si="7"/>
        <v>20200246</v>
      </c>
      <c r="F250">
        <v>398</v>
      </c>
      <c r="G250">
        <v>99999</v>
      </c>
      <c r="H250" t="str">
        <f>IF(VLOOKUP(G250,Clientes!$A$2:$D$102,4,FALSE)=0,Clientes!$D$6,VLOOKUP(G250,Clientes!$A$2:$D$102,4,FALSE))</f>
        <v>Ciudad de México</v>
      </c>
      <c r="I250" t="s">
        <v>827</v>
      </c>
      <c r="J250">
        <v>5</v>
      </c>
      <c r="O250" t="s">
        <v>908</v>
      </c>
    </row>
    <row r="251" spans="1:15">
      <c r="A251">
        <f t="shared" si="6"/>
        <v>250</v>
      </c>
      <c r="B251" s="14">
        <v>43857</v>
      </c>
      <c r="C251" t="s">
        <v>6</v>
      </c>
      <c r="D251" t="s">
        <v>21</v>
      </c>
      <c r="E251" s="15">
        <f t="shared" si="7"/>
        <v>20200247</v>
      </c>
      <c r="F251">
        <v>441</v>
      </c>
      <c r="G251">
        <v>99999</v>
      </c>
      <c r="H251" t="str">
        <f>IF(VLOOKUP(G251,Clientes!$A$2:$D$102,4,FALSE)=0,Clientes!$D$6,VLOOKUP(G251,Clientes!$A$2:$D$102,4,FALSE))</f>
        <v>Ciudad de México</v>
      </c>
      <c r="I251" t="s">
        <v>884</v>
      </c>
      <c r="J251">
        <v>1</v>
      </c>
      <c r="O251" t="s">
        <v>907</v>
      </c>
    </row>
    <row r="252" spans="1:15">
      <c r="A252">
        <f t="shared" si="6"/>
        <v>251</v>
      </c>
      <c r="B252" s="14">
        <v>43857</v>
      </c>
      <c r="C252" t="s">
        <v>6</v>
      </c>
      <c r="D252" t="s">
        <v>21</v>
      </c>
      <c r="E252" s="15">
        <f t="shared" si="7"/>
        <v>20200248</v>
      </c>
      <c r="F252">
        <v>446</v>
      </c>
      <c r="G252">
        <v>99999</v>
      </c>
      <c r="H252" t="str">
        <f>IF(VLOOKUP(G252,Clientes!$A$2:$D$102,4,FALSE)=0,Clientes!$D$6,VLOOKUP(G252,Clientes!$A$2:$D$102,4,FALSE))</f>
        <v>Ciudad de México</v>
      </c>
      <c r="I252" t="s">
        <v>886</v>
      </c>
      <c r="J252">
        <v>4</v>
      </c>
      <c r="O252" t="s">
        <v>908</v>
      </c>
    </row>
    <row r="253" spans="1:15">
      <c r="A253">
        <f t="shared" si="6"/>
        <v>252</v>
      </c>
      <c r="B253" s="14">
        <v>43858</v>
      </c>
      <c r="C253" t="s">
        <v>6</v>
      </c>
      <c r="D253" t="s">
        <v>22</v>
      </c>
      <c r="E253" s="15">
        <f t="shared" si="7"/>
        <v>20200249</v>
      </c>
      <c r="F253">
        <v>15</v>
      </c>
      <c r="G253">
        <v>15</v>
      </c>
      <c r="H253" t="str">
        <f>IF(VLOOKUP(G253,Clientes!$A$2:$D$102,4,FALSE)=0,Clientes!$D$6,VLOOKUP(G253,Clientes!$A$2:$D$102,4,FALSE))</f>
        <v>Ciudad de México</v>
      </c>
      <c r="I253" t="s">
        <v>867</v>
      </c>
      <c r="J253">
        <v>1</v>
      </c>
      <c r="O253" t="s">
        <v>908</v>
      </c>
    </row>
    <row r="254" spans="1:15">
      <c r="A254">
        <f t="shared" si="6"/>
        <v>253</v>
      </c>
      <c r="B254" s="14">
        <v>43858</v>
      </c>
      <c r="C254" t="s">
        <v>6</v>
      </c>
      <c r="D254" t="s">
        <v>20</v>
      </c>
      <c r="E254" s="15">
        <f t="shared" si="7"/>
        <v>20200250</v>
      </c>
      <c r="F254">
        <v>20</v>
      </c>
      <c r="G254">
        <v>20</v>
      </c>
      <c r="H254" t="str">
        <f>IF(VLOOKUP(G254,Clientes!$A$2:$D$102,4,FALSE)=0,Clientes!$D$6,VLOOKUP(G254,Clientes!$A$2:$D$102,4,FALSE))</f>
        <v>Hermosillo</v>
      </c>
      <c r="I254" t="s">
        <v>863</v>
      </c>
      <c r="J254">
        <v>5</v>
      </c>
      <c r="O254" t="s">
        <v>908</v>
      </c>
    </row>
    <row r="255" spans="1:15">
      <c r="A255">
        <f t="shared" si="6"/>
        <v>254</v>
      </c>
      <c r="B255" s="14">
        <v>43858</v>
      </c>
      <c r="C255" t="s">
        <v>6</v>
      </c>
      <c r="D255" t="s">
        <v>21</v>
      </c>
      <c r="E255" s="15">
        <f t="shared" si="7"/>
        <v>20200251</v>
      </c>
      <c r="F255">
        <v>72</v>
      </c>
      <c r="G255">
        <v>72</v>
      </c>
      <c r="H255" t="str">
        <f>IF(VLOOKUP(G255,Clientes!$A$2:$D$102,4,FALSE)=0,Clientes!$D$6,VLOOKUP(G255,Clientes!$A$2:$D$102,4,FALSE))</f>
        <v>Ciudad de México</v>
      </c>
      <c r="I255" t="s">
        <v>852</v>
      </c>
      <c r="J255">
        <v>6</v>
      </c>
      <c r="O255" t="s">
        <v>32</v>
      </c>
    </row>
    <row r="256" spans="1:15">
      <c r="A256">
        <f t="shared" si="6"/>
        <v>255</v>
      </c>
      <c r="B256" s="14">
        <v>43858</v>
      </c>
      <c r="C256" t="s">
        <v>6</v>
      </c>
      <c r="D256" t="s">
        <v>20</v>
      </c>
      <c r="E256" s="15">
        <f t="shared" si="7"/>
        <v>20200252</v>
      </c>
      <c r="F256">
        <v>232</v>
      </c>
      <c r="G256">
        <v>99999</v>
      </c>
      <c r="H256" t="str">
        <f>IF(VLOOKUP(G256,Clientes!$A$2:$D$102,4,FALSE)=0,Clientes!$D$6,VLOOKUP(G256,Clientes!$A$2:$D$102,4,FALSE))</f>
        <v>Ciudad de México</v>
      </c>
      <c r="I256" t="s">
        <v>872</v>
      </c>
      <c r="J256">
        <v>6</v>
      </c>
      <c r="O256" t="s">
        <v>32</v>
      </c>
    </row>
    <row r="257" spans="1:15">
      <c r="A257">
        <f t="shared" si="6"/>
        <v>256</v>
      </c>
      <c r="B257" s="14">
        <v>43858</v>
      </c>
      <c r="C257" t="s">
        <v>6</v>
      </c>
      <c r="D257" t="s">
        <v>20</v>
      </c>
      <c r="E257" s="15">
        <f t="shared" si="7"/>
        <v>20200253</v>
      </c>
      <c r="F257">
        <v>311</v>
      </c>
      <c r="G257">
        <v>99999</v>
      </c>
      <c r="H257" t="str">
        <f>IF(VLOOKUP(G257,Clientes!$A$2:$D$102,4,FALSE)=0,Clientes!$D$6,VLOOKUP(G257,Clientes!$A$2:$D$102,4,FALSE))</f>
        <v>Ciudad de México</v>
      </c>
      <c r="I257" t="s">
        <v>869</v>
      </c>
      <c r="J257">
        <v>4</v>
      </c>
      <c r="O257" t="s">
        <v>32</v>
      </c>
    </row>
    <row r="258" spans="1:15">
      <c r="A258">
        <f t="shared" si="6"/>
        <v>257</v>
      </c>
      <c r="B258" s="14">
        <v>43858</v>
      </c>
      <c r="C258" t="s">
        <v>6</v>
      </c>
      <c r="D258" t="s">
        <v>21</v>
      </c>
      <c r="E258" s="15">
        <f t="shared" si="7"/>
        <v>20200254</v>
      </c>
      <c r="F258">
        <v>398</v>
      </c>
      <c r="G258">
        <v>99999</v>
      </c>
      <c r="H258" t="str">
        <f>IF(VLOOKUP(G258,Clientes!$A$2:$D$102,4,FALSE)=0,Clientes!$D$6,VLOOKUP(G258,Clientes!$A$2:$D$102,4,FALSE))</f>
        <v>Ciudad de México</v>
      </c>
      <c r="I258" t="s">
        <v>864</v>
      </c>
      <c r="J258">
        <v>5</v>
      </c>
      <c r="O258" t="s">
        <v>32</v>
      </c>
    </row>
    <row r="259" spans="1:15">
      <c r="A259">
        <f t="shared" si="6"/>
        <v>258</v>
      </c>
      <c r="B259" s="14">
        <v>43858</v>
      </c>
      <c r="C259" t="s">
        <v>6</v>
      </c>
      <c r="D259" t="s">
        <v>20</v>
      </c>
      <c r="E259" s="15">
        <f t="shared" si="7"/>
        <v>20200255</v>
      </c>
      <c r="F259">
        <v>443</v>
      </c>
      <c r="G259">
        <v>99999</v>
      </c>
      <c r="H259" t="str">
        <f>IF(VLOOKUP(G259,Clientes!$A$2:$D$102,4,FALSE)=0,Clientes!$D$6,VLOOKUP(G259,Clientes!$A$2:$D$102,4,FALSE))</f>
        <v>Ciudad de México</v>
      </c>
      <c r="I259" t="s">
        <v>840</v>
      </c>
      <c r="J259">
        <v>5</v>
      </c>
      <c r="O259" t="s">
        <v>907</v>
      </c>
    </row>
    <row r="260" spans="1:15">
      <c r="A260">
        <f t="shared" ref="A260:A323" si="8">A259+1</f>
        <v>259</v>
      </c>
      <c r="B260" s="14">
        <v>43859</v>
      </c>
      <c r="C260" t="s">
        <v>6</v>
      </c>
      <c r="D260" t="s">
        <v>20</v>
      </c>
      <c r="E260" s="15">
        <f t="shared" ref="E260:E323" si="9">IF(CONCATENATE(D260,F260)=CONCATENATE(D259,F259),E259,E259+1)</f>
        <v>20200256</v>
      </c>
      <c r="F260">
        <v>11</v>
      </c>
      <c r="G260">
        <v>11</v>
      </c>
      <c r="H260" t="str">
        <f>IF(VLOOKUP(G260,Clientes!$A$2:$D$102,4,FALSE)=0,Clientes!$D$6,VLOOKUP(G260,Clientes!$A$2:$D$102,4,FALSE))</f>
        <v>Monclova</v>
      </c>
      <c r="I260" t="s">
        <v>888</v>
      </c>
      <c r="J260">
        <v>2</v>
      </c>
      <c r="O260" t="s">
        <v>32</v>
      </c>
    </row>
    <row r="261" spans="1:15">
      <c r="A261">
        <f t="shared" si="8"/>
        <v>260</v>
      </c>
      <c r="B261" s="14">
        <v>43859</v>
      </c>
      <c r="C261" t="s">
        <v>6</v>
      </c>
      <c r="D261" t="s">
        <v>20</v>
      </c>
      <c r="E261" s="15">
        <f t="shared" si="9"/>
        <v>20200257</v>
      </c>
      <c r="F261">
        <v>139</v>
      </c>
      <c r="G261">
        <v>99999</v>
      </c>
      <c r="H261" t="str">
        <f>IF(VLOOKUP(G261,Clientes!$A$2:$D$102,4,FALSE)=0,Clientes!$D$6,VLOOKUP(G261,Clientes!$A$2:$D$102,4,FALSE))</f>
        <v>Ciudad de México</v>
      </c>
      <c r="I261" t="s">
        <v>836</v>
      </c>
      <c r="J261">
        <v>5</v>
      </c>
      <c r="O261" t="s">
        <v>32</v>
      </c>
    </row>
    <row r="262" spans="1:15">
      <c r="A262">
        <f t="shared" si="8"/>
        <v>261</v>
      </c>
      <c r="B262" s="14">
        <v>43859</v>
      </c>
      <c r="C262" t="s">
        <v>6</v>
      </c>
      <c r="D262" t="s">
        <v>20</v>
      </c>
      <c r="E262" s="15">
        <f t="shared" si="9"/>
        <v>20200258</v>
      </c>
      <c r="F262">
        <v>227</v>
      </c>
      <c r="G262">
        <v>99999</v>
      </c>
      <c r="H262" t="str">
        <f>IF(VLOOKUP(G262,Clientes!$A$2:$D$102,4,FALSE)=0,Clientes!$D$6,VLOOKUP(G262,Clientes!$A$2:$D$102,4,FALSE))</f>
        <v>Ciudad de México</v>
      </c>
      <c r="I262" t="s">
        <v>850</v>
      </c>
      <c r="J262">
        <v>4</v>
      </c>
      <c r="O262" t="s">
        <v>908</v>
      </c>
    </row>
    <row r="263" spans="1:15">
      <c r="A263">
        <f t="shared" si="8"/>
        <v>262</v>
      </c>
      <c r="B263" s="14">
        <v>43859</v>
      </c>
      <c r="C263" t="s">
        <v>6</v>
      </c>
      <c r="D263" t="s">
        <v>20</v>
      </c>
      <c r="E263" s="15">
        <f t="shared" si="9"/>
        <v>20200259</v>
      </c>
      <c r="F263">
        <v>238</v>
      </c>
      <c r="G263">
        <v>99999</v>
      </c>
      <c r="H263" t="str">
        <f>IF(VLOOKUP(G263,Clientes!$A$2:$D$102,4,FALSE)=0,Clientes!$D$6,VLOOKUP(G263,Clientes!$A$2:$D$102,4,FALSE))</f>
        <v>Ciudad de México</v>
      </c>
      <c r="I263" t="s">
        <v>844</v>
      </c>
      <c r="J263">
        <v>5</v>
      </c>
      <c r="O263" t="s">
        <v>908</v>
      </c>
    </row>
    <row r="264" spans="1:15">
      <c r="A264">
        <f t="shared" si="8"/>
        <v>263</v>
      </c>
      <c r="B264" s="14">
        <v>43859</v>
      </c>
      <c r="C264" t="s">
        <v>6</v>
      </c>
      <c r="D264" t="s">
        <v>20</v>
      </c>
      <c r="E264" s="15">
        <f t="shared" si="9"/>
        <v>20200260</v>
      </c>
      <c r="F264">
        <v>249</v>
      </c>
      <c r="G264">
        <v>99999</v>
      </c>
      <c r="H264" t="str">
        <f>IF(VLOOKUP(G264,Clientes!$A$2:$D$102,4,FALSE)=0,Clientes!$D$6,VLOOKUP(G264,Clientes!$A$2:$D$102,4,FALSE))</f>
        <v>Ciudad de México</v>
      </c>
      <c r="I264" t="s">
        <v>858</v>
      </c>
      <c r="J264">
        <v>1</v>
      </c>
      <c r="O264" t="s">
        <v>908</v>
      </c>
    </row>
    <row r="265" spans="1:15">
      <c r="A265">
        <f t="shared" si="8"/>
        <v>264</v>
      </c>
      <c r="B265" s="14">
        <v>43859</v>
      </c>
      <c r="C265" t="s">
        <v>6</v>
      </c>
      <c r="D265" t="s">
        <v>21</v>
      </c>
      <c r="E265" s="15">
        <f t="shared" si="9"/>
        <v>20200261</v>
      </c>
      <c r="F265">
        <v>360</v>
      </c>
      <c r="G265">
        <v>99999</v>
      </c>
      <c r="H265" t="str">
        <f>IF(VLOOKUP(G265,Clientes!$A$2:$D$102,4,FALSE)=0,Clientes!$D$6,VLOOKUP(G265,Clientes!$A$2:$D$102,4,FALSE))</f>
        <v>Ciudad de México</v>
      </c>
      <c r="I265" t="s">
        <v>877</v>
      </c>
      <c r="J265">
        <v>7</v>
      </c>
      <c r="O265" t="s">
        <v>907</v>
      </c>
    </row>
    <row r="266" spans="1:15">
      <c r="A266">
        <f t="shared" si="8"/>
        <v>265</v>
      </c>
      <c r="B266" s="14">
        <v>43859</v>
      </c>
      <c r="C266" t="s">
        <v>6</v>
      </c>
      <c r="D266" t="s">
        <v>21</v>
      </c>
      <c r="E266" s="15">
        <f t="shared" si="9"/>
        <v>20200262</v>
      </c>
      <c r="F266">
        <v>380</v>
      </c>
      <c r="G266">
        <v>99999</v>
      </c>
      <c r="H266" t="str">
        <f>IF(VLOOKUP(G266,Clientes!$A$2:$D$102,4,FALSE)=0,Clientes!$D$6,VLOOKUP(G266,Clientes!$A$2:$D$102,4,FALSE))</f>
        <v>Ciudad de México</v>
      </c>
      <c r="I266" t="s">
        <v>835</v>
      </c>
      <c r="J266">
        <v>4</v>
      </c>
      <c r="O266" t="s">
        <v>907</v>
      </c>
    </row>
    <row r="267" spans="1:15">
      <c r="A267">
        <f t="shared" si="8"/>
        <v>266</v>
      </c>
      <c r="B267" s="14">
        <v>43860</v>
      </c>
      <c r="C267" t="s">
        <v>6</v>
      </c>
      <c r="D267" t="s">
        <v>20</v>
      </c>
      <c r="E267" s="15">
        <f t="shared" si="9"/>
        <v>20200263</v>
      </c>
      <c r="F267">
        <v>15</v>
      </c>
      <c r="G267">
        <v>15</v>
      </c>
      <c r="H267" t="str">
        <f>IF(VLOOKUP(G267,Clientes!$A$2:$D$102,4,FALSE)=0,Clientes!$D$6,VLOOKUP(G267,Clientes!$A$2:$D$102,4,FALSE))</f>
        <v>Ciudad de México</v>
      </c>
      <c r="I267" t="s">
        <v>860</v>
      </c>
      <c r="J267">
        <v>6</v>
      </c>
      <c r="O267" t="s">
        <v>908</v>
      </c>
    </row>
    <row r="268" spans="1:15">
      <c r="A268">
        <f t="shared" si="8"/>
        <v>267</v>
      </c>
      <c r="B268" s="14">
        <v>43860</v>
      </c>
      <c r="C268" t="s">
        <v>6</v>
      </c>
      <c r="D268" t="s">
        <v>20</v>
      </c>
      <c r="E268" s="15">
        <f t="shared" si="9"/>
        <v>20200264</v>
      </c>
      <c r="F268">
        <v>38</v>
      </c>
      <c r="G268">
        <v>38</v>
      </c>
      <c r="H268" t="str">
        <f>IF(VLOOKUP(G268,Clientes!$A$2:$D$102,4,FALSE)=0,Clientes!$D$6,VLOOKUP(G268,Clientes!$A$2:$D$102,4,FALSE))</f>
        <v>Victoria de Durango</v>
      </c>
      <c r="I268" t="s">
        <v>843</v>
      </c>
      <c r="J268">
        <v>1</v>
      </c>
      <c r="O268" t="s">
        <v>32</v>
      </c>
    </row>
    <row r="269" spans="1:15">
      <c r="A269">
        <f t="shared" si="8"/>
        <v>268</v>
      </c>
      <c r="B269" s="14">
        <v>43860</v>
      </c>
      <c r="C269" t="s">
        <v>6</v>
      </c>
      <c r="D269" t="s">
        <v>22</v>
      </c>
      <c r="E269" s="15">
        <f t="shared" si="9"/>
        <v>20200265</v>
      </c>
      <c r="F269">
        <v>59</v>
      </c>
      <c r="G269">
        <v>59</v>
      </c>
      <c r="H269" t="str">
        <f>IF(VLOOKUP(G269,Clientes!$A$2:$D$102,4,FALSE)=0,Clientes!$D$6,VLOOKUP(G269,Clientes!$A$2:$D$102,4,FALSE))</f>
        <v>Ecatepec</v>
      </c>
      <c r="I269" t="s">
        <v>847</v>
      </c>
      <c r="J269">
        <v>6</v>
      </c>
      <c r="O269" t="s">
        <v>908</v>
      </c>
    </row>
    <row r="270" spans="1:15">
      <c r="A270">
        <f t="shared" si="8"/>
        <v>269</v>
      </c>
      <c r="B270" s="14">
        <v>43860</v>
      </c>
      <c r="C270" t="s">
        <v>6</v>
      </c>
      <c r="D270" t="s">
        <v>22</v>
      </c>
      <c r="E270" s="15">
        <f t="shared" si="9"/>
        <v>20200266</v>
      </c>
      <c r="F270">
        <v>97</v>
      </c>
      <c r="G270">
        <v>97</v>
      </c>
      <c r="H270" t="str">
        <f>IF(VLOOKUP(G270,Clientes!$A$2:$D$102,4,FALSE)=0,Clientes!$D$6,VLOOKUP(G270,Clientes!$A$2:$D$102,4,FALSE))</f>
        <v>Ciudad de México</v>
      </c>
      <c r="I270" t="s">
        <v>876</v>
      </c>
      <c r="J270">
        <v>6</v>
      </c>
      <c r="O270" t="s">
        <v>907</v>
      </c>
    </row>
    <row r="271" spans="1:15">
      <c r="A271">
        <f t="shared" si="8"/>
        <v>270</v>
      </c>
      <c r="B271" s="14">
        <v>43860</v>
      </c>
      <c r="C271" t="s">
        <v>6</v>
      </c>
      <c r="D271" t="s">
        <v>20</v>
      </c>
      <c r="E271" s="15">
        <f t="shared" si="9"/>
        <v>20200267</v>
      </c>
      <c r="F271">
        <v>222</v>
      </c>
      <c r="G271">
        <v>99999</v>
      </c>
      <c r="H271" t="str">
        <f>IF(VLOOKUP(G271,Clientes!$A$2:$D$102,4,FALSE)=0,Clientes!$D$6,VLOOKUP(G271,Clientes!$A$2:$D$102,4,FALSE))</f>
        <v>Ciudad de México</v>
      </c>
      <c r="I271" t="s">
        <v>861</v>
      </c>
      <c r="J271">
        <v>1</v>
      </c>
      <c r="O271" t="s">
        <v>907</v>
      </c>
    </row>
    <row r="272" spans="1:15">
      <c r="A272">
        <f t="shared" si="8"/>
        <v>271</v>
      </c>
      <c r="B272" s="14">
        <v>43860</v>
      </c>
      <c r="C272" t="s">
        <v>6</v>
      </c>
      <c r="D272" t="s">
        <v>20</v>
      </c>
      <c r="E272" s="15">
        <f t="shared" si="9"/>
        <v>20200268</v>
      </c>
      <c r="F272">
        <v>225</v>
      </c>
      <c r="G272">
        <v>99999</v>
      </c>
      <c r="H272" t="str">
        <f>IF(VLOOKUP(G272,Clientes!$A$2:$D$102,4,FALSE)=0,Clientes!$D$6,VLOOKUP(G272,Clientes!$A$2:$D$102,4,FALSE))</f>
        <v>Ciudad de México</v>
      </c>
      <c r="I272" t="s">
        <v>882</v>
      </c>
      <c r="J272">
        <v>3</v>
      </c>
      <c r="O272" t="s">
        <v>907</v>
      </c>
    </row>
    <row r="273" spans="1:15">
      <c r="A273">
        <f t="shared" si="8"/>
        <v>272</v>
      </c>
      <c r="B273" s="14">
        <v>43860</v>
      </c>
      <c r="C273" t="s">
        <v>6</v>
      </c>
      <c r="D273" t="s">
        <v>20</v>
      </c>
      <c r="E273" s="15">
        <f t="shared" si="9"/>
        <v>20200269</v>
      </c>
      <c r="F273">
        <v>256</v>
      </c>
      <c r="G273">
        <v>99999</v>
      </c>
      <c r="H273" t="str">
        <f>IF(VLOOKUP(G273,Clientes!$A$2:$D$102,4,FALSE)=0,Clientes!$D$6,VLOOKUP(G273,Clientes!$A$2:$D$102,4,FALSE))</f>
        <v>Ciudad de México</v>
      </c>
      <c r="I273" t="s">
        <v>886</v>
      </c>
      <c r="J273">
        <v>1</v>
      </c>
      <c r="O273" t="s">
        <v>908</v>
      </c>
    </row>
    <row r="274" spans="1:15">
      <c r="A274">
        <f t="shared" si="8"/>
        <v>273</v>
      </c>
      <c r="B274" s="14">
        <v>43860</v>
      </c>
      <c r="C274" t="s">
        <v>6</v>
      </c>
      <c r="D274" t="s">
        <v>22</v>
      </c>
      <c r="E274" s="15">
        <f t="shared" si="9"/>
        <v>20200270</v>
      </c>
      <c r="F274">
        <v>279</v>
      </c>
      <c r="G274">
        <v>99999</v>
      </c>
      <c r="H274" t="str">
        <f>IF(VLOOKUP(G274,Clientes!$A$2:$D$102,4,FALSE)=0,Clientes!$D$6,VLOOKUP(G274,Clientes!$A$2:$D$102,4,FALSE))</f>
        <v>Ciudad de México</v>
      </c>
      <c r="I274" t="s">
        <v>837</v>
      </c>
      <c r="J274">
        <v>1</v>
      </c>
      <c r="O274" t="s">
        <v>32</v>
      </c>
    </row>
    <row r="275" spans="1:15">
      <c r="A275">
        <f t="shared" si="8"/>
        <v>274</v>
      </c>
      <c r="B275" s="14">
        <v>43860</v>
      </c>
      <c r="C275" t="s">
        <v>6</v>
      </c>
      <c r="D275" t="s">
        <v>22</v>
      </c>
      <c r="E275" s="15">
        <f t="shared" si="9"/>
        <v>20200271</v>
      </c>
      <c r="F275">
        <v>415</v>
      </c>
      <c r="G275">
        <v>99999</v>
      </c>
      <c r="H275" t="str">
        <f>IF(VLOOKUP(G275,Clientes!$A$2:$D$102,4,FALSE)=0,Clientes!$D$6,VLOOKUP(G275,Clientes!$A$2:$D$102,4,FALSE))</f>
        <v>Ciudad de México</v>
      </c>
      <c r="I275" t="s">
        <v>876</v>
      </c>
      <c r="J275">
        <v>1</v>
      </c>
      <c r="O275" t="s">
        <v>32</v>
      </c>
    </row>
    <row r="276" spans="1:15">
      <c r="A276">
        <f t="shared" si="8"/>
        <v>275</v>
      </c>
      <c r="B276" s="14">
        <v>43860</v>
      </c>
      <c r="C276" t="s">
        <v>6</v>
      </c>
      <c r="D276" t="s">
        <v>20</v>
      </c>
      <c r="E276" s="15">
        <f t="shared" si="9"/>
        <v>20200272</v>
      </c>
      <c r="F276">
        <v>427</v>
      </c>
      <c r="G276">
        <v>99999</v>
      </c>
      <c r="H276" t="str">
        <f>IF(VLOOKUP(G276,Clientes!$A$2:$D$102,4,FALSE)=0,Clientes!$D$6,VLOOKUP(G276,Clientes!$A$2:$D$102,4,FALSE))</f>
        <v>Ciudad de México</v>
      </c>
      <c r="I276" t="s">
        <v>886</v>
      </c>
      <c r="J276">
        <v>7</v>
      </c>
      <c r="O276" t="s">
        <v>32</v>
      </c>
    </row>
    <row r="277" spans="1:15">
      <c r="A277">
        <f t="shared" si="8"/>
        <v>276</v>
      </c>
      <c r="B277" s="14">
        <v>43860</v>
      </c>
      <c r="C277" t="s">
        <v>6</v>
      </c>
      <c r="D277" t="s">
        <v>22</v>
      </c>
      <c r="E277" s="15">
        <f t="shared" si="9"/>
        <v>20200273</v>
      </c>
      <c r="F277">
        <v>455</v>
      </c>
      <c r="G277">
        <v>99999</v>
      </c>
      <c r="H277" t="str">
        <f>IF(VLOOKUP(G277,Clientes!$A$2:$D$102,4,FALSE)=0,Clientes!$D$6,VLOOKUP(G277,Clientes!$A$2:$D$102,4,FALSE))</f>
        <v>Ciudad de México</v>
      </c>
      <c r="I277" t="s">
        <v>889</v>
      </c>
      <c r="J277">
        <v>5</v>
      </c>
      <c r="O277" t="s">
        <v>907</v>
      </c>
    </row>
    <row r="278" spans="1:15">
      <c r="A278">
        <f t="shared" si="8"/>
        <v>277</v>
      </c>
      <c r="B278" s="14">
        <v>43861</v>
      </c>
      <c r="C278" t="s">
        <v>6</v>
      </c>
      <c r="D278" t="s">
        <v>21</v>
      </c>
      <c r="E278" s="15">
        <f t="shared" si="9"/>
        <v>20200274</v>
      </c>
      <c r="F278">
        <v>100</v>
      </c>
      <c r="G278">
        <v>100</v>
      </c>
      <c r="H278" t="str">
        <f>IF(VLOOKUP(G278,Clientes!$A$2:$D$102,4,FALSE)=0,Clientes!$D$6,VLOOKUP(G278,Clientes!$A$2:$D$102,4,FALSE))</f>
        <v>Chimalhuacán</v>
      </c>
      <c r="I278" t="s">
        <v>829</v>
      </c>
      <c r="J278">
        <v>5</v>
      </c>
      <c r="O278" t="s">
        <v>908</v>
      </c>
    </row>
    <row r="279" spans="1:15">
      <c r="A279">
        <f t="shared" si="8"/>
        <v>278</v>
      </c>
      <c r="B279" s="14">
        <v>43861</v>
      </c>
      <c r="C279" t="s">
        <v>6</v>
      </c>
      <c r="D279" t="s">
        <v>20</v>
      </c>
      <c r="E279" s="15">
        <f t="shared" si="9"/>
        <v>20200275</v>
      </c>
      <c r="F279">
        <v>122</v>
      </c>
      <c r="G279">
        <v>99999</v>
      </c>
      <c r="H279" t="str">
        <f>IF(VLOOKUP(G279,Clientes!$A$2:$D$102,4,FALSE)=0,Clientes!$D$6,VLOOKUP(G279,Clientes!$A$2:$D$102,4,FALSE))</f>
        <v>Ciudad de México</v>
      </c>
      <c r="I279" t="s">
        <v>856</v>
      </c>
      <c r="J279">
        <v>3</v>
      </c>
      <c r="O279" t="s">
        <v>32</v>
      </c>
    </row>
    <row r="280" spans="1:15">
      <c r="A280">
        <f t="shared" si="8"/>
        <v>279</v>
      </c>
      <c r="B280" s="14">
        <v>43861</v>
      </c>
      <c r="C280" t="s">
        <v>6</v>
      </c>
      <c r="D280" t="s">
        <v>20</v>
      </c>
      <c r="E280" s="15">
        <f t="shared" si="9"/>
        <v>20200276</v>
      </c>
      <c r="F280">
        <v>320</v>
      </c>
      <c r="G280">
        <v>99999</v>
      </c>
      <c r="H280" t="str">
        <f>IF(VLOOKUP(G280,Clientes!$A$2:$D$102,4,FALSE)=0,Clientes!$D$6,VLOOKUP(G280,Clientes!$A$2:$D$102,4,FALSE))</f>
        <v>Ciudad de México</v>
      </c>
      <c r="I280" t="s">
        <v>828</v>
      </c>
      <c r="J280">
        <v>4</v>
      </c>
      <c r="O280" t="s">
        <v>908</v>
      </c>
    </row>
    <row r="281" spans="1:15">
      <c r="A281">
        <f t="shared" si="8"/>
        <v>280</v>
      </c>
      <c r="B281" s="14">
        <v>43861</v>
      </c>
      <c r="C281" t="s">
        <v>6</v>
      </c>
      <c r="D281" t="s">
        <v>20</v>
      </c>
      <c r="E281" s="15">
        <f t="shared" si="9"/>
        <v>20200277</v>
      </c>
      <c r="F281">
        <v>395</v>
      </c>
      <c r="G281">
        <v>99999</v>
      </c>
      <c r="H281" t="str">
        <f>IF(VLOOKUP(G281,Clientes!$A$2:$D$102,4,FALSE)=0,Clientes!$D$6,VLOOKUP(G281,Clientes!$A$2:$D$102,4,FALSE))</f>
        <v>Ciudad de México</v>
      </c>
      <c r="I281" t="s">
        <v>851</v>
      </c>
      <c r="J281">
        <v>5</v>
      </c>
      <c r="O281" t="s">
        <v>907</v>
      </c>
    </row>
    <row r="282" spans="1:15">
      <c r="A282">
        <f t="shared" si="8"/>
        <v>281</v>
      </c>
      <c r="B282" s="14">
        <v>43861</v>
      </c>
      <c r="C282" t="s">
        <v>6</v>
      </c>
      <c r="D282" t="s">
        <v>20</v>
      </c>
      <c r="E282" s="15">
        <f t="shared" si="9"/>
        <v>20200278</v>
      </c>
      <c r="F282">
        <v>427</v>
      </c>
      <c r="G282">
        <v>99999</v>
      </c>
      <c r="H282" t="str">
        <f>IF(VLOOKUP(G282,Clientes!$A$2:$D$102,4,FALSE)=0,Clientes!$D$6,VLOOKUP(G282,Clientes!$A$2:$D$102,4,FALSE))</f>
        <v>Ciudad de México</v>
      </c>
      <c r="I282" t="s">
        <v>863</v>
      </c>
      <c r="J282">
        <v>5</v>
      </c>
      <c r="O282" t="s">
        <v>908</v>
      </c>
    </row>
    <row r="283" spans="1:15">
      <c r="A283">
        <f t="shared" si="8"/>
        <v>282</v>
      </c>
      <c r="B283" s="14">
        <v>43862</v>
      </c>
      <c r="C283" t="s">
        <v>6</v>
      </c>
      <c r="D283" t="s">
        <v>21</v>
      </c>
      <c r="E283" s="15">
        <f t="shared" si="9"/>
        <v>20200279</v>
      </c>
      <c r="F283">
        <v>9</v>
      </c>
      <c r="G283">
        <v>9</v>
      </c>
      <c r="H283" t="str">
        <f>IF(VLOOKUP(G283,Clientes!$A$2:$D$102,4,FALSE)=0,Clientes!$D$6,VLOOKUP(G283,Clientes!$A$2:$D$102,4,FALSE))</f>
        <v>Ciudad de México</v>
      </c>
      <c r="I283" t="s">
        <v>834</v>
      </c>
      <c r="J283">
        <v>3</v>
      </c>
      <c r="O283" t="s">
        <v>907</v>
      </c>
    </row>
    <row r="284" spans="1:15">
      <c r="A284">
        <f t="shared" si="8"/>
        <v>283</v>
      </c>
      <c r="B284" s="14">
        <v>43862</v>
      </c>
      <c r="C284" t="s">
        <v>6</v>
      </c>
      <c r="D284" t="s">
        <v>22</v>
      </c>
      <c r="E284" s="15">
        <f t="shared" si="9"/>
        <v>20200280</v>
      </c>
      <c r="F284">
        <v>25</v>
      </c>
      <c r="G284">
        <v>25</v>
      </c>
      <c r="H284" t="str">
        <f>IF(VLOOKUP(G284,Clientes!$A$2:$D$102,4,FALSE)=0,Clientes!$D$6,VLOOKUP(G284,Clientes!$A$2:$D$102,4,FALSE))</f>
        <v>León</v>
      </c>
      <c r="I284" t="s">
        <v>830</v>
      </c>
      <c r="J284">
        <v>7</v>
      </c>
      <c r="O284" t="s">
        <v>907</v>
      </c>
    </row>
    <row r="285" spans="1:15">
      <c r="A285">
        <f t="shared" si="8"/>
        <v>284</v>
      </c>
      <c r="B285" s="14">
        <v>43862</v>
      </c>
      <c r="C285" t="s">
        <v>6</v>
      </c>
      <c r="D285" t="s">
        <v>20</v>
      </c>
      <c r="E285" s="15">
        <f t="shared" si="9"/>
        <v>20200281</v>
      </c>
      <c r="F285">
        <v>67</v>
      </c>
      <c r="G285">
        <v>67</v>
      </c>
      <c r="H285" t="str">
        <f>IF(VLOOKUP(G285,Clientes!$A$2:$D$102,4,FALSE)=0,Clientes!$D$6,VLOOKUP(G285,Clientes!$A$2:$D$102,4,FALSE))</f>
        <v>Guadalajara</v>
      </c>
      <c r="I285" t="s">
        <v>832</v>
      </c>
      <c r="J285">
        <v>6</v>
      </c>
      <c r="O285" t="s">
        <v>908</v>
      </c>
    </row>
    <row r="286" spans="1:15">
      <c r="A286">
        <f t="shared" si="8"/>
        <v>285</v>
      </c>
      <c r="B286" s="14">
        <v>43862</v>
      </c>
      <c r="C286" t="s">
        <v>6</v>
      </c>
      <c r="D286" t="s">
        <v>20</v>
      </c>
      <c r="E286" s="15">
        <f t="shared" si="9"/>
        <v>20200282</v>
      </c>
      <c r="F286">
        <v>193</v>
      </c>
      <c r="G286">
        <v>99999</v>
      </c>
      <c r="H286" t="str">
        <f>IF(VLOOKUP(G286,Clientes!$A$2:$D$102,4,FALSE)=0,Clientes!$D$6,VLOOKUP(G286,Clientes!$A$2:$D$102,4,FALSE))</f>
        <v>Ciudad de México</v>
      </c>
      <c r="I286" t="s">
        <v>850</v>
      </c>
      <c r="J286">
        <v>6</v>
      </c>
      <c r="O286" t="s">
        <v>908</v>
      </c>
    </row>
    <row r="287" spans="1:15">
      <c r="A287">
        <f t="shared" si="8"/>
        <v>286</v>
      </c>
      <c r="B287" s="14">
        <v>43862</v>
      </c>
      <c r="C287" t="s">
        <v>36</v>
      </c>
      <c r="D287" t="s">
        <v>20</v>
      </c>
      <c r="E287" s="15">
        <f t="shared" si="9"/>
        <v>20200283</v>
      </c>
      <c r="F287">
        <v>256</v>
      </c>
      <c r="G287">
        <v>99999</v>
      </c>
      <c r="H287" t="str">
        <f>IF(VLOOKUP(G287,Clientes!$A$2:$D$102,4,FALSE)=0,Clientes!$D$6,VLOOKUP(G287,Clientes!$A$2:$D$102,4,FALSE))</f>
        <v>Ciudad de México</v>
      </c>
      <c r="I287" t="s">
        <v>871</v>
      </c>
      <c r="J287">
        <v>2</v>
      </c>
      <c r="O287" t="s">
        <v>908</v>
      </c>
    </row>
    <row r="288" spans="1:15">
      <c r="A288">
        <f t="shared" si="8"/>
        <v>287</v>
      </c>
      <c r="B288" s="14">
        <v>43862</v>
      </c>
      <c r="C288" t="s">
        <v>6</v>
      </c>
      <c r="D288" t="s">
        <v>20</v>
      </c>
      <c r="E288" s="15">
        <f t="shared" si="9"/>
        <v>20200284</v>
      </c>
      <c r="F288">
        <v>300</v>
      </c>
      <c r="G288">
        <v>99999</v>
      </c>
      <c r="H288" t="str">
        <f>IF(VLOOKUP(G288,Clientes!$A$2:$D$102,4,FALSE)=0,Clientes!$D$6,VLOOKUP(G288,Clientes!$A$2:$D$102,4,FALSE))</f>
        <v>Ciudad de México</v>
      </c>
      <c r="I288" t="s">
        <v>835</v>
      </c>
      <c r="J288">
        <v>3</v>
      </c>
      <c r="O288" t="s">
        <v>32</v>
      </c>
    </row>
    <row r="289" spans="1:15">
      <c r="A289">
        <f t="shared" si="8"/>
        <v>288</v>
      </c>
      <c r="B289" s="14">
        <v>43862</v>
      </c>
      <c r="C289" t="s">
        <v>6</v>
      </c>
      <c r="D289" t="s">
        <v>20</v>
      </c>
      <c r="E289" s="15">
        <f t="shared" si="9"/>
        <v>20200285</v>
      </c>
      <c r="F289">
        <v>306</v>
      </c>
      <c r="G289">
        <v>99999</v>
      </c>
      <c r="H289" t="str">
        <f>IF(VLOOKUP(G289,Clientes!$A$2:$D$102,4,FALSE)=0,Clientes!$D$6,VLOOKUP(G289,Clientes!$A$2:$D$102,4,FALSE))</f>
        <v>Ciudad de México</v>
      </c>
      <c r="I289" t="s">
        <v>866</v>
      </c>
      <c r="J289">
        <v>3</v>
      </c>
      <c r="O289" t="s">
        <v>908</v>
      </c>
    </row>
    <row r="290" spans="1:15">
      <c r="A290">
        <f t="shared" si="8"/>
        <v>289</v>
      </c>
      <c r="B290" s="14">
        <v>43862</v>
      </c>
      <c r="C290" t="s">
        <v>6</v>
      </c>
      <c r="D290" t="s">
        <v>20</v>
      </c>
      <c r="E290" s="15">
        <f t="shared" si="9"/>
        <v>20200286</v>
      </c>
      <c r="F290">
        <v>312</v>
      </c>
      <c r="G290">
        <v>99999</v>
      </c>
      <c r="H290" t="str">
        <f>IF(VLOOKUP(G290,Clientes!$A$2:$D$102,4,FALSE)=0,Clientes!$D$6,VLOOKUP(G290,Clientes!$A$2:$D$102,4,FALSE))</f>
        <v>Ciudad de México</v>
      </c>
      <c r="I290" t="s">
        <v>883</v>
      </c>
      <c r="J290">
        <v>2</v>
      </c>
      <c r="O290" t="s">
        <v>907</v>
      </c>
    </row>
    <row r="291" spans="1:15">
      <c r="A291">
        <f t="shared" si="8"/>
        <v>290</v>
      </c>
      <c r="B291" s="14">
        <v>43862</v>
      </c>
      <c r="C291" t="s">
        <v>6</v>
      </c>
      <c r="D291" t="s">
        <v>22</v>
      </c>
      <c r="E291" s="15">
        <f t="shared" si="9"/>
        <v>20200287</v>
      </c>
      <c r="F291">
        <v>342</v>
      </c>
      <c r="G291">
        <v>99999</v>
      </c>
      <c r="H291" t="str">
        <f>IF(VLOOKUP(G291,Clientes!$A$2:$D$102,4,FALSE)=0,Clientes!$D$6,VLOOKUP(G291,Clientes!$A$2:$D$102,4,FALSE))</f>
        <v>Ciudad de México</v>
      </c>
      <c r="I291" t="s">
        <v>866</v>
      </c>
      <c r="J291">
        <v>3</v>
      </c>
      <c r="O291" t="s">
        <v>32</v>
      </c>
    </row>
    <row r="292" spans="1:15">
      <c r="A292">
        <f t="shared" si="8"/>
        <v>291</v>
      </c>
      <c r="B292" s="14">
        <v>43862</v>
      </c>
      <c r="C292" t="s">
        <v>6</v>
      </c>
      <c r="D292" t="s">
        <v>20</v>
      </c>
      <c r="E292" s="15">
        <f t="shared" si="9"/>
        <v>20200288</v>
      </c>
      <c r="F292">
        <v>409</v>
      </c>
      <c r="G292">
        <v>99999</v>
      </c>
      <c r="H292" t="str">
        <f>IF(VLOOKUP(G292,Clientes!$A$2:$D$102,4,FALSE)=0,Clientes!$D$6,VLOOKUP(G292,Clientes!$A$2:$D$102,4,FALSE))</f>
        <v>Ciudad de México</v>
      </c>
      <c r="I292" t="s">
        <v>875</v>
      </c>
      <c r="J292">
        <v>1</v>
      </c>
      <c r="O292" t="s">
        <v>907</v>
      </c>
    </row>
    <row r="293" spans="1:15">
      <c r="A293">
        <f t="shared" si="8"/>
        <v>292</v>
      </c>
      <c r="B293" s="14">
        <v>43862</v>
      </c>
      <c r="C293" t="s">
        <v>6</v>
      </c>
      <c r="D293" t="s">
        <v>20</v>
      </c>
      <c r="E293" s="15">
        <f t="shared" si="9"/>
        <v>20200289</v>
      </c>
      <c r="F293">
        <v>461</v>
      </c>
      <c r="G293">
        <v>99999</v>
      </c>
      <c r="H293" t="str">
        <f>IF(VLOOKUP(G293,Clientes!$A$2:$D$102,4,FALSE)=0,Clientes!$D$6,VLOOKUP(G293,Clientes!$A$2:$D$102,4,FALSE))</f>
        <v>Ciudad de México</v>
      </c>
      <c r="I293" t="s">
        <v>850</v>
      </c>
      <c r="J293">
        <v>1</v>
      </c>
      <c r="O293" t="s">
        <v>907</v>
      </c>
    </row>
    <row r="294" spans="1:15">
      <c r="A294">
        <f t="shared" si="8"/>
        <v>293</v>
      </c>
      <c r="B294" s="14">
        <v>43862</v>
      </c>
      <c r="C294" t="s">
        <v>6</v>
      </c>
      <c r="D294" t="s">
        <v>20</v>
      </c>
      <c r="E294" s="15">
        <f t="shared" si="9"/>
        <v>20200290</v>
      </c>
      <c r="F294">
        <v>463</v>
      </c>
      <c r="G294">
        <v>99999</v>
      </c>
      <c r="H294" t="str">
        <f>IF(VLOOKUP(G294,Clientes!$A$2:$D$102,4,FALSE)=0,Clientes!$D$6,VLOOKUP(G294,Clientes!$A$2:$D$102,4,FALSE))</f>
        <v>Ciudad de México</v>
      </c>
      <c r="I294" t="s">
        <v>842</v>
      </c>
      <c r="J294">
        <v>2</v>
      </c>
      <c r="O294" t="s">
        <v>32</v>
      </c>
    </row>
    <row r="295" spans="1:15">
      <c r="A295">
        <f t="shared" si="8"/>
        <v>294</v>
      </c>
      <c r="B295" s="14">
        <v>43863</v>
      </c>
      <c r="C295" t="s">
        <v>6</v>
      </c>
      <c r="D295" t="s">
        <v>22</v>
      </c>
      <c r="E295" s="15">
        <f t="shared" si="9"/>
        <v>20200291</v>
      </c>
      <c r="F295">
        <v>11</v>
      </c>
      <c r="G295">
        <v>11</v>
      </c>
      <c r="H295" t="str">
        <f>IF(VLOOKUP(G295,Clientes!$A$2:$D$102,4,FALSE)=0,Clientes!$D$6,VLOOKUP(G295,Clientes!$A$2:$D$102,4,FALSE))</f>
        <v>Monclova</v>
      </c>
      <c r="I295" t="s">
        <v>886</v>
      </c>
      <c r="J295">
        <v>3</v>
      </c>
      <c r="O295" t="s">
        <v>32</v>
      </c>
    </row>
    <row r="296" spans="1:15">
      <c r="A296">
        <f t="shared" si="8"/>
        <v>295</v>
      </c>
      <c r="B296" s="14">
        <v>43863</v>
      </c>
      <c r="C296" t="s">
        <v>6</v>
      </c>
      <c r="D296" t="s">
        <v>20</v>
      </c>
      <c r="E296" s="15">
        <f t="shared" si="9"/>
        <v>20200292</v>
      </c>
      <c r="F296">
        <v>19</v>
      </c>
      <c r="G296">
        <v>19</v>
      </c>
      <c r="H296" t="str">
        <f>IF(VLOOKUP(G296,Clientes!$A$2:$D$102,4,FALSE)=0,Clientes!$D$6,VLOOKUP(G296,Clientes!$A$2:$D$102,4,FALSE))</f>
        <v>Guadalupe</v>
      </c>
      <c r="I296" t="s">
        <v>863</v>
      </c>
      <c r="J296">
        <v>3</v>
      </c>
      <c r="O296" t="s">
        <v>32</v>
      </c>
    </row>
    <row r="297" spans="1:15">
      <c r="A297">
        <f t="shared" si="8"/>
        <v>296</v>
      </c>
      <c r="B297" s="14">
        <v>43863</v>
      </c>
      <c r="C297" t="s">
        <v>6</v>
      </c>
      <c r="D297" t="s">
        <v>22</v>
      </c>
      <c r="E297" s="15">
        <f t="shared" si="9"/>
        <v>20200293</v>
      </c>
      <c r="F297">
        <v>41</v>
      </c>
      <c r="G297">
        <v>41</v>
      </c>
      <c r="H297" t="str">
        <f>IF(VLOOKUP(G297,Clientes!$A$2:$D$102,4,FALSE)=0,Clientes!$D$6,VLOOKUP(G297,Clientes!$A$2:$D$102,4,FALSE))</f>
        <v>Ciudad de México</v>
      </c>
      <c r="I297" t="s">
        <v>867</v>
      </c>
      <c r="J297">
        <v>6</v>
      </c>
      <c r="O297" t="s">
        <v>907</v>
      </c>
    </row>
    <row r="298" spans="1:15">
      <c r="A298">
        <f t="shared" si="8"/>
        <v>297</v>
      </c>
      <c r="B298" s="14">
        <v>43863</v>
      </c>
      <c r="C298" t="s">
        <v>6</v>
      </c>
      <c r="D298" t="s">
        <v>20</v>
      </c>
      <c r="E298" s="15">
        <f t="shared" si="9"/>
        <v>20200294</v>
      </c>
      <c r="F298">
        <v>278</v>
      </c>
      <c r="G298">
        <v>99999</v>
      </c>
      <c r="H298" t="str">
        <f>IF(VLOOKUP(G298,Clientes!$A$2:$D$102,4,FALSE)=0,Clientes!$D$6,VLOOKUP(G298,Clientes!$A$2:$D$102,4,FALSE))</f>
        <v>Ciudad de México</v>
      </c>
      <c r="I298" t="s">
        <v>849</v>
      </c>
      <c r="J298">
        <v>4</v>
      </c>
      <c r="O298" t="s">
        <v>32</v>
      </c>
    </row>
    <row r="299" spans="1:15">
      <c r="A299">
        <f t="shared" si="8"/>
        <v>298</v>
      </c>
      <c r="B299" s="14">
        <v>43863</v>
      </c>
      <c r="C299" t="s">
        <v>6</v>
      </c>
      <c r="D299" t="s">
        <v>22</v>
      </c>
      <c r="E299" s="15">
        <f t="shared" si="9"/>
        <v>20200295</v>
      </c>
      <c r="F299">
        <v>447</v>
      </c>
      <c r="G299">
        <v>99999</v>
      </c>
      <c r="H299" t="str">
        <f>IF(VLOOKUP(G299,Clientes!$A$2:$D$102,4,FALSE)=0,Clientes!$D$6,VLOOKUP(G299,Clientes!$A$2:$D$102,4,FALSE))</f>
        <v>Ciudad de México</v>
      </c>
      <c r="I299" t="s">
        <v>846</v>
      </c>
      <c r="J299">
        <v>4</v>
      </c>
      <c r="O299" t="s">
        <v>907</v>
      </c>
    </row>
    <row r="300" spans="1:15">
      <c r="A300">
        <f t="shared" si="8"/>
        <v>299</v>
      </c>
      <c r="B300" s="14">
        <v>43863</v>
      </c>
      <c r="C300" t="s">
        <v>6</v>
      </c>
      <c r="D300" t="s">
        <v>20</v>
      </c>
      <c r="E300" s="15">
        <f t="shared" si="9"/>
        <v>20200296</v>
      </c>
      <c r="F300">
        <v>457</v>
      </c>
      <c r="G300">
        <v>99999</v>
      </c>
      <c r="H300" t="str">
        <f>IF(VLOOKUP(G300,Clientes!$A$2:$D$102,4,FALSE)=0,Clientes!$D$6,VLOOKUP(G300,Clientes!$A$2:$D$102,4,FALSE))</f>
        <v>Ciudad de México</v>
      </c>
      <c r="I300" t="s">
        <v>847</v>
      </c>
      <c r="J300">
        <v>4</v>
      </c>
      <c r="O300" t="s">
        <v>908</v>
      </c>
    </row>
    <row r="301" spans="1:15">
      <c r="A301">
        <f t="shared" si="8"/>
        <v>300</v>
      </c>
      <c r="B301" s="14">
        <v>43864</v>
      </c>
      <c r="C301" t="s">
        <v>6</v>
      </c>
      <c r="D301" t="s">
        <v>22</v>
      </c>
      <c r="E301" s="15">
        <f t="shared" si="9"/>
        <v>20200297</v>
      </c>
      <c r="F301">
        <v>38</v>
      </c>
      <c r="G301">
        <v>38</v>
      </c>
      <c r="H301" t="str">
        <f>IF(VLOOKUP(G301,Clientes!$A$2:$D$102,4,FALSE)=0,Clientes!$D$6,VLOOKUP(G301,Clientes!$A$2:$D$102,4,FALSE))</f>
        <v>Victoria de Durango</v>
      </c>
      <c r="I301" t="s">
        <v>844</v>
      </c>
      <c r="J301">
        <v>5</v>
      </c>
      <c r="O301" t="s">
        <v>907</v>
      </c>
    </row>
    <row r="302" spans="1:15">
      <c r="A302">
        <f t="shared" si="8"/>
        <v>301</v>
      </c>
      <c r="B302" s="14">
        <v>43864</v>
      </c>
      <c r="C302" t="s">
        <v>6</v>
      </c>
      <c r="D302" t="s">
        <v>20</v>
      </c>
      <c r="E302" s="15">
        <f t="shared" si="9"/>
        <v>20200298</v>
      </c>
      <c r="F302">
        <v>112</v>
      </c>
      <c r="G302">
        <v>99999</v>
      </c>
      <c r="H302" t="str">
        <f>IF(VLOOKUP(G302,Clientes!$A$2:$D$102,4,FALSE)=0,Clientes!$D$6,VLOOKUP(G302,Clientes!$A$2:$D$102,4,FALSE))</f>
        <v>Ciudad de México</v>
      </c>
      <c r="I302" t="s">
        <v>828</v>
      </c>
      <c r="J302">
        <v>5</v>
      </c>
      <c r="O302" t="s">
        <v>32</v>
      </c>
    </row>
    <row r="303" spans="1:15">
      <c r="A303">
        <f t="shared" si="8"/>
        <v>302</v>
      </c>
      <c r="B303" s="14">
        <v>43864</v>
      </c>
      <c r="C303" t="s">
        <v>6</v>
      </c>
      <c r="D303" t="s">
        <v>20</v>
      </c>
      <c r="E303" s="15">
        <f t="shared" si="9"/>
        <v>20200299</v>
      </c>
      <c r="F303">
        <v>165</v>
      </c>
      <c r="G303">
        <v>99999</v>
      </c>
      <c r="H303" t="str">
        <f>IF(VLOOKUP(G303,Clientes!$A$2:$D$102,4,FALSE)=0,Clientes!$D$6,VLOOKUP(G303,Clientes!$A$2:$D$102,4,FALSE))</f>
        <v>Ciudad de México</v>
      </c>
      <c r="I303" t="s">
        <v>844</v>
      </c>
      <c r="J303">
        <v>7</v>
      </c>
      <c r="O303" t="s">
        <v>908</v>
      </c>
    </row>
    <row r="304" spans="1:15">
      <c r="A304">
        <f t="shared" si="8"/>
        <v>303</v>
      </c>
      <c r="B304" s="14">
        <v>43864</v>
      </c>
      <c r="C304" t="s">
        <v>6</v>
      </c>
      <c r="D304" t="s">
        <v>20</v>
      </c>
      <c r="E304" s="15">
        <f t="shared" si="9"/>
        <v>20200300</v>
      </c>
      <c r="F304">
        <v>221</v>
      </c>
      <c r="G304">
        <v>99999</v>
      </c>
      <c r="H304" t="str">
        <f>IF(VLOOKUP(G304,Clientes!$A$2:$D$102,4,FALSE)=0,Clientes!$D$6,VLOOKUP(G304,Clientes!$A$2:$D$102,4,FALSE))</f>
        <v>Ciudad de México</v>
      </c>
      <c r="I304" t="s">
        <v>856</v>
      </c>
      <c r="J304">
        <v>3</v>
      </c>
      <c r="O304" t="s">
        <v>908</v>
      </c>
    </row>
    <row r="305" spans="1:15">
      <c r="A305">
        <f t="shared" si="8"/>
        <v>304</v>
      </c>
      <c r="B305" s="14">
        <v>43864</v>
      </c>
      <c r="C305" t="s">
        <v>6</v>
      </c>
      <c r="D305" t="s">
        <v>20</v>
      </c>
      <c r="E305" s="15">
        <f t="shared" si="9"/>
        <v>20200301</v>
      </c>
      <c r="F305">
        <v>226</v>
      </c>
      <c r="G305">
        <v>99999</v>
      </c>
      <c r="H305" t="str">
        <f>IF(VLOOKUP(G305,Clientes!$A$2:$D$102,4,FALSE)=0,Clientes!$D$6,VLOOKUP(G305,Clientes!$A$2:$D$102,4,FALSE))</f>
        <v>Ciudad de México</v>
      </c>
      <c r="I305" t="s">
        <v>851</v>
      </c>
      <c r="J305">
        <v>5</v>
      </c>
      <c r="O305" t="s">
        <v>907</v>
      </c>
    </row>
    <row r="306" spans="1:15">
      <c r="A306">
        <f t="shared" si="8"/>
        <v>305</v>
      </c>
      <c r="B306" s="14">
        <v>43864</v>
      </c>
      <c r="C306" t="s">
        <v>6</v>
      </c>
      <c r="D306" t="s">
        <v>22</v>
      </c>
      <c r="E306" s="15">
        <f t="shared" si="9"/>
        <v>20200302</v>
      </c>
      <c r="F306">
        <v>229</v>
      </c>
      <c r="G306">
        <v>99999</v>
      </c>
      <c r="H306" t="str">
        <f>IF(VLOOKUP(G306,Clientes!$A$2:$D$102,4,FALSE)=0,Clientes!$D$6,VLOOKUP(G306,Clientes!$A$2:$D$102,4,FALSE))</f>
        <v>Ciudad de México</v>
      </c>
      <c r="I306" t="s">
        <v>835</v>
      </c>
      <c r="J306">
        <v>5</v>
      </c>
      <c r="O306" t="s">
        <v>907</v>
      </c>
    </row>
    <row r="307" spans="1:15">
      <c r="A307">
        <f t="shared" si="8"/>
        <v>306</v>
      </c>
      <c r="B307" s="14">
        <v>43864</v>
      </c>
      <c r="C307" t="s">
        <v>6</v>
      </c>
      <c r="D307" t="s">
        <v>20</v>
      </c>
      <c r="E307" s="15">
        <f t="shared" si="9"/>
        <v>20200303</v>
      </c>
      <c r="F307">
        <v>250</v>
      </c>
      <c r="G307">
        <v>99999</v>
      </c>
      <c r="H307" t="str">
        <f>IF(VLOOKUP(G307,Clientes!$A$2:$D$102,4,FALSE)=0,Clientes!$D$6,VLOOKUP(G307,Clientes!$A$2:$D$102,4,FALSE))</f>
        <v>Ciudad de México</v>
      </c>
      <c r="I307" t="s">
        <v>844</v>
      </c>
      <c r="J307">
        <v>4</v>
      </c>
      <c r="O307" t="s">
        <v>907</v>
      </c>
    </row>
    <row r="308" spans="1:15">
      <c r="A308">
        <f t="shared" si="8"/>
        <v>307</v>
      </c>
      <c r="B308" s="14">
        <v>43864</v>
      </c>
      <c r="C308" t="s">
        <v>6</v>
      </c>
      <c r="D308" t="s">
        <v>21</v>
      </c>
      <c r="E308" s="15">
        <f t="shared" si="9"/>
        <v>20200304</v>
      </c>
      <c r="F308">
        <v>253</v>
      </c>
      <c r="G308">
        <v>99999</v>
      </c>
      <c r="H308" t="str">
        <f>IF(VLOOKUP(G308,Clientes!$A$2:$D$102,4,FALSE)=0,Clientes!$D$6,VLOOKUP(G308,Clientes!$A$2:$D$102,4,FALSE))</f>
        <v>Ciudad de México</v>
      </c>
      <c r="I308" t="s">
        <v>828</v>
      </c>
      <c r="J308">
        <v>3</v>
      </c>
      <c r="O308" t="s">
        <v>32</v>
      </c>
    </row>
    <row r="309" spans="1:15">
      <c r="A309">
        <f t="shared" si="8"/>
        <v>308</v>
      </c>
      <c r="B309" s="14">
        <v>43864</v>
      </c>
      <c r="C309" t="s">
        <v>6</v>
      </c>
      <c r="D309" t="s">
        <v>20</v>
      </c>
      <c r="E309" s="15">
        <f t="shared" si="9"/>
        <v>20200305</v>
      </c>
      <c r="F309">
        <v>318</v>
      </c>
      <c r="G309">
        <v>99999</v>
      </c>
      <c r="H309" t="str">
        <f>IF(VLOOKUP(G309,Clientes!$A$2:$D$102,4,FALSE)=0,Clientes!$D$6,VLOOKUP(G309,Clientes!$A$2:$D$102,4,FALSE))</f>
        <v>Ciudad de México</v>
      </c>
      <c r="I309" t="s">
        <v>841</v>
      </c>
      <c r="J309">
        <v>6</v>
      </c>
      <c r="O309" t="s">
        <v>908</v>
      </c>
    </row>
    <row r="310" spans="1:15">
      <c r="A310">
        <f t="shared" si="8"/>
        <v>309</v>
      </c>
      <c r="B310" s="14">
        <v>43864</v>
      </c>
      <c r="C310" t="s">
        <v>6</v>
      </c>
      <c r="D310" t="s">
        <v>20</v>
      </c>
      <c r="E310" s="15">
        <f t="shared" si="9"/>
        <v>20200306</v>
      </c>
      <c r="F310">
        <v>400</v>
      </c>
      <c r="G310">
        <v>99999</v>
      </c>
      <c r="H310" t="str">
        <f>IF(VLOOKUP(G310,Clientes!$A$2:$D$102,4,FALSE)=0,Clientes!$D$6,VLOOKUP(G310,Clientes!$A$2:$D$102,4,FALSE))</f>
        <v>Ciudad de México</v>
      </c>
      <c r="I310" t="s">
        <v>883</v>
      </c>
      <c r="J310">
        <v>6</v>
      </c>
      <c r="O310" t="s">
        <v>907</v>
      </c>
    </row>
    <row r="311" spans="1:15">
      <c r="A311">
        <f t="shared" si="8"/>
        <v>310</v>
      </c>
      <c r="B311" s="14">
        <v>43865</v>
      </c>
      <c r="C311" t="s">
        <v>6</v>
      </c>
      <c r="D311" t="s">
        <v>20</v>
      </c>
      <c r="E311" s="15">
        <f t="shared" si="9"/>
        <v>20200307</v>
      </c>
      <c r="F311">
        <v>224</v>
      </c>
      <c r="G311">
        <v>99999</v>
      </c>
      <c r="H311" t="str">
        <f>IF(VLOOKUP(G311,Clientes!$A$2:$D$102,4,FALSE)=0,Clientes!$D$6,VLOOKUP(G311,Clientes!$A$2:$D$102,4,FALSE))</f>
        <v>Ciudad de México</v>
      </c>
      <c r="I311" t="s">
        <v>845</v>
      </c>
      <c r="J311">
        <v>1</v>
      </c>
      <c r="O311" t="s">
        <v>32</v>
      </c>
    </row>
    <row r="312" spans="1:15">
      <c r="A312">
        <f t="shared" si="8"/>
        <v>311</v>
      </c>
      <c r="B312" s="14">
        <v>43865</v>
      </c>
      <c r="C312" t="s">
        <v>6</v>
      </c>
      <c r="D312" t="s">
        <v>21</v>
      </c>
      <c r="E312" s="15">
        <f t="shared" si="9"/>
        <v>20200308</v>
      </c>
      <c r="F312">
        <v>400</v>
      </c>
      <c r="G312">
        <v>99999</v>
      </c>
      <c r="H312" t="str">
        <f>IF(VLOOKUP(G312,Clientes!$A$2:$D$102,4,FALSE)=0,Clientes!$D$6,VLOOKUP(G312,Clientes!$A$2:$D$102,4,FALSE))</f>
        <v>Ciudad de México</v>
      </c>
      <c r="I312" t="s">
        <v>835</v>
      </c>
      <c r="J312">
        <v>7</v>
      </c>
      <c r="O312" t="s">
        <v>907</v>
      </c>
    </row>
    <row r="313" spans="1:15">
      <c r="A313">
        <f t="shared" si="8"/>
        <v>312</v>
      </c>
      <c r="B313" s="14">
        <v>43866</v>
      </c>
      <c r="C313" t="s">
        <v>6</v>
      </c>
      <c r="D313" t="s">
        <v>22</v>
      </c>
      <c r="E313" s="15">
        <f t="shared" si="9"/>
        <v>20200309</v>
      </c>
      <c r="F313">
        <v>40</v>
      </c>
      <c r="G313">
        <v>40</v>
      </c>
      <c r="H313" t="str">
        <f>IF(VLOOKUP(G313,Clientes!$A$2:$D$102,4,FALSE)=0,Clientes!$D$6,VLOOKUP(G313,Clientes!$A$2:$D$102,4,FALSE))</f>
        <v>Ciudad de México</v>
      </c>
      <c r="I313" t="s">
        <v>840</v>
      </c>
      <c r="J313">
        <v>3</v>
      </c>
      <c r="O313" t="s">
        <v>32</v>
      </c>
    </row>
    <row r="314" spans="1:15">
      <c r="A314">
        <f t="shared" si="8"/>
        <v>313</v>
      </c>
      <c r="B314" s="14">
        <v>43866</v>
      </c>
      <c r="C314" t="s">
        <v>6</v>
      </c>
      <c r="D314" t="s">
        <v>22</v>
      </c>
      <c r="E314" s="15">
        <f t="shared" si="9"/>
        <v>20200310</v>
      </c>
      <c r="F314">
        <v>171</v>
      </c>
      <c r="G314">
        <v>99999</v>
      </c>
      <c r="H314" t="str">
        <f>IF(VLOOKUP(G314,Clientes!$A$2:$D$102,4,FALSE)=0,Clientes!$D$6,VLOOKUP(G314,Clientes!$A$2:$D$102,4,FALSE))</f>
        <v>Ciudad de México</v>
      </c>
      <c r="I314" t="s">
        <v>840</v>
      </c>
      <c r="J314">
        <v>1</v>
      </c>
      <c r="O314" t="s">
        <v>907</v>
      </c>
    </row>
    <row r="315" spans="1:15">
      <c r="A315">
        <f t="shared" si="8"/>
        <v>314</v>
      </c>
      <c r="B315" s="14">
        <v>43866</v>
      </c>
      <c r="C315" t="s">
        <v>6</v>
      </c>
      <c r="D315" t="s">
        <v>20</v>
      </c>
      <c r="E315" s="15">
        <f t="shared" si="9"/>
        <v>20200311</v>
      </c>
      <c r="F315">
        <v>270</v>
      </c>
      <c r="G315">
        <v>99999</v>
      </c>
      <c r="H315" t="str">
        <f>IF(VLOOKUP(G315,Clientes!$A$2:$D$102,4,FALSE)=0,Clientes!$D$6,VLOOKUP(G315,Clientes!$A$2:$D$102,4,FALSE))</f>
        <v>Ciudad de México</v>
      </c>
      <c r="I315" t="s">
        <v>857</v>
      </c>
      <c r="J315">
        <v>2</v>
      </c>
      <c r="O315" t="s">
        <v>908</v>
      </c>
    </row>
    <row r="316" spans="1:15">
      <c r="A316">
        <f t="shared" si="8"/>
        <v>315</v>
      </c>
      <c r="B316" s="14">
        <v>43867</v>
      </c>
      <c r="C316" t="s">
        <v>6</v>
      </c>
      <c r="D316" t="s">
        <v>21</v>
      </c>
      <c r="E316" s="15">
        <f t="shared" si="9"/>
        <v>20200312</v>
      </c>
      <c r="F316">
        <v>15</v>
      </c>
      <c r="G316">
        <v>15</v>
      </c>
      <c r="H316" t="str">
        <f>IF(VLOOKUP(G316,Clientes!$A$2:$D$102,4,FALSE)=0,Clientes!$D$6,VLOOKUP(G316,Clientes!$A$2:$D$102,4,FALSE))</f>
        <v>Ciudad de México</v>
      </c>
      <c r="I316" t="s">
        <v>838</v>
      </c>
      <c r="J316">
        <v>6</v>
      </c>
      <c r="O316" t="s">
        <v>908</v>
      </c>
    </row>
    <row r="317" spans="1:15">
      <c r="A317">
        <f t="shared" si="8"/>
        <v>316</v>
      </c>
      <c r="B317" s="14">
        <v>43867</v>
      </c>
      <c r="C317" t="s">
        <v>6</v>
      </c>
      <c r="D317" t="s">
        <v>20</v>
      </c>
      <c r="E317" s="15">
        <f t="shared" si="9"/>
        <v>20200313</v>
      </c>
      <c r="F317">
        <v>42</v>
      </c>
      <c r="G317">
        <v>42</v>
      </c>
      <c r="H317" t="str">
        <f>IF(VLOOKUP(G317,Clientes!$A$2:$D$102,4,FALSE)=0,Clientes!$D$6,VLOOKUP(G317,Clientes!$A$2:$D$102,4,FALSE))</f>
        <v>Cancún</v>
      </c>
      <c r="I317" t="s">
        <v>848</v>
      </c>
      <c r="J317">
        <v>2</v>
      </c>
      <c r="O317" t="s">
        <v>908</v>
      </c>
    </row>
    <row r="318" spans="1:15">
      <c r="A318">
        <f t="shared" si="8"/>
        <v>317</v>
      </c>
      <c r="B318" s="14">
        <v>43867</v>
      </c>
      <c r="C318" t="s">
        <v>6</v>
      </c>
      <c r="D318" t="s">
        <v>20</v>
      </c>
      <c r="E318" s="15">
        <f t="shared" si="9"/>
        <v>20200314</v>
      </c>
      <c r="F318">
        <v>60</v>
      </c>
      <c r="G318">
        <v>60</v>
      </c>
      <c r="H318" t="str">
        <f>IF(VLOOKUP(G318,Clientes!$A$2:$D$102,4,FALSE)=0,Clientes!$D$6,VLOOKUP(G318,Clientes!$A$2:$D$102,4,FALSE))</f>
        <v>Torreón</v>
      </c>
      <c r="I318" t="s">
        <v>848</v>
      </c>
      <c r="J318">
        <v>5</v>
      </c>
      <c r="O318" t="s">
        <v>907</v>
      </c>
    </row>
    <row r="319" spans="1:15">
      <c r="A319">
        <f t="shared" si="8"/>
        <v>318</v>
      </c>
      <c r="B319" s="14">
        <v>43867</v>
      </c>
      <c r="C319" t="s">
        <v>6</v>
      </c>
      <c r="D319" t="s">
        <v>20</v>
      </c>
      <c r="E319" s="15">
        <f t="shared" si="9"/>
        <v>20200315</v>
      </c>
      <c r="F319">
        <v>159</v>
      </c>
      <c r="G319">
        <v>99999</v>
      </c>
      <c r="H319" t="str">
        <f>IF(VLOOKUP(G319,Clientes!$A$2:$D$102,4,FALSE)=0,Clientes!$D$6,VLOOKUP(G319,Clientes!$A$2:$D$102,4,FALSE))</f>
        <v>Ciudad de México</v>
      </c>
      <c r="I319" t="s">
        <v>833</v>
      </c>
      <c r="J319">
        <v>2</v>
      </c>
      <c r="O319" t="s">
        <v>907</v>
      </c>
    </row>
    <row r="320" spans="1:15">
      <c r="A320">
        <f t="shared" si="8"/>
        <v>319</v>
      </c>
      <c r="B320" s="14">
        <v>43867</v>
      </c>
      <c r="C320" t="s">
        <v>6</v>
      </c>
      <c r="D320" t="s">
        <v>20</v>
      </c>
      <c r="E320" s="15">
        <f t="shared" si="9"/>
        <v>20200316</v>
      </c>
      <c r="F320">
        <v>273</v>
      </c>
      <c r="G320">
        <v>99999</v>
      </c>
      <c r="H320" t="str">
        <f>IF(VLOOKUP(G320,Clientes!$A$2:$D$102,4,FALSE)=0,Clientes!$D$6,VLOOKUP(G320,Clientes!$A$2:$D$102,4,FALSE))</f>
        <v>Ciudad de México</v>
      </c>
      <c r="I320" t="s">
        <v>839</v>
      </c>
      <c r="J320">
        <v>7</v>
      </c>
      <c r="O320" t="s">
        <v>907</v>
      </c>
    </row>
    <row r="321" spans="1:15">
      <c r="A321">
        <f t="shared" si="8"/>
        <v>320</v>
      </c>
      <c r="B321" s="14">
        <v>43867</v>
      </c>
      <c r="C321" t="s">
        <v>6</v>
      </c>
      <c r="D321" t="s">
        <v>20</v>
      </c>
      <c r="E321" s="15">
        <f t="shared" si="9"/>
        <v>20200317</v>
      </c>
      <c r="F321">
        <v>424</v>
      </c>
      <c r="G321">
        <v>99999</v>
      </c>
      <c r="H321" t="str">
        <f>IF(VLOOKUP(G321,Clientes!$A$2:$D$102,4,FALSE)=0,Clientes!$D$6,VLOOKUP(G321,Clientes!$A$2:$D$102,4,FALSE))</f>
        <v>Ciudad de México</v>
      </c>
      <c r="I321" t="s">
        <v>843</v>
      </c>
      <c r="J321">
        <v>7</v>
      </c>
      <c r="O321" t="s">
        <v>907</v>
      </c>
    </row>
    <row r="322" spans="1:15">
      <c r="A322">
        <f t="shared" si="8"/>
        <v>321</v>
      </c>
      <c r="B322" s="14">
        <v>43867</v>
      </c>
      <c r="C322" t="s">
        <v>6</v>
      </c>
      <c r="D322" t="s">
        <v>21</v>
      </c>
      <c r="E322" s="15">
        <f t="shared" si="9"/>
        <v>20200318</v>
      </c>
      <c r="F322">
        <v>440</v>
      </c>
      <c r="G322">
        <v>99999</v>
      </c>
      <c r="H322" t="str">
        <f>IF(VLOOKUP(G322,Clientes!$A$2:$D$102,4,FALSE)=0,Clientes!$D$6,VLOOKUP(G322,Clientes!$A$2:$D$102,4,FALSE))</f>
        <v>Ciudad de México</v>
      </c>
      <c r="I322" t="s">
        <v>877</v>
      </c>
      <c r="J322">
        <v>2</v>
      </c>
      <c r="O322" t="s">
        <v>908</v>
      </c>
    </row>
    <row r="323" spans="1:15">
      <c r="A323">
        <f t="shared" si="8"/>
        <v>322</v>
      </c>
      <c r="B323" s="14">
        <v>43868</v>
      </c>
      <c r="C323" t="s">
        <v>6</v>
      </c>
      <c r="D323" t="s">
        <v>22</v>
      </c>
      <c r="E323" s="15">
        <f t="shared" si="9"/>
        <v>20200319</v>
      </c>
      <c r="F323">
        <v>52</v>
      </c>
      <c r="G323">
        <v>52</v>
      </c>
      <c r="H323" t="str">
        <f>IF(VLOOKUP(G323,Clientes!$A$2:$D$102,4,FALSE)=0,Clientes!$D$6,VLOOKUP(G323,Clientes!$A$2:$D$102,4,FALSE))</f>
        <v>Ciudad de México</v>
      </c>
      <c r="I323" t="s">
        <v>868</v>
      </c>
      <c r="J323">
        <v>5</v>
      </c>
      <c r="O323" t="s">
        <v>907</v>
      </c>
    </row>
    <row r="324" spans="1:15">
      <c r="A324">
        <f t="shared" ref="A324:A387" si="10">A323+1</f>
        <v>323</v>
      </c>
      <c r="B324" s="14">
        <v>43868</v>
      </c>
      <c r="C324" t="s">
        <v>6</v>
      </c>
      <c r="D324" t="s">
        <v>20</v>
      </c>
      <c r="E324" s="15">
        <f t="shared" ref="E324:E387" si="11">IF(CONCATENATE(D324,F324)=CONCATENATE(D323,F323),E323,E323+1)</f>
        <v>20200320</v>
      </c>
      <c r="F324">
        <v>75</v>
      </c>
      <c r="G324">
        <v>75</v>
      </c>
      <c r="H324" t="str">
        <f>IF(VLOOKUP(G324,Clientes!$A$2:$D$102,4,FALSE)=0,Clientes!$D$6,VLOOKUP(G324,Clientes!$A$2:$D$102,4,FALSE))</f>
        <v>Veracruz</v>
      </c>
      <c r="I324" t="s">
        <v>834</v>
      </c>
      <c r="J324">
        <v>4</v>
      </c>
      <c r="O324" t="s">
        <v>907</v>
      </c>
    </row>
    <row r="325" spans="1:15">
      <c r="A325">
        <f t="shared" si="10"/>
        <v>324</v>
      </c>
      <c r="B325" s="14">
        <v>43868</v>
      </c>
      <c r="C325" t="s">
        <v>6</v>
      </c>
      <c r="D325" t="s">
        <v>20</v>
      </c>
      <c r="E325" s="15">
        <f t="shared" si="11"/>
        <v>20200321</v>
      </c>
      <c r="F325">
        <v>143</v>
      </c>
      <c r="G325">
        <v>99999</v>
      </c>
      <c r="H325" t="str">
        <f>IF(VLOOKUP(G325,Clientes!$A$2:$D$102,4,FALSE)=0,Clientes!$D$6,VLOOKUP(G325,Clientes!$A$2:$D$102,4,FALSE))</f>
        <v>Ciudad de México</v>
      </c>
      <c r="I325" t="s">
        <v>835</v>
      </c>
      <c r="J325">
        <v>4</v>
      </c>
      <c r="O325" t="s">
        <v>32</v>
      </c>
    </row>
    <row r="326" spans="1:15">
      <c r="A326">
        <f t="shared" si="10"/>
        <v>325</v>
      </c>
      <c r="B326" s="14">
        <v>43868</v>
      </c>
      <c r="C326" t="s">
        <v>6</v>
      </c>
      <c r="D326" t="s">
        <v>20</v>
      </c>
      <c r="E326" s="15">
        <f t="shared" si="11"/>
        <v>20200322</v>
      </c>
      <c r="F326">
        <v>193</v>
      </c>
      <c r="G326">
        <v>99999</v>
      </c>
      <c r="H326" t="str">
        <f>IF(VLOOKUP(G326,Clientes!$A$2:$D$102,4,FALSE)=0,Clientes!$D$6,VLOOKUP(G326,Clientes!$A$2:$D$102,4,FALSE))</f>
        <v>Ciudad de México</v>
      </c>
      <c r="I326" t="s">
        <v>832</v>
      </c>
      <c r="J326">
        <v>5</v>
      </c>
      <c r="O326" t="s">
        <v>32</v>
      </c>
    </row>
    <row r="327" spans="1:15">
      <c r="A327">
        <f t="shared" si="10"/>
        <v>326</v>
      </c>
      <c r="B327" s="14">
        <v>43868</v>
      </c>
      <c r="C327" t="s">
        <v>6</v>
      </c>
      <c r="D327" t="s">
        <v>20</v>
      </c>
      <c r="E327" s="15">
        <f t="shared" si="11"/>
        <v>20200323</v>
      </c>
      <c r="F327">
        <v>209</v>
      </c>
      <c r="G327">
        <v>99999</v>
      </c>
      <c r="H327" t="str">
        <f>IF(VLOOKUP(G327,Clientes!$A$2:$D$102,4,FALSE)=0,Clientes!$D$6,VLOOKUP(G327,Clientes!$A$2:$D$102,4,FALSE))</f>
        <v>Ciudad de México</v>
      </c>
      <c r="I327" t="s">
        <v>864</v>
      </c>
      <c r="J327">
        <v>6</v>
      </c>
      <c r="O327" t="s">
        <v>907</v>
      </c>
    </row>
    <row r="328" spans="1:15">
      <c r="A328">
        <f t="shared" si="10"/>
        <v>327</v>
      </c>
      <c r="B328" s="14">
        <v>43868</v>
      </c>
      <c r="C328" t="s">
        <v>6</v>
      </c>
      <c r="D328" t="s">
        <v>20</v>
      </c>
      <c r="E328" s="15">
        <f t="shared" si="11"/>
        <v>20200324</v>
      </c>
      <c r="F328">
        <v>344</v>
      </c>
      <c r="G328">
        <v>99999</v>
      </c>
      <c r="H328" t="str">
        <f>IF(VLOOKUP(G328,Clientes!$A$2:$D$102,4,FALSE)=0,Clientes!$D$6,VLOOKUP(G328,Clientes!$A$2:$D$102,4,FALSE))</f>
        <v>Ciudad de México</v>
      </c>
      <c r="I328" t="s">
        <v>883</v>
      </c>
      <c r="J328">
        <v>4</v>
      </c>
      <c r="O328" t="s">
        <v>907</v>
      </c>
    </row>
    <row r="329" spans="1:15">
      <c r="A329">
        <f t="shared" si="10"/>
        <v>328</v>
      </c>
      <c r="B329" s="14">
        <v>43868</v>
      </c>
      <c r="C329" t="s">
        <v>6</v>
      </c>
      <c r="D329" t="s">
        <v>20</v>
      </c>
      <c r="E329" s="15">
        <f t="shared" si="11"/>
        <v>20200325</v>
      </c>
      <c r="F329">
        <v>434</v>
      </c>
      <c r="G329">
        <v>99999</v>
      </c>
      <c r="H329" t="str">
        <f>IF(VLOOKUP(G329,Clientes!$A$2:$D$102,4,FALSE)=0,Clientes!$D$6,VLOOKUP(G329,Clientes!$A$2:$D$102,4,FALSE))</f>
        <v>Ciudad de México</v>
      </c>
      <c r="I329" t="s">
        <v>865</v>
      </c>
      <c r="J329">
        <v>2</v>
      </c>
      <c r="O329" t="s">
        <v>908</v>
      </c>
    </row>
    <row r="330" spans="1:15">
      <c r="A330">
        <f t="shared" si="10"/>
        <v>329</v>
      </c>
      <c r="B330" s="14">
        <v>43868</v>
      </c>
      <c r="C330" t="s">
        <v>6</v>
      </c>
      <c r="D330" t="s">
        <v>21</v>
      </c>
      <c r="E330" s="15">
        <f t="shared" si="11"/>
        <v>20200326</v>
      </c>
      <c r="F330">
        <v>437</v>
      </c>
      <c r="G330">
        <v>99999</v>
      </c>
      <c r="H330" t="str">
        <f>IF(VLOOKUP(G330,Clientes!$A$2:$D$102,4,FALSE)=0,Clientes!$D$6,VLOOKUP(G330,Clientes!$A$2:$D$102,4,FALSE))</f>
        <v>Ciudad de México</v>
      </c>
      <c r="I330" t="s">
        <v>828</v>
      </c>
      <c r="J330">
        <v>6</v>
      </c>
      <c r="O330" t="s">
        <v>32</v>
      </c>
    </row>
    <row r="331" spans="1:15">
      <c r="A331">
        <f t="shared" si="10"/>
        <v>330</v>
      </c>
      <c r="B331" s="14">
        <v>43869</v>
      </c>
      <c r="C331" t="s">
        <v>6</v>
      </c>
      <c r="D331" t="s">
        <v>21</v>
      </c>
      <c r="E331" s="15">
        <f t="shared" si="11"/>
        <v>20200327</v>
      </c>
      <c r="F331">
        <v>91</v>
      </c>
      <c r="G331">
        <v>91</v>
      </c>
      <c r="H331" t="str">
        <f>IF(VLOOKUP(G331,Clientes!$A$2:$D$102,4,FALSE)=0,Clientes!$D$6,VLOOKUP(G331,Clientes!$A$2:$D$102,4,FALSE))</f>
        <v>Guadalajara</v>
      </c>
      <c r="I331" t="s">
        <v>876</v>
      </c>
      <c r="J331">
        <v>5</v>
      </c>
      <c r="O331" t="s">
        <v>907</v>
      </c>
    </row>
    <row r="332" spans="1:15">
      <c r="A332">
        <f t="shared" si="10"/>
        <v>331</v>
      </c>
      <c r="B332" s="14">
        <v>43869</v>
      </c>
      <c r="C332" t="s">
        <v>6</v>
      </c>
      <c r="D332" t="s">
        <v>20</v>
      </c>
      <c r="E332" s="15">
        <f t="shared" si="11"/>
        <v>20200328</v>
      </c>
      <c r="F332">
        <v>123</v>
      </c>
      <c r="G332">
        <v>99999</v>
      </c>
      <c r="H332" t="str">
        <f>IF(VLOOKUP(G332,Clientes!$A$2:$D$102,4,FALSE)=0,Clientes!$D$6,VLOOKUP(G332,Clientes!$A$2:$D$102,4,FALSE))</f>
        <v>Ciudad de México</v>
      </c>
      <c r="I332" t="s">
        <v>837</v>
      </c>
      <c r="J332">
        <v>2</v>
      </c>
      <c r="O332" t="s">
        <v>907</v>
      </c>
    </row>
    <row r="333" spans="1:15">
      <c r="A333">
        <f t="shared" si="10"/>
        <v>332</v>
      </c>
      <c r="B333" s="14">
        <v>43869</v>
      </c>
      <c r="C333" t="s">
        <v>6</v>
      </c>
      <c r="D333" t="s">
        <v>21</v>
      </c>
      <c r="E333" s="15">
        <f t="shared" si="11"/>
        <v>20200329</v>
      </c>
      <c r="F333">
        <v>123</v>
      </c>
      <c r="G333">
        <v>99999</v>
      </c>
      <c r="H333" t="str">
        <f>IF(VLOOKUP(G333,Clientes!$A$2:$D$102,4,FALSE)=0,Clientes!$D$6,VLOOKUP(G333,Clientes!$A$2:$D$102,4,FALSE))</f>
        <v>Ciudad de México</v>
      </c>
      <c r="I333" t="s">
        <v>882</v>
      </c>
      <c r="J333">
        <v>3</v>
      </c>
      <c r="O333" t="s">
        <v>907</v>
      </c>
    </row>
    <row r="334" spans="1:15">
      <c r="A334">
        <f t="shared" si="10"/>
        <v>333</v>
      </c>
      <c r="B334" s="14">
        <v>43869</v>
      </c>
      <c r="C334" t="s">
        <v>6</v>
      </c>
      <c r="D334" t="s">
        <v>20</v>
      </c>
      <c r="E334" s="15">
        <f t="shared" si="11"/>
        <v>20200330</v>
      </c>
      <c r="F334">
        <v>237</v>
      </c>
      <c r="G334">
        <v>99999</v>
      </c>
      <c r="H334" t="str">
        <f>IF(VLOOKUP(G334,Clientes!$A$2:$D$102,4,FALSE)=0,Clientes!$D$6,VLOOKUP(G334,Clientes!$A$2:$D$102,4,FALSE))</f>
        <v>Ciudad de México</v>
      </c>
      <c r="I334" t="s">
        <v>866</v>
      </c>
      <c r="J334">
        <v>1</v>
      </c>
      <c r="O334" t="s">
        <v>32</v>
      </c>
    </row>
    <row r="335" spans="1:15">
      <c r="A335">
        <f t="shared" si="10"/>
        <v>334</v>
      </c>
      <c r="B335" s="14">
        <v>43869</v>
      </c>
      <c r="C335" t="s">
        <v>6</v>
      </c>
      <c r="D335" t="s">
        <v>20</v>
      </c>
      <c r="E335" s="15">
        <f t="shared" si="11"/>
        <v>20200331</v>
      </c>
      <c r="F335">
        <v>294</v>
      </c>
      <c r="G335">
        <v>99999</v>
      </c>
      <c r="H335" t="str">
        <f>IF(VLOOKUP(G335,Clientes!$A$2:$D$102,4,FALSE)=0,Clientes!$D$6,VLOOKUP(G335,Clientes!$A$2:$D$102,4,FALSE))</f>
        <v>Ciudad de México</v>
      </c>
      <c r="I335" t="s">
        <v>860</v>
      </c>
      <c r="J335">
        <v>3</v>
      </c>
      <c r="O335" t="s">
        <v>907</v>
      </c>
    </row>
    <row r="336" spans="1:15">
      <c r="A336">
        <f t="shared" si="10"/>
        <v>335</v>
      </c>
      <c r="B336" s="14">
        <v>43869</v>
      </c>
      <c r="C336" t="s">
        <v>6</v>
      </c>
      <c r="D336" t="s">
        <v>21</v>
      </c>
      <c r="E336" s="15">
        <f t="shared" si="11"/>
        <v>20200332</v>
      </c>
      <c r="F336">
        <v>362</v>
      </c>
      <c r="G336">
        <v>99999</v>
      </c>
      <c r="H336" t="str">
        <f>IF(VLOOKUP(G336,Clientes!$A$2:$D$102,4,FALSE)=0,Clientes!$D$6,VLOOKUP(G336,Clientes!$A$2:$D$102,4,FALSE))</f>
        <v>Ciudad de México</v>
      </c>
      <c r="I336" t="s">
        <v>865</v>
      </c>
      <c r="J336">
        <v>2</v>
      </c>
      <c r="O336" t="s">
        <v>908</v>
      </c>
    </row>
    <row r="337" spans="1:15">
      <c r="A337">
        <f t="shared" si="10"/>
        <v>336</v>
      </c>
      <c r="B337" s="14">
        <v>43869</v>
      </c>
      <c r="C337" t="s">
        <v>6</v>
      </c>
      <c r="D337" t="s">
        <v>20</v>
      </c>
      <c r="E337" s="15">
        <f t="shared" si="11"/>
        <v>20200333</v>
      </c>
      <c r="F337">
        <v>367</v>
      </c>
      <c r="G337">
        <v>99999</v>
      </c>
      <c r="H337" t="str">
        <f>IF(VLOOKUP(G337,Clientes!$A$2:$D$102,4,FALSE)=0,Clientes!$D$6,VLOOKUP(G337,Clientes!$A$2:$D$102,4,FALSE))</f>
        <v>Ciudad de México</v>
      </c>
      <c r="I337" t="s">
        <v>889</v>
      </c>
      <c r="J337">
        <v>1</v>
      </c>
      <c r="O337" t="s">
        <v>32</v>
      </c>
    </row>
    <row r="338" spans="1:15">
      <c r="A338">
        <f t="shared" si="10"/>
        <v>337</v>
      </c>
      <c r="B338" s="14">
        <v>43869</v>
      </c>
      <c r="C338" t="s">
        <v>6</v>
      </c>
      <c r="D338" t="s">
        <v>21</v>
      </c>
      <c r="E338" s="15">
        <f t="shared" si="11"/>
        <v>20200334</v>
      </c>
      <c r="F338">
        <v>403</v>
      </c>
      <c r="G338">
        <v>99999</v>
      </c>
      <c r="H338" t="str">
        <f>IF(VLOOKUP(G338,Clientes!$A$2:$D$102,4,FALSE)=0,Clientes!$D$6,VLOOKUP(G338,Clientes!$A$2:$D$102,4,FALSE))</f>
        <v>Ciudad de México</v>
      </c>
      <c r="I338" t="s">
        <v>869</v>
      </c>
      <c r="J338">
        <v>2</v>
      </c>
      <c r="O338" t="s">
        <v>32</v>
      </c>
    </row>
    <row r="339" spans="1:15">
      <c r="A339">
        <f t="shared" si="10"/>
        <v>338</v>
      </c>
      <c r="B339" s="14">
        <v>43869</v>
      </c>
      <c r="C339" t="s">
        <v>6</v>
      </c>
      <c r="D339" t="s">
        <v>22</v>
      </c>
      <c r="E339" s="15">
        <f t="shared" si="11"/>
        <v>20200335</v>
      </c>
      <c r="F339">
        <v>435</v>
      </c>
      <c r="G339">
        <v>99999</v>
      </c>
      <c r="H339" t="str">
        <f>IF(VLOOKUP(G339,Clientes!$A$2:$D$102,4,FALSE)=0,Clientes!$D$6,VLOOKUP(G339,Clientes!$A$2:$D$102,4,FALSE))</f>
        <v>Ciudad de México</v>
      </c>
      <c r="I339" t="s">
        <v>872</v>
      </c>
      <c r="J339">
        <v>3</v>
      </c>
      <c r="O339" t="s">
        <v>908</v>
      </c>
    </row>
    <row r="340" spans="1:15">
      <c r="A340">
        <f t="shared" si="10"/>
        <v>339</v>
      </c>
      <c r="B340" s="14">
        <v>43869</v>
      </c>
      <c r="C340" t="s">
        <v>6</v>
      </c>
      <c r="D340" t="s">
        <v>21</v>
      </c>
      <c r="E340" s="15">
        <f t="shared" si="11"/>
        <v>20200336</v>
      </c>
      <c r="F340">
        <v>448</v>
      </c>
      <c r="G340">
        <v>99999</v>
      </c>
      <c r="H340" t="str">
        <f>IF(VLOOKUP(G340,Clientes!$A$2:$D$102,4,FALSE)=0,Clientes!$D$6,VLOOKUP(G340,Clientes!$A$2:$D$102,4,FALSE))</f>
        <v>Ciudad de México</v>
      </c>
      <c r="I340" t="s">
        <v>883</v>
      </c>
      <c r="J340">
        <v>6</v>
      </c>
      <c r="O340" t="s">
        <v>908</v>
      </c>
    </row>
    <row r="341" spans="1:15">
      <c r="A341">
        <f t="shared" si="10"/>
        <v>340</v>
      </c>
      <c r="B341" s="14">
        <v>43869</v>
      </c>
      <c r="C341" t="s">
        <v>6</v>
      </c>
      <c r="D341" t="s">
        <v>22</v>
      </c>
      <c r="E341" s="15">
        <f t="shared" si="11"/>
        <v>20200337</v>
      </c>
      <c r="F341">
        <v>459</v>
      </c>
      <c r="G341">
        <v>99999</v>
      </c>
      <c r="H341" t="str">
        <f>IF(VLOOKUP(G341,Clientes!$A$2:$D$102,4,FALSE)=0,Clientes!$D$6,VLOOKUP(G341,Clientes!$A$2:$D$102,4,FALSE))</f>
        <v>Ciudad de México</v>
      </c>
      <c r="I341" t="s">
        <v>887</v>
      </c>
      <c r="J341">
        <v>2</v>
      </c>
      <c r="O341" t="s">
        <v>908</v>
      </c>
    </row>
    <row r="342" spans="1:15">
      <c r="A342">
        <f t="shared" si="10"/>
        <v>341</v>
      </c>
      <c r="B342" s="14">
        <v>43870</v>
      </c>
      <c r="C342" t="s">
        <v>6</v>
      </c>
      <c r="D342" t="s">
        <v>21</v>
      </c>
      <c r="E342" s="15">
        <f t="shared" si="11"/>
        <v>20200338</v>
      </c>
      <c r="F342">
        <v>3</v>
      </c>
      <c r="G342">
        <v>3</v>
      </c>
      <c r="H342" t="str">
        <f>IF(VLOOKUP(G342,Clientes!$A$2:$D$102,4,FALSE)=0,Clientes!$D$6,VLOOKUP(G342,Clientes!$A$2:$D$102,4,FALSE))</f>
        <v>Zapopan</v>
      </c>
      <c r="I342" t="s">
        <v>844</v>
      </c>
      <c r="J342">
        <v>6</v>
      </c>
      <c r="O342" t="s">
        <v>908</v>
      </c>
    </row>
    <row r="343" spans="1:15">
      <c r="A343">
        <f t="shared" si="10"/>
        <v>342</v>
      </c>
      <c r="B343" s="14">
        <v>43870</v>
      </c>
      <c r="C343" t="s">
        <v>6</v>
      </c>
      <c r="D343" t="s">
        <v>21</v>
      </c>
      <c r="E343" s="15">
        <f t="shared" si="11"/>
        <v>20200339</v>
      </c>
      <c r="F343">
        <v>101</v>
      </c>
      <c r="G343">
        <v>99999</v>
      </c>
      <c r="H343" t="str">
        <f>IF(VLOOKUP(G343,Clientes!$A$2:$D$102,4,FALSE)=0,Clientes!$D$6,VLOOKUP(G343,Clientes!$A$2:$D$102,4,FALSE))</f>
        <v>Ciudad de México</v>
      </c>
      <c r="I343" t="s">
        <v>869</v>
      </c>
      <c r="J343">
        <v>3</v>
      </c>
      <c r="O343" t="s">
        <v>908</v>
      </c>
    </row>
    <row r="344" spans="1:15">
      <c r="A344">
        <f t="shared" si="10"/>
        <v>343</v>
      </c>
      <c r="B344" s="14">
        <v>43870</v>
      </c>
      <c r="C344" t="s">
        <v>6</v>
      </c>
      <c r="D344" t="s">
        <v>20</v>
      </c>
      <c r="E344" s="15">
        <f t="shared" si="11"/>
        <v>20200340</v>
      </c>
      <c r="F344">
        <v>123</v>
      </c>
      <c r="G344">
        <v>99999</v>
      </c>
      <c r="H344" t="str">
        <f>IF(VLOOKUP(G344,Clientes!$A$2:$D$102,4,FALSE)=0,Clientes!$D$6,VLOOKUP(G344,Clientes!$A$2:$D$102,4,FALSE))</f>
        <v>Ciudad de México</v>
      </c>
      <c r="I344" t="s">
        <v>870</v>
      </c>
      <c r="J344">
        <v>5</v>
      </c>
      <c r="O344" t="s">
        <v>908</v>
      </c>
    </row>
    <row r="345" spans="1:15">
      <c r="A345">
        <f t="shared" si="10"/>
        <v>344</v>
      </c>
      <c r="B345" s="14">
        <v>43870</v>
      </c>
      <c r="C345" t="s">
        <v>6</v>
      </c>
      <c r="D345" t="s">
        <v>21</v>
      </c>
      <c r="E345" s="15">
        <f t="shared" si="11"/>
        <v>20200341</v>
      </c>
      <c r="F345">
        <v>156</v>
      </c>
      <c r="G345">
        <v>99999</v>
      </c>
      <c r="H345" t="str">
        <f>IF(VLOOKUP(G345,Clientes!$A$2:$D$102,4,FALSE)=0,Clientes!$D$6,VLOOKUP(G345,Clientes!$A$2:$D$102,4,FALSE))</f>
        <v>Ciudad de México</v>
      </c>
      <c r="I345" t="s">
        <v>850</v>
      </c>
      <c r="J345">
        <v>4</v>
      </c>
      <c r="O345" t="s">
        <v>32</v>
      </c>
    </row>
    <row r="346" spans="1:15">
      <c r="A346">
        <f t="shared" si="10"/>
        <v>345</v>
      </c>
      <c r="B346" s="14">
        <v>43870</v>
      </c>
      <c r="C346" t="s">
        <v>6</v>
      </c>
      <c r="D346" t="s">
        <v>20</v>
      </c>
      <c r="E346" s="15">
        <f t="shared" si="11"/>
        <v>20200342</v>
      </c>
      <c r="F346">
        <v>183</v>
      </c>
      <c r="G346">
        <v>99999</v>
      </c>
      <c r="H346" t="str">
        <f>IF(VLOOKUP(G346,Clientes!$A$2:$D$102,4,FALSE)=0,Clientes!$D$6,VLOOKUP(G346,Clientes!$A$2:$D$102,4,FALSE))</f>
        <v>Ciudad de México</v>
      </c>
      <c r="I346" t="s">
        <v>882</v>
      </c>
      <c r="J346">
        <v>2</v>
      </c>
      <c r="O346" t="s">
        <v>908</v>
      </c>
    </row>
    <row r="347" spans="1:15">
      <c r="A347">
        <f t="shared" si="10"/>
        <v>346</v>
      </c>
      <c r="B347" s="14">
        <v>43870</v>
      </c>
      <c r="C347" t="s">
        <v>6</v>
      </c>
      <c r="D347" t="s">
        <v>20</v>
      </c>
      <c r="E347" s="15">
        <f t="shared" si="11"/>
        <v>20200343</v>
      </c>
      <c r="F347">
        <v>207</v>
      </c>
      <c r="G347">
        <v>99999</v>
      </c>
      <c r="H347" t="str">
        <f>IF(VLOOKUP(G347,Clientes!$A$2:$D$102,4,FALSE)=0,Clientes!$D$6,VLOOKUP(G347,Clientes!$A$2:$D$102,4,FALSE))</f>
        <v>Ciudad de México</v>
      </c>
      <c r="I347" t="s">
        <v>855</v>
      </c>
      <c r="J347">
        <v>1</v>
      </c>
      <c r="O347" t="s">
        <v>907</v>
      </c>
    </row>
    <row r="348" spans="1:15">
      <c r="A348">
        <f t="shared" si="10"/>
        <v>347</v>
      </c>
      <c r="B348" s="14">
        <v>43870</v>
      </c>
      <c r="C348" t="s">
        <v>6</v>
      </c>
      <c r="D348" t="s">
        <v>20</v>
      </c>
      <c r="E348" s="15">
        <f t="shared" si="11"/>
        <v>20200344</v>
      </c>
      <c r="F348">
        <v>352</v>
      </c>
      <c r="G348">
        <v>99999</v>
      </c>
      <c r="H348" t="str">
        <f>IF(VLOOKUP(G348,Clientes!$A$2:$D$102,4,FALSE)=0,Clientes!$D$6,VLOOKUP(G348,Clientes!$A$2:$D$102,4,FALSE))</f>
        <v>Ciudad de México</v>
      </c>
      <c r="I348" t="s">
        <v>885</v>
      </c>
      <c r="J348">
        <v>1</v>
      </c>
      <c r="O348" t="s">
        <v>908</v>
      </c>
    </row>
    <row r="349" spans="1:15">
      <c r="A349">
        <f t="shared" si="10"/>
        <v>348</v>
      </c>
      <c r="B349" s="14">
        <v>43871</v>
      </c>
      <c r="C349" t="s">
        <v>6</v>
      </c>
      <c r="D349" t="s">
        <v>21</v>
      </c>
      <c r="E349" s="15">
        <f t="shared" si="11"/>
        <v>20200345</v>
      </c>
      <c r="F349">
        <v>114</v>
      </c>
      <c r="G349">
        <v>99999</v>
      </c>
      <c r="H349" t="str">
        <f>IF(VLOOKUP(G349,Clientes!$A$2:$D$102,4,FALSE)=0,Clientes!$D$6,VLOOKUP(G349,Clientes!$A$2:$D$102,4,FALSE))</f>
        <v>Ciudad de México</v>
      </c>
      <c r="I349" t="s">
        <v>889</v>
      </c>
      <c r="J349">
        <v>5</v>
      </c>
      <c r="O349" t="s">
        <v>907</v>
      </c>
    </row>
    <row r="350" spans="1:15">
      <c r="A350">
        <f t="shared" si="10"/>
        <v>349</v>
      </c>
      <c r="B350" s="14">
        <v>43871</v>
      </c>
      <c r="C350" t="s">
        <v>6</v>
      </c>
      <c r="D350" t="s">
        <v>20</v>
      </c>
      <c r="E350" s="15">
        <f t="shared" si="11"/>
        <v>20200346</v>
      </c>
      <c r="F350">
        <v>136</v>
      </c>
      <c r="G350">
        <v>99999</v>
      </c>
      <c r="H350" t="str">
        <f>IF(VLOOKUP(G350,Clientes!$A$2:$D$102,4,FALSE)=0,Clientes!$D$6,VLOOKUP(G350,Clientes!$A$2:$D$102,4,FALSE))</f>
        <v>Ciudad de México</v>
      </c>
      <c r="I350" t="s">
        <v>832</v>
      </c>
      <c r="J350">
        <v>7</v>
      </c>
      <c r="O350" t="s">
        <v>908</v>
      </c>
    </row>
    <row r="351" spans="1:15">
      <c r="A351">
        <f t="shared" si="10"/>
        <v>350</v>
      </c>
      <c r="B351" s="14">
        <v>43871</v>
      </c>
      <c r="C351" t="s">
        <v>6</v>
      </c>
      <c r="D351" t="s">
        <v>20</v>
      </c>
      <c r="E351" s="15">
        <f t="shared" si="11"/>
        <v>20200347</v>
      </c>
      <c r="F351">
        <v>215</v>
      </c>
      <c r="G351">
        <v>99999</v>
      </c>
      <c r="H351" t="str">
        <f>IF(VLOOKUP(G351,Clientes!$A$2:$D$102,4,FALSE)=0,Clientes!$D$6,VLOOKUP(G351,Clientes!$A$2:$D$102,4,FALSE))</f>
        <v>Ciudad de México</v>
      </c>
      <c r="I351" t="s">
        <v>868</v>
      </c>
      <c r="J351">
        <v>1</v>
      </c>
      <c r="O351" t="s">
        <v>908</v>
      </c>
    </row>
    <row r="352" spans="1:15">
      <c r="A352">
        <f t="shared" si="10"/>
        <v>351</v>
      </c>
      <c r="B352" s="14">
        <v>43871</v>
      </c>
      <c r="C352" t="s">
        <v>6</v>
      </c>
      <c r="D352" t="s">
        <v>22</v>
      </c>
      <c r="E352" s="15">
        <f t="shared" si="11"/>
        <v>20200348</v>
      </c>
      <c r="F352">
        <v>223</v>
      </c>
      <c r="G352">
        <v>99999</v>
      </c>
      <c r="H352" t="str">
        <f>IF(VLOOKUP(G352,Clientes!$A$2:$D$102,4,FALSE)=0,Clientes!$D$6,VLOOKUP(G352,Clientes!$A$2:$D$102,4,FALSE))</f>
        <v>Ciudad de México</v>
      </c>
      <c r="I352" t="s">
        <v>864</v>
      </c>
      <c r="J352">
        <v>3</v>
      </c>
      <c r="O352" t="s">
        <v>908</v>
      </c>
    </row>
    <row r="353" spans="1:15">
      <c r="A353">
        <f t="shared" si="10"/>
        <v>352</v>
      </c>
      <c r="B353" s="14">
        <v>43871</v>
      </c>
      <c r="C353" t="s">
        <v>6</v>
      </c>
      <c r="D353" t="s">
        <v>20</v>
      </c>
      <c r="E353" s="15">
        <f t="shared" si="11"/>
        <v>20200349</v>
      </c>
      <c r="F353">
        <v>242</v>
      </c>
      <c r="G353">
        <v>99999</v>
      </c>
      <c r="H353" t="str">
        <f>IF(VLOOKUP(G353,Clientes!$A$2:$D$102,4,FALSE)=0,Clientes!$D$6,VLOOKUP(G353,Clientes!$A$2:$D$102,4,FALSE))</f>
        <v>Ciudad de México</v>
      </c>
      <c r="I353" t="s">
        <v>872</v>
      </c>
      <c r="J353">
        <v>2</v>
      </c>
      <c r="O353" t="s">
        <v>908</v>
      </c>
    </row>
    <row r="354" spans="1:15">
      <c r="A354">
        <f t="shared" si="10"/>
        <v>353</v>
      </c>
      <c r="B354" s="14">
        <v>43871</v>
      </c>
      <c r="C354" t="s">
        <v>6</v>
      </c>
      <c r="D354" t="s">
        <v>20</v>
      </c>
      <c r="E354" s="15">
        <f t="shared" si="11"/>
        <v>20200350</v>
      </c>
      <c r="F354">
        <v>259</v>
      </c>
      <c r="G354">
        <v>99999</v>
      </c>
      <c r="H354" t="str">
        <f>IF(VLOOKUP(G354,Clientes!$A$2:$D$102,4,FALSE)=0,Clientes!$D$6,VLOOKUP(G354,Clientes!$A$2:$D$102,4,FALSE))</f>
        <v>Ciudad de México</v>
      </c>
      <c r="I354" t="s">
        <v>849</v>
      </c>
      <c r="J354">
        <v>6</v>
      </c>
      <c r="O354" t="s">
        <v>32</v>
      </c>
    </row>
    <row r="355" spans="1:15">
      <c r="A355">
        <f t="shared" si="10"/>
        <v>354</v>
      </c>
      <c r="B355" s="14">
        <v>43871</v>
      </c>
      <c r="C355" t="s">
        <v>6</v>
      </c>
      <c r="D355" t="s">
        <v>20</v>
      </c>
      <c r="E355" s="15">
        <f t="shared" si="11"/>
        <v>20200351</v>
      </c>
      <c r="F355">
        <v>261</v>
      </c>
      <c r="G355">
        <v>99999</v>
      </c>
      <c r="H355" t="str">
        <f>IF(VLOOKUP(G355,Clientes!$A$2:$D$102,4,FALSE)=0,Clientes!$D$6,VLOOKUP(G355,Clientes!$A$2:$D$102,4,FALSE))</f>
        <v>Ciudad de México</v>
      </c>
      <c r="I355" t="s">
        <v>831</v>
      </c>
      <c r="J355">
        <v>3</v>
      </c>
      <c r="O355" t="s">
        <v>908</v>
      </c>
    </row>
    <row r="356" spans="1:15">
      <c r="A356">
        <f t="shared" si="10"/>
        <v>355</v>
      </c>
      <c r="B356" s="14">
        <v>43871</v>
      </c>
      <c r="C356" t="s">
        <v>6</v>
      </c>
      <c r="D356" t="s">
        <v>20</v>
      </c>
      <c r="E356" s="15">
        <f t="shared" si="11"/>
        <v>20200352</v>
      </c>
      <c r="F356">
        <v>266</v>
      </c>
      <c r="G356">
        <v>99999</v>
      </c>
      <c r="H356" t="str">
        <f>IF(VLOOKUP(G356,Clientes!$A$2:$D$102,4,FALSE)=0,Clientes!$D$6,VLOOKUP(G356,Clientes!$A$2:$D$102,4,FALSE))</f>
        <v>Ciudad de México</v>
      </c>
      <c r="I356" t="s">
        <v>883</v>
      </c>
      <c r="J356">
        <v>3</v>
      </c>
      <c r="O356" t="s">
        <v>32</v>
      </c>
    </row>
    <row r="357" spans="1:15">
      <c r="A357">
        <f t="shared" si="10"/>
        <v>356</v>
      </c>
      <c r="B357" s="14">
        <v>43871</v>
      </c>
      <c r="C357" t="s">
        <v>6</v>
      </c>
      <c r="D357" t="s">
        <v>20</v>
      </c>
      <c r="E357" s="15">
        <f t="shared" si="11"/>
        <v>20200353</v>
      </c>
      <c r="F357">
        <v>318</v>
      </c>
      <c r="G357">
        <v>99999</v>
      </c>
      <c r="H357" t="str">
        <f>IF(VLOOKUP(G357,Clientes!$A$2:$D$102,4,FALSE)=0,Clientes!$D$6,VLOOKUP(G357,Clientes!$A$2:$D$102,4,FALSE))</f>
        <v>Ciudad de México</v>
      </c>
      <c r="I357" t="s">
        <v>884</v>
      </c>
      <c r="J357">
        <v>6</v>
      </c>
      <c r="O357" t="s">
        <v>908</v>
      </c>
    </row>
    <row r="358" spans="1:15">
      <c r="A358">
        <f t="shared" si="10"/>
        <v>357</v>
      </c>
      <c r="B358" s="14">
        <v>43871</v>
      </c>
      <c r="C358" t="s">
        <v>6</v>
      </c>
      <c r="D358" t="s">
        <v>20</v>
      </c>
      <c r="E358" s="15">
        <f t="shared" si="11"/>
        <v>20200354</v>
      </c>
      <c r="F358">
        <v>381</v>
      </c>
      <c r="G358">
        <v>99999</v>
      </c>
      <c r="H358" t="str">
        <f>IF(VLOOKUP(G358,Clientes!$A$2:$D$102,4,FALSE)=0,Clientes!$D$6,VLOOKUP(G358,Clientes!$A$2:$D$102,4,FALSE))</f>
        <v>Ciudad de México</v>
      </c>
      <c r="I358" t="s">
        <v>841</v>
      </c>
      <c r="J358">
        <v>6</v>
      </c>
      <c r="O358" t="s">
        <v>32</v>
      </c>
    </row>
    <row r="359" spans="1:15">
      <c r="A359">
        <f t="shared" si="10"/>
        <v>358</v>
      </c>
      <c r="B359" s="14">
        <v>43872</v>
      </c>
      <c r="C359" t="s">
        <v>6</v>
      </c>
      <c r="D359" t="s">
        <v>21</v>
      </c>
      <c r="E359" s="15">
        <f t="shared" si="11"/>
        <v>20200355</v>
      </c>
      <c r="F359">
        <v>39</v>
      </c>
      <c r="G359">
        <v>39</v>
      </c>
      <c r="H359" t="str">
        <f>IF(VLOOKUP(G359,Clientes!$A$2:$D$102,4,FALSE)=0,Clientes!$D$6,VLOOKUP(G359,Clientes!$A$2:$D$102,4,FALSE))</f>
        <v>Poza Rica de Hidalgo</v>
      </c>
      <c r="I359" t="s">
        <v>848</v>
      </c>
      <c r="J359">
        <v>6</v>
      </c>
      <c r="O359" t="s">
        <v>907</v>
      </c>
    </row>
    <row r="360" spans="1:15">
      <c r="A360">
        <f t="shared" si="10"/>
        <v>359</v>
      </c>
      <c r="B360" s="14">
        <v>43872</v>
      </c>
      <c r="C360" t="s">
        <v>6</v>
      </c>
      <c r="D360" t="s">
        <v>20</v>
      </c>
      <c r="E360" s="15">
        <f t="shared" si="11"/>
        <v>20200356</v>
      </c>
      <c r="F360">
        <v>84</v>
      </c>
      <c r="G360">
        <v>84</v>
      </c>
      <c r="H360" t="str">
        <f>IF(VLOOKUP(G360,Clientes!$A$2:$D$102,4,FALSE)=0,Clientes!$D$6,VLOOKUP(G360,Clientes!$A$2:$D$102,4,FALSE))</f>
        <v>Ciudad de México</v>
      </c>
      <c r="I360" t="s">
        <v>877</v>
      </c>
      <c r="J360">
        <v>2</v>
      </c>
      <c r="O360" t="s">
        <v>907</v>
      </c>
    </row>
    <row r="361" spans="1:15">
      <c r="A361">
        <f t="shared" si="10"/>
        <v>360</v>
      </c>
      <c r="B361" s="14">
        <v>43872</v>
      </c>
      <c r="C361" t="s">
        <v>6</v>
      </c>
      <c r="D361" t="s">
        <v>20</v>
      </c>
      <c r="E361" s="15">
        <f t="shared" si="11"/>
        <v>20200357</v>
      </c>
      <c r="F361">
        <v>170</v>
      </c>
      <c r="G361">
        <v>99999</v>
      </c>
      <c r="H361" t="str">
        <f>IF(VLOOKUP(G361,Clientes!$A$2:$D$102,4,FALSE)=0,Clientes!$D$6,VLOOKUP(G361,Clientes!$A$2:$D$102,4,FALSE))</f>
        <v>Ciudad de México</v>
      </c>
      <c r="I361" t="s">
        <v>865</v>
      </c>
      <c r="J361">
        <v>4</v>
      </c>
      <c r="O361" t="s">
        <v>908</v>
      </c>
    </row>
    <row r="362" spans="1:15">
      <c r="A362">
        <f t="shared" si="10"/>
        <v>361</v>
      </c>
      <c r="B362" s="14">
        <v>43872</v>
      </c>
      <c r="C362" t="s">
        <v>6</v>
      </c>
      <c r="D362" t="s">
        <v>20</v>
      </c>
      <c r="E362" s="15">
        <f t="shared" si="11"/>
        <v>20200358</v>
      </c>
      <c r="F362">
        <v>221</v>
      </c>
      <c r="G362">
        <v>99999</v>
      </c>
      <c r="H362" t="str">
        <f>IF(VLOOKUP(G362,Clientes!$A$2:$D$102,4,FALSE)=0,Clientes!$D$6,VLOOKUP(G362,Clientes!$A$2:$D$102,4,FALSE))</f>
        <v>Ciudad de México</v>
      </c>
      <c r="I362" t="s">
        <v>844</v>
      </c>
      <c r="J362">
        <v>3</v>
      </c>
      <c r="O362" t="s">
        <v>908</v>
      </c>
    </row>
    <row r="363" spans="1:15">
      <c r="A363">
        <f t="shared" si="10"/>
        <v>362</v>
      </c>
      <c r="B363" s="14">
        <v>43872</v>
      </c>
      <c r="C363" t="s">
        <v>6</v>
      </c>
      <c r="D363" t="s">
        <v>20</v>
      </c>
      <c r="E363" s="15">
        <f t="shared" si="11"/>
        <v>20200359</v>
      </c>
      <c r="F363">
        <v>338</v>
      </c>
      <c r="G363">
        <v>99999</v>
      </c>
      <c r="H363" t="str">
        <f>IF(VLOOKUP(G363,Clientes!$A$2:$D$102,4,FALSE)=0,Clientes!$D$6,VLOOKUP(G363,Clientes!$A$2:$D$102,4,FALSE))</f>
        <v>Ciudad de México</v>
      </c>
      <c r="I363" t="s">
        <v>890</v>
      </c>
      <c r="J363">
        <v>4</v>
      </c>
      <c r="O363" t="s">
        <v>32</v>
      </c>
    </row>
    <row r="364" spans="1:15">
      <c r="A364">
        <f t="shared" si="10"/>
        <v>363</v>
      </c>
      <c r="B364" s="14">
        <v>43872</v>
      </c>
      <c r="C364" t="s">
        <v>6</v>
      </c>
      <c r="D364" t="s">
        <v>20</v>
      </c>
      <c r="E364" s="15">
        <f t="shared" si="11"/>
        <v>20200360</v>
      </c>
      <c r="F364">
        <v>355</v>
      </c>
      <c r="G364">
        <v>99999</v>
      </c>
      <c r="H364" t="str">
        <f>IF(VLOOKUP(G364,Clientes!$A$2:$D$102,4,FALSE)=0,Clientes!$D$6,VLOOKUP(G364,Clientes!$A$2:$D$102,4,FALSE))</f>
        <v>Ciudad de México</v>
      </c>
      <c r="I364" t="s">
        <v>844</v>
      </c>
      <c r="J364">
        <v>1</v>
      </c>
      <c r="O364" t="s">
        <v>907</v>
      </c>
    </row>
    <row r="365" spans="1:15">
      <c r="A365">
        <f t="shared" si="10"/>
        <v>364</v>
      </c>
      <c r="B365" s="14">
        <v>43872</v>
      </c>
      <c r="C365" t="s">
        <v>6</v>
      </c>
      <c r="D365" t="s">
        <v>20</v>
      </c>
      <c r="E365" s="15">
        <f t="shared" si="11"/>
        <v>20200361</v>
      </c>
      <c r="F365">
        <v>362</v>
      </c>
      <c r="G365">
        <v>99999</v>
      </c>
      <c r="H365" t="str">
        <f>IF(VLOOKUP(G365,Clientes!$A$2:$D$102,4,FALSE)=0,Clientes!$D$6,VLOOKUP(G365,Clientes!$A$2:$D$102,4,FALSE))</f>
        <v>Ciudad de México</v>
      </c>
      <c r="I365" t="s">
        <v>858</v>
      </c>
      <c r="J365">
        <v>6</v>
      </c>
      <c r="O365" t="s">
        <v>907</v>
      </c>
    </row>
    <row r="366" spans="1:15">
      <c r="A366">
        <f t="shared" si="10"/>
        <v>365</v>
      </c>
      <c r="B366" s="14">
        <v>43872</v>
      </c>
      <c r="C366" t="s">
        <v>6</v>
      </c>
      <c r="D366" t="s">
        <v>20</v>
      </c>
      <c r="E366" s="15">
        <f t="shared" si="11"/>
        <v>20200362</v>
      </c>
      <c r="F366">
        <v>378</v>
      </c>
      <c r="G366">
        <v>99999</v>
      </c>
      <c r="H366" t="str">
        <f>IF(VLOOKUP(G366,Clientes!$A$2:$D$102,4,FALSE)=0,Clientes!$D$6,VLOOKUP(G366,Clientes!$A$2:$D$102,4,FALSE))</f>
        <v>Ciudad de México</v>
      </c>
      <c r="I366" t="s">
        <v>867</v>
      </c>
      <c r="J366">
        <v>4</v>
      </c>
      <c r="O366" t="s">
        <v>908</v>
      </c>
    </row>
    <row r="367" spans="1:15">
      <c r="A367">
        <f t="shared" si="10"/>
        <v>366</v>
      </c>
      <c r="B367" s="14">
        <v>43872</v>
      </c>
      <c r="C367" t="s">
        <v>6</v>
      </c>
      <c r="D367" t="s">
        <v>22</v>
      </c>
      <c r="E367" s="15">
        <f t="shared" si="11"/>
        <v>20200363</v>
      </c>
      <c r="F367">
        <v>423</v>
      </c>
      <c r="G367">
        <v>99999</v>
      </c>
      <c r="H367" t="str">
        <f>IF(VLOOKUP(G367,Clientes!$A$2:$D$102,4,FALSE)=0,Clientes!$D$6,VLOOKUP(G367,Clientes!$A$2:$D$102,4,FALSE))</f>
        <v>Ciudad de México</v>
      </c>
      <c r="I367" t="s">
        <v>876</v>
      </c>
      <c r="J367">
        <v>7</v>
      </c>
      <c r="O367" t="s">
        <v>907</v>
      </c>
    </row>
    <row r="368" spans="1:15">
      <c r="A368">
        <f t="shared" si="10"/>
        <v>367</v>
      </c>
      <c r="B368" s="14">
        <v>43873</v>
      </c>
      <c r="C368" t="s">
        <v>6</v>
      </c>
      <c r="D368" t="s">
        <v>21</v>
      </c>
      <c r="E368" s="15">
        <f t="shared" si="11"/>
        <v>20200364</v>
      </c>
      <c r="F368">
        <v>115</v>
      </c>
      <c r="G368">
        <v>99999</v>
      </c>
      <c r="H368" t="str">
        <f>IF(VLOOKUP(G368,Clientes!$A$2:$D$102,4,FALSE)=0,Clientes!$D$6,VLOOKUP(G368,Clientes!$A$2:$D$102,4,FALSE))</f>
        <v>Ciudad de México</v>
      </c>
      <c r="I368" t="s">
        <v>867</v>
      </c>
      <c r="J368">
        <v>3</v>
      </c>
      <c r="O368" t="s">
        <v>907</v>
      </c>
    </row>
    <row r="369" spans="1:15">
      <c r="A369">
        <f t="shared" si="10"/>
        <v>368</v>
      </c>
      <c r="B369" s="14">
        <v>43873</v>
      </c>
      <c r="C369" t="s">
        <v>6</v>
      </c>
      <c r="D369" t="s">
        <v>20</v>
      </c>
      <c r="E369" s="15">
        <f t="shared" si="11"/>
        <v>20200365</v>
      </c>
      <c r="F369">
        <v>140</v>
      </c>
      <c r="G369">
        <v>99999</v>
      </c>
      <c r="H369" t="str">
        <f>IF(VLOOKUP(G369,Clientes!$A$2:$D$102,4,FALSE)=0,Clientes!$D$6,VLOOKUP(G369,Clientes!$A$2:$D$102,4,FALSE))</f>
        <v>Ciudad de México</v>
      </c>
      <c r="I369" t="s">
        <v>864</v>
      </c>
      <c r="J369">
        <v>4</v>
      </c>
      <c r="O369" t="s">
        <v>32</v>
      </c>
    </row>
    <row r="370" spans="1:15">
      <c r="A370">
        <f t="shared" si="10"/>
        <v>369</v>
      </c>
      <c r="B370" s="14">
        <v>43873</v>
      </c>
      <c r="C370" t="s">
        <v>6</v>
      </c>
      <c r="D370" t="s">
        <v>20</v>
      </c>
      <c r="E370" s="15">
        <f t="shared" si="11"/>
        <v>20200366</v>
      </c>
      <c r="F370">
        <v>202</v>
      </c>
      <c r="G370">
        <v>99999</v>
      </c>
      <c r="H370" t="str">
        <f>IF(VLOOKUP(G370,Clientes!$A$2:$D$102,4,FALSE)=0,Clientes!$D$6,VLOOKUP(G370,Clientes!$A$2:$D$102,4,FALSE))</f>
        <v>Ciudad de México</v>
      </c>
      <c r="I370" t="s">
        <v>871</v>
      </c>
      <c r="J370">
        <v>3</v>
      </c>
      <c r="O370" t="s">
        <v>32</v>
      </c>
    </row>
    <row r="371" spans="1:15">
      <c r="A371">
        <f t="shared" si="10"/>
        <v>370</v>
      </c>
      <c r="B371" s="14">
        <v>43873</v>
      </c>
      <c r="C371" t="s">
        <v>6</v>
      </c>
      <c r="D371" t="s">
        <v>20</v>
      </c>
      <c r="E371" s="15">
        <f t="shared" si="11"/>
        <v>20200367</v>
      </c>
      <c r="F371">
        <v>273</v>
      </c>
      <c r="G371">
        <v>99999</v>
      </c>
      <c r="H371" t="str">
        <f>IF(VLOOKUP(G371,Clientes!$A$2:$D$102,4,FALSE)=0,Clientes!$D$6,VLOOKUP(G371,Clientes!$A$2:$D$102,4,FALSE))</f>
        <v>Ciudad de México</v>
      </c>
      <c r="I371" t="s">
        <v>838</v>
      </c>
      <c r="J371">
        <v>3</v>
      </c>
      <c r="O371" t="s">
        <v>32</v>
      </c>
    </row>
    <row r="372" spans="1:15">
      <c r="A372">
        <f t="shared" si="10"/>
        <v>371</v>
      </c>
      <c r="B372" s="14">
        <v>43873</v>
      </c>
      <c r="C372" t="s">
        <v>6</v>
      </c>
      <c r="D372" t="s">
        <v>20</v>
      </c>
      <c r="E372" s="15">
        <f t="shared" si="11"/>
        <v>20200368</v>
      </c>
      <c r="F372">
        <v>303</v>
      </c>
      <c r="G372">
        <v>99999</v>
      </c>
      <c r="H372" t="str">
        <f>IF(VLOOKUP(G372,Clientes!$A$2:$D$102,4,FALSE)=0,Clientes!$D$6,VLOOKUP(G372,Clientes!$A$2:$D$102,4,FALSE))</f>
        <v>Ciudad de México</v>
      </c>
      <c r="I372" t="s">
        <v>872</v>
      </c>
      <c r="J372">
        <v>7</v>
      </c>
      <c r="O372" t="s">
        <v>908</v>
      </c>
    </row>
    <row r="373" spans="1:15">
      <c r="A373">
        <f t="shared" si="10"/>
        <v>372</v>
      </c>
      <c r="B373" s="14">
        <v>43874</v>
      </c>
      <c r="C373" t="s">
        <v>6</v>
      </c>
      <c r="D373" t="s">
        <v>21</v>
      </c>
      <c r="E373" s="15">
        <f t="shared" si="11"/>
        <v>20200369</v>
      </c>
      <c r="F373">
        <v>119</v>
      </c>
      <c r="G373">
        <v>99999</v>
      </c>
      <c r="H373" t="str">
        <f>IF(VLOOKUP(G373,Clientes!$A$2:$D$102,4,FALSE)=0,Clientes!$D$6,VLOOKUP(G373,Clientes!$A$2:$D$102,4,FALSE))</f>
        <v>Ciudad de México</v>
      </c>
      <c r="I373" t="s">
        <v>880</v>
      </c>
      <c r="J373">
        <v>7</v>
      </c>
      <c r="O373" t="s">
        <v>32</v>
      </c>
    </row>
    <row r="374" spans="1:15">
      <c r="A374">
        <f t="shared" si="10"/>
        <v>373</v>
      </c>
      <c r="B374" s="14">
        <v>43874</v>
      </c>
      <c r="C374" t="s">
        <v>6</v>
      </c>
      <c r="D374" t="s">
        <v>20</v>
      </c>
      <c r="E374" s="15">
        <f t="shared" si="11"/>
        <v>20200370</v>
      </c>
      <c r="F374">
        <v>127</v>
      </c>
      <c r="G374">
        <v>99999</v>
      </c>
      <c r="H374" t="str">
        <f>IF(VLOOKUP(G374,Clientes!$A$2:$D$102,4,FALSE)=0,Clientes!$D$6,VLOOKUP(G374,Clientes!$A$2:$D$102,4,FALSE))</f>
        <v>Ciudad de México</v>
      </c>
      <c r="I374" t="s">
        <v>883</v>
      </c>
      <c r="J374">
        <v>7</v>
      </c>
      <c r="O374" t="s">
        <v>908</v>
      </c>
    </row>
    <row r="375" spans="1:15">
      <c r="A375">
        <f t="shared" si="10"/>
        <v>374</v>
      </c>
      <c r="B375" s="14">
        <v>43874</v>
      </c>
      <c r="C375" t="s">
        <v>6</v>
      </c>
      <c r="D375" t="s">
        <v>21</v>
      </c>
      <c r="E375" s="15">
        <f t="shared" si="11"/>
        <v>20200371</v>
      </c>
      <c r="F375">
        <v>164</v>
      </c>
      <c r="G375">
        <v>99999</v>
      </c>
      <c r="H375" t="str">
        <f>IF(VLOOKUP(G375,Clientes!$A$2:$D$102,4,FALSE)=0,Clientes!$D$6,VLOOKUP(G375,Clientes!$A$2:$D$102,4,FALSE))</f>
        <v>Ciudad de México</v>
      </c>
      <c r="I375" t="s">
        <v>848</v>
      </c>
      <c r="J375">
        <v>3</v>
      </c>
      <c r="O375" t="s">
        <v>32</v>
      </c>
    </row>
    <row r="376" spans="1:15">
      <c r="A376">
        <f t="shared" si="10"/>
        <v>375</v>
      </c>
      <c r="B376" s="14">
        <v>43874</v>
      </c>
      <c r="C376" t="s">
        <v>6</v>
      </c>
      <c r="D376" t="s">
        <v>20</v>
      </c>
      <c r="E376" s="15">
        <f t="shared" si="11"/>
        <v>20200372</v>
      </c>
      <c r="F376">
        <v>198</v>
      </c>
      <c r="G376">
        <v>99999</v>
      </c>
      <c r="H376" t="str">
        <f>IF(VLOOKUP(G376,Clientes!$A$2:$D$102,4,FALSE)=0,Clientes!$D$6,VLOOKUP(G376,Clientes!$A$2:$D$102,4,FALSE))</f>
        <v>Ciudad de México</v>
      </c>
      <c r="I376" t="s">
        <v>888</v>
      </c>
      <c r="J376">
        <v>4</v>
      </c>
      <c r="O376" t="s">
        <v>908</v>
      </c>
    </row>
    <row r="377" spans="1:15">
      <c r="A377">
        <f t="shared" si="10"/>
        <v>376</v>
      </c>
      <c r="B377" s="14">
        <v>43875</v>
      </c>
      <c r="C377" t="s">
        <v>6</v>
      </c>
      <c r="D377" t="s">
        <v>21</v>
      </c>
      <c r="E377" s="15">
        <f t="shared" si="11"/>
        <v>20200373</v>
      </c>
      <c r="F377">
        <v>23</v>
      </c>
      <c r="G377">
        <v>23</v>
      </c>
      <c r="H377" t="str">
        <f>IF(VLOOKUP(G377,Clientes!$A$2:$D$102,4,FALSE)=0,Clientes!$D$6,VLOOKUP(G377,Clientes!$A$2:$D$102,4,FALSE))</f>
        <v>Ciudad de México</v>
      </c>
      <c r="I377" t="s">
        <v>869</v>
      </c>
      <c r="J377">
        <v>3</v>
      </c>
      <c r="O377" t="s">
        <v>908</v>
      </c>
    </row>
    <row r="378" spans="1:15">
      <c r="A378">
        <f t="shared" si="10"/>
        <v>377</v>
      </c>
      <c r="B378" s="14">
        <v>43875</v>
      </c>
      <c r="C378" t="s">
        <v>6</v>
      </c>
      <c r="D378" t="s">
        <v>20</v>
      </c>
      <c r="E378" s="15">
        <f t="shared" si="11"/>
        <v>20200374</v>
      </c>
      <c r="F378">
        <v>29</v>
      </c>
      <c r="G378">
        <v>29</v>
      </c>
      <c r="H378" t="str">
        <f>IF(VLOOKUP(G378,Clientes!$A$2:$D$102,4,FALSE)=0,Clientes!$D$6,VLOOKUP(G378,Clientes!$A$2:$D$102,4,FALSE))</f>
        <v>Ciudad de México</v>
      </c>
      <c r="I378" t="s">
        <v>836</v>
      </c>
      <c r="J378">
        <v>1</v>
      </c>
      <c r="O378" t="s">
        <v>32</v>
      </c>
    </row>
    <row r="379" spans="1:15">
      <c r="A379">
        <f t="shared" si="10"/>
        <v>378</v>
      </c>
      <c r="B379" s="14">
        <v>43875</v>
      </c>
      <c r="C379" t="s">
        <v>6</v>
      </c>
      <c r="D379" t="s">
        <v>21</v>
      </c>
      <c r="E379" s="15">
        <f t="shared" si="11"/>
        <v>20200375</v>
      </c>
      <c r="F379">
        <v>51</v>
      </c>
      <c r="G379">
        <v>51</v>
      </c>
      <c r="H379" t="str">
        <f>IF(VLOOKUP(G379,Clientes!$A$2:$D$102,4,FALSE)=0,Clientes!$D$6,VLOOKUP(G379,Clientes!$A$2:$D$102,4,FALSE))</f>
        <v>Ciudad de México</v>
      </c>
      <c r="I379" t="s">
        <v>858</v>
      </c>
      <c r="J379">
        <v>2</v>
      </c>
      <c r="O379" t="s">
        <v>908</v>
      </c>
    </row>
    <row r="380" spans="1:15">
      <c r="A380">
        <f t="shared" si="10"/>
        <v>379</v>
      </c>
      <c r="B380" s="14">
        <v>43875</v>
      </c>
      <c r="C380" t="s">
        <v>6</v>
      </c>
      <c r="D380" t="s">
        <v>21</v>
      </c>
      <c r="E380" s="15">
        <f t="shared" si="11"/>
        <v>20200376</v>
      </c>
      <c r="F380">
        <v>55</v>
      </c>
      <c r="G380">
        <v>55</v>
      </c>
      <c r="H380" t="str">
        <f>IF(VLOOKUP(G380,Clientes!$A$2:$D$102,4,FALSE)=0,Clientes!$D$6,VLOOKUP(G380,Clientes!$A$2:$D$102,4,FALSE))</f>
        <v>Córdoba</v>
      </c>
      <c r="I380" t="s">
        <v>829</v>
      </c>
      <c r="J380">
        <v>4</v>
      </c>
      <c r="O380" t="s">
        <v>32</v>
      </c>
    </row>
    <row r="381" spans="1:15">
      <c r="A381">
        <f t="shared" si="10"/>
        <v>380</v>
      </c>
      <c r="B381" s="14">
        <v>43875</v>
      </c>
      <c r="C381" t="s">
        <v>6</v>
      </c>
      <c r="D381" t="s">
        <v>20</v>
      </c>
      <c r="E381" s="15">
        <f t="shared" si="11"/>
        <v>20200377</v>
      </c>
      <c r="F381">
        <v>132</v>
      </c>
      <c r="G381">
        <v>99999</v>
      </c>
      <c r="H381" t="str">
        <f>IF(VLOOKUP(G381,Clientes!$A$2:$D$102,4,FALSE)=0,Clientes!$D$6,VLOOKUP(G381,Clientes!$A$2:$D$102,4,FALSE))</f>
        <v>Ciudad de México</v>
      </c>
      <c r="I381" t="s">
        <v>831</v>
      </c>
      <c r="J381">
        <v>6</v>
      </c>
      <c r="O381" t="s">
        <v>32</v>
      </c>
    </row>
    <row r="382" spans="1:15">
      <c r="A382">
        <f t="shared" si="10"/>
        <v>381</v>
      </c>
      <c r="B382" s="14">
        <v>43875</v>
      </c>
      <c r="C382" t="s">
        <v>6</v>
      </c>
      <c r="D382" t="s">
        <v>22</v>
      </c>
      <c r="E382" s="15">
        <f t="shared" si="11"/>
        <v>20200378</v>
      </c>
      <c r="F382">
        <v>175</v>
      </c>
      <c r="G382">
        <v>99999</v>
      </c>
      <c r="H382" t="str">
        <f>IF(VLOOKUP(G382,Clientes!$A$2:$D$102,4,FALSE)=0,Clientes!$D$6,VLOOKUP(G382,Clientes!$A$2:$D$102,4,FALSE))</f>
        <v>Ciudad de México</v>
      </c>
      <c r="I382" t="s">
        <v>872</v>
      </c>
      <c r="J382">
        <v>4</v>
      </c>
      <c r="O382" t="s">
        <v>907</v>
      </c>
    </row>
    <row r="383" spans="1:15">
      <c r="A383">
        <f t="shared" si="10"/>
        <v>382</v>
      </c>
      <c r="B383" s="14">
        <v>43875</v>
      </c>
      <c r="C383" t="s">
        <v>6</v>
      </c>
      <c r="D383" t="s">
        <v>20</v>
      </c>
      <c r="E383" s="15">
        <f t="shared" si="11"/>
        <v>20200379</v>
      </c>
      <c r="F383">
        <v>354</v>
      </c>
      <c r="G383">
        <v>99999</v>
      </c>
      <c r="H383" t="str">
        <f>IF(VLOOKUP(G383,Clientes!$A$2:$D$102,4,FALSE)=0,Clientes!$D$6,VLOOKUP(G383,Clientes!$A$2:$D$102,4,FALSE))</f>
        <v>Ciudad de México</v>
      </c>
      <c r="I383" t="s">
        <v>849</v>
      </c>
      <c r="J383">
        <v>1</v>
      </c>
      <c r="O383" t="s">
        <v>32</v>
      </c>
    </row>
    <row r="384" spans="1:15">
      <c r="A384">
        <f t="shared" si="10"/>
        <v>383</v>
      </c>
      <c r="B384" s="14">
        <v>43875</v>
      </c>
      <c r="C384" t="s">
        <v>6</v>
      </c>
      <c r="D384" t="s">
        <v>20</v>
      </c>
      <c r="E384" s="15">
        <f t="shared" si="11"/>
        <v>20200380</v>
      </c>
      <c r="F384">
        <v>370</v>
      </c>
      <c r="G384">
        <v>99999</v>
      </c>
      <c r="H384" t="str">
        <f>IF(VLOOKUP(G384,Clientes!$A$2:$D$102,4,FALSE)=0,Clientes!$D$6,VLOOKUP(G384,Clientes!$A$2:$D$102,4,FALSE))</f>
        <v>Ciudad de México</v>
      </c>
      <c r="I384" t="s">
        <v>849</v>
      </c>
      <c r="J384">
        <v>7</v>
      </c>
      <c r="O384" t="s">
        <v>908</v>
      </c>
    </row>
    <row r="385" spans="1:15">
      <c r="A385">
        <f t="shared" si="10"/>
        <v>384</v>
      </c>
      <c r="B385" s="14">
        <v>43875</v>
      </c>
      <c r="C385" t="s">
        <v>6</v>
      </c>
      <c r="D385" t="s">
        <v>20</v>
      </c>
      <c r="E385" s="15">
        <f t="shared" si="11"/>
        <v>20200381</v>
      </c>
      <c r="F385">
        <v>388</v>
      </c>
      <c r="G385">
        <v>99999</v>
      </c>
      <c r="H385" t="str">
        <f>IF(VLOOKUP(G385,Clientes!$A$2:$D$102,4,FALSE)=0,Clientes!$D$6,VLOOKUP(G385,Clientes!$A$2:$D$102,4,FALSE))</f>
        <v>Ciudad de México</v>
      </c>
      <c r="I385" t="s">
        <v>883</v>
      </c>
      <c r="J385">
        <v>6</v>
      </c>
      <c r="O385" t="s">
        <v>908</v>
      </c>
    </row>
    <row r="386" spans="1:15">
      <c r="A386">
        <f t="shared" si="10"/>
        <v>385</v>
      </c>
      <c r="B386" s="14">
        <v>43875</v>
      </c>
      <c r="C386" t="s">
        <v>6</v>
      </c>
      <c r="D386" t="s">
        <v>22</v>
      </c>
      <c r="E386" s="15">
        <f t="shared" si="11"/>
        <v>20200382</v>
      </c>
      <c r="F386">
        <v>417</v>
      </c>
      <c r="G386">
        <v>99999</v>
      </c>
      <c r="H386" t="str">
        <f>IF(VLOOKUP(G386,Clientes!$A$2:$D$102,4,FALSE)=0,Clientes!$D$6,VLOOKUP(G386,Clientes!$A$2:$D$102,4,FALSE))</f>
        <v>Ciudad de México</v>
      </c>
      <c r="I386" t="s">
        <v>840</v>
      </c>
      <c r="J386">
        <v>5</v>
      </c>
      <c r="O386" t="s">
        <v>908</v>
      </c>
    </row>
    <row r="387" spans="1:15">
      <c r="A387">
        <f t="shared" si="10"/>
        <v>386</v>
      </c>
      <c r="B387" s="14">
        <v>43875</v>
      </c>
      <c r="C387" t="s">
        <v>6</v>
      </c>
      <c r="D387" t="s">
        <v>22</v>
      </c>
      <c r="E387" s="15">
        <f t="shared" si="11"/>
        <v>20200383</v>
      </c>
      <c r="F387">
        <v>422</v>
      </c>
      <c r="G387">
        <v>99999</v>
      </c>
      <c r="H387" t="str">
        <f>IF(VLOOKUP(G387,Clientes!$A$2:$D$102,4,FALSE)=0,Clientes!$D$6,VLOOKUP(G387,Clientes!$A$2:$D$102,4,FALSE))</f>
        <v>Ciudad de México</v>
      </c>
      <c r="I387" t="s">
        <v>844</v>
      </c>
      <c r="J387">
        <v>3</v>
      </c>
      <c r="O387" t="s">
        <v>907</v>
      </c>
    </row>
    <row r="388" spans="1:15">
      <c r="A388">
        <f t="shared" ref="A388:A451" si="12">A387+1</f>
        <v>387</v>
      </c>
      <c r="B388" s="14">
        <v>43876</v>
      </c>
      <c r="C388" t="s">
        <v>6</v>
      </c>
      <c r="D388" t="s">
        <v>20</v>
      </c>
      <c r="E388" s="15">
        <f t="shared" ref="E388:E451" si="13">IF(CONCATENATE(D388,F388)=CONCATENATE(D387,F387),E387,E387+1)</f>
        <v>20200384</v>
      </c>
      <c r="F388">
        <v>156</v>
      </c>
      <c r="G388">
        <v>99999</v>
      </c>
      <c r="H388" t="str">
        <f>IF(VLOOKUP(G388,Clientes!$A$2:$D$102,4,FALSE)=0,Clientes!$D$6,VLOOKUP(G388,Clientes!$A$2:$D$102,4,FALSE))</f>
        <v>Ciudad de México</v>
      </c>
      <c r="I388" t="s">
        <v>881</v>
      </c>
      <c r="J388">
        <v>7</v>
      </c>
      <c r="O388" t="s">
        <v>32</v>
      </c>
    </row>
    <row r="389" spans="1:15">
      <c r="A389">
        <f t="shared" si="12"/>
        <v>388</v>
      </c>
      <c r="B389" s="14">
        <v>43876</v>
      </c>
      <c r="C389" t="s">
        <v>6</v>
      </c>
      <c r="D389" t="s">
        <v>20</v>
      </c>
      <c r="E389" s="15">
        <f t="shared" si="13"/>
        <v>20200385</v>
      </c>
      <c r="F389">
        <v>170</v>
      </c>
      <c r="G389">
        <v>99999</v>
      </c>
      <c r="H389" t="str">
        <f>IF(VLOOKUP(G389,Clientes!$A$2:$D$102,4,FALSE)=0,Clientes!$D$6,VLOOKUP(G389,Clientes!$A$2:$D$102,4,FALSE))</f>
        <v>Ciudad de México</v>
      </c>
      <c r="I389" t="s">
        <v>876</v>
      </c>
      <c r="J389">
        <v>1</v>
      </c>
      <c r="O389" t="s">
        <v>908</v>
      </c>
    </row>
    <row r="390" spans="1:15">
      <c r="A390">
        <f t="shared" si="12"/>
        <v>389</v>
      </c>
      <c r="B390" s="14">
        <v>43876</v>
      </c>
      <c r="C390" t="s">
        <v>6</v>
      </c>
      <c r="D390" t="s">
        <v>21</v>
      </c>
      <c r="E390" s="15">
        <f t="shared" si="13"/>
        <v>20200386</v>
      </c>
      <c r="F390">
        <v>294</v>
      </c>
      <c r="G390">
        <v>99999</v>
      </c>
      <c r="H390" t="str">
        <f>IF(VLOOKUP(G390,Clientes!$A$2:$D$102,4,FALSE)=0,Clientes!$D$6,VLOOKUP(G390,Clientes!$A$2:$D$102,4,FALSE))</f>
        <v>Ciudad de México</v>
      </c>
      <c r="I390" t="s">
        <v>840</v>
      </c>
      <c r="J390">
        <v>1</v>
      </c>
      <c r="O390" t="s">
        <v>32</v>
      </c>
    </row>
    <row r="391" spans="1:15">
      <c r="A391">
        <f t="shared" si="12"/>
        <v>390</v>
      </c>
      <c r="B391" s="14">
        <v>43876</v>
      </c>
      <c r="C391" t="s">
        <v>6</v>
      </c>
      <c r="D391" t="s">
        <v>20</v>
      </c>
      <c r="E391" s="15">
        <f t="shared" si="13"/>
        <v>20200387</v>
      </c>
      <c r="F391">
        <v>313</v>
      </c>
      <c r="G391">
        <v>99999</v>
      </c>
      <c r="H391" t="str">
        <f>IF(VLOOKUP(G391,Clientes!$A$2:$D$102,4,FALSE)=0,Clientes!$D$6,VLOOKUP(G391,Clientes!$A$2:$D$102,4,FALSE))</f>
        <v>Ciudad de México</v>
      </c>
      <c r="I391" t="s">
        <v>866</v>
      </c>
      <c r="J391">
        <v>3</v>
      </c>
      <c r="O391" t="s">
        <v>32</v>
      </c>
    </row>
    <row r="392" spans="1:15">
      <c r="A392">
        <f t="shared" si="12"/>
        <v>391</v>
      </c>
      <c r="B392" s="14">
        <v>43876</v>
      </c>
      <c r="C392" t="s">
        <v>6</v>
      </c>
      <c r="D392" t="s">
        <v>22</v>
      </c>
      <c r="E392" s="15">
        <f t="shared" si="13"/>
        <v>20200388</v>
      </c>
      <c r="F392">
        <v>341</v>
      </c>
      <c r="G392">
        <v>99999</v>
      </c>
      <c r="H392" t="str">
        <f>IF(VLOOKUP(G392,Clientes!$A$2:$D$102,4,FALSE)=0,Clientes!$D$6,VLOOKUP(G392,Clientes!$A$2:$D$102,4,FALSE))</f>
        <v>Ciudad de México</v>
      </c>
      <c r="I392" t="s">
        <v>858</v>
      </c>
      <c r="J392">
        <v>1</v>
      </c>
      <c r="O392" t="s">
        <v>908</v>
      </c>
    </row>
    <row r="393" spans="1:15">
      <c r="A393">
        <f t="shared" si="12"/>
        <v>392</v>
      </c>
      <c r="B393" s="14">
        <v>43876</v>
      </c>
      <c r="C393" t="s">
        <v>6</v>
      </c>
      <c r="D393" t="s">
        <v>22</v>
      </c>
      <c r="E393" s="15">
        <f t="shared" si="13"/>
        <v>20200389</v>
      </c>
      <c r="F393">
        <v>364</v>
      </c>
      <c r="G393">
        <v>99999</v>
      </c>
      <c r="H393" t="str">
        <f>IF(VLOOKUP(G393,Clientes!$A$2:$D$102,4,FALSE)=0,Clientes!$D$6,VLOOKUP(G393,Clientes!$A$2:$D$102,4,FALSE))</f>
        <v>Ciudad de México</v>
      </c>
      <c r="I393" t="s">
        <v>884</v>
      </c>
      <c r="J393">
        <v>1</v>
      </c>
      <c r="O393" t="s">
        <v>908</v>
      </c>
    </row>
    <row r="394" spans="1:15">
      <c r="A394">
        <f t="shared" si="12"/>
        <v>393</v>
      </c>
      <c r="B394" s="14">
        <v>43876</v>
      </c>
      <c r="C394" t="s">
        <v>6</v>
      </c>
      <c r="D394" t="s">
        <v>20</v>
      </c>
      <c r="E394" s="15">
        <f t="shared" si="13"/>
        <v>20200390</v>
      </c>
      <c r="F394">
        <v>400</v>
      </c>
      <c r="G394">
        <v>99999</v>
      </c>
      <c r="H394" t="str">
        <f>IF(VLOOKUP(G394,Clientes!$A$2:$D$102,4,FALSE)=0,Clientes!$D$6,VLOOKUP(G394,Clientes!$A$2:$D$102,4,FALSE))</f>
        <v>Ciudad de México</v>
      </c>
      <c r="I394" t="s">
        <v>828</v>
      </c>
      <c r="J394">
        <v>2</v>
      </c>
      <c r="O394" t="s">
        <v>32</v>
      </c>
    </row>
    <row r="395" spans="1:15">
      <c r="A395">
        <f t="shared" si="12"/>
        <v>394</v>
      </c>
      <c r="B395" s="14">
        <v>43876</v>
      </c>
      <c r="C395" t="s">
        <v>6</v>
      </c>
      <c r="D395" t="s">
        <v>20</v>
      </c>
      <c r="E395" s="15">
        <f t="shared" si="13"/>
        <v>20200391</v>
      </c>
      <c r="F395">
        <v>428</v>
      </c>
      <c r="G395">
        <v>99999</v>
      </c>
      <c r="H395" t="str">
        <f>IF(VLOOKUP(G395,Clientes!$A$2:$D$102,4,FALSE)=0,Clientes!$D$6,VLOOKUP(G395,Clientes!$A$2:$D$102,4,FALSE))</f>
        <v>Ciudad de México</v>
      </c>
      <c r="I395" t="s">
        <v>862</v>
      </c>
      <c r="J395">
        <v>4</v>
      </c>
      <c r="O395" t="s">
        <v>907</v>
      </c>
    </row>
    <row r="396" spans="1:15">
      <c r="A396">
        <f t="shared" si="12"/>
        <v>395</v>
      </c>
      <c r="B396" s="14">
        <v>43877</v>
      </c>
      <c r="C396" t="s">
        <v>6</v>
      </c>
      <c r="D396" t="s">
        <v>21</v>
      </c>
      <c r="E396" s="15">
        <f t="shared" si="13"/>
        <v>20200392</v>
      </c>
      <c r="F396">
        <v>67</v>
      </c>
      <c r="G396">
        <v>67</v>
      </c>
      <c r="H396" t="str">
        <f>IF(VLOOKUP(G396,Clientes!$A$2:$D$102,4,FALSE)=0,Clientes!$D$6,VLOOKUP(G396,Clientes!$A$2:$D$102,4,FALSE))</f>
        <v>Guadalajara</v>
      </c>
      <c r="I396" t="s">
        <v>873</v>
      </c>
      <c r="J396">
        <v>7</v>
      </c>
      <c r="O396" t="s">
        <v>908</v>
      </c>
    </row>
    <row r="397" spans="1:15">
      <c r="A397">
        <f t="shared" si="12"/>
        <v>396</v>
      </c>
      <c r="B397" s="14">
        <v>43877</v>
      </c>
      <c r="C397" t="s">
        <v>6</v>
      </c>
      <c r="D397" t="s">
        <v>20</v>
      </c>
      <c r="E397" s="15">
        <f t="shared" si="13"/>
        <v>20200393</v>
      </c>
      <c r="F397">
        <v>75</v>
      </c>
      <c r="G397">
        <v>75</v>
      </c>
      <c r="H397" t="str">
        <f>IF(VLOOKUP(G397,Clientes!$A$2:$D$102,4,FALSE)=0,Clientes!$D$6,VLOOKUP(G397,Clientes!$A$2:$D$102,4,FALSE))</f>
        <v>Veracruz</v>
      </c>
      <c r="I397" t="s">
        <v>843</v>
      </c>
      <c r="J397">
        <v>1</v>
      </c>
      <c r="O397" t="s">
        <v>908</v>
      </c>
    </row>
    <row r="398" spans="1:15">
      <c r="A398">
        <f t="shared" si="12"/>
        <v>397</v>
      </c>
      <c r="B398" s="14">
        <v>43877</v>
      </c>
      <c r="C398" t="s">
        <v>6</v>
      </c>
      <c r="D398" t="s">
        <v>20</v>
      </c>
      <c r="E398" s="15">
        <f t="shared" si="13"/>
        <v>20200394</v>
      </c>
      <c r="F398">
        <v>79</v>
      </c>
      <c r="G398">
        <v>79</v>
      </c>
      <c r="H398" t="str">
        <f>IF(VLOOKUP(G398,Clientes!$A$2:$D$102,4,FALSE)=0,Clientes!$D$6,VLOOKUP(G398,Clientes!$A$2:$D$102,4,FALSE))</f>
        <v>Acapulco de Juárez</v>
      </c>
      <c r="I398" t="s">
        <v>862</v>
      </c>
      <c r="J398">
        <v>1</v>
      </c>
      <c r="O398" t="s">
        <v>908</v>
      </c>
    </row>
    <row r="399" spans="1:15">
      <c r="A399">
        <f t="shared" si="12"/>
        <v>398</v>
      </c>
      <c r="B399" s="14">
        <v>43877</v>
      </c>
      <c r="C399" t="s">
        <v>6</v>
      </c>
      <c r="D399" t="s">
        <v>20</v>
      </c>
      <c r="E399" s="15">
        <f t="shared" si="13"/>
        <v>20200395</v>
      </c>
      <c r="F399">
        <v>217</v>
      </c>
      <c r="G399">
        <v>99999</v>
      </c>
      <c r="H399" t="str">
        <f>IF(VLOOKUP(G399,Clientes!$A$2:$D$102,4,FALSE)=0,Clientes!$D$6,VLOOKUP(G399,Clientes!$A$2:$D$102,4,FALSE))</f>
        <v>Ciudad de México</v>
      </c>
      <c r="I399" t="s">
        <v>882</v>
      </c>
      <c r="J399">
        <v>4</v>
      </c>
      <c r="O399" t="s">
        <v>908</v>
      </c>
    </row>
    <row r="400" spans="1:15">
      <c r="A400">
        <f t="shared" si="12"/>
        <v>399</v>
      </c>
      <c r="B400" s="14">
        <v>43877</v>
      </c>
      <c r="C400" t="s">
        <v>6</v>
      </c>
      <c r="D400" t="s">
        <v>22</v>
      </c>
      <c r="E400" s="15">
        <f t="shared" si="13"/>
        <v>20200396</v>
      </c>
      <c r="F400">
        <v>242</v>
      </c>
      <c r="G400">
        <v>99999</v>
      </c>
      <c r="H400" t="str">
        <f>IF(VLOOKUP(G400,Clientes!$A$2:$D$102,4,FALSE)=0,Clientes!$D$6,VLOOKUP(G400,Clientes!$A$2:$D$102,4,FALSE))</f>
        <v>Ciudad de México</v>
      </c>
      <c r="I400" t="s">
        <v>888</v>
      </c>
      <c r="J400">
        <v>2</v>
      </c>
      <c r="O400" t="s">
        <v>32</v>
      </c>
    </row>
    <row r="401" spans="1:15">
      <c r="A401">
        <f t="shared" si="12"/>
        <v>400</v>
      </c>
      <c r="B401" s="14">
        <v>43877</v>
      </c>
      <c r="C401" t="s">
        <v>6</v>
      </c>
      <c r="D401" t="s">
        <v>22</v>
      </c>
      <c r="E401" s="15">
        <f t="shared" si="13"/>
        <v>20200397</v>
      </c>
      <c r="F401">
        <v>251</v>
      </c>
      <c r="G401">
        <v>99999</v>
      </c>
      <c r="H401" t="str">
        <f>IF(VLOOKUP(G401,Clientes!$A$2:$D$102,4,FALSE)=0,Clientes!$D$6,VLOOKUP(G401,Clientes!$A$2:$D$102,4,FALSE))</f>
        <v>Ciudad de México</v>
      </c>
      <c r="I401" t="s">
        <v>879</v>
      </c>
      <c r="J401">
        <v>6</v>
      </c>
      <c r="O401" t="s">
        <v>907</v>
      </c>
    </row>
    <row r="402" spans="1:15">
      <c r="A402">
        <f t="shared" si="12"/>
        <v>401</v>
      </c>
      <c r="B402" s="14">
        <v>43877</v>
      </c>
      <c r="C402" t="s">
        <v>6</v>
      </c>
      <c r="D402" t="s">
        <v>20</v>
      </c>
      <c r="E402" s="15">
        <f t="shared" si="13"/>
        <v>20200398</v>
      </c>
      <c r="F402">
        <v>364</v>
      </c>
      <c r="G402">
        <v>99999</v>
      </c>
      <c r="H402" t="str">
        <f>IF(VLOOKUP(G402,Clientes!$A$2:$D$102,4,FALSE)=0,Clientes!$D$6,VLOOKUP(G402,Clientes!$A$2:$D$102,4,FALSE))</f>
        <v>Ciudad de México</v>
      </c>
      <c r="I402" t="s">
        <v>836</v>
      </c>
      <c r="J402">
        <v>6</v>
      </c>
      <c r="O402" t="s">
        <v>907</v>
      </c>
    </row>
    <row r="403" spans="1:15">
      <c r="A403">
        <f t="shared" si="12"/>
        <v>402</v>
      </c>
      <c r="B403" s="14">
        <v>43877</v>
      </c>
      <c r="C403" t="s">
        <v>6</v>
      </c>
      <c r="D403" t="s">
        <v>20</v>
      </c>
      <c r="E403" s="15">
        <f t="shared" si="13"/>
        <v>20200399</v>
      </c>
      <c r="F403">
        <v>408</v>
      </c>
      <c r="G403">
        <v>99999</v>
      </c>
      <c r="H403" t="str">
        <f>IF(VLOOKUP(G403,Clientes!$A$2:$D$102,4,FALSE)=0,Clientes!$D$6,VLOOKUP(G403,Clientes!$A$2:$D$102,4,FALSE))</f>
        <v>Ciudad de México</v>
      </c>
      <c r="I403" t="s">
        <v>836</v>
      </c>
      <c r="J403">
        <v>4</v>
      </c>
      <c r="O403" t="s">
        <v>32</v>
      </c>
    </row>
    <row r="404" spans="1:15">
      <c r="A404">
        <f t="shared" si="12"/>
        <v>403</v>
      </c>
      <c r="B404" s="14">
        <v>43877</v>
      </c>
      <c r="C404" t="s">
        <v>6</v>
      </c>
      <c r="D404" t="s">
        <v>22</v>
      </c>
      <c r="E404" s="15">
        <f t="shared" si="13"/>
        <v>20200400</v>
      </c>
      <c r="F404">
        <v>435</v>
      </c>
      <c r="G404">
        <v>99999</v>
      </c>
      <c r="H404" t="str">
        <f>IF(VLOOKUP(G404,Clientes!$A$2:$D$102,4,FALSE)=0,Clientes!$D$6,VLOOKUP(G404,Clientes!$A$2:$D$102,4,FALSE))</f>
        <v>Ciudad de México</v>
      </c>
      <c r="I404" t="s">
        <v>850</v>
      </c>
      <c r="J404">
        <v>7</v>
      </c>
      <c r="O404" t="s">
        <v>907</v>
      </c>
    </row>
    <row r="405" spans="1:15">
      <c r="A405">
        <f t="shared" si="12"/>
        <v>404</v>
      </c>
      <c r="B405" s="14">
        <v>43877</v>
      </c>
      <c r="C405" t="s">
        <v>6</v>
      </c>
      <c r="D405" t="s">
        <v>21</v>
      </c>
      <c r="E405" s="15">
        <f t="shared" si="13"/>
        <v>20200401</v>
      </c>
      <c r="F405">
        <v>457</v>
      </c>
      <c r="G405">
        <v>99999</v>
      </c>
      <c r="H405" t="str">
        <f>IF(VLOOKUP(G405,Clientes!$A$2:$D$102,4,FALSE)=0,Clientes!$D$6,VLOOKUP(G405,Clientes!$A$2:$D$102,4,FALSE))</f>
        <v>Ciudad de México</v>
      </c>
      <c r="I405" t="s">
        <v>836</v>
      </c>
      <c r="J405">
        <v>1</v>
      </c>
      <c r="O405" t="s">
        <v>908</v>
      </c>
    </row>
    <row r="406" spans="1:15">
      <c r="A406">
        <f t="shared" si="12"/>
        <v>405</v>
      </c>
      <c r="B406" s="14">
        <v>43878</v>
      </c>
      <c r="C406" t="s">
        <v>6</v>
      </c>
      <c r="D406" t="s">
        <v>20</v>
      </c>
      <c r="E406" s="15">
        <f t="shared" si="13"/>
        <v>20200402</v>
      </c>
      <c r="F406">
        <v>52</v>
      </c>
      <c r="G406">
        <v>52</v>
      </c>
      <c r="H406" t="str">
        <f>IF(VLOOKUP(G406,Clientes!$A$2:$D$102,4,FALSE)=0,Clientes!$D$6,VLOOKUP(G406,Clientes!$A$2:$D$102,4,FALSE))</f>
        <v>Ciudad de México</v>
      </c>
      <c r="I406" t="s">
        <v>844</v>
      </c>
      <c r="J406">
        <v>7</v>
      </c>
      <c r="O406" t="s">
        <v>908</v>
      </c>
    </row>
    <row r="407" spans="1:15">
      <c r="A407">
        <f t="shared" si="12"/>
        <v>406</v>
      </c>
      <c r="B407" s="14">
        <v>43878</v>
      </c>
      <c r="C407" t="s">
        <v>6</v>
      </c>
      <c r="D407" t="s">
        <v>20</v>
      </c>
      <c r="E407" s="15">
        <f t="shared" si="13"/>
        <v>20200403</v>
      </c>
      <c r="F407">
        <v>83</v>
      </c>
      <c r="G407">
        <v>83</v>
      </c>
      <c r="H407" t="str">
        <f>IF(VLOOKUP(G407,Clientes!$A$2:$D$102,4,FALSE)=0,Clientes!$D$6,VLOOKUP(G407,Clientes!$A$2:$D$102,4,FALSE))</f>
        <v>Reynosa</v>
      </c>
      <c r="I407" t="s">
        <v>828</v>
      </c>
      <c r="J407">
        <v>6</v>
      </c>
      <c r="O407" t="s">
        <v>32</v>
      </c>
    </row>
    <row r="408" spans="1:15">
      <c r="A408">
        <f t="shared" si="12"/>
        <v>407</v>
      </c>
      <c r="B408" s="14">
        <v>43878</v>
      </c>
      <c r="C408" t="s">
        <v>6</v>
      </c>
      <c r="D408" t="s">
        <v>21</v>
      </c>
      <c r="E408" s="15">
        <f t="shared" si="13"/>
        <v>20200404</v>
      </c>
      <c r="F408">
        <v>132</v>
      </c>
      <c r="G408">
        <v>99999</v>
      </c>
      <c r="H408" t="str">
        <f>IF(VLOOKUP(G408,Clientes!$A$2:$D$102,4,FALSE)=0,Clientes!$D$6,VLOOKUP(G408,Clientes!$A$2:$D$102,4,FALSE))</f>
        <v>Ciudad de México</v>
      </c>
      <c r="I408" t="s">
        <v>875</v>
      </c>
      <c r="J408">
        <v>2</v>
      </c>
      <c r="O408" t="s">
        <v>907</v>
      </c>
    </row>
    <row r="409" spans="1:15">
      <c r="A409">
        <f t="shared" si="12"/>
        <v>408</v>
      </c>
      <c r="B409" s="14">
        <v>43878</v>
      </c>
      <c r="C409" t="s">
        <v>6</v>
      </c>
      <c r="D409" t="s">
        <v>20</v>
      </c>
      <c r="E409" s="15">
        <f t="shared" si="13"/>
        <v>20200405</v>
      </c>
      <c r="F409">
        <v>202</v>
      </c>
      <c r="G409">
        <v>99999</v>
      </c>
      <c r="H409" t="str">
        <f>IF(VLOOKUP(G409,Clientes!$A$2:$D$102,4,FALSE)=0,Clientes!$D$6,VLOOKUP(G409,Clientes!$A$2:$D$102,4,FALSE))</f>
        <v>Ciudad de México</v>
      </c>
      <c r="I409" t="s">
        <v>857</v>
      </c>
      <c r="J409">
        <v>3</v>
      </c>
      <c r="O409" t="s">
        <v>907</v>
      </c>
    </row>
    <row r="410" spans="1:15">
      <c r="A410">
        <f t="shared" si="12"/>
        <v>409</v>
      </c>
      <c r="B410" s="14">
        <v>43878</v>
      </c>
      <c r="C410" t="s">
        <v>6</v>
      </c>
      <c r="D410" t="s">
        <v>22</v>
      </c>
      <c r="E410" s="15">
        <f t="shared" si="13"/>
        <v>20200406</v>
      </c>
      <c r="F410">
        <v>226</v>
      </c>
      <c r="G410">
        <v>99999</v>
      </c>
      <c r="H410" t="str">
        <f>IF(VLOOKUP(G410,Clientes!$A$2:$D$102,4,FALSE)=0,Clientes!$D$6,VLOOKUP(G410,Clientes!$A$2:$D$102,4,FALSE))</f>
        <v>Ciudad de México</v>
      </c>
      <c r="I410" t="s">
        <v>864</v>
      </c>
      <c r="J410">
        <v>3</v>
      </c>
      <c r="O410" t="s">
        <v>32</v>
      </c>
    </row>
    <row r="411" spans="1:15">
      <c r="A411">
        <f t="shared" si="12"/>
        <v>410</v>
      </c>
      <c r="B411" s="14">
        <v>43878</v>
      </c>
      <c r="C411" t="s">
        <v>6</v>
      </c>
      <c r="D411" t="s">
        <v>20</v>
      </c>
      <c r="E411" s="15">
        <f t="shared" si="13"/>
        <v>20200407</v>
      </c>
      <c r="F411">
        <v>286</v>
      </c>
      <c r="G411">
        <v>99999</v>
      </c>
      <c r="H411" t="str">
        <f>IF(VLOOKUP(G411,Clientes!$A$2:$D$102,4,FALSE)=0,Clientes!$D$6,VLOOKUP(G411,Clientes!$A$2:$D$102,4,FALSE))</f>
        <v>Ciudad de México</v>
      </c>
      <c r="I411" t="s">
        <v>852</v>
      </c>
      <c r="J411">
        <v>4</v>
      </c>
      <c r="O411" t="s">
        <v>32</v>
      </c>
    </row>
    <row r="412" spans="1:15">
      <c r="A412">
        <f t="shared" si="12"/>
        <v>411</v>
      </c>
      <c r="B412" s="14">
        <v>43878</v>
      </c>
      <c r="C412" t="s">
        <v>6</v>
      </c>
      <c r="D412" t="s">
        <v>20</v>
      </c>
      <c r="E412" s="15">
        <f t="shared" si="13"/>
        <v>20200408</v>
      </c>
      <c r="F412">
        <v>326</v>
      </c>
      <c r="G412">
        <v>99999</v>
      </c>
      <c r="H412" t="str">
        <f>IF(VLOOKUP(G412,Clientes!$A$2:$D$102,4,FALSE)=0,Clientes!$D$6,VLOOKUP(G412,Clientes!$A$2:$D$102,4,FALSE))</f>
        <v>Ciudad de México</v>
      </c>
      <c r="I412" t="s">
        <v>882</v>
      </c>
      <c r="J412">
        <v>2</v>
      </c>
      <c r="O412" t="s">
        <v>907</v>
      </c>
    </row>
    <row r="413" spans="1:15">
      <c r="A413">
        <f t="shared" si="12"/>
        <v>412</v>
      </c>
      <c r="B413" s="14">
        <v>43878</v>
      </c>
      <c r="C413" t="s">
        <v>6</v>
      </c>
      <c r="D413" t="s">
        <v>22</v>
      </c>
      <c r="E413" s="15">
        <f t="shared" si="13"/>
        <v>20200409</v>
      </c>
      <c r="F413">
        <v>364</v>
      </c>
      <c r="G413">
        <v>99999</v>
      </c>
      <c r="H413" t="str">
        <f>IF(VLOOKUP(G413,Clientes!$A$2:$D$102,4,FALSE)=0,Clientes!$D$6,VLOOKUP(G413,Clientes!$A$2:$D$102,4,FALSE))</f>
        <v>Ciudad de México</v>
      </c>
      <c r="I413" t="s">
        <v>835</v>
      </c>
      <c r="J413">
        <v>6</v>
      </c>
      <c r="O413" t="s">
        <v>908</v>
      </c>
    </row>
    <row r="414" spans="1:15">
      <c r="A414">
        <f t="shared" si="12"/>
        <v>413</v>
      </c>
      <c r="B414" s="14">
        <v>43878</v>
      </c>
      <c r="C414" t="s">
        <v>6</v>
      </c>
      <c r="D414" t="s">
        <v>21</v>
      </c>
      <c r="E414" s="15">
        <f t="shared" si="13"/>
        <v>20200410</v>
      </c>
      <c r="F414">
        <v>393</v>
      </c>
      <c r="G414">
        <v>99999</v>
      </c>
      <c r="H414" t="str">
        <f>IF(VLOOKUP(G414,Clientes!$A$2:$D$102,4,FALSE)=0,Clientes!$D$6,VLOOKUP(G414,Clientes!$A$2:$D$102,4,FALSE))</f>
        <v>Ciudad de México</v>
      </c>
      <c r="I414" t="s">
        <v>886</v>
      </c>
      <c r="J414">
        <v>4</v>
      </c>
      <c r="O414" t="s">
        <v>32</v>
      </c>
    </row>
    <row r="415" spans="1:15">
      <c r="A415">
        <f t="shared" si="12"/>
        <v>414</v>
      </c>
      <c r="B415" s="14">
        <v>43878</v>
      </c>
      <c r="C415" t="s">
        <v>6</v>
      </c>
      <c r="D415" t="s">
        <v>22</v>
      </c>
      <c r="E415" s="15">
        <f t="shared" si="13"/>
        <v>20200411</v>
      </c>
      <c r="F415">
        <v>418</v>
      </c>
      <c r="G415">
        <v>99999</v>
      </c>
      <c r="H415" t="str">
        <f>IF(VLOOKUP(G415,Clientes!$A$2:$D$102,4,FALSE)=0,Clientes!$D$6,VLOOKUP(G415,Clientes!$A$2:$D$102,4,FALSE))</f>
        <v>Ciudad de México</v>
      </c>
      <c r="I415" t="s">
        <v>843</v>
      </c>
      <c r="J415">
        <v>7</v>
      </c>
      <c r="O415" t="s">
        <v>908</v>
      </c>
    </row>
    <row r="416" spans="1:15">
      <c r="A416">
        <f t="shared" si="12"/>
        <v>415</v>
      </c>
      <c r="B416" s="14">
        <v>43878</v>
      </c>
      <c r="C416" t="s">
        <v>6</v>
      </c>
      <c r="D416" t="s">
        <v>20</v>
      </c>
      <c r="E416" s="15">
        <f t="shared" si="13"/>
        <v>20200412</v>
      </c>
      <c r="F416">
        <v>419</v>
      </c>
      <c r="G416">
        <v>99999</v>
      </c>
      <c r="H416" t="str">
        <f>IF(VLOOKUP(G416,Clientes!$A$2:$D$102,4,FALSE)=0,Clientes!$D$6,VLOOKUP(G416,Clientes!$A$2:$D$102,4,FALSE))</f>
        <v>Ciudad de México</v>
      </c>
      <c r="I416" t="s">
        <v>859</v>
      </c>
      <c r="J416">
        <v>1</v>
      </c>
      <c r="O416" t="s">
        <v>908</v>
      </c>
    </row>
    <row r="417" spans="1:15">
      <c r="A417">
        <f t="shared" si="12"/>
        <v>416</v>
      </c>
      <c r="B417" s="14">
        <v>43878</v>
      </c>
      <c r="C417" t="s">
        <v>6</v>
      </c>
      <c r="D417" t="s">
        <v>21</v>
      </c>
      <c r="E417" s="15">
        <f t="shared" si="13"/>
        <v>20200413</v>
      </c>
      <c r="F417">
        <v>442</v>
      </c>
      <c r="G417">
        <v>99999</v>
      </c>
      <c r="H417" t="str">
        <f>IF(VLOOKUP(G417,Clientes!$A$2:$D$102,4,FALSE)=0,Clientes!$D$6,VLOOKUP(G417,Clientes!$A$2:$D$102,4,FALSE))</f>
        <v>Ciudad de México</v>
      </c>
      <c r="I417" t="s">
        <v>889</v>
      </c>
      <c r="J417">
        <v>7</v>
      </c>
      <c r="O417" t="s">
        <v>908</v>
      </c>
    </row>
    <row r="418" spans="1:15">
      <c r="A418">
        <f t="shared" si="12"/>
        <v>417</v>
      </c>
      <c r="B418" s="14">
        <v>43878</v>
      </c>
      <c r="C418" t="s">
        <v>6</v>
      </c>
      <c r="D418" t="s">
        <v>20</v>
      </c>
      <c r="E418" s="15">
        <f t="shared" si="13"/>
        <v>20200414</v>
      </c>
      <c r="F418">
        <v>443</v>
      </c>
      <c r="G418">
        <v>99999</v>
      </c>
      <c r="H418" t="str">
        <f>IF(VLOOKUP(G418,Clientes!$A$2:$D$102,4,FALSE)=0,Clientes!$D$6,VLOOKUP(G418,Clientes!$A$2:$D$102,4,FALSE))</f>
        <v>Ciudad de México</v>
      </c>
      <c r="I418" t="s">
        <v>835</v>
      </c>
      <c r="J418">
        <v>5</v>
      </c>
      <c r="O418" t="s">
        <v>907</v>
      </c>
    </row>
    <row r="419" spans="1:15">
      <c r="A419">
        <f t="shared" si="12"/>
        <v>418</v>
      </c>
      <c r="B419" s="14">
        <v>43879</v>
      </c>
      <c r="C419" t="s">
        <v>6</v>
      </c>
      <c r="D419" t="s">
        <v>20</v>
      </c>
      <c r="E419" s="15">
        <f t="shared" si="13"/>
        <v>20200415</v>
      </c>
      <c r="F419">
        <v>34</v>
      </c>
      <c r="G419">
        <v>34</v>
      </c>
      <c r="H419" t="str">
        <f>IF(VLOOKUP(G419,Clientes!$A$2:$D$102,4,FALSE)=0,Clientes!$D$6,VLOOKUP(G419,Clientes!$A$2:$D$102,4,FALSE))</f>
        <v>Culiacán Rosales</v>
      </c>
      <c r="I419" t="s">
        <v>838</v>
      </c>
      <c r="J419">
        <v>6</v>
      </c>
      <c r="O419" t="s">
        <v>32</v>
      </c>
    </row>
    <row r="420" spans="1:15">
      <c r="A420">
        <f t="shared" si="12"/>
        <v>419</v>
      </c>
      <c r="B420" s="14">
        <v>43879</v>
      </c>
      <c r="C420" t="s">
        <v>6</v>
      </c>
      <c r="D420" t="s">
        <v>20</v>
      </c>
      <c r="E420" s="15">
        <f t="shared" si="13"/>
        <v>20200416</v>
      </c>
      <c r="F420">
        <v>56</v>
      </c>
      <c r="G420">
        <v>56</v>
      </c>
      <c r="H420" t="str">
        <f>IF(VLOOKUP(G420,Clientes!$A$2:$D$102,4,FALSE)=0,Clientes!$D$6,VLOOKUP(G420,Clientes!$A$2:$D$102,4,FALSE))</f>
        <v>Pachuca de Soto</v>
      </c>
      <c r="I420" t="s">
        <v>879</v>
      </c>
      <c r="J420">
        <v>1</v>
      </c>
      <c r="O420" t="s">
        <v>908</v>
      </c>
    </row>
    <row r="421" spans="1:15">
      <c r="A421">
        <f t="shared" si="12"/>
        <v>420</v>
      </c>
      <c r="B421" s="14">
        <v>43879</v>
      </c>
      <c r="C421" t="s">
        <v>6</v>
      </c>
      <c r="D421" t="s">
        <v>20</v>
      </c>
      <c r="E421" s="15">
        <f t="shared" si="13"/>
        <v>20200417</v>
      </c>
      <c r="F421">
        <v>99</v>
      </c>
      <c r="G421">
        <v>99</v>
      </c>
      <c r="H421" t="str">
        <f>IF(VLOOKUP(G421,Clientes!$A$2:$D$102,4,FALSE)=0,Clientes!$D$6,VLOOKUP(G421,Clientes!$A$2:$D$102,4,FALSE))</f>
        <v>Toluca de Lerdo</v>
      </c>
      <c r="I421" t="s">
        <v>862</v>
      </c>
      <c r="J421">
        <v>5</v>
      </c>
      <c r="O421" t="s">
        <v>908</v>
      </c>
    </row>
    <row r="422" spans="1:15">
      <c r="A422">
        <f t="shared" si="12"/>
        <v>421</v>
      </c>
      <c r="B422" s="14">
        <v>43879</v>
      </c>
      <c r="C422" t="s">
        <v>6</v>
      </c>
      <c r="D422" t="s">
        <v>20</v>
      </c>
      <c r="E422" s="15">
        <f t="shared" si="13"/>
        <v>20200418</v>
      </c>
      <c r="F422">
        <v>209</v>
      </c>
      <c r="G422">
        <v>99999</v>
      </c>
      <c r="H422" t="str">
        <f>IF(VLOOKUP(G422,Clientes!$A$2:$D$102,4,FALSE)=0,Clientes!$D$6,VLOOKUP(G422,Clientes!$A$2:$D$102,4,FALSE))</f>
        <v>Ciudad de México</v>
      </c>
      <c r="I422" t="s">
        <v>881</v>
      </c>
      <c r="J422">
        <v>2</v>
      </c>
      <c r="O422" t="s">
        <v>908</v>
      </c>
    </row>
    <row r="423" spans="1:15">
      <c r="A423">
        <f t="shared" si="12"/>
        <v>422</v>
      </c>
      <c r="B423" s="14">
        <v>43879</v>
      </c>
      <c r="C423" t="s">
        <v>6</v>
      </c>
      <c r="D423" t="s">
        <v>21</v>
      </c>
      <c r="E423" s="15">
        <f t="shared" si="13"/>
        <v>20200419</v>
      </c>
      <c r="F423">
        <v>248</v>
      </c>
      <c r="G423">
        <v>99999</v>
      </c>
      <c r="H423" t="str">
        <f>IF(VLOOKUP(G423,Clientes!$A$2:$D$102,4,FALSE)=0,Clientes!$D$6,VLOOKUP(G423,Clientes!$A$2:$D$102,4,FALSE))</f>
        <v>Ciudad de México</v>
      </c>
      <c r="I423" t="s">
        <v>846</v>
      </c>
      <c r="J423">
        <v>6</v>
      </c>
      <c r="O423" t="s">
        <v>907</v>
      </c>
    </row>
    <row r="424" spans="1:15">
      <c r="A424">
        <f t="shared" si="12"/>
        <v>423</v>
      </c>
      <c r="B424" s="14">
        <v>43879</v>
      </c>
      <c r="C424" t="s">
        <v>6</v>
      </c>
      <c r="D424" t="s">
        <v>20</v>
      </c>
      <c r="E424" s="15">
        <f t="shared" si="13"/>
        <v>20200420</v>
      </c>
      <c r="F424">
        <v>340</v>
      </c>
      <c r="G424">
        <v>99999</v>
      </c>
      <c r="H424" t="str">
        <f>IF(VLOOKUP(G424,Clientes!$A$2:$D$102,4,FALSE)=0,Clientes!$D$6,VLOOKUP(G424,Clientes!$A$2:$D$102,4,FALSE))</f>
        <v>Ciudad de México</v>
      </c>
      <c r="I424" t="s">
        <v>833</v>
      </c>
      <c r="J424">
        <v>4</v>
      </c>
      <c r="O424" t="s">
        <v>908</v>
      </c>
    </row>
    <row r="425" spans="1:15">
      <c r="A425">
        <f t="shared" si="12"/>
        <v>424</v>
      </c>
      <c r="B425" s="14">
        <v>43879</v>
      </c>
      <c r="C425" t="s">
        <v>6</v>
      </c>
      <c r="D425" t="s">
        <v>21</v>
      </c>
      <c r="E425" s="15">
        <f t="shared" si="13"/>
        <v>20200421</v>
      </c>
      <c r="F425">
        <v>353</v>
      </c>
      <c r="G425">
        <v>99999</v>
      </c>
      <c r="H425" t="str">
        <f>IF(VLOOKUP(G425,Clientes!$A$2:$D$102,4,FALSE)=0,Clientes!$D$6,VLOOKUP(G425,Clientes!$A$2:$D$102,4,FALSE))</f>
        <v>Ciudad de México</v>
      </c>
      <c r="I425" t="s">
        <v>888</v>
      </c>
      <c r="J425">
        <v>6</v>
      </c>
      <c r="O425" t="s">
        <v>32</v>
      </c>
    </row>
    <row r="426" spans="1:15">
      <c r="A426">
        <f t="shared" si="12"/>
        <v>425</v>
      </c>
      <c r="B426" s="14">
        <v>43879</v>
      </c>
      <c r="C426" t="s">
        <v>6</v>
      </c>
      <c r="D426" t="s">
        <v>20</v>
      </c>
      <c r="E426" s="15">
        <f t="shared" si="13"/>
        <v>20200422</v>
      </c>
      <c r="F426">
        <v>360</v>
      </c>
      <c r="G426">
        <v>99999</v>
      </c>
      <c r="H426" t="str">
        <f>IF(VLOOKUP(G426,Clientes!$A$2:$D$102,4,FALSE)=0,Clientes!$D$6,VLOOKUP(G426,Clientes!$A$2:$D$102,4,FALSE))</f>
        <v>Ciudad de México</v>
      </c>
      <c r="I426" t="s">
        <v>839</v>
      </c>
      <c r="J426">
        <v>7</v>
      </c>
      <c r="O426" t="s">
        <v>32</v>
      </c>
    </row>
    <row r="427" spans="1:15">
      <c r="A427">
        <f t="shared" si="12"/>
        <v>426</v>
      </c>
      <c r="B427" s="14">
        <v>43879</v>
      </c>
      <c r="C427" t="s">
        <v>6</v>
      </c>
      <c r="D427" t="s">
        <v>20</v>
      </c>
      <c r="E427" s="15">
        <f t="shared" si="13"/>
        <v>20200423</v>
      </c>
      <c r="F427">
        <v>368</v>
      </c>
      <c r="G427">
        <v>99999</v>
      </c>
      <c r="H427" t="str">
        <f>IF(VLOOKUP(G427,Clientes!$A$2:$D$102,4,FALSE)=0,Clientes!$D$6,VLOOKUP(G427,Clientes!$A$2:$D$102,4,FALSE))</f>
        <v>Ciudad de México</v>
      </c>
      <c r="I427" t="s">
        <v>838</v>
      </c>
      <c r="J427">
        <v>3</v>
      </c>
      <c r="O427" t="s">
        <v>32</v>
      </c>
    </row>
    <row r="428" spans="1:15">
      <c r="A428">
        <f t="shared" si="12"/>
        <v>427</v>
      </c>
      <c r="B428" s="14">
        <v>43879</v>
      </c>
      <c r="C428" t="s">
        <v>6</v>
      </c>
      <c r="D428" t="s">
        <v>20</v>
      </c>
      <c r="E428" s="15">
        <f t="shared" si="13"/>
        <v>20200424</v>
      </c>
      <c r="F428">
        <v>395</v>
      </c>
      <c r="G428">
        <v>99999</v>
      </c>
      <c r="H428" t="str">
        <f>IF(VLOOKUP(G428,Clientes!$A$2:$D$102,4,FALSE)=0,Clientes!$D$6,VLOOKUP(G428,Clientes!$A$2:$D$102,4,FALSE))</f>
        <v>Ciudad de México</v>
      </c>
      <c r="I428" t="s">
        <v>837</v>
      </c>
      <c r="J428">
        <v>7</v>
      </c>
      <c r="O428" t="s">
        <v>908</v>
      </c>
    </row>
    <row r="429" spans="1:15">
      <c r="A429">
        <f t="shared" si="12"/>
        <v>428</v>
      </c>
      <c r="B429" s="14">
        <v>43880</v>
      </c>
      <c r="C429" t="s">
        <v>6</v>
      </c>
      <c r="D429" t="s">
        <v>20</v>
      </c>
      <c r="E429" s="15">
        <f t="shared" si="13"/>
        <v>20200425</v>
      </c>
      <c r="F429">
        <v>58</v>
      </c>
      <c r="G429">
        <v>58</v>
      </c>
      <c r="H429" t="str">
        <f>IF(VLOOKUP(G429,Clientes!$A$2:$D$102,4,FALSE)=0,Clientes!$D$6,VLOOKUP(G429,Clientes!$A$2:$D$102,4,FALSE))</f>
        <v>Ciudad de México</v>
      </c>
      <c r="I429" t="s">
        <v>857</v>
      </c>
      <c r="J429">
        <v>7</v>
      </c>
      <c r="O429" t="s">
        <v>907</v>
      </c>
    </row>
    <row r="430" spans="1:15">
      <c r="A430">
        <f t="shared" si="12"/>
        <v>429</v>
      </c>
      <c r="B430" s="14">
        <v>43880</v>
      </c>
      <c r="C430" t="s">
        <v>6</v>
      </c>
      <c r="D430" t="s">
        <v>20</v>
      </c>
      <c r="E430" s="15">
        <f t="shared" si="13"/>
        <v>20200426</v>
      </c>
      <c r="F430">
        <v>100</v>
      </c>
      <c r="G430">
        <v>100</v>
      </c>
      <c r="H430" t="str">
        <f>IF(VLOOKUP(G430,Clientes!$A$2:$D$102,4,FALSE)=0,Clientes!$D$6,VLOOKUP(G430,Clientes!$A$2:$D$102,4,FALSE))</f>
        <v>Chimalhuacán</v>
      </c>
      <c r="I430" t="s">
        <v>882</v>
      </c>
      <c r="J430">
        <v>5</v>
      </c>
      <c r="O430" t="s">
        <v>908</v>
      </c>
    </row>
    <row r="431" spans="1:15">
      <c r="A431">
        <f t="shared" si="12"/>
        <v>430</v>
      </c>
      <c r="B431" s="14">
        <v>43880</v>
      </c>
      <c r="C431" t="s">
        <v>6</v>
      </c>
      <c r="D431" t="s">
        <v>20</v>
      </c>
      <c r="E431" s="15">
        <f t="shared" si="13"/>
        <v>20200427</v>
      </c>
      <c r="F431">
        <v>130</v>
      </c>
      <c r="G431">
        <v>99999</v>
      </c>
      <c r="H431" t="str">
        <f>IF(VLOOKUP(G431,Clientes!$A$2:$D$102,4,FALSE)=0,Clientes!$D$6,VLOOKUP(G431,Clientes!$A$2:$D$102,4,FALSE))</f>
        <v>Ciudad de México</v>
      </c>
      <c r="I431" t="s">
        <v>841</v>
      </c>
      <c r="J431">
        <v>1</v>
      </c>
      <c r="O431" t="s">
        <v>908</v>
      </c>
    </row>
    <row r="432" spans="1:15">
      <c r="A432">
        <f t="shared" si="12"/>
        <v>431</v>
      </c>
      <c r="B432" s="14">
        <v>43880</v>
      </c>
      <c r="C432" t="s">
        <v>6</v>
      </c>
      <c r="D432" t="s">
        <v>22</v>
      </c>
      <c r="E432" s="15">
        <f t="shared" si="13"/>
        <v>20200428</v>
      </c>
      <c r="F432">
        <v>170</v>
      </c>
      <c r="G432">
        <v>99999</v>
      </c>
      <c r="H432" t="str">
        <f>IF(VLOOKUP(G432,Clientes!$A$2:$D$102,4,FALSE)=0,Clientes!$D$6,VLOOKUP(G432,Clientes!$A$2:$D$102,4,FALSE))</f>
        <v>Ciudad de México</v>
      </c>
      <c r="I432" t="s">
        <v>848</v>
      </c>
      <c r="J432">
        <v>3</v>
      </c>
      <c r="O432" t="s">
        <v>908</v>
      </c>
    </row>
    <row r="433" spans="1:15">
      <c r="A433">
        <f t="shared" si="12"/>
        <v>432</v>
      </c>
      <c r="B433" s="14">
        <v>43880</v>
      </c>
      <c r="C433" t="s">
        <v>6</v>
      </c>
      <c r="D433" t="s">
        <v>20</v>
      </c>
      <c r="E433" s="15">
        <f t="shared" si="13"/>
        <v>20200429</v>
      </c>
      <c r="F433">
        <v>206</v>
      </c>
      <c r="G433">
        <v>99999</v>
      </c>
      <c r="H433" t="str">
        <f>IF(VLOOKUP(G433,Clientes!$A$2:$D$102,4,FALSE)=0,Clientes!$D$6,VLOOKUP(G433,Clientes!$A$2:$D$102,4,FALSE))</f>
        <v>Ciudad de México</v>
      </c>
      <c r="I433" t="s">
        <v>858</v>
      </c>
      <c r="J433">
        <v>6</v>
      </c>
      <c r="O433" t="s">
        <v>908</v>
      </c>
    </row>
    <row r="434" spans="1:15">
      <c r="A434">
        <f t="shared" si="12"/>
        <v>433</v>
      </c>
      <c r="B434" s="14">
        <v>43880</v>
      </c>
      <c r="C434" t="s">
        <v>6</v>
      </c>
      <c r="D434" t="s">
        <v>20</v>
      </c>
      <c r="E434" s="15">
        <f t="shared" si="13"/>
        <v>20200430</v>
      </c>
      <c r="F434">
        <v>304</v>
      </c>
      <c r="G434">
        <v>99999</v>
      </c>
      <c r="H434" t="str">
        <f>IF(VLOOKUP(G434,Clientes!$A$2:$D$102,4,FALSE)=0,Clientes!$D$6,VLOOKUP(G434,Clientes!$A$2:$D$102,4,FALSE))</f>
        <v>Ciudad de México</v>
      </c>
      <c r="I434" t="s">
        <v>836</v>
      </c>
      <c r="J434">
        <v>3</v>
      </c>
      <c r="O434" t="s">
        <v>32</v>
      </c>
    </row>
    <row r="435" spans="1:15">
      <c r="A435">
        <f t="shared" si="12"/>
        <v>434</v>
      </c>
      <c r="B435" s="14">
        <v>43880</v>
      </c>
      <c r="C435" t="s">
        <v>6</v>
      </c>
      <c r="D435" t="s">
        <v>21</v>
      </c>
      <c r="E435" s="15">
        <f t="shared" si="13"/>
        <v>20200431</v>
      </c>
      <c r="F435">
        <v>317</v>
      </c>
      <c r="G435">
        <v>99999</v>
      </c>
      <c r="H435" t="str">
        <f>IF(VLOOKUP(G435,Clientes!$A$2:$D$102,4,FALSE)=0,Clientes!$D$6,VLOOKUP(G435,Clientes!$A$2:$D$102,4,FALSE))</f>
        <v>Ciudad de México</v>
      </c>
      <c r="I435" t="s">
        <v>860</v>
      </c>
      <c r="J435">
        <v>3</v>
      </c>
      <c r="O435" t="s">
        <v>907</v>
      </c>
    </row>
    <row r="436" spans="1:15">
      <c r="A436">
        <f t="shared" si="12"/>
        <v>435</v>
      </c>
      <c r="B436" s="14">
        <v>43880</v>
      </c>
      <c r="C436" t="s">
        <v>6</v>
      </c>
      <c r="D436" t="s">
        <v>20</v>
      </c>
      <c r="E436" s="15">
        <f t="shared" si="13"/>
        <v>20200432</v>
      </c>
      <c r="F436">
        <v>381</v>
      </c>
      <c r="G436">
        <v>99999</v>
      </c>
      <c r="H436" t="str">
        <f>IF(VLOOKUP(G436,Clientes!$A$2:$D$102,4,FALSE)=0,Clientes!$D$6,VLOOKUP(G436,Clientes!$A$2:$D$102,4,FALSE))</f>
        <v>Ciudad de México</v>
      </c>
      <c r="I436" t="s">
        <v>837</v>
      </c>
      <c r="J436">
        <v>6</v>
      </c>
      <c r="O436" t="s">
        <v>907</v>
      </c>
    </row>
    <row r="437" spans="1:15">
      <c r="A437">
        <f t="shared" si="12"/>
        <v>436</v>
      </c>
      <c r="B437" s="14">
        <v>43880</v>
      </c>
      <c r="C437" t="s">
        <v>6</v>
      </c>
      <c r="D437" t="s">
        <v>20</v>
      </c>
      <c r="E437" s="15">
        <f t="shared" si="13"/>
        <v>20200433</v>
      </c>
      <c r="F437">
        <v>399</v>
      </c>
      <c r="G437">
        <v>99999</v>
      </c>
      <c r="H437" t="str">
        <f>IF(VLOOKUP(G437,Clientes!$A$2:$D$102,4,FALSE)=0,Clientes!$D$6,VLOOKUP(G437,Clientes!$A$2:$D$102,4,FALSE))</f>
        <v>Ciudad de México</v>
      </c>
      <c r="I437" t="s">
        <v>858</v>
      </c>
      <c r="J437">
        <v>7</v>
      </c>
      <c r="O437" t="s">
        <v>907</v>
      </c>
    </row>
    <row r="438" spans="1:15">
      <c r="A438">
        <f t="shared" si="12"/>
        <v>437</v>
      </c>
      <c r="B438" s="14">
        <v>43880</v>
      </c>
      <c r="C438" t="s">
        <v>6</v>
      </c>
      <c r="D438" t="s">
        <v>22</v>
      </c>
      <c r="E438" s="15">
        <f t="shared" si="13"/>
        <v>20200434</v>
      </c>
      <c r="F438">
        <v>412</v>
      </c>
      <c r="G438">
        <v>99999</v>
      </c>
      <c r="H438" t="str">
        <f>IF(VLOOKUP(G438,Clientes!$A$2:$D$102,4,FALSE)=0,Clientes!$D$6,VLOOKUP(G438,Clientes!$A$2:$D$102,4,FALSE))</f>
        <v>Ciudad de México</v>
      </c>
      <c r="I438" t="s">
        <v>881</v>
      </c>
      <c r="J438">
        <v>3</v>
      </c>
      <c r="O438" t="s">
        <v>32</v>
      </c>
    </row>
    <row r="439" spans="1:15">
      <c r="A439">
        <f t="shared" si="12"/>
        <v>438</v>
      </c>
      <c r="B439" s="14">
        <v>43881</v>
      </c>
      <c r="C439" t="s">
        <v>6</v>
      </c>
      <c r="D439" t="s">
        <v>20</v>
      </c>
      <c r="E439" s="15">
        <f t="shared" si="13"/>
        <v>20200435</v>
      </c>
      <c r="F439">
        <v>43</v>
      </c>
      <c r="G439">
        <v>43</v>
      </c>
      <c r="H439" t="str">
        <f>IF(VLOOKUP(G439,Clientes!$A$2:$D$102,4,FALSE)=0,Clientes!$D$6,VLOOKUP(G439,Clientes!$A$2:$D$102,4,FALSE))</f>
        <v>Santiago de Querétaro</v>
      </c>
      <c r="I439" t="s">
        <v>867</v>
      </c>
      <c r="J439">
        <v>5</v>
      </c>
      <c r="O439" t="s">
        <v>908</v>
      </c>
    </row>
    <row r="440" spans="1:15">
      <c r="A440">
        <f t="shared" si="12"/>
        <v>439</v>
      </c>
      <c r="B440" s="14">
        <v>43881</v>
      </c>
      <c r="C440" t="s">
        <v>6</v>
      </c>
      <c r="D440" t="s">
        <v>20</v>
      </c>
      <c r="E440" s="15">
        <f t="shared" si="13"/>
        <v>20200436</v>
      </c>
      <c r="F440">
        <v>44</v>
      </c>
      <c r="G440">
        <v>44</v>
      </c>
      <c r="H440" t="str">
        <f>IF(VLOOKUP(G440,Clientes!$A$2:$D$102,4,FALSE)=0,Clientes!$D$6,VLOOKUP(G440,Clientes!$A$2:$D$102,4,FALSE))</f>
        <v>Mérida</v>
      </c>
      <c r="I440" t="s">
        <v>890</v>
      </c>
      <c r="J440">
        <v>3</v>
      </c>
      <c r="O440" t="s">
        <v>908</v>
      </c>
    </row>
    <row r="441" spans="1:15">
      <c r="A441">
        <f t="shared" si="12"/>
        <v>440</v>
      </c>
      <c r="B441" s="14">
        <v>43881</v>
      </c>
      <c r="C441" t="s">
        <v>6</v>
      </c>
      <c r="D441" t="s">
        <v>20</v>
      </c>
      <c r="E441" s="15">
        <f t="shared" si="13"/>
        <v>20200437</v>
      </c>
      <c r="F441">
        <v>47</v>
      </c>
      <c r="G441">
        <v>47</v>
      </c>
      <c r="H441" t="str">
        <f>IF(VLOOKUP(G441,Clientes!$A$2:$D$102,4,FALSE)=0,Clientes!$D$6,VLOOKUP(G441,Clientes!$A$2:$D$102,4,FALSE))</f>
        <v>Zapopan</v>
      </c>
      <c r="I441" t="s">
        <v>867</v>
      </c>
      <c r="J441">
        <v>2</v>
      </c>
      <c r="O441" t="s">
        <v>908</v>
      </c>
    </row>
    <row r="442" spans="1:15">
      <c r="A442">
        <f t="shared" si="12"/>
        <v>441</v>
      </c>
      <c r="B442" s="14">
        <v>43881</v>
      </c>
      <c r="C442" t="s">
        <v>6</v>
      </c>
      <c r="D442" t="s">
        <v>21</v>
      </c>
      <c r="E442" s="15">
        <f t="shared" si="13"/>
        <v>20200438</v>
      </c>
      <c r="F442">
        <v>139</v>
      </c>
      <c r="G442">
        <v>99999</v>
      </c>
      <c r="H442" t="str">
        <f>IF(VLOOKUP(G442,Clientes!$A$2:$D$102,4,FALSE)=0,Clientes!$D$6,VLOOKUP(G442,Clientes!$A$2:$D$102,4,FALSE))</f>
        <v>Ciudad de México</v>
      </c>
      <c r="I442" t="s">
        <v>879</v>
      </c>
      <c r="J442">
        <v>1</v>
      </c>
      <c r="O442" t="s">
        <v>32</v>
      </c>
    </row>
    <row r="443" spans="1:15">
      <c r="A443">
        <f t="shared" si="12"/>
        <v>442</v>
      </c>
      <c r="B443" s="14">
        <v>43881</v>
      </c>
      <c r="C443" t="s">
        <v>6</v>
      </c>
      <c r="D443" t="s">
        <v>21</v>
      </c>
      <c r="E443" s="15">
        <f t="shared" si="13"/>
        <v>20200439</v>
      </c>
      <c r="F443">
        <v>183</v>
      </c>
      <c r="G443">
        <v>99999</v>
      </c>
      <c r="H443" t="str">
        <f>IF(VLOOKUP(G443,Clientes!$A$2:$D$102,4,FALSE)=0,Clientes!$D$6,VLOOKUP(G443,Clientes!$A$2:$D$102,4,FALSE))</f>
        <v>Ciudad de México</v>
      </c>
      <c r="I443" t="s">
        <v>878</v>
      </c>
      <c r="J443">
        <v>5</v>
      </c>
      <c r="O443" t="s">
        <v>908</v>
      </c>
    </row>
    <row r="444" spans="1:15">
      <c r="A444">
        <f t="shared" si="12"/>
        <v>443</v>
      </c>
      <c r="B444" s="14">
        <v>43881</v>
      </c>
      <c r="C444" t="s">
        <v>6</v>
      </c>
      <c r="D444" t="s">
        <v>20</v>
      </c>
      <c r="E444" s="15">
        <f t="shared" si="13"/>
        <v>20200440</v>
      </c>
      <c r="F444">
        <v>308</v>
      </c>
      <c r="G444">
        <v>99999</v>
      </c>
      <c r="H444" t="str">
        <f>IF(VLOOKUP(G444,Clientes!$A$2:$D$102,4,FALSE)=0,Clientes!$D$6,VLOOKUP(G444,Clientes!$A$2:$D$102,4,FALSE))</f>
        <v>Ciudad de México</v>
      </c>
      <c r="I444" t="s">
        <v>848</v>
      </c>
      <c r="J444">
        <v>7</v>
      </c>
      <c r="O444" t="s">
        <v>32</v>
      </c>
    </row>
    <row r="445" spans="1:15">
      <c r="A445">
        <f t="shared" si="12"/>
        <v>444</v>
      </c>
      <c r="B445" s="14">
        <v>43881</v>
      </c>
      <c r="C445" t="s">
        <v>6</v>
      </c>
      <c r="D445" t="s">
        <v>20</v>
      </c>
      <c r="E445" s="15">
        <f t="shared" si="13"/>
        <v>20200441</v>
      </c>
      <c r="F445">
        <v>324</v>
      </c>
      <c r="G445">
        <v>99999</v>
      </c>
      <c r="H445" t="str">
        <f>IF(VLOOKUP(G445,Clientes!$A$2:$D$102,4,FALSE)=0,Clientes!$D$6,VLOOKUP(G445,Clientes!$A$2:$D$102,4,FALSE))</f>
        <v>Ciudad de México</v>
      </c>
      <c r="I445" t="s">
        <v>849</v>
      </c>
      <c r="J445">
        <v>2</v>
      </c>
      <c r="O445" t="s">
        <v>32</v>
      </c>
    </row>
    <row r="446" spans="1:15">
      <c r="A446">
        <f t="shared" si="12"/>
        <v>445</v>
      </c>
      <c r="B446" s="14">
        <v>43881</v>
      </c>
      <c r="C446" t="s">
        <v>6</v>
      </c>
      <c r="D446" t="s">
        <v>22</v>
      </c>
      <c r="E446" s="15">
        <f t="shared" si="13"/>
        <v>20200442</v>
      </c>
      <c r="F446">
        <v>331</v>
      </c>
      <c r="G446">
        <v>99999</v>
      </c>
      <c r="H446" t="str">
        <f>IF(VLOOKUP(G446,Clientes!$A$2:$D$102,4,FALSE)=0,Clientes!$D$6,VLOOKUP(G446,Clientes!$A$2:$D$102,4,FALSE))</f>
        <v>Ciudad de México</v>
      </c>
      <c r="I446" t="s">
        <v>885</v>
      </c>
      <c r="J446">
        <v>7</v>
      </c>
      <c r="O446" t="s">
        <v>32</v>
      </c>
    </row>
    <row r="447" spans="1:15">
      <c r="A447">
        <f t="shared" si="12"/>
        <v>446</v>
      </c>
      <c r="B447" s="14">
        <v>43881</v>
      </c>
      <c r="C447" t="s">
        <v>6</v>
      </c>
      <c r="D447" t="s">
        <v>20</v>
      </c>
      <c r="E447" s="15">
        <f t="shared" si="13"/>
        <v>20200443</v>
      </c>
      <c r="F447">
        <v>434</v>
      </c>
      <c r="G447">
        <v>99999</v>
      </c>
      <c r="H447" t="str">
        <f>IF(VLOOKUP(G447,Clientes!$A$2:$D$102,4,FALSE)=0,Clientes!$D$6,VLOOKUP(G447,Clientes!$A$2:$D$102,4,FALSE))</f>
        <v>Ciudad de México</v>
      </c>
      <c r="I447" t="s">
        <v>847</v>
      </c>
      <c r="J447">
        <v>2</v>
      </c>
      <c r="O447" t="s">
        <v>32</v>
      </c>
    </row>
    <row r="448" spans="1:15">
      <c r="A448">
        <f t="shared" si="12"/>
        <v>447</v>
      </c>
      <c r="B448" s="14">
        <v>43881</v>
      </c>
      <c r="C448" t="s">
        <v>6</v>
      </c>
      <c r="D448" t="s">
        <v>21</v>
      </c>
      <c r="E448" s="15">
        <f t="shared" si="13"/>
        <v>20200444</v>
      </c>
      <c r="F448">
        <v>453</v>
      </c>
      <c r="G448">
        <v>99999</v>
      </c>
      <c r="H448" t="str">
        <f>IF(VLOOKUP(G448,Clientes!$A$2:$D$102,4,FALSE)=0,Clientes!$D$6,VLOOKUP(G448,Clientes!$A$2:$D$102,4,FALSE))</f>
        <v>Ciudad de México</v>
      </c>
      <c r="I448" t="s">
        <v>855</v>
      </c>
      <c r="J448">
        <v>6</v>
      </c>
      <c r="O448" t="s">
        <v>32</v>
      </c>
    </row>
    <row r="449" spans="1:15">
      <c r="A449">
        <f t="shared" si="12"/>
        <v>448</v>
      </c>
      <c r="B449" s="14">
        <v>43882</v>
      </c>
      <c r="C449" t="s">
        <v>6</v>
      </c>
      <c r="D449" t="s">
        <v>20</v>
      </c>
      <c r="E449" s="15">
        <f t="shared" si="13"/>
        <v>20200445</v>
      </c>
      <c r="F449">
        <v>99</v>
      </c>
      <c r="G449">
        <v>99</v>
      </c>
      <c r="H449" t="str">
        <f>IF(VLOOKUP(G449,Clientes!$A$2:$D$102,4,FALSE)=0,Clientes!$D$6,VLOOKUP(G449,Clientes!$A$2:$D$102,4,FALSE))</f>
        <v>Toluca de Lerdo</v>
      </c>
      <c r="I449" t="s">
        <v>864</v>
      </c>
      <c r="J449">
        <v>3</v>
      </c>
      <c r="O449" t="s">
        <v>908</v>
      </c>
    </row>
    <row r="450" spans="1:15">
      <c r="A450">
        <f t="shared" si="12"/>
        <v>449</v>
      </c>
      <c r="B450" s="14">
        <v>43882</v>
      </c>
      <c r="C450" t="s">
        <v>6</v>
      </c>
      <c r="D450" t="s">
        <v>22</v>
      </c>
      <c r="E450" s="15">
        <f t="shared" si="13"/>
        <v>20200446</v>
      </c>
      <c r="F450">
        <v>129</v>
      </c>
      <c r="G450">
        <v>99999</v>
      </c>
      <c r="H450" t="str">
        <f>IF(VLOOKUP(G450,Clientes!$A$2:$D$102,4,FALSE)=0,Clientes!$D$6,VLOOKUP(G450,Clientes!$A$2:$D$102,4,FALSE))</f>
        <v>Ciudad de México</v>
      </c>
      <c r="I450" t="s">
        <v>834</v>
      </c>
      <c r="J450">
        <v>7</v>
      </c>
      <c r="O450" t="s">
        <v>907</v>
      </c>
    </row>
    <row r="451" spans="1:15">
      <c r="A451">
        <f t="shared" si="12"/>
        <v>450</v>
      </c>
      <c r="B451" s="14">
        <v>43882</v>
      </c>
      <c r="C451" t="s">
        <v>6</v>
      </c>
      <c r="D451" t="s">
        <v>22</v>
      </c>
      <c r="E451" s="15">
        <f t="shared" si="13"/>
        <v>20200447</v>
      </c>
      <c r="F451">
        <v>255</v>
      </c>
      <c r="G451">
        <v>99999</v>
      </c>
      <c r="H451" t="str">
        <f>IF(VLOOKUP(G451,Clientes!$A$2:$D$102,4,FALSE)=0,Clientes!$D$6,VLOOKUP(G451,Clientes!$A$2:$D$102,4,FALSE))</f>
        <v>Ciudad de México</v>
      </c>
      <c r="I451" t="s">
        <v>879</v>
      </c>
      <c r="J451">
        <v>5</v>
      </c>
      <c r="O451" t="s">
        <v>908</v>
      </c>
    </row>
    <row r="452" spans="1:15">
      <c r="A452">
        <f t="shared" ref="A452:A515" si="14">A451+1</f>
        <v>451</v>
      </c>
      <c r="B452" s="14">
        <v>43882</v>
      </c>
      <c r="C452" t="s">
        <v>6</v>
      </c>
      <c r="D452" t="s">
        <v>20</v>
      </c>
      <c r="E452" s="15">
        <f t="shared" ref="E452:E515" si="15">IF(CONCATENATE(D452,F452)=CONCATENATE(D451,F451),E451,E451+1)</f>
        <v>20200448</v>
      </c>
      <c r="F452">
        <v>296</v>
      </c>
      <c r="G452">
        <v>99999</v>
      </c>
      <c r="H452" t="str">
        <f>IF(VLOOKUP(G452,Clientes!$A$2:$D$102,4,FALSE)=0,Clientes!$D$6,VLOOKUP(G452,Clientes!$A$2:$D$102,4,FALSE))</f>
        <v>Ciudad de México</v>
      </c>
      <c r="I452" t="s">
        <v>849</v>
      </c>
      <c r="J452">
        <v>1</v>
      </c>
      <c r="O452" t="s">
        <v>32</v>
      </c>
    </row>
    <row r="453" spans="1:15">
      <c r="A453">
        <f t="shared" si="14"/>
        <v>452</v>
      </c>
      <c r="B453" s="14">
        <v>43882</v>
      </c>
      <c r="C453" t="s">
        <v>6</v>
      </c>
      <c r="D453" t="s">
        <v>20</v>
      </c>
      <c r="E453" s="15">
        <f t="shared" si="15"/>
        <v>20200449</v>
      </c>
      <c r="F453">
        <v>372</v>
      </c>
      <c r="G453">
        <v>99999</v>
      </c>
      <c r="H453" t="str">
        <f>IF(VLOOKUP(G453,Clientes!$A$2:$D$102,4,FALSE)=0,Clientes!$D$6,VLOOKUP(G453,Clientes!$A$2:$D$102,4,FALSE))</f>
        <v>Ciudad de México</v>
      </c>
      <c r="I453" t="s">
        <v>872</v>
      </c>
      <c r="J453">
        <v>3</v>
      </c>
      <c r="O453" t="s">
        <v>32</v>
      </c>
    </row>
    <row r="454" spans="1:15">
      <c r="A454">
        <f t="shared" si="14"/>
        <v>453</v>
      </c>
      <c r="B454" s="14">
        <v>43882</v>
      </c>
      <c r="C454" t="s">
        <v>6</v>
      </c>
      <c r="D454" t="s">
        <v>20</v>
      </c>
      <c r="E454" s="15">
        <f t="shared" si="15"/>
        <v>20200450</v>
      </c>
      <c r="F454">
        <v>388</v>
      </c>
      <c r="G454">
        <v>99999</v>
      </c>
      <c r="H454" t="str">
        <f>IF(VLOOKUP(G454,Clientes!$A$2:$D$102,4,FALSE)=0,Clientes!$D$6,VLOOKUP(G454,Clientes!$A$2:$D$102,4,FALSE))</f>
        <v>Ciudad de México</v>
      </c>
      <c r="I454" t="s">
        <v>878</v>
      </c>
      <c r="J454">
        <v>1</v>
      </c>
      <c r="O454" t="s">
        <v>907</v>
      </c>
    </row>
    <row r="455" spans="1:15">
      <c r="A455">
        <f t="shared" si="14"/>
        <v>454</v>
      </c>
      <c r="B455" s="14">
        <v>43882</v>
      </c>
      <c r="C455" t="s">
        <v>6</v>
      </c>
      <c r="D455" t="s">
        <v>20</v>
      </c>
      <c r="E455" s="15">
        <f t="shared" si="15"/>
        <v>20200451</v>
      </c>
      <c r="F455">
        <v>401</v>
      </c>
      <c r="G455">
        <v>99999</v>
      </c>
      <c r="H455" t="str">
        <f>IF(VLOOKUP(G455,Clientes!$A$2:$D$102,4,FALSE)=0,Clientes!$D$6,VLOOKUP(G455,Clientes!$A$2:$D$102,4,FALSE))</f>
        <v>Ciudad de México</v>
      </c>
      <c r="I455" t="s">
        <v>877</v>
      </c>
      <c r="J455">
        <v>3</v>
      </c>
      <c r="O455" t="s">
        <v>907</v>
      </c>
    </row>
    <row r="456" spans="1:15">
      <c r="A456">
        <f t="shared" si="14"/>
        <v>455</v>
      </c>
      <c r="B456" s="14">
        <v>43883</v>
      </c>
      <c r="C456" t="s">
        <v>6</v>
      </c>
      <c r="D456" t="s">
        <v>20</v>
      </c>
      <c r="E456" s="15">
        <f t="shared" si="15"/>
        <v>20200452</v>
      </c>
      <c r="F456">
        <v>84</v>
      </c>
      <c r="G456">
        <v>84</v>
      </c>
      <c r="H456" t="str">
        <f>IF(VLOOKUP(G456,Clientes!$A$2:$D$102,4,FALSE)=0,Clientes!$D$6,VLOOKUP(G456,Clientes!$A$2:$D$102,4,FALSE))</f>
        <v>Ciudad de México</v>
      </c>
      <c r="I456" t="s">
        <v>830</v>
      </c>
      <c r="J456">
        <v>4</v>
      </c>
      <c r="O456" t="s">
        <v>32</v>
      </c>
    </row>
    <row r="457" spans="1:15">
      <c r="A457">
        <f t="shared" si="14"/>
        <v>456</v>
      </c>
      <c r="B457" s="14">
        <v>43883</v>
      </c>
      <c r="C457" t="s">
        <v>6</v>
      </c>
      <c r="D457" t="s">
        <v>20</v>
      </c>
      <c r="E457" s="15">
        <f t="shared" si="15"/>
        <v>20200453</v>
      </c>
      <c r="F457">
        <v>90</v>
      </c>
      <c r="G457">
        <v>90</v>
      </c>
      <c r="H457" t="str">
        <f>IF(VLOOKUP(G457,Clientes!$A$2:$D$102,4,FALSE)=0,Clientes!$D$6,VLOOKUP(G457,Clientes!$A$2:$D$102,4,FALSE))</f>
        <v>Ciudad de México</v>
      </c>
      <c r="I457" t="s">
        <v>840</v>
      </c>
      <c r="J457">
        <v>2</v>
      </c>
      <c r="O457" t="s">
        <v>908</v>
      </c>
    </row>
    <row r="458" spans="1:15">
      <c r="A458">
        <f t="shared" si="14"/>
        <v>457</v>
      </c>
      <c r="B458" s="14">
        <v>43883</v>
      </c>
      <c r="C458" t="s">
        <v>6</v>
      </c>
      <c r="D458" t="s">
        <v>20</v>
      </c>
      <c r="E458" s="15">
        <f t="shared" si="15"/>
        <v>20200454</v>
      </c>
      <c r="F458">
        <v>226</v>
      </c>
      <c r="G458">
        <v>99999</v>
      </c>
      <c r="H458" t="str">
        <f>IF(VLOOKUP(G458,Clientes!$A$2:$D$102,4,FALSE)=0,Clientes!$D$6,VLOOKUP(G458,Clientes!$A$2:$D$102,4,FALSE))</f>
        <v>Ciudad de México</v>
      </c>
      <c r="I458" t="s">
        <v>890</v>
      </c>
      <c r="J458">
        <v>3</v>
      </c>
      <c r="O458" t="s">
        <v>32</v>
      </c>
    </row>
    <row r="459" spans="1:15">
      <c r="A459">
        <f t="shared" si="14"/>
        <v>458</v>
      </c>
      <c r="B459" s="14">
        <v>43883</v>
      </c>
      <c r="C459" t="s">
        <v>6</v>
      </c>
      <c r="D459" t="s">
        <v>20</v>
      </c>
      <c r="E459" s="15">
        <f t="shared" si="15"/>
        <v>20200455</v>
      </c>
      <c r="F459">
        <v>340</v>
      </c>
      <c r="G459">
        <v>99999</v>
      </c>
      <c r="H459" t="str">
        <f>IF(VLOOKUP(G459,Clientes!$A$2:$D$102,4,FALSE)=0,Clientes!$D$6,VLOOKUP(G459,Clientes!$A$2:$D$102,4,FALSE))</f>
        <v>Ciudad de México</v>
      </c>
      <c r="I459" t="s">
        <v>836</v>
      </c>
      <c r="J459">
        <v>7</v>
      </c>
      <c r="O459" t="s">
        <v>908</v>
      </c>
    </row>
    <row r="460" spans="1:15">
      <c r="A460">
        <f t="shared" si="14"/>
        <v>459</v>
      </c>
      <c r="B460" s="14">
        <v>43883</v>
      </c>
      <c r="C460" t="s">
        <v>6</v>
      </c>
      <c r="D460" t="s">
        <v>20</v>
      </c>
      <c r="E460" s="15">
        <f t="shared" si="15"/>
        <v>20200456</v>
      </c>
      <c r="F460">
        <v>419</v>
      </c>
      <c r="G460">
        <v>99999</v>
      </c>
      <c r="H460" t="str">
        <f>IF(VLOOKUP(G460,Clientes!$A$2:$D$102,4,FALSE)=0,Clientes!$D$6,VLOOKUP(G460,Clientes!$A$2:$D$102,4,FALSE))</f>
        <v>Ciudad de México</v>
      </c>
      <c r="I460" t="s">
        <v>839</v>
      </c>
      <c r="J460">
        <v>3</v>
      </c>
      <c r="O460" t="s">
        <v>32</v>
      </c>
    </row>
    <row r="461" spans="1:15">
      <c r="A461">
        <f t="shared" si="14"/>
        <v>460</v>
      </c>
      <c r="B461" s="14">
        <v>43883</v>
      </c>
      <c r="C461" t="s">
        <v>6</v>
      </c>
      <c r="D461" t="s">
        <v>22</v>
      </c>
      <c r="E461" s="15">
        <f t="shared" si="15"/>
        <v>20200457</v>
      </c>
      <c r="F461">
        <v>425</v>
      </c>
      <c r="G461">
        <v>99999</v>
      </c>
      <c r="H461" t="str">
        <f>IF(VLOOKUP(G461,Clientes!$A$2:$D$102,4,FALSE)=0,Clientes!$D$6,VLOOKUP(G461,Clientes!$A$2:$D$102,4,FALSE))</f>
        <v>Ciudad de México</v>
      </c>
      <c r="I461" t="s">
        <v>837</v>
      </c>
      <c r="J461">
        <v>4</v>
      </c>
      <c r="O461" t="s">
        <v>32</v>
      </c>
    </row>
    <row r="462" spans="1:15">
      <c r="A462">
        <f t="shared" si="14"/>
        <v>461</v>
      </c>
      <c r="B462" s="14">
        <v>43883</v>
      </c>
      <c r="C462" t="s">
        <v>6</v>
      </c>
      <c r="D462" t="s">
        <v>22</v>
      </c>
      <c r="E462" s="15">
        <f t="shared" si="15"/>
        <v>20200458</v>
      </c>
      <c r="F462">
        <v>427</v>
      </c>
      <c r="G462">
        <v>99999</v>
      </c>
      <c r="H462" t="str">
        <f>IF(VLOOKUP(G462,Clientes!$A$2:$D$102,4,FALSE)=0,Clientes!$D$6,VLOOKUP(G462,Clientes!$A$2:$D$102,4,FALSE))</f>
        <v>Ciudad de México</v>
      </c>
      <c r="I462" t="s">
        <v>868</v>
      </c>
      <c r="J462">
        <v>3</v>
      </c>
      <c r="O462" t="s">
        <v>32</v>
      </c>
    </row>
    <row r="463" spans="1:15">
      <c r="A463">
        <f t="shared" si="14"/>
        <v>462</v>
      </c>
      <c r="B463" s="14">
        <v>43884</v>
      </c>
      <c r="C463" t="s">
        <v>6</v>
      </c>
      <c r="D463" t="s">
        <v>21</v>
      </c>
      <c r="E463" s="15">
        <f t="shared" si="15"/>
        <v>20200459</v>
      </c>
      <c r="F463">
        <v>54</v>
      </c>
      <c r="G463">
        <v>54</v>
      </c>
      <c r="H463" t="str">
        <f>IF(VLOOKUP(G463,Clientes!$A$2:$D$102,4,FALSE)=0,Clientes!$D$6,VLOOKUP(G463,Clientes!$A$2:$D$102,4,FALSE))</f>
        <v>Ciudad de México</v>
      </c>
      <c r="I463" t="s">
        <v>861</v>
      </c>
      <c r="J463">
        <v>6</v>
      </c>
      <c r="O463" t="s">
        <v>908</v>
      </c>
    </row>
    <row r="464" spans="1:15">
      <c r="A464">
        <f t="shared" si="14"/>
        <v>463</v>
      </c>
      <c r="B464" s="14">
        <v>43884</v>
      </c>
      <c r="C464" t="s">
        <v>6</v>
      </c>
      <c r="D464" t="s">
        <v>20</v>
      </c>
      <c r="E464" s="15">
        <f t="shared" si="15"/>
        <v>20200460</v>
      </c>
      <c r="F464">
        <v>138</v>
      </c>
      <c r="G464">
        <v>99999</v>
      </c>
      <c r="H464" t="str">
        <f>IF(VLOOKUP(G464,Clientes!$A$2:$D$102,4,FALSE)=0,Clientes!$D$6,VLOOKUP(G464,Clientes!$A$2:$D$102,4,FALSE))</f>
        <v>Ciudad de México</v>
      </c>
      <c r="I464" t="s">
        <v>842</v>
      </c>
      <c r="J464">
        <v>6</v>
      </c>
      <c r="O464" t="s">
        <v>32</v>
      </c>
    </row>
    <row r="465" spans="1:15">
      <c r="A465">
        <f t="shared" si="14"/>
        <v>464</v>
      </c>
      <c r="B465" s="14">
        <v>43884</v>
      </c>
      <c r="C465" t="s">
        <v>6</v>
      </c>
      <c r="D465" t="s">
        <v>20</v>
      </c>
      <c r="E465" s="15">
        <f t="shared" si="15"/>
        <v>20200461</v>
      </c>
      <c r="F465">
        <v>197</v>
      </c>
      <c r="G465">
        <v>99999</v>
      </c>
      <c r="H465" t="str">
        <f>IF(VLOOKUP(G465,Clientes!$A$2:$D$102,4,FALSE)=0,Clientes!$D$6,VLOOKUP(G465,Clientes!$A$2:$D$102,4,FALSE))</f>
        <v>Ciudad de México</v>
      </c>
      <c r="I465" t="s">
        <v>840</v>
      </c>
      <c r="J465">
        <v>7</v>
      </c>
      <c r="O465" t="s">
        <v>908</v>
      </c>
    </row>
    <row r="466" spans="1:15">
      <c r="A466">
        <f t="shared" si="14"/>
        <v>465</v>
      </c>
      <c r="B466" s="14">
        <v>43884</v>
      </c>
      <c r="C466" t="s">
        <v>6</v>
      </c>
      <c r="D466" t="s">
        <v>22</v>
      </c>
      <c r="E466" s="15">
        <f t="shared" si="15"/>
        <v>20200462</v>
      </c>
      <c r="F466">
        <v>229</v>
      </c>
      <c r="G466">
        <v>99999</v>
      </c>
      <c r="H466" t="str">
        <f>IF(VLOOKUP(G466,Clientes!$A$2:$D$102,4,FALSE)=0,Clientes!$D$6,VLOOKUP(G466,Clientes!$A$2:$D$102,4,FALSE))</f>
        <v>Ciudad de México</v>
      </c>
      <c r="I466" t="s">
        <v>839</v>
      </c>
      <c r="J466">
        <v>7</v>
      </c>
      <c r="O466" t="s">
        <v>907</v>
      </c>
    </row>
    <row r="467" spans="1:15">
      <c r="A467">
        <f t="shared" si="14"/>
        <v>466</v>
      </c>
      <c r="B467" s="14">
        <v>43884</v>
      </c>
      <c r="C467" t="s">
        <v>6</v>
      </c>
      <c r="D467" t="s">
        <v>22</v>
      </c>
      <c r="E467" s="15">
        <f t="shared" si="15"/>
        <v>20200463</v>
      </c>
      <c r="F467">
        <v>363</v>
      </c>
      <c r="G467">
        <v>99999</v>
      </c>
      <c r="H467" t="str">
        <f>IF(VLOOKUP(G467,Clientes!$A$2:$D$102,4,FALSE)=0,Clientes!$D$6,VLOOKUP(G467,Clientes!$A$2:$D$102,4,FALSE))</f>
        <v>Ciudad de México</v>
      </c>
      <c r="I467" t="s">
        <v>827</v>
      </c>
      <c r="J467">
        <v>7</v>
      </c>
      <c r="O467" t="s">
        <v>32</v>
      </c>
    </row>
    <row r="468" spans="1:15">
      <c r="A468">
        <f t="shared" si="14"/>
        <v>467</v>
      </c>
      <c r="B468" s="14">
        <v>43884</v>
      </c>
      <c r="C468" t="s">
        <v>6</v>
      </c>
      <c r="D468" t="s">
        <v>20</v>
      </c>
      <c r="E468" s="15">
        <f t="shared" si="15"/>
        <v>20200464</v>
      </c>
      <c r="F468">
        <v>388</v>
      </c>
      <c r="G468">
        <v>99999</v>
      </c>
      <c r="H468" t="str">
        <f>IF(VLOOKUP(G468,Clientes!$A$2:$D$102,4,FALSE)=0,Clientes!$D$6,VLOOKUP(G468,Clientes!$A$2:$D$102,4,FALSE))</f>
        <v>Ciudad de México</v>
      </c>
      <c r="I468" t="s">
        <v>842</v>
      </c>
      <c r="J468">
        <v>7</v>
      </c>
      <c r="O468" t="s">
        <v>32</v>
      </c>
    </row>
    <row r="469" spans="1:15">
      <c r="A469">
        <f t="shared" si="14"/>
        <v>468</v>
      </c>
      <c r="B469" s="14">
        <v>43885</v>
      </c>
      <c r="C469" t="s">
        <v>6</v>
      </c>
      <c r="D469" t="s">
        <v>21</v>
      </c>
      <c r="E469" s="15">
        <f t="shared" si="15"/>
        <v>20200465</v>
      </c>
      <c r="F469">
        <v>58</v>
      </c>
      <c r="G469">
        <v>58</v>
      </c>
      <c r="H469" t="str">
        <f>IF(VLOOKUP(G469,Clientes!$A$2:$D$102,4,FALSE)=0,Clientes!$D$6,VLOOKUP(G469,Clientes!$A$2:$D$102,4,FALSE))</f>
        <v>Ciudad de México</v>
      </c>
      <c r="I469" t="s">
        <v>836</v>
      </c>
      <c r="J469">
        <v>1</v>
      </c>
      <c r="O469" t="s">
        <v>908</v>
      </c>
    </row>
    <row r="470" spans="1:15">
      <c r="A470">
        <f t="shared" si="14"/>
        <v>469</v>
      </c>
      <c r="B470" s="14">
        <v>43885</v>
      </c>
      <c r="C470" t="s">
        <v>6</v>
      </c>
      <c r="D470" t="s">
        <v>20</v>
      </c>
      <c r="E470" s="15">
        <f t="shared" si="15"/>
        <v>20200466</v>
      </c>
      <c r="F470">
        <v>65</v>
      </c>
      <c r="G470">
        <v>65</v>
      </c>
      <c r="H470" t="str">
        <f>IF(VLOOKUP(G470,Clientes!$A$2:$D$102,4,FALSE)=0,Clientes!$D$6,VLOOKUP(G470,Clientes!$A$2:$D$102,4,FALSE))</f>
        <v>Xico</v>
      </c>
      <c r="I470" t="s">
        <v>859</v>
      </c>
      <c r="J470">
        <v>7</v>
      </c>
      <c r="O470" t="s">
        <v>908</v>
      </c>
    </row>
    <row r="471" spans="1:15">
      <c r="A471">
        <f t="shared" si="14"/>
        <v>470</v>
      </c>
      <c r="B471" s="14">
        <v>43885</v>
      </c>
      <c r="C471" t="s">
        <v>6</v>
      </c>
      <c r="D471" t="s">
        <v>21</v>
      </c>
      <c r="E471" s="15">
        <f t="shared" si="15"/>
        <v>20200467</v>
      </c>
      <c r="F471">
        <v>176</v>
      </c>
      <c r="G471">
        <v>99999</v>
      </c>
      <c r="H471" t="str">
        <f>IF(VLOOKUP(G471,Clientes!$A$2:$D$102,4,FALSE)=0,Clientes!$D$6,VLOOKUP(G471,Clientes!$A$2:$D$102,4,FALSE))</f>
        <v>Ciudad de México</v>
      </c>
      <c r="I471" t="s">
        <v>869</v>
      </c>
      <c r="J471">
        <v>3</v>
      </c>
      <c r="O471" t="s">
        <v>32</v>
      </c>
    </row>
    <row r="472" spans="1:15">
      <c r="A472">
        <f t="shared" si="14"/>
        <v>471</v>
      </c>
      <c r="B472" s="14">
        <v>43885</v>
      </c>
      <c r="C472" t="s">
        <v>6</v>
      </c>
      <c r="D472" t="s">
        <v>20</v>
      </c>
      <c r="E472" s="15">
        <f t="shared" si="15"/>
        <v>20200468</v>
      </c>
      <c r="F472">
        <v>370</v>
      </c>
      <c r="G472">
        <v>99999</v>
      </c>
      <c r="H472" t="str">
        <f>IF(VLOOKUP(G472,Clientes!$A$2:$D$102,4,FALSE)=0,Clientes!$D$6,VLOOKUP(G472,Clientes!$A$2:$D$102,4,FALSE))</f>
        <v>Ciudad de México</v>
      </c>
      <c r="I472" t="s">
        <v>837</v>
      </c>
      <c r="J472">
        <v>3</v>
      </c>
      <c r="O472" t="s">
        <v>32</v>
      </c>
    </row>
    <row r="473" spans="1:15">
      <c r="A473">
        <f t="shared" si="14"/>
        <v>472</v>
      </c>
      <c r="B473" s="14">
        <v>43885</v>
      </c>
      <c r="C473" t="s">
        <v>6</v>
      </c>
      <c r="D473" t="s">
        <v>20</v>
      </c>
      <c r="E473" s="15">
        <f t="shared" si="15"/>
        <v>20200469</v>
      </c>
      <c r="F473">
        <v>404</v>
      </c>
      <c r="G473">
        <v>99999</v>
      </c>
      <c r="H473" t="str">
        <f>IF(VLOOKUP(G473,Clientes!$A$2:$D$102,4,FALSE)=0,Clientes!$D$6,VLOOKUP(G473,Clientes!$A$2:$D$102,4,FALSE))</f>
        <v>Ciudad de México</v>
      </c>
      <c r="I473" t="s">
        <v>883</v>
      </c>
      <c r="J473">
        <v>2</v>
      </c>
      <c r="O473" t="s">
        <v>907</v>
      </c>
    </row>
    <row r="474" spans="1:15">
      <c r="A474">
        <f t="shared" si="14"/>
        <v>473</v>
      </c>
      <c r="B474" s="14">
        <v>43885</v>
      </c>
      <c r="C474" t="s">
        <v>6</v>
      </c>
      <c r="D474" t="s">
        <v>21</v>
      </c>
      <c r="E474" s="15">
        <f t="shared" si="15"/>
        <v>20200470</v>
      </c>
      <c r="F474">
        <v>426</v>
      </c>
      <c r="G474">
        <v>99999</v>
      </c>
      <c r="H474" t="str">
        <f>IF(VLOOKUP(G474,Clientes!$A$2:$D$102,4,FALSE)=0,Clientes!$D$6,VLOOKUP(G474,Clientes!$A$2:$D$102,4,FALSE))</f>
        <v>Ciudad de México</v>
      </c>
      <c r="I474" t="s">
        <v>845</v>
      </c>
      <c r="J474">
        <v>2</v>
      </c>
      <c r="O474" t="s">
        <v>908</v>
      </c>
    </row>
    <row r="475" spans="1:15">
      <c r="A475">
        <f t="shared" si="14"/>
        <v>474</v>
      </c>
      <c r="B475" s="14">
        <v>43885</v>
      </c>
      <c r="C475" t="s">
        <v>6</v>
      </c>
      <c r="D475" t="s">
        <v>20</v>
      </c>
      <c r="E475" s="15">
        <f t="shared" si="15"/>
        <v>20200471</v>
      </c>
      <c r="F475">
        <v>430</v>
      </c>
      <c r="G475">
        <v>99999</v>
      </c>
      <c r="H475" t="str">
        <f>IF(VLOOKUP(G475,Clientes!$A$2:$D$102,4,FALSE)=0,Clientes!$D$6,VLOOKUP(G475,Clientes!$A$2:$D$102,4,FALSE))</f>
        <v>Ciudad de México</v>
      </c>
      <c r="I475" t="s">
        <v>846</v>
      </c>
      <c r="J475">
        <v>1</v>
      </c>
      <c r="O475" t="s">
        <v>907</v>
      </c>
    </row>
    <row r="476" spans="1:15">
      <c r="A476">
        <f t="shared" si="14"/>
        <v>475</v>
      </c>
      <c r="B476" s="14">
        <v>43885</v>
      </c>
      <c r="C476" t="s">
        <v>6</v>
      </c>
      <c r="D476" t="s">
        <v>20</v>
      </c>
      <c r="E476" s="15">
        <f t="shared" si="15"/>
        <v>20200472</v>
      </c>
      <c r="F476">
        <v>435</v>
      </c>
      <c r="G476">
        <v>99999</v>
      </c>
      <c r="H476" t="str">
        <f>IF(VLOOKUP(G476,Clientes!$A$2:$D$102,4,FALSE)=0,Clientes!$D$6,VLOOKUP(G476,Clientes!$A$2:$D$102,4,FALSE))</f>
        <v>Ciudad de México</v>
      </c>
      <c r="I476" t="s">
        <v>852</v>
      </c>
      <c r="J476">
        <v>2</v>
      </c>
      <c r="O476" t="s">
        <v>32</v>
      </c>
    </row>
    <row r="477" spans="1:15">
      <c r="A477">
        <f t="shared" si="14"/>
        <v>476</v>
      </c>
      <c r="B477" s="14">
        <v>43885</v>
      </c>
      <c r="C477" t="s">
        <v>6</v>
      </c>
      <c r="D477" t="s">
        <v>20</v>
      </c>
      <c r="E477" s="15">
        <f t="shared" si="15"/>
        <v>20200473</v>
      </c>
      <c r="F477">
        <v>440</v>
      </c>
      <c r="G477">
        <v>99999</v>
      </c>
      <c r="H477" t="str">
        <f>IF(VLOOKUP(G477,Clientes!$A$2:$D$102,4,FALSE)=0,Clientes!$D$6,VLOOKUP(G477,Clientes!$A$2:$D$102,4,FALSE))</f>
        <v>Ciudad de México</v>
      </c>
      <c r="I477" t="s">
        <v>884</v>
      </c>
      <c r="J477">
        <v>5</v>
      </c>
      <c r="O477" t="s">
        <v>908</v>
      </c>
    </row>
    <row r="478" spans="1:15">
      <c r="A478">
        <f t="shared" si="14"/>
        <v>477</v>
      </c>
      <c r="B478" s="14">
        <v>43886</v>
      </c>
      <c r="C478" t="s">
        <v>6</v>
      </c>
      <c r="D478" t="s">
        <v>22</v>
      </c>
      <c r="E478" s="15">
        <f t="shared" si="15"/>
        <v>20200474</v>
      </c>
      <c r="F478">
        <v>33</v>
      </c>
      <c r="G478">
        <v>33</v>
      </c>
      <c r="H478" t="str">
        <f>IF(VLOOKUP(G478,Clientes!$A$2:$D$102,4,FALSE)=0,Clientes!$D$6,VLOOKUP(G478,Clientes!$A$2:$D$102,4,FALSE))</f>
        <v>Ciudad de México</v>
      </c>
      <c r="I478" t="s">
        <v>844</v>
      </c>
      <c r="J478">
        <v>3</v>
      </c>
      <c r="O478" t="s">
        <v>907</v>
      </c>
    </row>
    <row r="479" spans="1:15">
      <c r="A479">
        <f t="shared" si="14"/>
        <v>478</v>
      </c>
      <c r="B479" s="14">
        <v>43886</v>
      </c>
      <c r="C479" t="s">
        <v>6</v>
      </c>
      <c r="D479" t="s">
        <v>20</v>
      </c>
      <c r="E479" s="15">
        <f t="shared" si="15"/>
        <v>20200475</v>
      </c>
      <c r="F479">
        <v>129</v>
      </c>
      <c r="G479">
        <v>99999</v>
      </c>
      <c r="H479" t="str">
        <f>IF(VLOOKUP(G479,Clientes!$A$2:$D$102,4,FALSE)=0,Clientes!$D$6,VLOOKUP(G479,Clientes!$A$2:$D$102,4,FALSE))</f>
        <v>Ciudad de México</v>
      </c>
      <c r="I479" t="s">
        <v>833</v>
      </c>
      <c r="J479">
        <v>4</v>
      </c>
      <c r="O479" t="s">
        <v>908</v>
      </c>
    </row>
    <row r="480" spans="1:15">
      <c r="A480">
        <f t="shared" si="14"/>
        <v>479</v>
      </c>
      <c r="B480" s="14">
        <v>43886</v>
      </c>
      <c r="C480" t="s">
        <v>6</v>
      </c>
      <c r="D480" t="s">
        <v>20</v>
      </c>
      <c r="E480" s="15">
        <f t="shared" si="15"/>
        <v>20200476</v>
      </c>
      <c r="F480">
        <v>178</v>
      </c>
      <c r="G480">
        <v>99999</v>
      </c>
      <c r="H480" t="str">
        <f>IF(VLOOKUP(G480,Clientes!$A$2:$D$102,4,FALSE)=0,Clientes!$D$6,VLOOKUP(G480,Clientes!$A$2:$D$102,4,FALSE))</f>
        <v>Ciudad de México</v>
      </c>
      <c r="I480" t="s">
        <v>840</v>
      </c>
      <c r="J480">
        <v>1</v>
      </c>
      <c r="O480" t="s">
        <v>907</v>
      </c>
    </row>
    <row r="481" spans="1:15">
      <c r="A481">
        <f t="shared" si="14"/>
        <v>480</v>
      </c>
      <c r="B481" s="14">
        <v>43886</v>
      </c>
      <c r="C481" t="s">
        <v>6</v>
      </c>
      <c r="D481" t="s">
        <v>20</v>
      </c>
      <c r="E481" s="15">
        <f t="shared" si="15"/>
        <v>20200477</v>
      </c>
      <c r="F481">
        <v>209</v>
      </c>
      <c r="G481">
        <v>99999</v>
      </c>
      <c r="H481" t="str">
        <f>IF(VLOOKUP(G481,Clientes!$A$2:$D$102,4,FALSE)=0,Clientes!$D$6,VLOOKUP(G481,Clientes!$A$2:$D$102,4,FALSE))</f>
        <v>Ciudad de México</v>
      </c>
      <c r="I481" t="s">
        <v>881</v>
      </c>
      <c r="J481">
        <v>2</v>
      </c>
      <c r="O481" t="s">
        <v>907</v>
      </c>
    </row>
    <row r="482" spans="1:15">
      <c r="A482">
        <f t="shared" si="14"/>
        <v>481</v>
      </c>
      <c r="B482" s="14">
        <v>43886</v>
      </c>
      <c r="C482" t="s">
        <v>6</v>
      </c>
      <c r="D482" t="s">
        <v>20</v>
      </c>
      <c r="E482" s="15">
        <f t="shared" si="15"/>
        <v>20200478</v>
      </c>
      <c r="F482">
        <v>211</v>
      </c>
      <c r="G482">
        <v>99999</v>
      </c>
      <c r="H482" t="str">
        <f>IF(VLOOKUP(G482,Clientes!$A$2:$D$102,4,FALSE)=0,Clientes!$D$6,VLOOKUP(G482,Clientes!$A$2:$D$102,4,FALSE))</f>
        <v>Ciudad de México</v>
      </c>
      <c r="I482" t="s">
        <v>846</v>
      </c>
      <c r="J482">
        <v>7</v>
      </c>
      <c r="O482" t="s">
        <v>908</v>
      </c>
    </row>
    <row r="483" spans="1:15">
      <c r="A483">
        <f t="shared" si="14"/>
        <v>482</v>
      </c>
      <c r="B483" s="14">
        <v>43886</v>
      </c>
      <c r="C483" t="s">
        <v>6</v>
      </c>
      <c r="D483" t="s">
        <v>20</v>
      </c>
      <c r="E483" s="15">
        <f t="shared" si="15"/>
        <v>20200479</v>
      </c>
      <c r="F483">
        <v>213</v>
      </c>
      <c r="G483">
        <v>99999</v>
      </c>
      <c r="H483" t="str">
        <f>IF(VLOOKUP(G483,Clientes!$A$2:$D$102,4,FALSE)=0,Clientes!$D$6,VLOOKUP(G483,Clientes!$A$2:$D$102,4,FALSE))</f>
        <v>Ciudad de México</v>
      </c>
      <c r="I483" t="s">
        <v>859</v>
      </c>
      <c r="J483">
        <v>7</v>
      </c>
      <c r="O483" t="s">
        <v>907</v>
      </c>
    </row>
    <row r="484" spans="1:15">
      <c r="A484">
        <f t="shared" si="14"/>
        <v>483</v>
      </c>
      <c r="B484" s="14">
        <v>43886</v>
      </c>
      <c r="C484" t="s">
        <v>6</v>
      </c>
      <c r="D484" t="s">
        <v>20</v>
      </c>
      <c r="E484" s="15">
        <f t="shared" si="15"/>
        <v>20200480</v>
      </c>
      <c r="F484">
        <v>253</v>
      </c>
      <c r="G484">
        <v>99999</v>
      </c>
      <c r="H484" t="str">
        <f>IF(VLOOKUP(G484,Clientes!$A$2:$D$102,4,FALSE)=0,Clientes!$D$6,VLOOKUP(G484,Clientes!$A$2:$D$102,4,FALSE))</f>
        <v>Ciudad de México</v>
      </c>
      <c r="I484" t="s">
        <v>884</v>
      </c>
      <c r="J484">
        <v>7</v>
      </c>
      <c r="O484" t="s">
        <v>32</v>
      </c>
    </row>
    <row r="485" spans="1:15">
      <c r="A485">
        <f t="shared" si="14"/>
        <v>484</v>
      </c>
      <c r="B485" s="14">
        <v>43886</v>
      </c>
      <c r="C485" t="s">
        <v>6</v>
      </c>
      <c r="D485" t="s">
        <v>21</v>
      </c>
      <c r="E485" s="15">
        <f t="shared" si="15"/>
        <v>20200481</v>
      </c>
      <c r="F485">
        <v>280</v>
      </c>
      <c r="G485">
        <v>99999</v>
      </c>
      <c r="H485" t="str">
        <f>IF(VLOOKUP(G485,Clientes!$A$2:$D$102,4,FALSE)=0,Clientes!$D$6,VLOOKUP(G485,Clientes!$A$2:$D$102,4,FALSE))</f>
        <v>Ciudad de México</v>
      </c>
      <c r="I485" t="s">
        <v>836</v>
      </c>
      <c r="J485">
        <v>6</v>
      </c>
      <c r="O485" t="s">
        <v>908</v>
      </c>
    </row>
    <row r="486" spans="1:15">
      <c r="A486">
        <f t="shared" si="14"/>
        <v>485</v>
      </c>
      <c r="B486" s="14">
        <v>43886</v>
      </c>
      <c r="C486" t="s">
        <v>6</v>
      </c>
      <c r="D486" t="s">
        <v>21</v>
      </c>
      <c r="E486" s="15">
        <f t="shared" si="15"/>
        <v>20200482</v>
      </c>
      <c r="F486">
        <v>438</v>
      </c>
      <c r="G486">
        <v>99999</v>
      </c>
      <c r="H486" t="str">
        <f>IF(VLOOKUP(G486,Clientes!$A$2:$D$102,4,FALSE)=0,Clientes!$D$6,VLOOKUP(G486,Clientes!$A$2:$D$102,4,FALSE))</f>
        <v>Ciudad de México</v>
      </c>
      <c r="I486" t="s">
        <v>836</v>
      </c>
      <c r="J486">
        <v>4</v>
      </c>
      <c r="O486" t="s">
        <v>907</v>
      </c>
    </row>
    <row r="487" spans="1:15">
      <c r="A487">
        <f t="shared" si="14"/>
        <v>486</v>
      </c>
      <c r="B487" s="14">
        <v>43887</v>
      </c>
      <c r="C487" t="s">
        <v>6</v>
      </c>
      <c r="D487" t="s">
        <v>21</v>
      </c>
      <c r="E487" s="15">
        <f t="shared" si="15"/>
        <v>20200483</v>
      </c>
      <c r="F487">
        <v>314</v>
      </c>
      <c r="G487">
        <v>99999</v>
      </c>
      <c r="H487" t="str">
        <f>IF(VLOOKUP(G487,Clientes!$A$2:$D$102,4,FALSE)=0,Clientes!$D$6,VLOOKUP(G487,Clientes!$A$2:$D$102,4,FALSE))</f>
        <v>Ciudad de México</v>
      </c>
      <c r="I487" t="s">
        <v>854</v>
      </c>
      <c r="J487">
        <v>3</v>
      </c>
      <c r="O487" t="s">
        <v>907</v>
      </c>
    </row>
    <row r="488" spans="1:15">
      <c r="A488">
        <f t="shared" si="14"/>
        <v>487</v>
      </c>
      <c r="B488" s="14">
        <v>43887</v>
      </c>
      <c r="C488" t="s">
        <v>6</v>
      </c>
      <c r="D488" t="s">
        <v>20</v>
      </c>
      <c r="E488" s="15">
        <f t="shared" si="15"/>
        <v>20200484</v>
      </c>
      <c r="F488">
        <v>333</v>
      </c>
      <c r="G488">
        <v>99999</v>
      </c>
      <c r="H488" t="str">
        <f>IF(VLOOKUP(G488,Clientes!$A$2:$D$102,4,FALSE)=0,Clientes!$D$6,VLOOKUP(G488,Clientes!$A$2:$D$102,4,FALSE))</f>
        <v>Ciudad de México</v>
      </c>
      <c r="I488" t="s">
        <v>855</v>
      </c>
      <c r="J488">
        <v>1</v>
      </c>
      <c r="O488" t="s">
        <v>907</v>
      </c>
    </row>
    <row r="489" spans="1:15">
      <c r="A489">
        <f t="shared" si="14"/>
        <v>488</v>
      </c>
      <c r="B489" s="14">
        <v>43887</v>
      </c>
      <c r="C489" t="s">
        <v>6</v>
      </c>
      <c r="D489" t="s">
        <v>20</v>
      </c>
      <c r="E489" s="15">
        <f t="shared" si="15"/>
        <v>20200485</v>
      </c>
      <c r="F489">
        <v>362</v>
      </c>
      <c r="G489">
        <v>99999</v>
      </c>
      <c r="H489" t="str">
        <f>IF(VLOOKUP(G489,Clientes!$A$2:$D$102,4,FALSE)=0,Clientes!$D$6,VLOOKUP(G489,Clientes!$A$2:$D$102,4,FALSE))</f>
        <v>Ciudad de México</v>
      </c>
      <c r="I489" t="s">
        <v>831</v>
      </c>
      <c r="J489">
        <v>1</v>
      </c>
      <c r="O489" t="s">
        <v>907</v>
      </c>
    </row>
    <row r="490" spans="1:15">
      <c r="A490">
        <f t="shared" si="14"/>
        <v>489</v>
      </c>
      <c r="B490" s="14">
        <v>43887</v>
      </c>
      <c r="C490" t="s">
        <v>6</v>
      </c>
      <c r="D490" t="s">
        <v>22</v>
      </c>
      <c r="E490" s="15">
        <f t="shared" si="15"/>
        <v>20200486</v>
      </c>
      <c r="F490">
        <v>392</v>
      </c>
      <c r="G490">
        <v>99999</v>
      </c>
      <c r="H490" t="str">
        <f>IF(VLOOKUP(G490,Clientes!$A$2:$D$102,4,FALSE)=0,Clientes!$D$6,VLOOKUP(G490,Clientes!$A$2:$D$102,4,FALSE))</f>
        <v>Ciudad de México</v>
      </c>
      <c r="I490" t="s">
        <v>841</v>
      </c>
      <c r="J490">
        <v>2</v>
      </c>
      <c r="O490" t="s">
        <v>32</v>
      </c>
    </row>
    <row r="491" spans="1:15">
      <c r="A491">
        <f t="shared" si="14"/>
        <v>490</v>
      </c>
      <c r="B491" s="14">
        <v>43887</v>
      </c>
      <c r="C491" t="s">
        <v>6</v>
      </c>
      <c r="D491" t="s">
        <v>21</v>
      </c>
      <c r="E491" s="15">
        <f t="shared" si="15"/>
        <v>20200487</v>
      </c>
      <c r="F491">
        <v>398</v>
      </c>
      <c r="G491">
        <v>99999</v>
      </c>
      <c r="H491" t="str">
        <f>IF(VLOOKUP(G491,Clientes!$A$2:$D$102,4,FALSE)=0,Clientes!$D$6,VLOOKUP(G491,Clientes!$A$2:$D$102,4,FALSE))</f>
        <v>Ciudad de México</v>
      </c>
      <c r="I491" t="s">
        <v>864</v>
      </c>
      <c r="J491">
        <v>5</v>
      </c>
      <c r="O491" t="s">
        <v>907</v>
      </c>
    </row>
    <row r="492" spans="1:15">
      <c r="A492">
        <f t="shared" si="14"/>
        <v>491</v>
      </c>
      <c r="B492" s="14">
        <v>43888</v>
      </c>
      <c r="C492" t="s">
        <v>6</v>
      </c>
      <c r="D492" t="s">
        <v>21</v>
      </c>
      <c r="E492" s="15">
        <f t="shared" si="15"/>
        <v>20200488</v>
      </c>
      <c r="F492">
        <v>88</v>
      </c>
      <c r="G492">
        <v>88</v>
      </c>
      <c r="H492" t="str">
        <f>IF(VLOOKUP(G492,Clientes!$A$2:$D$102,4,FALSE)=0,Clientes!$D$6,VLOOKUP(G492,Clientes!$A$2:$D$102,4,FALSE))</f>
        <v>Saltillo</v>
      </c>
      <c r="I492" t="s">
        <v>880</v>
      </c>
      <c r="J492">
        <v>3</v>
      </c>
      <c r="O492" t="s">
        <v>32</v>
      </c>
    </row>
    <row r="493" spans="1:15">
      <c r="A493">
        <f t="shared" si="14"/>
        <v>492</v>
      </c>
      <c r="B493" s="14">
        <v>43888</v>
      </c>
      <c r="C493" t="s">
        <v>6</v>
      </c>
      <c r="D493" t="s">
        <v>21</v>
      </c>
      <c r="E493" s="15">
        <f t="shared" si="15"/>
        <v>20200489</v>
      </c>
      <c r="F493">
        <v>97</v>
      </c>
      <c r="G493">
        <v>97</v>
      </c>
      <c r="H493" t="str">
        <f>IF(VLOOKUP(G493,Clientes!$A$2:$D$102,4,FALSE)=0,Clientes!$D$6,VLOOKUP(G493,Clientes!$A$2:$D$102,4,FALSE))</f>
        <v>Ciudad de México</v>
      </c>
      <c r="I493" t="s">
        <v>840</v>
      </c>
      <c r="J493">
        <v>5</v>
      </c>
      <c r="O493" t="s">
        <v>907</v>
      </c>
    </row>
    <row r="494" spans="1:15">
      <c r="A494">
        <f t="shared" si="14"/>
        <v>493</v>
      </c>
      <c r="B494" s="14">
        <v>43888</v>
      </c>
      <c r="C494" t="s">
        <v>6</v>
      </c>
      <c r="D494" t="s">
        <v>20</v>
      </c>
      <c r="E494" s="15">
        <f t="shared" si="15"/>
        <v>20200490</v>
      </c>
      <c r="F494">
        <v>276</v>
      </c>
      <c r="G494">
        <v>99999</v>
      </c>
      <c r="H494" t="str">
        <f>IF(VLOOKUP(G494,Clientes!$A$2:$D$102,4,FALSE)=0,Clientes!$D$6,VLOOKUP(G494,Clientes!$A$2:$D$102,4,FALSE))</f>
        <v>Ciudad de México</v>
      </c>
      <c r="I494" t="s">
        <v>885</v>
      </c>
      <c r="J494">
        <v>4</v>
      </c>
      <c r="O494" t="s">
        <v>32</v>
      </c>
    </row>
    <row r="495" spans="1:15">
      <c r="A495">
        <f t="shared" si="14"/>
        <v>494</v>
      </c>
      <c r="B495" s="14">
        <v>43888</v>
      </c>
      <c r="C495" t="s">
        <v>6</v>
      </c>
      <c r="D495" t="s">
        <v>20</v>
      </c>
      <c r="E495" s="15">
        <f t="shared" si="15"/>
        <v>20200491</v>
      </c>
      <c r="F495">
        <v>289</v>
      </c>
      <c r="G495">
        <v>99999</v>
      </c>
      <c r="H495" t="str">
        <f>IF(VLOOKUP(G495,Clientes!$A$2:$D$102,4,FALSE)=0,Clientes!$D$6,VLOOKUP(G495,Clientes!$A$2:$D$102,4,FALSE))</f>
        <v>Ciudad de México</v>
      </c>
      <c r="I495" t="s">
        <v>865</v>
      </c>
      <c r="J495">
        <v>5</v>
      </c>
      <c r="O495" t="s">
        <v>32</v>
      </c>
    </row>
    <row r="496" spans="1:15">
      <c r="A496">
        <f t="shared" si="14"/>
        <v>495</v>
      </c>
      <c r="B496" s="14">
        <v>43888</v>
      </c>
      <c r="C496" t="s">
        <v>6</v>
      </c>
      <c r="D496" t="s">
        <v>20</v>
      </c>
      <c r="E496" s="15">
        <f t="shared" si="15"/>
        <v>20200492</v>
      </c>
      <c r="F496">
        <v>425</v>
      </c>
      <c r="G496">
        <v>99999</v>
      </c>
      <c r="H496" t="str">
        <f>IF(VLOOKUP(G496,Clientes!$A$2:$D$102,4,FALSE)=0,Clientes!$D$6,VLOOKUP(G496,Clientes!$A$2:$D$102,4,FALSE))</f>
        <v>Ciudad de México</v>
      </c>
      <c r="I496" t="s">
        <v>835</v>
      </c>
      <c r="J496">
        <v>2</v>
      </c>
      <c r="O496" t="s">
        <v>32</v>
      </c>
    </row>
    <row r="497" spans="1:15">
      <c r="A497">
        <f t="shared" si="14"/>
        <v>496</v>
      </c>
      <c r="B497" s="14">
        <v>43889</v>
      </c>
      <c r="C497" t="s">
        <v>6</v>
      </c>
      <c r="D497" t="s">
        <v>21</v>
      </c>
      <c r="E497" s="15">
        <f t="shared" si="15"/>
        <v>20200493</v>
      </c>
      <c r="F497">
        <v>107</v>
      </c>
      <c r="G497">
        <v>99999</v>
      </c>
      <c r="H497" t="str">
        <f>IF(VLOOKUP(G497,Clientes!$A$2:$D$102,4,FALSE)=0,Clientes!$D$6,VLOOKUP(G497,Clientes!$A$2:$D$102,4,FALSE))</f>
        <v>Ciudad de México</v>
      </c>
      <c r="I497" t="s">
        <v>866</v>
      </c>
      <c r="J497">
        <v>5</v>
      </c>
      <c r="O497" t="s">
        <v>32</v>
      </c>
    </row>
    <row r="498" spans="1:15">
      <c r="A498">
        <f t="shared" si="14"/>
        <v>497</v>
      </c>
      <c r="B498" s="14">
        <v>43889</v>
      </c>
      <c r="C498" t="s">
        <v>6</v>
      </c>
      <c r="D498" t="s">
        <v>22</v>
      </c>
      <c r="E498" s="15">
        <f t="shared" si="15"/>
        <v>20200494</v>
      </c>
      <c r="F498">
        <v>221</v>
      </c>
      <c r="G498">
        <v>99999</v>
      </c>
      <c r="H498" t="str">
        <f>IF(VLOOKUP(G498,Clientes!$A$2:$D$102,4,FALSE)=0,Clientes!$D$6,VLOOKUP(G498,Clientes!$A$2:$D$102,4,FALSE))</f>
        <v>Ciudad de México</v>
      </c>
      <c r="I498" t="s">
        <v>874</v>
      </c>
      <c r="J498">
        <v>5</v>
      </c>
      <c r="O498" t="s">
        <v>907</v>
      </c>
    </row>
    <row r="499" spans="1:15">
      <c r="A499">
        <f t="shared" si="14"/>
        <v>498</v>
      </c>
      <c r="B499" s="14">
        <v>43889</v>
      </c>
      <c r="C499" t="s">
        <v>6</v>
      </c>
      <c r="D499" t="s">
        <v>20</v>
      </c>
      <c r="E499" s="15">
        <f t="shared" si="15"/>
        <v>20200495</v>
      </c>
      <c r="F499">
        <v>253</v>
      </c>
      <c r="G499">
        <v>99999</v>
      </c>
      <c r="H499" t="str">
        <f>IF(VLOOKUP(G499,Clientes!$A$2:$D$102,4,FALSE)=0,Clientes!$D$6,VLOOKUP(G499,Clientes!$A$2:$D$102,4,FALSE))</f>
        <v>Ciudad de México</v>
      </c>
      <c r="I499" t="s">
        <v>852</v>
      </c>
      <c r="J499">
        <v>7</v>
      </c>
      <c r="O499" t="s">
        <v>908</v>
      </c>
    </row>
    <row r="500" spans="1:15">
      <c r="A500">
        <f t="shared" si="14"/>
        <v>499</v>
      </c>
      <c r="B500" s="14">
        <v>43889</v>
      </c>
      <c r="C500" t="s">
        <v>6</v>
      </c>
      <c r="D500" t="s">
        <v>22</v>
      </c>
      <c r="E500" s="15">
        <f t="shared" si="15"/>
        <v>20200496</v>
      </c>
      <c r="F500">
        <v>297</v>
      </c>
      <c r="G500">
        <v>99999</v>
      </c>
      <c r="H500" t="str">
        <f>IF(VLOOKUP(G500,Clientes!$A$2:$D$102,4,FALSE)=0,Clientes!$D$6,VLOOKUP(G500,Clientes!$A$2:$D$102,4,FALSE))</f>
        <v>Ciudad de México</v>
      </c>
      <c r="I500" t="s">
        <v>850</v>
      </c>
      <c r="J500">
        <v>6</v>
      </c>
      <c r="O500" t="s">
        <v>32</v>
      </c>
    </row>
    <row r="501" spans="1:15">
      <c r="A501">
        <f t="shared" si="14"/>
        <v>500</v>
      </c>
      <c r="B501" s="14">
        <v>43889</v>
      </c>
      <c r="C501" t="s">
        <v>6</v>
      </c>
      <c r="D501" t="s">
        <v>20</v>
      </c>
      <c r="E501" s="15">
        <f t="shared" si="15"/>
        <v>20200497</v>
      </c>
      <c r="F501">
        <v>336</v>
      </c>
      <c r="G501">
        <v>99999</v>
      </c>
      <c r="H501" t="str">
        <f>IF(VLOOKUP(G501,Clientes!$A$2:$D$102,4,FALSE)=0,Clientes!$D$6,VLOOKUP(G501,Clientes!$A$2:$D$102,4,FALSE))</f>
        <v>Ciudad de México</v>
      </c>
      <c r="I501" t="s">
        <v>871</v>
      </c>
      <c r="J501">
        <v>4</v>
      </c>
      <c r="O501" t="s">
        <v>908</v>
      </c>
    </row>
    <row r="502" spans="1:15">
      <c r="A502">
        <f t="shared" si="14"/>
        <v>501</v>
      </c>
      <c r="B502" s="14">
        <v>43889</v>
      </c>
      <c r="C502" t="s">
        <v>6</v>
      </c>
      <c r="D502" t="s">
        <v>21</v>
      </c>
      <c r="E502" s="15">
        <f t="shared" si="15"/>
        <v>20200498</v>
      </c>
      <c r="F502">
        <v>364</v>
      </c>
      <c r="G502">
        <v>99999</v>
      </c>
      <c r="H502" t="str">
        <f>IF(VLOOKUP(G502,Clientes!$A$2:$D$102,4,FALSE)=0,Clientes!$D$6,VLOOKUP(G502,Clientes!$A$2:$D$102,4,FALSE))</f>
        <v>Ciudad de México</v>
      </c>
      <c r="I502" t="s">
        <v>882</v>
      </c>
      <c r="J502">
        <v>2</v>
      </c>
      <c r="O502" t="s">
        <v>32</v>
      </c>
    </row>
    <row r="503" spans="1:15">
      <c r="A503">
        <f t="shared" si="14"/>
        <v>502</v>
      </c>
      <c r="B503" s="14">
        <v>43889</v>
      </c>
      <c r="C503" t="s">
        <v>6</v>
      </c>
      <c r="D503" t="s">
        <v>22</v>
      </c>
      <c r="E503" s="15">
        <f t="shared" si="15"/>
        <v>20200499</v>
      </c>
      <c r="F503">
        <v>371</v>
      </c>
      <c r="G503">
        <v>99999</v>
      </c>
      <c r="H503" t="str">
        <f>IF(VLOOKUP(G503,Clientes!$A$2:$D$102,4,FALSE)=0,Clientes!$D$6,VLOOKUP(G503,Clientes!$A$2:$D$102,4,FALSE))</f>
        <v>Ciudad de México</v>
      </c>
      <c r="I503" t="s">
        <v>861</v>
      </c>
      <c r="J503">
        <v>4</v>
      </c>
      <c r="O503" t="s">
        <v>32</v>
      </c>
    </row>
    <row r="504" spans="1:15">
      <c r="A504">
        <f t="shared" si="14"/>
        <v>503</v>
      </c>
      <c r="B504" s="14">
        <v>43889</v>
      </c>
      <c r="C504" t="s">
        <v>6</v>
      </c>
      <c r="D504" t="s">
        <v>21</v>
      </c>
      <c r="E504" s="15">
        <f t="shared" si="15"/>
        <v>20200500</v>
      </c>
      <c r="F504">
        <v>398</v>
      </c>
      <c r="G504">
        <v>99999</v>
      </c>
      <c r="H504" t="str">
        <f>IF(VLOOKUP(G504,Clientes!$A$2:$D$102,4,FALSE)=0,Clientes!$D$6,VLOOKUP(G504,Clientes!$A$2:$D$102,4,FALSE))</f>
        <v>Ciudad de México</v>
      </c>
      <c r="I504" t="s">
        <v>844</v>
      </c>
      <c r="J504">
        <v>7</v>
      </c>
      <c r="O504" t="s">
        <v>32</v>
      </c>
    </row>
    <row r="505" spans="1:15">
      <c r="A505">
        <f t="shared" si="14"/>
        <v>504</v>
      </c>
      <c r="B505" s="14">
        <v>43890</v>
      </c>
      <c r="C505" t="s">
        <v>6</v>
      </c>
      <c r="D505" t="s">
        <v>20</v>
      </c>
      <c r="E505" s="15">
        <f t="shared" si="15"/>
        <v>20200501</v>
      </c>
      <c r="F505">
        <v>63</v>
      </c>
      <c r="G505">
        <v>63</v>
      </c>
      <c r="H505" t="str">
        <f>IF(VLOOKUP(G505,Clientes!$A$2:$D$102,4,FALSE)=0,Clientes!$D$6,VLOOKUP(G505,Clientes!$A$2:$D$102,4,FALSE))</f>
        <v>Ciudad de México</v>
      </c>
      <c r="I505" t="s">
        <v>852</v>
      </c>
      <c r="J505">
        <v>4</v>
      </c>
      <c r="O505" t="s">
        <v>908</v>
      </c>
    </row>
    <row r="506" spans="1:15">
      <c r="A506">
        <f t="shared" si="14"/>
        <v>505</v>
      </c>
      <c r="B506" s="14">
        <v>43890</v>
      </c>
      <c r="C506" t="s">
        <v>6</v>
      </c>
      <c r="D506" t="s">
        <v>20</v>
      </c>
      <c r="E506" s="15">
        <f t="shared" si="15"/>
        <v>20200502</v>
      </c>
      <c r="F506">
        <v>67</v>
      </c>
      <c r="G506">
        <v>67</v>
      </c>
      <c r="H506" t="str">
        <f>IF(VLOOKUP(G506,Clientes!$A$2:$D$102,4,FALSE)=0,Clientes!$D$6,VLOOKUP(G506,Clientes!$A$2:$D$102,4,FALSE))</f>
        <v>Guadalajara</v>
      </c>
      <c r="I506" t="s">
        <v>890</v>
      </c>
      <c r="J506">
        <v>7</v>
      </c>
      <c r="O506" t="s">
        <v>32</v>
      </c>
    </row>
    <row r="507" spans="1:15">
      <c r="A507">
        <f t="shared" si="14"/>
        <v>506</v>
      </c>
      <c r="B507" s="14">
        <v>43890</v>
      </c>
      <c r="C507" t="s">
        <v>6</v>
      </c>
      <c r="D507" t="s">
        <v>22</v>
      </c>
      <c r="E507" s="15">
        <f t="shared" si="15"/>
        <v>20200503</v>
      </c>
      <c r="F507">
        <v>126</v>
      </c>
      <c r="G507">
        <v>99999</v>
      </c>
      <c r="H507" t="str">
        <f>IF(VLOOKUP(G507,Clientes!$A$2:$D$102,4,FALSE)=0,Clientes!$D$6,VLOOKUP(G507,Clientes!$A$2:$D$102,4,FALSE))</f>
        <v>Ciudad de México</v>
      </c>
      <c r="I507" t="s">
        <v>890</v>
      </c>
      <c r="J507">
        <v>3</v>
      </c>
      <c r="O507" t="s">
        <v>32</v>
      </c>
    </row>
    <row r="508" spans="1:15">
      <c r="A508">
        <f t="shared" si="14"/>
        <v>507</v>
      </c>
      <c r="B508" s="14">
        <v>43890</v>
      </c>
      <c r="C508" t="s">
        <v>6</v>
      </c>
      <c r="D508" t="s">
        <v>20</v>
      </c>
      <c r="E508" s="15">
        <f t="shared" si="15"/>
        <v>20200504</v>
      </c>
      <c r="F508">
        <v>133</v>
      </c>
      <c r="G508">
        <v>99999</v>
      </c>
      <c r="H508" t="str">
        <f>IF(VLOOKUP(G508,Clientes!$A$2:$D$102,4,FALSE)=0,Clientes!$D$6,VLOOKUP(G508,Clientes!$A$2:$D$102,4,FALSE))</f>
        <v>Ciudad de México</v>
      </c>
      <c r="I508" t="s">
        <v>864</v>
      </c>
      <c r="J508">
        <v>6</v>
      </c>
      <c r="O508" t="s">
        <v>32</v>
      </c>
    </row>
    <row r="509" spans="1:15">
      <c r="A509">
        <f t="shared" si="14"/>
        <v>508</v>
      </c>
      <c r="B509" s="14">
        <v>43890</v>
      </c>
      <c r="C509" t="s">
        <v>6</v>
      </c>
      <c r="D509" t="s">
        <v>21</v>
      </c>
      <c r="E509" s="15">
        <f t="shared" si="15"/>
        <v>20200505</v>
      </c>
      <c r="F509">
        <v>209</v>
      </c>
      <c r="G509">
        <v>99999</v>
      </c>
      <c r="H509" t="str">
        <f>IF(VLOOKUP(G509,Clientes!$A$2:$D$102,4,FALSE)=0,Clientes!$D$6,VLOOKUP(G509,Clientes!$A$2:$D$102,4,FALSE))</f>
        <v>Ciudad de México</v>
      </c>
      <c r="I509" t="s">
        <v>889</v>
      </c>
      <c r="J509">
        <v>2</v>
      </c>
      <c r="O509" t="s">
        <v>32</v>
      </c>
    </row>
    <row r="510" spans="1:15">
      <c r="A510">
        <f t="shared" si="14"/>
        <v>509</v>
      </c>
      <c r="B510" s="14">
        <v>43890</v>
      </c>
      <c r="C510" t="s">
        <v>6</v>
      </c>
      <c r="D510" t="s">
        <v>20</v>
      </c>
      <c r="E510" s="15">
        <f t="shared" si="15"/>
        <v>20200506</v>
      </c>
      <c r="F510">
        <v>249</v>
      </c>
      <c r="G510">
        <v>99999</v>
      </c>
      <c r="H510" t="str">
        <f>IF(VLOOKUP(G510,Clientes!$A$2:$D$102,4,FALSE)=0,Clientes!$D$6,VLOOKUP(G510,Clientes!$A$2:$D$102,4,FALSE))</f>
        <v>Ciudad de México</v>
      </c>
      <c r="I510" t="s">
        <v>837</v>
      </c>
      <c r="J510">
        <v>4</v>
      </c>
      <c r="O510" t="s">
        <v>32</v>
      </c>
    </row>
    <row r="511" spans="1:15">
      <c r="A511">
        <f t="shared" si="14"/>
        <v>510</v>
      </c>
      <c r="B511" s="14">
        <v>43890</v>
      </c>
      <c r="C511" t="s">
        <v>6</v>
      </c>
      <c r="D511" t="s">
        <v>21</v>
      </c>
      <c r="E511" s="15">
        <f t="shared" si="15"/>
        <v>20200507</v>
      </c>
      <c r="F511">
        <v>344</v>
      </c>
      <c r="G511">
        <v>99999</v>
      </c>
      <c r="H511" t="str">
        <f>IF(VLOOKUP(G511,Clientes!$A$2:$D$102,4,FALSE)=0,Clientes!$D$6,VLOOKUP(G511,Clientes!$A$2:$D$102,4,FALSE))</f>
        <v>Ciudad de México</v>
      </c>
      <c r="I511" t="s">
        <v>884</v>
      </c>
      <c r="J511">
        <v>5</v>
      </c>
      <c r="O511" t="s">
        <v>907</v>
      </c>
    </row>
    <row r="512" spans="1:15">
      <c r="A512">
        <f t="shared" si="14"/>
        <v>511</v>
      </c>
      <c r="B512" s="14">
        <v>43890</v>
      </c>
      <c r="C512" t="s">
        <v>6</v>
      </c>
      <c r="D512" t="s">
        <v>20</v>
      </c>
      <c r="E512" s="15">
        <f t="shared" si="15"/>
        <v>20200508</v>
      </c>
      <c r="F512">
        <v>452</v>
      </c>
      <c r="G512">
        <v>99999</v>
      </c>
      <c r="H512" t="str">
        <f>IF(VLOOKUP(G512,Clientes!$A$2:$D$102,4,FALSE)=0,Clientes!$D$6,VLOOKUP(G512,Clientes!$A$2:$D$102,4,FALSE))</f>
        <v>Ciudad de México</v>
      </c>
      <c r="I512" t="s">
        <v>835</v>
      </c>
      <c r="J512">
        <v>1</v>
      </c>
      <c r="O512" t="s">
        <v>907</v>
      </c>
    </row>
    <row r="513" spans="1:15">
      <c r="A513">
        <f t="shared" si="14"/>
        <v>512</v>
      </c>
      <c r="B513" s="14">
        <v>43891</v>
      </c>
      <c r="C513" t="s">
        <v>6</v>
      </c>
      <c r="D513" t="s">
        <v>20</v>
      </c>
      <c r="E513" s="15">
        <f t="shared" si="15"/>
        <v>20200509</v>
      </c>
      <c r="F513">
        <v>326</v>
      </c>
      <c r="G513">
        <v>99999</v>
      </c>
      <c r="H513" t="str">
        <f>IF(VLOOKUP(G513,Clientes!$A$2:$D$102,4,FALSE)=0,Clientes!$D$6,VLOOKUP(G513,Clientes!$A$2:$D$102,4,FALSE))</f>
        <v>Ciudad de México</v>
      </c>
      <c r="I513" t="s">
        <v>854</v>
      </c>
      <c r="J513">
        <v>5</v>
      </c>
      <c r="O513" t="s">
        <v>908</v>
      </c>
    </row>
    <row r="514" spans="1:15">
      <c r="A514">
        <f t="shared" si="14"/>
        <v>513</v>
      </c>
      <c r="B514" s="14">
        <v>43891</v>
      </c>
      <c r="C514" t="s">
        <v>6</v>
      </c>
      <c r="D514" t="s">
        <v>20</v>
      </c>
      <c r="E514" s="15">
        <f t="shared" si="15"/>
        <v>20200510</v>
      </c>
      <c r="F514">
        <v>344</v>
      </c>
      <c r="G514">
        <v>99999</v>
      </c>
      <c r="H514" t="str">
        <f>IF(VLOOKUP(G514,Clientes!$A$2:$D$102,4,FALSE)=0,Clientes!$D$6,VLOOKUP(G514,Clientes!$A$2:$D$102,4,FALSE))</f>
        <v>Ciudad de México</v>
      </c>
      <c r="I514" t="s">
        <v>852</v>
      </c>
      <c r="J514">
        <v>3</v>
      </c>
      <c r="O514" t="s">
        <v>908</v>
      </c>
    </row>
    <row r="515" spans="1:15">
      <c r="A515">
        <f t="shared" si="14"/>
        <v>514</v>
      </c>
      <c r="B515" s="14">
        <v>43891</v>
      </c>
      <c r="C515" t="s">
        <v>6</v>
      </c>
      <c r="D515" t="s">
        <v>20</v>
      </c>
      <c r="E515" s="15">
        <f t="shared" si="15"/>
        <v>20200511</v>
      </c>
      <c r="F515">
        <v>446</v>
      </c>
      <c r="G515">
        <v>99999</v>
      </c>
      <c r="H515" t="str">
        <f>IF(VLOOKUP(G515,Clientes!$A$2:$D$102,4,FALSE)=0,Clientes!$D$6,VLOOKUP(G515,Clientes!$A$2:$D$102,4,FALSE))</f>
        <v>Ciudad de México</v>
      </c>
      <c r="I515" t="s">
        <v>833</v>
      </c>
      <c r="J515">
        <v>2</v>
      </c>
      <c r="O515" t="s">
        <v>907</v>
      </c>
    </row>
    <row r="516" spans="1:15">
      <c r="A516">
        <f t="shared" ref="A516:A579" si="16">A515+1</f>
        <v>515</v>
      </c>
      <c r="B516" s="14">
        <v>43892</v>
      </c>
      <c r="C516" t="s">
        <v>6</v>
      </c>
      <c r="D516" t="s">
        <v>20</v>
      </c>
      <c r="E516" s="15">
        <f t="shared" ref="E516:E579" si="17">IF(CONCATENATE(D516,F516)=CONCATENATE(D515,F515),E515,E515+1)</f>
        <v>20200512</v>
      </c>
      <c r="F516">
        <v>117</v>
      </c>
      <c r="G516">
        <v>99999</v>
      </c>
      <c r="H516" t="str">
        <f>IF(VLOOKUP(G516,Clientes!$A$2:$D$102,4,FALSE)=0,Clientes!$D$6,VLOOKUP(G516,Clientes!$A$2:$D$102,4,FALSE))</f>
        <v>Ciudad de México</v>
      </c>
      <c r="I516" t="s">
        <v>833</v>
      </c>
      <c r="J516">
        <v>5</v>
      </c>
      <c r="O516" t="s">
        <v>908</v>
      </c>
    </row>
    <row r="517" spans="1:15">
      <c r="A517">
        <f t="shared" si="16"/>
        <v>516</v>
      </c>
      <c r="B517" s="14">
        <v>43892</v>
      </c>
      <c r="C517" t="s">
        <v>6</v>
      </c>
      <c r="D517" t="s">
        <v>20</v>
      </c>
      <c r="E517" s="15">
        <f t="shared" si="17"/>
        <v>20200513</v>
      </c>
      <c r="F517">
        <v>234</v>
      </c>
      <c r="G517">
        <v>99999</v>
      </c>
      <c r="H517" t="str">
        <f>IF(VLOOKUP(G517,Clientes!$A$2:$D$102,4,FALSE)=0,Clientes!$D$6,VLOOKUP(G517,Clientes!$A$2:$D$102,4,FALSE))</f>
        <v>Ciudad de México</v>
      </c>
      <c r="I517" t="s">
        <v>854</v>
      </c>
      <c r="J517">
        <v>3</v>
      </c>
      <c r="O517" t="s">
        <v>32</v>
      </c>
    </row>
    <row r="518" spans="1:15">
      <c r="A518">
        <f t="shared" si="16"/>
        <v>517</v>
      </c>
      <c r="B518" s="14">
        <v>43892</v>
      </c>
      <c r="C518" t="s">
        <v>6</v>
      </c>
      <c r="D518" t="s">
        <v>20</v>
      </c>
      <c r="E518" s="15">
        <f t="shared" si="17"/>
        <v>20200514</v>
      </c>
      <c r="F518">
        <v>355</v>
      </c>
      <c r="G518">
        <v>99999</v>
      </c>
      <c r="H518" t="str">
        <f>IF(VLOOKUP(G518,Clientes!$A$2:$D$102,4,FALSE)=0,Clientes!$D$6,VLOOKUP(G518,Clientes!$A$2:$D$102,4,FALSE))</f>
        <v>Ciudad de México</v>
      </c>
      <c r="I518" t="s">
        <v>888</v>
      </c>
      <c r="J518">
        <v>4</v>
      </c>
      <c r="O518" t="s">
        <v>907</v>
      </c>
    </row>
    <row r="519" spans="1:15">
      <c r="A519">
        <f t="shared" si="16"/>
        <v>518</v>
      </c>
      <c r="B519" s="14">
        <v>43892</v>
      </c>
      <c r="C519" t="s">
        <v>6</v>
      </c>
      <c r="D519" t="s">
        <v>21</v>
      </c>
      <c r="E519" s="15">
        <f t="shared" si="17"/>
        <v>20200515</v>
      </c>
      <c r="F519">
        <v>382</v>
      </c>
      <c r="G519">
        <v>99999</v>
      </c>
      <c r="H519" t="str">
        <f>IF(VLOOKUP(G519,Clientes!$A$2:$D$102,4,FALSE)=0,Clientes!$D$6,VLOOKUP(G519,Clientes!$A$2:$D$102,4,FALSE))</f>
        <v>Ciudad de México</v>
      </c>
      <c r="I519" t="s">
        <v>880</v>
      </c>
      <c r="J519">
        <v>6</v>
      </c>
      <c r="O519" t="s">
        <v>908</v>
      </c>
    </row>
    <row r="520" spans="1:15">
      <c r="A520">
        <f t="shared" si="16"/>
        <v>519</v>
      </c>
      <c r="B520" s="14">
        <v>43892</v>
      </c>
      <c r="C520" t="s">
        <v>6</v>
      </c>
      <c r="D520" t="s">
        <v>20</v>
      </c>
      <c r="E520" s="15">
        <f t="shared" si="17"/>
        <v>20200516</v>
      </c>
      <c r="F520">
        <v>441</v>
      </c>
      <c r="G520">
        <v>99999</v>
      </c>
      <c r="H520" t="str">
        <f>IF(VLOOKUP(G520,Clientes!$A$2:$D$102,4,FALSE)=0,Clientes!$D$6,VLOOKUP(G520,Clientes!$A$2:$D$102,4,FALSE))</f>
        <v>Ciudad de México</v>
      </c>
      <c r="I520" t="s">
        <v>871</v>
      </c>
      <c r="J520">
        <v>3</v>
      </c>
      <c r="O520" t="s">
        <v>907</v>
      </c>
    </row>
    <row r="521" spans="1:15">
      <c r="A521">
        <f t="shared" si="16"/>
        <v>520</v>
      </c>
      <c r="B521" s="14">
        <v>43893</v>
      </c>
      <c r="C521" t="s">
        <v>6</v>
      </c>
      <c r="D521" t="s">
        <v>20</v>
      </c>
      <c r="E521" s="15">
        <f t="shared" si="17"/>
        <v>20200517</v>
      </c>
      <c r="F521">
        <v>29</v>
      </c>
      <c r="G521">
        <v>29</v>
      </c>
      <c r="H521" t="str">
        <f>IF(VLOOKUP(G521,Clientes!$A$2:$D$102,4,FALSE)=0,Clientes!$D$6,VLOOKUP(G521,Clientes!$A$2:$D$102,4,FALSE))</f>
        <v>Ciudad de México</v>
      </c>
      <c r="I521" t="s">
        <v>847</v>
      </c>
      <c r="J521">
        <v>2</v>
      </c>
      <c r="O521" t="s">
        <v>907</v>
      </c>
    </row>
    <row r="522" spans="1:15">
      <c r="A522">
        <f t="shared" si="16"/>
        <v>521</v>
      </c>
      <c r="B522" s="14">
        <v>43893</v>
      </c>
      <c r="C522" t="s">
        <v>6</v>
      </c>
      <c r="D522" t="s">
        <v>21</v>
      </c>
      <c r="E522" s="15">
        <f t="shared" si="17"/>
        <v>20200518</v>
      </c>
      <c r="F522">
        <v>36</v>
      </c>
      <c r="G522">
        <v>36</v>
      </c>
      <c r="H522" t="str">
        <f>IF(VLOOKUP(G522,Clientes!$A$2:$D$102,4,FALSE)=0,Clientes!$D$6,VLOOKUP(G522,Clientes!$A$2:$D$102,4,FALSE))</f>
        <v>Tijuana</v>
      </c>
      <c r="I522" t="s">
        <v>881</v>
      </c>
      <c r="J522">
        <v>1</v>
      </c>
      <c r="O522" t="s">
        <v>907</v>
      </c>
    </row>
    <row r="523" spans="1:15">
      <c r="A523">
        <f t="shared" si="16"/>
        <v>522</v>
      </c>
      <c r="B523" s="14">
        <v>43893</v>
      </c>
      <c r="C523" t="s">
        <v>6</v>
      </c>
      <c r="D523" t="s">
        <v>22</v>
      </c>
      <c r="E523" s="15">
        <f t="shared" si="17"/>
        <v>20200519</v>
      </c>
      <c r="F523">
        <v>93</v>
      </c>
      <c r="G523">
        <v>93</v>
      </c>
      <c r="H523" t="str">
        <f>IF(VLOOKUP(G523,Clientes!$A$2:$D$102,4,FALSE)=0,Clientes!$D$6,VLOOKUP(G523,Clientes!$A$2:$D$102,4,FALSE))</f>
        <v>Ciudad de México</v>
      </c>
      <c r="I523" t="s">
        <v>834</v>
      </c>
      <c r="J523">
        <v>1</v>
      </c>
      <c r="O523" t="s">
        <v>907</v>
      </c>
    </row>
    <row r="524" spans="1:15">
      <c r="A524">
        <f t="shared" si="16"/>
        <v>523</v>
      </c>
      <c r="B524" s="14">
        <v>43893</v>
      </c>
      <c r="C524" t="s">
        <v>6</v>
      </c>
      <c r="D524" t="s">
        <v>20</v>
      </c>
      <c r="E524" s="15">
        <f t="shared" si="17"/>
        <v>20200520</v>
      </c>
      <c r="F524">
        <v>159</v>
      </c>
      <c r="G524">
        <v>99999</v>
      </c>
      <c r="H524" t="str">
        <f>IF(VLOOKUP(G524,Clientes!$A$2:$D$102,4,FALSE)=0,Clientes!$D$6,VLOOKUP(G524,Clientes!$A$2:$D$102,4,FALSE))</f>
        <v>Ciudad de México</v>
      </c>
      <c r="I524" t="s">
        <v>886</v>
      </c>
      <c r="J524">
        <v>7</v>
      </c>
      <c r="O524" t="s">
        <v>907</v>
      </c>
    </row>
    <row r="525" spans="1:15">
      <c r="A525">
        <f t="shared" si="16"/>
        <v>524</v>
      </c>
      <c r="B525" s="14">
        <v>43893</v>
      </c>
      <c r="C525" t="s">
        <v>6</v>
      </c>
      <c r="D525" t="s">
        <v>20</v>
      </c>
      <c r="E525" s="15">
        <f t="shared" si="17"/>
        <v>20200521</v>
      </c>
      <c r="F525">
        <v>230</v>
      </c>
      <c r="G525">
        <v>99999</v>
      </c>
      <c r="H525" t="str">
        <f>IF(VLOOKUP(G525,Clientes!$A$2:$D$102,4,FALSE)=0,Clientes!$D$6,VLOOKUP(G525,Clientes!$A$2:$D$102,4,FALSE))</f>
        <v>Ciudad de México</v>
      </c>
      <c r="I525" t="s">
        <v>869</v>
      </c>
      <c r="J525">
        <v>5</v>
      </c>
      <c r="O525" t="s">
        <v>32</v>
      </c>
    </row>
    <row r="526" spans="1:15">
      <c r="A526">
        <f t="shared" si="16"/>
        <v>525</v>
      </c>
      <c r="B526" s="14">
        <v>43893</v>
      </c>
      <c r="C526" t="s">
        <v>6</v>
      </c>
      <c r="D526" t="s">
        <v>22</v>
      </c>
      <c r="E526" s="15">
        <f t="shared" si="17"/>
        <v>20200522</v>
      </c>
      <c r="F526">
        <v>281</v>
      </c>
      <c r="G526">
        <v>99999</v>
      </c>
      <c r="H526" t="str">
        <f>IF(VLOOKUP(G526,Clientes!$A$2:$D$102,4,FALSE)=0,Clientes!$D$6,VLOOKUP(G526,Clientes!$A$2:$D$102,4,FALSE))</f>
        <v>Ciudad de México</v>
      </c>
      <c r="I526" t="s">
        <v>858</v>
      </c>
      <c r="J526">
        <v>3</v>
      </c>
      <c r="O526" t="s">
        <v>908</v>
      </c>
    </row>
    <row r="527" spans="1:15">
      <c r="A527">
        <f t="shared" si="16"/>
        <v>526</v>
      </c>
      <c r="B527" s="14">
        <v>43893</v>
      </c>
      <c r="C527" t="s">
        <v>6</v>
      </c>
      <c r="D527" t="s">
        <v>22</v>
      </c>
      <c r="E527" s="15">
        <f t="shared" si="17"/>
        <v>20200523</v>
      </c>
      <c r="F527">
        <v>424</v>
      </c>
      <c r="G527">
        <v>99999</v>
      </c>
      <c r="H527" t="str">
        <f>IF(VLOOKUP(G527,Clientes!$A$2:$D$102,4,FALSE)=0,Clientes!$D$6,VLOOKUP(G527,Clientes!$A$2:$D$102,4,FALSE))</f>
        <v>Ciudad de México</v>
      </c>
      <c r="I527" t="s">
        <v>841</v>
      </c>
      <c r="J527">
        <v>5</v>
      </c>
      <c r="O527" t="s">
        <v>908</v>
      </c>
    </row>
    <row r="528" spans="1:15">
      <c r="A528">
        <f t="shared" si="16"/>
        <v>527</v>
      </c>
      <c r="B528" s="14">
        <v>43893</v>
      </c>
      <c r="C528" t="s">
        <v>6</v>
      </c>
      <c r="D528" t="s">
        <v>22</v>
      </c>
      <c r="E528" s="15">
        <f t="shared" si="17"/>
        <v>20200524</v>
      </c>
      <c r="F528">
        <v>439</v>
      </c>
      <c r="G528">
        <v>99999</v>
      </c>
      <c r="H528" t="str">
        <f>IF(VLOOKUP(G528,Clientes!$A$2:$D$102,4,FALSE)=0,Clientes!$D$6,VLOOKUP(G528,Clientes!$A$2:$D$102,4,FALSE))</f>
        <v>Ciudad de México</v>
      </c>
      <c r="I528" t="s">
        <v>849</v>
      </c>
      <c r="J528">
        <v>5</v>
      </c>
      <c r="O528" t="s">
        <v>908</v>
      </c>
    </row>
    <row r="529" spans="1:15">
      <c r="A529">
        <f t="shared" si="16"/>
        <v>528</v>
      </c>
      <c r="B529" s="14">
        <v>43893</v>
      </c>
      <c r="C529" t="s">
        <v>6</v>
      </c>
      <c r="D529" t="s">
        <v>21</v>
      </c>
      <c r="E529" s="15">
        <f t="shared" si="17"/>
        <v>20200525</v>
      </c>
      <c r="F529">
        <v>457</v>
      </c>
      <c r="G529">
        <v>99999</v>
      </c>
      <c r="H529" t="str">
        <f>IF(VLOOKUP(G529,Clientes!$A$2:$D$102,4,FALSE)=0,Clientes!$D$6,VLOOKUP(G529,Clientes!$A$2:$D$102,4,FALSE))</f>
        <v>Ciudad de México</v>
      </c>
      <c r="I529" t="s">
        <v>876</v>
      </c>
      <c r="J529">
        <v>7</v>
      </c>
      <c r="O529" t="s">
        <v>32</v>
      </c>
    </row>
    <row r="530" spans="1:15">
      <c r="A530">
        <f t="shared" si="16"/>
        <v>529</v>
      </c>
      <c r="B530" s="14">
        <v>43894</v>
      </c>
      <c r="C530" t="s">
        <v>6</v>
      </c>
      <c r="D530" t="s">
        <v>22</v>
      </c>
      <c r="E530" s="15">
        <f t="shared" si="17"/>
        <v>20200526</v>
      </c>
      <c r="F530">
        <v>266</v>
      </c>
      <c r="G530">
        <v>99999</v>
      </c>
      <c r="H530" t="str">
        <f>IF(VLOOKUP(G530,Clientes!$A$2:$D$102,4,FALSE)=0,Clientes!$D$6,VLOOKUP(G530,Clientes!$A$2:$D$102,4,FALSE))</f>
        <v>Ciudad de México</v>
      </c>
      <c r="I530" t="s">
        <v>840</v>
      </c>
      <c r="J530">
        <v>1</v>
      </c>
      <c r="O530" t="s">
        <v>32</v>
      </c>
    </row>
    <row r="531" spans="1:15">
      <c r="A531">
        <f t="shared" si="16"/>
        <v>530</v>
      </c>
      <c r="B531" s="14">
        <v>43895</v>
      </c>
      <c r="C531" t="s">
        <v>6</v>
      </c>
      <c r="D531" t="s">
        <v>20</v>
      </c>
      <c r="E531" s="15">
        <f t="shared" si="17"/>
        <v>20200527</v>
      </c>
      <c r="F531">
        <v>322</v>
      </c>
      <c r="G531">
        <v>99999</v>
      </c>
      <c r="H531" t="str">
        <f>IF(VLOOKUP(G531,Clientes!$A$2:$D$102,4,FALSE)=0,Clientes!$D$6,VLOOKUP(G531,Clientes!$A$2:$D$102,4,FALSE))</f>
        <v>Ciudad de México</v>
      </c>
      <c r="I531" t="s">
        <v>844</v>
      </c>
      <c r="J531">
        <v>1</v>
      </c>
      <c r="O531" t="s">
        <v>32</v>
      </c>
    </row>
    <row r="532" spans="1:15">
      <c r="A532">
        <f t="shared" si="16"/>
        <v>531</v>
      </c>
      <c r="B532" s="14">
        <v>43895</v>
      </c>
      <c r="C532" t="s">
        <v>6</v>
      </c>
      <c r="D532" t="s">
        <v>22</v>
      </c>
      <c r="E532" s="15">
        <f t="shared" si="17"/>
        <v>20200528</v>
      </c>
      <c r="F532">
        <v>368</v>
      </c>
      <c r="G532">
        <v>99999</v>
      </c>
      <c r="H532" t="str">
        <f>IF(VLOOKUP(G532,Clientes!$A$2:$D$102,4,FALSE)=0,Clientes!$D$6,VLOOKUP(G532,Clientes!$A$2:$D$102,4,FALSE))</f>
        <v>Ciudad de México</v>
      </c>
      <c r="I532" t="s">
        <v>848</v>
      </c>
      <c r="J532">
        <v>7</v>
      </c>
      <c r="O532" t="s">
        <v>32</v>
      </c>
    </row>
    <row r="533" spans="1:15">
      <c r="A533">
        <f t="shared" si="16"/>
        <v>532</v>
      </c>
      <c r="B533" s="14">
        <v>43896</v>
      </c>
      <c r="C533" t="s">
        <v>6</v>
      </c>
      <c r="D533" t="s">
        <v>20</v>
      </c>
      <c r="E533" s="15">
        <f t="shared" si="17"/>
        <v>20200529</v>
      </c>
      <c r="F533">
        <v>59</v>
      </c>
      <c r="G533">
        <v>59</v>
      </c>
      <c r="H533" t="str">
        <f>IF(VLOOKUP(G533,Clientes!$A$2:$D$102,4,FALSE)=0,Clientes!$D$6,VLOOKUP(G533,Clientes!$A$2:$D$102,4,FALSE))</f>
        <v>Ecatepec</v>
      </c>
      <c r="I533" t="s">
        <v>841</v>
      </c>
      <c r="J533">
        <v>7</v>
      </c>
      <c r="O533" t="s">
        <v>32</v>
      </c>
    </row>
    <row r="534" spans="1:15">
      <c r="A534">
        <f t="shared" si="16"/>
        <v>533</v>
      </c>
      <c r="B534" s="14">
        <v>43896</v>
      </c>
      <c r="C534" t="s">
        <v>6</v>
      </c>
      <c r="D534" t="s">
        <v>21</v>
      </c>
      <c r="E534" s="15">
        <f t="shared" si="17"/>
        <v>20200530</v>
      </c>
      <c r="F534">
        <v>98</v>
      </c>
      <c r="G534">
        <v>98</v>
      </c>
      <c r="H534" t="str">
        <f>IF(VLOOKUP(G534,Clientes!$A$2:$D$102,4,FALSE)=0,Clientes!$D$6,VLOOKUP(G534,Clientes!$A$2:$D$102,4,FALSE))</f>
        <v>Ciudad de México</v>
      </c>
      <c r="I534" t="s">
        <v>832</v>
      </c>
      <c r="J534">
        <v>6</v>
      </c>
      <c r="O534" t="s">
        <v>32</v>
      </c>
    </row>
    <row r="535" spans="1:15">
      <c r="A535">
        <f t="shared" si="16"/>
        <v>534</v>
      </c>
      <c r="B535" s="14">
        <v>43896</v>
      </c>
      <c r="C535" t="s">
        <v>6</v>
      </c>
      <c r="D535" t="s">
        <v>20</v>
      </c>
      <c r="E535" s="15">
        <f t="shared" si="17"/>
        <v>20200531</v>
      </c>
      <c r="F535">
        <v>128</v>
      </c>
      <c r="G535">
        <v>99999</v>
      </c>
      <c r="H535" t="str">
        <f>IF(VLOOKUP(G535,Clientes!$A$2:$D$102,4,FALSE)=0,Clientes!$D$6,VLOOKUP(G535,Clientes!$A$2:$D$102,4,FALSE))</f>
        <v>Ciudad de México</v>
      </c>
      <c r="I535" t="s">
        <v>863</v>
      </c>
      <c r="J535">
        <v>2</v>
      </c>
      <c r="O535" t="s">
        <v>908</v>
      </c>
    </row>
    <row r="536" spans="1:15">
      <c r="A536">
        <f t="shared" si="16"/>
        <v>535</v>
      </c>
      <c r="B536" s="14">
        <v>43896</v>
      </c>
      <c r="C536" t="s">
        <v>6</v>
      </c>
      <c r="D536" t="s">
        <v>20</v>
      </c>
      <c r="E536" s="15">
        <f t="shared" si="17"/>
        <v>20200532</v>
      </c>
      <c r="F536">
        <v>209</v>
      </c>
      <c r="G536">
        <v>99999</v>
      </c>
      <c r="H536" t="str">
        <f>IF(VLOOKUP(G536,Clientes!$A$2:$D$102,4,FALSE)=0,Clientes!$D$6,VLOOKUP(G536,Clientes!$A$2:$D$102,4,FALSE))</f>
        <v>Ciudad de México</v>
      </c>
      <c r="I536" t="s">
        <v>873</v>
      </c>
      <c r="J536">
        <v>3</v>
      </c>
      <c r="O536" t="s">
        <v>32</v>
      </c>
    </row>
    <row r="537" spans="1:15">
      <c r="A537">
        <f t="shared" si="16"/>
        <v>536</v>
      </c>
      <c r="B537" s="14">
        <v>43896</v>
      </c>
      <c r="C537" t="s">
        <v>6</v>
      </c>
      <c r="D537" t="s">
        <v>20</v>
      </c>
      <c r="E537" s="15">
        <f t="shared" si="17"/>
        <v>20200533</v>
      </c>
      <c r="F537">
        <v>301</v>
      </c>
      <c r="G537">
        <v>99999</v>
      </c>
      <c r="H537" t="str">
        <f>IF(VLOOKUP(G537,Clientes!$A$2:$D$102,4,FALSE)=0,Clientes!$D$6,VLOOKUP(G537,Clientes!$A$2:$D$102,4,FALSE))</f>
        <v>Ciudad de México</v>
      </c>
      <c r="I537" t="s">
        <v>878</v>
      </c>
      <c r="J537">
        <v>4</v>
      </c>
      <c r="O537" t="s">
        <v>32</v>
      </c>
    </row>
    <row r="538" spans="1:15">
      <c r="A538">
        <f t="shared" si="16"/>
        <v>537</v>
      </c>
      <c r="B538" s="14">
        <v>43897</v>
      </c>
      <c r="C538" t="s">
        <v>6</v>
      </c>
      <c r="D538" t="s">
        <v>20</v>
      </c>
      <c r="E538" s="15">
        <f t="shared" si="17"/>
        <v>20200534</v>
      </c>
      <c r="F538">
        <v>193</v>
      </c>
      <c r="G538">
        <v>99999</v>
      </c>
      <c r="H538" t="str">
        <f>IF(VLOOKUP(G538,Clientes!$A$2:$D$102,4,FALSE)=0,Clientes!$D$6,VLOOKUP(G538,Clientes!$A$2:$D$102,4,FALSE))</f>
        <v>Ciudad de México</v>
      </c>
      <c r="I538" t="s">
        <v>830</v>
      </c>
      <c r="J538">
        <v>4</v>
      </c>
      <c r="O538" t="s">
        <v>908</v>
      </c>
    </row>
    <row r="539" spans="1:15">
      <c r="A539">
        <f t="shared" si="16"/>
        <v>538</v>
      </c>
      <c r="B539" s="14">
        <v>43897</v>
      </c>
      <c r="C539" t="s">
        <v>6</v>
      </c>
      <c r="D539" t="s">
        <v>20</v>
      </c>
      <c r="E539" s="15">
        <f t="shared" si="17"/>
        <v>20200535</v>
      </c>
      <c r="F539">
        <v>195</v>
      </c>
      <c r="G539">
        <v>99999</v>
      </c>
      <c r="H539" t="str">
        <f>IF(VLOOKUP(G539,Clientes!$A$2:$D$102,4,FALSE)=0,Clientes!$D$6,VLOOKUP(G539,Clientes!$A$2:$D$102,4,FALSE))</f>
        <v>Ciudad de México</v>
      </c>
      <c r="I539" t="s">
        <v>878</v>
      </c>
      <c r="J539">
        <v>4</v>
      </c>
      <c r="O539" t="s">
        <v>907</v>
      </c>
    </row>
    <row r="540" spans="1:15">
      <c r="A540">
        <f t="shared" si="16"/>
        <v>539</v>
      </c>
      <c r="B540" s="14">
        <v>43897</v>
      </c>
      <c r="C540" t="s">
        <v>6</v>
      </c>
      <c r="D540" t="s">
        <v>21</v>
      </c>
      <c r="E540" s="15">
        <f t="shared" si="17"/>
        <v>20200536</v>
      </c>
      <c r="F540">
        <v>391</v>
      </c>
      <c r="G540">
        <v>99999</v>
      </c>
      <c r="H540" t="str">
        <f>IF(VLOOKUP(G540,Clientes!$A$2:$D$102,4,FALSE)=0,Clientes!$D$6,VLOOKUP(G540,Clientes!$A$2:$D$102,4,FALSE))</f>
        <v>Ciudad de México</v>
      </c>
      <c r="I540" t="s">
        <v>872</v>
      </c>
      <c r="J540">
        <v>1</v>
      </c>
      <c r="O540" t="s">
        <v>32</v>
      </c>
    </row>
    <row r="541" spans="1:15">
      <c r="A541">
        <f t="shared" si="16"/>
        <v>540</v>
      </c>
      <c r="B541" s="14">
        <v>43897</v>
      </c>
      <c r="C541" t="s">
        <v>6</v>
      </c>
      <c r="D541" t="s">
        <v>20</v>
      </c>
      <c r="E541" s="15">
        <f t="shared" si="17"/>
        <v>20200537</v>
      </c>
      <c r="F541">
        <v>462</v>
      </c>
      <c r="G541">
        <v>99999</v>
      </c>
      <c r="H541" t="str">
        <f>IF(VLOOKUP(G541,Clientes!$A$2:$D$102,4,FALSE)=0,Clientes!$D$6,VLOOKUP(G541,Clientes!$A$2:$D$102,4,FALSE))</f>
        <v>Ciudad de México</v>
      </c>
      <c r="I541" t="s">
        <v>887</v>
      </c>
      <c r="J541">
        <v>2</v>
      </c>
      <c r="O541" t="s">
        <v>32</v>
      </c>
    </row>
    <row r="542" spans="1:15">
      <c r="A542">
        <f t="shared" si="16"/>
        <v>541</v>
      </c>
      <c r="B542" s="14">
        <v>43898</v>
      </c>
      <c r="C542" t="s">
        <v>6</v>
      </c>
      <c r="D542" t="s">
        <v>20</v>
      </c>
      <c r="E542" s="15">
        <f t="shared" si="17"/>
        <v>20200538</v>
      </c>
      <c r="F542">
        <v>15</v>
      </c>
      <c r="G542">
        <v>15</v>
      </c>
      <c r="H542" t="str">
        <f>IF(VLOOKUP(G542,Clientes!$A$2:$D$102,4,FALSE)=0,Clientes!$D$6,VLOOKUP(G542,Clientes!$A$2:$D$102,4,FALSE))</f>
        <v>Ciudad de México</v>
      </c>
      <c r="I542" t="s">
        <v>851</v>
      </c>
      <c r="J542">
        <v>2</v>
      </c>
      <c r="O542" t="s">
        <v>908</v>
      </c>
    </row>
    <row r="543" spans="1:15">
      <c r="A543">
        <f t="shared" si="16"/>
        <v>542</v>
      </c>
      <c r="B543" s="14">
        <v>43898</v>
      </c>
      <c r="C543" t="s">
        <v>6</v>
      </c>
      <c r="D543" t="s">
        <v>22</v>
      </c>
      <c r="E543" s="15">
        <f t="shared" si="17"/>
        <v>20200539</v>
      </c>
      <c r="F543">
        <v>85</v>
      </c>
      <c r="G543">
        <v>85</v>
      </c>
      <c r="H543" t="str">
        <f>IF(VLOOKUP(G543,Clientes!$A$2:$D$102,4,FALSE)=0,Clientes!$D$6,VLOOKUP(G543,Clientes!$A$2:$D$102,4,FALSE))</f>
        <v>Ciudad de México</v>
      </c>
      <c r="I543" t="s">
        <v>854</v>
      </c>
      <c r="J543">
        <v>5</v>
      </c>
      <c r="O543" t="s">
        <v>907</v>
      </c>
    </row>
    <row r="544" spans="1:15">
      <c r="A544">
        <f t="shared" si="16"/>
        <v>543</v>
      </c>
      <c r="B544" s="14">
        <v>43898</v>
      </c>
      <c r="C544" t="s">
        <v>6</v>
      </c>
      <c r="D544" t="s">
        <v>20</v>
      </c>
      <c r="E544" s="15">
        <f t="shared" si="17"/>
        <v>20200540</v>
      </c>
      <c r="F544">
        <v>93</v>
      </c>
      <c r="G544">
        <v>93</v>
      </c>
      <c r="H544" t="str">
        <f>IF(VLOOKUP(G544,Clientes!$A$2:$D$102,4,FALSE)=0,Clientes!$D$6,VLOOKUP(G544,Clientes!$A$2:$D$102,4,FALSE))</f>
        <v>Ciudad de México</v>
      </c>
      <c r="I544" t="s">
        <v>829</v>
      </c>
      <c r="J544">
        <v>1</v>
      </c>
      <c r="O544" t="s">
        <v>907</v>
      </c>
    </row>
    <row r="545" spans="1:15">
      <c r="A545">
        <f t="shared" si="16"/>
        <v>544</v>
      </c>
      <c r="B545" s="14">
        <v>43898</v>
      </c>
      <c r="C545" t="s">
        <v>6</v>
      </c>
      <c r="D545" t="s">
        <v>20</v>
      </c>
      <c r="E545" s="15">
        <f t="shared" si="17"/>
        <v>20200541</v>
      </c>
      <c r="F545">
        <v>158</v>
      </c>
      <c r="G545">
        <v>99999</v>
      </c>
      <c r="H545" t="str">
        <f>IF(VLOOKUP(G545,Clientes!$A$2:$D$102,4,FALSE)=0,Clientes!$D$6,VLOOKUP(G545,Clientes!$A$2:$D$102,4,FALSE))</f>
        <v>Ciudad de México</v>
      </c>
      <c r="I545" t="s">
        <v>856</v>
      </c>
      <c r="J545">
        <v>3</v>
      </c>
      <c r="O545" t="s">
        <v>907</v>
      </c>
    </row>
    <row r="546" spans="1:15">
      <c r="A546">
        <f t="shared" si="16"/>
        <v>545</v>
      </c>
      <c r="B546" s="14">
        <v>43898</v>
      </c>
      <c r="C546" t="s">
        <v>6</v>
      </c>
      <c r="D546" t="s">
        <v>20</v>
      </c>
      <c r="E546" s="15">
        <f t="shared" si="17"/>
        <v>20200542</v>
      </c>
      <c r="F546">
        <v>208</v>
      </c>
      <c r="G546">
        <v>99999</v>
      </c>
      <c r="H546" t="str">
        <f>IF(VLOOKUP(G546,Clientes!$A$2:$D$102,4,FALSE)=0,Clientes!$D$6,VLOOKUP(G546,Clientes!$A$2:$D$102,4,FALSE))</f>
        <v>Ciudad de México</v>
      </c>
      <c r="I546" t="s">
        <v>849</v>
      </c>
      <c r="J546">
        <v>5</v>
      </c>
      <c r="O546" t="s">
        <v>32</v>
      </c>
    </row>
    <row r="547" spans="1:15">
      <c r="A547">
        <f t="shared" si="16"/>
        <v>546</v>
      </c>
      <c r="B547" s="14">
        <v>43898</v>
      </c>
      <c r="C547" t="s">
        <v>6</v>
      </c>
      <c r="D547" t="s">
        <v>20</v>
      </c>
      <c r="E547" s="15">
        <f t="shared" si="17"/>
        <v>20200543</v>
      </c>
      <c r="F547">
        <v>275</v>
      </c>
      <c r="G547">
        <v>99999</v>
      </c>
      <c r="H547" t="str">
        <f>IF(VLOOKUP(G547,Clientes!$A$2:$D$102,4,FALSE)=0,Clientes!$D$6,VLOOKUP(G547,Clientes!$A$2:$D$102,4,FALSE))</f>
        <v>Ciudad de México</v>
      </c>
      <c r="I547" t="s">
        <v>884</v>
      </c>
      <c r="J547">
        <v>6</v>
      </c>
      <c r="O547" t="s">
        <v>908</v>
      </c>
    </row>
    <row r="548" spans="1:15">
      <c r="A548">
        <f t="shared" si="16"/>
        <v>547</v>
      </c>
      <c r="B548" s="14">
        <v>43898</v>
      </c>
      <c r="C548" t="s">
        <v>6</v>
      </c>
      <c r="D548" t="s">
        <v>22</v>
      </c>
      <c r="E548" s="15">
        <f t="shared" si="17"/>
        <v>20200544</v>
      </c>
      <c r="F548">
        <v>278</v>
      </c>
      <c r="G548">
        <v>99999</v>
      </c>
      <c r="H548" t="str">
        <f>IF(VLOOKUP(G548,Clientes!$A$2:$D$102,4,FALSE)=0,Clientes!$D$6,VLOOKUP(G548,Clientes!$A$2:$D$102,4,FALSE))</f>
        <v>Ciudad de México</v>
      </c>
      <c r="I548" t="s">
        <v>865</v>
      </c>
      <c r="J548">
        <v>1</v>
      </c>
      <c r="O548" t="s">
        <v>32</v>
      </c>
    </row>
    <row r="549" spans="1:15">
      <c r="A549">
        <f t="shared" si="16"/>
        <v>548</v>
      </c>
      <c r="B549" s="14">
        <v>43898</v>
      </c>
      <c r="C549" t="s">
        <v>6</v>
      </c>
      <c r="D549" t="s">
        <v>22</v>
      </c>
      <c r="E549" s="15">
        <f t="shared" si="17"/>
        <v>20200545</v>
      </c>
      <c r="F549">
        <v>349</v>
      </c>
      <c r="G549">
        <v>99999</v>
      </c>
      <c r="H549" t="str">
        <f>IF(VLOOKUP(G549,Clientes!$A$2:$D$102,4,FALSE)=0,Clientes!$D$6,VLOOKUP(G549,Clientes!$A$2:$D$102,4,FALSE))</f>
        <v>Ciudad de México</v>
      </c>
      <c r="I549" t="s">
        <v>886</v>
      </c>
      <c r="J549">
        <v>5</v>
      </c>
      <c r="O549" t="s">
        <v>32</v>
      </c>
    </row>
    <row r="550" spans="1:15">
      <c r="A550">
        <f t="shared" si="16"/>
        <v>549</v>
      </c>
      <c r="B550" s="14">
        <v>43898</v>
      </c>
      <c r="C550" t="s">
        <v>6</v>
      </c>
      <c r="D550" t="s">
        <v>20</v>
      </c>
      <c r="E550" s="15">
        <f t="shared" si="17"/>
        <v>20200546</v>
      </c>
      <c r="F550">
        <v>371</v>
      </c>
      <c r="G550">
        <v>99999</v>
      </c>
      <c r="H550" t="str">
        <f>IF(VLOOKUP(G550,Clientes!$A$2:$D$102,4,FALSE)=0,Clientes!$D$6,VLOOKUP(G550,Clientes!$A$2:$D$102,4,FALSE))</f>
        <v>Ciudad de México</v>
      </c>
      <c r="I550" t="s">
        <v>833</v>
      </c>
      <c r="J550">
        <v>2</v>
      </c>
      <c r="O550" t="s">
        <v>907</v>
      </c>
    </row>
    <row r="551" spans="1:15">
      <c r="A551">
        <f t="shared" si="16"/>
        <v>550</v>
      </c>
      <c r="B551" s="14">
        <v>43898</v>
      </c>
      <c r="C551" t="s">
        <v>6</v>
      </c>
      <c r="D551" t="s">
        <v>22</v>
      </c>
      <c r="E551" s="15">
        <f t="shared" si="17"/>
        <v>20200547</v>
      </c>
      <c r="F551">
        <v>413</v>
      </c>
      <c r="G551">
        <v>99999</v>
      </c>
      <c r="H551" t="str">
        <f>IF(VLOOKUP(G551,Clientes!$A$2:$D$102,4,FALSE)=0,Clientes!$D$6,VLOOKUP(G551,Clientes!$A$2:$D$102,4,FALSE))</f>
        <v>Ciudad de México</v>
      </c>
      <c r="I551" t="s">
        <v>858</v>
      </c>
      <c r="J551">
        <v>2</v>
      </c>
      <c r="O551" t="s">
        <v>907</v>
      </c>
    </row>
    <row r="552" spans="1:15">
      <c r="A552">
        <f t="shared" si="16"/>
        <v>551</v>
      </c>
      <c r="B552" s="14">
        <v>43898</v>
      </c>
      <c r="C552" t="s">
        <v>6</v>
      </c>
      <c r="D552" t="s">
        <v>20</v>
      </c>
      <c r="E552" s="15">
        <f t="shared" si="17"/>
        <v>20200548</v>
      </c>
      <c r="F552">
        <v>421</v>
      </c>
      <c r="G552">
        <v>99999</v>
      </c>
      <c r="H552" t="str">
        <f>IF(VLOOKUP(G552,Clientes!$A$2:$D$102,4,FALSE)=0,Clientes!$D$6,VLOOKUP(G552,Clientes!$A$2:$D$102,4,FALSE))</f>
        <v>Ciudad de México</v>
      </c>
      <c r="I552" t="s">
        <v>874</v>
      </c>
      <c r="J552">
        <v>3</v>
      </c>
      <c r="O552" t="s">
        <v>907</v>
      </c>
    </row>
    <row r="553" spans="1:15">
      <c r="A553">
        <f t="shared" si="16"/>
        <v>552</v>
      </c>
      <c r="B553" s="14">
        <v>43899</v>
      </c>
      <c r="C553" t="s">
        <v>6</v>
      </c>
      <c r="D553" t="s">
        <v>20</v>
      </c>
      <c r="E553" s="15">
        <f t="shared" si="17"/>
        <v>20200549</v>
      </c>
      <c r="F553">
        <v>71</v>
      </c>
      <c r="G553">
        <v>71</v>
      </c>
      <c r="H553" t="str">
        <f>IF(VLOOKUP(G553,Clientes!$A$2:$D$102,4,FALSE)=0,Clientes!$D$6,VLOOKUP(G553,Clientes!$A$2:$D$102,4,FALSE))</f>
        <v>Ciudad de México</v>
      </c>
      <c r="I553" t="s">
        <v>837</v>
      </c>
      <c r="J553">
        <v>6</v>
      </c>
      <c r="O553" t="s">
        <v>908</v>
      </c>
    </row>
    <row r="554" spans="1:15">
      <c r="A554">
        <f t="shared" si="16"/>
        <v>553</v>
      </c>
      <c r="B554" s="14">
        <v>43899</v>
      </c>
      <c r="C554" t="s">
        <v>6</v>
      </c>
      <c r="D554" t="s">
        <v>20</v>
      </c>
      <c r="E554" s="15">
        <f t="shared" si="17"/>
        <v>20200550</v>
      </c>
      <c r="F554">
        <v>206</v>
      </c>
      <c r="G554">
        <v>99999</v>
      </c>
      <c r="H554" t="str">
        <f>IF(VLOOKUP(G554,Clientes!$A$2:$D$102,4,FALSE)=0,Clientes!$D$6,VLOOKUP(G554,Clientes!$A$2:$D$102,4,FALSE))</f>
        <v>Ciudad de México</v>
      </c>
      <c r="I554" t="s">
        <v>885</v>
      </c>
      <c r="J554">
        <v>2</v>
      </c>
      <c r="O554" t="s">
        <v>907</v>
      </c>
    </row>
    <row r="555" spans="1:15">
      <c r="A555">
        <f t="shared" si="16"/>
        <v>554</v>
      </c>
      <c r="B555" s="14">
        <v>43899</v>
      </c>
      <c r="C555" t="s">
        <v>6</v>
      </c>
      <c r="D555" t="s">
        <v>20</v>
      </c>
      <c r="E555" s="15">
        <f t="shared" si="17"/>
        <v>20200551</v>
      </c>
      <c r="F555">
        <v>222</v>
      </c>
      <c r="G555">
        <v>99999</v>
      </c>
      <c r="H555" t="str">
        <f>IF(VLOOKUP(G555,Clientes!$A$2:$D$102,4,FALSE)=0,Clientes!$D$6,VLOOKUP(G555,Clientes!$A$2:$D$102,4,FALSE))</f>
        <v>Ciudad de México</v>
      </c>
      <c r="I555" t="s">
        <v>848</v>
      </c>
      <c r="J555">
        <v>5</v>
      </c>
      <c r="O555" t="s">
        <v>907</v>
      </c>
    </row>
    <row r="556" spans="1:15">
      <c r="A556">
        <f t="shared" si="16"/>
        <v>555</v>
      </c>
      <c r="B556" s="14">
        <v>43899</v>
      </c>
      <c r="C556" t="s">
        <v>6</v>
      </c>
      <c r="D556" t="s">
        <v>20</v>
      </c>
      <c r="E556" s="15">
        <f t="shared" si="17"/>
        <v>20200552</v>
      </c>
      <c r="F556">
        <v>223</v>
      </c>
      <c r="G556">
        <v>99999</v>
      </c>
      <c r="H556" t="str">
        <f>IF(VLOOKUP(G556,Clientes!$A$2:$D$102,4,FALSE)=0,Clientes!$D$6,VLOOKUP(G556,Clientes!$A$2:$D$102,4,FALSE))</f>
        <v>Ciudad de México</v>
      </c>
      <c r="I556" t="s">
        <v>848</v>
      </c>
      <c r="J556">
        <v>2</v>
      </c>
      <c r="O556" t="s">
        <v>32</v>
      </c>
    </row>
    <row r="557" spans="1:15">
      <c r="A557">
        <f t="shared" si="16"/>
        <v>556</v>
      </c>
      <c r="B557" s="14">
        <v>43899</v>
      </c>
      <c r="C557" t="s">
        <v>6</v>
      </c>
      <c r="D557" t="s">
        <v>20</v>
      </c>
      <c r="E557" s="15">
        <f t="shared" si="17"/>
        <v>20200553</v>
      </c>
      <c r="F557">
        <v>227</v>
      </c>
      <c r="G557">
        <v>99999</v>
      </c>
      <c r="H557" t="str">
        <f>IF(VLOOKUP(G557,Clientes!$A$2:$D$102,4,FALSE)=0,Clientes!$D$6,VLOOKUP(G557,Clientes!$A$2:$D$102,4,FALSE))</f>
        <v>Ciudad de México</v>
      </c>
      <c r="I557" t="s">
        <v>877</v>
      </c>
      <c r="J557">
        <v>6</v>
      </c>
      <c r="O557" t="s">
        <v>907</v>
      </c>
    </row>
    <row r="558" spans="1:15">
      <c r="A558">
        <f t="shared" si="16"/>
        <v>557</v>
      </c>
      <c r="B558" s="14">
        <v>43899</v>
      </c>
      <c r="C558" t="s">
        <v>6</v>
      </c>
      <c r="D558" t="s">
        <v>20</v>
      </c>
      <c r="E558" s="15">
        <f t="shared" si="17"/>
        <v>20200554</v>
      </c>
      <c r="F558">
        <v>245</v>
      </c>
      <c r="G558">
        <v>99999</v>
      </c>
      <c r="H558" t="str">
        <f>IF(VLOOKUP(G558,Clientes!$A$2:$D$102,4,FALSE)=0,Clientes!$D$6,VLOOKUP(G558,Clientes!$A$2:$D$102,4,FALSE))</f>
        <v>Ciudad de México</v>
      </c>
      <c r="I558" t="s">
        <v>877</v>
      </c>
      <c r="J558">
        <v>2</v>
      </c>
      <c r="O558" t="s">
        <v>908</v>
      </c>
    </row>
    <row r="559" spans="1:15">
      <c r="A559">
        <f t="shared" si="16"/>
        <v>558</v>
      </c>
      <c r="B559" s="14">
        <v>43899</v>
      </c>
      <c r="C559" t="s">
        <v>6</v>
      </c>
      <c r="D559" t="s">
        <v>21</v>
      </c>
      <c r="E559" s="15">
        <f t="shared" si="17"/>
        <v>20200555</v>
      </c>
      <c r="F559">
        <v>371</v>
      </c>
      <c r="G559">
        <v>99999</v>
      </c>
      <c r="H559" t="str">
        <f>IF(VLOOKUP(G559,Clientes!$A$2:$D$102,4,FALSE)=0,Clientes!$D$6,VLOOKUP(G559,Clientes!$A$2:$D$102,4,FALSE))</f>
        <v>Ciudad de México</v>
      </c>
      <c r="I559" t="s">
        <v>858</v>
      </c>
      <c r="J559">
        <v>3</v>
      </c>
      <c r="O559" t="s">
        <v>908</v>
      </c>
    </row>
    <row r="560" spans="1:15">
      <c r="A560">
        <f t="shared" si="16"/>
        <v>559</v>
      </c>
      <c r="B560" s="14">
        <v>43899</v>
      </c>
      <c r="C560" t="s">
        <v>6</v>
      </c>
      <c r="D560" t="s">
        <v>20</v>
      </c>
      <c r="E560" s="15">
        <f t="shared" si="17"/>
        <v>20200556</v>
      </c>
      <c r="F560">
        <v>397</v>
      </c>
      <c r="G560">
        <v>99999</v>
      </c>
      <c r="H560" t="str">
        <f>IF(VLOOKUP(G560,Clientes!$A$2:$D$102,4,FALSE)=0,Clientes!$D$6,VLOOKUP(G560,Clientes!$A$2:$D$102,4,FALSE))</f>
        <v>Ciudad de México</v>
      </c>
      <c r="I560" t="s">
        <v>832</v>
      </c>
      <c r="J560">
        <v>2</v>
      </c>
      <c r="O560" t="s">
        <v>907</v>
      </c>
    </row>
    <row r="561" spans="1:15">
      <c r="A561">
        <f t="shared" si="16"/>
        <v>560</v>
      </c>
      <c r="B561" s="14">
        <v>43899</v>
      </c>
      <c r="C561" t="s">
        <v>6</v>
      </c>
      <c r="D561" t="s">
        <v>20</v>
      </c>
      <c r="E561" s="15">
        <f t="shared" si="17"/>
        <v>20200557</v>
      </c>
      <c r="F561">
        <v>407</v>
      </c>
      <c r="G561">
        <v>99999</v>
      </c>
      <c r="H561" t="str">
        <f>IF(VLOOKUP(G561,Clientes!$A$2:$D$102,4,FALSE)=0,Clientes!$D$6,VLOOKUP(G561,Clientes!$A$2:$D$102,4,FALSE))</f>
        <v>Ciudad de México</v>
      </c>
      <c r="I561" t="s">
        <v>856</v>
      </c>
      <c r="J561">
        <v>5</v>
      </c>
      <c r="O561" t="s">
        <v>907</v>
      </c>
    </row>
    <row r="562" spans="1:15">
      <c r="A562">
        <f t="shared" si="16"/>
        <v>561</v>
      </c>
      <c r="B562" s="14">
        <v>43899</v>
      </c>
      <c r="C562" t="s">
        <v>6</v>
      </c>
      <c r="D562" t="s">
        <v>20</v>
      </c>
      <c r="E562" s="15">
        <f t="shared" si="17"/>
        <v>20200558</v>
      </c>
      <c r="F562">
        <v>424</v>
      </c>
      <c r="G562">
        <v>99999</v>
      </c>
      <c r="H562" t="str">
        <f>IF(VLOOKUP(G562,Clientes!$A$2:$D$102,4,FALSE)=0,Clientes!$D$6,VLOOKUP(G562,Clientes!$A$2:$D$102,4,FALSE))</f>
        <v>Ciudad de México</v>
      </c>
      <c r="I562" t="s">
        <v>831</v>
      </c>
      <c r="J562">
        <v>7</v>
      </c>
      <c r="O562" t="s">
        <v>907</v>
      </c>
    </row>
    <row r="563" spans="1:15">
      <c r="A563">
        <f t="shared" si="16"/>
        <v>562</v>
      </c>
      <c r="B563" s="14">
        <v>43900</v>
      </c>
      <c r="C563" t="s">
        <v>6</v>
      </c>
      <c r="D563" t="s">
        <v>21</v>
      </c>
      <c r="E563" s="15">
        <f t="shared" si="17"/>
        <v>20200559</v>
      </c>
      <c r="F563">
        <v>12</v>
      </c>
      <c r="G563">
        <v>12</v>
      </c>
      <c r="H563" t="str">
        <f>IF(VLOOKUP(G563,Clientes!$A$2:$D$102,4,FALSE)=0,Clientes!$D$6,VLOOKUP(G563,Clientes!$A$2:$D$102,4,FALSE))</f>
        <v>Ciudad de México</v>
      </c>
      <c r="I563" t="s">
        <v>845</v>
      </c>
      <c r="J563">
        <v>3</v>
      </c>
      <c r="O563" t="s">
        <v>908</v>
      </c>
    </row>
    <row r="564" spans="1:15">
      <c r="A564">
        <f t="shared" si="16"/>
        <v>563</v>
      </c>
      <c r="B564" s="14">
        <v>43900</v>
      </c>
      <c r="C564" t="s">
        <v>6</v>
      </c>
      <c r="D564" t="s">
        <v>21</v>
      </c>
      <c r="E564" s="15">
        <f t="shared" si="17"/>
        <v>20200560</v>
      </c>
      <c r="F564">
        <v>22</v>
      </c>
      <c r="G564">
        <v>22</v>
      </c>
      <c r="H564" t="str">
        <f>IF(VLOOKUP(G564,Clientes!$A$2:$D$102,4,FALSE)=0,Clientes!$D$6,VLOOKUP(G564,Clientes!$A$2:$D$102,4,FALSE))</f>
        <v>Ciudad de México</v>
      </c>
      <c r="I564" t="s">
        <v>866</v>
      </c>
      <c r="J564">
        <v>1</v>
      </c>
      <c r="O564" t="s">
        <v>907</v>
      </c>
    </row>
    <row r="565" spans="1:15">
      <c r="A565">
        <f t="shared" si="16"/>
        <v>564</v>
      </c>
      <c r="B565" s="14">
        <v>43900</v>
      </c>
      <c r="C565" t="s">
        <v>6</v>
      </c>
      <c r="D565" t="s">
        <v>20</v>
      </c>
      <c r="E565" s="15">
        <f t="shared" si="17"/>
        <v>20200561</v>
      </c>
      <c r="F565">
        <v>106</v>
      </c>
      <c r="G565">
        <v>99999</v>
      </c>
      <c r="H565" t="str">
        <f>IF(VLOOKUP(G565,Clientes!$A$2:$D$102,4,FALSE)=0,Clientes!$D$6,VLOOKUP(G565,Clientes!$A$2:$D$102,4,FALSE))</f>
        <v>Ciudad de México</v>
      </c>
      <c r="I565" t="s">
        <v>849</v>
      </c>
      <c r="J565">
        <v>6</v>
      </c>
      <c r="O565" t="s">
        <v>908</v>
      </c>
    </row>
    <row r="566" spans="1:15">
      <c r="A566">
        <f t="shared" si="16"/>
        <v>565</v>
      </c>
      <c r="B566" s="14">
        <v>43900</v>
      </c>
      <c r="C566" t="s">
        <v>6</v>
      </c>
      <c r="D566" t="s">
        <v>20</v>
      </c>
      <c r="E566" s="15">
        <f t="shared" si="17"/>
        <v>20200562</v>
      </c>
      <c r="F566">
        <v>111</v>
      </c>
      <c r="G566">
        <v>99999</v>
      </c>
      <c r="H566" t="str">
        <f>IF(VLOOKUP(G566,Clientes!$A$2:$D$102,4,FALSE)=0,Clientes!$D$6,VLOOKUP(G566,Clientes!$A$2:$D$102,4,FALSE))</f>
        <v>Ciudad de México</v>
      </c>
      <c r="I566" t="s">
        <v>859</v>
      </c>
      <c r="J566">
        <v>4</v>
      </c>
      <c r="O566" t="s">
        <v>908</v>
      </c>
    </row>
    <row r="567" spans="1:15">
      <c r="A567">
        <f t="shared" si="16"/>
        <v>566</v>
      </c>
      <c r="B567" s="14">
        <v>43900</v>
      </c>
      <c r="C567" t="s">
        <v>6</v>
      </c>
      <c r="D567" t="s">
        <v>22</v>
      </c>
      <c r="E567" s="15">
        <f t="shared" si="17"/>
        <v>20200563</v>
      </c>
      <c r="F567">
        <v>117</v>
      </c>
      <c r="G567">
        <v>99999</v>
      </c>
      <c r="H567" t="str">
        <f>IF(VLOOKUP(G567,Clientes!$A$2:$D$102,4,FALSE)=0,Clientes!$D$6,VLOOKUP(G567,Clientes!$A$2:$D$102,4,FALSE))</f>
        <v>Ciudad de México</v>
      </c>
      <c r="I567" t="s">
        <v>845</v>
      </c>
      <c r="J567">
        <v>6</v>
      </c>
      <c r="O567" t="s">
        <v>908</v>
      </c>
    </row>
    <row r="568" spans="1:15">
      <c r="A568">
        <f t="shared" si="16"/>
        <v>567</v>
      </c>
      <c r="B568" s="14">
        <v>43900</v>
      </c>
      <c r="C568" t="s">
        <v>6</v>
      </c>
      <c r="D568" t="s">
        <v>21</v>
      </c>
      <c r="E568" s="15">
        <f t="shared" si="17"/>
        <v>20200564</v>
      </c>
      <c r="F568">
        <v>142</v>
      </c>
      <c r="G568">
        <v>99999</v>
      </c>
      <c r="H568" t="str">
        <f>IF(VLOOKUP(G568,Clientes!$A$2:$D$102,4,FALSE)=0,Clientes!$D$6,VLOOKUP(G568,Clientes!$A$2:$D$102,4,FALSE))</f>
        <v>Ciudad de México</v>
      </c>
      <c r="I568" t="s">
        <v>879</v>
      </c>
      <c r="J568">
        <v>2</v>
      </c>
      <c r="O568" t="s">
        <v>907</v>
      </c>
    </row>
    <row r="569" spans="1:15">
      <c r="A569">
        <f t="shared" si="16"/>
        <v>568</v>
      </c>
      <c r="B569" s="14">
        <v>43900</v>
      </c>
      <c r="C569" t="s">
        <v>6</v>
      </c>
      <c r="D569" t="s">
        <v>21</v>
      </c>
      <c r="E569" s="15">
        <f t="shared" si="17"/>
        <v>20200565</v>
      </c>
      <c r="F569">
        <v>301</v>
      </c>
      <c r="G569">
        <v>99999</v>
      </c>
      <c r="H569" t="str">
        <f>IF(VLOOKUP(G569,Clientes!$A$2:$D$102,4,FALSE)=0,Clientes!$D$6,VLOOKUP(G569,Clientes!$A$2:$D$102,4,FALSE))</f>
        <v>Ciudad de México</v>
      </c>
      <c r="I569" t="s">
        <v>846</v>
      </c>
      <c r="J569">
        <v>5</v>
      </c>
      <c r="O569" t="s">
        <v>908</v>
      </c>
    </row>
    <row r="570" spans="1:15">
      <c r="A570">
        <f t="shared" si="16"/>
        <v>569</v>
      </c>
      <c r="B570" s="14">
        <v>43900</v>
      </c>
      <c r="C570" t="s">
        <v>6</v>
      </c>
      <c r="D570" t="s">
        <v>20</v>
      </c>
      <c r="E570" s="15">
        <f t="shared" si="17"/>
        <v>20200566</v>
      </c>
      <c r="F570">
        <v>322</v>
      </c>
      <c r="G570">
        <v>99999</v>
      </c>
      <c r="H570" t="str">
        <f>IF(VLOOKUP(G570,Clientes!$A$2:$D$102,4,FALSE)=0,Clientes!$D$6,VLOOKUP(G570,Clientes!$A$2:$D$102,4,FALSE))</f>
        <v>Ciudad de México</v>
      </c>
      <c r="I570" t="s">
        <v>837</v>
      </c>
      <c r="J570">
        <v>7</v>
      </c>
      <c r="O570" t="s">
        <v>907</v>
      </c>
    </row>
    <row r="571" spans="1:15">
      <c r="A571">
        <f t="shared" si="16"/>
        <v>570</v>
      </c>
      <c r="B571" s="14">
        <v>43900</v>
      </c>
      <c r="C571" t="s">
        <v>6</v>
      </c>
      <c r="D571" t="s">
        <v>20</v>
      </c>
      <c r="E571" s="15">
        <f t="shared" si="17"/>
        <v>20200567</v>
      </c>
      <c r="F571">
        <v>360</v>
      </c>
      <c r="G571">
        <v>99999</v>
      </c>
      <c r="H571" t="str">
        <f>IF(VLOOKUP(G571,Clientes!$A$2:$D$102,4,FALSE)=0,Clientes!$D$6,VLOOKUP(G571,Clientes!$A$2:$D$102,4,FALSE))</f>
        <v>Ciudad de México</v>
      </c>
      <c r="I571" t="s">
        <v>858</v>
      </c>
      <c r="J571">
        <v>6</v>
      </c>
      <c r="O571" t="s">
        <v>908</v>
      </c>
    </row>
    <row r="572" spans="1:15">
      <c r="A572">
        <f t="shared" si="16"/>
        <v>571</v>
      </c>
      <c r="B572" s="14">
        <v>43900</v>
      </c>
      <c r="C572" t="s">
        <v>6</v>
      </c>
      <c r="D572" t="s">
        <v>22</v>
      </c>
      <c r="E572" s="15">
        <f t="shared" si="17"/>
        <v>20200568</v>
      </c>
      <c r="F572">
        <v>460</v>
      </c>
      <c r="G572">
        <v>99999</v>
      </c>
      <c r="H572" t="str">
        <f>IF(VLOOKUP(G572,Clientes!$A$2:$D$102,4,FALSE)=0,Clientes!$D$6,VLOOKUP(G572,Clientes!$A$2:$D$102,4,FALSE))</f>
        <v>Ciudad de México</v>
      </c>
      <c r="I572" t="s">
        <v>879</v>
      </c>
      <c r="J572">
        <v>7</v>
      </c>
      <c r="O572" t="s">
        <v>908</v>
      </c>
    </row>
    <row r="573" spans="1:15">
      <c r="A573">
        <f t="shared" si="16"/>
        <v>572</v>
      </c>
      <c r="B573" s="14">
        <v>43901</v>
      </c>
      <c r="C573" t="s">
        <v>6</v>
      </c>
      <c r="D573" t="s">
        <v>20</v>
      </c>
      <c r="E573" s="15">
        <f t="shared" si="17"/>
        <v>20200569</v>
      </c>
      <c r="F573">
        <v>79</v>
      </c>
      <c r="G573">
        <v>79</v>
      </c>
      <c r="H573" t="str">
        <f>IF(VLOOKUP(G573,Clientes!$A$2:$D$102,4,FALSE)=0,Clientes!$D$6,VLOOKUP(G573,Clientes!$A$2:$D$102,4,FALSE))</f>
        <v>Acapulco de Juárez</v>
      </c>
      <c r="I573" t="s">
        <v>837</v>
      </c>
      <c r="J573">
        <v>5</v>
      </c>
      <c r="O573" t="s">
        <v>908</v>
      </c>
    </row>
    <row r="574" spans="1:15">
      <c r="A574">
        <f t="shared" si="16"/>
        <v>573</v>
      </c>
      <c r="B574" s="14">
        <v>43901</v>
      </c>
      <c r="C574" t="s">
        <v>6</v>
      </c>
      <c r="D574" t="s">
        <v>20</v>
      </c>
      <c r="E574" s="15">
        <f t="shared" si="17"/>
        <v>20200570</v>
      </c>
      <c r="F574">
        <v>106</v>
      </c>
      <c r="G574">
        <v>99999</v>
      </c>
      <c r="H574" t="str">
        <f>IF(VLOOKUP(G574,Clientes!$A$2:$D$102,4,FALSE)=0,Clientes!$D$6,VLOOKUP(G574,Clientes!$A$2:$D$102,4,FALSE))</f>
        <v>Ciudad de México</v>
      </c>
      <c r="I574" t="s">
        <v>850</v>
      </c>
      <c r="J574">
        <v>3</v>
      </c>
      <c r="O574" t="s">
        <v>908</v>
      </c>
    </row>
    <row r="575" spans="1:15">
      <c r="A575">
        <f t="shared" si="16"/>
        <v>574</v>
      </c>
      <c r="B575" s="14">
        <v>43901</v>
      </c>
      <c r="C575" t="s">
        <v>6</v>
      </c>
      <c r="D575" t="s">
        <v>21</v>
      </c>
      <c r="E575" s="15">
        <f t="shared" si="17"/>
        <v>20200571</v>
      </c>
      <c r="F575">
        <v>119</v>
      </c>
      <c r="G575">
        <v>99999</v>
      </c>
      <c r="H575" t="str">
        <f>IF(VLOOKUP(G575,Clientes!$A$2:$D$102,4,FALSE)=0,Clientes!$D$6,VLOOKUP(G575,Clientes!$A$2:$D$102,4,FALSE))</f>
        <v>Ciudad de México</v>
      </c>
      <c r="I575" t="s">
        <v>847</v>
      </c>
      <c r="J575">
        <v>2</v>
      </c>
      <c r="O575" t="s">
        <v>907</v>
      </c>
    </row>
    <row r="576" spans="1:15">
      <c r="A576">
        <f t="shared" si="16"/>
        <v>575</v>
      </c>
      <c r="B576" s="14">
        <v>43901</v>
      </c>
      <c r="C576" t="s">
        <v>6</v>
      </c>
      <c r="D576" t="s">
        <v>21</v>
      </c>
      <c r="E576" s="15">
        <f t="shared" si="17"/>
        <v>20200571</v>
      </c>
      <c r="F576">
        <v>119</v>
      </c>
      <c r="G576">
        <v>99999</v>
      </c>
      <c r="H576" t="str">
        <f>IF(VLOOKUP(G576,Clientes!$A$2:$D$102,4,FALSE)=0,Clientes!$D$6,VLOOKUP(G576,Clientes!$A$2:$D$102,4,FALSE))</f>
        <v>Ciudad de México</v>
      </c>
      <c r="I576" t="s">
        <v>838</v>
      </c>
      <c r="J576">
        <v>5</v>
      </c>
      <c r="O576" t="s">
        <v>32</v>
      </c>
    </row>
    <row r="577" spans="1:15">
      <c r="A577">
        <f t="shared" si="16"/>
        <v>576</v>
      </c>
      <c r="B577" s="14">
        <v>43901</v>
      </c>
      <c r="C577" t="s">
        <v>6</v>
      </c>
      <c r="D577" t="s">
        <v>21</v>
      </c>
      <c r="E577" s="15">
        <f t="shared" si="17"/>
        <v>20200572</v>
      </c>
      <c r="F577">
        <v>132</v>
      </c>
      <c r="G577">
        <v>99999</v>
      </c>
      <c r="H577" t="str">
        <f>IF(VLOOKUP(G577,Clientes!$A$2:$D$102,4,FALSE)=0,Clientes!$D$6,VLOOKUP(G577,Clientes!$A$2:$D$102,4,FALSE))</f>
        <v>Ciudad de México</v>
      </c>
      <c r="I577" t="s">
        <v>844</v>
      </c>
      <c r="J577">
        <v>7</v>
      </c>
      <c r="O577" t="s">
        <v>907</v>
      </c>
    </row>
    <row r="578" spans="1:15">
      <c r="A578">
        <f t="shared" si="16"/>
        <v>577</v>
      </c>
      <c r="B578" s="14">
        <v>43901</v>
      </c>
      <c r="C578" t="s">
        <v>6</v>
      </c>
      <c r="D578" t="s">
        <v>20</v>
      </c>
      <c r="E578" s="15">
        <f t="shared" si="17"/>
        <v>20200573</v>
      </c>
      <c r="F578">
        <v>156</v>
      </c>
      <c r="G578">
        <v>99999</v>
      </c>
      <c r="H578" t="str">
        <f>IF(VLOOKUP(G578,Clientes!$A$2:$D$102,4,FALSE)=0,Clientes!$D$6,VLOOKUP(G578,Clientes!$A$2:$D$102,4,FALSE))</f>
        <v>Ciudad de México</v>
      </c>
      <c r="I578" t="s">
        <v>849</v>
      </c>
      <c r="J578">
        <v>7</v>
      </c>
      <c r="O578" t="s">
        <v>907</v>
      </c>
    </row>
    <row r="579" spans="1:15">
      <c r="A579">
        <f t="shared" si="16"/>
        <v>578</v>
      </c>
      <c r="B579" s="14">
        <v>43901</v>
      </c>
      <c r="C579" t="s">
        <v>6</v>
      </c>
      <c r="D579" t="s">
        <v>20</v>
      </c>
      <c r="E579" s="15">
        <f t="shared" si="17"/>
        <v>20200574</v>
      </c>
      <c r="F579">
        <v>194</v>
      </c>
      <c r="G579">
        <v>99999</v>
      </c>
      <c r="H579" t="str">
        <f>IF(VLOOKUP(G579,Clientes!$A$2:$D$102,4,FALSE)=0,Clientes!$D$6,VLOOKUP(G579,Clientes!$A$2:$D$102,4,FALSE))</f>
        <v>Ciudad de México</v>
      </c>
      <c r="I579" t="s">
        <v>872</v>
      </c>
      <c r="J579">
        <v>4</v>
      </c>
      <c r="O579" t="s">
        <v>907</v>
      </c>
    </row>
    <row r="580" spans="1:15">
      <c r="A580">
        <f t="shared" ref="A580:A643" si="18">A579+1</f>
        <v>579</v>
      </c>
      <c r="B580" s="14">
        <v>43901</v>
      </c>
      <c r="C580" t="s">
        <v>6</v>
      </c>
      <c r="D580" t="s">
        <v>20</v>
      </c>
      <c r="E580" s="15">
        <f t="shared" ref="E580:E643" si="19">IF(CONCATENATE(D580,F580)=CONCATENATE(D579,F579),E579,E579+1)</f>
        <v>20200575</v>
      </c>
      <c r="F580">
        <v>210</v>
      </c>
      <c r="G580">
        <v>99999</v>
      </c>
      <c r="H580" t="str">
        <f>IF(VLOOKUP(G580,Clientes!$A$2:$D$102,4,FALSE)=0,Clientes!$D$6,VLOOKUP(G580,Clientes!$A$2:$D$102,4,FALSE))</f>
        <v>Ciudad de México</v>
      </c>
      <c r="I580" t="s">
        <v>883</v>
      </c>
      <c r="J580">
        <v>6</v>
      </c>
      <c r="O580" t="s">
        <v>32</v>
      </c>
    </row>
    <row r="581" spans="1:15">
      <c r="A581">
        <f t="shared" si="18"/>
        <v>580</v>
      </c>
      <c r="B581" s="14">
        <v>43901</v>
      </c>
      <c r="C581" t="s">
        <v>6</v>
      </c>
      <c r="D581" t="s">
        <v>20</v>
      </c>
      <c r="E581" s="15">
        <f t="shared" si="19"/>
        <v>20200576</v>
      </c>
      <c r="F581">
        <v>221</v>
      </c>
      <c r="G581">
        <v>99999</v>
      </c>
      <c r="H581" t="str">
        <f>IF(VLOOKUP(G581,Clientes!$A$2:$D$102,4,FALSE)=0,Clientes!$D$6,VLOOKUP(G581,Clientes!$A$2:$D$102,4,FALSE))</f>
        <v>Ciudad de México</v>
      </c>
      <c r="I581" t="s">
        <v>842</v>
      </c>
      <c r="J581">
        <v>4</v>
      </c>
      <c r="O581" t="s">
        <v>907</v>
      </c>
    </row>
    <row r="582" spans="1:15">
      <c r="A582">
        <f t="shared" si="18"/>
        <v>581</v>
      </c>
      <c r="B582" s="14">
        <v>43901</v>
      </c>
      <c r="C582" t="s">
        <v>6</v>
      </c>
      <c r="D582" t="s">
        <v>21</v>
      </c>
      <c r="E582" s="15">
        <f t="shared" si="19"/>
        <v>20200577</v>
      </c>
      <c r="F582">
        <v>321</v>
      </c>
      <c r="G582">
        <v>99999</v>
      </c>
      <c r="H582" t="str">
        <f>IF(VLOOKUP(G582,Clientes!$A$2:$D$102,4,FALSE)=0,Clientes!$D$6,VLOOKUP(G582,Clientes!$A$2:$D$102,4,FALSE))</f>
        <v>Ciudad de México</v>
      </c>
      <c r="I582" t="s">
        <v>835</v>
      </c>
      <c r="J582">
        <v>7</v>
      </c>
      <c r="O582" t="s">
        <v>908</v>
      </c>
    </row>
    <row r="583" spans="1:15">
      <c r="A583">
        <f t="shared" si="18"/>
        <v>582</v>
      </c>
      <c r="B583" s="14">
        <v>43901</v>
      </c>
      <c r="C583" t="s">
        <v>6</v>
      </c>
      <c r="D583" t="s">
        <v>20</v>
      </c>
      <c r="E583" s="15">
        <f t="shared" si="19"/>
        <v>20200578</v>
      </c>
      <c r="F583">
        <v>324</v>
      </c>
      <c r="G583">
        <v>99999</v>
      </c>
      <c r="H583" t="str">
        <f>IF(VLOOKUP(G583,Clientes!$A$2:$D$102,4,FALSE)=0,Clientes!$D$6,VLOOKUP(G583,Clientes!$A$2:$D$102,4,FALSE))</f>
        <v>Ciudad de México</v>
      </c>
      <c r="I583" t="s">
        <v>872</v>
      </c>
      <c r="J583">
        <v>5</v>
      </c>
      <c r="O583" t="s">
        <v>907</v>
      </c>
    </row>
    <row r="584" spans="1:15">
      <c r="A584">
        <f t="shared" si="18"/>
        <v>583</v>
      </c>
      <c r="B584" s="14">
        <v>43901</v>
      </c>
      <c r="C584" t="s">
        <v>6</v>
      </c>
      <c r="D584" t="s">
        <v>20</v>
      </c>
      <c r="E584" s="15">
        <f t="shared" si="19"/>
        <v>20200579</v>
      </c>
      <c r="F584">
        <v>364</v>
      </c>
      <c r="G584">
        <v>99999</v>
      </c>
      <c r="H584" t="str">
        <f>IF(VLOOKUP(G584,Clientes!$A$2:$D$102,4,FALSE)=0,Clientes!$D$6,VLOOKUP(G584,Clientes!$A$2:$D$102,4,FALSE))</f>
        <v>Ciudad de México</v>
      </c>
      <c r="I584" t="s">
        <v>839</v>
      </c>
      <c r="J584">
        <v>4</v>
      </c>
      <c r="O584" t="s">
        <v>32</v>
      </c>
    </row>
    <row r="585" spans="1:15">
      <c r="A585">
        <f t="shared" si="18"/>
        <v>584</v>
      </c>
      <c r="B585" s="14">
        <v>43902</v>
      </c>
      <c r="C585" t="s">
        <v>6</v>
      </c>
      <c r="D585" t="s">
        <v>20</v>
      </c>
      <c r="E585" s="15">
        <f t="shared" si="19"/>
        <v>20200580</v>
      </c>
      <c r="F585">
        <v>47</v>
      </c>
      <c r="G585">
        <v>47</v>
      </c>
      <c r="H585" t="str">
        <f>IF(VLOOKUP(G585,Clientes!$A$2:$D$102,4,FALSE)=0,Clientes!$D$6,VLOOKUP(G585,Clientes!$A$2:$D$102,4,FALSE))</f>
        <v>Zapopan</v>
      </c>
      <c r="I585" t="s">
        <v>886</v>
      </c>
      <c r="J585">
        <v>2</v>
      </c>
      <c r="O585" t="s">
        <v>32</v>
      </c>
    </row>
    <row r="586" spans="1:15">
      <c r="A586">
        <f t="shared" si="18"/>
        <v>585</v>
      </c>
      <c r="B586" s="14">
        <v>43902</v>
      </c>
      <c r="C586" t="s">
        <v>6</v>
      </c>
      <c r="D586" t="s">
        <v>22</v>
      </c>
      <c r="E586" s="15">
        <f t="shared" si="19"/>
        <v>20200581</v>
      </c>
      <c r="F586">
        <v>74</v>
      </c>
      <c r="G586">
        <v>74</v>
      </c>
      <c r="H586" t="str">
        <f>IF(VLOOKUP(G586,Clientes!$A$2:$D$102,4,FALSE)=0,Clientes!$D$6,VLOOKUP(G586,Clientes!$A$2:$D$102,4,FALSE))</f>
        <v>Ciudad de México</v>
      </c>
      <c r="I586" t="s">
        <v>882</v>
      </c>
      <c r="J586">
        <v>2</v>
      </c>
      <c r="O586" t="s">
        <v>908</v>
      </c>
    </row>
    <row r="587" spans="1:15">
      <c r="A587">
        <f t="shared" si="18"/>
        <v>586</v>
      </c>
      <c r="B587" s="14">
        <v>43902</v>
      </c>
      <c r="C587" t="s">
        <v>6</v>
      </c>
      <c r="D587" t="s">
        <v>20</v>
      </c>
      <c r="E587" s="15">
        <f t="shared" si="19"/>
        <v>20200582</v>
      </c>
      <c r="F587">
        <v>81</v>
      </c>
      <c r="G587">
        <v>81</v>
      </c>
      <c r="H587" t="str">
        <f>IF(VLOOKUP(G587,Clientes!$A$2:$D$102,4,FALSE)=0,Clientes!$D$6,VLOOKUP(G587,Clientes!$A$2:$D$102,4,FALSE))</f>
        <v>Celaya</v>
      </c>
      <c r="I587" t="s">
        <v>856</v>
      </c>
      <c r="J587">
        <v>4</v>
      </c>
      <c r="O587" t="s">
        <v>908</v>
      </c>
    </row>
    <row r="588" spans="1:15">
      <c r="A588">
        <f t="shared" si="18"/>
        <v>587</v>
      </c>
      <c r="B588" s="14">
        <v>43902</v>
      </c>
      <c r="C588" t="s">
        <v>6</v>
      </c>
      <c r="D588" t="s">
        <v>20</v>
      </c>
      <c r="E588" s="15">
        <f t="shared" si="19"/>
        <v>20200583</v>
      </c>
      <c r="F588">
        <v>96</v>
      </c>
      <c r="G588">
        <v>96</v>
      </c>
      <c r="H588" t="str">
        <f>IF(VLOOKUP(G588,Clientes!$A$2:$D$102,4,FALSE)=0,Clientes!$D$6,VLOOKUP(G588,Clientes!$A$2:$D$102,4,FALSE))</f>
        <v>Chetumal</v>
      </c>
      <c r="I588" t="s">
        <v>839</v>
      </c>
      <c r="J588">
        <v>1</v>
      </c>
      <c r="O588" t="s">
        <v>908</v>
      </c>
    </row>
    <row r="589" spans="1:15">
      <c r="A589">
        <f t="shared" si="18"/>
        <v>588</v>
      </c>
      <c r="B589" s="14">
        <v>43902</v>
      </c>
      <c r="C589" t="s">
        <v>6</v>
      </c>
      <c r="D589" t="s">
        <v>22</v>
      </c>
      <c r="E589" s="15">
        <f t="shared" si="19"/>
        <v>20200584</v>
      </c>
      <c r="F589">
        <v>96</v>
      </c>
      <c r="G589">
        <v>96</v>
      </c>
      <c r="H589" t="str">
        <f>IF(VLOOKUP(G589,Clientes!$A$2:$D$102,4,FALSE)=0,Clientes!$D$6,VLOOKUP(G589,Clientes!$A$2:$D$102,4,FALSE))</f>
        <v>Chetumal</v>
      </c>
      <c r="I589" t="s">
        <v>875</v>
      </c>
      <c r="J589">
        <v>5</v>
      </c>
      <c r="O589" t="s">
        <v>907</v>
      </c>
    </row>
    <row r="590" spans="1:15">
      <c r="A590">
        <f t="shared" si="18"/>
        <v>589</v>
      </c>
      <c r="B590" s="14">
        <v>43902</v>
      </c>
      <c r="C590" t="s">
        <v>6</v>
      </c>
      <c r="D590" t="s">
        <v>22</v>
      </c>
      <c r="E590" s="15">
        <f t="shared" si="19"/>
        <v>20200585</v>
      </c>
      <c r="F590">
        <v>134</v>
      </c>
      <c r="G590">
        <v>99999</v>
      </c>
      <c r="H590" t="str">
        <f>IF(VLOOKUP(G590,Clientes!$A$2:$D$102,4,FALSE)=0,Clientes!$D$6,VLOOKUP(G590,Clientes!$A$2:$D$102,4,FALSE))</f>
        <v>Ciudad de México</v>
      </c>
      <c r="I590" t="s">
        <v>883</v>
      </c>
      <c r="J590">
        <v>1</v>
      </c>
      <c r="O590" t="s">
        <v>907</v>
      </c>
    </row>
    <row r="591" spans="1:15">
      <c r="A591">
        <f t="shared" si="18"/>
        <v>590</v>
      </c>
      <c r="B591" s="14">
        <v>43902</v>
      </c>
      <c r="C591" t="s">
        <v>6</v>
      </c>
      <c r="D591" t="s">
        <v>20</v>
      </c>
      <c r="E591" s="15">
        <f t="shared" si="19"/>
        <v>20200586</v>
      </c>
      <c r="F591">
        <v>168</v>
      </c>
      <c r="G591">
        <v>99999</v>
      </c>
      <c r="H591" t="str">
        <f>IF(VLOOKUP(G591,Clientes!$A$2:$D$102,4,FALSE)=0,Clientes!$D$6,VLOOKUP(G591,Clientes!$A$2:$D$102,4,FALSE))</f>
        <v>Ciudad de México</v>
      </c>
      <c r="I591" t="s">
        <v>856</v>
      </c>
      <c r="J591">
        <v>3</v>
      </c>
      <c r="O591" t="s">
        <v>907</v>
      </c>
    </row>
    <row r="592" spans="1:15">
      <c r="A592">
        <f t="shared" si="18"/>
        <v>591</v>
      </c>
      <c r="B592" s="14">
        <v>43902</v>
      </c>
      <c r="C592" t="s">
        <v>6</v>
      </c>
      <c r="D592" t="s">
        <v>20</v>
      </c>
      <c r="E592" s="15">
        <f t="shared" si="19"/>
        <v>20200587</v>
      </c>
      <c r="F592">
        <v>264</v>
      </c>
      <c r="G592">
        <v>99999</v>
      </c>
      <c r="H592" t="str">
        <f>IF(VLOOKUP(G592,Clientes!$A$2:$D$102,4,FALSE)=0,Clientes!$D$6,VLOOKUP(G592,Clientes!$A$2:$D$102,4,FALSE))</f>
        <v>Ciudad de México</v>
      </c>
      <c r="I592" t="s">
        <v>854</v>
      </c>
      <c r="J592">
        <v>1</v>
      </c>
      <c r="O592" t="s">
        <v>32</v>
      </c>
    </row>
    <row r="593" spans="1:15">
      <c r="A593">
        <f t="shared" si="18"/>
        <v>592</v>
      </c>
      <c r="B593" s="14">
        <v>43902</v>
      </c>
      <c r="C593" t="s">
        <v>6</v>
      </c>
      <c r="D593" t="s">
        <v>21</v>
      </c>
      <c r="E593" s="15">
        <f t="shared" si="19"/>
        <v>20200588</v>
      </c>
      <c r="F593">
        <v>290</v>
      </c>
      <c r="G593">
        <v>99999</v>
      </c>
      <c r="H593" t="str">
        <f>IF(VLOOKUP(G593,Clientes!$A$2:$D$102,4,FALSE)=0,Clientes!$D$6,VLOOKUP(G593,Clientes!$A$2:$D$102,4,FALSE))</f>
        <v>Ciudad de México</v>
      </c>
      <c r="I593" t="s">
        <v>854</v>
      </c>
      <c r="J593">
        <v>5</v>
      </c>
      <c r="O593" t="s">
        <v>32</v>
      </c>
    </row>
    <row r="594" spans="1:15">
      <c r="A594">
        <f t="shared" si="18"/>
        <v>593</v>
      </c>
      <c r="B594" s="14">
        <v>43902</v>
      </c>
      <c r="C594" t="s">
        <v>6</v>
      </c>
      <c r="D594" t="s">
        <v>20</v>
      </c>
      <c r="E594" s="15">
        <f t="shared" si="19"/>
        <v>20200589</v>
      </c>
      <c r="F594">
        <v>437</v>
      </c>
      <c r="G594">
        <v>99999</v>
      </c>
      <c r="H594" t="str">
        <f>IF(VLOOKUP(G594,Clientes!$A$2:$D$102,4,FALSE)=0,Clientes!$D$6,VLOOKUP(G594,Clientes!$A$2:$D$102,4,FALSE))</f>
        <v>Ciudad de México</v>
      </c>
      <c r="I594" t="s">
        <v>862</v>
      </c>
      <c r="J594">
        <v>5</v>
      </c>
      <c r="O594" t="s">
        <v>908</v>
      </c>
    </row>
    <row r="595" spans="1:15">
      <c r="A595">
        <f t="shared" si="18"/>
        <v>594</v>
      </c>
      <c r="B595" s="14">
        <v>43903</v>
      </c>
      <c r="C595" t="s">
        <v>6</v>
      </c>
      <c r="D595" t="s">
        <v>20</v>
      </c>
      <c r="E595" s="15">
        <f t="shared" si="19"/>
        <v>20200590</v>
      </c>
      <c r="F595">
        <v>95</v>
      </c>
      <c r="G595">
        <v>95</v>
      </c>
      <c r="H595" t="str">
        <f>IF(VLOOKUP(G595,Clientes!$A$2:$D$102,4,FALSE)=0,Clientes!$D$6,VLOOKUP(G595,Clientes!$A$2:$D$102,4,FALSE))</f>
        <v>Ciudad Victoria</v>
      </c>
      <c r="I595" t="s">
        <v>867</v>
      </c>
      <c r="J595">
        <v>1</v>
      </c>
      <c r="O595" t="s">
        <v>908</v>
      </c>
    </row>
    <row r="596" spans="1:15">
      <c r="A596">
        <f t="shared" si="18"/>
        <v>595</v>
      </c>
      <c r="B596" s="14">
        <v>43903</v>
      </c>
      <c r="C596" t="s">
        <v>6</v>
      </c>
      <c r="D596" t="s">
        <v>21</v>
      </c>
      <c r="E596" s="15">
        <f t="shared" si="19"/>
        <v>20200591</v>
      </c>
      <c r="F596">
        <v>167</v>
      </c>
      <c r="G596">
        <v>99999</v>
      </c>
      <c r="H596" t="str">
        <f>IF(VLOOKUP(G596,Clientes!$A$2:$D$102,4,FALSE)=0,Clientes!$D$6,VLOOKUP(G596,Clientes!$A$2:$D$102,4,FALSE))</f>
        <v>Ciudad de México</v>
      </c>
      <c r="I596" t="s">
        <v>853</v>
      </c>
      <c r="J596">
        <v>2</v>
      </c>
      <c r="O596" t="s">
        <v>908</v>
      </c>
    </row>
    <row r="597" spans="1:15">
      <c r="A597">
        <f t="shared" si="18"/>
        <v>596</v>
      </c>
      <c r="B597" s="14">
        <v>43903</v>
      </c>
      <c r="C597" t="s">
        <v>6</v>
      </c>
      <c r="D597" t="s">
        <v>21</v>
      </c>
      <c r="E597" s="15">
        <f t="shared" si="19"/>
        <v>20200592</v>
      </c>
      <c r="F597">
        <v>195</v>
      </c>
      <c r="G597">
        <v>99999</v>
      </c>
      <c r="H597" t="str">
        <f>IF(VLOOKUP(G597,Clientes!$A$2:$D$102,4,FALSE)=0,Clientes!$D$6,VLOOKUP(G597,Clientes!$A$2:$D$102,4,FALSE))</f>
        <v>Ciudad de México</v>
      </c>
      <c r="I597" t="s">
        <v>873</v>
      </c>
      <c r="J597">
        <v>2</v>
      </c>
      <c r="O597" t="s">
        <v>907</v>
      </c>
    </row>
    <row r="598" spans="1:15">
      <c r="A598">
        <f t="shared" si="18"/>
        <v>597</v>
      </c>
      <c r="B598" s="14">
        <v>43903</v>
      </c>
      <c r="C598" t="s">
        <v>6</v>
      </c>
      <c r="D598" t="s">
        <v>20</v>
      </c>
      <c r="E598" s="15">
        <f t="shared" si="19"/>
        <v>20200593</v>
      </c>
      <c r="F598">
        <v>200</v>
      </c>
      <c r="G598">
        <v>99999</v>
      </c>
      <c r="H598" t="str">
        <f>IF(VLOOKUP(G598,Clientes!$A$2:$D$102,4,FALSE)=0,Clientes!$D$6,VLOOKUP(G598,Clientes!$A$2:$D$102,4,FALSE))</f>
        <v>Ciudad de México</v>
      </c>
      <c r="I598" t="s">
        <v>845</v>
      </c>
      <c r="J598">
        <v>6</v>
      </c>
      <c r="O598" t="s">
        <v>907</v>
      </c>
    </row>
    <row r="599" spans="1:15">
      <c r="A599">
        <f t="shared" si="18"/>
        <v>598</v>
      </c>
      <c r="B599" s="14">
        <v>43903</v>
      </c>
      <c r="C599" t="s">
        <v>6</v>
      </c>
      <c r="D599" t="s">
        <v>20</v>
      </c>
      <c r="E599" s="15">
        <f t="shared" si="19"/>
        <v>20200594</v>
      </c>
      <c r="F599">
        <v>260</v>
      </c>
      <c r="G599">
        <v>99999</v>
      </c>
      <c r="H599" t="str">
        <f>IF(VLOOKUP(G599,Clientes!$A$2:$D$102,4,FALSE)=0,Clientes!$D$6,VLOOKUP(G599,Clientes!$A$2:$D$102,4,FALSE))</f>
        <v>Ciudad de México</v>
      </c>
      <c r="I599" t="s">
        <v>871</v>
      </c>
      <c r="J599">
        <v>7</v>
      </c>
      <c r="O599" t="s">
        <v>907</v>
      </c>
    </row>
    <row r="600" spans="1:15">
      <c r="A600">
        <f t="shared" si="18"/>
        <v>599</v>
      </c>
      <c r="B600" s="14">
        <v>43903</v>
      </c>
      <c r="C600" t="s">
        <v>6</v>
      </c>
      <c r="D600" t="s">
        <v>21</v>
      </c>
      <c r="E600" s="15">
        <f t="shared" si="19"/>
        <v>20200595</v>
      </c>
      <c r="F600">
        <v>296</v>
      </c>
      <c r="G600">
        <v>99999</v>
      </c>
      <c r="H600" t="str">
        <f>IF(VLOOKUP(G600,Clientes!$A$2:$D$102,4,FALSE)=0,Clientes!$D$6,VLOOKUP(G600,Clientes!$A$2:$D$102,4,FALSE))</f>
        <v>Ciudad de México</v>
      </c>
      <c r="I600" t="s">
        <v>858</v>
      </c>
      <c r="J600">
        <v>5</v>
      </c>
      <c r="O600" t="s">
        <v>908</v>
      </c>
    </row>
    <row r="601" spans="1:15">
      <c r="A601">
        <f t="shared" si="18"/>
        <v>600</v>
      </c>
      <c r="B601" s="14">
        <v>43903</v>
      </c>
      <c r="C601" t="s">
        <v>6</v>
      </c>
      <c r="D601" t="s">
        <v>20</v>
      </c>
      <c r="E601" s="15">
        <f t="shared" si="19"/>
        <v>20200596</v>
      </c>
      <c r="F601">
        <v>299</v>
      </c>
      <c r="G601">
        <v>99999</v>
      </c>
      <c r="H601" t="str">
        <f>IF(VLOOKUP(G601,Clientes!$A$2:$D$102,4,FALSE)=0,Clientes!$D$6,VLOOKUP(G601,Clientes!$A$2:$D$102,4,FALSE))</f>
        <v>Ciudad de México</v>
      </c>
      <c r="I601" t="s">
        <v>840</v>
      </c>
      <c r="J601">
        <v>2</v>
      </c>
      <c r="O601" t="s">
        <v>32</v>
      </c>
    </row>
    <row r="602" spans="1:15">
      <c r="A602">
        <f t="shared" si="18"/>
        <v>601</v>
      </c>
      <c r="B602" s="14">
        <v>43903</v>
      </c>
      <c r="C602" t="s">
        <v>6</v>
      </c>
      <c r="D602" t="s">
        <v>20</v>
      </c>
      <c r="E602" s="15">
        <f t="shared" si="19"/>
        <v>20200597</v>
      </c>
      <c r="F602">
        <v>348</v>
      </c>
      <c r="G602">
        <v>99999</v>
      </c>
      <c r="H602" t="str">
        <f>IF(VLOOKUP(G602,Clientes!$A$2:$D$102,4,FALSE)=0,Clientes!$D$6,VLOOKUP(G602,Clientes!$A$2:$D$102,4,FALSE))</f>
        <v>Ciudad de México</v>
      </c>
      <c r="I602" t="s">
        <v>885</v>
      </c>
      <c r="J602">
        <v>5</v>
      </c>
      <c r="O602" t="s">
        <v>907</v>
      </c>
    </row>
    <row r="603" spans="1:15">
      <c r="A603">
        <f t="shared" si="18"/>
        <v>602</v>
      </c>
      <c r="B603" s="14">
        <v>43903</v>
      </c>
      <c r="C603" t="s">
        <v>6</v>
      </c>
      <c r="D603" t="s">
        <v>21</v>
      </c>
      <c r="E603" s="15">
        <f t="shared" si="19"/>
        <v>20200598</v>
      </c>
      <c r="F603">
        <v>354</v>
      </c>
      <c r="G603">
        <v>99999</v>
      </c>
      <c r="H603" t="str">
        <f>IF(VLOOKUP(G603,Clientes!$A$2:$D$102,4,FALSE)=0,Clientes!$D$6,VLOOKUP(G603,Clientes!$A$2:$D$102,4,FALSE))</f>
        <v>Ciudad de México</v>
      </c>
      <c r="I603" t="s">
        <v>847</v>
      </c>
      <c r="J603">
        <v>1</v>
      </c>
      <c r="O603" t="s">
        <v>908</v>
      </c>
    </row>
    <row r="604" spans="1:15">
      <c r="A604">
        <f t="shared" si="18"/>
        <v>603</v>
      </c>
      <c r="B604" s="14">
        <v>43903</v>
      </c>
      <c r="C604" t="s">
        <v>6</v>
      </c>
      <c r="D604" t="s">
        <v>22</v>
      </c>
      <c r="E604" s="15">
        <f t="shared" si="19"/>
        <v>20200599</v>
      </c>
      <c r="F604">
        <v>423</v>
      </c>
      <c r="G604">
        <v>99999</v>
      </c>
      <c r="H604" t="str">
        <f>IF(VLOOKUP(G604,Clientes!$A$2:$D$102,4,FALSE)=0,Clientes!$D$6,VLOOKUP(G604,Clientes!$A$2:$D$102,4,FALSE))</f>
        <v>Ciudad de México</v>
      </c>
      <c r="I604" t="s">
        <v>886</v>
      </c>
      <c r="J604">
        <v>2</v>
      </c>
      <c r="O604" t="s">
        <v>908</v>
      </c>
    </row>
    <row r="605" spans="1:15">
      <c r="A605">
        <f t="shared" si="18"/>
        <v>604</v>
      </c>
      <c r="B605" s="14">
        <v>43904</v>
      </c>
      <c r="C605" t="s">
        <v>6</v>
      </c>
      <c r="D605" t="s">
        <v>20</v>
      </c>
      <c r="E605" s="15">
        <f t="shared" si="19"/>
        <v>20200600</v>
      </c>
      <c r="F605">
        <v>2</v>
      </c>
      <c r="G605">
        <v>2</v>
      </c>
      <c r="H605" t="str">
        <f>IF(VLOOKUP(G605,Clientes!$A$2:$D$102,4,FALSE)=0,Clientes!$D$6,VLOOKUP(G605,Clientes!$A$2:$D$102,4,FALSE))</f>
        <v>Puebla de Zaragoza</v>
      </c>
      <c r="I605" t="s">
        <v>886</v>
      </c>
      <c r="J605">
        <v>5</v>
      </c>
      <c r="O605" t="s">
        <v>907</v>
      </c>
    </row>
    <row r="606" spans="1:15">
      <c r="A606">
        <f t="shared" si="18"/>
        <v>605</v>
      </c>
      <c r="B606" s="14">
        <v>43904</v>
      </c>
      <c r="C606" t="s">
        <v>6</v>
      </c>
      <c r="D606" t="s">
        <v>20</v>
      </c>
      <c r="E606" s="15">
        <f t="shared" si="19"/>
        <v>20200601</v>
      </c>
      <c r="F606">
        <v>93</v>
      </c>
      <c r="G606">
        <v>93</v>
      </c>
      <c r="H606" t="str">
        <f>IF(VLOOKUP(G606,Clientes!$A$2:$D$102,4,FALSE)=0,Clientes!$D$6,VLOOKUP(G606,Clientes!$A$2:$D$102,4,FALSE))</f>
        <v>Ciudad de México</v>
      </c>
      <c r="I606" t="s">
        <v>875</v>
      </c>
      <c r="J606">
        <v>2</v>
      </c>
      <c r="O606" t="s">
        <v>32</v>
      </c>
    </row>
    <row r="607" spans="1:15">
      <c r="A607">
        <f t="shared" si="18"/>
        <v>606</v>
      </c>
      <c r="B607" s="14">
        <v>43904</v>
      </c>
      <c r="C607" t="s">
        <v>6</v>
      </c>
      <c r="D607" t="s">
        <v>20</v>
      </c>
      <c r="E607" s="15">
        <f t="shared" si="19"/>
        <v>20200602</v>
      </c>
      <c r="F607">
        <v>121</v>
      </c>
      <c r="G607">
        <v>99999</v>
      </c>
      <c r="H607" t="str">
        <f>IF(VLOOKUP(G607,Clientes!$A$2:$D$102,4,FALSE)=0,Clientes!$D$6,VLOOKUP(G607,Clientes!$A$2:$D$102,4,FALSE))</f>
        <v>Ciudad de México</v>
      </c>
      <c r="I607" t="s">
        <v>872</v>
      </c>
      <c r="J607">
        <v>2</v>
      </c>
      <c r="O607" t="s">
        <v>908</v>
      </c>
    </row>
    <row r="608" spans="1:15">
      <c r="A608">
        <f t="shared" si="18"/>
        <v>607</v>
      </c>
      <c r="B608" s="14">
        <v>43904</v>
      </c>
      <c r="C608" t="s">
        <v>6</v>
      </c>
      <c r="D608" t="s">
        <v>22</v>
      </c>
      <c r="E608" s="15">
        <f t="shared" si="19"/>
        <v>20200603</v>
      </c>
      <c r="F608">
        <v>158</v>
      </c>
      <c r="G608">
        <v>99999</v>
      </c>
      <c r="H608" t="str">
        <f>IF(VLOOKUP(G608,Clientes!$A$2:$D$102,4,FALSE)=0,Clientes!$D$6,VLOOKUP(G608,Clientes!$A$2:$D$102,4,FALSE))</f>
        <v>Ciudad de México</v>
      </c>
      <c r="I608" t="s">
        <v>833</v>
      </c>
      <c r="J608">
        <v>4</v>
      </c>
      <c r="O608" t="s">
        <v>32</v>
      </c>
    </row>
    <row r="609" spans="1:15">
      <c r="A609">
        <f t="shared" si="18"/>
        <v>608</v>
      </c>
      <c r="B609" s="14">
        <v>43904</v>
      </c>
      <c r="C609" t="s">
        <v>6</v>
      </c>
      <c r="D609" t="s">
        <v>20</v>
      </c>
      <c r="E609" s="15">
        <f t="shared" si="19"/>
        <v>20200604</v>
      </c>
      <c r="F609">
        <v>163</v>
      </c>
      <c r="G609">
        <v>99999</v>
      </c>
      <c r="H609" t="str">
        <f>IF(VLOOKUP(G609,Clientes!$A$2:$D$102,4,FALSE)=0,Clientes!$D$6,VLOOKUP(G609,Clientes!$A$2:$D$102,4,FALSE))</f>
        <v>Ciudad de México</v>
      </c>
      <c r="I609" t="s">
        <v>839</v>
      </c>
      <c r="J609">
        <v>2</v>
      </c>
      <c r="O609" t="s">
        <v>32</v>
      </c>
    </row>
    <row r="610" spans="1:15">
      <c r="A610">
        <f t="shared" si="18"/>
        <v>609</v>
      </c>
      <c r="B610" s="14">
        <v>43904</v>
      </c>
      <c r="C610" t="s">
        <v>6</v>
      </c>
      <c r="D610" t="s">
        <v>22</v>
      </c>
      <c r="E610" s="15">
        <f t="shared" si="19"/>
        <v>20200605</v>
      </c>
      <c r="F610">
        <v>250</v>
      </c>
      <c r="G610">
        <v>99999</v>
      </c>
      <c r="H610" t="str">
        <f>IF(VLOOKUP(G610,Clientes!$A$2:$D$102,4,FALSE)=0,Clientes!$D$6,VLOOKUP(G610,Clientes!$A$2:$D$102,4,FALSE))</f>
        <v>Ciudad de México</v>
      </c>
      <c r="I610" t="s">
        <v>845</v>
      </c>
      <c r="J610">
        <v>7</v>
      </c>
      <c r="O610" t="s">
        <v>907</v>
      </c>
    </row>
    <row r="611" spans="1:15">
      <c r="A611">
        <f t="shared" si="18"/>
        <v>610</v>
      </c>
      <c r="B611" s="14">
        <v>43904</v>
      </c>
      <c r="C611" t="s">
        <v>6</v>
      </c>
      <c r="D611" t="s">
        <v>20</v>
      </c>
      <c r="E611" s="15">
        <f t="shared" si="19"/>
        <v>20200606</v>
      </c>
      <c r="F611">
        <v>351</v>
      </c>
      <c r="G611">
        <v>99999</v>
      </c>
      <c r="H611" t="str">
        <f>IF(VLOOKUP(G611,Clientes!$A$2:$D$102,4,FALSE)=0,Clientes!$D$6,VLOOKUP(G611,Clientes!$A$2:$D$102,4,FALSE))</f>
        <v>Ciudad de México</v>
      </c>
      <c r="I611" t="s">
        <v>829</v>
      </c>
      <c r="J611">
        <v>5</v>
      </c>
      <c r="O611" t="s">
        <v>908</v>
      </c>
    </row>
    <row r="612" spans="1:15">
      <c r="A612">
        <f t="shared" si="18"/>
        <v>611</v>
      </c>
      <c r="B612" s="14">
        <v>43904</v>
      </c>
      <c r="C612" t="s">
        <v>6</v>
      </c>
      <c r="D612" t="s">
        <v>21</v>
      </c>
      <c r="E612" s="15">
        <f t="shared" si="19"/>
        <v>20200607</v>
      </c>
      <c r="F612">
        <v>364</v>
      </c>
      <c r="G612">
        <v>99999</v>
      </c>
      <c r="H612" t="str">
        <f>IF(VLOOKUP(G612,Clientes!$A$2:$D$102,4,FALSE)=0,Clientes!$D$6,VLOOKUP(G612,Clientes!$A$2:$D$102,4,FALSE))</f>
        <v>Ciudad de México</v>
      </c>
      <c r="I612" t="s">
        <v>889</v>
      </c>
      <c r="J612">
        <v>1</v>
      </c>
      <c r="O612" t="s">
        <v>908</v>
      </c>
    </row>
    <row r="613" spans="1:15">
      <c r="A613">
        <f t="shared" si="18"/>
        <v>612</v>
      </c>
      <c r="B613" s="14">
        <v>43904</v>
      </c>
      <c r="C613" t="s">
        <v>6</v>
      </c>
      <c r="D613" t="s">
        <v>22</v>
      </c>
      <c r="E613" s="15">
        <f t="shared" si="19"/>
        <v>20200608</v>
      </c>
      <c r="F613">
        <v>403</v>
      </c>
      <c r="G613">
        <v>99999</v>
      </c>
      <c r="H613" t="str">
        <f>IF(VLOOKUP(G613,Clientes!$A$2:$D$102,4,FALSE)=0,Clientes!$D$6,VLOOKUP(G613,Clientes!$A$2:$D$102,4,FALSE))</f>
        <v>Ciudad de México</v>
      </c>
      <c r="I613" t="s">
        <v>835</v>
      </c>
      <c r="J613">
        <v>1</v>
      </c>
      <c r="O613" t="s">
        <v>907</v>
      </c>
    </row>
    <row r="614" spans="1:15">
      <c r="A614">
        <f t="shared" si="18"/>
        <v>613</v>
      </c>
      <c r="B614" s="14">
        <v>43904</v>
      </c>
      <c r="C614" t="s">
        <v>6</v>
      </c>
      <c r="D614" t="s">
        <v>21</v>
      </c>
      <c r="E614" s="15">
        <f t="shared" si="19"/>
        <v>20200609</v>
      </c>
      <c r="F614">
        <v>425</v>
      </c>
      <c r="G614">
        <v>99999</v>
      </c>
      <c r="H614" t="str">
        <f>IF(VLOOKUP(G614,Clientes!$A$2:$D$102,4,FALSE)=0,Clientes!$D$6,VLOOKUP(G614,Clientes!$A$2:$D$102,4,FALSE))</f>
        <v>Ciudad de México</v>
      </c>
      <c r="I614" t="s">
        <v>875</v>
      </c>
      <c r="J614">
        <v>3</v>
      </c>
      <c r="O614" t="s">
        <v>908</v>
      </c>
    </row>
    <row r="615" spans="1:15">
      <c r="A615">
        <f t="shared" si="18"/>
        <v>614</v>
      </c>
      <c r="B615" s="14">
        <v>43904</v>
      </c>
      <c r="C615" t="s">
        <v>6</v>
      </c>
      <c r="D615" t="s">
        <v>21</v>
      </c>
      <c r="E615" s="15">
        <f t="shared" si="19"/>
        <v>20200610</v>
      </c>
      <c r="F615">
        <v>458</v>
      </c>
      <c r="G615">
        <v>99999</v>
      </c>
      <c r="H615" t="str">
        <f>IF(VLOOKUP(G615,Clientes!$A$2:$D$102,4,FALSE)=0,Clientes!$D$6,VLOOKUP(G615,Clientes!$A$2:$D$102,4,FALSE))</f>
        <v>Ciudad de México</v>
      </c>
      <c r="I615" t="s">
        <v>880</v>
      </c>
      <c r="J615">
        <v>1</v>
      </c>
      <c r="O615" t="s">
        <v>908</v>
      </c>
    </row>
    <row r="616" spans="1:15">
      <c r="A616">
        <f t="shared" si="18"/>
        <v>615</v>
      </c>
      <c r="B616" s="14">
        <v>43905</v>
      </c>
      <c r="C616" t="s">
        <v>6</v>
      </c>
      <c r="D616" t="s">
        <v>20</v>
      </c>
      <c r="E616" s="15">
        <f t="shared" si="19"/>
        <v>20200611</v>
      </c>
      <c r="F616">
        <v>11</v>
      </c>
      <c r="G616">
        <v>11</v>
      </c>
      <c r="H616" t="str">
        <f>IF(VLOOKUP(G616,Clientes!$A$2:$D$102,4,FALSE)=0,Clientes!$D$6,VLOOKUP(G616,Clientes!$A$2:$D$102,4,FALSE))</f>
        <v>Monclova</v>
      </c>
      <c r="I616" t="s">
        <v>856</v>
      </c>
      <c r="J616">
        <v>5</v>
      </c>
      <c r="O616" t="s">
        <v>908</v>
      </c>
    </row>
    <row r="617" spans="1:15">
      <c r="A617">
        <f t="shared" si="18"/>
        <v>616</v>
      </c>
      <c r="B617" s="14">
        <v>43905</v>
      </c>
      <c r="C617" t="s">
        <v>6</v>
      </c>
      <c r="D617" t="s">
        <v>20</v>
      </c>
      <c r="E617" s="15">
        <f t="shared" si="19"/>
        <v>20200612</v>
      </c>
      <c r="F617">
        <v>30</v>
      </c>
      <c r="G617">
        <v>30</v>
      </c>
      <c r="H617" t="str">
        <f>IF(VLOOKUP(G617,Clientes!$A$2:$D$102,4,FALSE)=0,Clientes!$D$6,VLOOKUP(G617,Clientes!$A$2:$D$102,4,FALSE))</f>
        <v>Tepic</v>
      </c>
      <c r="I617" t="s">
        <v>857</v>
      </c>
      <c r="J617">
        <v>3</v>
      </c>
      <c r="O617" t="s">
        <v>32</v>
      </c>
    </row>
    <row r="618" spans="1:15">
      <c r="A618">
        <f t="shared" si="18"/>
        <v>617</v>
      </c>
      <c r="B618" s="14">
        <v>43905</v>
      </c>
      <c r="C618" t="s">
        <v>6</v>
      </c>
      <c r="D618" t="s">
        <v>21</v>
      </c>
      <c r="E618" s="15">
        <f t="shared" si="19"/>
        <v>20200613</v>
      </c>
      <c r="F618">
        <v>162</v>
      </c>
      <c r="G618">
        <v>99999</v>
      </c>
      <c r="H618" t="str">
        <f>IF(VLOOKUP(G618,Clientes!$A$2:$D$102,4,FALSE)=0,Clientes!$D$6,VLOOKUP(G618,Clientes!$A$2:$D$102,4,FALSE))</f>
        <v>Ciudad de México</v>
      </c>
      <c r="I618" t="s">
        <v>827</v>
      </c>
      <c r="J618">
        <v>4</v>
      </c>
      <c r="O618" t="s">
        <v>908</v>
      </c>
    </row>
    <row r="619" spans="1:15">
      <c r="A619">
        <f t="shared" si="18"/>
        <v>618</v>
      </c>
      <c r="B619" s="14">
        <v>43905</v>
      </c>
      <c r="C619" t="s">
        <v>6</v>
      </c>
      <c r="D619" t="s">
        <v>20</v>
      </c>
      <c r="E619" s="15">
        <f t="shared" si="19"/>
        <v>20200614</v>
      </c>
      <c r="F619">
        <v>169</v>
      </c>
      <c r="G619">
        <v>99999</v>
      </c>
      <c r="H619" t="str">
        <f>IF(VLOOKUP(G619,Clientes!$A$2:$D$102,4,FALSE)=0,Clientes!$D$6,VLOOKUP(G619,Clientes!$A$2:$D$102,4,FALSE))</f>
        <v>Ciudad de México</v>
      </c>
      <c r="I619" t="s">
        <v>860</v>
      </c>
      <c r="J619">
        <v>7</v>
      </c>
      <c r="O619" t="s">
        <v>32</v>
      </c>
    </row>
    <row r="620" spans="1:15">
      <c r="A620">
        <f t="shared" si="18"/>
        <v>619</v>
      </c>
      <c r="B620" s="14">
        <v>43905</v>
      </c>
      <c r="C620" t="s">
        <v>6</v>
      </c>
      <c r="D620" t="s">
        <v>20</v>
      </c>
      <c r="E620" s="15">
        <f t="shared" si="19"/>
        <v>20200615</v>
      </c>
      <c r="F620">
        <v>196</v>
      </c>
      <c r="G620">
        <v>99999</v>
      </c>
      <c r="H620" t="str">
        <f>IF(VLOOKUP(G620,Clientes!$A$2:$D$102,4,FALSE)=0,Clientes!$D$6,VLOOKUP(G620,Clientes!$A$2:$D$102,4,FALSE))</f>
        <v>Ciudad de México</v>
      </c>
      <c r="I620" t="s">
        <v>854</v>
      </c>
      <c r="J620">
        <v>3</v>
      </c>
      <c r="O620" t="s">
        <v>907</v>
      </c>
    </row>
    <row r="621" spans="1:15">
      <c r="A621">
        <f t="shared" si="18"/>
        <v>620</v>
      </c>
      <c r="B621" s="14">
        <v>43905</v>
      </c>
      <c r="C621" t="s">
        <v>6</v>
      </c>
      <c r="D621" t="s">
        <v>20</v>
      </c>
      <c r="E621" s="15">
        <f t="shared" si="19"/>
        <v>20200616</v>
      </c>
      <c r="F621">
        <v>206</v>
      </c>
      <c r="G621">
        <v>99999</v>
      </c>
      <c r="H621" t="str">
        <f>IF(VLOOKUP(G621,Clientes!$A$2:$D$102,4,FALSE)=0,Clientes!$D$6,VLOOKUP(G621,Clientes!$A$2:$D$102,4,FALSE))</f>
        <v>Ciudad de México</v>
      </c>
      <c r="I621" t="s">
        <v>888</v>
      </c>
      <c r="J621">
        <v>3</v>
      </c>
      <c r="O621" t="s">
        <v>908</v>
      </c>
    </row>
    <row r="622" spans="1:15">
      <c r="A622">
        <f t="shared" si="18"/>
        <v>621</v>
      </c>
      <c r="B622" s="14">
        <v>43905</v>
      </c>
      <c r="C622" t="s">
        <v>6</v>
      </c>
      <c r="D622" t="s">
        <v>20</v>
      </c>
      <c r="E622" s="15">
        <f t="shared" si="19"/>
        <v>20200617</v>
      </c>
      <c r="F622">
        <v>276</v>
      </c>
      <c r="G622">
        <v>99999</v>
      </c>
      <c r="H622" t="str">
        <f>IF(VLOOKUP(G622,Clientes!$A$2:$D$102,4,FALSE)=0,Clientes!$D$6,VLOOKUP(G622,Clientes!$A$2:$D$102,4,FALSE))</f>
        <v>Ciudad de México</v>
      </c>
      <c r="I622" t="s">
        <v>851</v>
      </c>
      <c r="J622">
        <v>4</v>
      </c>
      <c r="O622" t="s">
        <v>907</v>
      </c>
    </row>
    <row r="623" spans="1:15">
      <c r="A623">
        <f t="shared" si="18"/>
        <v>622</v>
      </c>
      <c r="B623" s="14">
        <v>43905</v>
      </c>
      <c r="C623" t="s">
        <v>6</v>
      </c>
      <c r="D623" t="s">
        <v>20</v>
      </c>
      <c r="E623" s="15">
        <f t="shared" si="19"/>
        <v>20200618</v>
      </c>
      <c r="F623">
        <v>285</v>
      </c>
      <c r="G623">
        <v>99999</v>
      </c>
      <c r="H623" t="str">
        <f>IF(VLOOKUP(G623,Clientes!$A$2:$D$102,4,FALSE)=0,Clientes!$D$6,VLOOKUP(G623,Clientes!$A$2:$D$102,4,FALSE))</f>
        <v>Ciudad de México</v>
      </c>
      <c r="I623" t="s">
        <v>860</v>
      </c>
      <c r="J623">
        <v>6</v>
      </c>
      <c r="O623" t="s">
        <v>32</v>
      </c>
    </row>
    <row r="624" spans="1:15">
      <c r="A624">
        <f t="shared" si="18"/>
        <v>623</v>
      </c>
      <c r="B624" s="14">
        <v>43905</v>
      </c>
      <c r="C624" t="s">
        <v>6</v>
      </c>
      <c r="D624" t="s">
        <v>21</v>
      </c>
      <c r="E624" s="15">
        <f t="shared" si="19"/>
        <v>20200619</v>
      </c>
      <c r="F624">
        <v>292</v>
      </c>
      <c r="G624">
        <v>99999</v>
      </c>
      <c r="H624" t="str">
        <f>IF(VLOOKUP(G624,Clientes!$A$2:$D$102,4,FALSE)=0,Clientes!$D$6,VLOOKUP(G624,Clientes!$A$2:$D$102,4,FALSE))</f>
        <v>Ciudad de México</v>
      </c>
      <c r="I624" t="s">
        <v>849</v>
      </c>
      <c r="J624">
        <v>7</v>
      </c>
      <c r="O624" t="s">
        <v>907</v>
      </c>
    </row>
    <row r="625" spans="1:15">
      <c r="A625">
        <f t="shared" si="18"/>
        <v>624</v>
      </c>
      <c r="B625" s="14">
        <v>43905</v>
      </c>
      <c r="C625" t="s">
        <v>6</v>
      </c>
      <c r="D625" t="s">
        <v>20</v>
      </c>
      <c r="E625" s="15">
        <f t="shared" si="19"/>
        <v>20200620</v>
      </c>
      <c r="F625">
        <v>292</v>
      </c>
      <c r="G625">
        <v>99999</v>
      </c>
      <c r="H625" t="str">
        <f>IF(VLOOKUP(G625,Clientes!$A$2:$D$102,4,FALSE)=0,Clientes!$D$6,VLOOKUP(G625,Clientes!$A$2:$D$102,4,FALSE))</f>
        <v>Ciudad de México</v>
      </c>
      <c r="I625" t="s">
        <v>828</v>
      </c>
      <c r="J625">
        <v>6</v>
      </c>
      <c r="O625" t="s">
        <v>32</v>
      </c>
    </row>
    <row r="626" spans="1:15">
      <c r="A626">
        <f t="shared" si="18"/>
        <v>625</v>
      </c>
      <c r="B626" s="14">
        <v>43905</v>
      </c>
      <c r="C626" t="s">
        <v>6</v>
      </c>
      <c r="D626" t="s">
        <v>21</v>
      </c>
      <c r="E626" s="15">
        <f t="shared" si="19"/>
        <v>20200621</v>
      </c>
      <c r="F626">
        <v>365</v>
      </c>
      <c r="G626">
        <v>99999</v>
      </c>
      <c r="H626" t="str">
        <f>IF(VLOOKUP(G626,Clientes!$A$2:$D$102,4,FALSE)=0,Clientes!$D$6,VLOOKUP(G626,Clientes!$A$2:$D$102,4,FALSE))</f>
        <v>Ciudad de México</v>
      </c>
      <c r="I626" t="s">
        <v>850</v>
      </c>
      <c r="J626">
        <v>1</v>
      </c>
      <c r="O626" t="s">
        <v>32</v>
      </c>
    </row>
    <row r="627" spans="1:15">
      <c r="A627">
        <f t="shared" si="18"/>
        <v>626</v>
      </c>
      <c r="B627" s="14">
        <v>43906</v>
      </c>
      <c r="C627" t="s">
        <v>6</v>
      </c>
      <c r="D627" t="s">
        <v>20</v>
      </c>
      <c r="E627" s="15">
        <f t="shared" si="19"/>
        <v>20200622</v>
      </c>
      <c r="F627">
        <v>138</v>
      </c>
      <c r="G627">
        <v>99999</v>
      </c>
      <c r="H627" t="str">
        <f>IF(VLOOKUP(G627,Clientes!$A$2:$D$102,4,FALSE)=0,Clientes!$D$6,VLOOKUP(G627,Clientes!$A$2:$D$102,4,FALSE))</f>
        <v>Ciudad de México</v>
      </c>
      <c r="I627" t="s">
        <v>835</v>
      </c>
      <c r="J627">
        <v>5</v>
      </c>
      <c r="O627" t="s">
        <v>908</v>
      </c>
    </row>
    <row r="628" spans="1:15">
      <c r="A628">
        <f t="shared" si="18"/>
        <v>627</v>
      </c>
      <c r="B628" s="14">
        <v>43906</v>
      </c>
      <c r="C628" t="s">
        <v>6</v>
      </c>
      <c r="D628" t="s">
        <v>21</v>
      </c>
      <c r="E628" s="15">
        <f t="shared" si="19"/>
        <v>20200623</v>
      </c>
      <c r="F628">
        <v>210</v>
      </c>
      <c r="G628">
        <v>99999</v>
      </c>
      <c r="H628" t="str">
        <f>IF(VLOOKUP(G628,Clientes!$A$2:$D$102,4,FALSE)=0,Clientes!$D$6,VLOOKUP(G628,Clientes!$A$2:$D$102,4,FALSE))</f>
        <v>Ciudad de México</v>
      </c>
      <c r="I628" t="s">
        <v>847</v>
      </c>
      <c r="J628">
        <v>6</v>
      </c>
      <c r="O628" t="s">
        <v>907</v>
      </c>
    </row>
    <row r="629" spans="1:15">
      <c r="A629">
        <f t="shared" si="18"/>
        <v>628</v>
      </c>
      <c r="B629" s="14">
        <v>43906</v>
      </c>
      <c r="C629" t="s">
        <v>6</v>
      </c>
      <c r="D629" t="s">
        <v>20</v>
      </c>
      <c r="E629" s="15">
        <f t="shared" si="19"/>
        <v>20200624</v>
      </c>
      <c r="F629">
        <v>309</v>
      </c>
      <c r="G629">
        <v>99999</v>
      </c>
      <c r="H629" t="str">
        <f>IF(VLOOKUP(G629,Clientes!$A$2:$D$102,4,FALSE)=0,Clientes!$D$6,VLOOKUP(G629,Clientes!$A$2:$D$102,4,FALSE))</f>
        <v>Ciudad de México</v>
      </c>
      <c r="I629" t="s">
        <v>834</v>
      </c>
      <c r="J629">
        <v>4</v>
      </c>
      <c r="O629" t="s">
        <v>907</v>
      </c>
    </row>
    <row r="630" spans="1:15">
      <c r="A630">
        <f t="shared" si="18"/>
        <v>629</v>
      </c>
      <c r="B630" s="14">
        <v>43906</v>
      </c>
      <c r="C630" t="s">
        <v>6</v>
      </c>
      <c r="D630" t="s">
        <v>20</v>
      </c>
      <c r="E630" s="15">
        <f t="shared" si="19"/>
        <v>20200625</v>
      </c>
      <c r="F630">
        <v>324</v>
      </c>
      <c r="G630">
        <v>99999</v>
      </c>
      <c r="H630" t="str">
        <f>IF(VLOOKUP(G630,Clientes!$A$2:$D$102,4,FALSE)=0,Clientes!$D$6,VLOOKUP(G630,Clientes!$A$2:$D$102,4,FALSE))</f>
        <v>Ciudad de México</v>
      </c>
      <c r="I630" t="s">
        <v>880</v>
      </c>
      <c r="J630">
        <v>2</v>
      </c>
      <c r="O630" t="s">
        <v>32</v>
      </c>
    </row>
    <row r="631" spans="1:15">
      <c r="A631">
        <f t="shared" si="18"/>
        <v>630</v>
      </c>
      <c r="B631" s="14">
        <v>43906</v>
      </c>
      <c r="C631" t="s">
        <v>6</v>
      </c>
      <c r="D631" t="s">
        <v>22</v>
      </c>
      <c r="E631" s="15">
        <f t="shared" si="19"/>
        <v>20200626</v>
      </c>
      <c r="F631">
        <v>401</v>
      </c>
      <c r="G631">
        <v>99999</v>
      </c>
      <c r="H631" t="str">
        <f>IF(VLOOKUP(G631,Clientes!$A$2:$D$102,4,FALSE)=0,Clientes!$D$6,VLOOKUP(G631,Clientes!$A$2:$D$102,4,FALSE))</f>
        <v>Ciudad de México</v>
      </c>
      <c r="I631" t="s">
        <v>879</v>
      </c>
      <c r="J631">
        <v>6</v>
      </c>
      <c r="O631" t="s">
        <v>32</v>
      </c>
    </row>
    <row r="632" spans="1:15">
      <c r="A632">
        <f t="shared" si="18"/>
        <v>631</v>
      </c>
      <c r="B632" s="14">
        <v>43906</v>
      </c>
      <c r="C632" t="s">
        <v>6</v>
      </c>
      <c r="D632" t="s">
        <v>20</v>
      </c>
      <c r="E632" s="15">
        <f t="shared" si="19"/>
        <v>20200627</v>
      </c>
      <c r="F632">
        <v>412</v>
      </c>
      <c r="G632">
        <v>99999</v>
      </c>
      <c r="H632" t="str">
        <f>IF(VLOOKUP(G632,Clientes!$A$2:$D$102,4,FALSE)=0,Clientes!$D$6,VLOOKUP(G632,Clientes!$A$2:$D$102,4,FALSE))</f>
        <v>Ciudad de México</v>
      </c>
      <c r="I632" t="s">
        <v>883</v>
      </c>
      <c r="J632">
        <v>3</v>
      </c>
      <c r="O632" t="s">
        <v>907</v>
      </c>
    </row>
    <row r="633" spans="1:15">
      <c r="A633">
        <f t="shared" si="18"/>
        <v>632</v>
      </c>
      <c r="B633" s="14">
        <v>43906</v>
      </c>
      <c r="C633" t="s">
        <v>6</v>
      </c>
      <c r="D633" t="s">
        <v>20</v>
      </c>
      <c r="E633" s="15">
        <f t="shared" si="19"/>
        <v>20200628</v>
      </c>
      <c r="F633">
        <v>427</v>
      </c>
      <c r="G633">
        <v>99999</v>
      </c>
      <c r="H633" t="str">
        <f>IF(VLOOKUP(G633,Clientes!$A$2:$D$102,4,FALSE)=0,Clientes!$D$6,VLOOKUP(G633,Clientes!$A$2:$D$102,4,FALSE))</f>
        <v>Ciudad de México</v>
      </c>
      <c r="I633" t="s">
        <v>875</v>
      </c>
      <c r="J633">
        <v>5</v>
      </c>
      <c r="O633" t="s">
        <v>907</v>
      </c>
    </row>
    <row r="634" spans="1:15">
      <c r="A634">
        <f t="shared" si="18"/>
        <v>633</v>
      </c>
      <c r="B634" s="14">
        <v>43906</v>
      </c>
      <c r="C634" t="s">
        <v>6</v>
      </c>
      <c r="D634" t="s">
        <v>20</v>
      </c>
      <c r="E634" s="15">
        <f t="shared" si="19"/>
        <v>20200629</v>
      </c>
      <c r="F634">
        <v>447</v>
      </c>
      <c r="G634">
        <v>99999</v>
      </c>
      <c r="H634" t="str">
        <f>IF(VLOOKUP(G634,Clientes!$A$2:$D$102,4,FALSE)=0,Clientes!$D$6,VLOOKUP(G634,Clientes!$A$2:$D$102,4,FALSE))</f>
        <v>Ciudad de México</v>
      </c>
      <c r="I634" t="s">
        <v>880</v>
      </c>
      <c r="J634">
        <v>7</v>
      </c>
      <c r="O634" t="s">
        <v>907</v>
      </c>
    </row>
    <row r="635" spans="1:15">
      <c r="A635">
        <f t="shared" si="18"/>
        <v>634</v>
      </c>
      <c r="B635" s="14">
        <v>43907</v>
      </c>
      <c r="C635" t="s">
        <v>6</v>
      </c>
      <c r="D635" t="s">
        <v>22</v>
      </c>
      <c r="E635" s="15">
        <f t="shared" si="19"/>
        <v>20200630</v>
      </c>
      <c r="F635">
        <v>42</v>
      </c>
      <c r="G635">
        <v>42</v>
      </c>
      <c r="H635" t="str">
        <f>IF(VLOOKUP(G635,Clientes!$A$2:$D$102,4,FALSE)=0,Clientes!$D$6,VLOOKUP(G635,Clientes!$A$2:$D$102,4,FALSE))</f>
        <v>Cancún</v>
      </c>
      <c r="I635" t="s">
        <v>834</v>
      </c>
      <c r="J635">
        <v>5</v>
      </c>
      <c r="O635" t="s">
        <v>32</v>
      </c>
    </row>
    <row r="636" spans="1:15">
      <c r="A636">
        <f t="shared" si="18"/>
        <v>635</v>
      </c>
      <c r="B636" s="14">
        <v>43907</v>
      </c>
      <c r="C636" t="s">
        <v>6</v>
      </c>
      <c r="D636" t="s">
        <v>21</v>
      </c>
      <c r="E636" s="15">
        <f t="shared" si="19"/>
        <v>20200631</v>
      </c>
      <c r="F636">
        <v>139</v>
      </c>
      <c r="G636">
        <v>99999</v>
      </c>
      <c r="H636" t="str">
        <f>IF(VLOOKUP(G636,Clientes!$A$2:$D$102,4,FALSE)=0,Clientes!$D$6,VLOOKUP(G636,Clientes!$A$2:$D$102,4,FALSE))</f>
        <v>Ciudad de México</v>
      </c>
      <c r="I636" t="s">
        <v>862</v>
      </c>
      <c r="J636">
        <v>7</v>
      </c>
      <c r="O636" t="s">
        <v>907</v>
      </c>
    </row>
    <row r="637" spans="1:15">
      <c r="A637">
        <f t="shared" si="18"/>
        <v>636</v>
      </c>
      <c r="B637" s="14">
        <v>43907</v>
      </c>
      <c r="C637" t="s">
        <v>6</v>
      </c>
      <c r="D637" t="s">
        <v>22</v>
      </c>
      <c r="E637" s="15">
        <f t="shared" si="19"/>
        <v>20200632</v>
      </c>
      <c r="F637">
        <v>249</v>
      </c>
      <c r="G637">
        <v>99999</v>
      </c>
      <c r="H637" t="str">
        <f>IF(VLOOKUP(G637,Clientes!$A$2:$D$102,4,FALSE)=0,Clientes!$D$6,VLOOKUP(G637,Clientes!$A$2:$D$102,4,FALSE))</f>
        <v>Ciudad de México</v>
      </c>
      <c r="I637" t="s">
        <v>830</v>
      </c>
      <c r="J637">
        <v>2</v>
      </c>
      <c r="O637" t="s">
        <v>907</v>
      </c>
    </row>
    <row r="638" spans="1:15">
      <c r="A638">
        <f t="shared" si="18"/>
        <v>637</v>
      </c>
      <c r="B638" s="14">
        <v>43907</v>
      </c>
      <c r="C638" t="s">
        <v>6</v>
      </c>
      <c r="D638" t="s">
        <v>21</v>
      </c>
      <c r="E638" s="15">
        <f t="shared" si="19"/>
        <v>20200633</v>
      </c>
      <c r="F638">
        <v>310</v>
      </c>
      <c r="G638">
        <v>99999</v>
      </c>
      <c r="H638" t="str">
        <f>IF(VLOOKUP(G638,Clientes!$A$2:$D$102,4,FALSE)=0,Clientes!$D$6,VLOOKUP(G638,Clientes!$A$2:$D$102,4,FALSE))</f>
        <v>Ciudad de México</v>
      </c>
      <c r="I638" t="s">
        <v>885</v>
      </c>
      <c r="J638">
        <v>1</v>
      </c>
      <c r="O638" t="s">
        <v>907</v>
      </c>
    </row>
    <row r="639" spans="1:15">
      <c r="A639">
        <f t="shared" si="18"/>
        <v>638</v>
      </c>
      <c r="B639" s="14">
        <v>43907</v>
      </c>
      <c r="C639" t="s">
        <v>6</v>
      </c>
      <c r="D639" t="s">
        <v>21</v>
      </c>
      <c r="E639" s="15">
        <f t="shared" si="19"/>
        <v>20200634</v>
      </c>
      <c r="F639">
        <v>347</v>
      </c>
      <c r="G639">
        <v>99999</v>
      </c>
      <c r="H639" t="str">
        <f>IF(VLOOKUP(G639,Clientes!$A$2:$D$102,4,FALSE)=0,Clientes!$D$6,VLOOKUP(G639,Clientes!$A$2:$D$102,4,FALSE))</f>
        <v>Ciudad de México</v>
      </c>
      <c r="I639" t="s">
        <v>862</v>
      </c>
      <c r="J639">
        <v>5</v>
      </c>
      <c r="O639" t="s">
        <v>32</v>
      </c>
    </row>
    <row r="640" spans="1:15">
      <c r="A640">
        <f t="shared" si="18"/>
        <v>639</v>
      </c>
      <c r="B640" s="14">
        <v>43907</v>
      </c>
      <c r="C640" t="s">
        <v>6</v>
      </c>
      <c r="D640" t="s">
        <v>20</v>
      </c>
      <c r="E640" s="15">
        <f t="shared" si="19"/>
        <v>20200635</v>
      </c>
      <c r="F640">
        <v>367</v>
      </c>
      <c r="G640">
        <v>99999</v>
      </c>
      <c r="H640" t="str">
        <f>IF(VLOOKUP(G640,Clientes!$A$2:$D$102,4,FALSE)=0,Clientes!$D$6,VLOOKUP(G640,Clientes!$A$2:$D$102,4,FALSE))</f>
        <v>Ciudad de México</v>
      </c>
      <c r="I640" t="s">
        <v>849</v>
      </c>
      <c r="J640">
        <v>5</v>
      </c>
      <c r="O640" t="s">
        <v>908</v>
      </c>
    </row>
    <row r="641" spans="1:15">
      <c r="A641">
        <f t="shared" si="18"/>
        <v>640</v>
      </c>
      <c r="B641" s="14">
        <v>43907</v>
      </c>
      <c r="C641" t="s">
        <v>6</v>
      </c>
      <c r="D641" t="s">
        <v>20</v>
      </c>
      <c r="E641" s="15">
        <f t="shared" si="19"/>
        <v>20200636</v>
      </c>
      <c r="F641">
        <v>404</v>
      </c>
      <c r="G641">
        <v>99999</v>
      </c>
      <c r="H641" t="str">
        <f>IF(VLOOKUP(G641,Clientes!$A$2:$D$102,4,FALSE)=0,Clientes!$D$6,VLOOKUP(G641,Clientes!$A$2:$D$102,4,FALSE))</f>
        <v>Ciudad de México</v>
      </c>
      <c r="I641" t="s">
        <v>879</v>
      </c>
      <c r="J641">
        <v>6</v>
      </c>
      <c r="O641" t="s">
        <v>32</v>
      </c>
    </row>
    <row r="642" spans="1:15">
      <c r="A642">
        <f t="shared" si="18"/>
        <v>641</v>
      </c>
      <c r="B642" s="14">
        <v>43908</v>
      </c>
      <c r="C642" t="s">
        <v>6</v>
      </c>
      <c r="D642" t="s">
        <v>21</v>
      </c>
      <c r="E642" s="15">
        <f t="shared" si="19"/>
        <v>20200637</v>
      </c>
      <c r="F642">
        <v>75</v>
      </c>
      <c r="G642">
        <v>75</v>
      </c>
      <c r="H642" t="str">
        <f>IF(VLOOKUP(G642,Clientes!$A$2:$D$102,4,FALSE)=0,Clientes!$D$6,VLOOKUP(G642,Clientes!$A$2:$D$102,4,FALSE))</f>
        <v>Veracruz</v>
      </c>
      <c r="I642" t="s">
        <v>852</v>
      </c>
      <c r="J642">
        <v>4</v>
      </c>
      <c r="O642" t="s">
        <v>907</v>
      </c>
    </row>
    <row r="643" spans="1:15">
      <c r="A643">
        <f t="shared" si="18"/>
        <v>642</v>
      </c>
      <c r="B643" s="14">
        <v>43908</v>
      </c>
      <c r="C643" t="s">
        <v>6</v>
      </c>
      <c r="D643" t="s">
        <v>21</v>
      </c>
      <c r="E643" s="15">
        <f t="shared" si="19"/>
        <v>20200638</v>
      </c>
      <c r="F643">
        <v>107</v>
      </c>
      <c r="G643">
        <v>99999</v>
      </c>
      <c r="H643" t="str">
        <f>IF(VLOOKUP(G643,Clientes!$A$2:$D$102,4,FALSE)=0,Clientes!$D$6,VLOOKUP(G643,Clientes!$A$2:$D$102,4,FALSE))</f>
        <v>Ciudad de México</v>
      </c>
      <c r="I643" t="s">
        <v>827</v>
      </c>
      <c r="J643">
        <v>3</v>
      </c>
      <c r="O643" t="s">
        <v>907</v>
      </c>
    </row>
    <row r="644" spans="1:15">
      <c r="A644">
        <f t="shared" ref="A644:A707" si="20">A643+1</f>
        <v>643</v>
      </c>
      <c r="B644" s="14">
        <v>43908</v>
      </c>
      <c r="C644" t="s">
        <v>6</v>
      </c>
      <c r="D644" t="s">
        <v>20</v>
      </c>
      <c r="E644" s="15">
        <f t="shared" ref="E644:E707" si="21">IF(CONCATENATE(D644,F644)=CONCATENATE(D643,F643),E643,E643+1)</f>
        <v>20200639</v>
      </c>
      <c r="F644">
        <v>183</v>
      </c>
      <c r="G644">
        <v>99999</v>
      </c>
      <c r="H644" t="str">
        <f>IF(VLOOKUP(G644,Clientes!$A$2:$D$102,4,FALSE)=0,Clientes!$D$6,VLOOKUP(G644,Clientes!$A$2:$D$102,4,FALSE))</f>
        <v>Ciudad de México</v>
      </c>
      <c r="I644" t="s">
        <v>884</v>
      </c>
      <c r="J644">
        <v>2</v>
      </c>
      <c r="O644" t="s">
        <v>907</v>
      </c>
    </row>
    <row r="645" spans="1:15">
      <c r="A645">
        <f t="shared" si="20"/>
        <v>644</v>
      </c>
      <c r="B645" s="14">
        <v>43908</v>
      </c>
      <c r="C645" t="s">
        <v>6</v>
      </c>
      <c r="D645" t="s">
        <v>20</v>
      </c>
      <c r="E645" s="15">
        <f t="shared" si="21"/>
        <v>20200640</v>
      </c>
      <c r="F645">
        <v>289</v>
      </c>
      <c r="G645">
        <v>99999</v>
      </c>
      <c r="H645" t="str">
        <f>IF(VLOOKUP(G645,Clientes!$A$2:$D$102,4,FALSE)=0,Clientes!$D$6,VLOOKUP(G645,Clientes!$A$2:$D$102,4,FALSE))</f>
        <v>Ciudad de México</v>
      </c>
      <c r="I645" t="s">
        <v>841</v>
      </c>
      <c r="J645">
        <v>6</v>
      </c>
      <c r="O645" t="s">
        <v>908</v>
      </c>
    </row>
    <row r="646" spans="1:15">
      <c r="A646">
        <f t="shared" si="20"/>
        <v>645</v>
      </c>
      <c r="B646" s="14">
        <v>43908</v>
      </c>
      <c r="C646" t="s">
        <v>6</v>
      </c>
      <c r="D646" t="s">
        <v>22</v>
      </c>
      <c r="E646" s="15">
        <f t="shared" si="21"/>
        <v>20200641</v>
      </c>
      <c r="F646">
        <v>329</v>
      </c>
      <c r="G646">
        <v>99999</v>
      </c>
      <c r="H646" t="str">
        <f>IF(VLOOKUP(G646,Clientes!$A$2:$D$102,4,FALSE)=0,Clientes!$D$6,VLOOKUP(G646,Clientes!$A$2:$D$102,4,FALSE))</f>
        <v>Ciudad de México</v>
      </c>
      <c r="I646" t="s">
        <v>828</v>
      </c>
      <c r="J646">
        <v>2</v>
      </c>
      <c r="O646" t="s">
        <v>908</v>
      </c>
    </row>
    <row r="647" spans="1:15">
      <c r="A647">
        <f t="shared" si="20"/>
        <v>646</v>
      </c>
      <c r="B647" s="14">
        <v>43908</v>
      </c>
      <c r="C647" t="s">
        <v>6</v>
      </c>
      <c r="D647" t="s">
        <v>20</v>
      </c>
      <c r="E647" s="15">
        <f t="shared" si="21"/>
        <v>20200642</v>
      </c>
      <c r="F647">
        <v>332</v>
      </c>
      <c r="G647">
        <v>99999</v>
      </c>
      <c r="H647" t="str">
        <f>IF(VLOOKUP(G647,Clientes!$A$2:$D$102,4,FALSE)=0,Clientes!$D$6,VLOOKUP(G647,Clientes!$A$2:$D$102,4,FALSE))</f>
        <v>Ciudad de México</v>
      </c>
      <c r="I647" t="s">
        <v>866</v>
      </c>
      <c r="J647">
        <v>1</v>
      </c>
      <c r="O647" t="s">
        <v>908</v>
      </c>
    </row>
    <row r="648" spans="1:15">
      <c r="A648">
        <f t="shared" si="20"/>
        <v>647</v>
      </c>
      <c r="B648" s="14">
        <v>43908</v>
      </c>
      <c r="C648" t="s">
        <v>6</v>
      </c>
      <c r="D648" t="s">
        <v>20</v>
      </c>
      <c r="E648" s="15">
        <f t="shared" si="21"/>
        <v>20200643</v>
      </c>
      <c r="F648">
        <v>371</v>
      </c>
      <c r="G648">
        <v>99999</v>
      </c>
      <c r="H648" t="str">
        <f>IF(VLOOKUP(G648,Clientes!$A$2:$D$102,4,FALSE)=0,Clientes!$D$6,VLOOKUP(G648,Clientes!$A$2:$D$102,4,FALSE))</f>
        <v>Ciudad de México</v>
      </c>
      <c r="I648" t="s">
        <v>888</v>
      </c>
      <c r="J648">
        <v>5</v>
      </c>
      <c r="O648" t="s">
        <v>907</v>
      </c>
    </row>
    <row r="649" spans="1:15">
      <c r="A649">
        <f t="shared" si="20"/>
        <v>648</v>
      </c>
      <c r="B649" s="14">
        <v>43908</v>
      </c>
      <c r="C649" t="s">
        <v>6</v>
      </c>
      <c r="D649" t="s">
        <v>21</v>
      </c>
      <c r="E649" s="15">
        <f t="shared" si="21"/>
        <v>20200644</v>
      </c>
      <c r="F649">
        <v>447</v>
      </c>
      <c r="G649">
        <v>99999</v>
      </c>
      <c r="H649" t="str">
        <f>IF(VLOOKUP(G649,Clientes!$A$2:$D$102,4,FALSE)=0,Clientes!$D$6,VLOOKUP(G649,Clientes!$A$2:$D$102,4,FALSE))</f>
        <v>Ciudad de México</v>
      </c>
      <c r="I649" t="s">
        <v>840</v>
      </c>
      <c r="J649">
        <v>6</v>
      </c>
      <c r="O649" t="s">
        <v>908</v>
      </c>
    </row>
    <row r="650" spans="1:15">
      <c r="A650">
        <f t="shared" si="20"/>
        <v>649</v>
      </c>
      <c r="B650" s="14">
        <v>43909</v>
      </c>
      <c r="C650" t="s">
        <v>6</v>
      </c>
      <c r="D650" t="s">
        <v>20</v>
      </c>
      <c r="E650" s="15">
        <f t="shared" si="21"/>
        <v>20200645</v>
      </c>
      <c r="F650">
        <v>34</v>
      </c>
      <c r="G650">
        <v>34</v>
      </c>
      <c r="H650" t="str">
        <f>IF(VLOOKUP(G650,Clientes!$A$2:$D$102,4,FALSE)=0,Clientes!$D$6,VLOOKUP(G650,Clientes!$A$2:$D$102,4,FALSE))</f>
        <v>Culiacán Rosales</v>
      </c>
      <c r="I650" t="s">
        <v>827</v>
      </c>
      <c r="J650">
        <v>1</v>
      </c>
      <c r="O650" t="s">
        <v>32</v>
      </c>
    </row>
    <row r="651" spans="1:15">
      <c r="A651">
        <f t="shared" si="20"/>
        <v>650</v>
      </c>
      <c r="B651" s="14">
        <v>43909</v>
      </c>
      <c r="C651" t="s">
        <v>6</v>
      </c>
      <c r="D651" t="s">
        <v>20</v>
      </c>
      <c r="E651" s="15">
        <f t="shared" si="21"/>
        <v>20200646</v>
      </c>
      <c r="F651">
        <v>77</v>
      </c>
      <c r="G651">
        <v>77</v>
      </c>
      <c r="H651" t="str">
        <f>IF(VLOOKUP(G651,Clientes!$A$2:$D$102,4,FALSE)=0,Clientes!$D$6,VLOOKUP(G651,Clientes!$A$2:$D$102,4,FALSE))</f>
        <v>Reynosa</v>
      </c>
      <c r="I651" t="s">
        <v>858</v>
      </c>
      <c r="J651">
        <v>1</v>
      </c>
      <c r="O651" t="s">
        <v>32</v>
      </c>
    </row>
    <row r="652" spans="1:15">
      <c r="A652">
        <f t="shared" si="20"/>
        <v>651</v>
      </c>
      <c r="B652" s="14">
        <v>43909</v>
      </c>
      <c r="C652" t="s">
        <v>6</v>
      </c>
      <c r="D652" t="s">
        <v>20</v>
      </c>
      <c r="E652" s="15">
        <f t="shared" si="21"/>
        <v>20200647</v>
      </c>
      <c r="F652">
        <v>101</v>
      </c>
      <c r="G652">
        <v>99999</v>
      </c>
      <c r="H652" t="str">
        <f>IF(VLOOKUP(G652,Clientes!$A$2:$D$102,4,FALSE)=0,Clientes!$D$6,VLOOKUP(G652,Clientes!$A$2:$D$102,4,FALSE))</f>
        <v>Ciudad de México</v>
      </c>
      <c r="I652" t="s">
        <v>873</v>
      </c>
      <c r="J652">
        <v>4</v>
      </c>
      <c r="O652" t="s">
        <v>908</v>
      </c>
    </row>
    <row r="653" spans="1:15">
      <c r="A653">
        <f t="shared" si="20"/>
        <v>652</v>
      </c>
      <c r="B653" s="14">
        <v>43909</v>
      </c>
      <c r="C653" t="s">
        <v>6</v>
      </c>
      <c r="D653" t="s">
        <v>20</v>
      </c>
      <c r="E653" s="15">
        <f t="shared" si="21"/>
        <v>20200648</v>
      </c>
      <c r="F653">
        <v>291</v>
      </c>
      <c r="G653">
        <v>99999</v>
      </c>
      <c r="H653" t="str">
        <f>IF(VLOOKUP(G653,Clientes!$A$2:$D$102,4,FALSE)=0,Clientes!$D$6,VLOOKUP(G653,Clientes!$A$2:$D$102,4,FALSE))</f>
        <v>Ciudad de México</v>
      </c>
      <c r="I653" t="s">
        <v>831</v>
      </c>
      <c r="J653">
        <v>4</v>
      </c>
      <c r="O653" t="s">
        <v>908</v>
      </c>
    </row>
    <row r="654" spans="1:15">
      <c r="A654">
        <f t="shared" si="20"/>
        <v>653</v>
      </c>
      <c r="B654" s="14">
        <v>43909</v>
      </c>
      <c r="C654" t="s">
        <v>6</v>
      </c>
      <c r="D654" t="s">
        <v>20</v>
      </c>
      <c r="E654" s="15">
        <f t="shared" si="21"/>
        <v>20200649</v>
      </c>
      <c r="F654">
        <v>321</v>
      </c>
      <c r="G654">
        <v>99999</v>
      </c>
      <c r="H654" t="str">
        <f>IF(VLOOKUP(G654,Clientes!$A$2:$D$102,4,FALSE)=0,Clientes!$D$6,VLOOKUP(G654,Clientes!$A$2:$D$102,4,FALSE))</f>
        <v>Ciudad de México</v>
      </c>
      <c r="I654" t="s">
        <v>849</v>
      </c>
      <c r="J654">
        <v>1</v>
      </c>
      <c r="O654" t="s">
        <v>907</v>
      </c>
    </row>
    <row r="655" spans="1:15">
      <c r="A655">
        <f t="shared" si="20"/>
        <v>654</v>
      </c>
      <c r="B655" s="14">
        <v>43909</v>
      </c>
      <c r="C655" t="s">
        <v>6</v>
      </c>
      <c r="D655" t="s">
        <v>20</v>
      </c>
      <c r="E655" s="15">
        <f t="shared" si="21"/>
        <v>20200650</v>
      </c>
      <c r="F655">
        <v>322</v>
      </c>
      <c r="G655">
        <v>99999</v>
      </c>
      <c r="H655" t="str">
        <f>IF(VLOOKUP(G655,Clientes!$A$2:$D$102,4,FALSE)=0,Clientes!$D$6,VLOOKUP(G655,Clientes!$A$2:$D$102,4,FALSE))</f>
        <v>Ciudad de México</v>
      </c>
      <c r="I655" t="s">
        <v>849</v>
      </c>
      <c r="J655">
        <v>1</v>
      </c>
      <c r="O655" t="s">
        <v>907</v>
      </c>
    </row>
    <row r="656" spans="1:15">
      <c r="A656">
        <f t="shared" si="20"/>
        <v>655</v>
      </c>
      <c r="B656" s="14">
        <v>43909</v>
      </c>
      <c r="C656" t="s">
        <v>6</v>
      </c>
      <c r="D656" t="s">
        <v>20</v>
      </c>
      <c r="E656" s="15">
        <f t="shared" si="21"/>
        <v>20200651</v>
      </c>
      <c r="F656">
        <v>342</v>
      </c>
      <c r="G656">
        <v>99999</v>
      </c>
      <c r="H656" t="str">
        <f>IF(VLOOKUP(G656,Clientes!$A$2:$D$102,4,FALSE)=0,Clientes!$D$6,VLOOKUP(G656,Clientes!$A$2:$D$102,4,FALSE))</f>
        <v>Ciudad de México</v>
      </c>
      <c r="I656" t="s">
        <v>887</v>
      </c>
      <c r="J656">
        <v>2</v>
      </c>
      <c r="O656" t="s">
        <v>32</v>
      </c>
    </row>
    <row r="657" spans="1:15">
      <c r="A657">
        <f t="shared" si="20"/>
        <v>656</v>
      </c>
      <c r="B657" s="14">
        <v>43910</v>
      </c>
      <c r="C657" t="s">
        <v>6</v>
      </c>
      <c r="D657" t="s">
        <v>22</v>
      </c>
      <c r="E657" s="15">
        <f t="shared" si="21"/>
        <v>20200652</v>
      </c>
      <c r="F657">
        <v>50</v>
      </c>
      <c r="G657">
        <v>50</v>
      </c>
      <c r="H657" t="str">
        <f>IF(VLOOKUP(G657,Clientes!$A$2:$D$102,4,FALSE)=0,Clientes!$D$6,VLOOKUP(G657,Clientes!$A$2:$D$102,4,FALSE))</f>
        <v>Ciudad López Mateos</v>
      </c>
      <c r="I657" t="s">
        <v>866</v>
      </c>
      <c r="J657">
        <v>3</v>
      </c>
      <c r="O657" t="s">
        <v>32</v>
      </c>
    </row>
    <row r="658" spans="1:15">
      <c r="A658">
        <f t="shared" si="20"/>
        <v>657</v>
      </c>
      <c r="B658" s="14">
        <v>43910</v>
      </c>
      <c r="C658" t="s">
        <v>6</v>
      </c>
      <c r="D658" t="s">
        <v>20</v>
      </c>
      <c r="E658" s="15">
        <f t="shared" si="21"/>
        <v>20200653</v>
      </c>
      <c r="F658">
        <v>82</v>
      </c>
      <c r="G658">
        <v>82</v>
      </c>
      <c r="H658" t="str">
        <f>IF(VLOOKUP(G658,Clientes!$A$2:$D$102,4,FALSE)=0,Clientes!$D$6,VLOOKUP(G658,Clientes!$A$2:$D$102,4,FALSE))</f>
        <v>Veracruz</v>
      </c>
      <c r="I658" t="s">
        <v>844</v>
      </c>
      <c r="J658">
        <v>7</v>
      </c>
      <c r="O658" t="s">
        <v>907</v>
      </c>
    </row>
    <row r="659" spans="1:15">
      <c r="A659">
        <f t="shared" si="20"/>
        <v>658</v>
      </c>
      <c r="B659" s="14">
        <v>43910</v>
      </c>
      <c r="C659" t="s">
        <v>6</v>
      </c>
      <c r="D659" t="s">
        <v>22</v>
      </c>
      <c r="E659" s="15">
        <f t="shared" si="21"/>
        <v>20200654</v>
      </c>
      <c r="F659">
        <v>90</v>
      </c>
      <c r="G659">
        <v>90</v>
      </c>
      <c r="H659" t="str">
        <f>IF(VLOOKUP(G659,Clientes!$A$2:$D$102,4,FALSE)=0,Clientes!$D$6,VLOOKUP(G659,Clientes!$A$2:$D$102,4,FALSE))</f>
        <v>Ciudad de México</v>
      </c>
      <c r="I659" t="s">
        <v>883</v>
      </c>
      <c r="J659">
        <v>5</v>
      </c>
      <c r="O659" t="s">
        <v>907</v>
      </c>
    </row>
    <row r="660" spans="1:15">
      <c r="A660">
        <f t="shared" si="20"/>
        <v>659</v>
      </c>
      <c r="B660" s="14">
        <v>43910</v>
      </c>
      <c r="C660" t="s">
        <v>6</v>
      </c>
      <c r="D660" t="s">
        <v>21</v>
      </c>
      <c r="E660" s="15">
        <f t="shared" si="21"/>
        <v>20200655</v>
      </c>
      <c r="F660">
        <v>117</v>
      </c>
      <c r="G660">
        <v>99999</v>
      </c>
      <c r="H660" t="str">
        <f>IF(VLOOKUP(G660,Clientes!$A$2:$D$102,4,FALSE)=0,Clientes!$D$6,VLOOKUP(G660,Clientes!$A$2:$D$102,4,FALSE))</f>
        <v>Ciudad de México</v>
      </c>
      <c r="I660" t="s">
        <v>862</v>
      </c>
      <c r="J660">
        <v>7</v>
      </c>
      <c r="O660" t="s">
        <v>907</v>
      </c>
    </row>
    <row r="661" spans="1:15">
      <c r="A661">
        <f t="shared" si="20"/>
        <v>660</v>
      </c>
      <c r="B661" s="14">
        <v>43910</v>
      </c>
      <c r="C661" t="s">
        <v>6</v>
      </c>
      <c r="D661" t="s">
        <v>20</v>
      </c>
      <c r="E661" s="15">
        <f t="shared" si="21"/>
        <v>20200656</v>
      </c>
      <c r="F661">
        <v>133</v>
      </c>
      <c r="G661">
        <v>99999</v>
      </c>
      <c r="H661" t="str">
        <f>IF(VLOOKUP(G661,Clientes!$A$2:$D$102,4,FALSE)=0,Clientes!$D$6,VLOOKUP(G661,Clientes!$A$2:$D$102,4,FALSE))</f>
        <v>Ciudad de México</v>
      </c>
      <c r="I661" t="s">
        <v>849</v>
      </c>
      <c r="J661">
        <v>2</v>
      </c>
      <c r="O661" t="s">
        <v>32</v>
      </c>
    </row>
    <row r="662" spans="1:15">
      <c r="A662">
        <f t="shared" si="20"/>
        <v>661</v>
      </c>
      <c r="B662" s="14">
        <v>43910</v>
      </c>
      <c r="C662" t="s">
        <v>6</v>
      </c>
      <c r="D662" t="s">
        <v>22</v>
      </c>
      <c r="E662" s="15">
        <f t="shared" si="21"/>
        <v>20200657</v>
      </c>
      <c r="F662">
        <v>166</v>
      </c>
      <c r="G662">
        <v>99999</v>
      </c>
      <c r="H662" t="str">
        <f>IF(VLOOKUP(G662,Clientes!$A$2:$D$102,4,FALSE)=0,Clientes!$D$6,VLOOKUP(G662,Clientes!$A$2:$D$102,4,FALSE))</f>
        <v>Ciudad de México</v>
      </c>
      <c r="I662" t="s">
        <v>853</v>
      </c>
      <c r="J662">
        <v>3</v>
      </c>
      <c r="O662" t="s">
        <v>907</v>
      </c>
    </row>
    <row r="663" spans="1:15">
      <c r="A663">
        <f t="shared" si="20"/>
        <v>662</v>
      </c>
      <c r="B663" s="14">
        <v>43910</v>
      </c>
      <c r="C663" t="s">
        <v>6</v>
      </c>
      <c r="D663" t="s">
        <v>20</v>
      </c>
      <c r="E663" s="15">
        <f t="shared" si="21"/>
        <v>20200658</v>
      </c>
      <c r="F663">
        <v>237</v>
      </c>
      <c r="G663">
        <v>99999</v>
      </c>
      <c r="H663" t="str">
        <f>IF(VLOOKUP(G663,Clientes!$A$2:$D$102,4,FALSE)=0,Clientes!$D$6,VLOOKUP(G663,Clientes!$A$2:$D$102,4,FALSE))</f>
        <v>Ciudad de México</v>
      </c>
      <c r="I663" t="s">
        <v>852</v>
      </c>
      <c r="J663">
        <v>6</v>
      </c>
      <c r="O663" t="s">
        <v>908</v>
      </c>
    </row>
    <row r="664" spans="1:15">
      <c r="A664">
        <f t="shared" si="20"/>
        <v>663</v>
      </c>
      <c r="B664" s="14">
        <v>43910</v>
      </c>
      <c r="C664" t="s">
        <v>6</v>
      </c>
      <c r="D664" t="s">
        <v>20</v>
      </c>
      <c r="E664" s="15">
        <f t="shared" si="21"/>
        <v>20200659</v>
      </c>
      <c r="F664">
        <v>318</v>
      </c>
      <c r="G664">
        <v>99999</v>
      </c>
      <c r="H664" t="str">
        <f>IF(VLOOKUP(G664,Clientes!$A$2:$D$102,4,FALSE)=0,Clientes!$D$6,VLOOKUP(G664,Clientes!$A$2:$D$102,4,FALSE))</f>
        <v>Ciudad de México</v>
      </c>
      <c r="I664" t="s">
        <v>830</v>
      </c>
      <c r="J664">
        <v>4</v>
      </c>
      <c r="O664" t="s">
        <v>32</v>
      </c>
    </row>
    <row r="665" spans="1:15">
      <c r="A665">
        <f t="shared" si="20"/>
        <v>664</v>
      </c>
      <c r="B665" s="14">
        <v>43910</v>
      </c>
      <c r="C665" t="s">
        <v>6</v>
      </c>
      <c r="D665" t="s">
        <v>21</v>
      </c>
      <c r="E665" s="15">
        <f t="shared" si="21"/>
        <v>20200660</v>
      </c>
      <c r="F665">
        <v>351</v>
      </c>
      <c r="G665">
        <v>99999</v>
      </c>
      <c r="H665" t="str">
        <f>IF(VLOOKUP(G665,Clientes!$A$2:$D$102,4,FALSE)=0,Clientes!$D$6,VLOOKUP(G665,Clientes!$A$2:$D$102,4,FALSE))</f>
        <v>Ciudad de México</v>
      </c>
      <c r="I665" t="s">
        <v>845</v>
      </c>
      <c r="J665">
        <v>6</v>
      </c>
      <c r="O665" t="s">
        <v>908</v>
      </c>
    </row>
    <row r="666" spans="1:15">
      <c r="A666">
        <f t="shared" si="20"/>
        <v>665</v>
      </c>
      <c r="B666" s="14">
        <v>43910</v>
      </c>
      <c r="C666" t="s">
        <v>6</v>
      </c>
      <c r="D666" t="s">
        <v>20</v>
      </c>
      <c r="E666" s="15">
        <f t="shared" si="21"/>
        <v>20200661</v>
      </c>
      <c r="F666">
        <v>439</v>
      </c>
      <c r="G666">
        <v>99999</v>
      </c>
      <c r="H666" t="str">
        <f>IF(VLOOKUP(G666,Clientes!$A$2:$D$102,4,FALSE)=0,Clientes!$D$6,VLOOKUP(G666,Clientes!$A$2:$D$102,4,FALSE))</f>
        <v>Ciudad de México</v>
      </c>
      <c r="I666" t="s">
        <v>874</v>
      </c>
      <c r="J666">
        <v>7</v>
      </c>
      <c r="O666" t="s">
        <v>908</v>
      </c>
    </row>
    <row r="667" spans="1:15">
      <c r="A667">
        <f t="shared" si="20"/>
        <v>666</v>
      </c>
      <c r="B667" s="14">
        <v>43910</v>
      </c>
      <c r="C667" t="s">
        <v>6</v>
      </c>
      <c r="D667" t="s">
        <v>20</v>
      </c>
      <c r="E667" s="15">
        <f t="shared" si="21"/>
        <v>20200662</v>
      </c>
      <c r="F667">
        <v>450</v>
      </c>
      <c r="G667">
        <v>99999</v>
      </c>
      <c r="H667" t="str">
        <f>IF(VLOOKUP(G667,Clientes!$A$2:$D$102,4,FALSE)=0,Clientes!$D$6,VLOOKUP(G667,Clientes!$A$2:$D$102,4,FALSE))</f>
        <v>Ciudad de México</v>
      </c>
      <c r="I667" t="s">
        <v>849</v>
      </c>
      <c r="J667">
        <v>7</v>
      </c>
      <c r="O667" t="s">
        <v>908</v>
      </c>
    </row>
    <row r="668" spans="1:15">
      <c r="A668">
        <f t="shared" si="20"/>
        <v>667</v>
      </c>
      <c r="B668" s="14">
        <v>43911</v>
      </c>
      <c r="C668" t="s">
        <v>6</v>
      </c>
      <c r="D668" t="s">
        <v>22</v>
      </c>
      <c r="E668" s="15">
        <f t="shared" si="21"/>
        <v>20200663</v>
      </c>
      <c r="F668">
        <v>50</v>
      </c>
      <c r="G668">
        <v>50</v>
      </c>
      <c r="H668" t="str">
        <f>IF(VLOOKUP(G668,Clientes!$A$2:$D$102,4,FALSE)=0,Clientes!$D$6,VLOOKUP(G668,Clientes!$A$2:$D$102,4,FALSE))</f>
        <v>Ciudad López Mateos</v>
      </c>
      <c r="I668" t="s">
        <v>875</v>
      </c>
      <c r="J668">
        <v>5</v>
      </c>
      <c r="O668" t="s">
        <v>907</v>
      </c>
    </row>
    <row r="669" spans="1:15">
      <c r="A669">
        <f t="shared" si="20"/>
        <v>668</v>
      </c>
      <c r="B669" s="14">
        <v>43911</v>
      </c>
      <c r="C669" t="s">
        <v>6</v>
      </c>
      <c r="D669" t="s">
        <v>22</v>
      </c>
      <c r="E669" s="15">
        <f t="shared" si="21"/>
        <v>20200664</v>
      </c>
      <c r="F669">
        <v>56</v>
      </c>
      <c r="G669">
        <v>56</v>
      </c>
      <c r="H669" t="str">
        <f>IF(VLOOKUP(G669,Clientes!$A$2:$D$102,4,FALSE)=0,Clientes!$D$6,VLOOKUP(G669,Clientes!$A$2:$D$102,4,FALSE))</f>
        <v>Pachuca de Soto</v>
      </c>
      <c r="I669" t="s">
        <v>848</v>
      </c>
      <c r="J669">
        <v>5</v>
      </c>
      <c r="O669" t="s">
        <v>32</v>
      </c>
    </row>
    <row r="670" spans="1:15">
      <c r="A670">
        <f t="shared" si="20"/>
        <v>669</v>
      </c>
      <c r="B670" s="14">
        <v>43911</v>
      </c>
      <c r="C670" t="s">
        <v>6</v>
      </c>
      <c r="D670" t="s">
        <v>20</v>
      </c>
      <c r="E670" s="15">
        <f t="shared" si="21"/>
        <v>20200665</v>
      </c>
      <c r="F670">
        <v>162</v>
      </c>
      <c r="G670">
        <v>99999</v>
      </c>
      <c r="H670" t="str">
        <f>IF(VLOOKUP(G670,Clientes!$A$2:$D$102,4,FALSE)=0,Clientes!$D$6,VLOOKUP(G670,Clientes!$A$2:$D$102,4,FALSE))</f>
        <v>Ciudad de México</v>
      </c>
      <c r="I670" t="s">
        <v>854</v>
      </c>
      <c r="J670">
        <v>1</v>
      </c>
      <c r="O670" t="s">
        <v>32</v>
      </c>
    </row>
    <row r="671" spans="1:15">
      <c r="A671">
        <f t="shared" si="20"/>
        <v>670</v>
      </c>
      <c r="B671" s="14">
        <v>43911</v>
      </c>
      <c r="C671" t="s">
        <v>6</v>
      </c>
      <c r="D671" t="s">
        <v>20</v>
      </c>
      <c r="E671" s="15">
        <f t="shared" si="21"/>
        <v>20200666</v>
      </c>
      <c r="F671">
        <v>214</v>
      </c>
      <c r="G671">
        <v>99999</v>
      </c>
      <c r="H671" t="str">
        <f>IF(VLOOKUP(G671,Clientes!$A$2:$D$102,4,FALSE)=0,Clientes!$D$6,VLOOKUP(G671,Clientes!$A$2:$D$102,4,FALSE))</f>
        <v>Ciudad de México</v>
      </c>
      <c r="I671" t="s">
        <v>832</v>
      </c>
      <c r="J671">
        <v>5</v>
      </c>
      <c r="O671" t="s">
        <v>907</v>
      </c>
    </row>
    <row r="672" spans="1:15">
      <c r="A672">
        <f t="shared" si="20"/>
        <v>671</v>
      </c>
      <c r="B672" s="14">
        <v>43911</v>
      </c>
      <c r="C672" t="s">
        <v>6</v>
      </c>
      <c r="D672" t="s">
        <v>20</v>
      </c>
      <c r="E672" s="15">
        <f t="shared" si="21"/>
        <v>20200667</v>
      </c>
      <c r="F672">
        <v>223</v>
      </c>
      <c r="G672">
        <v>99999</v>
      </c>
      <c r="H672" t="str">
        <f>IF(VLOOKUP(G672,Clientes!$A$2:$D$102,4,FALSE)=0,Clientes!$D$6,VLOOKUP(G672,Clientes!$A$2:$D$102,4,FALSE))</f>
        <v>Ciudad de México</v>
      </c>
      <c r="I672" t="s">
        <v>879</v>
      </c>
      <c r="J672">
        <v>5</v>
      </c>
      <c r="O672" t="s">
        <v>908</v>
      </c>
    </row>
    <row r="673" spans="1:15">
      <c r="A673">
        <f t="shared" si="20"/>
        <v>672</v>
      </c>
      <c r="B673" s="14">
        <v>43911</v>
      </c>
      <c r="C673" t="s">
        <v>6</v>
      </c>
      <c r="D673" t="s">
        <v>20</v>
      </c>
      <c r="E673" s="15">
        <f t="shared" si="21"/>
        <v>20200668</v>
      </c>
      <c r="F673">
        <v>235</v>
      </c>
      <c r="G673">
        <v>99999</v>
      </c>
      <c r="H673" t="str">
        <f>IF(VLOOKUP(G673,Clientes!$A$2:$D$102,4,FALSE)=0,Clientes!$D$6,VLOOKUP(G673,Clientes!$A$2:$D$102,4,FALSE))</f>
        <v>Ciudad de México</v>
      </c>
      <c r="I673" t="s">
        <v>851</v>
      </c>
      <c r="J673">
        <v>2</v>
      </c>
      <c r="O673" t="s">
        <v>32</v>
      </c>
    </row>
    <row r="674" spans="1:15">
      <c r="A674">
        <f t="shared" si="20"/>
        <v>673</v>
      </c>
      <c r="B674" s="14">
        <v>43911</v>
      </c>
      <c r="C674" t="s">
        <v>6</v>
      </c>
      <c r="D674" t="s">
        <v>20</v>
      </c>
      <c r="E674" s="15">
        <f t="shared" si="21"/>
        <v>20200669</v>
      </c>
      <c r="F674">
        <v>236</v>
      </c>
      <c r="G674">
        <v>99999</v>
      </c>
      <c r="H674" t="str">
        <f>IF(VLOOKUP(G674,Clientes!$A$2:$D$102,4,FALSE)=0,Clientes!$D$6,VLOOKUP(G674,Clientes!$A$2:$D$102,4,FALSE))</f>
        <v>Ciudad de México</v>
      </c>
      <c r="I674" t="s">
        <v>850</v>
      </c>
      <c r="J674">
        <v>7</v>
      </c>
      <c r="O674" t="s">
        <v>32</v>
      </c>
    </row>
    <row r="675" spans="1:15">
      <c r="A675">
        <f t="shared" si="20"/>
        <v>674</v>
      </c>
      <c r="B675" s="14">
        <v>43911</v>
      </c>
      <c r="C675" t="s">
        <v>6</v>
      </c>
      <c r="D675" t="s">
        <v>21</v>
      </c>
      <c r="E675" s="15">
        <f t="shared" si="21"/>
        <v>20200670</v>
      </c>
      <c r="F675">
        <v>438</v>
      </c>
      <c r="G675">
        <v>99999</v>
      </c>
      <c r="H675" t="str">
        <f>IF(VLOOKUP(G675,Clientes!$A$2:$D$102,4,FALSE)=0,Clientes!$D$6,VLOOKUP(G675,Clientes!$A$2:$D$102,4,FALSE))</f>
        <v>Ciudad de México</v>
      </c>
      <c r="I675" t="s">
        <v>827</v>
      </c>
      <c r="J675">
        <v>5</v>
      </c>
      <c r="O675" t="s">
        <v>908</v>
      </c>
    </row>
    <row r="676" spans="1:15">
      <c r="A676">
        <f t="shared" si="20"/>
        <v>675</v>
      </c>
      <c r="B676" s="14">
        <v>43912</v>
      </c>
      <c r="C676" t="s">
        <v>6</v>
      </c>
      <c r="D676" t="s">
        <v>20</v>
      </c>
      <c r="E676" s="15">
        <f t="shared" si="21"/>
        <v>20200671</v>
      </c>
      <c r="F676">
        <v>91</v>
      </c>
      <c r="G676">
        <v>91</v>
      </c>
      <c r="H676" t="str">
        <f>IF(VLOOKUP(G676,Clientes!$A$2:$D$102,4,FALSE)=0,Clientes!$D$6,VLOOKUP(G676,Clientes!$A$2:$D$102,4,FALSE))</f>
        <v>Guadalajara</v>
      </c>
      <c r="I676" t="s">
        <v>865</v>
      </c>
      <c r="J676">
        <v>5</v>
      </c>
      <c r="O676" t="s">
        <v>907</v>
      </c>
    </row>
    <row r="677" spans="1:15">
      <c r="A677">
        <f t="shared" si="20"/>
        <v>676</v>
      </c>
      <c r="B677" s="14">
        <v>43912</v>
      </c>
      <c r="C677" t="s">
        <v>6</v>
      </c>
      <c r="D677" t="s">
        <v>20</v>
      </c>
      <c r="E677" s="15">
        <f t="shared" si="21"/>
        <v>20200672</v>
      </c>
      <c r="F677">
        <v>103</v>
      </c>
      <c r="G677">
        <v>99999</v>
      </c>
      <c r="H677" t="str">
        <f>IF(VLOOKUP(G677,Clientes!$A$2:$D$102,4,FALSE)=0,Clientes!$D$6,VLOOKUP(G677,Clientes!$A$2:$D$102,4,FALSE))</f>
        <v>Ciudad de México</v>
      </c>
      <c r="I677" t="s">
        <v>869</v>
      </c>
      <c r="J677">
        <v>4</v>
      </c>
      <c r="O677" t="s">
        <v>907</v>
      </c>
    </row>
    <row r="678" spans="1:15">
      <c r="A678">
        <f t="shared" si="20"/>
        <v>677</v>
      </c>
      <c r="B678" s="14">
        <v>43912</v>
      </c>
      <c r="C678" t="s">
        <v>6</v>
      </c>
      <c r="D678" t="s">
        <v>21</v>
      </c>
      <c r="E678" s="15">
        <f t="shared" si="21"/>
        <v>20200673</v>
      </c>
      <c r="F678">
        <v>108</v>
      </c>
      <c r="G678">
        <v>99999</v>
      </c>
      <c r="H678" t="str">
        <f>IF(VLOOKUP(G678,Clientes!$A$2:$D$102,4,FALSE)=0,Clientes!$D$6,VLOOKUP(G678,Clientes!$A$2:$D$102,4,FALSE))</f>
        <v>Ciudad de México</v>
      </c>
      <c r="I678" t="s">
        <v>829</v>
      </c>
      <c r="J678">
        <v>2</v>
      </c>
      <c r="O678" t="s">
        <v>908</v>
      </c>
    </row>
    <row r="679" spans="1:15">
      <c r="A679">
        <f t="shared" si="20"/>
        <v>678</v>
      </c>
      <c r="B679" s="14">
        <v>43912</v>
      </c>
      <c r="C679" t="s">
        <v>6</v>
      </c>
      <c r="D679" t="s">
        <v>21</v>
      </c>
      <c r="E679" s="15">
        <f t="shared" si="21"/>
        <v>20200674</v>
      </c>
      <c r="F679">
        <v>139</v>
      </c>
      <c r="G679">
        <v>99999</v>
      </c>
      <c r="H679" t="str">
        <f>IF(VLOOKUP(G679,Clientes!$A$2:$D$102,4,FALSE)=0,Clientes!$D$6,VLOOKUP(G679,Clientes!$A$2:$D$102,4,FALSE))</f>
        <v>Ciudad de México</v>
      </c>
      <c r="I679" t="s">
        <v>873</v>
      </c>
      <c r="J679">
        <v>2</v>
      </c>
      <c r="O679" t="s">
        <v>32</v>
      </c>
    </row>
    <row r="680" spans="1:15">
      <c r="A680">
        <f t="shared" si="20"/>
        <v>679</v>
      </c>
      <c r="B680" s="14">
        <v>43912</v>
      </c>
      <c r="C680" t="s">
        <v>6</v>
      </c>
      <c r="D680" t="s">
        <v>21</v>
      </c>
      <c r="E680" s="15">
        <f t="shared" si="21"/>
        <v>20200675</v>
      </c>
      <c r="F680">
        <v>265</v>
      </c>
      <c r="G680">
        <v>99999</v>
      </c>
      <c r="H680" t="str">
        <f>IF(VLOOKUP(G680,Clientes!$A$2:$D$102,4,FALSE)=0,Clientes!$D$6,VLOOKUP(G680,Clientes!$A$2:$D$102,4,FALSE))</f>
        <v>Ciudad de México</v>
      </c>
      <c r="I680" t="s">
        <v>829</v>
      </c>
      <c r="J680">
        <v>6</v>
      </c>
      <c r="O680" t="s">
        <v>908</v>
      </c>
    </row>
    <row r="681" spans="1:15">
      <c r="A681">
        <f t="shared" si="20"/>
        <v>680</v>
      </c>
      <c r="B681" s="14">
        <v>43912</v>
      </c>
      <c r="C681" t="s">
        <v>6</v>
      </c>
      <c r="D681" t="s">
        <v>20</v>
      </c>
      <c r="E681" s="15">
        <f t="shared" si="21"/>
        <v>20200676</v>
      </c>
      <c r="F681">
        <v>333</v>
      </c>
      <c r="G681">
        <v>99999</v>
      </c>
      <c r="H681" t="str">
        <f>IF(VLOOKUP(G681,Clientes!$A$2:$D$102,4,FALSE)=0,Clientes!$D$6,VLOOKUP(G681,Clientes!$A$2:$D$102,4,FALSE))</f>
        <v>Ciudad de México</v>
      </c>
      <c r="I681" t="s">
        <v>830</v>
      </c>
      <c r="J681">
        <v>3</v>
      </c>
      <c r="O681" t="s">
        <v>908</v>
      </c>
    </row>
    <row r="682" spans="1:15">
      <c r="A682">
        <f t="shared" si="20"/>
        <v>681</v>
      </c>
      <c r="B682" s="14">
        <v>43912</v>
      </c>
      <c r="C682" t="s">
        <v>6</v>
      </c>
      <c r="D682" t="s">
        <v>22</v>
      </c>
      <c r="E682" s="15">
        <f t="shared" si="21"/>
        <v>20200677</v>
      </c>
      <c r="F682">
        <v>339</v>
      </c>
      <c r="G682">
        <v>99999</v>
      </c>
      <c r="H682" t="str">
        <f>IF(VLOOKUP(G682,Clientes!$A$2:$D$102,4,FALSE)=0,Clientes!$D$6,VLOOKUP(G682,Clientes!$A$2:$D$102,4,FALSE))</f>
        <v>Ciudad de México</v>
      </c>
      <c r="I682" t="s">
        <v>861</v>
      </c>
      <c r="J682">
        <v>2</v>
      </c>
      <c r="O682" t="s">
        <v>907</v>
      </c>
    </row>
    <row r="683" spans="1:15">
      <c r="A683">
        <f t="shared" si="20"/>
        <v>682</v>
      </c>
      <c r="B683" s="14">
        <v>43913</v>
      </c>
      <c r="C683" t="s">
        <v>6</v>
      </c>
      <c r="D683" t="s">
        <v>20</v>
      </c>
      <c r="E683" s="15">
        <f t="shared" si="21"/>
        <v>20200678</v>
      </c>
      <c r="F683">
        <v>6</v>
      </c>
      <c r="G683">
        <v>6</v>
      </c>
      <c r="H683" t="str">
        <f>IF(VLOOKUP(G683,Clientes!$A$2:$D$102,4,FALSE)=0,Clientes!$D$6,VLOOKUP(G683,Clientes!$A$2:$D$102,4,FALSE))</f>
        <v>San Pedro Garza García</v>
      </c>
      <c r="I683" t="s">
        <v>831</v>
      </c>
      <c r="J683">
        <v>3</v>
      </c>
      <c r="O683" t="s">
        <v>907</v>
      </c>
    </row>
    <row r="684" spans="1:15">
      <c r="A684">
        <f t="shared" si="20"/>
        <v>683</v>
      </c>
      <c r="B684" s="14">
        <v>43913</v>
      </c>
      <c r="C684" t="s">
        <v>6</v>
      </c>
      <c r="D684" t="s">
        <v>22</v>
      </c>
      <c r="E684" s="15">
        <f t="shared" si="21"/>
        <v>20200679</v>
      </c>
      <c r="F684">
        <v>150</v>
      </c>
      <c r="G684">
        <v>99999</v>
      </c>
      <c r="H684" t="str">
        <f>IF(VLOOKUP(G684,Clientes!$A$2:$D$102,4,FALSE)=0,Clientes!$D$6,VLOOKUP(G684,Clientes!$A$2:$D$102,4,FALSE))</f>
        <v>Ciudad de México</v>
      </c>
      <c r="I684" t="s">
        <v>876</v>
      </c>
      <c r="J684">
        <v>5</v>
      </c>
      <c r="O684" t="s">
        <v>908</v>
      </c>
    </row>
    <row r="685" spans="1:15">
      <c r="A685">
        <f t="shared" si="20"/>
        <v>684</v>
      </c>
      <c r="B685" s="14">
        <v>43913</v>
      </c>
      <c r="C685" t="s">
        <v>6</v>
      </c>
      <c r="D685" t="s">
        <v>20</v>
      </c>
      <c r="E685" s="15">
        <f t="shared" si="21"/>
        <v>20200680</v>
      </c>
      <c r="F685">
        <v>210</v>
      </c>
      <c r="G685">
        <v>99999</v>
      </c>
      <c r="H685" t="str">
        <f>IF(VLOOKUP(G685,Clientes!$A$2:$D$102,4,FALSE)=0,Clientes!$D$6,VLOOKUP(G685,Clientes!$A$2:$D$102,4,FALSE))</f>
        <v>Ciudad de México</v>
      </c>
      <c r="I685" t="s">
        <v>871</v>
      </c>
      <c r="J685">
        <v>1</v>
      </c>
      <c r="O685" t="s">
        <v>907</v>
      </c>
    </row>
    <row r="686" spans="1:15">
      <c r="A686">
        <f t="shared" si="20"/>
        <v>685</v>
      </c>
      <c r="B686" s="14">
        <v>43913</v>
      </c>
      <c r="C686" t="s">
        <v>6</v>
      </c>
      <c r="D686" t="s">
        <v>20</v>
      </c>
      <c r="E686" s="15">
        <f t="shared" si="21"/>
        <v>20200681</v>
      </c>
      <c r="F686">
        <v>234</v>
      </c>
      <c r="G686">
        <v>99999</v>
      </c>
      <c r="H686" t="str">
        <f>IF(VLOOKUP(G686,Clientes!$A$2:$D$102,4,FALSE)=0,Clientes!$D$6,VLOOKUP(G686,Clientes!$A$2:$D$102,4,FALSE))</f>
        <v>Ciudad de México</v>
      </c>
      <c r="I686" t="s">
        <v>858</v>
      </c>
      <c r="J686">
        <v>1</v>
      </c>
      <c r="O686" t="s">
        <v>907</v>
      </c>
    </row>
    <row r="687" spans="1:15">
      <c r="A687">
        <f t="shared" si="20"/>
        <v>686</v>
      </c>
      <c r="B687" s="14">
        <v>43913</v>
      </c>
      <c r="C687" t="s">
        <v>6</v>
      </c>
      <c r="D687" t="s">
        <v>20</v>
      </c>
      <c r="E687" s="15">
        <f t="shared" si="21"/>
        <v>20200682</v>
      </c>
      <c r="F687">
        <v>262</v>
      </c>
      <c r="G687">
        <v>99999</v>
      </c>
      <c r="H687" t="str">
        <f>IF(VLOOKUP(G687,Clientes!$A$2:$D$102,4,FALSE)=0,Clientes!$D$6,VLOOKUP(G687,Clientes!$A$2:$D$102,4,FALSE))</f>
        <v>Ciudad de México</v>
      </c>
      <c r="I687" t="s">
        <v>848</v>
      </c>
      <c r="J687">
        <v>6</v>
      </c>
      <c r="O687" t="s">
        <v>32</v>
      </c>
    </row>
    <row r="688" spans="1:15">
      <c r="A688">
        <f t="shared" si="20"/>
        <v>687</v>
      </c>
      <c r="B688" s="14">
        <v>43913</v>
      </c>
      <c r="C688" t="s">
        <v>6</v>
      </c>
      <c r="D688" t="s">
        <v>22</v>
      </c>
      <c r="E688" s="15">
        <f t="shared" si="21"/>
        <v>20200683</v>
      </c>
      <c r="F688">
        <v>267</v>
      </c>
      <c r="G688">
        <v>99999</v>
      </c>
      <c r="H688" t="str">
        <f>IF(VLOOKUP(G688,Clientes!$A$2:$D$102,4,FALSE)=0,Clientes!$D$6,VLOOKUP(G688,Clientes!$A$2:$D$102,4,FALSE))</f>
        <v>Ciudad de México</v>
      </c>
      <c r="I688" t="s">
        <v>846</v>
      </c>
      <c r="J688">
        <v>6</v>
      </c>
      <c r="O688" t="s">
        <v>907</v>
      </c>
    </row>
    <row r="689" spans="1:15">
      <c r="A689">
        <f t="shared" si="20"/>
        <v>688</v>
      </c>
      <c r="B689" s="14">
        <v>43913</v>
      </c>
      <c r="C689" t="s">
        <v>6</v>
      </c>
      <c r="D689" t="s">
        <v>22</v>
      </c>
      <c r="E689" s="15">
        <f t="shared" si="21"/>
        <v>20200684</v>
      </c>
      <c r="F689">
        <v>269</v>
      </c>
      <c r="G689">
        <v>99999</v>
      </c>
      <c r="H689" t="str">
        <f>IF(VLOOKUP(G689,Clientes!$A$2:$D$102,4,FALSE)=0,Clientes!$D$6,VLOOKUP(G689,Clientes!$A$2:$D$102,4,FALSE))</f>
        <v>Ciudad de México</v>
      </c>
      <c r="I689" t="s">
        <v>871</v>
      </c>
      <c r="J689">
        <v>2</v>
      </c>
      <c r="O689" t="s">
        <v>32</v>
      </c>
    </row>
    <row r="690" spans="1:15">
      <c r="A690">
        <f t="shared" si="20"/>
        <v>689</v>
      </c>
      <c r="B690" s="14">
        <v>43913</v>
      </c>
      <c r="C690" t="s">
        <v>6</v>
      </c>
      <c r="D690" t="s">
        <v>21</v>
      </c>
      <c r="E690" s="15">
        <f t="shared" si="21"/>
        <v>20200685</v>
      </c>
      <c r="F690">
        <v>283</v>
      </c>
      <c r="G690">
        <v>99999</v>
      </c>
      <c r="H690" t="str">
        <f>IF(VLOOKUP(G690,Clientes!$A$2:$D$102,4,FALSE)=0,Clientes!$D$6,VLOOKUP(G690,Clientes!$A$2:$D$102,4,FALSE))</f>
        <v>Ciudad de México</v>
      </c>
      <c r="I690" t="s">
        <v>843</v>
      </c>
      <c r="J690">
        <v>5</v>
      </c>
      <c r="O690" t="s">
        <v>908</v>
      </c>
    </row>
    <row r="691" spans="1:15">
      <c r="A691">
        <f t="shared" si="20"/>
        <v>690</v>
      </c>
      <c r="B691" s="14">
        <v>43913</v>
      </c>
      <c r="C691" t="s">
        <v>6</v>
      </c>
      <c r="D691" t="s">
        <v>20</v>
      </c>
      <c r="E691" s="15">
        <f t="shared" si="21"/>
        <v>20200686</v>
      </c>
      <c r="F691">
        <v>305</v>
      </c>
      <c r="G691">
        <v>99999</v>
      </c>
      <c r="H691" t="str">
        <f>IF(VLOOKUP(G691,Clientes!$A$2:$D$102,4,FALSE)=0,Clientes!$D$6,VLOOKUP(G691,Clientes!$A$2:$D$102,4,FALSE))</f>
        <v>Ciudad de México</v>
      </c>
      <c r="I691" t="s">
        <v>838</v>
      </c>
      <c r="J691">
        <v>7</v>
      </c>
      <c r="O691" t="s">
        <v>907</v>
      </c>
    </row>
    <row r="692" spans="1:15">
      <c r="A692">
        <f t="shared" si="20"/>
        <v>691</v>
      </c>
      <c r="B692" s="14">
        <v>43913</v>
      </c>
      <c r="C692" t="s">
        <v>36</v>
      </c>
      <c r="D692" t="s">
        <v>21</v>
      </c>
      <c r="E692" s="15">
        <f t="shared" si="21"/>
        <v>20200687</v>
      </c>
      <c r="F692">
        <v>305</v>
      </c>
      <c r="G692">
        <v>99999</v>
      </c>
      <c r="H692" t="str">
        <f>IF(VLOOKUP(G692,Clientes!$A$2:$D$102,4,FALSE)=0,Clientes!$D$6,VLOOKUP(G692,Clientes!$A$2:$D$102,4,FALSE))</f>
        <v>Ciudad de México</v>
      </c>
      <c r="I692" t="s">
        <v>836</v>
      </c>
      <c r="J692">
        <v>7</v>
      </c>
      <c r="O692" t="s">
        <v>908</v>
      </c>
    </row>
    <row r="693" spans="1:15">
      <c r="A693">
        <f t="shared" si="20"/>
        <v>692</v>
      </c>
      <c r="B693" s="14">
        <v>43914</v>
      </c>
      <c r="C693" t="s">
        <v>6</v>
      </c>
      <c r="D693" t="s">
        <v>20</v>
      </c>
      <c r="E693" s="15">
        <f t="shared" si="21"/>
        <v>20200688</v>
      </c>
      <c r="F693">
        <v>361</v>
      </c>
      <c r="G693">
        <v>99999</v>
      </c>
      <c r="H693" t="str">
        <f>IF(VLOOKUP(G693,Clientes!$A$2:$D$102,4,FALSE)=0,Clientes!$D$6,VLOOKUP(G693,Clientes!$A$2:$D$102,4,FALSE))</f>
        <v>Ciudad de México</v>
      </c>
      <c r="I693" t="s">
        <v>877</v>
      </c>
      <c r="J693">
        <v>7</v>
      </c>
      <c r="O693" t="s">
        <v>908</v>
      </c>
    </row>
    <row r="694" spans="1:15">
      <c r="A694">
        <f t="shared" si="20"/>
        <v>693</v>
      </c>
      <c r="B694" s="14">
        <v>43914</v>
      </c>
      <c r="C694" t="s">
        <v>6</v>
      </c>
      <c r="D694" t="s">
        <v>22</v>
      </c>
      <c r="E694" s="15">
        <f t="shared" si="21"/>
        <v>20200689</v>
      </c>
      <c r="F694">
        <v>456</v>
      </c>
      <c r="G694">
        <v>99999</v>
      </c>
      <c r="H694" t="str">
        <f>IF(VLOOKUP(G694,Clientes!$A$2:$D$102,4,FALSE)=0,Clientes!$D$6,VLOOKUP(G694,Clientes!$A$2:$D$102,4,FALSE))</f>
        <v>Ciudad de México</v>
      </c>
      <c r="I694" t="s">
        <v>873</v>
      </c>
      <c r="J694">
        <v>7</v>
      </c>
      <c r="O694" t="s">
        <v>907</v>
      </c>
    </row>
    <row r="695" spans="1:15">
      <c r="A695">
        <f t="shared" si="20"/>
        <v>694</v>
      </c>
      <c r="B695" s="14">
        <v>43915</v>
      </c>
      <c r="C695" t="s">
        <v>6</v>
      </c>
      <c r="D695" t="s">
        <v>20</v>
      </c>
      <c r="E695" s="15">
        <f t="shared" si="21"/>
        <v>20200690</v>
      </c>
      <c r="F695">
        <v>75</v>
      </c>
      <c r="G695">
        <v>75</v>
      </c>
      <c r="H695" t="str">
        <f>IF(VLOOKUP(G695,Clientes!$A$2:$D$102,4,FALSE)=0,Clientes!$D$6,VLOOKUP(G695,Clientes!$A$2:$D$102,4,FALSE))</f>
        <v>Veracruz</v>
      </c>
      <c r="I695" t="s">
        <v>832</v>
      </c>
      <c r="J695">
        <v>4</v>
      </c>
      <c r="O695" t="s">
        <v>908</v>
      </c>
    </row>
    <row r="696" spans="1:15">
      <c r="A696">
        <f t="shared" si="20"/>
        <v>695</v>
      </c>
      <c r="B696" s="14">
        <v>43915</v>
      </c>
      <c r="C696" t="s">
        <v>6</v>
      </c>
      <c r="D696" t="s">
        <v>22</v>
      </c>
      <c r="E696" s="15">
        <f t="shared" si="21"/>
        <v>20200691</v>
      </c>
      <c r="F696">
        <v>224</v>
      </c>
      <c r="G696">
        <v>99999</v>
      </c>
      <c r="H696" t="str">
        <f>IF(VLOOKUP(G696,Clientes!$A$2:$D$102,4,FALSE)=0,Clientes!$D$6,VLOOKUP(G696,Clientes!$A$2:$D$102,4,FALSE))</f>
        <v>Ciudad de México</v>
      </c>
      <c r="I696" t="s">
        <v>831</v>
      </c>
      <c r="J696">
        <v>4</v>
      </c>
      <c r="O696" t="s">
        <v>907</v>
      </c>
    </row>
    <row r="697" spans="1:15">
      <c r="A697">
        <f t="shared" si="20"/>
        <v>696</v>
      </c>
      <c r="B697" s="14">
        <v>43915</v>
      </c>
      <c r="C697" t="s">
        <v>6</v>
      </c>
      <c r="D697" t="s">
        <v>20</v>
      </c>
      <c r="E697" s="15">
        <f t="shared" si="21"/>
        <v>20200692</v>
      </c>
      <c r="F697">
        <v>232</v>
      </c>
      <c r="G697">
        <v>99999</v>
      </c>
      <c r="H697" t="str">
        <f>IF(VLOOKUP(G697,Clientes!$A$2:$D$102,4,FALSE)=0,Clientes!$D$6,VLOOKUP(G697,Clientes!$A$2:$D$102,4,FALSE))</f>
        <v>Ciudad de México</v>
      </c>
      <c r="I697" t="s">
        <v>871</v>
      </c>
      <c r="J697">
        <v>5</v>
      </c>
      <c r="O697" t="s">
        <v>908</v>
      </c>
    </row>
    <row r="698" spans="1:15">
      <c r="A698">
        <f t="shared" si="20"/>
        <v>697</v>
      </c>
      <c r="B698" s="14">
        <v>43915</v>
      </c>
      <c r="C698" t="s">
        <v>6</v>
      </c>
      <c r="D698" t="s">
        <v>22</v>
      </c>
      <c r="E698" s="15">
        <f t="shared" si="21"/>
        <v>20200693</v>
      </c>
      <c r="F698">
        <v>233</v>
      </c>
      <c r="G698">
        <v>99999</v>
      </c>
      <c r="H698" t="str">
        <f>IF(VLOOKUP(G698,Clientes!$A$2:$D$102,4,FALSE)=0,Clientes!$D$6,VLOOKUP(G698,Clientes!$A$2:$D$102,4,FALSE))</f>
        <v>Ciudad de México</v>
      </c>
      <c r="I698" t="s">
        <v>859</v>
      </c>
      <c r="J698">
        <v>4</v>
      </c>
      <c r="O698" t="s">
        <v>32</v>
      </c>
    </row>
    <row r="699" spans="1:15">
      <c r="A699">
        <f t="shared" si="20"/>
        <v>698</v>
      </c>
      <c r="B699" s="14">
        <v>43915</v>
      </c>
      <c r="C699" t="s">
        <v>6</v>
      </c>
      <c r="D699" t="s">
        <v>20</v>
      </c>
      <c r="E699" s="15">
        <f t="shared" si="21"/>
        <v>20200694</v>
      </c>
      <c r="F699">
        <v>241</v>
      </c>
      <c r="G699">
        <v>99999</v>
      </c>
      <c r="H699" t="str">
        <f>IF(VLOOKUP(G699,Clientes!$A$2:$D$102,4,FALSE)=0,Clientes!$D$6,VLOOKUP(G699,Clientes!$A$2:$D$102,4,FALSE))</f>
        <v>Ciudad de México</v>
      </c>
      <c r="I699" t="s">
        <v>843</v>
      </c>
      <c r="J699">
        <v>6</v>
      </c>
      <c r="O699" t="s">
        <v>32</v>
      </c>
    </row>
    <row r="700" spans="1:15">
      <c r="A700">
        <f t="shared" si="20"/>
        <v>699</v>
      </c>
      <c r="B700" s="14">
        <v>43915</v>
      </c>
      <c r="C700" t="s">
        <v>6</v>
      </c>
      <c r="D700" t="s">
        <v>20</v>
      </c>
      <c r="E700" s="15">
        <f t="shared" si="21"/>
        <v>20200695</v>
      </c>
      <c r="F700">
        <v>270</v>
      </c>
      <c r="G700">
        <v>99999</v>
      </c>
      <c r="H700" t="str">
        <f>IF(VLOOKUP(G700,Clientes!$A$2:$D$102,4,FALSE)=0,Clientes!$D$6,VLOOKUP(G700,Clientes!$A$2:$D$102,4,FALSE))</f>
        <v>Ciudad de México</v>
      </c>
      <c r="I700" t="s">
        <v>887</v>
      </c>
      <c r="J700">
        <v>7</v>
      </c>
      <c r="O700" t="s">
        <v>32</v>
      </c>
    </row>
    <row r="701" spans="1:15">
      <c r="A701">
        <f t="shared" si="20"/>
        <v>700</v>
      </c>
      <c r="B701" s="14">
        <v>43915</v>
      </c>
      <c r="C701" t="s">
        <v>6</v>
      </c>
      <c r="D701" t="s">
        <v>20</v>
      </c>
      <c r="E701" s="15">
        <f t="shared" si="21"/>
        <v>20200696</v>
      </c>
      <c r="F701">
        <v>324</v>
      </c>
      <c r="G701">
        <v>99999</v>
      </c>
      <c r="H701" t="str">
        <f>IF(VLOOKUP(G701,Clientes!$A$2:$D$102,4,FALSE)=0,Clientes!$D$6,VLOOKUP(G701,Clientes!$A$2:$D$102,4,FALSE))</f>
        <v>Ciudad de México</v>
      </c>
      <c r="I701" t="s">
        <v>827</v>
      </c>
      <c r="J701">
        <v>1</v>
      </c>
      <c r="O701" t="s">
        <v>32</v>
      </c>
    </row>
    <row r="702" spans="1:15">
      <c r="A702">
        <f t="shared" si="20"/>
        <v>701</v>
      </c>
      <c r="B702" s="14">
        <v>43915</v>
      </c>
      <c r="C702" t="s">
        <v>6</v>
      </c>
      <c r="D702" t="s">
        <v>21</v>
      </c>
      <c r="E702" s="15">
        <f t="shared" si="21"/>
        <v>20200697</v>
      </c>
      <c r="F702">
        <v>396</v>
      </c>
      <c r="G702">
        <v>99999</v>
      </c>
      <c r="H702" t="str">
        <f>IF(VLOOKUP(G702,Clientes!$A$2:$D$102,4,FALSE)=0,Clientes!$D$6,VLOOKUP(G702,Clientes!$A$2:$D$102,4,FALSE))</f>
        <v>Ciudad de México</v>
      </c>
      <c r="I702" t="s">
        <v>880</v>
      </c>
      <c r="J702">
        <v>6</v>
      </c>
      <c r="O702" t="s">
        <v>32</v>
      </c>
    </row>
    <row r="703" spans="1:15">
      <c r="A703">
        <f t="shared" si="20"/>
        <v>702</v>
      </c>
      <c r="B703" s="14">
        <v>43915</v>
      </c>
      <c r="C703" t="s">
        <v>6</v>
      </c>
      <c r="D703" t="s">
        <v>20</v>
      </c>
      <c r="E703" s="15">
        <f t="shared" si="21"/>
        <v>20200698</v>
      </c>
      <c r="F703">
        <v>397</v>
      </c>
      <c r="G703">
        <v>99999</v>
      </c>
      <c r="H703" t="str">
        <f>IF(VLOOKUP(G703,Clientes!$A$2:$D$102,4,FALSE)=0,Clientes!$D$6,VLOOKUP(G703,Clientes!$A$2:$D$102,4,FALSE))</f>
        <v>Ciudad de México</v>
      </c>
      <c r="I703" t="s">
        <v>882</v>
      </c>
      <c r="J703">
        <v>3</v>
      </c>
      <c r="O703" t="s">
        <v>32</v>
      </c>
    </row>
    <row r="704" spans="1:15">
      <c r="A704">
        <f t="shared" si="20"/>
        <v>703</v>
      </c>
      <c r="B704" s="14">
        <v>43915</v>
      </c>
      <c r="C704" t="s">
        <v>6</v>
      </c>
      <c r="D704" t="s">
        <v>21</v>
      </c>
      <c r="E704" s="15">
        <f t="shared" si="21"/>
        <v>20200699</v>
      </c>
      <c r="F704">
        <v>408</v>
      </c>
      <c r="G704">
        <v>99999</v>
      </c>
      <c r="H704" t="str">
        <f>IF(VLOOKUP(G704,Clientes!$A$2:$D$102,4,FALSE)=0,Clientes!$D$6,VLOOKUP(G704,Clientes!$A$2:$D$102,4,FALSE))</f>
        <v>Ciudad de México</v>
      </c>
      <c r="I704" t="s">
        <v>845</v>
      </c>
      <c r="J704">
        <v>5</v>
      </c>
      <c r="O704" t="s">
        <v>907</v>
      </c>
    </row>
    <row r="705" spans="1:15">
      <c r="A705">
        <f t="shared" si="20"/>
        <v>704</v>
      </c>
      <c r="B705" s="14">
        <v>43915</v>
      </c>
      <c r="C705" t="s">
        <v>6</v>
      </c>
      <c r="D705" t="s">
        <v>20</v>
      </c>
      <c r="E705" s="15">
        <f t="shared" si="21"/>
        <v>20200700</v>
      </c>
      <c r="F705">
        <v>454</v>
      </c>
      <c r="G705">
        <v>99999</v>
      </c>
      <c r="H705" t="str">
        <f>IF(VLOOKUP(G705,Clientes!$A$2:$D$102,4,FALSE)=0,Clientes!$D$6,VLOOKUP(G705,Clientes!$A$2:$D$102,4,FALSE))</f>
        <v>Ciudad de México</v>
      </c>
      <c r="I705" t="s">
        <v>878</v>
      </c>
      <c r="J705">
        <v>2</v>
      </c>
      <c r="O705" t="s">
        <v>908</v>
      </c>
    </row>
    <row r="706" spans="1:15">
      <c r="A706">
        <f t="shared" si="20"/>
        <v>705</v>
      </c>
      <c r="B706" s="14">
        <v>43916</v>
      </c>
      <c r="C706" t="s">
        <v>6</v>
      </c>
      <c r="D706" t="s">
        <v>20</v>
      </c>
      <c r="E706" s="15">
        <f t="shared" si="21"/>
        <v>20200701</v>
      </c>
      <c r="F706">
        <v>15</v>
      </c>
      <c r="G706">
        <v>15</v>
      </c>
      <c r="H706" t="str">
        <f>IF(VLOOKUP(G706,Clientes!$A$2:$D$102,4,FALSE)=0,Clientes!$D$6,VLOOKUP(G706,Clientes!$A$2:$D$102,4,FALSE))</f>
        <v>Ciudad de México</v>
      </c>
      <c r="I706" t="s">
        <v>856</v>
      </c>
      <c r="J706">
        <v>7</v>
      </c>
      <c r="O706" t="s">
        <v>908</v>
      </c>
    </row>
    <row r="707" spans="1:15">
      <c r="A707">
        <f t="shared" si="20"/>
        <v>706</v>
      </c>
      <c r="B707" s="14">
        <v>43916</v>
      </c>
      <c r="C707" t="s">
        <v>6</v>
      </c>
      <c r="D707" t="s">
        <v>20</v>
      </c>
      <c r="E707" s="15">
        <f t="shared" si="21"/>
        <v>20200701</v>
      </c>
      <c r="F707">
        <v>15</v>
      </c>
      <c r="G707">
        <v>15</v>
      </c>
      <c r="H707" t="str">
        <f>IF(VLOOKUP(G707,Clientes!$A$2:$D$102,4,FALSE)=0,Clientes!$D$6,VLOOKUP(G707,Clientes!$A$2:$D$102,4,FALSE))</f>
        <v>Ciudad de México</v>
      </c>
      <c r="I707" t="s">
        <v>872</v>
      </c>
      <c r="J707">
        <v>1</v>
      </c>
      <c r="O707" t="s">
        <v>32</v>
      </c>
    </row>
    <row r="708" spans="1:15">
      <c r="A708">
        <f t="shared" ref="A708:A771" si="22">A707+1</f>
        <v>707</v>
      </c>
      <c r="B708" s="14">
        <v>43916</v>
      </c>
      <c r="C708" t="s">
        <v>6</v>
      </c>
      <c r="D708" t="s">
        <v>22</v>
      </c>
      <c r="E708" s="15">
        <f t="shared" ref="E708:E771" si="23">IF(CONCATENATE(D708,F708)=CONCATENATE(D707,F707),E707,E707+1)</f>
        <v>20200702</v>
      </c>
      <c r="F708">
        <v>68</v>
      </c>
      <c r="G708">
        <v>68</v>
      </c>
      <c r="H708" t="str">
        <f>IF(VLOOKUP(G708,Clientes!$A$2:$D$102,4,FALSE)=0,Clientes!$D$6,VLOOKUP(G708,Clientes!$A$2:$D$102,4,FALSE))</f>
        <v>Ciudad de México</v>
      </c>
      <c r="I708" t="s">
        <v>888</v>
      </c>
      <c r="J708">
        <v>4</v>
      </c>
      <c r="O708" t="s">
        <v>908</v>
      </c>
    </row>
    <row r="709" spans="1:15">
      <c r="A709">
        <f t="shared" si="22"/>
        <v>708</v>
      </c>
      <c r="B709" s="14">
        <v>43916</v>
      </c>
      <c r="C709" t="s">
        <v>6</v>
      </c>
      <c r="D709" t="s">
        <v>20</v>
      </c>
      <c r="E709" s="15">
        <f t="shared" si="23"/>
        <v>20200703</v>
      </c>
      <c r="F709">
        <v>86</v>
      </c>
      <c r="G709">
        <v>86</v>
      </c>
      <c r="H709" t="str">
        <f>IF(VLOOKUP(G709,Clientes!$A$2:$D$102,4,FALSE)=0,Clientes!$D$6,VLOOKUP(G709,Clientes!$A$2:$D$102,4,FALSE))</f>
        <v>San Pablo de las Salinas</v>
      </c>
      <c r="I709" t="s">
        <v>841</v>
      </c>
      <c r="J709">
        <v>4</v>
      </c>
      <c r="O709" t="s">
        <v>907</v>
      </c>
    </row>
    <row r="710" spans="1:15">
      <c r="A710">
        <f t="shared" si="22"/>
        <v>709</v>
      </c>
      <c r="B710" s="14">
        <v>43916</v>
      </c>
      <c r="C710" t="s">
        <v>6</v>
      </c>
      <c r="D710" t="s">
        <v>22</v>
      </c>
      <c r="E710" s="15">
        <f t="shared" si="23"/>
        <v>20200704</v>
      </c>
      <c r="F710">
        <v>137</v>
      </c>
      <c r="G710">
        <v>99999</v>
      </c>
      <c r="H710" t="str">
        <f>IF(VLOOKUP(G710,Clientes!$A$2:$D$102,4,FALSE)=0,Clientes!$D$6,VLOOKUP(G710,Clientes!$A$2:$D$102,4,FALSE))</f>
        <v>Ciudad de México</v>
      </c>
      <c r="I710" t="s">
        <v>827</v>
      </c>
      <c r="J710">
        <v>2</v>
      </c>
      <c r="O710" t="s">
        <v>908</v>
      </c>
    </row>
    <row r="711" spans="1:15">
      <c r="A711">
        <f t="shared" si="22"/>
        <v>710</v>
      </c>
      <c r="B711" s="14">
        <v>43916</v>
      </c>
      <c r="C711" t="s">
        <v>6</v>
      </c>
      <c r="D711" t="s">
        <v>21</v>
      </c>
      <c r="E711" s="15">
        <f t="shared" si="23"/>
        <v>20200705</v>
      </c>
      <c r="F711">
        <v>172</v>
      </c>
      <c r="G711">
        <v>99999</v>
      </c>
      <c r="H711" t="str">
        <f>IF(VLOOKUP(G711,Clientes!$A$2:$D$102,4,FALSE)=0,Clientes!$D$6,VLOOKUP(G711,Clientes!$A$2:$D$102,4,FALSE))</f>
        <v>Ciudad de México</v>
      </c>
      <c r="I711" t="s">
        <v>880</v>
      </c>
      <c r="J711">
        <v>5</v>
      </c>
      <c r="O711" t="s">
        <v>908</v>
      </c>
    </row>
    <row r="712" spans="1:15">
      <c r="A712">
        <f t="shared" si="22"/>
        <v>711</v>
      </c>
      <c r="B712" s="14">
        <v>43916</v>
      </c>
      <c r="C712" t="s">
        <v>6</v>
      </c>
      <c r="D712" t="s">
        <v>20</v>
      </c>
      <c r="E712" s="15">
        <f t="shared" si="23"/>
        <v>20200706</v>
      </c>
      <c r="F712">
        <v>229</v>
      </c>
      <c r="G712">
        <v>99999</v>
      </c>
      <c r="H712" t="str">
        <f>IF(VLOOKUP(G712,Clientes!$A$2:$D$102,4,FALSE)=0,Clientes!$D$6,VLOOKUP(G712,Clientes!$A$2:$D$102,4,FALSE))</f>
        <v>Ciudad de México</v>
      </c>
      <c r="I712" t="s">
        <v>873</v>
      </c>
      <c r="J712">
        <v>2</v>
      </c>
      <c r="O712" t="s">
        <v>907</v>
      </c>
    </row>
    <row r="713" spans="1:15">
      <c r="A713">
        <f t="shared" si="22"/>
        <v>712</v>
      </c>
      <c r="B713" s="14">
        <v>43916</v>
      </c>
      <c r="C713" t="s">
        <v>6</v>
      </c>
      <c r="D713" t="s">
        <v>20</v>
      </c>
      <c r="E713" s="15">
        <f t="shared" si="23"/>
        <v>20200707</v>
      </c>
      <c r="F713">
        <v>241</v>
      </c>
      <c r="G713">
        <v>99999</v>
      </c>
      <c r="H713" t="str">
        <f>IF(VLOOKUP(G713,Clientes!$A$2:$D$102,4,FALSE)=0,Clientes!$D$6,VLOOKUP(G713,Clientes!$A$2:$D$102,4,FALSE))</f>
        <v>Ciudad de México</v>
      </c>
      <c r="I713" t="s">
        <v>831</v>
      </c>
      <c r="J713">
        <v>1</v>
      </c>
      <c r="O713" t="s">
        <v>907</v>
      </c>
    </row>
    <row r="714" spans="1:15">
      <c r="A714">
        <f t="shared" si="22"/>
        <v>713</v>
      </c>
      <c r="B714" s="14">
        <v>43916</v>
      </c>
      <c r="C714" t="s">
        <v>6</v>
      </c>
      <c r="D714" t="s">
        <v>20</v>
      </c>
      <c r="E714" s="15">
        <f t="shared" si="23"/>
        <v>20200708</v>
      </c>
      <c r="F714">
        <v>292</v>
      </c>
      <c r="G714">
        <v>99999</v>
      </c>
      <c r="H714" t="str">
        <f>IF(VLOOKUP(G714,Clientes!$A$2:$D$102,4,FALSE)=0,Clientes!$D$6,VLOOKUP(G714,Clientes!$A$2:$D$102,4,FALSE))</f>
        <v>Ciudad de México</v>
      </c>
      <c r="I714" t="s">
        <v>889</v>
      </c>
      <c r="J714">
        <v>4</v>
      </c>
      <c r="O714" t="s">
        <v>908</v>
      </c>
    </row>
    <row r="715" spans="1:15">
      <c r="A715">
        <f t="shared" si="22"/>
        <v>714</v>
      </c>
      <c r="B715" s="14">
        <v>43916</v>
      </c>
      <c r="C715" t="s">
        <v>6</v>
      </c>
      <c r="D715" t="s">
        <v>20</v>
      </c>
      <c r="E715" s="15">
        <f t="shared" si="23"/>
        <v>20200709</v>
      </c>
      <c r="F715">
        <v>406</v>
      </c>
      <c r="G715">
        <v>99999</v>
      </c>
      <c r="H715" t="str">
        <f>IF(VLOOKUP(G715,Clientes!$A$2:$D$102,4,FALSE)=0,Clientes!$D$6,VLOOKUP(G715,Clientes!$A$2:$D$102,4,FALSE))</f>
        <v>Ciudad de México</v>
      </c>
      <c r="I715" t="s">
        <v>888</v>
      </c>
      <c r="J715">
        <v>2</v>
      </c>
      <c r="O715" t="s">
        <v>908</v>
      </c>
    </row>
    <row r="716" spans="1:15">
      <c r="A716">
        <f t="shared" si="22"/>
        <v>715</v>
      </c>
      <c r="B716" s="14">
        <v>43916</v>
      </c>
      <c r="C716" t="s">
        <v>6</v>
      </c>
      <c r="D716" t="s">
        <v>22</v>
      </c>
      <c r="E716" s="15">
        <f t="shared" si="23"/>
        <v>20200710</v>
      </c>
      <c r="F716">
        <v>451</v>
      </c>
      <c r="G716">
        <v>99999</v>
      </c>
      <c r="H716" t="str">
        <f>IF(VLOOKUP(G716,Clientes!$A$2:$D$102,4,FALSE)=0,Clientes!$D$6,VLOOKUP(G716,Clientes!$A$2:$D$102,4,FALSE))</f>
        <v>Ciudad de México</v>
      </c>
      <c r="I716" t="s">
        <v>857</v>
      </c>
      <c r="J716">
        <v>5</v>
      </c>
      <c r="O716" t="s">
        <v>908</v>
      </c>
    </row>
    <row r="717" spans="1:15">
      <c r="A717">
        <f t="shared" si="22"/>
        <v>716</v>
      </c>
      <c r="B717" s="14">
        <v>43917</v>
      </c>
      <c r="C717" t="s">
        <v>6</v>
      </c>
      <c r="D717" t="s">
        <v>20</v>
      </c>
      <c r="E717" s="15">
        <f t="shared" si="23"/>
        <v>20200711</v>
      </c>
      <c r="F717">
        <v>92</v>
      </c>
      <c r="G717">
        <v>92</v>
      </c>
      <c r="H717" t="str">
        <f>IF(VLOOKUP(G717,Clientes!$A$2:$D$102,4,FALSE)=0,Clientes!$D$6,VLOOKUP(G717,Clientes!$A$2:$D$102,4,FALSE))</f>
        <v>Ciudad Acuña</v>
      </c>
      <c r="I717" t="s">
        <v>865</v>
      </c>
      <c r="J717">
        <v>5</v>
      </c>
      <c r="O717" t="s">
        <v>908</v>
      </c>
    </row>
    <row r="718" spans="1:15">
      <c r="A718">
        <f t="shared" si="22"/>
        <v>717</v>
      </c>
      <c r="B718" s="14">
        <v>43917</v>
      </c>
      <c r="C718" t="s">
        <v>6</v>
      </c>
      <c r="D718" t="s">
        <v>20</v>
      </c>
      <c r="E718" s="15">
        <f t="shared" si="23"/>
        <v>20200712</v>
      </c>
      <c r="F718">
        <v>100</v>
      </c>
      <c r="G718">
        <v>100</v>
      </c>
      <c r="H718" t="str">
        <f>IF(VLOOKUP(G718,Clientes!$A$2:$D$102,4,FALSE)=0,Clientes!$D$6,VLOOKUP(G718,Clientes!$A$2:$D$102,4,FALSE))</f>
        <v>Chimalhuacán</v>
      </c>
      <c r="I718" t="s">
        <v>865</v>
      </c>
      <c r="J718">
        <v>6</v>
      </c>
      <c r="O718" t="s">
        <v>908</v>
      </c>
    </row>
    <row r="719" spans="1:15">
      <c r="A719">
        <f t="shared" si="22"/>
        <v>718</v>
      </c>
      <c r="B719" s="14">
        <v>43917</v>
      </c>
      <c r="C719" t="s">
        <v>6</v>
      </c>
      <c r="D719" t="s">
        <v>20</v>
      </c>
      <c r="E719" s="15">
        <f t="shared" si="23"/>
        <v>20200713</v>
      </c>
      <c r="F719">
        <v>138</v>
      </c>
      <c r="G719">
        <v>99999</v>
      </c>
      <c r="H719" t="str">
        <f>IF(VLOOKUP(G719,Clientes!$A$2:$D$102,4,FALSE)=0,Clientes!$D$6,VLOOKUP(G719,Clientes!$A$2:$D$102,4,FALSE))</f>
        <v>Ciudad de México</v>
      </c>
      <c r="I719" t="s">
        <v>863</v>
      </c>
      <c r="J719">
        <v>3</v>
      </c>
      <c r="O719" t="s">
        <v>908</v>
      </c>
    </row>
    <row r="720" spans="1:15">
      <c r="A720">
        <f t="shared" si="22"/>
        <v>719</v>
      </c>
      <c r="B720" s="14">
        <v>43917</v>
      </c>
      <c r="C720" t="s">
        <v>6</v>
      </c>
      <c r="D720" t="s">
        <v>21</v>
      </c>
      <c r="E720" s="15">
        <f t="shared" si="23"/>
        <v>20200714</v>
      </c>
      <c r="F720">
        <v>139</v>
      </c>
      <c r="G720">
        <v>99999</v>
      </c>
      <c r="H720" t="str">
        <f>IF(VLOOKUP(G720,Clientes!$A$2:$D$102,4,FALSE)=0,Clientes!$D$6,VLOOKUP(G720,Clientes!$A$2:$D$102,4,FALSE))</f>
        <v>Ciudad de México</v>
      </c>
      <c r="I720" t="s">
        <v>863</v>
      </c>
      <c r="J720">
        <v>5</v>
      </c>
      <c r="O720" t="s">
        <v>907</v>
      </c>
    </row>
    <row r="721" spans="1:15">
      <c r="A721">
        <f t="shared" si="22"/>
        <v>720</v>
      </c>
      <c r="B721" s="14">
        <v>43917</v>
      </c>
      <c r="C721" t="s">
        <v>6</v>
      </c>
      <c r="D721" t="s">
        <v>20</v>
      </c>
      <c r="E721" s="15">
        <f t="shared" si="23"/>
        <v>20200715</v>
      </c>
      <c r="F721">
        <v>201</v>
      </c>
      <c r="G721">
        <v>99999</v>
      </c>
      <c r="H721" t="str">
        <f>IF(VLOOKUP(G721,Clientes!$A$2:$D$102,4,FALSE)=0,Clientes!$D$6,VLOOKUP(G721,Clientes!$A$2:$D$102,4,FALSE))</f>
        <v>Ciudad de México</v>
      </c>
      <c r="I721" t="s">
        <v>852</v>
      </c>
      <c r="J721">
        <v>5</v>
      </c>
      <c r="O721" t="s">
        <v>908</v>
      </c>
    </row>
    <row r="722" spans="1:15">
      <c r="A722">
        <f t="shared" si="22"/>
        <v>721</v>
      </c>
      <c r="B722" s="14">
        <v>43917</v>
      </c>
      <c r="C722" t="s">
        <v>6</v>
      </c>
      <c r="D722" t="s">
        <v>21</v>
      </c>
      <c r="E722" s="15">
        <f t="shared" si="23"/>
        <v>20200716</v>
      </c>
      <c r="F722">
        <v>287</v>
      </c>
      <c r="G722">
        <v>99999</v>
      </c>
      <c r="H722" t="str">
        <f>IF(VLOOKUP(G722,Clientes!$A$2:$D$102,4,FALSE)=0,Clientes!$D$6,VLOOKUP(G722,Clientes!$A$2:$D$102,4,FALSE))</f>
        <v>Ciudad de México</v>
      </c>
      <c r="I722" t="s">
        <v>854</v>
      </c>
      <c r="J722">
        <v>6</v>
      </c>
      <c r="O722" t="s">
        <v>908</v>
      </c>
    </row>
    <row r="723" spans="1:15">
      <c r="A723">
        <f t="shared" si="22"/>
        <v>722</v>
      </c>
      <c r="B723" s="14">
        <v>43917</v>
      </c>
      <c r="C723" t="s">
        <v>6</v>
      </c>
      <c r="D723" t="s">
        <v>20</v>
      </c>
      <c r="E723" s="15">
        <f t="shared" si="23"/>
        <v>20200717</v>
      </c>
      <c r="F723">
        <v>396</v>
      </c>
      <c r="G723">
        <v>99999</v>
      </c>
      <c r="H723" t="str">
        <f>IF(VLOOKUP(G723,Clientes!$A$2:$D$102,4,FALSE)=0,Clientes!$D$6,VLOOKUP(G723,Clientes!$A$2:$D$102,4,FALSE))</f>
        <v>Ciudad de México</v>
      </c>
      <c r="I723" t="s">
        <v>864</v>
      </c>
      <c r="J723">
        <v>3</v>
      </c>
      <c r="O723" t="s">
        <v>908</v>
      </c>
    </row>
    <row r="724" spans="1:15">
      <c r="A724">
        <f t="shared" si="22"/>
        <v>723</v>
      </c>
      <c r="B724" s="14">
        <v>43917</v>
      </c>
      <c r="C724" t="s">
        <v>6</v>
      </c>
      <c r="D724" t="s">
        <v>20</v>
      </c>
      <c r="E724" s="15">
        <f t="shared" si="23"/>
        <v>20200718</v>
      </c>
      <c r="F724">
        <v>399</v>
      </c>
      <c r="G724">
        <v>99999</v>
      </c>
      <c r="H724" t="str">
        <f>IF(VLOOKUP(G724,Clientes!$A$2:$D$102,4,FALSE)=0,Clientes!$D$6,VLOOKUP(G724,Clientes!$A$2:$D$102,4,FALSE))</f>
        <v>Ciudad de México</v>
      </c>
      <c r="I724" t="s">
        <v>839</v>
      </c>
      <c r="J724">
        <v>3</v>
      </c>
      <c r="O724" t="s">
        <v>32</v>
      </c>
    </row>
    <row r="725" spans="1:15">
      <c r="A725">
        <f t="shared" si="22"/>
        <v>724</v>
      </c>
      <c r="B725" s="14">
        <v>43917</v>
      </c>
      <c r="C725" t="s">
        <v>6</v>
      </c>
      <c r="D725" t="s">
        <v>20</v>
      </c>
      <c r="E725" s="15">
        <f t="shared" si="23"/>
        <v>20200719</v>
      </c>
      <c r="F725">
        <v>410</v>
      </c>
      <c r="G725">
        <v>99999</v>
      </c>
      <c r="H725" t="str">
        <f>IF(VLOOKUP(G725,Clientes!$A$2:$D$102,4,FALSE)=0,Clientes!$D$6,VLOOKUP(G725,Clientes!$A$2:$D$102,4,FALSE))</f>
        <v>Ciudad de México</v>
      </c>
      <c r="I725" t="s">
        <v>827</v>
      </c>
      <c r="J725">
        <v>6</v>
      </c>
      <c r="O725" t="s">
        <v>32</v>
      </c>
    </row>
    <row r="726" spans="1:15">
      <c r="A726">
        <f t="shared" si="22"/>
        <v>725</v>
      </c>
      <c r="B726" s="14">
        <v>43917</v>
      </c>
      <c r="C726" t="s">
        <v>6</v>
      </c>
      <c r="D726" t="s">
        <v>20</v>
      </c>
      <c r="E726" s="15">
        <f t="shared" si="23"/>
        <v>20200720</v>
      </c>
      <c r="F726">
        <v>449</v>
      </c>
      <c r="G726">
        <v>99999</v>
      </c>
      <c r="H726" t="str">
        <f>IF(VLOOKUP(G726,Clientes!$A$2:$D$102,4,FALSE)=0,Clientes!$D$6,VLOOKUP(G726,Clientes!$A$2:$D$102,4,FALSE))</f>
        <v>Ciudad de México</v>
      </c>
      <c r="I726" t="s">
        <v>880</v>
      </c>
      <c r="J726">
        <v>6</v>
      </c>
      <c r="O726" t="s">
        <v>32</v>
      </c>
    </row>
    <row r="727" spans="1:15">
      <c r="A727">
        <f t="shared" si="22"/>
        <v>726</v>
      </c>
      <c r="B727" s="14">
        <v>43918</v>
      </c>
      <c r="C727" t="s">
        <v>6</v>
      </c>
      <c r="D727" t="s">
        <v>21</v>
      </c>
      <c r="E727" s="15">
        <f t="shared" si="23"/>
        <v>20200721</v>
      </c>
      <c r="F727">
        <v>60</v>
      </c>
      <c r="G727">
        <v>60</v>
      </c>
      <c r="H727" t="str">
        <f>IF(VLOOKUP(G727,Clientes!$A$2:$D$102,4,FALSE)=0,Clientes!$D$6,VLOOKUP(G727,Clientes!$A$2:$D$102,4,FALSE))</f>
        <v>Torreón</v>
      </c>
      <c r="I727" t="s">
        <v>877</v>
      </c>
      <c r="J727">
        <v>3</v>
      </c>
      <c r="O727" t="s">
        <v>907</v>
      </c>
    </row>
    <row r="728" spans="1:15">
      <c r="A728">
        <f t="shared" si="22"/>
        <v>727</v>
      </c>
      <c r="B728" s="14">
        <v>43918</v>
      </c>
      <c r="C728" t="s">
        <v>6</v>
      </c>
      <c r="D728" t="s">
        <v>20</v>
      </c>
      <c r="E728" s="15">
        <f t="shared" si="23"/>
        <v>20200722</v>
      </c>
      <c r="F728">
        <v>112</v>
      </c>
      <c r="G728">
        <v>99999</v>
      </c>
      <c r="H728" t="str">
        <f>IF(VLOOKUP(G728,Clientes!$A$2:$D$102,4,FALSE)=0,Clientes!$D$6,VLOOKUP(G728,Clientes!$A$2:$D$102,4,FALSE))</f>
        <v>Ciudad de México</v>
      </c>
      <c r="I728" t="s">
        <v>842</v>
      </c>
      <c r="J728">
        <v>3</v>
      </c>
      <c r="O728" t="s">
        <v>907</v>
      </c>
    </row>
    <row r="729" spans="1:15">
      <c r="A729">
        <f t="shared" si="22"/>
        <v>728</v>
      </c>
      <c r="B729" s="14">
        <v>43918</v>
      </c>
      <c r="C729" t="s">
        <v>6</v>
      </c>
      <c r="D729" t="s">
        <v>22</v>
      </c>
      <c r="E729" s="15">
        <f t="shared" si="23"/>
        <v>20200723</v>
      </c>
      <c r="F729">
        <v>228</v>
      </c>
      <c r="G729">
        <v>99999</v>
      </c>
      <c r="H729" t="str">
        <f>IF(VLOOKUP(G729,Clientes!$A$2:$D$102,4,FALSE)=0,Clientes!$D$6,VLOOKUP(G729,Clientes!$A$2:$D$102,4,FALSE))</f>
        <v>Ciudad de México</v>
      </c>
      <c r="I729" t="s">
        <v>842</v>
      </c>
      <c r="J729">
        <v>1</v>
      </c>
      <c r="O729" t="s">
        <v>908</v>
      </c>
    </row>
    <row r="730" spans="1:15">
      <c r="A730">
        <f t="shared" si="22"/>
        <v>729</v>
      </c>
      <c r="B730" s="14">
        <v>43918</v>
      </c>
      <c r="C730" t="s">
        <v>6</v>
      </c>
      <c r="D730" t="s">
        <v>20</v>
      </c>
      <c r="E730" s="15">
        <f t="shared" si="23"/>
        <v>20200724</v>
      </c>
      <c r="F730">
        <v>269</v>
      </c>
      <c r="G730">
        <v>99999</v>
      </c>
      <c r="H730" t="str">
        <f>IF(VLOOKUP(G730,Clientes!$A$2:$D$102,4,FALSE)=0,Clientes!$D$6,VLOOKUP(G730,Clientes!$A$2:$D$102,4,FALSE))</f>
        <v>Ciudad de México</v>
      </c>
      <c r="I730" t="s">
        <v>884</v>
      </c>
      <c r="J730">
        <v>5</v>
      </c>
      <c r="O730" t="s">
        <v>907</v>
      </c>
    </row>
    <row r="731" spans="1:15">
      <c r="A731">
        <f t="shared" si="22"/>
        <v>730</v>
      </c>
      <c r="B731" s="14">
        <v>43918</v>
      </c>
      <c r="C731" t="s">
        <v>6</v>
      </c>
      <c r="D731" t="s">
        <v>20</v>
      </c>
      <c r="E731" s="15">
        <f t="shared" si="23"/>
        <v>20200725</v>
      </c>
      <c r="F731">
        <v>272</v>
      </c>
      <c r="G731">
        <v>99999</v>
      </c>
      <c r="H731" t="str">
        <f>IF(VLOOKUP(G731,Clientes!$A$2:$D$102,4,FALSE)=0,Clientes!$D$6,VLOOKUP(G731,Clientes!$A$2:$D$102,4,FALSE))</f>
        <v>Ciudad de México</v>
      </c>
      <c r="I731" t="s">
        <v>837</v>
      </c>
      <c r="J731">
        <v>1</v>
      </c>
      <c r="O731" t="s">
        <v>908</v>
      </c>
    </row>
    <row r="732" spans="1:15">
      <c r="A732">
        <f t="shared" si="22"/>
        <v>731</v>
      </c>
      <c r="B732" s="14">
        <v>43918</v>
      </c>
      <c r="C732" t="s">
        <v>6</v>
      </c>
      <c r="D732" t="s">
        <v>20</v>
      </c>
      <c r="E732" s="15">
        <f t="shared" si="23"/>
        <v>20200726</v>
      </c>
      <c r="F732">
        <v>275</v>
      </c>
      <c r="G732">
        <v>99999</v>
      </c>
      <c r="H732" t="str">
        <f>IF(VLOOKUP(G732,Clientes!$A$2:$D$102,4,FALSE)=0,Clientes!$D$6,VLOOKUP(G732,Clientes!$A$2:$D$102,4,FALSE))</f>
        <v>Ciudad de México</v>
      </c>
      <c r="I732" t="s">
        <v>828</v>
      </c>
      <c r="J732">
        <v>3</v>
      </c>
      <c r="O732" t="s">
        <v>32</v>
      </c>
    </row>
    <row r="733" spans="1:15">
      <c r="A733">
        <f t="shared" si="22"/>
        <v>732</v>
      </c>
      <c r="B733" s="14">
        <v>43919</v>
      </c>
      <c r="C733" t="s">
        <v>6</v>
      </c>
      <c r="D733" t="s">
        <v>22</v>
      </c>
      <c r="E733" s="15">
        <f t="shared" si="23"/>
        <v>20200727</v>
      </c>
      <c r="F733">
        <v>37</v>
      </c>
      <c r="G733">
        <v>37</v>
      </c>
      <c r="H733" t="str">
        <f>IF(VLOOKUP(G733,Clientes!$A$2:$D$102,4,FALSE)=0,Clientes!$D$6,VLOOKUP(G733,Clientes!$A$2:$D$102,4,FALSE))</f>
        <v>Tuxtla Gutiérrez</v>
      </c>
      <c r="I733" t="s">
        <v>875</v>
      </c>
      <c r="J733">
        <v>5</v>
      </c>
      <c r="O733" t="s">
        <v>908</v>
      </c>
    </row>
    <row r="734" spans="1:15">
      <c r="A734">
        <f t="shared" si="22"/>
        <v>733</v>
      </c>
      <c r="B734" s="14">
        <v>43919</v>
      </c>
      <c r="C734" t="s">
        <v>6</v>
      </c>
      <c r="D734" t="s">
        <v>22</v>
      </c>
      <c r="E734" s="15">
        <f t="shared" si="23"/>
        <v>20200728</v>
      </c>
      <c r="F734">
        <v>109</v>
      </c>
      <c r="G734">
        <v>99999</v>
      </c>
      <c r="H734" t="str">
        <f>IF(VLOOKUP(G734,Clientes!$A$2:$D$102,4,FALSE)=0,Clientes!$D$6,VLOOKUP(G734,Clientes!$A$2:$D$102,4,FALSE))</f>
        <v>Ciudad de México</v>
      </c>
      <c r="I734" t="s">
        <v>853</v>
      </c>
      <c r="J734">
        <v>4</v>
      </c>
      <c r="O734" t="s">
        <v>908</v>
      </c>
    </row>
    <row r="735" spans="1:15">
      <c r="A735">
        <f t="shared" si="22"/>
        <v>734</v>
      </c>
      <c r="B735" s="14">
        <v>43919</v>
      </c>
      <c r="C735" t="s">
        <v>6</v>
      </c>
      <c r="D735" t="s">
        <v>20</v>
      </c>
      <c r="E735" s="15">
        <f t="shared" si="23"/>
        <v>20200729</v>
      </c>
      <c r="F735">
        <v>140</v>
      </c>
      <c r="G735">
        <v>99999</v>
      </c>
      <c r="H735" t="str">
        <f>IF(VLOOKUP(G735,Clientes!$A$2:$D$102,4,FALSE)=0,Clientes!$D$6,VLOOKUP(G735,Clientes!$A$2:$D$102,4,FALSE))</f>
        <v>Ciudad de México</v>
      </c>
      <c r="I735" t="s">
        <v>827</v>
      </c>
      <c r="J735">
        <v>6</v>
      </c>
      <c r="O735" t="s">
        <v>32</v>
      </c>
    </row>
    <row r="736" spans="1:15">
      <c r="A736">
        <f t="shared" si="22"/>
        <v>735</v>
      </c>
      <c r="B736" s="14">
        <v>43919</v>
      </c>
      <c r="C736" t="s">
        <v>6</v>
      </c>
      <c r="D736" t="s">
        <v>21</v>
      </c>
      <c r="E736" s="15">
        <f t="shared" si="23"/>
        <v>20200730</v>
      </c>
      <c r="F736">
        <v>153</v>
      </c>
      <c r="G736">
        <v>99999</v>
      </c>
      <c r="H736" t="str">
        <f>IF(VLOOKUP(G736,Clientes!$A$2:$D$102,4,FALSE)=0,Clientes!$D$6,VLOOKUP(G736,Clientes!$A$2:$D$102,4,FALSE))</f>
        <v>Ciudad de México</v>
      </c>
      <c r="I736" t="s">
        <v>881</v>
      </c>
      <c r="J736">
        <v>3</v>
      </c>
      <c r="O736" t="s">
        <v>32</v>
      </c>
    </row>
    <row r="737" spans="1:15">
      <c r="A737">
        <f t="shared" si="22"/>
        <v>736</v>
      </c>
      <c r="B737" s="14">
        <v>43919</v>
      </c>
      <c r="C737" t="s">
        <v>6</v>
      </c>
      <c r="D737" t="s">
        <v>22</v>
      </c>
      <c r="E737" s="15">
        <f t="shared" si="23"/>
        <v>20200731</v>
      </c>
      <c r="F737">
        <v>189</v>
      </c>
      <c r="G737">
        <v>99999</v>
      </c>
      <c r="H737" t="str">
        <f>IF(VLOOKUP(G737,Clientes!$A$2:$D$102,4,FALSE)=0,Clientes!$D$6,VLOOKUP(G737,Clientes!$A$2:$D$102,4,FALSE))</f>
        <v>Ciudad de México</v>
      </c>
      <c r="I737" t="s">
        <v>872</v>
      </c>
      <c r="J737">
        <v>7</v>
      </c>
      <c r="O737" t="s">
        <v>907</v>
      </c>
    </row>
    <row r="738" spans="1:15">
      <c r="A738">
        <f t="shared" si="22"/>
        <v>737</v>
      </c>
      <c r="B738" s="14">
        <v>43919</v>
      </c>
      <c r="C738" t="s">
        <v>6</v>
      </c>
      <c r="D738" t="s">
        <v>20</v>
      </c>
      <c r="E738" s="15">
        <f t="shared" si="23"/>
        <v>20200732</v>
      </c>
      <c r="F738">
        <v>320</v>
      </c>
      <c r="G738">
        <v>99999</v>
      </c>
      <c r="H738" t="str">
        <f>IF(VLOOKUP(G738,Clientes!$A$2:$D$102,4,FALSE)=0,Clientes!$D$6,VLOOKUP(G738,Clientes!$A$2:$D$102,4,FALSE))</f>
        <v>Ciudad de México</v>
      </c>
      <c r="I738" t="s">
        <v>855</v>
      </c>
      <c r="J738">
        <v>3</v>
      </c>
      <c r="O738" t="s">
        <v>32</v>
      </c>
    </row>
    <row r="739" spans="1:15">
      <c r="A739">
        <f t="shared" si="22"/>
        <v>738</v>
      </c>
      <c r="B739" s="14">
        <v>43919</v>
      </c>
      <c r="C739" t="s">
        <v>6</v>
      </c>
      <c r="D739" t="s">
        <v>20</v>
      </c>
      <c r="E739" s="15">
        <f t="shared" si="23"/>
        <v>20200733</v>
      </c>
      <c r="F739">
        <v>345</v>
      </c>
      <c r="G739">
        <v>99999</v>
      </c>
      <c r="H739" t="str">
        <f>IF(VLOOKUP(G739,Clientes!$A$2:$D$102,4,FALSE)=0,Clientes!$D$6,VLOOKUP(G739,Clientes!$A$2:$D$102,4,FALSE))</f>
        <v>Ciudad de México</v>
      </c>
      <c r="I739" t="s">
        <v>865</v>
      </c>
      <c r="J739">
        <v>2</v>
      </c>
      <c r="O739" t="s">
        <v>907</v>
      </c>
    </row>
    <row r="740" spans="1:15">
      <c r="A740">
        <f t="shared" si="22"/>
        <v>739</v>
      </c>
      <c r="B740" s="14">
        <v>43919</v>
      </c>
      <c r="C740" t="s">
        <v>6</v>
      </c>
      <c r="D740" t="s">
        <v>21</v>
      </c>
      <c r="E740" s="15">
        <f t="shared" si="23"/>
        <v>20200734</v>
      </c>
      <c r="F740">
        <v>361</v>
      </c>
      <c r="G740">
        <v>99999</v>
      </c>
      <c r="H740" t="str">
        <f>IF(VLOOKUP(G740,Clientes!$A$2:$D$102,4,FALSE)=0,Clientes!$D$6,VLOOKUP(G740,Clientes!$A$2:$D$102,4,FALSE))</f>
        <v>Ciudad de México</v>
      </c>
      <c r="I740" t="s">
        <v>859</v>
      </c>
      <c r="J740">
        <v>5</v>
      </c>
      <c r="O740" t="s">
        <v>908</v>
      </c>
    </row>
    <row r="741" spans="1:15">
      <c r="A741">
        <f t="shared" si="22"/>
        <v>740</v>
      </c>
      <c r="B741" s="14">
        <v>43919</v>
      </c>
      <c r="C741" t="s">
        <v>6</v>
      </c>
      <c r="D741" t="s">
        <v>20</v>
      </c>
      <c r="E741" s="15">
        <f t="shared" si="23"/>
        <v>20200735</v>
      </c>
      <c r="F741">
        <v>395</v>
      </c>
      <c r="G741">
        <v>99999</v>
      </c>
      <c r="H741" t="str">
        <f>IF(VLOOKUP(G741,Clientes!$A$2:$D$102,4,FALSE)=0,Clientes!$D$6,VLOOKUP(G741,Clientes!$A$2:$D$102,4,FALSE))</f>
        <v>Ciudad de México</v>
      </c>
      <c r="I741" t="s">
        <v>866</v>
      </c>
      <c r="J741">
        <v>1</v>
      </c>
      <c r="O741" t="s">
        <v>908</v>
      </c>
    </row>
    <row r="742" spans="1:15">
      <c r="A742">
        <f t="shared" si="22"/>
        <v>741</v>
      </c>
      <c r="B742" s="14">
        <v>43919</v>
      </c>
      <c r="C742" t="s">
        <v>6</v>
      </c>
      <c r="D742" t="s">
        <v>20</v>
      </c>
      <c r="E742" s="15">
        <f t="shared" si="23"/>
        <v>20200736</v>
      </c>
      <c r="F742">
        <v>408</v>
      </c>
      <c r="G742">
        <v>99999</v>
      </c>
      <c r="H742" t="str">
        <f>IF(VLOOKUP(G742,Clientes!$A$2:$D$102,4,FALSE)=0,Clientes!$D$6,VLOOKUP(G742,Clientes!$A$2:$D$102,4,FALSE))</f>
        <v>Ciudad de México</v>
      </c>
      <c r="I742" t="s">
        <v>837</v>
      </c>
      <c r="J742">
        <v>6</v>
      </c>
      <c r="O742" t="s">
        <v>907</v>
      </c>
    </row>
    <row r="743" spans="1:15">
      <c r="A743">
        <f t="shared" si="22"/>
        <v>742</v>
      </c>
      <c r="B743" s="14">
        <v>43920</v>
      </c>
      <c r="C743" t="s">
        <v>6</v>
      </c>
      <c r="D743" t="s">
        <v>22</v>
      </c>
      <c r="E743" s="15">
        <f t="shared" si="23"/>
        <v>20200737</v>
      </c>
      <c r="F743">
        <v>158</v>
      </c>
      <c r="G743">
        <v>99999</v>
      </c>
      <c r="H743" t="str">
        <f>IF(VLOOKUP(G743,Clientes!$A$2:$D$102,4,FALSE)=0,Clientes!$D$6,VLOOKUP(G743,Clientes!$A$2:$D$102,4,FALSE))</f>
        <v>Ciudad de México</v>
      </c>
      <c r="I743" t="s">
        <v>855</v>
      </c>
      <c r="J743">
        <v>7</v>
      </c>
      <c r="O743" t="s">
        <v>32</v>
      </c>
    </row>
    <row r="744" spans="1:15">
      <c r="A744">
        <f t="shared" si="22"/>
        <v>743</v>
      </c>
      <c r="B744" s="14">
        <v>43920</v>
      </c>
      <c r="C744" t="s">
        <v>6</v>
      </c>
      <c r="D744" t="s">
        <v>22</v>
      </c>
      <c r="E744" s="15">
        <f t="shared" si="23"/>
        <v>20200738</v>
      </c>
      <c r="F744">
        <v>212</v>
      </c>
      <c r="G744">
        <v>99999</v>
      </c>
      <c r="H744" t="str">
        <f>IF(VLOOKUP(G744,Clientes!$A$2:$D$102,4,FALSE)=0,Clientes!$D$6,VLOOKUP(G744,Clientes!$A$2:$D$102,4,FALSE))</f>
        <v>Ciudad de México</v>
      </c>
      <c r="I744" t="s">
        <v>882</v>
      </c>
      <c r="J744">
        <v>1</v>
      </c>
      <c r="O744" t="s">
        <v>907</v>
      </c>
    </row>
    <row r="745" spans="1:15">
      <c r="A745">
        <f t="shared" si="22"/>
        <v>744</v>
      </c>
      <c r="B745" s="14">
        <v>43920</v>
      </c>
      <c r="C745" t="s">
        <v>6</v>
      </c>
      <c r="D745" t="s">
        <v>20</v>
      </c>
      <c r="E745" s="15">
        <f t="shared" si="23"/>
        <v>20200739</v>
      </c>
      <c r="F745">
        <v>221</v>
      </c>
      <c r="G745">
        <v>99999</v>
      </c>
      <c r="H745" t="str">
        <f>IF(VLOOKUP(G745,Clientes!$A$2:$D$102,4,FALSE)=0,Clientes!$D$6,VLOOKUP(G745,Clientes!$A$2:$D$102,4,FALSE))</f>
        <v>Ciudad de México</v>
      </c>
      <c r="I745" t="s">
        <v>842</v>
      </c>
      <c r="J745">
        <v>6</v>
      </c>
      <c r="O745" t="s">
        <v>908</v>
      </c>
    </row>
    <row r="746" spans="1:15">
      <c r="A746">
        <f t="shared" si="22"/>
        <v>745</v>
      </c>
      <c r="B746" s="14">
        <v>43920</v>
      </c>
      <c r="C746" t="s">
        <v>6</v>
      </c>
      <c r="D746" t="s">
        <v>20</v>
      </c>
      <c r="E746" s="15">
        <f t="shared" si="23"/>
        <v>20200740</v>
      </c>
      <c r="F746">
        <v>227</v>
      </c>
      <c r="G746">
        <v>99999</v>
      </c>
      <c r="H746" t="str">
        <f>IF(VLOOKUP(G746,Clientes!$A$2:$D$102,4,FALSE)=0,Clientes!$D$6,VLOOKUP(G746,Clientes!$A$2:$D$102,4,FALSE))</f>
        <v>Ciudad de México</v>
      </c>
      <c r="I746" t="s">
        <v>857</v>
      </c>
      <c r="J746">
        <v>6</v>
      </c>
      <c r="O746" t="s">
        <v>908</v>
      </c>
    </row>
    <row r="747" spans="1:15">
      <c r="A747">
        <f t="shared" si="22"/>
        <v>746</v>
      </c>
      <c r="B747" s="14">
        <v>43920</v>
      </c>
      <c r="C747" t="s">
        <v>6</v>
      </c>
      <c r="D747" t="s">
        <v>20</v>
      </c>
      <c r="E747" s="15">
        <f t="shared" si="23"/>
        <v>20200741</v>
      </c>
      <c r="F747">
        <v>229</v>
      </c>
      <c r="G747">
        <v>99999</v>
      </c>
      <c r="H747" t="str">
        <f>IF(VLOOKUP(G747,Clientes!$A$2:$D$102,4,FALSE)=0,Clientes!$D$6,VLOOKUP(G747,Clientes!$A$2:$D$102,4,FALSE))</f>
        <v>Ciudad de México</v>
      </c>
      <c r="I747" t="s">
        <v>846</v>
      </c>
      <c r="J747">
        <v>3</v>
      </c>
      <c r="O747" t="s">
        <v>907</v>
      </c>
    </row>
    <row r="748" spans="1:15">
      <c r="A748">
        <f t="shared" si="22"/>
        <v>747</v>
      </c>
      <c r="B748" s="14">
        <v>43920</v>
      </c>
      <c r="C748" t="s">
        <v>6</v>
      </c>
      <c r="D748" t="s">
        <v>22</v>
      </c>
      <c r="E748" s="15">
        <f t="shared" si="23"/>
        <v>20200742</v>
      </c>
      <c r="F748">
        <v>236</v>
      </c>
      <c r="G748">
        <v>99999</v>
      </c>
      <c r="H748" t="str">
        <f>IF(VLOOKUP(G748,Clientes!$A$2:$D$102,4,FALSE)=0,Clientes!$D$6,VLOOKUP(G748,Clientes!$A$2:$D$102,4,FALSE))</f>
        <v>Ciudad de México</v>
      </c>
      <c r="I748" t="s">
        <v>872</v>
      </c>
      <c r="J748">
        <v>6</v>
      </c>
      <c r="O748" t="s">
        <v>907</v>
      </c>
    </row>
    <row r="749" spans="1:15">
      <c r="A749">
        <f t="shared" si="22"/>
        <v>748</v>
      </c>
      <c r="B749" s="14">
        <v>43920</v>
      </c>
      <c r="C749" t="s">
        <v>6</v>
      </c>
      <c r="D749" t="s">
        <v>22</v>
      </c>
      <c r="E749" s="15">
        <f t="shared" si="23"/>
        <v>20200743</v>
      </c>
      <c r="F749">
        <v>336</v>
      </c>
      <c r="G749">
        <v>99999</v>
      </c>
      <c r="H749" t="str">
        <f>IF(VLOOKUP(G749,Clientes!$A$2:$D$102,4,FALSE)=0,Clientes!$D$6,VLOOKUP(G749,Clientes!$A$2:$D$102,4,FALSE))</f>
        <v>Ciudad de México</v>
      </c>
      <c r="I749" t="s">
        <v>843</v>
      </c>
      <c r="J749">
        <v>4</v>
      </c>
      <c r="O749" t="s">
        <v>907</v>
      </c>
    </row>
    <row r="750" spans="1:15">
      <c r="A750">
        <f t="shared" si="22"/>
        <v>749</v>
      </c>
      <c r="B750" s="14">
        <v>43920</v>
      </c>
      <c r="C750" t="s">
        <v>6</v>
      </c>
      <c r="D750" t="s">
        <v>20</v>
      </c>
      <c r="E750" s="15">
        <f t="shared" si="23"/>
        <v>20200744</v>
      </c>
      <c r="F750">
        <v>341</v>
      </c>
      <c r="G750">
        <v>99999</v>
      </c>
      <c r="H750" t="str">
        <f>IF(VLOOKUP(G750,Clientes!$A$2:$D$102,4,FALSE)=0,Clientes!$D$6,VLOOKUP(G750,Clientes!$A$2:$D$102,4,FALSE))</f>
        <v>Ciudad de México</v>
      </c>
      <c r="I750" t="s">
        <v>838</v>
      </c>
      <c r="J750">
        <v>3</v>
      </c>
      <c r="O750" t="s">
        <v>907</v>
      </c>
    </row>
    <row r="751" spans="1:15">
      <c r="A751">
        <f t="shared" si="22"/>
        <v>750</v>
      </c>
      <c r="B751" s="14">
        <v>43920</v>
      </c>
      <c r="C751" t="s">
        <v>6</v>
      </c>
      <c r="D751" t="s">
        <v>20</v>
      </c>
      <c r="E751" s="15">
        <f t="shared" si="23"/>
        <v>20200745</v>
      </c>
      <c r="F751">
        <v>419</v>
      </c>
      <c r="G751">
        <v>99999</v>
      </c>
      <c r="H751" t="str">
        <f>IF(VLOOKUP(G751,Clientes!$A$2:$D$102,4,FALSE)=0,Clientes!$D$6,VLOOKUP(G751,Clientes!$A$2:$D$102,4,FALSE))</f>
        <v>Ciudad de México</v>
      </c>
      <c r="I751" t="s">
        <v>849</v>
      </c>
      <c r="J751">
        <v>5</v>
      </c>
      <c r="O751" t="s">
        <v>32</v>
      </c>
    </row>
    <row r="752" spans="1:15">
      <c r="A752">
        <f t="shared" si="22"/>
        <v>751</v>
      </c>
      <c r="B752" s="14">
        <v>43920</v>
      </c>
      <c r="C752" t="s">
        <v>6</v>
      </c>
      <c r="D752" t="s">
        <v>21</v>
      </c>
      <c r="E752" s="15">
        <f t="shared" si="23"/>
        <v>20200746</v>
      </c>
      <c r="F752">
        <v>443</v>
      </c>
      <c r="G752">
        <v>99999</v>
      </c>
      <c r="H752" t="str">
        <f>IF(VLOOKUP(G752,Clientes!$A$2:$D$102,4,FALSE)=0,Clientes!$D$6,VLOOKUP(G752,Clientes!$A$2:$D$102,4,FALSE))</f>
        <v>Ciudad de México</v>
      </c>
      <c r="I752" t="s">
        <v>860</v>
      </c>
      <c r="J752">
        <v>2</v>
      </c>
      <c r="O752" t="s">
        <v>908</v>
      </c>
    </row>
    <row r="753" spans="1:15">
      <c r="A753">
        <f t="shared" si="22"/>
        <v>752</v>
      </c>
      <c r="B753" s="14">
        <v>43921</v>
      </c>
      <c r="C753" t="s">
        <v>6</v>
      </c>
      <c r="D753" t="s">
        <v>21</v>
      </c>
      <c r="E753" s="15">
        <f t="shared" si="23"/>
        <v>20200747</v>
      </c>
      <c r="F753">
        <v>53</v>
      </c>
      <c r="G753">
        <v>53</v>
      </c>
      <c r="H753" t="str">
        <f>IF(VLOOKUP(G753,Clientes!$A$2:$D$102,4,FALSE)=0,Clientes!$D$6,VLOOKUP(G753,Clientes!$A$2:$D$102,4,FALSE))</f>
        <v>Nezahualcóyotl</v>
      </c>
      <c r="I753" t="s">
        <v>854</v>
      </c>
      <c r="J753">
        <v>4</v>
      </c>
      <c r="O753" t="s">
        <v>32</v>
      </c>
    </row>
    <row r="754" spans="1:15">
      <c r="A754">
        <f t="shared" si="22"/>
        <v>753</v>
      </c>
      <c r="B754" s="14">
        <v>43921</v>
      </c>
      <c r="C754" t="s">
        <v>6</v>
      </c>
      <c r="D754" t="s">
        <v>21</v>
      </c>
      <c r="E754" s="15">
        <f t="shared" si="23"/>
        <v>20200748</v>
      </c>
      <c r="F754">
        <v>58</v>
      </c>
      <c r="G754">
        <v>58</v>
      </c>
      <c r="H754" t="str">
        <f>IF(VLOOKUP(G754,Clientes!$A$2:$D$102,4,FALSE)=0,Clientes!$D$6,VLOOKUP(G754,Clientes!$A$2:$D$102,4,FALSE))</f>
        <v>Ciudad de México</v>
      </c>
      <c r="I754" t="s">
        <v>876</v>
      </c>
      <c r="J754">
        <v>6</v>
      </c>
      <c r="O754" t="s">
        <v>32</v>
      </c>
    </row>
    <row r="755" spans="1:15">
      <c r="A755">
        <f t="shared" si="22"/>
        <v>754</v>
      </c>
      <c r="B755" s="14">
        <v>43921</v>
      </c>
      <c r="C755" t="s">
        <v>6</v>
      </c>
      <c r="D755" t="s">
        <v>20</v>
      </c>
      <c r="E755" s="15">
        <f t="shared" si="23"/>
        <v>20200749</v>
      </c>
      <c r="F755">
        <v>98</v>
      </c>
      <c r="G755">
        <v>98</v>
      </c>
      <c r="H755" t="str">
        <f>IF(VLOOKUP(G755,Clientes!$A$2:$D$102,4,FALSE)=0,Clientes!$D$6,VLOOKUP(G755,Clientes!$A$2:$D$102,4,FALSE))</f>
        <v>Ciudad de México</v>
      </c>
      <c r="I755" t="s">
        <v>875</v>
      </c>
      <c r="J755">
        <v>4</v>
      </c>
      <c r="O755" t="s">
        <v>32</v>
      </c>
    </row>
    <row r="756" spans="1:15">
      <c r="A756">
        <f t="shared" si="22"/>
        <v>755</v>
      </c>
      <c r="B756" s="14">
        <v>43921</v>
      </c>
      <c r="C756" t="s">
        <v>6</v>
      </c>
      <c r="D756" t="s">
        <v>20</v>
      </c>
      <c r="E756" s="15">
        <f t="shared" si="23"/>
        <v>20200750</v>
      </c>
      <c r="F756">
        <v>202</v>
      </c>
      <c r="G756">
        <v>99999</v>
      </c>
      <c r="H756" t="str">
        <f>IF(VLOOKUP(G756,Clientes!$A$2:$D$102,4,FALSE)=0,Clientes!$D$6,VLOOKUP(G756,Clientes!$A$2:$D$102,4,FALSE))</f>
        <v>Ciudad de México</v>
      </c>
      <c r="I756" t="s">
        <v>849</v>
      </c>
      <c r="J756">
        <v>5</v>
      </c>
      <c r="O756" t="s">
        <v>908</v>
      </c>
    </row>
    <row r="757" spans="1:15">
      <c r="A757">
        <f t="shared" si="22"/>
        <v>756</v>
      </c>
      <c r="B757" s="14">
        <v>43921</v>
      </c>
      <c r="C757" t="s">
        <v>6</v>
      </c>
      <c r="D757" t="s">
        <v>20</v>
      </c>
      <c r="E757" s="15">
        <f t="shared" si="23"/>
        <v>20200751</v>
      </c>
      <c r="F757">
        <v>217</v>
      </c>
      <c r="G757">
        <v>99999</v>
      </c>
      <c r="H757" t="str">
        <f>IF(VLOOKUP(G757,Clientes!$A$2:$D$102,4,FALSE)=0,Clientes!$D$6,VLOOKUP(G757,Clientes!$A$2:$D$102,4,FALSE))</f>
        <v>Ciudad de México</v>
      </c>
      <c r="I757" t="s">
        <v>839</v>
      </c>
      <c r="J757">
        <v>7</v>
      </c>
      <c r="O757" t="s">
        <v>908</v>
      </c>
    </row>
    <row r="758" spans="1:15">
      <c r="A758">
        <f t="shared" si="22"/>
        <v>757</v>
      </c>
      <c r="B758" s="14">
        <v>43921</v>
      </c>
      <c r="C758" t="s">
        <v>6</v>
      </c>
      <c r="D758" t="s">
        <v>20</v>
      </c>
      <c r="E758" s="15">
        <f t="shared" si="23"/>
        <v>20200752</v>
      </c>
      <c r="F758">
        <v>257</v>
      </c>
      <c r="G758">
        <v>99999</v>
      </c>
      <c r="H758" t="str">
        <f>IF(VLOOKUP(G758,Clientes!$A$2:$D$102,4,FALSE)=0,Clientes!$D$6,VLOOKUP(G758,Clientes!$A$2:$D$102,4,FALSE))</f>
        <v>Ciudad de México</v>
      </c>
      <c r="I758" t="s">
        <v>876</v>
      </c>
      <c r="J758">
        <v>4</v>
      </c>
      <c r="O758" t="s">
        <v>32</v>
      </c>
    </row>
    <row r="759" spans="1:15">
      <c r="A759">
        <f t="shared" si="22"/>
        <v>758</v>
      </c>
      <c r="B759" s="14">
        <v>43921</v>
      </c>
      <c r="C759" t="s">
        <v>6</v>
      </c>
      <c r="D759" t="s">
        <v>22</v>
      </c>
      <c r="E759" s="15">
        <f t="shared" si="23"/>
        <v>20200753</v>
      </c>
      <c r="F759">
        <v>281</v>
      </c>
      <c r="G759">
        <v>99999</v>
      </c>
      <c r="H759" t="str">
        <f>IF(VLOOKUP(G759,Clientes!$A$2:$D$102,4,FALSE)=0,Clientes!$D$6,VLOOKUP(G759,Clientes!$A$2:$D$102,4,FALSE))</f>
        <v>Ciudad de México</v>
      </c>
      <c r="I759" t="s">
        <v>882</v>
      </c>
      <c r="J759">
        <v>4</v>
      </c>
      <c r="O759" t="s">
        <v>907</v>
      </c>
    </row>
    <row r="760" spans="1:15">
      <c r="A760">
        <f t="shared" si="22"/>
        <v>759</v>
      </c>
      <c r="B760" s="14">
        <v>43921</v>
      </c>
      <c r="C760" t="s">
        <v>6</v>
      </c>
      <c r="D760" t="s">
        <v>22</v>
      </c>
      <c r="E760" s="15">
        <f t="shared" si="23"/>
        <v>20200754</v>
      </c>
      <c r="F760">
        <v>284</v>
      </c>
      <c r="G760">
        <v>99999</v>
      </c>
      <c r="H760" t="str">
        <f>IF(VLOOKUP(G760,Clientes!$A$2:$D$102,4,FALSE)=0,Clientes!$D$6,VLOOKUP(G760,Clientes!$A$2:$D$102,4,FALSE))</f>
        <v>Ciudad de México</v>
      </c>
      <c r="I760" t="s">
        <v>858</v>
      </c>
      <c r="J760">
        <v>1</v>
      </c>
      <c r="O760" t="s">
        <v>32</v>
      </c>
    </row>
    <row r="761" spans="1:15">
      <c r="A761">
        <f t="shared" si="22"/>
        <v>760</v>
      </c>
      <c r="B761" s="14">
        <v>43921</v>
      </c>
      <c r="C761" t="s">
        <v>6</v>
      </c>
      <c r="D761" t="s">
        <v>20</v>
      </c>
      <c r="E761" s="15">
        <f t="shared" si="23"/>
        <v>20200755</v>
      </c>
      <c r="F761">
        <v>379</v>
      </c>
      <c r="G761">
        <v>99999</v>
      </c>
      <c r="H761" t="str">
        <f>IF(VLOOKUP(G761,Clientes!$A$2:$D$102,4,FALSE)=0,Clientes!$D$6,VLOOKUP(G761,Clientes!$A$2:$D$102,4,FALSE))</f>
        <v>Ciudad de México</v>
      </c>
      <c r="I761" t="s">
        <v>866</v>
      </c>
      <c r="J761">
        <v>7</v>
      </c>
      <c r="O761" t="s">
        <v>907</v>
      </c>
    </row>
    <row r="762" spans="1:15">
      <c r="A762">
        <f t="shared" si="22"/>
        <v>761</v>
      </c>
      <c r="B762" s="14">
        <v>43921</v>
      </c>
      <c r="C762" t="s">
        <v>6</v>
      </c>
      <c r="D762" t="s">
        <v>20</v>
      </c>
      <c r="E762" s="15">
        <f t="shared" si="23"/>
        <v>20200756</v>
      </c>
      <c r="F762">
        <v>403</v>
      </c>
      <c r="G762">
        <v>99999</v>
      </c>
      <c r="H762" t="str">
        <f>IF(VLOOKUP(G762,Clientes!$A$2:$D$102,4,FALSE)=0,Clientes!$D$6,VLOOKUP(G762,Clientes!$A$2:$D$102,4,FALSE))</f>
        <v>Ciudad de México</v>
      </c>
      <c r="I762" t="s">
        <v>861</v>
      </c>
      <c r="J762">
        <v>1</v>
      </c>
      <c r="O762" t="s">
        <v>907</v>
      </c>
    </row>
    <row r="763" spans="1:15">
      <c r="A763">
        <f t="shared" si="22"/>
        <v>762</v>
      </c>
      <c r="B763" s="14">
        <v>43921</v>
      </c>
      <c r="C763" t="s">
        <v>6</v>
      </c>
      <c r="D763" t="s">
        <v>20</v>
      </c>
      <c r="E763" s="15">
        <f t="shared" si="23"/>
        <v>20200757</v>
      </c>
      <c r="F763">
        <v>407</v>
      </c>
      <c r="G763">
        <v>99999</v>
      </c>
      <c r="H763" t="str">
        <f>IF(VLOOKUP(G763,Clientes!$A$2:$D$102,4,FALSE)=0,Clientes!$D$6,VLOOKUP(G763,Clientes!$A$2:$D$102,4,FALSE))</f>
        <v>Ciudad de México</v>
      </c>
      <c r="I763" t="s">
        <v>846</v>
      </c>
      <c r="J763">
        <v>5</v>
      </c>
      <c r="O763" t="s">
        <v>907</v>
      </c>
    </row>
    <row r="764" spans="1:15">
      <c r="A764">
        <f t="shared" si="22"/>
        <v>763</v>
      </c>
      <c r="B764" s="14">
        <v>43921</v>
      </c>
      <c r="C764" t="s">
        <v>6</v>
      </c>
      <c r="D764" t="s">
        <v>20</v>
      </c>
      <c r="E764" s="15">
        <f t="shared" si="23"/>
        <v>20200758</v>
      </c>
      <c r="F764">
        <v>448</v>
      </c>
      <c r="G764">
        <v>99999</v>
      </c>
      <c r="H764" t="str">
        <f>IF(VLOOKUP(G764,Clientes!$A$2:$D$102,4,FALSE)=0,Clientes!$D$6,VLOOKUP(G764,Clientes!$A$2:$D$102,4,FALSE))</f>
        <v>Ciudad de México</v>
      </c>
      <c r="I764" t="s">
        <v>854</v>
      </c>
      <c r="J764">
        <v>6</v>
      </c>
      <c r="O764" t="s">
        <v>32</v>
      </c>
    </row>
    <row r="765" spans="1:15">
      <c r="A765">
        <f t="shared" si="22"/>
        <v>764</v>
      </c>
      <c r="B765" s="14">
        <v>43921</v>
      </c>
      <c r="C765" t="s">
        <v>6</v>
      </c>
      <c r="D765" t="s">
        <v>22</v>
      </c>
      <c r="E765" s="15">
        <f t="shared" si="23"/>
        <v>20200759</v>
      </c>
      <c r="F765">
        <v>455</v>
      </c>
      <c r="G765">
        <v>99999</v>
      </c>
      <c r="H765" t="str">
        <f>IF(VLOOKUP(G765,Clientes!$A$2:$D$102,4,FALSE)=0,Clientes!$D$6,VLOOKUP(G765,Clientes!$A$2:$D$102,4,FALSE))</f>
        <v>Ciudad de México</v>
      </c>
      <c r="I765" t="s">
        <v>854</v>
      </c>
      <c r="J765">
        <v>1</v>
      </c>
      <c r="O765" t="s">
        <v>32</v>
      </c>
    </row>
    <row r="766" spans="1:15">
      <c r="A766">
        <f t="shared" si="22"/>
        <v>765</v>
      </c>
      <c r="B766" s="14">
        <v>43922</v>
      </c>
      <c r="C766" t="s">
        <v>6</v>
      </c>
      <c r="D766" t="s">
        <v>22</v>
      </c>
      <c r="E766" s="15">
        <f t="shared" si="23"/>
        <v>20200760</v>
      </c>
      <c r="F766">
        <v>175</v>
      </c>
      <c r="G766">
        <v>99999</v>
      </c>
      <c r="H766" t="str">
        <f>IF(VLOOKUP(G766,Clientes!$A$2:$D$102,4,FALSE)=0,Clientes!$D$6,VLOOKUP(G766,Clientes!$A$2:$D$102,4,FALSE))</f>
        <v>Ciudad de México</v>
      </c>
      <c r="I766" t="s">
        <v>856</v>
      </c>
      <c r="J766">
        <v>7</v>
      </c>
      <c r="O766" t="s">
        <v>32</v>
      </c>
    </row>
    <row r="767" spans="1:15">
      <c r="A767">
        <f t="shared" si="22"/>
        <v>766</v>
      </c>
      <c r="B767" s="14">
        <v>43922</v>
      </c>
      <c r="C767" t="s">
        <v>6</v>
      </c>
      <c r="D767" t="s">
        <v>22</v>
      </c>
      <c r="E767" s="15">
        <f t="shared" si="23"/>
        <v>20200761</v>
      </c>
      <c r="F767">
        <v>191</v>
      </c>
      <c r="G767">
        <v>99999</v>
      </c>
      <c r="H767" t="str">
        <f>IF(VLOOKUP(G767,Clientes!$A$2:$D$102,4,FALSE)=0,Clientes!$D$6,VLOOKUP(G767,Clientes!$A$2:$D$102,4,FALSE))</f>
        <v>Ciudad de México</v>
      </c>
      <c r="I767" t="s">
        <v>881</v>
      </c>
      <c r="J767">
        <v>7</v>
      </c>
      <c r="O767" t="s">
        <v>907</v>
      </c>
    </row>
    <row r="768" spans="1:15">
      <c r="A768">
        <f t="shared" si="22"/>
        <v>767</v>
      </c>
      <c r="B768" s="14">
        <v>43922</v>
      </c>
      <c r="C768" t="s">
        <v>6</v>
      </c>
      <c r="D768" t="s">
        <v>20</v>
      </c>
      <c r="E768" s="15">
        <f t="shared" si="23"/>
        <v>20200762</v>
      </c>
      <c r="F768">
        <v>205</v>
      </c>
      <c r="G768">
        <v>99999</v>
      </c>
      <c r="H768" t="str">
        <f>IF(VLOOKUP(G768,Clientes!$A$2:$D$102,4,FALSE)=0,Clientes!$D$6,VLOOKUP(G768,Clientes!$A$2:$D$102,4,FALSE))</f>
        <v>Ciudad de México</v>
      </c>
      <c r="I768" t="s">
        <v>842</v>
      </c>
      <c r="J768">
        <v>4</v>
      </c>
      <c r="O768" t="s">
        <v>32</v>
      </c>
    </row>
    <row r="769" spans="1:15">
      <c r="A769">
        <f t="shared" si="22"/>
        <v>768</v>
      </c>
      <c r="B769" s="14">
        <v>43922</v>
      </c>
      <c r="C769" t="s">
        <v>6</v>
      </c>
      <c r="D769" t="s">
        <v>20</v>
      </c>
      <c r="E769" s="15">
        <f t="shared" si="23"/>
        <v>20200763</v>
      </c>
      <c r="F769">
        <v>256</v>
      </c>
      <c r="G769">
        <v>99999</v>
      </c>
      <c r="H769" t="str">
        <f>IF(VLOOKUP(G769,Clientes!$A$2:$D$102,4,FALSE)=0,Clientes!$D$6,VLOOKUP(G769,Clientes!$A$2:$D$102,4,FALSE))</f>
        <v>Ciudad de México</v>
      </c>
      <c r="I769" t="s">
        <v>838</v>
      </c>
      <c r="J769">
        <v>4</v>
      </c>
      <c r="O769" t="s">
        <v>32</v>
      </c>
    </row>
    <row r="770" spans="1:15">
      <c r="A770">
        <f t="shared" si="22"/>
        <v>769</v>
      </c>
      <c r="B770" s="14">
        <v>43922</v>
      </c>
      <c r="C770" t="s">
        <v>6</v>
      </c>
      <c r="D770" t="s">
        <v>21</v>
      </c>
      <c r="E770" s="15">
        <f t="shared" si="23"/>
        <v>20200764</v>
      </c>
      <c r="F770">
        <v>329</v>
      </c>
      <c r="G770">
        <v>99999</v>
      </c>
      <c r="H770" t="str">
        <f>IF(VLOOKUP(G770,Clientes!$A$2:$D$102,4,FALSE)=0,Clientes!$D$6,VLOOKUP(G770,Clientes!$A$2:$D$102,4,FALSE))</f>
        <v>Ciudad de México</v>
      </c>
      <c r="I770" t="s">
        <v>885</v>
      </c>
      <c r="J770">
        <v>7</v>
      </c>
      <c r="O770" t="s">
        <v>32</v>
      </c>
    </row>
    <row r="771" spans="1:15">
      <c r="A771">
        <f t="shared" si="22"/>
        <v>770</v>
      </c>
      <c r="B771" s="14">
        <v>43922</v>
      </c>
      <c r="C771" t="s">
        <v>6</v>
      </c>
      <c r="D771" t="s">
        <v>21</v>
      </c>
      <c r="E771" s="15">
        <f t="shared" si="23"/>
        <v>20200765</v>
      </c>
      <c r="F771">
        <v>337</v>
      </c>
      <c r="G771">
        <v>99999</v>
      </c>
      <c r="H771" t="str">
        <f>IF(VLOOKUP(G771,Clientes!$A$2:$D$102,4,FALSE)=0,Clientes!$D$6,VLOOKUP(G771,Clientes!$A$2:$D$102,4,FALSE))</f>
        <v>Ciudad de México</v>
      </c>
      <c r="I771" t="s">
        <v>874</v>
      </c>
      <c r="J771">
        <v>4</v>
      </c>
      <c r="O771" t="s">
        <v>32</v>
      </c>
    </row>
    <row r="772" spans="1:15">
      <c r="A772">
        <f t="shared" ref="A772:A835" si="24">A771+1</f>
        <v>771</v>
      </c>
      <c r="B772" s="14">
        <v>43922</v>
      </c>
      <c r="C772" t="s">
        <v>6</v>
      </c>
      <c r="D772" t="s">
        <v>20</v>
      </c>
      <c r="E772" s="15">
        <f t="shared" ref="E772:E835" si="25">IF(CONCATENATE(D772,F772)=CONCATENATE(D771,F771),E771,E771+1)</f>
        <v>20200766</v>
      </c>
      <c r="F772">
        <v>462</v>
      </c>
      <c r="G772">
        <v>99999</v>
      </c>
      <c r="H772" t="str">
        <f>IF(VLOOKUP(G772,Clientes!$A$2:$D$102,4,FALSE)=0,Clientes!$D$6,VLOOKUP(G772,Clientes!$A$2:$D$102,4,FALSE))</f>
        <v>Ciudad de México</v>
      </c>
      <c r="I772" t="s">
        <v>862</v>
      </c>
      <c r="J772">
        <v>4</v>
      </c>
      <c r="O772" t="s">
        <v>908</v>
      </c>
    </row>
    <row r="773" spans="1:15">
      <c r="A773">
        <f t="shared" si="24"/>
        <v>772</v>
      </c>
      <c r="B773" s="14">
        <v>43923</v>
      </c>
      <c r="C773" t="s">
        <v>6</v>
      </c>
      <c r="D773" t="s">
        <v>21</v>
      </c>
      <c r="E773" s="15">
        <f t="shared" si="25"/>
        <v>20200767</v>
      </c>
      <c r="F773">
        <v>119</v>
      </c>
      <c r="G773">
        <v>99999</v>
      </c>
      <c r="H773" t="str">
        <f>IF(VLOOKUP(G773,Clientes!$A$2:$D$102,4,FALSE)=0,Clientes!$D$6,VLOOKUP(G773,Clientes!$A$2:$D$102,4,FALSE))</f>
        <v>Ciudad de México</v>
      </c>
      <c r="I773" t="s">
        <v>890</v>
      </c>
      <c r="J773">
        <v>7</v>
      </c>
      <c r="O773" t="s">
        <v>32</v>
      </c>
    </row>
    <row r="774" spans="1:15">
      <c r="A774">
        <f t="shared" si="24"/>
        <v>773</v>
      </c>
      <c r="B774" s="14">
        <v>43923</v>
      </c>
      <c r="C774" t="s">
        <v>6</v>
      </c>
      <c r="D774" t="s">
        <v>20</v>
      </c>
      <c r="E774" s="15">
        <f t="shared" si="25"/>
        <v>20200768</v>
      </c>
      <c r="F774">
        <v>134</v>
      </c>
      <c r="G774">
        <v>99999</v>
      </c>
      <c r="H774" t="str">
        <f>IF(VLOOKUP(G774,Clientes!$A$2:$D$102,4,FALSE)=0,Clientes!$D$6,VLOOKUP(G774,Clientes!$A$2:$D$102,4,FALSE))</f>
        <v>Ciudad de México</v>
      </c>
      <c r="I774" t="s">
        <v>833</v>
      </c>
      <c r="J774">
        <v>4</v>
      </c>
      <c r="O774" t="s">
        <v>908</v>
      </c>
    </row>
    <row r="775" spans="1:15">
      <c r="A775">
        <f t="shared" si="24"/>
        <v>774</v>
      </c>
      <c r="B775" s="14">
        <v>43923</v>
      </c>
      <c r="C775" t="s">
        <v>6</v>
      </c>
      <c r="D775" t="s">
        <v>20</v>
      </c>
      <c r="E775" s="15">
        <f t="shared" si="25"/>
        <v>20200769</v>
      </c>
      <c r="F775">
        <v>195</v>
      </c>
      <c r="G775">
        <v>99999</v>
      </c>
      <c r="H775" t="str">
        <f>IF(VLOOKUP(G775,Clientes!$A$2:$D$102,4,FALSE)=0,Clientes!$D$6,VLOOKUP(G775,Clientes!$A$2:$D$102,4,FALSE))</f>
        <v>Ciudad de México</v>
      </c>
      <c r="I775" t="s">
        <v>873</v>
      </c>
      <c r="J775">
        <v>5</v>
      </c>
      <c r="O775" t="s">
        <v>32</v>
      </c>
    </row>
    <row r="776" spans="1:15">
      <c r="A776">
        <f t="shared" si="24"/>
        <v>775</v>
      </c>
      <c r="B776" s="14">
        <v>43923</v>
      </c>
      <c r="C776" t="s">
        <v>6</v>
      </c>
      <c r="D776" t="s">
        <v>21</v>
      </c>
      <c r="E776" s="15">
        <f t="shared" si="25"/>
        <v>20200770</v>
      </c>
      <c r="F776">
        <v>218</v>
      </c>
      <c r="G776">
        <v>99999</v>
      </c>
      <c r="H776" t="str">
        <f>IF(VLOOKUP(G776,Clientes!$A$2:$D$102,4,FALSE)=0,Clientes!$D$6,VLOOKUP(G776,Clientes!$A$2:$D$102,4,FALSE))</f>
        <v>Ciudad de México</v>
      </c>
      <c r="I776" t="s">
        <v>860</v>
      </c>
      <c r="J776">
        <v>4</v>
      </c>
      <c r="O776" t="s">
        <v>908</v>
      </c>
    </row>
    <row r="777" spans="1:15">
      <c r="A777">
        <f t="shared" si="24"/>
        <v>776</v>
      </c>
      <c r="B777" s="14">
        <v>43923</v>
      </c>
      <c r="C777" t="s">
        <v>6</v>
      </c>
      <c r="D777" t="s">
        <v>20</v>
      </c>
      <c r="E777" s="15">
        <f t="shared" si="25"/>
        <v>20200771</v>
      </c>
      <c r="F777">
        <v>271</v>
      </c>
      <c r="G777">
        <v>99999</v>
      </c>
      <c r="H777" t="str">
        <f>IF(VLOOKUP(G777,Clientes!$A$2:$D$102,4,FALSE)=0,Clientes!$D$6,VLOOKUP(G777,Clientes!$A$2:$D$102,4,FALSE))</f>
        <v>Ciudad de México</v>
      </c>
      <c r="I777" t="s">
        <v>888</v>
      </c>
      <c r="J777">
        <v>6</v>
      </c>
      <c r="O777" t="s">
        <v>907</v>
      </c>
    </row>
    <row r="778" spans="1:15">
      <c r="A778">
        <f t="shared" si="24"/>
        <v>777</v>
      </c>
      <c r="B778" s="14">
        <v>43923</v>
      </c>
      <c r="C778" t="s">
        <v>6</v>
      </c>
      <c r="D778" t="s">
        <v>21</v>
      </c>
      <c r="E778" s="15">
        <f t="shared" si="25"/>
        <v>20200772</v>
      </c>
      <c r="F778">
        <v>294</v>
      </c>
      <c r="G778">
        <v>99999</v>
      </c>
      <c r="H778" t="str">
        <f>IF(VLOOKUP(G778,Clientes!$A$2:$D$102,4,FALSE)=0,Clientes!$D$6,VLOOKUP(G778,Clientes!$A$2:$D$102,4,FALSE))</f>
        <v>Ciudad de México</v>
      </c>
      <c r="I778" t="s">
        <v>831</v>
      </c>
      <c r="J778">
        <v>7</v>
      </c>
      <c r="O778" t="s">
        <v>907</v>
      </c>
    </row>
    <row r="779" spans="1:15">
      <c r="A779">
        <f t="shared" si="24"/>
        <v>778</v>
      </c>
      <c r="B779" s="14">
        <v>43923</v>
      </c>
      <c r="C779" t="s">
        <v>6</v>
      </c>
      <c r="D779" t="s">
        <v>21</v>
      </c>
      <c r="E779" s="15">
        <f t="shared" si="25"/>
        <v>20200773</v>
      </c>
      <c r="F779">
        <v>428</v>
      </c>
      <c r="G779">
        <v>99999</v>
      </c>
      <c r="H779" t="str">
        <f>IF(VLOOKUP(G779,Clientes!$A$2:$D$102,4,FALSE)=0,Clientes!$D$6,VLOOKUP(G779,Clientes!$A$2:$D$102,4,FALSE))</f>
        <v>Ciudad de México</v>
      </c>
      <c r="I779" t="s">
        <v>866</v>
      </c>
      <c r="J779">
        <v>4</v>
      </c>
      <c r="O779" t="s">
        <v>907</v>
      </c>
    </row>
    <row r="780" spans="1:15">
      <c r="A780">
        <f t="shared" si="24"/>
        <v>779</v>
      </c>
      <c r="B780" s="14">
        <v>43924</v>
      </c>
      <c r="C780" t="s">
        <v>6</v>
      </c>
      <c r="D780" t="s">
        <v>20</v>
      </c>
      <c r="E780" s="15">
        <f t="shared" si="25"/>
        <v>20200774</v>
      </c>
      <c r="F780">
        <v>181</v>
      </c>
      <c r="G780">
        <v>99999</v>
      </c>
      <c r="H780" t="str">
        <f>IF(VLOOKUP(G780,Clientes!$A$2:$D$102,4,FALSE)=0,Clientes!$D$6,VLOOKUP(G780,Clientes!$A$2:$D$102,4,FALSE))</f>
        <v>Ciudad de México</v>
      </c>
      <c r="I780" t="s">
        <v>838</v>
      </c>
      <c r="J780">
        <v>7</v>
      </c>
      <c r="O780" t="s">
        <v>907</v>
      </c>
    </row>
    <row r="781" spans="1:15">
      <c r="A781">
        <f t="shared" si="24"/>
        <v>780</v>
      </c>
      <c r="B781" s="14">
        <v>43924</v>
      </c>
      <c r="C781" t="s">
        <v>6</v>
      </c>
      <c r="D781" t="s">
        <v>20</v>
      </c>
      <c r="E781" s="15">
        <f t="shared" si="25"/>
        <v>20200775</v>
      </c>
      <c r="F781">
        <v>193</v>
      </c>
      <c r="G781">
        <v>99999</v>
      </c>
      <c r="H781" t="str">
        <f>IF(VLOOKUP(G781,Clientes!$A$2:$D$102,4,FALSE)=0,Clientes!$D$6,VLOOKUP(G781,Clientes!$A$2:$D$102,4,FALSE))</f>
        <v>Ciudad de México</v>
      </c>
      <c r="I781" t="s">
        <v>883</v>
      </c>
      <c r="J781">
        <v>1</v>
      </c>
      <c r="O781" t="s">
        <v>32</v>
      </c>
    </row>
    <row r="782" spans="1:15">
      <c r="A782">
        <f t="shared" si="24"/>
        <v>781</v>
      </c>
      <c r="B782" s="14">
        <v>43924</v>
      </c>
      <c r="C782" t="s">
        <v>6</v>
      </c>
      <c r="D782" t="s">
        <v>21</v>
      </c>
      <c r="E782" s="15">
        <f t="shared" si="25"/>
        <v>20200776</v>
      </c>
      <c r="F782">
        <v>241</v>
      </c>
      <c r="G782">
        <v>99999</v>
      </c>
      <c r="H782" t="str">
        <f>IF(VLOOKUP(G782,Clientes!$A$2:$D$102,4,FALSE)=0,Clientes!$D$6,VLOOKUP(G782,Clientes!$A$2:$D$102,4,FALSE))</f>
        <v>Ciudad de México</v>
      </c>
      <c r="I782" t="s">
        <v>864</v>
      </c>
      <c r="J782">
        <v>3</v>
      </c>
      <c r="O782" t="s">
        <v>908</v>
      </c>
    </row>
    <row r="783" spans="1:15">
      <c r="A783">
        <f t="shared" si="24"/>
        <v>782</v>
      </c>
      <c r="B783" s="14">
        <v>43924</v>
      </c>
      <c r="C783" t="s">
        <v>6</v>
      </c>
      <c r="D783" t="s">
        <v>21</v>
      </c>
      <c r="E783" s="15">
        <f t="shared" si="25"/>
        <v>20200777</v>
      </c>
      <c r="F783">
        <v>284</v>
      </c>
      <c r="G783">
        <v>99999</v>
      </c>
      <c r="H783" t="str">
        <f>IF(VLOOKUP(G783,Clientes!$A$2:$D$102,4,FALSE)=0,Clientes!$D$6,VLOOKUP(G783,Clientes!$A$2:$D$102,4,FALSE))</f>
        <v>Ciudad de México</v>
      </c>
      <c r="I783" t="s">
        <v>883</v>
      </c>
      <c r="J783">
        <v>5</v>
      </c>
      <c r="O783" t="s">
        <v>908</v>
      </c>
    </row>
    <row r="784" spans="1:15">
      <c r="A784">
        <f t="shared" si="24"/>
        <v>783</v>
      </c>
      <c r="B784" s="14">
        <v>43924</v>
      </c>
      <c r="C784" t="s">
        <v>36</v>
      </c>
      <c r="D784" t="s">
        <v>21</v>
      </c>
      <c r="E784" s="15">
        <f t="shared" si="25"/>
        <v>20200778</v>
      </c>
      <c r="F784">
        <v>374</v>
      </c>
      <c r="G784">
        <v>99999</v>
      </c>
      <c r="H784" t="str">
        <f>IF(VLOOKUP(G784,Clientes!$A$2:$D$102,4,FALSE)=0,Clientes!$D$6,VLOOKUP(G784,Clientes!$A$2:$D$102,4,FALSE))</f>
        <v>Ciudad de México</v>
      </c>
      <c r="I784" t="s">
        <v>871</v>
      </c>
      <c r="J784">
        <v>6</v>
      </c>
      <c r="O784" t="s">
        <v>907</v>
      </c>
    </row>
    <row r="785" spans="1:15">
      <c r="A785">
        <f t="shared" si="24"/>
        <v>784</v>
      </c>
      <c r="B785" s="14">
        <v>43924</v>
      </c>
      <c r="C785" t="s">
        <v>6</v>
      </c>
      <c r="D785" t="s">
        <v>20</v>
      </c>
      <c r="E785" s="15">
        <f t="shared" si="25"/>
        <v>20200779</v>
      </c>
      <c r="F785">
        <v>413</v>
      </c>
      <c r="G785">
        <v>99999</v>
      </c>
      <c r="H785" t="str">
        <f>IF(VLOOKUP(G785,Clientes!$A$2:$D$102,4,FALSE)=0,Clientes!$D$6,VLOOKUP(G785,Clientes!$A$2:$D$102,4,FALSE))</f>
        <v>Ciudad de México</v>
      </c>
      <c r="I785" t="s">
        <v>860</v>
      </c>
      <c r="J785">
        <v>3</v>
      </c>
      <c r="O785" t="s">
        <v>32</v>
      </c>
    </row>
    <row r="786" spans="1:15">
      <c r="A786">
        <f t="shared" si="24"/>
        <v>785</v>
      </c>
      <c r="B786" s="14">
        <v>43925</v>
      </c>
      <c r="C786" t="s">
        <v>6</v>
      </c>
      <c r="D786" t="s">
        <v>20</v>
      </c>
      <c r="E786" s="15">
        <f t="shared" si="25"/>
        <v>20200780</v>
      </c>
      <c r="F786">
        <v>103</v>
      </c>
      <c r="G786">
        <v>99999</v>
      </c>
      <c r="H786" t="str">
        <f>IF(VLOOKUP(G786,Clientes!$A$2:$D$102,4,FALSE)=0,Clientes!$D$6,VLOOKUP(G786,Clientes!$A$2:$D$102,4,FALSE))</f>
        <v>Ciudad de México</v>
      </c>
      <c r="I786" t="s">
        <v>885</v>
      </c>
      <c r="J786">
        <v>2</v>
      </c>
      <c r="O786" t="s">
        <v>32</v>
      </c>
    </row>
    <row r="787" spans="1:15">
      <c r="A787">
        <f t="shared" si="24"/>
        <v>786</v>
      </c>
      <c r="B787" s="14">
        <v>43925</v>
      </c>
      <c r="C787" t="s">
        <v>6</v>
      </c>
      <c r="D787" t="s">
        <v>20</v>
      </c>
      <c r="E787" s="15">
        <f t="shared" si="25"/>
        <v>20200781</v>
      </c>
      <c r="F787">
        <v>170</v>
      </c>
      <c r="G787">
        <v>99999</v>
      </c>
      <c r="H787" t="str">
        <f>IF(VLOOKUP(G787,Clientes!$A$2:$D$102,4,FALSE)=0,Clientes!$D$6,VLOOKUP(G787,Clientes!$A$2:$D$102,4,FALSE))</f>
        <v>Ciudad de México</v>
      </c>
      <c r="I787" t="s">
        <v>836</v>
      </c>
      <c r="J787">
        <v>5</v>
      </c>
      <c r="O787" t="s">
        <v>907</v>
      </c>
    </row>
    <row r="788" spans="1:15">
      <c r="A788">
        <f t="shared" si="24"/>
        <v>787</v>
      </c>
      <c r="B788" s="14">
        <v>43925</v>
      </c>
      <c r="C788" t="s">
        <v>6</v>
      </c>
      <c r="D788" t="s">
        <v>20</v>
      </c>
      <c r="E788" s="15">
        <f t="shared" si="25"/>
        <v>20200782</v>
      </c>
      <c r="F788">
        <v>185</v>
      </c>
      <c r="G788">
        <v>99999</v>
      </c>
      <c r="H788" t="str">
        <f>IF(VLOOKUP(G788,Clientes!$A$2:$D$102,4,FALSE)=0,Clientes!$D$6,VLOOKUP(G788,Clientes!$A$2:$D$102,4,FALSE))</f>
        <v>Ciudad de México</v>
      </c>
      <c r="I788" t="s">
        <v>836</v>
      </c>
      <c r="J788">
        <v>3</v>
      </c>
      <c r="O788" t="s">
        <v>908</v>
      </c>
    </row>
    <row r="789" spans="1:15">
      <c r="A789">
        <f t="shared" si="24"/>
        <v>788</v>
      </c>
      <c r="B789" s="14">
        <v>43925</v>
      </c>
      <c r="C789" t="s">
        <v>6</v>
      </c>
      <c r="D789" t="s">
        <v>20</v>
      </c>
      <c r="E789" s="15">
        <f t="shared" si="25"/>
        <v>20200783</v>
      </c>
      <c r="F789">
        <v>190</v>
      </c>
      <c r="G789">
        <v>99999</v>
      </c>
      <c r="H789" t="str">
        <f>IF(VLOOKUP(G789,Clientes!$A$2:$D$102,4,FALSE)=0,Clientes!$D$6,VLOOKUP(G789,Clientes!$A$2:$D$102,4,FALSE))</f>
        <v>Ciudad de México</v>
      </c>
      <c r="I789" t="s">
        <v>829</v>
      </c>
      <c r="J789">
        <v>6</v>
      </c>
      <c r="O789" t="s">
        <v>32</v>
      </c>
    </row>
    <row r="790" spans="1:15">
      <c r="A790">
        <f t="shared" si="24"/>
        <v>789</v>
      </c>
      <c r="B790" s="14">
        <v>43925</v>
      </c>
      <c r="C790" t="s">
        <v>6</v>
      </c>
      <c r="D790" t="s">
        <v>20</v>
      </c>
      <c r="E790" s="15">
        <f t="shared" si="25"/>
        <v>20200784</v>
      </c>
      <c r="F790">
        <v>271</v>
      </c>
      <c r="G790">
        <v>99999</v>
      </c>
      <c r="H790" t="str">
        <f>IF(VLOOKUP(G790,Clientes!$A$2:$D$102,4,FALSE)=0,Clientes!$D$6,VLOOKUP(G790,Clientes!$A$2:$D$102,4,FALSE))</f>
        <v>Ciudad de México</v>
      </c>
      <c r="I790" t="s">
        <v>885</v>
      </c>
      <c r="J790">
        <v>6</v>
      </c>
      <c r="O790" t="s">
        <v>907</v>
      </c>
    </row>
    <row r="791" spans="1:15">
      <c r="A791">
        <f t="shared" si="24"/>
        <v>790</v>
      </c>
      <c r="B791" s="14">
        <v>43925</v>
      </c>
      <c r="C791" t="s">
        <v>6</v>
      </c>
      <c r="D791" t="s">
        <v>20</v>
      </c>
      <c r="E791" s="15">
        <f t="shared" si="25"/>
        <v>20200785</v>
      </c>
      <c r="F791">
        <v>315</v>
      </c>
      <c r="G791">
        <v>99999</v>
      </c>
      <c r="H791" t="str">
        <f>IF(VLOOKUP(G791,Clientes!$A$2:$D$102,4,FALSE)=0,Clientes!$D$6,VLOOKUP(G791,Clientes!$A$2:$D$102,4,FALSE))</f>
        <v>Ciudad de México</v>
      </c>
      <c r="I791" t="s">
        <v>844</v>
      </c>
      <c r="J791">
        <v>6</v>
      </c>
      <c r="O791" t="s">
        <v>908</v>
      </c>
    </row>
    <row r="792" spans="1:15">
      <c r="A792">
        <f t="shared" si="24"/>
        <v>791</v>
      </c>
      <c r="B792" s="14">
        <v>43925</v>
      </c>
      <c r="C792" t="s">
        <v>6</v>
      </c>
      <c r="D792" t="s">
        <v>20</v>
      </c>
      <c r="E792" s="15">
        <f t="shared" si="25"/>
        <v>20200786</v>
      </c>
      <c r="F792">
        <v>344</v>
      </c>
      <c r="G792">
        <v>99999</v>
      </c>
      <c r="H792" t="str">
        <f>IF(VLOOKUP(G792,Clientes!$A$2:$D$102,4,FALSE)=0,Clientes!$D$6,VLOOKUP(G792,Clientes!$A$2:$D$102,4,FALSE))</f>
        <v>Ciudad de México</v>
      </c>
      <c r="I792" t="s">
        <v>866</v>
      </c>
      <c r="J792">
        <v>1</v>
      </c>
      <c r="O792" t="s">
        <v>907</v>
      </c>
    </row>
    <row r="793" spans="1:15">
      <c r="A793">
        <f t="shared" si="24"/>
        <v>792</v>
      </c>
      <c r="B793" s="14">
        <v>43925</v>
      </c>
      <c r="C793" t="s">
        <v>6</v>
      </c>
      <c r="D793" t="s">
        <v>20</v>
      </c>
      <c r="E793" s="15">
        <f t="shared" si="25"/>
        <v>20200787</v>
      </c>
      <c r="F793">
        <v>376</v>
      </c>
      <c r="G793">
        <v>99999</v>
      </c>
      <c r="H793" t="str">
        <f>IF(VLOOKUP(G793,Clientes!$A$2:$D$102,4,FALSE)=0,Clientes!$D$6,VLOOKUP(G793,Clientes!$A$2:$D$102,4,FALSE))</f>
        <v>Ciudad de México</v>
      </c>
      <c r="I793" t="s">
        <v>833</v>
      </c>
      <c r="J793">
        <v>5</v>
      </c>
      <c r="O793" t="s">
        <v>32</v>
      </c>
    </row>
    <row r="794" spans="1:15">
      <c r="A794">
        <f t="shared" si="24"/>
        <v>793</v>
      </c>
      <c r="B794" s="14">
        <v>43925</v>
      </c>
      <c r="C794" t="s">
        <v>6</v>
      </c>
      <c r="D794" t="s">
        <v>20</v>
      </c>
      <c r="E794" s="15">
        <f t="shared" si="25"/>
        <v>20200788</v>
      </c>
      <c r="F794">
        <v>406</v>
      </c>
      <c r="G794">
        <v>99999</v>
      </c>
      <c r="H794" t="str">
        <f>IF(VLOOKUP(G794,Clientes!$A$2:$D$102,4,FALSE)=0,Clientes!$D$6,VLOOKUP(G794,Clientes!$A$2:$D$102,4,FALSE))</f>
        <v>Ciudad de México</v>
      </c>
      <c r="I794" t="s">
        <v>873</v>
      </c>
      <c r="J794">
        <v>2</v>
      </c>
      <c r="O794" t="s">
        <v>907</v>
      </c>
    </row>
    <row r="795" spans="1:15">
      <c r="A795">
        <f t="shared" si="24"/>
        <v>794</v>
      </c>
      <c r="B795" s="14">
        <v>43925</v>
      </c>
      <c r="C795" t="s">
        <v>6</v>
      </c>
      <c r="D795" t="s">
        <v>20</v>
      </c>
      <c r="E795" s="15">
        <f t="shared" si="25"/>
        <v>20200789</v>
      </c>
      <c r="F795">
        <v>463</v>
      </c>
      <c r="G795">
        <v>99999</v>
      </c>
      <c r="H795" t="str">
        <f>IF(VLOOKUP(G795,Clientes!$A$2:$D$102,4,FALSE)=0,Clientes!$D$6,VLOOKUP(G795,Clientes!$A$2:$D$102,4,FALSE))</f>
        <v>Ciudad de México</v>
      </c>
      <c r="I795" t="s">
        <v>856</v>
      </c>
      <c r="J795">
        <v>2</v>
      </c>
      <c r="O795" t="s">
        <v>32</v>
      </c>
    </row>
    <row r="796" spans="1:15">
      <c r="A796">
        <f t="shared" si="24"/>
        <v>795</v>
      </c>
      <c r="B796" s="14">
        <v>43926</v>
      </c>
      <c r="C796" t="s">
        <v>6</v>
      </c>
      <c r="D796" t="s">
        <v>21</v>
      </c>
      <c r="E796" s="15">
        <f t="shared" si="25"/>
        <v>20200790</v>
      </c>
      <c r="F796">
        <v>41</v>
      </c>
      <c r="G796">
        <v>41</v>
      </c>
      <c r="H796" t="str">
        <f>IF(VLOOKUP(G796,Clientes!$A$2:$D$102,4,FALSE)=0,Clientes!$D$6,VLOOKUP(G796,Clientes!$A$2:$D$102,4,FALSE))</f>
        <v>Ciudad de México</v>
      </c>
      <c r="I796" t="s">
        <v>883</v>
      </c>
      <c r="J796">
        <v>6</v>
      </c>
      <c r="O796" t="s">
        <v>32</v>
      </c>
    </row>
    <row r="797" spans="1:15">
      <c r="A797">
        <f t="shared" si="24"/>
        <v>796</v>
      </c>
      <c r="B797" s="14">
        <v>43926</v>
      </c>
      <c r="C797" t="s">
        <v>6</v>
      </c>
      <c r="D797" t="s">
        <v>22</v>
      </c>
      <c r="E797" s="15">
        <f t="shared" si="25"/>
        <v>20200791</v>
      </c>
      <c r="F797">
        <v>135</v>
      </c>
      <c r="G797">
        <v>99999</v>
      </c>
      <c r="H797" t="str">
        <f>IF(VLOOKUP(G797,Clientes!$A$2:$D$102,4,FALSE)=0,Clientes!$D$6,VLOOKUP(G797,Clientes!$A$2:$D$102,4,FALSE))</f>
        <v>Ciudad de México</v>
      </c>
      <c r="I797" t="s">
        <v>878</v>
      </c>
      <c r="J797">
        <v>2</v>
      </c>
      <c r="O797" t="s">
        <v>908</v>
      </c>
    </row>
    <row r="798" spans="1:15">
      <c r="A798">
        <f t="shared" si="24"/>
        <v>797</v>
      </c>
      <c r="B798" s="14">
        <v>43926</v>
      </c>
      <c r="C798" t="s">
        <v>6</v>
      </c>
      <c r="D798" t="s">
        <v>22</v>
      </c>
      <c r="E798" s="15">
        <f t="shared" si="25"/>
        <v>20200792</v>
      </c>
      <c r="F798">
        <v>196</v>
      </c>
      <c r="G798">
        <v>99999</v>
      </c>
      <c r="H798" t="str">
        <f>IF(VLOOKUP(G798,Clientes!$A$2:$D$102,4,FALSE)=0,Clientes!$D$6,VLOOKUP(G798,Clientes!$A$2:$D$102,4,FALSE))</f>
        <v>Ciudad de México</v>
      </c>
      <c r="I798" t="s">
        <v>852</v>
      </c>
      <c r="J798">
        <v>5</v>
      </c>
      <c r="O798" t="s">
        <v>32</v>
      </c>
    </row>
    <row r="799" spans="1:15">
      <c r="A799">
        <f t="shared" si="24"/>
        <v>798</v>
      </c>
      <c r="B799" s="14">
        <v>43926</v>
      </c>
      <c r="C799" t="s">
        <v>6</v>
      </c>
      <c r="D799" t="s">
        <v>20</v>
      </c>
      <c r="E799" s="15">
        <f t="shared" si="25"/>
        <v>20200793</v>
      </c>
      <c r="F799">
        <v>222</v>
      </c>
      <c r="G799">
        <v>99999</v>
      </c>
      <c r="H799" t="str">
        <f>IF(VLOOKUP(G799,Clientes!$A$2:$D$102,4,FALSE)=0,Clientes!$D$6,VLOOKUP(G799,Clientes!$A$2:$D$102,4,FALSE))</f>
        <v>Ciudad de México</v>
      </c>
      <c r="I799" t="s">
        <v>833</v>
      </c>
      <c r="J799">
        <v>4</v>
      </c>
      <c r="O799" t="s">
        <v>908</v>
      </c>
    </row>
    <row r="800" spans="1:15">
      <c r="A800">
        <f t="shared" si="24"/>
        <v>799</v>
      </c>
      <c r="B800" s="14">
        <v>43926</v>
      </c>
      <c r="C800" t="s">
        <v>6</v>
      </c>
      <c r="D800" t="s">
        <v>20</v>
      </c>
      <c r="E800" s="15">
        <f t="shared" si="25"/>
        <v>20200794</v>
      </c>
      <c r="F800">
        <v>268</v>
      </c>
      <c r="G800">
        <v>99999</v>
      </c>
      <c r="H800" t="str">
        <f>IF(VLOOKUP(G800,Clientes!$A$2:$D$102,4,FALSE)=0,Clientes!$D$6,VLOOKUP(G800,Clientes!$A$2:$D$102,4,FALSE))</f>
        <v>Ciudad de México</v>
      </c>
      <c r="I800" t="s">
        <v>857</v>
      </c>
      <c r="J800">
        <v>5</v>
      </c>
      <c r="O800" t="s">
        <v>907</v>
      </c>
    </row>
    <row r="801" spans="1:15">
      <c r="A801">
        <f t="shared" si="24"/>
        <v>800</v>
      </c>
      <c r="B801" s="14">
        <v>43926</v>
      </c>
      <c r="C801" t="s">
        <v>6</v>
      </c>
      <c r="D801" t="s">
        <v>20</v>
      </c>
      <c r="E801" s="15">
        <f t="shared" si="25"/>
        <v>20200795</v>
      </c>
      <c r="F801">
        <v>296</v>
      </c>
      <c r="G801">
        <v>99999</v>
      </c>
      <c r="H801" t="str">
        <f>IF(VLOOKUP(G801,Clientes!$A$2:$D$102,4,FALSE)=0,Clientes!$D$6,VLOOKUP(G801,Clientes!$A$2:$D$102,4,FALSE))</f>
        <v>Ciudad de México</v>
      </c>
      <c r="I801" t="s">
        <v>875</v>
      </c>
      <c r="J801">
        <v>5</v>
      </c>
      <c r="O801" t="s">
        <v>32</v>
      </c>
    </row>
    <row r="802" spans="1:15">
      <c r="A802">
        <f t="shared" si="24"/>
        <v>801</v>
      </c>
      <c r="B802" s="14">
        <v>43926</v>
      </c>
      <c r="C802" t="s">
        <v>6</v>
      </c>
      <c r="D802" t="s">
        <v>22</v>
      </c>
      <c r="E802" s="15">
        <f t="shared" si="25"/>
        <v>20200796</v>
      </c>
      <c r="F802">
        <v>338</v>
      </c>
      <c r="G802">
        <v>99999</v>
      </c>
      <c r="H802" t="str">
        <f>IF(VLOOKUP(G802,Clientes!$A$2:$D$102,4,FALSE)=0,Clientes!$D$6,VLOOKUP(G802,Clientes!$A$2:$D$102,4,FALSE))</f>
        <v>Ciudad de México</v>
      </c>
      <c r="I802" t="s">
        <v>873</v>
      </c>
      <c r="J802">
        <v>7</v>
      </c>
      <c r="O802" t="s">
        <v>907</v>
      </c>
    </row>
    <row r="803" spans="1:15">
      <c r="A803">
        <f t="shared" si="24"/>
        <v>802</v>
      </c>
      <c r="B803" s="14">
        <v>43926</v>
      </c>
      <c r="C803" t="s">
        <v>6</v>
      </c>
      <c r="D803" t="s">
        <v>20</v>
      </c>
      <c r="E803" s="15">
        <f t="shared" si="25"/>
        <v>20200797</v>
      </c>
      <c r="F803">
        <v>346</v>
      </c>
      <c r="G803">
        <v>99999</v>
      </c>
      <c r="H803" t="str">
        <f>IF(VLOOKUP(G803,Clientes!$A$2:$D$102,4,FALSE)=0,Clientes!$D$6,VLOOKUP(G803,Clientes!$A$2:$D$102,4,FALSE))</f>
        <v>Ciudad de México</v>
      </c>
      <c r="I803" t="s">
        <v>836</v>
      </c>
      <c r="J803">
        <v>4</v>
      </c>
      <c r="O803" t="s">
        <v>908</v>
      </c>
    </row>
    <row r="804" spans="1:15">
      <c r="A804">
        <f t="shared" si="24"/>
        <v>803</v>
      </c>
      <c r="B804" s="14">
        <v>43926</v>
      </c>
      <c r="C804" t="s">
        <v>6</v>
      </c>
      <c r="D804" t="s">
        <v>21</v>
      </c>
      <c r="E804" s="15">
        <f t="shared" si="25"/>
        <v>20200798</v>
      </c>
      <c r="F804">
        <v>360</v>
      </c>
      <c r="G804">
        <v>99999</v>
      </c>
      <c r="H804" t="str">
        <f>IF(VLOOKUP(G804,Clientes!$A$2:$D$102,4,FALSE)=0,Clientes!$D$6,VLOOKUP(G804,Clientes!$A$2:$D$102,4,FALSE))</f>
        <v>Ciudad de México</v>
      </c>
      <c r="I804" t="s">
        <v>842</v>
      </c>
      <c r="J804">
        <v>4</v>
      </c>
      <c r="O804" t="s">
        <v>907</v>
      </c>
    </row>
    <row r="805" spans="1:15">
      <c r="A805">
        <f t="shared" si="24"/>
        <v>804</v>
      </c>
      <c r="B805" s="14">
        <v>43926</v>
      </c>
      <c r="C805" t="s">
        <v>6</v>
      </c>
      <c r="D805" t="s">
        <v>22</v>
      </c>
      <c r="E805" s="15">
        <f t="shared" si="25"/>
        <v>20200799</v>
      </c>
      <c r="F805">
        <v>397</v>
      </c>
      <c r="G805">
        <v>99999</v>
      </c>
      <c r="H805" t="str">
        <f>IF(VLOOKUP(G805,Clientes!$A$2:$D$102,4,FALSE)=0,Clientes!$D$6,VLOOKUP(G805,Clientes!$A$2:$D$102,4,FALSE))</f>
        <v>Ciudad de México</v>
      </c>
      <c r="I805" t="s">
        <v>844</v>
      </c>
      <c r="J805">
        <v>3</v>
      </c>
      <c r="O805" t="s">
        <v>32</v>
      </c>
    </row>
    <row r="806" spans="1:15">
      <c r="A806">
        <f t="shared" si="24"/>
        <v>805</v>
      </c>
      <c r="B806" s="14">
        <v>43927</v>
      </c>
      <c r="C806" t="s">
        <v>6</v>
      </c>
      <c r="D806" t="s">
        <v>20</v>
      </c>
      <c r="E806" s="15">
        <f t="shared" si="25"/>
        <v>20200800</v>
      </c>
      <c r="F806">
        <v>112</v>
      </c>
      <c r="G806">
        <v>99999</v>
      </c>
      <c r="H806" t="str">
        <f>IF(VLOOKUP(G806,Clientes!$A$2:$D$102,4,FALSE)=0,Clientes!$D$6,VLOOKUP(G806,Clientes!$A$2:$D$102,4,FALSE))</f>
        <v>Ciudad de México</v>
      </c>
      <c r="I806" t="s">
        <v>849</v>
      </c>
      <c r="J806">
        <v>2</v>
      </c>
      <c r="O806" t="s">
        <v>907</v>
      </c>
    </row>
    <row r="807" spans="1:15">
      <c r="A807">
        <f t="shared" si="24"/>
        <v>806</v>
      </c>
      <c r="B807" s="14">
        <v>43927</v>
      </c>
      <c r="C807" t="s">
        <v>6</v>
      </c>
      <c r="D807" t="s">
        <v>21</v>
      </c>
      <c r="E807" s="15">
        <f t="shared" si="25"/>
        <v>20200801</v>
      </c>
      <c r="F807">
        <v>247</v>
      </c>
      <c r="G807">
        <v>99999</v>
      </c>
      <c r="H807" t="str">
        <f>IF(VLOOKUP(G807,Clientes!$A$2:$D$102,4,FALSE)=0,Clientes!$D$6,VLOOKUP(G807,Clientes!$A$2:$D$102,4,FALSE))</f>
        <v>Ciudad de México</v>
      </c>
      <c r="I807" t="s">
        <v>872</v>
      </c>
      <c r="J807">
        <v>4</v>
      </c>
      <c r="O807" t="s">
        <v>907</v>
      </c>
    </row>
    <row r="808" spans="1:15">
      <c r="A808">
        <f t="shared" si="24"/>
        <v>807</v>
      </c>
      <c r="B808" s="14">
        <v>43927</v>
      </c>
      <c r="C808" t="s">
        <v>6</v>
      </c>
      <c r="D808" t="s">
        <v>22</v>
      </c>
      <c r="E808" s="15">
        <f t="shared" si="25"/>
        <v>20200802</v>
      </c>
      <c r="F808">
        <v>321</v>
      </c>
      <c r="G808">
        <v>99999</v>
      </c>
      <c r="H808" t="str">
        <f>IF(VLOOKUP(G808,Clientes!$A$2:$D$102,4,FALSE)=0,Clientes!$D$6,VLOOKUP(G808,Clientes!$A$2:$D$102,4,FALSE))</f>
        <v>Ciudad de México</v>
      </c>
      <c r="I808" t="s">
        <v>849</v>
      </c>
      <c r="J808">
        <v>6</v>
      </c>
      <c r="O808" t="s">
        <v>908</v>
      </c>
    </row>
    <row r="809" spans="1:15">
      <c r="A809">
        <f t="shared" si="24"/>
        <v>808</v>
      </c>
      <c r="B809" s="14">
        <v>43927</v>
      </c>
      <c r="C809" t="s">
        <v>6</v>
      </c>
      <c r="D809" t="s">
        <v>22</v>
      </c>
      <c r="E809" s="15">
        <f t="shared" si="25"/>
        <v>20200803</v>
      </c>
      <c r="F809">
        <v>381</v>
      </c>
      <c r="G809">
        <v>99999</v>
      </c>
      <c r="H809" t="str">
        <f>IF(VLOOKUP(G809,Clientes!$A$2:$D$102,4,FALSE)=0,Clientes!$D$6,VLOOKUP(G809,Clientes!$A$2:$D$102,4,FALSE))</f>
        <v>Ciudad de México</v>
      </c>
      <c r="I809" t="s">
        <v>878</v>
      </c>
      <c r="J809">
        <v>3</v>
      </c>
      <c r="O809" t="s">
        <v>907</v>
      </c>
    </row>
    <row r="810" spans="1:15">
      <c r="A810">
        <f t="shared" si="24"/>
        <v>809</v>
      </c>
      <c r="B810" s="14">
        <v>43927</v>
      </c>
      <c r="C810" t="s">
        <v>6</v>
      </c>
      <c r="D810" t="s">
        <v>20</v>
      </c>
      <c r="E810" s="15">
        <f t="shared" si="25"/>
        <v>20200804</v>
      </c>
      <c r="F810">
        <v>396</v>
      </c>
      <c r="G810">
        <v>99999</v>
      </c>
      <c r="H810" t="str">
        <f>IF(VLOOKUP(G810,Clientes!$A$2:$D$102,4,FALSE)=0,Clientes!$D$6,VLOOKUP(G810,Clientes!$A$2:$D$102,4,FALSE))</f>
        <v>Ciudad de México</v>
      </c>
      <c r="I810" t="s">
        <v>834</v>
      </c>
      <c r="J810">
        <v>2</v>
      </c>
      <c r="O810" t="s">
        <v>32</v>
      </c>
    </row>
    <row r="811" spans="1:15">
      <c r="A811">
        <f t="shared" si="24"/>
        <v>810</v>
      </c>
      <c r="B811" s="14">
        <v>43927</v>
      </c>
      <c r="C811" t="s">
        <v>6</v>
      </c>
      <c r="D811" t="s">
        <v>20</v>
      </c>
      <c r="E811" s="15">
        <f t="shared" si="25"/>
        <v>20200805</v>
      </c>
      <c r="F811">
        <v>433</v>
      </c>
      <c r="G811">
        <v>99999</v>
      </c>
      <c r="H811" t="str">
        <f>IF(VLOOKUP(G811,Clientes!$A$2:$D$102,4,FALSE)=0,Clientes!$D$6,VLOOKUP(G811,Clientes!$A$2:$D$102,4,FALSE))</f>
        <v>Ciudad de México</v>
      </c>
      <c r="I811" t="s">
        <v>852</v>
      </c>
      <c r="J811">
        <v>7</v>
      </c>
      <c r="O811" t="s">
        <v>32</v>
      </c>
    </row>
    <row r="812" spans="1:15">
      <c r="A812">
        <f t="shared" si="24"/>
        <v>811</v>
      </c>
      <c r="B812" s="14">
        <v>43927</v>
      </c>
      <c r="C812" t="s">
        <v>6</v>
      </c>
      <c r="D812" t="s">
        <v>20</v>
      </c>
      <c r="E812" s="15">
        <f t="shared" si="25"/>
        <v>20200806</v>
      </c>
      <c r="F812">
        <v>459</v>
      </c>
      <c r="G812">
        <v>99999</v>
      </c>
      <c r="H812" t="str">
        <f>IF(VLOOKUP(G812,Clientes!$A$2:$D$102,4,FALSE)=0,Clientes!$D$6,VLOOKUP(G812,Clientes!$A$2:$D$102,4,FALSE))</f>
        <v>Ciudad de México</v>
      </c>
      <c r="I812" t="s">
        <v>827</v>
      </c>
      <c r="J812">
        <v>6</v>
      </c>
      <c r="O812" t="s">
        <v>32</v>
      </c>
    </row>
    <row r="813" spans="1:15">
      <c r="A813">
        <f t="shared" si="24"/>
        <v>812</v>
      </c>
      <c r="B813" s="14">
        <v>43928</v>
      </c>
      <c r="C813" t="s">
        <v>6</v>
      </c>
      <c r="D813" t="s">
        <v>22</v>
      </c>
      <c r="E813" s="15">
        <f t="shared" si="25"/>
        <v>20200807</v>
      </c>
      <c r="F813">
        <v>82</v>
      </c>
      <c r="G813">
        <v>82</v>
      </c>
      <c r="H813" t="str">
        <f>IF(VLOOKUP(G813,Clientes!$A$2:$D$102,4,FALSE)=0,Clientes!$D$6,VLOOKUP(G813,Clientes!$A$2:$D$102,4,FALSE))</f>
        <v>Veracruz</v>
      </c>
      <c r="I813" t="s">
        <v>844</v>
      </c>
      <c r="J813">
        <v>4</v>
      </c>
      <c r="O813" t="s">
        <v>907</v>
      </c>
    </row>
    <row r="814" spans="1:15">
      <c r="A814">
        <f t="shared" si="24"/>
        <v>813</v>
      </c>
      <c r="B814" s="14">
        <v>43928</v>
      </c>
      <c r="C814" t="s">
        <v>6</v>
      </c>
      <c r="D814" t="s">
        <v>20</v>
      </c>
      <c r="E814" s="15">
        <f t="shared" si="25"/>
        <v>20200808</v>
      </c>
      <c r="F814">
        <v>200</v>
      </c>
      <c r="G814">
        <v>99999</v>
      </c>
      <c r="H814" t="str">
        <f>IF(VLOOKUP(G814,Clientes!$A$2:$D$102,4,FALSE)=0,Clientes!$D$6,VLOOKUP(G814,Clientes!$A$2:$D$102,4,FALSE))</f>
        <v>Ciudad de México</v>
      </c>
      <c r="I814" t="s">
        <v>863</v>
      </c>
      <c r="J814">
        <v>4</v>
      </c>
      <c r="O814" t="s">
        <v>908</v>
      </c>
    </row>
    <row r="815" spans="1:15">
      <c r="A815">
        <f t="shared" si="24"/>
        <v>814</v>
      </c>
      <c r="B815" s="14">
        <v>43928</v>
      </c>
      <c r="C815" t="s">
        <v>6</v>
      </c>
      <c r="D815" t="s">
        <v>20</v>
      </c>
      <c r="E815" s="15">
        <f t="shared" si="25"/>
        <v>20200809</v>
      </c>
      <c r="F815">
        <v>219</v>
      </c>
      <c r="G815">
        <v>99999</v>
      </c>
      <c r="H815" t="str">
        <f>IF(VLOOKUP(G815,Clientes!$A$2:$D$102,4,FALSE)=0,Clientes!$D$6,VLOOKUP(G815,Clientes!$A$2:$D$102,4,FALSE))</f>
        <v>Ciudad de México</v>
      </c>
      <c r="I815" t="s">
        <v>856</v>
      </c>
      <c r="J815">
        <v>3</v>
      </c>
      <c r="O815" t="s">
        <v>32</v>
      </c>
    </row>
    <row r="816" spans="1:15">
      <c r="A816">
        <f t="shared" si="24"/>
        <v>815</v>
      </c>
      <c r="B816" s="14">
        <v>43928</v>
      </c>
      <c r="C816" t="s">
        <v>6</v>
      </c>
      <c r="D816" t="s">
        <v>21</v>
      </c>
      <c r="E816" s="15">
        <f t="shared" si="25"/>
        <v>20200810</v>
      </c>
      <c r="F816">
        <v>230</v>
      </c>
      <c r="G816">
        <v>99999</v>
      </c>
      <c r="H816" t="str">
        <f>IF(VLOOKUP(G816,Clientes!$A$2:$D$102,4,FALSE)=0,Clientes!$D$6,VLOOKUP(G816,Clientes!$A$2:$D$102,4,FALSE))</f>
        <v>Ciudad de México</v>
      </c>
      <c r="I816" t="s">
        <v>888</v>
      </c>
      <c r="J816">
        <v>1</v>
      </c>
      <c r="O816" t="s">
        <v>908</v>
      </c>
    </row>
    <row r="817" spans="1:15">
      <c r="A817">
        <f t="shared" si="24"/>
        <v>816</v>
      </c>
      <c r="B817" s="14">
        <v>43928</v>
      </c>
      <c r="C817" t="s">
        <v>6</v>
      </c>
      <c r="D817" t="s">
        <v>20</v>
      </c>
      <c r="E817" s="15">
        <f t="shared" si="25"/>
        <v>20200811</v>
      </c>
      <c r="F817">
        <v>449</v>
      </c>
      <c r="G817">
        <v>99999</v>
      </c>
      <c r="H817" t="str">
        <f>IF(VLOOKUP(G817,Clientes!$A$2:$D$102,4,FALSE)=0,Clientes!$D$6,VLOOKUP(G817,Clientes!$A$2:$D$102,4,FALSE))</f>
        <v>Ciudad de México</v>
      </c>
      <c r="I817" t="s">
        <v>831</v>
      </c>
      <c r="J817">
        <v>6</v>
      </c>
      <c r="O817" t="s">
        <v>32</v>
      </c>
    </row>
    <row r="818" spans="1:15">
      <c r="A818">
        <f t="shared" si="24"/>
        <v>817</v>
      </c>
      <c r="B818" s="14">
        <v>43929</v>
      </c>
      <c r="C818" t="s">
        <v>6</v>
      </c>
      <c r="D818" t="s">
        <v>20</v>
      </c>
      <c r="E818" s="15">
        <f t="shared" si="25"/>
        <v>20200812</v>
      </c>
      <c r="F818">
        <v>85</v>
      </c>
      <c r="G818">
        <v>85</v>
      </c>
      <c r="H818" t="str">
        <f>IF(VLOOKUP(G818,Clientes!$A$2:$D$102,4,FALSE)=0,Clientes!$D$6,VLOOKUP(G818,Clientes!$A$2:$D$102,4,FALSE))</f>
        <v>Ciudad de México</v>
      </c>
      <c r="I818" t="s">
        <v>860</v>
      </c>
      <c r="J818">
        <v>1</v>
      </c>
      <c r="O818" t="s">
        <v>32</v>
      </c>
    </row>
    <row r="819" spans="1:15">
      <c r="A819">
        <f t="shared" si="24"/>
        <v>818</v>
      </c>
      <c r="B819" s="14">
        <v>43929</v>
      </c>
      <c r="C819" t="s">
        <v>6</v>
      </c>
      <c r="D819" t="s">
        <v>21</v>
      </c>
      <c r="E819" s="15">
        <f t="shared" si="25"/>
        <v>20200813</v>
      </c>
      <c r="F819">
        <v>96</v>
      </c>
      <c r="G819">
        <v>96</v>
      </c>
      <c r="H819" t="str">
        <f>IF(VLOOKUP(G819,Clientes!$A$2:$D$102,4,FALSE)=0,Clientes!$D$6,VLOOKUP(G819,Clientes!$A$2:$D$102,4,FALSE))</f>
        <v>Chetumal</v>
      </c>
      <c r="I819" t="s">
        <v>861</v>
      </c>
      <c r="J819">
        <v>7</v>
      </c>
      <c r="O819" t="s">
        <v>907</v>
      </c>
    </row>
    <row r="820" spans="1:15">
      <c r="A820">
        <f t="shared" si="24"/>
        <v>819</v>
      </c>
      <c r="B820" s="14">
        <v>43929</v>
      </c>
      <c r="C820" t="s">
        <v>6</v>
      </c>
      <c r="D820" t="s">
        <v>20</v>
      </c>
      <c r="E820" s="15">
        <f t="shared" si="25"/>
        <v>20200814</v>
      </c>
      <c r="F820">
        <v>172</v>
      </c>
      <c r="G820">
        <v>99999</v>
      </c>
      <c r="H820" t="str">
        <f>IF(VLOOKUP(G820,Clientes!$A$2:$D$102,4,FALSE)=0,Clientes!$D$6,VLOOKUP(G820,Clientes!$A$2:$D$102,4,FALSE))</f>
        <v>Ciudad de México</v>
      </c>
      <c r="I820" t="s">
        <v>848</v>
      </c>
      <c r="J820">
        <v>2</v>
      </c>
      <c r="O820" t="s">
        <v>32</v>
      </c>
    </row>
    <row r="821" spans="1:15">
      <c r="A821">
        <f t="shared" si="24"/>
        <v>820</v>
      </c>
      <c r="B821" s="14">
        <v>43929</v>
      </c>
      <c r="C821" t="s">
        <v>6</v>
      </c>
      <c r="D821" t="s">
        <v>20</v>
      </c>
      <c r="E821" s="15">
        <f t="shared" si="25"/>
        <v>20200815</v>
      </c>
      <c r="F821">
        <v>194</v>
      </c>
      <c r="G821">
        <v>99999</v>
      </c>
      <c r="H821" t="str">
        <f>IF(VLOOKUP(G821,Clientes!$A$2:$D$102,4,FALSE)=0,Clientes!$D$6,VLOOKUP(G821,Clientes!$A$2:$D$102,4,FALSE))</f>
        <v>Ciudad de México</v>
      </c>
      <c r="I821" t="s">
        <v>848</v>
      </c>
      <c r="J821">
        <v>1</v>
      </c>
      <c r="O821" t="s">
        <v>32</v>
      </c>
    </row>
    <row r="822" spans="1:15">
      <c r="A822">
        <f t="shared" si="24"/>
        <v>821</v>
      </c>
      <c r="B822" s="14">
        <v>43929</v>
      </c>
      <c r="C822" t="s">
        <v>6</v>
      </c>
      <c r="D822" t="s">
        <v>20</v>
      </c>
      <c r="E822" s="15">
        <f t="shared" si="25"/>
        <v>20200816</v>
      </c>
      <c r="F822">
        <v>205</v>
      </c>
      <c r="G822">
        <v>99999</v>
      </c>
      <c r="H822" t="str">
        <f>IF(VLOOKUP(G822,Clientes!$A$2:$D$102,4,FALSE)=0,Clientes!$D$6,VLOOKUP(G822,Clientes!$A$2:$D$102,4,FALSE))</f>
        <v>Ciudad de México</v>
      </c>
      <c r="I822" t="s">
        <v>843</v>
      </c>
      <c r="J822">
        <v>5</v>
      </c>
      <c r="O822" t="s">
        <v>32</v>
      </c>
    </row>
    <row r="823" spans="1:15">
      <c r="A823">
        <f t="shared" si="24"/>
        <v>822</v>
      </c>
      <c r="B823" s="14">
        <v>43929</v>
      </c>
      <c r="C823" t="s">
        <v>6</v>
      </c>
      <c r="D823" t="s">
        <v>20</v>
      </c>
      <c r="E823" s="15">
        <f t="shared" si="25"/>
        <v>20200817</v>
      </c>
      <c r="F823">
        <v>238</v>
      </c>
      <c r="G823">
        <v>99999</v>
      </c>
      <c r="H823" t="str">
        <f>IF(VLOOKUP(G823,Clientes!$A$2:$D$102,4,FALSE)=0,Clientes!$D$6,VLOOKUP(G823,Clientes!$A$2:$D$102,4,FALSE))</f>
        <v>Ciudad de México</v>
      </c>
      <c r="I823" t="s">
        <v>870</v>
      </c>
      <c r="J823">
        <v>1</v>
      </c>
      <c r="O823" t="s">
        <v>907</v>
      </c>
    </row>
    <row r="824" spans="1:15">
      <c r="A824">
        <f t="shared" si="24"/>
        <v>823</v>
      </c>
      <c r="B824" s="14">
        <v>43929</v>
      </c>
      <c r="C824" t="s">
        <v>6</v>
      </c>
      <c r="D824" t="s">
        <v>22</v>
      </c>
      <c r="E824" s="15">
        <f t="shared" si="25"/>
        <v>20200818</v>
      </c>
      <c r="F824">
        <v>251</v>
      </c>
      <c r="G824">
        <v>99999</v>
      </c>
      <c r="H824" t="str">
        <f>IF(VLOOKUP(G824,Clientes!$A$2:$D$102,4,FALSE)=0,Clientes!$D$6,VLOOKUP(G824,Clientes!$A$2:$D$102,4,FALSE))</f>
        <v>Ciudad de México</v>
      </c>
      <c r="I824" t="s">
        <v>832</v>
      </c>
      <c r="J824">
        <v>7</v>
      </c>
      <c r="O824" t="s">
        <v>908</v>
      </c>
    </row>
    <row r="825" spans="1:15">
      <c r="A825">
        <f t="shared" si="24"/>
        <v>824</v>
      </c>
      <c r="B825" s="14">
        <v>43929</v>
      </c>
      <c r="C825" t="s">
        <v>6</v>
      </c>
      <c r="D825" t="s">
        <v>20</v>
      </c>
      <c r="E825" s="15">
        <f t="shared" si="25"/>
        <v>20200819</v>
      </c>
      <c r="F825">
        <v>291</v>
      </c>
      <c r="G825">
        <v>99999</v>
      </c>
      <c r="H825" t="str">
        <f>IF(VLOOKUP(G825,Clientes!$A$2:$D$102,4,FALSE)=0,Clientes!$D$6,VLOOKUP(G825,Clientes!$A$2:$D$102,4,FALSE))</f>
        <v>Ciudad de México</v>
      </c>
      <c r="I825" t="s">
        <v>857</v>
      </c>
      <c r="J825">
        <v>5</v>
      </c>
      <c r="O825" t="s">
        <v>907</v>
      </c>
    </row>
    <row r="826" spans="1:15">
      <c r="A826">
        <f t="shared" si="24"/>
        <v>825</v>
      </c>
      <c r="B826" s="14">
        <v>43929</v>
      </c>
      <c r="C826" t="s">
        <v>6</v>
      </c>
      <c r="D826" t="s">
        <v>22</v>
      </c>
      <c r="E826" s="15">
        <f t="shared" si="25"/>
        <v>20200820</v>
      </c>
      <c r="F826">
        <v>374</v>
      </c>
      <c r="G826">
        <v>99999</v>
      </c>
      <c r="H826" t="str">
        <f>IF(VLOOKUP(G826,Clientes!$A$2:$D$102,4,FALSE)=0,Clientes!$D$6,VLOOKUP(G826,Clientes!$A$2:$D$102,4,FALSE))</f>
        <v>Ciudad de México</v>
      </c>
      <c r="I826" t="s">
        <v>831</v>
      </c>
      <c r="J826">
        <v>6</v>
      </c>
      <c r="O826" t="s">
        <v>32</v>
      </c>
    </row>
    <row r="827" spans="1:15">
      <c r="A827">
        <f t="shared" si="24"/>
        <v>826</v>
      </c>
      <c r="B827" s="14">
        <v>43929</v>
      </c>
      <c r="C827" t="s">
        <v>6</v>
      </c>
      <c r="D827" t="s">
        <v>20</v>
      </c>
      <c r="E827" s="15">
        <f t="shared" si="25"/>
        <v>20200821</v>
      </c>
      <c r="F827">
        <v>423</v>
      </c>
      <c r="G827">
        <v>99999</v>
      </c>
      <c r="H827" t="str">
        <f>IF(VLOOKUP(G827,Clientes!$A$2:$D$102,4,FALSE)=0,Clientes!$D$6,VLOOKUP(G827,Clientes!$A$2:$D$102,4,FALSE))</f>
        <v>Ciudad de México</v>
      </c>
      <c r="I827" t="s">
        <v>864</v>
      </c>
      <c r="J827">
        <v>5</v>
      </c>
      <c r="O827" t="s">
        <v>907</v>
      </c>
    </row>
    <row r="828" spans="1:15">
      <c r="A828">
        <f t="shared" si="24"/>
        <v>827</v>
      </c>
      <c r="B828" s="14">
        <v>43929</v>
      </c>
      <c r="C828" t="s">
        <v>6</v>
      </c>
      <c r="D828" t="s">
        <v>20</v>
      </c>
      <c r="E828" s="15">
        <f t="shared" si="25"/>
        <v>20200822</v>
      </c>
      <c r="F828">
        <v>446</v>
      </c>
      <c r="G828">
        <v>99999</v>
      </c>
      <c r="H828" t="str">
        <f>IF(VLOOKUP(G828,Clientes!$A$2:$D$102,4,FALSE)=0,Clientes!$D$6,VLOOKUP(G828,Clientes!$A$2:$D$102,4,FALSE))</f>
        <v>Ciudad de México</v>
      </c>
      <c r="I828" t="s">
        <v>847</v>
      </c>
      <c r="J828">
        <v>7</v>
      </c>
      <c r="O828" t="s">
        <v>908</v>
      </c>
    </row>
    <row r="829" spans="1:15">
      <c r="A829">
        <f t="shared" si="24"/>
        <v>828</v>
      </c>
      <c r="B829" s="14">
        <v>43930</v>
      </c>
      <c r="C829" t="s">
        <v>6</v>
      </c>
      <c r="D829" t="s">
        <v>20</v>
      </c>
      <c r="E829" s="15">
        <f t="shared" si="25"/>
        <v>20200823</v>
      </c>
      <c r="F829">
        <v>40</v>
      </c>
      <c r="G829">
        <v>40</v>
      </c>
      <c r="H829" t="str">
        <f>IF(VLOOKUP(G829,Clientes!$A$2:$D$102,4,FALSE)=0,Clientes!$D$6,VLOOKUP(G829,Clientes!$A$2:$D$102,4,FALSE))</f>
        <v>Ciudad de México</v>
      </c>
      <c r="I829" t="s">
        <v>837</v>
      </c>
      <c r="J829">
        <v>6</v>
      </c>
      <c r="O829" t="s">
        <v>32</v>
      </c>
    </row>
    <row r="830" spans="1:15">
      <c r="A830">
        <f t="shared" si="24"/>
        <v>829</v>
      </c>
      <c r="B830" s="14">
        <v>43930</v>
      </c>
      <c r="C830" t="s">
        <v>6</v>
      </c>
      <c r="D830" t="s">
        <v>21</v>
      </c>
      <c r="E830" s="15">
        <f t="shared" si="25"/>
        <v>20200824</v>
      </c>
      <c r="F830">
        <v>176</v>
      </c>
      <c r="G830">
        <v>99999</v>
      </c>
      <c r="H830" t="str">
        <f>IF(VLOOKUP(G830,Clientes!$A$2:$D$102,4,FALSE)=0,Clientes!$D$6,VLOOKUP(G830,Clientes!$A$2:$D$102,4,FALSE))</f>
        <v>Ciudad de México</v>
      </c>
      <c r="I830" t="s">
        <v>884</v>
      </c>
      <c r="J830">
        <v>5</v>
      </c>
      <c r="O830" t="s">
        <v>907</v>
      </c>
    </row>
    <row r="831" spans="1:15">
      <c r="A831">
        <f t="shared" si="24"/>
        <v>830</v>
      </c>
      <c r="B831" s="14">
        <v>43930</v>
      </c>
      <c r="C831" t="s">
        <v>6</v>
      </c>
      <c r="D831" t="s">
        <v>20</v>
      </c>
      <c r="E831" s="15">
        <f t="shared" si="25"/>
        <v>20200825</v>
      </c>
      <c r="F831">
        <v>243</v>
      </c>
      <c r="G831">
        <v>99999</v>
      </c>
      <c r="H831" t="str">
        <f>IF(VLOOKUP(G831,Clientes!$A$2:$D$102,4,FALSE)=0,Clientes!$D$6,VLOOKUP(G831,Clientes!$A$2:$D$102,4,FALSE))</f>
        <v>Ciudad de México</v>
      </c>
      <c r="I831" t="s">
        <v>885</v>
      </c>
      <c r="J831">
        <v>2</v>
      </c>
      <c r="O831" t="s">
        <v>32</v>
      </c>
    </row>
    <row r="832" spans="1:15">
      <c r="A832">
        <f t="shared" si="24"/>
        <v>831</v>
      </c>
      <c r="B832" s="14">
        <v>43930</v>
      </c>
      <c r="C832" t="s">
        <v>6</v>
      </c>
      <c r="D832" t="s">
        <v>21</v>
      </c>
      <c r="E832" s="15">
        <f t="shared" si="25"/>
        <v>20200826</v>
      </c>
      <c r="F832">
        <v>250</v>
      </c>
      <c r="G832">
        <v>99999</v>
      </c>
      <c r="H832" t="str">
        <f>IF(VLOOKUP(G832,Clientes!$A$2:$D$102,4,FALSE)=0,Clientes!$D$6,VLOOKUP(G832,Clientes!$A$2:$D$102,4,FALSE))</f>
        <v>Ciudad de México</v>
      </c>
      <c r="I832" t="s">
        <v>871</v>
      </c>
      <c r="J832">
        <v>4</v>
      </c>
      <c r="O832" t="s">
        <v>907</v>
      </c>
    </row>
    <row r="833" spans="1:15">
      <c r="A833">
        <f t="shared" si="24"/>
        <v>832</v>
      </c>
      <c r="B833" s="14">
        <v>43930</v>
      </c>
      <c r="C833" t="s">
        <v>6</v>
      </c>
      <c r="D833" t="s">
        <v>20</v>
      </c>
      <c r="E833" s="15">
        <f t="shared" si="25"/>
        <v>20200827</v>
      </c>
      <c r="F833">
        <v>285</v>
      </c>
      <c r="G833">
        <v>99999</v>
      </c>
      <c r="H833" t="str">
        <f>IF(VLOOKUP(G833,Clientes!$A$2:$D$102,4,FALSE)=0,Clientes!$D$6,VLOOKUP(G833,Clientes!$A$2:$D$102,4,FALSE))</f>
        <v>Ciudad de México</v>
      </c>
      <c r="I833" t="s">
        <v>864</v>
      </c>
      <c r="J833">
        <v>5</v>
      </c>
      <c r="O833" t="s">
        <v>907</v>
      </c>
    </row>
    <row r="834" spans="1:15">
      <c r="A834">
        <f t="shared" si="24"/>
        <v>833</v>
      </c>
      <c r="B834" s="14">
        <v>43930</v>
      </c>
      <c r="C834" t="s">
        <v>6</v>
      </c>
      <c r="D834" t="s">
        <v>22</v>
      </c>
      <c r="E834" s="15">
        <f t="shared" si="25"/>
        <v>20200828</v>
      </c>
      <c r="F834">
        <v>290</v>
      </c>
      <c r="G834">
        <v>99999</v>
      </c>
      <c r="H834" t="str">
        <f>IF(VLOOKUP(G834,Clientes!$A$2:$D$102,4,FALSE)=0,Clientes!$D$6,VLOOKUP(G834,Clientes!$A$2:$D$102,4,FALSE))</f>
        <v>Ciudad de México</v>
      </c>
      <c r="I834" t="s">
        <v>870</v>
      </c>
      <c r="J834">
        <v>7</v>
      </c>
      <c r="O834" t="s">
        <v>908</v>
      </c>
    </row>
    <row r="835" spans="1:15">
      <c r="A835">
        <f t="shared" si="24"/>
        <v>834</v>
      </c>
      <c r="B835" s="14">
        <v>43930</v>
      </c>
      <c r="C835" t="s">
        <v>6</v>
      </c>
      <c r="D835" t="s">
        <v>20</v>
      </c>
      <c r="E835" s="15">
        <f t="shared" si="25"/>
        <v>20200829</v>
      </c>
      <c r="F835">
        <v>329</v>
      </c>
      <c r="G835">
        <v>99999</v>
      </c>
      <c r="H835" t="str">
        <f>IF(VLOOKUP(G835,Clientes!$A$2:$D$102,4,FALSE)=0,Clientes!$D$6,VLOOKUP(G835,Clientes!$A$2:$D$102,4,FALSE))</f>
        <v>Ciudad de México</v>
      </c>
      <c r="I835" t="s">
        <v>856</v>
      </c>
      <c r="J835">
        <v>4</v>
      </c>
      <c r="O835" t="s">
        <v>908</v>
      </c>
    </row>
    <row r="836" spans="1:15">
      <c r="A836">
        <f t="shared" ref="A836:A899" si="26">A835+1</f>
        <v>835</v>
      </c>
      <c r="B836" s="14">
        <v>43930</v>
      </c>
      <c r="C836" t="s">
        <v>6</v>
      </c>
      <c r="D836" t="s">
        <v>21</v>
      </c>
      <c r="E836" s="15">
        <f t="shared" ref="E836:E899" si="27">IF(CONCATENATE(D836,F836)=CONCATENATE(D835,F835),E835,E835+1)</f>
        <v>20200830</v>
      </c>
      <c r="F836">
        <v>341</v>
      </c>
      <c r="G836">
        <v>99999</v>
      </c>
      <c r="H836" t="str">
        <f>IF(VLOOKUP(G836,Clientes!$A$2:$D$102,4,FALSE)=0,Clientes!$D$6,VLOOKUP(G836,Clientes!$A$2:$D$102,4,FALSE))</f>
        <v>Ciudad de México</v>
      </c>
      <c r="I836" t="s">
        <v>859</v>
      </c>
      <c r="J836">
        <v>4</v>
      </c>
      <c r="O836" t="s">
        <v>907</v>
      </c>
    </row>
    <row r="837" spans="1:15">
      <c r="A837">
        <f t="shared" si="26"/>
        <v>836</v>
      </c>
      <c r="B837" s="14">
        <v>43931</v>
      </c>
      <c r="C837" t="s">
        <v>6</v>
      </c>
      <c r="D837" t="s">
        <v>20</v>
      </c>
      <c r="E837" s="15">
        <f t="shared" si="27"/>
        <v>20200831</v>
      </c>
      <c r="F837">
        <v>13</v>
      </c>
      <c r="G837">
        <v>13</v>
      </c>
      <c r="H837" t="str">
        <f>IF(VLOOKUP(G837,Clientes!$A$2:$D$102,4,FALSE)=0,Clientes!$D$6,VLOOKUP(G837,Clientes!$A$2:$D$102,4,FALSE))</f>
        <v>Salamanca</v>
      </c>
      <c r="I837" t="s">
        <v>881</v>
      </c>
      <c r="J837">
        <v>2</v>
      </c>
      <c r="O837" t="s">
        <v>32</v>
      </c>
    </row>
    <row r="838" spans="1:15">
      <c r="A838">
        <f t="shared" si="26"/>
        <v>837</v>
      </c>
      <c r="B838" s="14">
        <v>43931</v>
      </c>
      <c r="C838" t="s">
        <v>6</v>
      </c>
      <c r="D838" t="s">
        <v>22</v>
      </c>
      <c r="E838" s="15">
        <f t="shared" si="27"/>
        <v>20200832</v>
      </c>
      <c r="F838">
        <v>27</v>
      </c>
      <c r="G838">
        <v>27</v>
      </c>
      <c r="H838" t="str">
        <f>IF(VLOOKUP(G838,Clientes!$A$2:$D$102,4,FALSE)=0,Clientes!$D$6,VLOOKUP(G838,Clientes!$A$2:$D$102,4,FALSE))</f>
        <v>Naucalpan</v>
      </c>
      <c r="I838" t="s">
        <v>882</v>
      </c>
      <c r="J838">
        <v>7</v>
      </c>
      <c r="O838" t="s">
        <v>32</v>
      </c>
    </row>
    <row r="839" spans="1:15">
      <c r="A839">
        <f t="shared" si="26"/>
        <v>838</v>
      </c>
      <c r="B839" s="14">
        <v>43931</v>
      </c>
      <c r="C839" t="s">
        <v>6</v>
      </c>
      <c r="D839" t="s">
        <v>20</v>
      </c>
      <c r="E839" s="15">
        <f t="shared" si="27"/>
        <v>20200833</v>
      </c>
      <c r="F839">
        <v>45</v>
      </c>
      <c r="G839">
        <v>45</v>
      </c>
      <c r="H839" t="str">
        <f>IF(VLOOKUP(G839,Clientes!$A$2:$D$102,4,FALSE)=0,Clientes!$D$6,VLOOKUP(G839,Clientes!$A$2:$D$102,4,FALSE))</f>
        <v>Ciudad de México</v>
      </c>
      <c r="I839" t="s">
        <v>858</v>
      </c>
      <c r="J839">
        <v>6</v>
      </c>
      <c r="O839" t="s">
        <v>907</v>
      </c>
    </row>
    <row r="840" spans="1:15">
      <c r="A840">
        <f t="shared" si="26"/>
        <v>839</v>
      </c>
      <c r="B840" s="14">
        <v>43931</v>
      </c>
      <c r="C840" t="s">
        <v>6</v>
      </c>
      <c r="D840" t="s">
        <v>20</v>
      </c>
      <c r="E840" s="15">
        <f t="shared" si="27"/>
        <v>20200834</v>
      </c>
      <c r="F840">
        <v>54</v>
      </c>
      <c r="G840">
        <v>54</v>
      </c>
      <c r="H840" t="str">
        <f>IF(VLOOKUP(G840,Clientes!$A$2:$D$102,4,FALSE)=0,Clientes!$D$6,VLOOKUP(G840,Clientes!$A$2:$D$102,4,FALSE))</f>
        <v>Ciudad de México</v>
      </c>
      <c r="I840" t="s">
        <v>869</v>
      </c>
      <c r="J840">
        <v>4</v>
      </c>
      <c r="O840" t="s">
        <v>908</v>
      </c>
    </row>
    <row r="841" spans="1:15">
      <c r="A841">
        <f t="shared" si="26"/>
        <v>840</v>
      </c>
      <c r="B841" s="14">
        <v>43931</v>
      </c>
      <c r="C841" t="s">
        <v>6</v>
      </c>
      <c r="D841" t="s">
        <v>20</v>
      </c>
      <c r="E841" s="15">
        <f t="shared" si="27"/>
        <v>20200835</v>
      </c>
      <c r="F841">
        <v>58</v>
      </c>
      <c r="G841">
        <v>58</v>
      </c>
      <c r="H841" t="str">
        <f>IF(VLOOKUP(G841,Clientes!$A$2:$D$102,4,FALSE)=0,Clientes!$D$6,VLOOKUP(G841,Clientes!$A$2:$D$102,4,FALSE))</f>
        <v>Ciudad de México</v>
      </c>
      <c r="I841" t="s">
        <v>852</v>
      </c>
      <c r="J841">
        <v>6</v>
      </c>
      <c r="O841" t="s">
        <v>32</v>
      </c>
    </row>
    <row r="842" spans="1:15">
      <c r="A842">
        <f t="shared" si="26"/>
        <v>841</v>
      </c>
      <c r="B842" s="14">
        <v>43931</v>
      </c>
      <c r="C842" t="s">
        <v>6</v>
      </c>
      <c r="D842" t="s">
        <v>21</v>
      </c>
      <c r="E842" s="15">
        <f t="shared" si="27"/>
        <v>20200836</v>
      </c>
      <c r="F842">
        <v>176</v>
      </c>
      <c r="G842">
        <v>99999</v>
      </c>
      <c r="H842" t="str">
        <f>IF(VLOOKUP(G842,Clientes!$A$2:$D$102,4,FALSE)=0,Clientes!$D$6,VLOOKUP(G842,Clientes!$A$2:$D$102,4,FALSE))</f>
        <v>Ciudad de México</v>
      </c>
      <c r="I842" t="s">
        <v>853</v>
      </c>
      <c r="J842">
        <v>6</v>
      </c>
      <c r="O842" t="s">
        <v>907</v>
      </c>
    </row>
    <row r="843" spans="1:15">
      <c r="A843">
        <f t="shared" si="26"/>
        <v>842</v>
      </c>
      <c r="B843" s="14">
        <v>43931</v>
      </c>
      <c r="C843" t="s">
        <v>6</v>
      </c>
      <c r="D843" t="s">
        <v>20</v>
      </c>
      <c r="E843" s="15">
        <f t="shared" si="27"/>
        <v>20200837</v>
      </c>
      <c r="F843">
        <v>441</v>
      </c>
      <c r="G843">
        <v>99999</v>
      </c>
      <c r="H843" t="str">
        <f>IF(VLOOKUP(G843,Clientes!$A$2:$D$102,4,FALSE)=0,Clientes!$D$6,VLOOKUP(G843,Clientes!$A$2:$D$102,4,FALSE))</f>
        <v>Ciudad de México</v>
      </c>
      <c r="I843" t="s">
        <v>871</v>
      </c>
      <c r="J843">
        <v>3</v>
      </c>
      <c r="O843" t="s">
        <v>32</v>
      </c>
    </row>
    <row r="844" spans="1:15">
      <c r="A844">
        <f t="shared" si="26"/>
        <v>843</v>
      </c>
      <c r="B844" s="14">
        <v>43932</v>
      </c>
      <c r="C844" t="s">
        <v>6</v>
      </c>
      <c r="D844" t="s">
        <v>20</v>
      </c>
      <c r="E844" s="15">
        <f t="shared" si="27"/>
        <v>20200838</v>
      </c>
      <c r="F844">
        <v>19</v>
      </c>
      <c r="G844">
        <v>19</v>
      </c>
      <c r="H844" t="str">
        <f>IF(VLOOKUP(G844,Clientes!$A$2:$D$102,4,FALSE)=0,Clientes!$D$6,VLOOKUP(G844,Clientes!$A$2:$D$102,4,FALSE))</f>
        <v>Guadalupe</v>
      </c>
      <c r="I844" t="s">
        <v>854</v>
      </c>
      <c r="J844">
        <v>2</v>
      </c>
      <c r="O844" t="s">
        <v>907</v>
      </c>
    </row>
    <row r="845" spans="1:15">
      <c r="A845">
        <f t="shared" si="26"/>
        <v>844</v>
      </c>
      <c r="B845" s="14">
        <v>43932</v>
      </c>
      <c r="C845" t="s">
        <v>6</v>
      </c>
      <c r="D845" t="s">
        <v>22</v>
      </c>
      <c r="E845" s="15">
        <f t="shared" si="27"/>
        <v>20200839</v>
      </c>
      <c r="F845">
        <v>107</v>
      </c>
      <c r="G845">
        <v>99999</v>
      </c>
      <c r="H845" t="str">
        <f>IF(VLOOKUP(G845,Clientes!$A$2:$D$102,4,FALSE)=0,Clientes!$D$6,VLOOKUP(G845,Clientes!$A$2:$D$102,4,FALSE))</f>
        <v>Ciudad de México</v>
      </c>
      <c r="I845" t="s">
        <v>876</v>
      </c>
      <c r="J845">
        <v>6</v>
      </c>
      <c r="O845" t="s">
        <v>908</v>
      </c>
    </row>
    <row r="846" spans="1:15">
      <c r="A846">
        <f t="shared" si="26"/>
        <v>845</v>
      </c>
      <c r="B846" s="14">
        <v>43932</v>
      </c>
      <c r="C846" t="s">
        <v>6</v>
      </c>
      <c r="D846" t="s">
        <v>22</v>
      </c>
      <c r="E846" s="15">
        <f t="shared" si="27"/>
        <v>20200840</v>
      </c>
      <c r="F846">
        <v>126</v>
      </c>
      <c r="G846">
        <v>99999</v>
      </c>
      <c r="H846" t="str">
        <f>IF(VLOOKUP(G846,Clientes!$A$2:$D$102,4,FALSE)=0,Clientes!$D$6,VLOOKUP(G846,Clientes!$A$2:$D$102,4,FALSE))</f>
        <v>Ciudad de México</v>
      </c>
      <c r="I846" t="s">
        <v>874</v>
      </c>
      <c r="J846">
        <v>7</v>
      </c>
      <c r="O846" t="s">
        <v>907</v>
      </c>
    </row>
    <row r="847" spans="1:15">
      <c r="A847">
        <f t="shared" si="26"/>
        <v>846</v>
      </c>
      <c r="B847" s="14">
        <v>43932</v>
      </c>
      <c r="C847" t="s">
        <v>6</v>
      </c>
      <c r="D847" t="s">
        <v>20</v>
      </c>
      <c r="E847" s="15">
        <f t="shared" si="27"/>
        <v>20200841</v>
      </c>
      <c r="F847">
        <v>136</v>
      </c>
      <c r="G847">
        <v>99999</v>
      </c>
      <c r="H847" t="str">
        <f>IF(VLOOKUP(G847,Clientes!$A$2:$D$102,4,FALSE)=0,Clientes!$D$6,VLOOKUP(G847,Clientes!$A$2:$D$102,4,FALSE))</f>
        <v>Ciudad de México</v>
      </c>
      <c r="I847" t="s">
        <v>870</v>
      </c>
      <c r="J847">
        <v>5</v>
      </c>
      <c r="O847" t="s">
        <v>908</v>
      </c>
    </row>
    <row r="848" spans="1:15">
      <c r="A848">
        <f t="shared" si="26"/>
        <v>847</v>
      </c>
      <c r="B848" s="14">
        <v>43932</v>
      </c>
      <c r="C848" t="s">
        <v>6</v>
      </c>
      <c r="D848" t="s">
        <v>22</v>
      </c>
      <c r="E848" s="15">
        <f t="shared" si="27"/>
        <v>20200842</v>
      </c>
      <c r="F848">
        <v>151</v>
      </c>
      <c r="G848">
        <v>99999</v>
      </c>
      <c r="H848" t="str">
        <f>IF(VLOOKUP(G848,Clientes!$A$2:$D$102,4,FALSE)=0,Clientes!$D$6,VLOOKUP(G848,Clientes!$A$2:$D$102,4,FALSE))</f>
        <v>Ciudad de México</v>
      </c>
      <c r="I848" t="s">
        <v>866</v>
      </c>
      <c r="J848">
        <v>7</v>
      </c>
      <c r="O848" t="s">
        <v>32</v>
      </c>
    </row>
    <row r="849" spans="1:15">
      <c r="A849">
        <f t="shared" si="26"/>
        <v>848</v>
      </c>
      <c r="B849" s="14">
        <v>43932</v>
      </c>
      <c r="C849" t="s">
        <v>6</v>
      </c>
      <c r="D849" t="s">
        <v>20</v>
      </c>
      <c r="E849" s="15">
        <f t="shared" si="27"/>
        <v>20200843</v>
      </c>
      <c r="F849">
        <v>268</v>
      </c>
      <c r="G849">
        <v>99999</v>
      </c>
      <c r="H849" t="str">
        <f>IF(VLOOKUP(G849,Clientes!$A$2:$D$102,4,FALSE)=0,Clientes!$D$6,VLOOKUP(G849,Clientes!$A$2:$D$102,4,FALSE))</f>
        <v>Ciudad de México</v>
      </c>
      <c r="I849" t="s">
        <v>882</v>
      </c>
      <c r="J849">
        <v>4</v>
      </c>
      <c r="O849" t="s">
        <v>32</v>
      </c>
    </row>
    <row r="850" spans="1:15">
      <c r="A850">
        <f t="shared" si="26"/>
        <v>849</v>
      </c>
      <c r="B850" s="14">
        <v>43932</v>
      </c>
      <c r="C850" t="s">
        <v>6</v>
      </c>
      <c r="D850" t="s">
        <v>20</v>
      </c>
      <c r="E850" s="15">
        <f t="shared" si="27"/>
        <v>20200844</v>
      </c>
      <c r="F850">
        <v>277</v>
      </c>
      <c r="G850">
        <v>99999</v>
      </c>
      <c r="H850" t="str">
        <f>IF(VLOOKUP(G850,Clientes!$A$2:$D$102,4,FALSE)=0,Clientes!$D$6,VLOOKUP(G850,Clientes!$A$2:$D$102,4,FALSE))</f>
        <v>Ciudad de México</v>
      </c>
      <c r="I850" t="s">
        <v>874</v>
      </c>
      <c r="J850">
        <v>2</v>
      </c>
      <c r="O850" t="s">
        <v>907</v>
      </c>
    </row>
    <row r="851" spans="1:15">
      <c r="A851">
        <f t="shared" si="26"/>
        <v>850</v>
      </c>
      <c r="B851" s="14">
        <v>43932</v>
      </c>
      <c r="C851" t="s">
        <v>6</v>
      </c>
      <c r="D851" t="s">
        <v>22</v>
      </c>
      <c r="E851" s="15">
        <f t="shared" si="27"/>
        <v>20200845</v>
      </c>
      <c r="F851">
        <v>279</v>
      </c>
      <c r="G851">
        <v>99999</v>
      </c>
      <c r="H851" t="str">
        <f>IF(VLOOKUP(G851,Clientes!$A$2:$D$102,4,FALSE)=0,Clientes!$D$6,VLOOKUP(G851,Clientes!$A$2:$D$102,4,FALSE))</f>
        <v>Ciudad de México</v>
      </c>
      <c r="I851" t="s">
        <v>866</v>
      </c>
      <c r="J851">
        <v>7</v>
      </c>
      <c r="O851" t="s">
        <v>907</v>
      </c>
    </row>
    <row r="852" spans="1:15">
      <c r="A852">
        <f t="shared" si="26"/>
        <v>851</v>
      </c>
      <c r="B852" s="14">
        <v>43932</v>
      </c>
      <c r="C852" t="s">
        <v>6</v>
      </c>
      <c r="D852" t="s">
        <v>22</v>
      </c>
      <c r="E852" s="15">
        <f t="shared" si="27"/>
        <v>20200846</v>
      </c>
      <c r="F852">
        <v>299</v>
      </c>
      <c r="G852">
        <v>99999</v>
      </c>
      <c r="H852" t="str">
        <f>IF(VLOOKUP(G852,Clientes!$A$2:$D$102,4,FALSE)=0,Clientes!$D$6,VLOOKUP(G852,Clientes!$A$2:$D$102,4,FALSE))</f>
        <v>Ciudad de México</v>
      </c>
      <c r="I852" t="s">
        <v>834</v>
      </c>
      <c r="J852">
        <v>7</v>
      </c>
      <c r="O852" t="s">
        <v>908</v>
      </c>
    </row>
    <row r="853" spans="1:15">
      <c r="A853">
        <f t="shared" si="26"/>
        <v>852</v>
      </c>
      <c r="B853" s="14">
        <v>43932</v>
      </c>
      <c r="C853" t="s">
        <v>6</v>
      </c>
      <c r="D853" t="s">
        <v>20</v>
      </c>
      <c r="E853" s="15">
        <f t="shared" si="27"/>
        <v>20200847</v>
      </c>
      <c r="F853">
        <v>364</v>
      </c>
      <c r="G853">
        <v>99999</v>
      </c>
      <c r="H853" t="str">
        <f>IF(VLOOKUP(G853,Clientes!$A$2:$D$102,4,FALSE)=0,Clientes!$D$6,VLOOKUP(G853,Clientes!$A$2:$D$102,4,FALSE))</f>
        <v>Ciudad de México</v>
      </c>
      <c r="I853" t="s">
        <v>866</v>
      </c>
      <c r="J853">
        <v>6</v>
      </c>
      <c r="O853" t="s">
        <v>32</v>
      </c>
    </row>
    <row r="854" spans="1:15">
      <c r="A854">
        <f t="shared" si="26"/>
        <v>853</v>
      </c>
      <c r="B854" s="14">
        <v>43932</v>
      </c>
      <c r="C854" t="s">
        <v>6</v>
      </c>
      <c r="D854" t="s">
        <v>22</v>
      </c>
      <c r="E854" s="15">
        <f t="shared" si="27"/>
        <v>20200848</v>
      </c>
      <c r="F854">
        <v>367</v>
      </c>
      <c r="G854">
        <v>99999</v>
      </c>
      <c r="H854" t="str">
        <f>IF(VLOOKUP(G854,Clientes!$A$2:$D$102,4,FALSE)=0,Clientes!$D$6,VLOOKUP(G854,Clientes!$A$2:$D$102,4,FALSE))</f>
        <v>Ciudad de México</v>
      </c>
      <c r="I854" t="s">
        <v>870</v>
      </c>
      <c r="J854">
        <v>3</v>
      </c>
      <c r="O854" t="s">
        <v>32</v>
      </c>
    </row>
    <row r="855" spans="1:15">
      <c r="A855">
        <f t="shared" si="26"/>
        <v>854</v>
      </c>
      <c r="B855" s="14">
        <v>43932</v>
      </c>
      <c r="C855" t="s">
        <v>6</v>
      </c>
      <c r="D855" t="s">
        <v>20</v>
      </c>
      <c r="E855" s="15">
        <f t="shared" si="27"/>
        <v>20200849</v>
      </c>
      <c r="F855">
        <v>414</v>
      </c>
      <c r="G855">
        <v>99999</v>
      </c>
      <c r="H855" t="str">
        <f>IF(VLOOKUP(G855,Clientes!$A$2:$D$102,4,FALSE)=0,Clientes!$D$6,VLOOKUP(G855,Clientes!$A$2:$D$102,4,FALSE))</f>
        <v>Ciudad de México</v>
      </c>
      <c r="I855" t="s">
        <v>848</v>
      </c>
      <c r="J855">
        <v>6</v>
      </c>
      <c r="O855" t="s">
        <v>907</v>
      </c>
    </row>
    <row r="856" spans="1:15">
      <c r="A856">
        <f t="shared" si="26"/>
        <v>855</v>
      </c>
      <c r="B856" s="14">
        <v>43932</v>
      </c>
      <c r="C856" t="s">
        <v>6</v>
      </c>
      <c r="D856" t="s">
        <v>20</v>
      </c>
      <c r="E856" s="15">
        <f t="shared" si="27"/>
        <v>20200850</v>
      </c>
      <c r="F856">
        <v>446</v>
      </c>
      <c r="G856">
        <v>99999</v>
      </c>
      <c r="H856" t="str">
        <f>IF(VLOOKUP(G856,Clientes!$A$2:$D$102,4,FALSE)=0,Clientes!$D$6,VLOOKUP(G856,Clientes!$A$2:$D$102,4,FALSE))</f>
        <v>Ciudad de México</v>
      </c>
      <c r="I856" t="s">
        <v>850</v>
      </c>
      <c r="J856">
        <v>2</v>
      </c>
      <c r="O856" t="s">
        <v>908</v>
      </c>
    </row>
    <row r="857" spans="1:15">
      <c r="A857">
        <f t="shared" si="26"/>
        <v>856</v>
      </c>
      <c r="B857" s="14">
        <v>43933</v>
      </c>
      <c r="C857" t="s">
        <v>6</v>
      </c>
      <c r="D857" t="s">
        <v>20</v>
      </c>
      <c r="E857" s="15">
        <f t="shared" si="27"/>
        <v>20200851</v>
      </c>
      <c r="F857">
        <v>21</v>
      </c>
      <c r="G857">
        <v>21</v>
      </c>
      <c r="H857" t="str">
        <f>IF(VLOOKUP(G857,Clientes!$A$2:$D$102,4,FALSE)=0,Clientes!$D$6,VLOOKUP(G857,Clientes!$A$2:$D$102,4,FALSE))</f>
        <v>Ciudad de México</v>
      </c>
      <c r="I857" t="s">
        <v>833</v>
      </c>
      <c r="J857">
        <v>2</v>
      </c>
      <c r="O857" t="s">
        <v>32</v>
      </c>
    </row>
    <row r="858" spans="1:15">
      <c r="A858">
        <f t="shared" si="26"/>
        <v>857</v>
      </c>
      <c r="B858" s="14">
        <v>43933</v>
      </c>
      <c r="C858" t="s">
        <v>6</v>
      </c>
      <c r="D858" t="s">
        <v>20</v>
      </c>
      <c r="E858" s="15">
        <f t="shared" si="27"/>
        <v>20200852</v>
      </c>
      <c r="F858">
        <v>56</v>
      </c>
      <c r="G858">
        <v>56</v>
      </c>
      <c r="H858" t="str">
        <f>IF(VLOOKUP(G858,Clientes!$A$2:$D$102,4,FALSE)=0,Clientes!$D$6,VLOOKUP(G858,Clientes!$A$2:$D$102,4,FALSE))</f>
        <v>Pachuca de Soto</v>
      </c>
      <c r="I858" t="s">
        <v>866</v>
      </c>
      <c r="J858">
        <v>4</v>
      </c>
      <c r="O858" t="s">
        <v>32</v>
      </c>
    </row>
    <row r="859" spans="1:15">
      <c r="A859">
        <f t="shared" si="26"/>
        <v>858</v>
      </c>
      <c r="B859" s="14">
        <v>43933</v>
      </c>
      <c r="C859" t="s">
        <v>6</v>
      </c>
      <c r="D859" t="s">
        <v>20</v>
      </c>
      <c r="E859" s="15">
        <f t="shared" si="27"/>
        <v>20200853</v>
      </c>
      <c r="F859">
        <v>78</v>
      </c>
      <c r="G859">
        <v>78</v>
      </c>
      <c r="H859" t="str">
        <f>IF(VLOOKUP(G859,Clientes!$A$2:$D$102,4,FALSE)=0,Clientes!$D$6,VLOOKUP(G859,Clientes!$A$2:$D$102,4,FALSE))</f>
        <v>Los Mochis</v>
      </c>
      <c r="I859" t="s">
        <v>863</v>
      </c>
      <c r="J859">
        <v>2</v>
      </c>
      <c r="O859" t="s">
        <v>908</v>
      </c>
    </row>
    <row r="860" spans="1:15">
      <c r="A860">
        <f t="shared" si="26"/>
        <v>859</v>
      </c>
      <c r="B860" s="14">
        <v>43933</v>
      </c>
      <c r="C860" t="s">
        <v>6</v>
      </c>
      <c r="D860" t="s">
        <v>20</v>
      </c>
      <c r="E860" s="15">
        <f t="shared" si="27"/>
        <v>20200854</v>
      </c>
      <c r="F860">
        <v>111</v>
      </c>
      <c r="G860">
        <v>99999</v>
      </c>
      <c r="H860" t="str">
        <f>IF(VLOOKUP(G860,Clientes!$A$2:$D$102,4,FALSE)=0,Clientes!$D$6,VLOOKUP(G860,Clientes!$A$2:$D$102,4,FALSE))</f>
        <v>Ciudad de México</v>
      </c>
      <c r="I860" t="s">
        <v>883</v>
      </c>
      <c r="J860">
        <v>4</v>
      </c>
      <c r="O860" t="s">
        <v>908</v>
      </c>
    </row>
    <row r="861" spans="1:15">
      <c r="A861">
        <f t="shared" si="26"/>
        <v>860</v>
      </c>
      <c r="B861" s="14">
        <v>43933</v>
      </c>
      <c r="C861" t="s">
        <v>6</v>
      </c>
      <c r="D861" t="s">
        <v>20</v>
      </c>
      <c r="E861" s="15">
        <f t="shared" si="27"/>
        <v>20200855</v>
      </c>
      <c r="F861">
        <v>182</v>
      </c>
      <c r="G861">
        <v>99999</v>
      </c>
      <c r="H861" t="str">
        <f>IF(VLOOKUP(G861,Clientes!$A$2:$D$102,4,FALSE)=0,Clientes!$D$6,VLOOKUP(G861,Clientes!$A$2:$D$102,4,FALSE))</f>
        <v>Ciudad de México</v>
      </c>
      <c r="I861" t="s">
        <v>849</v>
      </c>
      <c r="J861">
        <v>4</v>
      </c>
      <c r="O861" t="s">
        <v>907</v>
      </c>
    </row>
    <row r="862" spans="1:15">
      <c r="A862">
        <f t="shared" si="26"/>
        <v>861</v>
      </c>
      <c r="B862" s="14">
        <v>43933</v>
      </c>
      <c r="C862" t="s">
        <v>6</v>
      </c>
      <c r="D862" t="s">
        <v>22</v>
      </c>
      <c r="E862" s="15">
        <f t="shared" si="27"/>
        <v>20200856</v>
      </c>
      <c r="F862">
        <v>191</v>
      </c>
      <c r="G862">
        <v>99999</v>
      </c>
      <c r="H862" t="str">
        <f>IF(VLOOKUP(G862,Clientes!$A$2:$D$102,4,FALSE)=0,Clientes!$D$6,VLOOKUP(G862,Clientes!$A$2:$D$102,4,FALSE))</f>
        <v>Ciudad de México</v>
      </c>
      <c r="I862" t="s">
        <v>877</v>
      </c>
      <c r="J862">
        <v>5</v>
      </c>
      <c r="O862" t="s">
        <v>908</v>
      </c>
    </row>
    <row r="863" spans="1:15">
      <c r="A863">
        <f t="shared" si="26"/>
        <v>862</v>
      </c>
      <c r="B863" s="14">
        <v>43933</v>
      </c>
      <c r="C863" t="s">
        <v>6</v>
      </c>
      <c r="D863" t="s">
        <v>20</v>
      </c>
      <c r="E863" s="15">
        <f t="shared" si="27"/>
        <v>20200857</v>
      </c>
      <c r="F863">
        <v>209</v>
      </c>
      <c r="G863">
        <v>99999</v>
      </c>
      <c r="H863" t="str">
        <f>IF(VLOOKUP(G863,Clientes!$A$2:$D$102,4,FALSE)=0,Clientes!$D$6,VLOOKUP(G863,Clientes!$A$2:$D$102,4,FALSE))</f>
        <v>Ciudad de México</v>
      </c>
      <c r="I863" t="s">
        <v>851</v>
      </c>
      <c r="J863">
        <v>2</v>
      </c>
      <c r="O863" t="s">
        <v>32</v>
      </c>
    </row>
    <row r="864" spans="1:15">
      <c r="A864">
        <f t="shared" si="26"/>
        <v>863</v>
      </c>
      <c r="B864" s="14">
        <v>43933</v>
      </c>
      <c r="C864" t="s">
        <v>6</v>
      </c>
      <c r="D864" t="s">
        <v>20</v>
      </c>
      <c r="E864" s="15">
        <f t="shared" si="27"/>
        <v>20200858</v>
      </c>
      <c r="F864">
        <v>229</v>
      </c>
      <c r="G864">
        <v>99999</v>
      </c>
      <c r="H864" t="str">
        <f>IF(VLOOKUP(G864,Clientes!$A$2:$D$102,4,FALSE)=0,Clientes!$D$6,VLOOKUP(G864,Clientes!$A$2:$D$102,4,FALSE))</f>
        <v>Ciudad de México</v>
      </c>
      <c r="I864" t="s">
        <v>875</v>
      </c>
      <c r="J864">
        <v>7</v>
      </c>
      <c r="O864" t="s">
        <v>908</v>
      </c>
    </row>
    <row r="865" spans="1:15">
      <c r="A865">
        <f t="shared" si="26"/>
        <v>864</v>
      </c>
      <c r="B865" s="14">
        <v>43933</v>
      </c>
      <c r="C865" t="s">
        <v>6</v>
      </c>
      <c r="D865" t="s">
        <v>20</v>
      </c>
      <c r="E865" s="15">
        <f t="shared" si="27"/>
        <v>20200859</v>
      </c>
      <c r="F865">
        <v>264</v>
      </c>
      <c r="G865">
        <v>99999</v>
      </c>
      <c r="H865" t="str">
        <f>IF(VLOOKUP(G865,Clientes!$A$2:$D$102,4,FALSE)=0,Clientes!$D$6,VLOOKUP(G865,Clientes!$A$2:$D$102,4,FALSE))</f>
        <v>Ciudad de México</v>
      </c>
      <c r="I865" t="s">
        <v>865</v>
      </c>
      <c r="J865">
        <v>1</v>
      </c>
      <c r="O865" t="s">
        <v>907</v>
      </c>
    </row>
    <row r="866" spans="1:15">
      <c r="A866">
        <f t="shared" si="26"/>
        <v>865</v>
      </c>
      <c r="B866" s="14">
        <v>43933</v>
      </c>
      <c r="C866" t="s">
        <v>6</v>
      </c>
      <c r="D866" t="s">
        <v>20</v>
      </c>
      <c r="E866" s="15">
        <f t="shared" si="27"/>
        <v>20200860</v>
      </c>
      <c r="F866">
        <v>298</v>
      </c>
      <c r="G866">
        <v>99999</v>
      </c>
      <c r="H866" t="str">
        <f>IF(VLOOKUP(G866,Clientes!$A$2:$D$102,4,FALSE)=0,Clientes!$D$6,VLOOKUP(G866,Clientes!$A$2:$D$102,4,FALSE))</f>
        <v>Ciudad de México</v>
      </c>
      <c r="I866" t="s">
        <v>829</v>
      </c>
      <c r="J866">
        <v>6</v>
      </c>
      <c r="O866" t="s">
        <v>907</v>
      </c>
    </row>
    <row r="867" spans="1:15">
      <c r="A867">
        <f t="shared" si="26"/>
        <v>866</v>
      </c>
      <c r="B867" s="14">
        <v>43933</v>
      </c>
      <c r="C867" t="s">
        <v>6</v>
      </c>
      <c r="D867" t="s">
        <v>20</v>
      </c>
      <c r="E867" s="15">
        <f t="shared" si="27"/>
        <v>20200861</v>
      </c>
      <c r="F867">
        <v>352</v>
      </c>
      <c r="G867">
        <v>99999</v>
      </c>
      <c r="H867" t="str">
        <f>IF(VLOOKUP(G867,Clientes!$A$2:$D$102,4,FALSE)=0,Clientes!$D$6,VLOOKUP(G867,Clientes!$A$2:$D$102,4,FALSE))</f>
        <v>Ciudad de México</v>
      </c>
      <c r="I867" t="s">
        <v>845</v>
      </c>
      <c r="J867">
        <v>3</v>
      </c>
      <c r="O867" t="s">
        <v>908</v>
      </c>
    </row>
    <row r="868" spans="1:15">
      <c r="A868">
        <f t="shared" si="26"/>
        <v>867</v>
      </c>
      <c r="B868" s="14">
        <v>43933</v>
      </c>
      <c r="C868" t="s">
        <v>6</v>
      </c>
      <c r="D868" t="s">
        <v>20</v>
      </c>
      <c r="E868" s="15">
        <f t="shared" si="27"/>
        <v>20200862</v>
      </c>
      <c r="F868">
        <v>374</v>
      </c>
      <c r="G868">
        <v>99999</v>
      </c>
      <c r="H868" t="str">
        <f>IF(VLOOKUP(G868,Clientes!$A$2:$D$102,4,FALSE)=0,Clientes!$D$6,VLOOKUP(G868,Clientes!$A$2:$D$102,4,FALSE))</f>
        <v>Ciudad de México</v>
      </c>
      <c r="I868" t="s">
        <v>854</v>
      </c>
      <c r="J868">
        <v>6</v>
      </c>
      <c r="O868" t="s">
        <v>908</v>
      </c>
    </row>
    <row r="869" spans="1:15">
      <c r="A869">
        <f t="shared" si="26"/>
        <v>868</v>
      </c>
      <c r="B869" s="14">
        <v>43934</v>
      </c>
      <c r="C869" t="s">
        <v>6</v>
      </c>
      <c r="D869" t="s">
        <v>21</v>
      </c>
      <c r="E869" s="15">
        <f t="shared" si="27"/>
        <v>20200863</v>
      </c>
      <c r="F869">
        <v>1</v>
      </c>
      <c r="G869">
        <v>1</v>
      </c>
      <c r="H869" t="str">
        <f>IF(VLOOKUP(G869,Clientes!$A$2:$D$102,4,FALSE)=0,Clientes!$D$6,VLOOKUP(G869,Clientes!$A$2:$D$102,4,FALSE))</f>
        <v>Puebla de Zaragoza</v>
      </c>
      <c r="I869" t="s">
        <v>871</v>
      </c>
      <c r="J869">
        <v>1</v>
      </c>
      <c r="O869" t="s">
        <v>908</v>
      </c>
    </row>
    <row r="870" spans="1:15">
      <c r="A870">
        <f t="shared" si="26"/>
        <v>869</v>
      </c>
      <c r="B870" s="14">
        <v>43934</v>
      </c>
      <c r="C870" t="s">
        <v>6</v>
      </c>
      <c r="D870" t="s">
        <v>20</v>
      </c>
      <c r="E870" s="15">
        <f t="shared" si="27"/>
        <v>20200864</v>
      </c>
      <c r="F870">
        <v>110</v>
      </c>
      <c r="G870">
        <v>99999</v>
      </c>
      <c r="H870" t="str">
        <f>IF(VLOOKUP(G870,Clientes!$A$2:$D$102,4,FALSE)=0,Clientes!$D$6,VLOOKUP(G870,Clientes!$A$2:$D$102,4,FALSE))</f>
        <v>Ciudad de México</v>
      </c>
      <c r="I870" t="s">
        <v>878</v>
      </c>
      <c r="J870">
        <v>7</v>
      </c>
      <c r="O870" t="s">
        <v>908</v>
      </c>
    </row>
    <row r="871" spans="1:15">
      <c r="A871">
        <f t="shared" si="26"/>
        <v>870</v>
      </c>
      <c r="B871" s="14">
        <v>43934</v>
      </c>
      <c r="C871" t="s">
        <v>6</v>
      </c>
      <c r="D871" t="s">
        <v>20</v>
      </c>
      <c r="E871" s="15">
        <f t="shared" si="27"/>
        <v>20200865</v>
      </c>
      <c r="F871">
        <v>126</v>
      </c>
      <c r="G871">
        <v>99999</v>
      </c>
      <c r="H871" t="str">
        <f>IF(VLOOKUP(G871,Clientes!$A$2:$D$102,4,FALSE)=0,Clientes!$D$6,VLOOKUP(G871,Clientes!$A$2:$D$102,4,FALSE))</f>
        <v>Ciudad de México</v>
      </c>
      <c r="I871" t="s">
        <v>889</v>
      </c>
      <c r="J871">
        <v>7</v>
      </c>
      <c r="O871" t="s">
        <v>907</v>
      </c>
    </row>
    <row r="872" spans="1:15">
      <c r="A872">
        <f t="shared" si="26"/>
        <v>871</v>
      </c>
      <c r="B872" s="14">
        <v>43934</v>
      </c>
      <c r="C872" t="s">
        <v>6</v>
      </c>
      <c r="D872" t="s">
        <v>20</v>
      </c>
      <c r="E872" s="15">
        <f t="shared" si="27"/>
        <v>20200866</v>
      </c>
      <c r="F872">
        <v>128</v>
      </c>
      <c r="G872">
        <v>99999</v>
      </c>
      <c r="H872" t="str">
        <f>IF(VLOOKUP(G872,Clientes!$A$2:$D$102,4,FALSE)=0,Clientes!$D$6,VLOOKUP(G872,Clientes!$A$2:$D$102,4,FALSE))</f>
        <v>Ciudad de México</v>
      </c>
      <c r="I872" t="s">
        <v>857</v>
      </c>
      <c r="J872">
        <v>3</v>
      </c>
      <c r="O872" t="s">
        <v>907</v>
      </c>
    </row>
    <row r="873" spans="1:15">
      <c r="A873">
        <f t="shared" si="26"/>
        <v>872</v>
      </c>
      <c r="B873" s="14">
        <v>43934</v>
      </c>
      <c r="C873" t="s">
        <v>6</v>
      </c>
      <c r="D873" t="s">
        <v>20</v>
      </c>
      <c r="E873" s="15">
        <f t="shared" si="27"/>
        <v>20200867</v>
      </c>
      <c r="F873">
        <v>151</v>
      </c>
      <c r="G873">
        <v>99999</v>
      </c>
      <c r="H873" t="str">
        <f>IF(VLOOKUP(G873,Clientes!$A$2:$D$102,4,FALSE)=0,Clientes!$D$6,VLOOKUP(G873,Clientes!$A$2:$D$102,4,FALSE))</f>
        <v>Ciudad de México</v>
      </c>
      <c r="I873" t="s">
        <v>887</v>
      </c>
      <c r="J873">
        <v>1</v>
      </c>
      <c r="O873" t="s">
        <v>32</v>
      </c>
    </row>
    <row r="874" spans="1:15">
      <c r="A874">
        <f t="shared" si="26"/>
        <v>873</v>
      </c>
      <c r="B874" s="14">
        <v>43934</v>
      </c>
      <c r="C874" t="s">
        <v>6</v>
      </c>
      <c r="D874" t="s">
        <v>20</v>
      </c>
      <c r="E874" s="15">
        <f t="shared" si="27"/>
        <v>20200868</v>
      </c>
      <c r="F874">
        <v>179</v>
      </c>
      <c r="G874">
        <v>99999</v>
      </c>
      <c r="H874" t="str">
        <f>IF(VLOOKUP(G874,Clientes!$A$2:$D$102,4,FALSE)=0,Clientes!$D$6,VLOOKUP(G874,Clientes!$A$2:$D$102,4,FALSE))</f>
        <v>Ciudad de México</v>
      </c>
      <c r="I874" t="s">
        <v>846</v>
      </c>
      <c r="J874">
        <v>7</v>
      </c>
      <c r="O874" t="s">
        <v>907</v>
      </c>
    </row>
    <row r="875" spans="1:15">
      <c r="A875">
        <f t="shared" si="26"/>
        <v>874</v>
      </c>
      <c r="B875" s="14">
        <v>43934</v>
      </c>
      <c r="C875" t="s">
        <v>6</v>
      </c>
      <c r="D875" t="s">
        <v>20</v>
      </c>
      <c r="E875" s="15">
        <f t="shared" si="27"/>
        <v>20200869</v>
      </c>
      <c r="F875">
        <v>201</v>
      </c>
      <c r="G875">
        <v>99999</v>
      </c>
      <c r="H875" t="str">
        <f>IF(VLOOKUP(G875,Clientes!$A$2:$D$102,4,FALSE)=0,Clientes!$D$6,VLOOKUP(G875,Clientes!$A$2:$D$102,4,FALSE))</f>
        <v>Ciudad de México</v>
      </c>
      <c r="I875" t="s">
        <v>861</v>
      </c>
      <c r="J875">
        <v>4</v>
      </c>
      <c r="O875" t="s">
        <v>908</v>
      </c>
    </row>
    <row r="876" spans="1:15">
      <c r="A876">
        <f t="shared" si="26"/>
        <v>875</v>
      </c>
      <c r="B876" s="14">
        <v>43934</v>
      </c>
      <c r="C876" t="s">
        <v>6</v>
      </c>
      <c r="D876" t="s">
        <v>20</v>
      </c>
      <c r="E876" s="15">
        <f t="shared" si="27"/>
        <v>20200870</v>
      </c>
      <c r="F876">
        <v>229</v>
      </c>
      <c r="G876">
        <v>99999</v>
      </c>
      <c r="H876" t="str">
        <f>IF(VLOOKUP(G876,Clientes!$A$2:$D$102,4,FALSE)=0,Clientes!$D$6,VLOOKUP(G876,Clientes!$A$2:$D$102,4,FALSE))</f>
        <v>Ciudad de México</v>
      </c>
      <c r="I876" t="s">
        <v>837</v>
      </c>
      <c r="J876">
        <v>3</v>
      </c>
      <c r="O876" t="s">
        <v>32</v>
      </c>
    </row>
    <row r="877" spans="1:15">
      <c r="A877">
        <f t="shared" si="26"/>
        <v>876</v>
      </c>
      <c r="B877" s="14">
        <v>43934</v>
      </c>
      <c r="C877" t="s">
        <v>6</v>
      </c>
      <c r="D877" t="s">
        <v>21</v>
      </c>
      <c r="E877" s="15">
        <f t="shared" si="27"/>
        <v>20200871</v>
      </c>
      <c r="F877">
        <v>251</v>
      </c>
      <c r="G877">
        <v>99999</v>
      </c>
      <c r="H877" t="str">
        <f>IF(VLOOKUP(G877,Clientes!$A$2:$D$102,4,FALSE)=0,Clientes!$D$6,VLOOKUP(G877,Clientes!$A$2:$D$102,4,FALSE))</f>
        <v>Ciudad de México</v>
      </c>
      <c r="I877" t="s">
        <v>855</v>
      </c>
      <c r="J877">
        <v>3</v>
      </c>
      <c r="O877" t="s">
        <v>907</v>
      </c>
    </row>
    <row r="878" spans="1:15">
      <c r="A878">
        <f t="shared" si="26"/>
        <v>877</v>
      </c>
      <c r="B878" s="14">
        <v>43934</v>
      </c>
      <c r="C878" t="s">
        <v>6</v>
      </c>
      <c r="D878" t="s">
        <v>20</v>
      </c>
      <c r="E878" s="15">
        <f t="shared" si="27"/>
        <v>20200872</v>
      </c>
      <c r="F878">
        <v>280</v>
      </c>
      <c r="G878">
        <v>99999</v>
      </c>
      <c r="H878" t="str">
        <f>IF(VLOOKUP(G878,Clientes!$A$2:$D$102,4,FALSE)=0,Clientes!$D$6,VLOOKUP(G878,Clientes!$A$2:$D$102,4,FALSE))</f>
        <v>Ciudad de México</v>
      </c>
      <c r="I878" t="s">
        <v>862</v>
      </c>
      <c r="J878">
        <v>3</v>
      </c>
      <c r="O878" t="s">
        <v>908</v>
      </c>
    </row>
    <row r="879" spans="1:15">
      <c r="A879">
        <f t="shared" si="26"/>
        <v>878</v>
      </c>
      <c r="B879" s="14">
        <v>43934</v>
      </c>
      <c r="C879" t="s">
        <v>6</v>
      </c>
      <c r="D879" t="s">
        <v>20</v>
      </c>
      <c r="E879" s="15">
        <f t="shared" si="27"/>
        <v>20200873</v>
      </c>
      <c r="F879">
        <v>337</v>
      </c>
      <c r="G879">
        <v>99999</v>
      </c>
      <c r="H879" t="str">
        <f>IF(VLOOKUP(G879,Clientes!$A$2:$D$102,4,FALSE)=0,Clientes!$D$6,VLOOKUP(G879,Clientes!$A$2:$D$102,4,FALSE))</f>
        <v>Ciudad de México</v>
      </c>
      <c r="I879" t="s">
        <v>848</v>
      </c>
      <c r="J879">
        <v>5</v>
      </c>
      <c r="O879" t="s">
        <v>907</v>
      </c>
    </row>
    <row r="880" spans="1:15">
      <c r="A880">
        <f t="shared" si="26"/>
        <v>879</v>
      </c>
      <c r="B880" s="14">
        <v>43934</v>
      </c>
      <c r="C880" t="s">
        <v>6</v>
      </c>
      <c r="D880" t="s">
        <v>20</v>
      </c>
      <c r="E880" s="15">
        <f t="shared" si="27"/>
        <v>20200874</v>
      </c>
      <c r="F880">
        <v>338</v>
      </c>
      <c r="G880">
        <v>99999</v>
      </c>
      <c r="H880" t="str">
        <f>IF(VLOOKUP(G880,Clientes!$A$2:$D$102,4,FALSE)=0,Clientes!$D$6,VLOOKUP(G880,Clientes!$A$2:$D$102,4,FALSE))</f>
        <v>Ciudad de México</v>
      </c>
      <c r="I880" t="s">
        <v>827</v>
      </c>
      <c r="J880">
        <v>5</v>
      </c>
      <c r="O880" t="s">
        <v>907</v>
      </c>
    </row>
    <row r="881" spans="1:15">
      <c r="A881">
        <f t="shared" si="26"/>
        <v>880</v>
      </c>
      <c r="B881" s="14">
        <v>43934</v>
      </c>
      <c r="C881" t="s">
        <v>6</v>
      </c>
      <c r="D881" t="s">
        <v>22</v>
      </c>
      <c r="E881" s="15">
        <f t="shared" si="27"/>
        <v>20200875</v>
      </c>
      <c r="F881">
        <v>418</v>
      </c>
      <c r="G881">
        <v>99999</v>
      </c>
      <c r="H881" t="str">
        <f>IF(VLOOKUP(G881,Clientes!$A$2:$D$102,4,FALSE)=0,Clientes!$D$6,VLOOKUP(G881,Clientes!$A$2:$D$102,4,FALSE))</f>
        <v>Ciudad de México</v>
      </c>
      <c r="I881" t="s">
        <v>872</v>
      </c>
      <c r="J881">
        <v>5</v>
      </c>
      <c r="O881" t="s">
        <v>908</v>
      </c>
    </row>
    <row r="882" spans="1:15">
      <c r="A882">
        <f t="shared" si="26"/>
        <v>881</v>
      </c>
      <c r="B882" s="14">
        <v>43935</v>
      </c>
      <c r="C882" t="s">
        <v>6</v>
      </c>
      <c r="D882" t="s">
        <v>21</v>
      </c>
      <c r="E882" s="15">
        <f t="shared" si="27"/>
        <v>20200876</v>
      </c>
      <c r="F882">
        <v>13</v>
      </c>
      <c r="G882">
        <v>13</v>
      </c>
      <c r="H882" t="str">
        <f>IF(VLOOKUP(G882,Clientes!$A$2:$D$102,4,FALSE)=0,Clientes!$D$6,VLOOKUP(G882,Clientes!$A$2:$D$102,4,FALSE))</f>
        <v>Salamanca</v>
      </c>
      <c r="I882" t="s">
        <v>857</v>
      </c>
      <c r="J882">
        <v>3</v>
      </c>
      <c r="O882" t="s">
        <v>32</v>
      </c>
    </row>
    <row r="883" spans="1:15">
      <c r="A883">
        <f t="shared" si="26"/>
        <v>882</v>
      </c>
      <c r="B883" s="14">
        <v>43935</v>
      </c>
      <c r="C883" t="s">
        <v>6</v>
      </c>
      <c r="D883" t="s">
        <v>20</v>
      </c>
      <c r="E883" s="15">
        <f t="shared" si="27"/>
        <v>20200877</v>
      </c>
      <c r="F883">
        <v>51</v>
      </c>
      <c r="G883">
        <v>51</v>
      </c>
      <c r="H883" t="str">
        <f>IF(VLOOKUP(G883,Clientes!$A$2:$D$102,4,FALSE)=0,Clientes!$D$6,VLOOKUP(G883,Clientes!$A$2:$D$102,4,FALSE))</f>
        <v>Ciudad de México</v>
      </c>
      <c r="I883" t="s">
        <v>833</v>
      </c>
      <c r="J883">
        <v>5</v>
      </c>
      <c r="O883" t="s">
        <v>32</v>
      </c>
    </row>
    <row r="884" spans="1:15">
      <c r="A884">
        <f t="shared" si="26"/>
        <v>883</v>
      </c>
      <c r="B884" s="14">
        <v>43935</v>
      </c>
      <c r="C884" t="s">
        <v>6</v>
      </c>
      <c r="D884" t="s">
        <v>20</v>
      </c>
      <c r="E884" s="15">
        <f t="shared" si="27"/>
        <v>20200878</v>
      </c>
      <c r="F884">
        <v>70</v>
      </c>
      <c r="G884">
        <v>70</v>
      </c>
      <c r="H884" t="str">
        <f>IF(VLOOKUP(G884,Clientes!$A$2:$D$102,4,FALSE)=0,Clientes!$D$6,VLOOKUP(G884,Clientes!$A$2:$D$102,4,FALSE))</f>
        <v>Mazatlán</v>
      </c>
      <c r="I884" t="s">
        <v>874</v>
      </c>
      <c r="J884">
        <v>4</v>
      </c>
      <c r="O884" t="s">
        <v>32</v>
      </c>
    </row>
    <row r="885" spans="1:15">
      <c r="A885">
        <f t="shared" si="26"/>
        <v>884</v>
      </c>
      <c r="B885" s="14">
        <v>43935</v>
      </c>
      <c r="C885" t="s">
        <v>6</v>
      </c>
      <c r="D885" t="s">
        <v>22</v>
      </c>
      <c r="E885" s="15">
        <f t="shared" si="27"/>
        <v>20200879</v>
      </c>
      <c r="F885">
        <v>85</v>
      </c>
      <c r="G885">
        <v>85</v>
      </c>
      <c r="H885" t="str">
        <f>IF(VLOOKUP(G885,Clientes!$A$2:$D$102,4,FALSE)=0,Clientes!$D$6,VLOOKUP(G885,Clientes!$A$2:$D$102,4,FALSE))</f>
        <v>Ciudad de México</v>
      </c>
      <c r="I885" t="s">
        <v>872</v>
      </c>
      <c r="J885">
        <v>3</v>
      </c>
      <c r="O885" t="s">
        <v>32</v>
      </c>
    </row>
    <row r="886" spans="1:15">
      <c r="A886">
        <f t="shared" si="26"/>
        <v>885</v>
      </c>
      <c r="B886" s="14">
        <v>43935</v>
      </c>
      <c r="C886" t="s">
        <v>6</v>
      </c>
      <c r="D886" t="s">
        <v>21</v>
      </c>
      <c r="E886" s="15">
        <f t="shared" si="27"/>
        <v>20200880</v>
      </c>
      <c r="F886">
        <v>162</v>
      </c>
      <c r="G886">
        <v>99999</v>
      </c>
      <c r="H886" t="str">
        <f>IF(VLOOKUP(G886,Clientes!$A$2:$D$102,4,FALSE)=0,Clientes!$D$6,VLOOKUP(G886,Clientes!$A$2:$D$102,4,FALSE))</f>
        <v>Ciudad de México</v>
      </c>
      <c r="I886" t="s">
        <v>829</v>
      </c>
      <c r="J886">
        <v>6</v>
      </c>
      <c r="O886" t="s">
        <v>907</v>
      </c>
    </row>
    <row r="887" spans="1:15">
      <c r="A887">
        <f t="shared" si="26"/>
        <v>886</v>
      </c>
      <c r="B887" s="14">
        <v>43935</v>
      </c>
      <c r="C887" t="s">
        <v>6</v>
      </c>
      <c r="D887" t="s">
        <v>20</v>
      </c>
      <c r="E887" s="15">
        <f t="shared" si="27"/>
        <v>20200881</v>
      </c>
      <c r="F887">
        <v>451</v>
      </c>
      <c r="G887">
        <v>99999</v>
      </c>
      <c r="H887" t="str">
        <f>IF(VLOOKUP(G887,Clientes!$A$2:$D$102,4,FALSE)=0,Clientes!$D$6,VLOOKUP(G887,Clientes!$A$2:$D$102,4,FALSE))</f>
        <v>Ciudad de México</v>
      </c>
      <c r="I887" t="s">
        <v>850</v>
      </c>
      <c r="J887">
        <v>7</v>
      </c>
      <c r="O887" t="s">
        <v>907</v>
      </c>
    </row>
    <row r="888" spans="1:15">
      <c r="A888">
        <f t="shared" si="26"/>
        <v>887</v>
      </c>
      <c r="B888" s="14">
        <v>43936</v>
      </c>
      <c r="C888" t="s">
        <v>6</v>
      </c>
      <c r="D888" t="s">
        <v>21</v>
      </c>
      <c r="E888" s="15">
        <f t="shared" si="27"/>
        <v>20200882</v>
      </c>
      <c r="F888">
        <v>80</v>
      </c>
      <c r="G888">
        <v>80</v>
      </c>
      <c r="H888" t="str">
        <f>IF(VLOOKUP(G888,Clientes!$A$2:$D$102,4,FALSE)=0,Clientes!$D$6,VLOOKUP(G888,Clientes!$A$2:$D$102,4,FALSE))</f>
        <v>Ciudad de México</v>
      </c>
      <c r="I888" t="s">
        <v>883</v>
      </c>
      <c r="J888">
        <v>6</v>
      </c>
      <c r="O888" t="s">
        <v>32</v>
      </c>
    </row>
    <row r="889" spans="1:15">
      <c r="A889">
        <f t="shared" si="26"/>
        <v>888</v>
      </c>
      <c r="B889" s="14">
        <v>43936</v>
      </c>
      <c r="C889" t="s">
        <v>6</v>
      </c>
      <c r="D889" t="s">
        <v>21</v>
      </c>
      <c r="E889" s="15">
        <f t="shared" si="27"/>
        <v>20200883</v>
      </c>
      <c r="F889">
        <v>147</v>
      </c>
      <c r="G889">
        <v>99999</v>
      </c>
      <c r="H889" t="str">
        <f>IF(VLOOKUP(G889,Clientes!$A$2:$D$102,4,FALSE)=0,Clientes!$D$6,VLOOKUP(G889,Clientes!$A$2:$D$102,4,FALSE))</f>
        <v>Ciudad de México</v>
      </c>
      <c r="I889" t="s">
        <v>833</v>
      </c>
      <c r="J889">
        <v>3</v>
      </c>
      <c r="O889" t="s">
        <v>32</v>
      </c>
    </row>
    <row r="890" spans="1:15">
      <c r="A890">
        <f t="shared" si="26"/>
        <v>889</v>
      </c>
      <c r="B890" s="14">
        <v>43936</v>
      </c>
      <c r="C890" t="s">
        <v>6</v>
      </c>
      <c r="D890" t="s">
        <v>20</v>
      </c>
      <c r="E890" s="15">
        <f t="shared" si="27"/>
        <v>20200884</v>
      </c>
      <c r="F890">
        <v>154</v>
      </c>
      <c r="G890">
        <v>99999</v>
      </c>
      <c r="H890" t="str">
        <f>IF(VLOOKUP(G890,Clientes!$A$2:$D$102,4,FALSE)=0,Clientes!$D$6,VLOOKUP(G890,Clientes!$A$2:$D$102,4,FALSE))</f>
        <v>Ciudad de México</v>
      </c>
      <c r="I890" t="s">
        <v>843</v>
      </c>
      <c r="J890">
        <v>1</v>
      </c>
      <c r="O890" t="s">
        <v>32</v>
      </c>
    </row>
    <row r="891" spans="1:15">
      <c r="A891">
        <f t="shared" si="26"/>
        <v>890</v>
      </c>
      <c r="B891" s="14">
        <v>43936</v>
      </c>
      <c r="C891" t="s">
        <v>6</v>
      </c>
      <c r="D891" t="s">
        <v>21</v>
      </c>
      <c r="E891" s="15">
        <f t="shared" si="27"/>
        <v>20200885</v>
      </c>
      <c r="F891">
        <v>297</v>
      </c>
      <c r="G891">
        <v>99999</v>
      </c>
      <c r="H891" t="str">
        <f>IF(VLOOKUP(G891,Clientes!$A$2:$D$102,4,FALSE)=0,Clientes!$D$6,VLOOKUP(G891,Clientes!$A$2:$D$102,4,FALSE))</f>
        <v>Ciudad de México</v>
      </c>
      <c r="I891" t="s">
        <v>887</v>
      </c>
      <c r="J891">
        <v>4</v>
      </c>
      <c r="O891" t="s">
        <v>32</v>
      </c>
    </row>
    <row r="892" spans="1:15">
      <c r="A892">
        <f t="shared" si="26"/>
        <v>891</v>
      </c>
      <c r="B892" s="14">
        <v>43936</v>
      </c>
      <c r="C892" t="s">
        <v>6</v>
      </c>
      <c r="D892" t="s">
        <v>20</v>
      </c>
      <c r="E892" s="15">
        <f t="shared" si="27"/>
        <v>20200886</v>
      </c>
      <c r="F892">
        <v>317</v>
      </c>
      <c r="G892">
        <v>99999</v>
      </c>
      <c r="H892" t="str">
        <f>IF(VLOOKUP(G892,Clientes!$A$2:$D$102,4,FALSE)=0,Clientes!$D$6,VLOOKUP(G892,Clientes!$A$2:$D$102,4,FALSE))</f>
        <v>Ciudad de México</v>
      </c>
      <c r="I892" t="s">
        <v>842</v>
      </c>
      <c r="J892">
        <v>7</v>
      </c>
      <c r="O892" t="s">
        <v>908</v>
      </c>
    </row>
    <row r="893" spans="1:15">
      <c r="A893">
        <f t="shared" si="26"/>
        <v>892</v>
      </c>
      <c r="B893" s="14">
        <v>43936</v>
      </c>
      <c r="C893" t="s">
        <v>6</v>
      </c>
      <c r="D893" t="s">
        <v>20</v>
      </c>
      <c r="E893" s="15">
        <f t="shared" si="27"/>
        <v>20200887</v>
      </c>
      <c r="F893">
        <v>428</v>
      </c>
      <c r="G893">
        <v>99999</v>
      </c>
      <c r="H893" t="str">
        <f>IF(VLOOKUP(G893,Clientes!$A$2:$D$102,4,FALSE)=0,Clientes!$D$6,VLOOKUP(G893,Clientes!$A$2:$D$102,4,FALSE))</f>
        <v>Ciudad de México</v>
      </c>
      <c r="I893" t="s">
        <v>842</v>
      </c>
      <c r="J893">
        <v>5</v>
      </c>
      <c r="O893" t="s">
        <v>32</v>
      </c>
    </row>
    <row r="894" spans="1:15">
      <c r="A894">
        <f t="shared" si="26"/>
        <v>893</v>
      </c>
      <c r="B894" s="14">
        <v>43937</v>
      </c>
      <c r="C894" t="s">
        <v>6</v>
      </c>
      <c r="D894" t="s">
        <v>20</v>
      </c>
      <c r="E894" s="15">
        <f t="shared" si="27"/>
        <v>20200888</v>
      </c>
      <c r="F894">
        <v>89</v>
      </c>
      <c r="G894">
        <v>89</v>
      </c>
      <c r="H894" t="str">
        <f>IF(VLOOKUP(G894,Clientes!$A$2:$D$102,4,FALSE)=0,Clientes!$D$6,VLOOKUP(G894,Clientes!$A$2:$D$102,4,FALSE))</f>
        <v>Coatzacoalcos</v>
      </c>
      <c r="I894" t="s">
        <v>870</v>
      </c>
      <c r="J894">
        <v>1</v>
      </c>
      <c r="O894" t="s">
        <v>908</v>
      </c>
    </row>
    <row r="895" spans="1:15">
      <c r="A895">
        <f t="shared" si="26"/>
        <v>894</v>
      </c>
      <c r="B895" s="14">
        <v>43937</v>
      </c>
      <c r="C895" t="s">
        <v>6</v>
      </c>
      <c r="D895" t="s">
        <v>20</v>
      </c>
      <c r="E895" s="15">
        <f t="shared" si="27"/>
        <v>20200889</v>
      </c>
      <c r="F895">
        <v>92</v>
      </c>
      <c r="G895">
        <v>92</v>
      </c>
      <c r="H895" t="str">
        <f>IF(VLOOKUP(G895,Clientes!$A$2:$D$102,4,FALSE)=0,Clientes!$D$6,VLOOKUP(G895,Clientes!$A$2:$D$102,4,FALSE))</f>
        <v>Ciudad Acuña</v>
      </c>
      <c r="I895" t="s">
        <v>856</v>
      </c>
      <c r="J895">
        <v>4</v>
      </c>
      <c r="O895" t="s">
        <v>908</v>
      </c>
    </row>
    <row r="896" spans="1:15">
      <c r="A896">
        <f t="shared" si="26"/>
        <v>895</v>
      </c>
      <c r="B896" s="14">
        <v>43937</v>
      </c>
      <c r="C896" t="s">
        <v>6</v>
      </c>
      <c r="D896" t="s">
        <v>21</v>
      </c>
      <c r="E896" s="15">
        <f t="shared" si="27"/>
        <v>20200890</v>
      </c>
      <c r="F896">
        <v>146</v>
      </c>
      <c r="G896">
        <v>99999</v>
      </c>
      <c r="H896" t="str">
        <f>IF(VLOOKUP(G896,Clientes!$A$2:$D$102,4,FALSE)=0,Clientes!$D$6,VLOOKUP(G896,Clientes!$A$2:$D$102,4,FALSE))</f>
        <v>Ciudad de México</v>
      </c>
      <c r="I896" t="s">
        <v>838</v>
      </c>
      <c r="J896">
        <v>7</v>
      </c>
      <c r="O896" t="s">
        <v>907</v>
      </c>
    </row>
    <row r="897" spans="1:15">
      <c r="A897">
        <f t="shared" si="26"/>
        <v>896</v>
      </c>
      <c r="B897" s="14">
        <v>43937</v>
      </c>
      <c r="C897" t="s">
        <v>6</v>
      </c>
      <c r="D897" t="s">
        <v>21</v>
      </c>
      <c r="E897" s="15">
        <f t="shared" si="27"/>
        <v>20200891</v>
      </c>
      <c r="F897">
        <v>220</v>
      </c>
      <c r="G897">
        <v>99999</v>
      </c>
      <c r="H897" t="str">
        <f>IF(VLOOKUP(G897,Clientes!$A$2:$D$102,4,FALSE)=0,Clientes!$D$6,VLOOKUP(G897,Clientes!$A$2:$D$102,4,FALSE))</f>
        <v>Ciudad de México</v>
      </c>
      <c r="I897" t="s">
        <v>858</v>
      </c>
      <c r="J897">
        <v>7</v>
      </c>
      <c r="O897" t="s">
        <v>907</v>
      </c>
    </row>
    <row r="898" spans="1:15">
      <c r="A898">
        <f t="shared" si="26"/>
        <v>897</v>
      </c>
      <c r="B898" s="14">
        <v>43937</v>
      </c>
      <c r="C898" t="s">
        <v>6</v>
      </c>
      <c r="D898" t="s">
        <v>22</v>
      </c>
      <c r="E898" s="15">
        <f t="shared" si="27"/>
        <v>20200892</v>
      </c>
      <c r="F898">
        <v>242</v>
      </c>
      <c r="G898">
        <v>99999</v>
      </c>
      <c r="H898" t="str">
        <f>IF(VLOOKUP(G898,Clientes!$A$2:$D$102,4,FALSE)=0,Clientes!$D$6,VLOOKUP(G898,Clientes!$A$2:$D$102,4,FALSE))</f>
        <v>Ciudad de México</v>
      </c>
      <c r="I898" t="s">
        <v>884</v>
      </c>
      <c r="J898">
        <v>2</v>
      </c>
      <c r="O898" t="s">
        <v>907</v>
      </c>
    </row>
    <row r="899" spans="1:15">
      <c r="A899">
        <f t="shared" si="26"/>
        <v>898</v>
      </c>
      <c r="B899" s="14">
        <v>43937</v>
      </c>
      <c r="C899" t="s">
        <v>6</v>
      </c>
      <c r="D899" t="s">
        <v>20</v>
      </c>
      <c r="E899" s="15">
        <f t="shared" si="27"/>
        <v>20200893</v>
      </c>
      <c r="F899">
        <v>264</v>
      </c>
      <c r="G899">
        <v>99999</v>
      </c>
      <c r="H899" t="str">
        <f>IF(VLOOKUP(G899,Clientes!$A$2:$D$102,4,FALSE)=0,Clientes!$D$6,VLOOKUP(G899,Clientes!$A$2:$D$102,4,FALSE))</f>
        <v>Ciudad de México</v>
      </c>
      <c r="I899" t="s">
        <v>871</v>
      </c>
      <c r="J899">
        <v>3</v>
      </c>
      <c r="O899" t="s">
        <v>32</v>
      </c>
    </row>
    <row r="900" spans="1:15">
      <c r="A900">
        <f t="shared" ref="A900:A963" si="28">A899+1</f>
        <v>899</v>
      </c>
      <c r="B900" s="14">
        <v>43937</v>
      </c>
      <c r="C900" t="s">
        <v>36</v>
      </c>
      <c r="D900" t="s">
        <v>21</v>
      </c>
      <c r="E900" s="15">
        <f t="shared" ref="E900:E963" si="29">IF(CONCATENATE(D900,F900)=CONCATENATE(D899,F899),E899,E899+1)</f>
        <v>20200894</v>
      </c>
      <c r="F900">
        <v>319</v>
      </c>
      <c r="G900">
        <v>99999</v>
      </c>
      <c r="H900" t="str">
        <f>IF(VLOOKUP(G900,Clientes!$A$2:$D$102,4,FALSE)=0,Clientes!$D$6,VLOOKUP(G900,Clientes!$A$2:$D$102,4,FALSE))</f>
        <v>Ciudad de México</v>
      </c>
      <c r="I900" t="s">
        <v>871</v>
      </c>
      <c r="J900">
        <v>2</v>
      </c>
      <c r="O900" t="s">
        <v>32</v>
      </c>
    </row>
    <row r="901" spans="1:15">
      <c r="A901">
        <f t="shared" si="28"/>
        <v>900</v>
      </c>
      <c r="B901" s="14">
        <v>43937</v>
      </c>
      <c r="C901" t="s">
        <v>6</v>
      </c>
      <c r="D901" t="s">
        <v>20</v>
      </c>
      <c r="E901" s="15">
        <f t="shared" si="29"/>
        <v>20200895</v>
      </c>
      <c r="F901">
        <v>411</v>
      </c>
      <c r="G901">
        <v>99999</v>
      </c>
      <c r="H901" t="str">
        <f>IF(VLOOKUP(G901,Clientes!$A$2:$D$102,4,FALSE)=0,Clientes!$D$6,VLOOKUP(G901,Clientes!$A$2:$D$102,4,FALSE))</f>
        <v>Ciudad de México</v>
      </c>
      <c r="I901" t="s">
        <v>885</v>
      </c>
      <c r="J901">
        <v>7</v>
      </c>
      <c r="O901" t="s">
        <v>32</v>
      </c>
    </row>
    <row r="902" spans="1:15">
      <c r="A902">
        <f t="shared" si="28"/>
        <v>901</v>
      </c>
      <c r="B902" s="14">
        <v>43937</v>
      </c>
      <c r="C902" t="s">
        <v>6</v>
      </c>
      <c r="D902" t="s">
        <v>20</v>
      </c>
      <c r="E902" s="15">
        <f t="shared" si="29"/>
        <v>20200896</v>
      </c>
      <c r="F902">
        <v>439</v>
      </c>
      <c r="G902">
        <v>99999</v>
      </c>
      <c r="H902" t="str">
        <f>IF(VLOOKUP(G902,Clientes!$A$2:$D$102,4,FALSE)=0,Clientes!$D$6,VLOOKUP(G902,Clientes!$A$2:$D$102,4,FALSE))</f>
        <v>Ciudad de México</v>
      </c>
      <c r="I902" t="s">
        <v>854</v>
      </c>
      <c r="J902">
        <v>7</v>
      </c>
      <c r="O902" t="s">
        <v>908</v>
      </c>
    </row>
    <row r="903" spans="1:15">
      <c r="A903">
        <f t="shared" si="28"/>
        <v>902</v>
      </c>
      <c r="B903" s="14">
        <v>43937</v>
      </c>
      <c r="C903" t="s">
        <v>6</v>
      </c>
      <c r="D903" t="s">
        <v>22</v>
      </c>
      <c r="E903" s="15">
        <f t="shared" si="29"/>
        <v>20200897</v>
      </c>
      <c r="F903">
        <v>440</v>
      </c>
      <c r="G903">
        <v>99999</v>
      </c>
      <c r="H903" t="str">
        <f>IF(VLOOKUP(G903,Clientes!$A$2:$D$102,4,FALSE)=0,Clientes!$D$6,VLOOKUP(G903,Clientes!$A$2:$D$102,4,FALSE))</f>
        <v>Ciudad de México</v>
      </c>
      <c r="I903" t="s">
        <v>842</v>
      </c>
      <c r="J903">
        <v>1</v>
      </c>
      <c r="O903" t="s">
        <v>907</v>
      </c>
    </row>
    <row r="904" spans="1:15">
      <c r="A904">
        <f t="shared" si="28"/>
        <v>903</v>
      </c>
      <c r="B904" s="14">
        <v>43937</v>
      </c>
      <c r="C904" t="s">
        <v>6</v>
      </c>
      <c r="D904" t="s">
        <v>20</v>
      </c>
      <c r="E904" s="15">
        <f t="shared" si="29"/>
        <v>20200898</v>
      </c>
      <c r="F904">
        <v>459</v>
      </c>
      <c r="G904">
        <v>99999</v>
      </c>
      <c r="H904" t="str">
        <f>IF(VLOOKUP(G904,Clientes!$A$2:$D$102,4,FALSE)=0,Clientes!$D$6,VLOOKUP(G904,Clientes!$A$2:$D$102,4,FALSE))</f>
        <v>Ciudad de México</v>
      </c>
      <c r="I904" t="s">
        <v>862</v>
      </c>
      <c r="J904">
        <v>7</v>
      </c>
      <c r="O904" t="s">
        <v>32</v>
      </c>
    </row>
    <row r="905" spans="1:15">
      <c r="A905">
        <f t="shared" si="28"/>
        <v>904</v>
      </c>
      <c r="B905" s="14">
        <v>43938</v>
      </c>
      <c r="C905" t="s">
        <v>6</v>
      </c>
      <c r="D905" t="s">
        <v>20</v>
      </c>
      <c r="E905" s="15">
        <f t="shared" si="29"/>
        <v>20200899</v>
      </c>
      <c r="F905">
        <v>49</v>
      </c>
      <c r="G905">
        <v>49</v>
      </c>
      <c r="H905" t="str">
        <f>IF(VLOOKUP(G905,Clientes!$A$2:$D$102,4,FALSE)=0,Clientes!$D$6,VLOOKUP(G905,Clientes!$A$2:$D$102,4,FALSE))</f>
        <v>Ciudad de México</v>
      </c>
      <c r="I905" t="s">
        <v>835</v>
      </c>
      <c r="J905">
        <v>4</v>
      </c>
      <c r="O905" t="s">
        <v>907</v>
      </c>
    </row>
    <row r="906" spans="1:15">
      <c r="A906">
        <f t="shared" si="28"/>
        <v>905</v>
      </c>
      <c r="B906" s="14">
        <v>43938</v>
      </c>
      <c r="C906" t="s">
        <v>6</v>
      </c>
      <c r="D906" t="s">
        <v>20</v>
      </c>
      <c r="E906" s="15">
        <f t="shared" si="29"/>
        <v>20200900</v>
      </c>
      <c r="F906">
        <v>97</v>
      </c>
      <c r="G906">
        <v>97</v>
      </c>
      <c r="H906" t="str">
        <f>IF(VLOOKUP(G906,Clientes!$A$2:$D$102,4,FALSE)=0,Clientes!$D$6,VLOOKUP(G906,Clientes!$A$2:$D$102,4,FALSE))</f>
        <v>Ciudad de México</v>
      </c>
      <c r="I906" t="s">
        <v>847</v>
      </c>
      <c r="J906">
        <v>5</v>
      </c>
      <c r="O906" t="s">
        <v>32</v>
      </c>
    </row>
    <row r="907" spans="1:15">
      <c r="A907">
        <f t="shared" si="28"/>
        <v>906</v>
      </c>
      <c r="B907" s="14">
        <v>43938</v>
      </c>
      <c r="C907" t="s">
        <v>6</v>
      </c>
      <c r="D907" t="s">
        <v>20</v>
      </c>
      <c r="E907" s="15">
        <f t="shared" si="29"/>
        <v>20200901</v>
      </c>
      <c r="F907">
        <v>148</v>
      </c>
      <c r="G907">
        <v>99999</v>
      </c>
      <c r="H907" t="str">
        <f>IF(VLOOKUP(G907,Clientes!$A$2:$D$102,4,FALSE)=0,Clientes!$D$6,VLOOKUP(G907,Clientes!$A$2:$D$102,4,FALSE))</f>
        <v>Ciudad de México</v>
      </c>
      <c r="I907" t="s">
        <v>880</v>
      </c>
      <c r="J907">
        <v>7</v>
      </c>
      <c r="O907" t="s">
        <v>908</v>
      </c>
    </row>
    <row r="908" spans="1:15">
      <c r="A908">
        <f t="shared" si="28"/>
        <v>907</v>
      </c>
      <c r="B908" s="14">
        <v>43938</v>
      </c>
      <c r="C908" t="s">
        <v>6</v>
      </c>
      <c r="D908" t="s">
        <v>20</v>
      </c>
      <c r="E908" s="15">
        <f t="shared" si="29"/>
        <v>20200902</v>
      </c>
      <c r="F908">
        <v>169</v>
      </c>
      <c r="G908">
        <v>99999</v>
      </c>
      <c r="H908" t="str">
        <f>IF(VLOOKUP(G908,Clientes!$A$2:$D$102,4,FALSE)=0,Clientes!$D$6,VLOOKUP(G908,Clientes!$A$2:$D$102,4,FALSE))</f>
        <v>Ciudad de México</v>
      </c>
      <c r="I908" t="s">
        <v>834</v>
      </c>
      <c r="J908">
        <v>4</v>
      </c>
      <c r="O908" t="s">
        <v>32</v>
      </c>
    </row>
    <row r="909" spans="1:15">
      <c r="A909">
        <f t="shared" si="28"/>
        <v>908</v>
      </c>
      <c r="B909" s="14">
        <v>43938</v>
      </c>
      <c r="C909" t="s">
        <v>6</v>
      </c>
      <c r="D909" t="s">
        <v>21</v>
      </c>
      <c r="E909" s="15">
        <f t="shared" si="29"/>
        <v>20200903</v>
      </c>
      <c r="F909">
        <v>198</v>
      </c>
      <c r="G909">
        <v>99999</v>
      </c>
      <c r="H909" t="str">
        <f>IF(VLOOKUP(G909,Clientes!$A$2:$D$102,4,FALSE)=0,Clientes!$D$6,VLOOKUP(G909,Clientes!$A$2:$D$102,4,FALSE))</f>
        <v>Ciudad de México</v>
      </c>
      <c r="I909" t="s">
        <v>847</v>
      </c>
      <c r="J909">
        <v>7</v>
      </c>
      <c r="O909" t="s">
        <v>907</v>
      </c>
    </row>
    <row r="910" spans="1:15">
      <c r="A910">
        <f t="shared" si="28"/>
        <v>909</v>
      </c>
      <c r="B910" s="14">
        <v>43938</v>
      </c>
      <c r="C910" t="s">
        <v>6</v>
      </c>
      <c r="D910" t="s">
        <v>22</v>
      </c>
      <c r="E910" s="15">
        <f t="shared" si="29"/>
        <v>20200904</v>
      </c>
      <c r="F910">
        <v>265</v>
      </c>
      <c r="G910">
        <v>99999</v>
      </c>
      <c r="H910" t="str">
        <f>IF(VLOOKUP(G910,Clientes!$A$2:$D$102,4,FALSE)=0,Clientes!$D$6,VLOOKUP(G910,Clientes!$A$2:$D$102,4,FALSE))</f>
        <v>Ciudad de México</v>
      </c>
      <c r="I910" t="s">
        <v>838</v>
      </c>
      <c r="J910">
        <v>5</v>
      </c>
      <c r="O910" t="s">
        <v>32</v>
      </c>
    </row>
    <row r="911" spans="1:15">
      <c r="A911">
        <f t="shared" si="28"/>
        <v>910</v>
      </c>
      <c r="B911" s="14">
        <v>43938</v>
      </c>
      <c r="C911" t="s">
        <v>6</v>
      </c>
      <c r="D911" t="s">
        <v>20</v>
      </c>
      <c r="E911" s="15">
        <f t="shared" si="29"/>
        <v>20200905</v>
      </c>
      <c r="F911">
        <v>315</v>
      </c>
      <c r="G911">
        <v>99999</v>
      </c>
      <c r="H911" t="str">
        <f>IF(VLOOKUP(G911,Clientes!$A$2:$D$102,4,FALSE)=0,Clientes!$D$6,VLOOKUP(G911,Clientes!$A$2:$D$102,4,FALSE))</f>
        <v>Ciudad de México</v>
      </c>
      <c r="I911" t="s">
        <v>861</v>
      </c>
      <c r="J911">
        <v>4</v>
      </c>
      <c r="O911" t="s">
        <v>908</v>
      </c>
    </row>
    <row r="912" spans="1:15">
      <c r="A912">
        <f t="shared" si="28"/>
        <v>911</v>
      </c>
      <c r="B912" s="14">
        <v>43938</v>
      </c>
      <c r="C912" t="s">
        <v>6</v>
      </c>
      <c r="D912" t="s">
        <v>20</v>
      </c>
      <c r="E912" s="15">
        <f t="shared" si="29"/>
        <v>20200906</v>
      </c>
      <c r="F912">
        <v>387</v>
      </c>
      <c r="G912">
        <v>99999</v>
      </c>
      <c r="H912" t="str">
        <f>IF(VLOOKUP(G912,Clientes!$A$2:$D$102,4,FALSE)=0,Clientes!$D$6,VLOOKUP(G912,Clientes!$A$2:$D$102,4,FALSE))</f>
        <v>Ciudad de México</v>
      </c>
      <c r="I912" t="s">
        <v>838</v>
      </c>
      <c r="J912">
        <v>2</v>
      </c>
      <c r="O912" t="s">
        <v>907</v>
      </c>
    </row>
    <row r="913" spans="1:15">
      <c r="A913">
        <f t="shared" si="28"/>
        <v>912</v>
      </c>
      <c r="B913" s="14">
        <v>43938</v>
      </c>
      <c r="C913" t="s">
        <v>6</v>
      </c>
      <c r="D913" t="s">
        <v>20</v>
      </c>
      <c r="E913" s="15">
        <f t="shared" si="29"/>
        <v>20200907</v>
      </c>
      <c r="F913">
        <v>390</v>
      </c>
      <c r="G913">
        <v>99999</v>
      </c>
      <c r="H913" t="str">
        <f>IF(VLOOKUP(G913,Clientes!$A$2:$D$102,4,FALSE)=0,Clientes!$D$6,VLOOKUP(G913,Clientes!$A$2:$D$102,4,FALSE))</f>
        <v>Ciudad de México</v>
      </c>
      <c r="I913" t="s">
        <v>848</v>
      </c>
      <c r="J913">
        <v>7</v>
      </c>
      <c r="O913" t="s">
        <v>908</v>
      </c>
    </row>
    <row r="914" spans="1:15">
      <c r="A914">
        <f t="shared" si="28"/>
        <v>913</v>
      </c>
      <c r="B914" s="14">
        <v>43938</v>
      </c>
      <c r="C914" t="s">
        <v>6</v>
      </c>
      <c r="D914" t="s">
        <v>20</v>
      </c>
      <c r="E914" s="15">
        <f t="shared" si="29"/>
        <v>20200908</v>
      </c>
      <c r="F914">
        <v>405</v>
      </c>
      <c r="G914">
        <v>99999</v>
      </c>
      <c r="H914" t="str">
        <f>IF(VLOOKUP(G914,Clientes!$A$2:$D$102,4,FALSE)=0,Clientes!$D$6,VLOOKUP(G914,Clientes!$A$2:$D$102,4,FALSE))</f>
        <v>Ciudad de México</v>
      </c>
      <c r="I914" t="s">
        <v>860</v>
      </c>
      <c r="J914">
        <v>5</v>
      </c>
      <c r="O914" t="s">
        <v>908</v>
      </c>
    </row>
    <row r="915" spans="1:15">
      <c r="A915">
        <f t="shared" si="28"/>
        <v>914</v>
      </c>
      <c r="B915" s="14">
        <v>43938</v>
      </c>
      <c r="C915" t="s">
        <v>6</v>
      </c>
      <c r="D915" t="s">
        <v>21</v>
      </c>
      <c r="E915" s="15">
        <f t="shared" si="29"/>
        <v>20200909</v>
      </c>
      <c r="F915">
        <v>432</v>
      </c>
      <c r="G915">
        <v>99999</v>
      </c>
      <c r="H915" t="str">
        <f>IF(VLOOKUP(G915,Clientes!$A$2:$D$102,4,FALSE)=0,Clientes!$D$6,VLOOKUP(G915,Clientes!$A$2:$D$102,4,FALSE))</f>
        <v>Ciudad de México</v>
      </c>
      <c r="I915" t="s">
        <v>878</v>
      </c>
      <c r="J915">
        <v>4</v>
      </c>
      <c r="O915" t="s">
        <v>908</v>
      </c>
    </row>
    <row r="916" spans="1:15">
      <c r="A916">
        <f t="shared" si="28"/>
        <v>915</v>
      </c>
      <c r="B916" s="14">
        <v>43938</v>
      </c>
      <c r="C916" t="s">
        <v>6</v>
      </c>
      <c r="D916" t="s">
        <v>20</v>
      </c>
      <c r="E916" s="15">
        <f t="shared" si="29"/>
        <v>20200910</v>
      </c>
      <c r="F916">
        <v>448</v>
      </c>
      <c r="G916">
        <v>99999</v>
      </c>
      <c r="H916" t="str">
        <f>IF(VLOOKUP(G916,Clientes!$A$2:$D$102,4,FALSE)=0,Clientes!$D$6,VLOOKUP(G916,Clientes!$A$2:$D$102,4,FALSE))</f>
        <v>Ciudad de México</v>
      </c>
      <c r="I916" t="s">
        <v>839</v>
      </c>
      <c r="J916">
        <v>3</v>
      </c>
      <c r="O916" t="s">
        <v>908</v>
      </c>
    </row>
    <row r="917" spans="1:15">
      <c r="A917">
        <f t="shared" si="28"/>
        <v>916</v>
      </c>
      <c r="B917" s="14">
        <v>43939</v>
      </c>
      <c r="C917" t="s">
        <v>6</v>
      </c>
      <c r="D917" t="s">
        <v>21</v>
      </c>
      <c r="E917" s="15">
        <f t="shared" si="29"/>
        <v>20200911</v>
      </c>
      <c r="F917">
        <v>58</v>
      </c>
      <c r="G917">
        <v>58</v>
      </c>
      <c r="H917" t="str">
        <f>IF(VLOOKUP(G917,Clientes!$A$2:$D$102,4,FALSE)=0,Clientes!$D$6,VLOOKUP(G917,Clientes!$A$2:$D$102,4,FALSE))</f>
        <v>Ciudad de México</v>
      </c>
      <c r="I917" t="s">
        <v>827</v>
      </c>
      <c r="J917">
        <v>6</v>
      </c>
      <c r="O917" t="s">
        <v>32</v>
      </c>
    </row>
    <row r="918" spans="1:15">
      <c r="A918">
        <f t="shared" si="28"/>
        <v>917</v>
      </c>
      <c r="B918" s="14">
        <v>43939</v>
      </c>
      <c r="C918" t="s">
        <v>6</v>
      </c>
      <c r="D918" t="s">
        <v>20</v>
      </c>
      <c r="E918" s="15">
        <f t="shared" si="29"/>
        <v>20200912</v>
      </c>
      <c r="F918">
        <v>62</v>
      </c>
      <c r="G918">
        <v>62</v>
      </c>
      <c r="H918" t="str">
        <f>IF(VLOOKUP(G918,Clientes!$A$2:$D$102,4,FALSE)=0,Clientes!$D$6,VLOOKUP(G918,Clientes!$A$2:$D$102,4,FALSE))</f>
        <v>Ecatepec</v>
      </c>
      <c r="I918" t="s">
        <v>864</v>
      </c>
      <c r="J918">
        <v>1</v>
      </c>
      <c r="O918" t="s">
        <v>907</v>
      </c>
    </row>
    <row r="919" spans="1:15">
      <c r="A919">
        <f t="shared" si="28"/>
        <v>918</v>
      </c>
      <c r="B919" s="14">
        <v>43939</v>
      </c>
      <c r="C919" t="s">
        <v>6</v>
      </c>
      <c r="D919" t="s">
        <v>20</v>
      </c>
      <c r="E919" s="15">
        <f t="shared" si="29"/>
        <v>20200913</v>
      </c>
      <c r="F919">
        <v>104</v>
      </c>
      <c r="G919">
        <v>99999</v>
      </c>
      <c r="H919" t="str">
        <f>IF(VLOOKUP(G919,Clientes!$A$2:$D$102,4,FALSE)=0,Clientes!$D$6,VLOOKUP(G919,Clientes!$A$2:$D$102,4,FALSE))</f>
        <v>Ciudad de México</v>
      </c>
      <c r="I919" t="s">
        <v>827</v>
      </c>
      <c r="J919">
        <v>6</v>
      </c>
      <c r="O919" t="s">
        <v>908</v>
      </c>
    </row>
    <row r="920" spans="1:15">
      <c r="A920">
        <f t="shared" si="28"/>
        <v>919</v>
      </c>
      <c r="B920" s="14">
        <v>43939</v>
      </c>
      <c r="C920" t="s">
        <v>6</v>
      </c>
      <c r="D920" t="s">
        <v>20</v>
      </c>
      <c r="E920" s="15">
        <f t="shared" si="29"/>
        <v>20200914</v>
      </c>
      <c r="F920">
        <v>211</v>
      </c>
      <c r="G920">
        <v>99999</v>
      </c>
      <c r="H920" t="str">
        <f>IF(VLOOKUP(G920,Clientes!$A$2:$D$102,4,FALSE)=0,Clientes!$D$6,VLOOKUP(G920,Clientes!$A$2:$D$102,4,FALSE))</f>
        <v>Ciudad de México</v>
      </c>
      <c r="I920" t="s">
        <v>873</v>
      </c>
      <c r="J920">
        <v>7</v>
      </c>
      <c r="O920" t="s">
        <v>908</v>
      </c>
    </row>
    <row r="921" spans="1:15">
      <c r="A921">
        <f t="shared" si="28"/>
        <v>920</v>
      </c>
      <c r="B921" s="14">
        <v>43939</v>
      </c>
      <c r="C921" t="s">
        <v>6</v>
      </c>
      <c r="D921" t="s">
        <v>22</v>
      </c>
      <c r="E921" s="15">
        <f t="shared" si="29"/>
        <v>20200915</v>
      </c>
      <c r="F921">
        <v>248</v>
      </c>
      <c r="G921">
        <v>99999</v>
      </c>
      <c r="H921" t="str">
        <f>IF(VLOOKUP(G921,Clientes!$A$2:$D$102,4,FALSE)=0,Clientes!$D$6,VLOOKUP(G921,Clientes!$A$2:$D$102,4,FALSE))</f>
        <v>Ciudad de México</v>
      </c>
      <c r="I921" t="s">
        <v>836</v>
      </c>
      <c r="J921">
        <v>4</v>
      </c>
      <c r="O921" t="s">
        <v>907</v>
      </c>
    </row>
    <row r="922" spans="1:15">
      <c r="A922">
        <f t="shared" si="28"/>
        <v>921</v>
      </c>
      <c r="B922" s="14">
        <v>43939</v>
      </c>
      <c r="C922" t="s">
        <v>6</v>
      </c>
      <c r="D922" t="s">
        <v>20</v>
      </c>
      <c r="E922" s="15">
        <f t="shared" si="29"/>
        <v>20200916</v>
      </c>
      <c r="F922">
        <v>346</v>
      </c>
      <c r="G922">
        <v>99999</v>
      </c>
      <c r="H922" t="str">
        <f>IF(VLOOKUP(G922,Clientes!$A$2:$D$102,4,FALSE)=0,Clientes!$D$6,VLOOKUP(G922,Clientes!$A$2:$D$102,4,FALSE))</f>
        <v>Ciudad de México</v>
      </c>
      <c r="I922" t="s">
        <v>861</v>
      </c>
      <c r="J922">
        <v>1</v>
      </c>
      <c r="O922" t="s">
        <v>32</v>
      </c>
    </row>
    <row r="923" spans="1:15">
      <c r="A923">
        <f t="shared" si="28"/>
        <v>922</v>
      </c>
      <c r="B923" s="14">
        <v>43939</v>
      </c>
      <c r="C923" t="s">
        <v>6</v>
      </c>
      <c r="D923" t="s">
        <v>20</v>
      </c>
      <c r="E923" s="15">
        <f t="shared" si="29"/>
        <v>20200917</v>
      </c>
      <c r="F923">
        <v>411</v>
      </c>
      <c r="G923">
        <v>99999</v>
      </c>
      <c r="H923" t="str">
        <f>IF(VLOOKUP(G923,Clientes!$A$2:$D$102,4,FALSE)=0,Clientes!$D$6,VLOOKUP(G923,Clientes!$A$2:$D$102,4,FALSE))</f>
        <v>Ciudad de México</v>
      </c>
      <c r="I923" t="s">
        <v>883</v>
      </c>
      <c r="J923">
        <v>3</v>
      </c>
      <c r="O923" t="s">
        <v>907</v>
      </c>
    </row>
    <row r="924" spans="1:15">
      <c r="A924">
        <f t="shared" si="28"/>
        <v>923</v>
      </c>
      <c r="B924" s="14">
        <v>43939</v>
      </c>
      <c r="C924" t="s">
        <v>6</v>
      </c>
      <c r="D924" t="s">
        <v>20</v>
      </c>
      <c r="E924" s="15">
        <f t="shared" si="29"/>
        <v>20200918</v>
      </c>
      <c r="F924">
        <v>436</v>
      </c>
      <c r="G924">
        <v>99999</v>
      </c>
      <c r="H924" t="str">
        <f>IF(VLOOKUP(G924,Clientes!$A$2:$D$102,4,FALSE)=0,Clientes!$D$6,VLOOKUP(G924,Clientes!$A$2:$D$102,4,FALSE))</f>
        <v>Ciudad de México</v>
      </c>
      <c r="I924" t="s">
        <v>833</v>
      </c>
      <c r="J924">
        <v>3</v>
      </c>
      <c r="O924" t="s">
        <v>32</v>
      </c>
    </row>
    <row r="925" spans="1:15">
      <c r="A925">
        <f t="shared" si="28"/>
        <v>924</v>
      </c>
      <c r="B925" s="14">
        <v>43940</v>
      </c>
      <c r="C925" t="s">
        <v>6</v>
      </c>
      <c r="D925" t="s">
        <v>20</v>
      </c>
      <c r="E925" s="15">
        <f t="shared" si="29"/>
        <v>20200919</v>
      </c>
      <c r="F925">
        <v>106</v>
      </c>
      <c r="G925">
        <v>99999</v>
      </c>
      <c r="H925" t="str">
        <f>IF(VLOOKUP(G925,Clientes!$A$2:$D$102,4,FALSE)=0,Clientes!$D$6,VLOOKUP(G925,Clientes!$A$2:$D$102,4,FALSE))</f>
        <v>Ciudad de México</v>
      </c>
      <c r="I925" t="s">
        <v>835</v>
      </c>
      <c r="J925">
        <v>2</v>
      </c>
      <c r="O925" t="s">
        <v>907</v>
      </c>
    </row>
    <row r="926" spans="1:15">
      <c r="A926">
        <f t="shared" si="28"/>
        <v>925</v>
      </c>
      <c r="B926" s="14">
        <v>43940</v>
      </c>
      <c r="C926" t="s">
        <v>6</v>
      </c>
      <c r="D926" t="s">
        <v>20</v>
      </c>
      <c r="E926" s="15">
        <f t="shared" si="29"/>
        <v>20200920</v>
      </c>
      <c r="F926">
        <v>175</v>
      </c>
      <c r="G926">
        <v>99999</v>
      </c>
      <c r="H926" t="str">
        <f>IF(VLOOKUP(G926,Clientes!$A$2:$D$102,4,FALSE)=0,Clientes!$D$6,VLOOKUP(G926,Clientes!$A$2:$D$102,4,FALSE))</f>
        <v>Ciudad de México</v>
      </c>
      <c r="I926" t="s">
        <v>867</v>
      </c>
      <c r="J926">
        <v>6</v>
      </c>
      <c r="O926" t="s">
        <v>908</v>
      </c>
    </row>
    <row r="927" spans="1:15">
      <c r="A927">
        <f t="shared" si="28"/>
        <v>926</v>
      </c>
      <c r="B927" s="14">
        <v>43940</v>
      </c>
      <c r="C927" t="s">
        <v>6</v>
      </c>
      <c r="D927" t="s">
        <v>22</v>
      </c>
      <c r="E927" s="15">
        <f t="shared" si="29"/>
        <v>20200921</v>
      </c>
      <c r="F927">
        <v>329</v>
      </c>
      <c r="G927">
        <v>99999</v>
      </c>
      <c r="H927" t="str">
        <f>IF(VLOOKUP(G927,Clientes!$A$2:$D$102,4,FALSE)=0,Clientes!$D$6,VLOOKUP(G927,Clientes!$A$2:$D$102,4,FALSE))</f>
        <v>Ciudad de México</v>
      </c>
      <c r="I927" t="s">
        <v>836</v>
      </c>
      <c r="J927">
        <v>2</v>
      </c>
      <c r="O927" t="s">
        <v>32</v>
      </c>
    </row>
    <row r="928" spans="1:15">
      <c r="A928">
        <f t="shared" si="28"/>
        <v>927</v>
      </c>
      <c r="B928" s="14">
        <v>43940</v>
      </c>
      <c r="C928" t="s">
        <v>6</v>
      </c>
      <c r="D928" t="s">
        <v>20</v>
      </c>
      <c r="E928" s="15">
        <f t="shared" si="29"/>
        <v>20200922</v>
      </c>
      <c r="F928">
        <v>330</v>
      </c>
      <c r="G928">
        <v>99999</v>
      </c>
      <c r="H928" t="str">
        <f>IF(VLOOKUP(G928,Clientes!$A$2:$D$102,4,FALSE)=0,Clientes!$D$6,VLOOKUP(G928,Clientes!$A$2:$D$102,4,FALSE))</f>
        <v>Ciudad de México</v>
      </c>
      <c r="I928" t="s">
        <v>865</v>
      </c>
      <c r="J928">
        <v>7</v>
      </c>
      <c r="O928" t="s">
        <v>32</v>
      </c>
    </row>
    <row r="929" spans="1:15">
      <c r="A929">
        <f t="shared" si="28"/>
        <v>928</v>
      </c>
      <c r="B929" s="14">
        <v>43940</v>
      </c>
      <c r="C929" t="s">
        <v>6</v>
      </c>
      <c r="D929" t="s">
        <v>20</v>
      </c>
      <c r="E929" s="15">
        <f t="shared" si="29"/>
        <v>20200923</v>
      </c>
      <c r="F929">
        <v>397</v>
      </c>
      <c r="G929">
        <v>99999</v>
      </c>
      <c r="H929" t="str">
        <f>IF(VLOOKUP(G929,Clientes!$A$2:$D$102,4,FALSE)=0,Clientes!$D$6,VLOOKUP(G929,Clientes!$A$2:$D$102,4,FALSE))</f>
        <v>Ciudad de México</v>
      </c>
      <c r="I929" t="s">
        <v>882</v>
      </c>
      <c r="J929">
        <v>4</v>
      </c>
      <c r="O929" t="s">
        <v>907</v>
      </c>
    </row>
    <row r="930" spans="1:15">
      <c r="A930">
        <f t="shared" si="28"/>
        <v>929</v>
      </c>
      <c r="B930" s="14">
        <v>43940</v>
      </c>
      <c r="C930" t="s">
        <v>6</v>
      </c>
      <c r="D930" t="s">
        <v>20</v>
      </c>
      <c r="E930" s="15">
        <f t="shared" si="29"/>
        <v>20200924</v>
      </c>
      <c r="F930">
        <v>461</v>
      </c>
      <c r="G930">
        <v>99999</v>
      </c>
      <c r="H930" t="str">
        <f>IF(VLOOKUP(G930,Clientes!$A$2:$D$102,4,FALSE)=0,Clientes!$D$6,VLOOKUP(G930,Clientes!$A$2:$D$102,4,FALSE))</f>
        <v>Ciudad de México</v>
      </c>
      <c r="I930" t="s">
        <v>846</v>
      </c>
      <c r="J930">
        <v>4</v>
      </c>
      <c r="O930" t="s">
        <v>907</v>
      </c>
    </row>
    <row r="931" spans="1:15">
      <c r="A931">
        <f t="shared" si="28"/>
        <v>930</v>
      </c>
      <c r="B931" s="14">
        <v>43941</v>
      </c>
      <c r="C931" t="s">
        <v>6</v>
      </c>
      <c r="D931" t="s">
        <v>20</v>
      </c>
      <c r="E931" s="15">
        <f t="shared" si="29"/>
        <v>20200925</v>
      </c>
      <c r="F931">
        <v>115</v>
      </c>
      <c r="G931">
        <v>99999</v>
      </c>
      <c r="H931" t="str">
        <f>IF(VLOOKUP(G931,Clientes!$A$2:$D$102,4,FALSE)=0,Clientes!$D$6,VLOOKUP(G931,Clientes!$A$2:$D$102,4,FALSE))</f>
        <v>Ciudad de México</v>
      </c>
      <c r="I931" t="s">
        <v>828</v>
      </c>
      <c r="J931">
        <v>4</v>
      </c>
      <c r="O931" t="s">
        <v>907</v>
      </c>
    </row>
    <row r="932" spans="1:15">
      <c r="A932">
        <f t="shared" si="28"/>
        <v>931</v>
      </c>
      <c r="B932" s="14">
        <v>43941</v>
      </c>
      <c r="C932" t="s">
        <v>6</v>
      </c>
      <c r="D932" t="s">
        <v>22</v>
      </c>
      <c r="E932" s="15">
        <f t="shared" si="29"/>
        <v>20200926</v>
      </c>
      <c r="F932">
        <v>116</v>
      </c>
      <c r="G932">
        <v>99999</v>
      </c>
      <c r="H932" t="str">
        <f>IF(VLOOKUP(G932,Clientes!$A$2:$D$102,4,FALSE)=0,Clientes!$D$6,VLOOKUP(G932,Clientes!$A$2:$D$102,4,FALSE))</f>
        <v>Ciudad de México</v>
      </c>
      <c r="I932" t="s">
        <v>866</v>
      </c>
      <c r="J932">
        <v>5</v>
      </c>
      <c r="O932" t="s">
        <v>908</v>
      </c>
    </row>
    <row r="933" spans="1:15">
      <c r="A933">
        <f t="shared" si="28"/>
        <v>932</v>
      </c>
      <c r="B933" s="14">
        <v>43941</v>
      </c>
      <c r="C933" t="s">
        <v>6</v>
      </c>
      <c r="D933" t="s">
        <v>20</v>
      </c>
      <c r="E933" s="15">
        <f t="shared" si="29"/>
        <v>20200927</v>
      </c>
      <c r="F933">
        <v>180</v>
      </c>
      <c r="G933">
        <v>99999</v>
      </c>
      <c r="H933" t="str">
        <f>IF(VLOOKUP(G933,Clientes!$A$2:$D$102,4,FALSE)=0,Clientes!$D$6,VLOOKUP(G933,Clientes!$A$2:$D$102,4,FALSE))</f>
        <v>Ciudad de México</v>
      </c>
      <c r="I933" t="s">
        <v>841</v>
      </c>
      <c r="J933">
        <v>7</v>
      </c>
      <c r="O933" t="s">
        <v>908</v>
      </c>
    </row>
    <row r="934" spans="1:15">
      <c r="A934">
        <f t="shared" si="28"/>
        <v>933</v>
      </c>
      <c r="B934" s="14">
        <v>43941</v>
      </c>
      <c r="C934" t="s">
        <v>6</v>
      </c>
      <c r="D934" t="s">
        <v>20</v>
      </c>
      <c r="E934" s="15">
        <f t="shared" si="29"/>
        <v>20200928</v>
      </c>
      <c r="F934">
        <v>192</v>
      </c>
      <c r="G934">
        <v>99999</v>
      </c>
      <c r="H934" t="str">
        <f>IF(VLOOKUP(G934,Clientes!$A$2:$D$102,4,FALSE)=0,Clientes!$D$6,VLOOKUP(G934,Clientes!$A$2:$D$102,4,FALSE))</f>
        <v>Ciudad de México</v>
      </c>
      <c r="I934" t="s">
        <v>867</v>
      </c>
      <c r="J934">
        <v>5</v>
      </c>
      <c r="O934" t="s">
        <v>907</v>
      </c>
    </row>
    <row r="935" spans="1:15">
      <c r="A935">
        <f t="shared" si="28"/>
        <v>934</v>
      </c>
      <c r="B935" s="14">
        <v>43941</v>
      </c>
      <c r="C935" t="s">
        <v>6</v>
      </c>
      <c r="D935" t="s">
        <v>22</v>
      </c>
      <c r="E935" s="15">
        <f t="shared" si="29"/>
        <v>20200929</v>
      </c>
      <c r="F935">
        <v>224</v>
      </c>
      <c r="G935">
        <v>99999</v>
      </c>
      <c r="H935" t="str">
        <f>IF(VLOOKUP(G935,Clientes!$A$2:$D$102,4,FALSE)=0,Clientes!$D$6,VLOOKUP(G935,Clientes!$A$2:$D$102,4,FALSE))</f>
        <v>Ciudad de México</v>
      </c>
      <c r="I935" t="s">
        <v>839</v>
      </c>
      <c r="J935">
        <v>5</v>
      </c>
      <c r="O935" t="s">
        <v>32</v>
      </c>
    </row>
    <row r="936" spans="1:15">
      <c r="A936">
        <f t="shared" si="28"/>
        <v>935</v>
      </c>
      <c r="B936" s="14">
        <v>43941</v>
      </c>
      <c r="C936" t="s">
        <v>6</v>
      </c>
      <c r="D936" t="s">
        <v>20</v>
      </c>
      <c r="E936" s="15">
        <f t="shared" si="29"/>
        <v>20200930</v>
      </c>
      <c r="F936">
        <v>343</v>
      </c>
      <c r="G936">
        <v>99999</v>
      </c>
      <c r="H936" t="str">
        <f>IF(VLOOKUP(G936,Clientes!$A$2:$D$102,4,FALSE)=0,Clientes!$D$6,VLOOKUP(G936,Clientes!$A$2:$D$102,4,FALSE))</f>
        <v>Ciudad de México</v>
      </c>
      <c r="I936" t="s">
        <v>846</v>
      </c>
      <c r="J936">
        <v>1</v>
      </c>
      <c r="O936" t="s">
        <v>908</v>
      </c>
    </row>
    <row r="937" spans="1:15">
      <c r="A937">
        <f t="shared" si="28"/>
        <v>936</v>
      </c>
      <c r="B937" s="14">
        <v>43941</v>
      </c>
      <c r="C937" t="s">
        <v>6</v>
      </c>
      <c r="D937" t="s">
        <v>22</v>
      </c>
      <c r="E937" s="15">
        <f t="shared" si="29"/>
        <v>20200931</v>
      </c>
      <c r="F937">
        <v>362</v>
      </c>
      <c r="G937">
        <v>99999</v>
      </c>
      <c r="H937" t="str">
        <f>IF(VLOOKUP(G937,Clientes!$A$2:$D$102,4,FALSE)=0,Clientes!$D$6,VLOOKUP(G937,Clientes!$A$2:$D$102,4,FALSE))</f>
        <v>Ciudad de México</v>
      </c>
      <c r="I937" t="s">
        <v>838</v>
      </c>
      <c r="J937">
        <v>6</v>
      </c>
      <c r="O937" t="s">
        <v>907</v>
      </c>
    </row>
    <row r="938" spans="1:15">
      <c r="A938">
        <f t="shared" si="28"/>
        <v>937</v>
      </c>
      <c r="B938" s="14">
        <v>43942</v>
      </c>
      <c r="C938" t="s">
        <v>6</v>
      </c>
      <c r="D938" t="s">
        <v>22</v>
      </c>
      <c r="E938" s="15">
        <f t="shared" si="29"/>
        <v>20200932</v>
      </c>
      <c r="F938">
        <v>108</v>
      </c>
      <c r="G938">
        <v>99999</v>
      </c>
      <c r="H938" t="str">
        <f>IF(VLOOKUP(G938,Clientes!$A$2:$D$102,4,FALSE)=0,Clientes!$D$6,VLOOKUP(G938,Clientes!$A$2:$D$102,4,FALSE))</f>
        <v>Ciudad de México</v>
      </c>
      <c r="I938" t="s">
        <v>861</v>
      </c>
      <c r="J938">
        <v>4</v>
      </c>
      <c r="O938" t="s">
        <v>32</v>
      </c>
    </row>
    <row r="939" spans="1:15">
      <c r="A939">
        <f t="shared" si="28"/>
        <v>938</v>
      </c>
      <c r="B939" s="14">
        <v>43942</v>
      </c>
      <c r="C939" t="s">
        <v>6</v>
      </c>
      <c r="D939" t="s">
        <v>20</v>
      </c>
      <c r="E939" s="15">
        <f t="shared" si="29"/>
        <v>20200933</v>
      </c>
      <c r="F939">
        <v>145</v>
      </c>
      <c r="G939">
        <v>99999</v>
      </c>
      <c r="H939" t="str">
        <f>IF(VLOOKUP(G939,Clientes!$A$2:$D$102,4,FALSE)=0,Clientes!$D$6,VLOOKUP(G939,Clientes!$A$2:$D$102,4,FALSE))</f>
        <v>Ciudad de México</v>
      </c>
      <c r="I939" t="s">
        <v>829</v>
      </c>
      <c r="J939">
        <v>5</v>
      </c>
      <c r="O939" t="s">
        <v>32</v>
      </c>
    </row>
    <row r="940" spans="1:15">
      <c r="A940">
        <f t="shared" si="28"/>
        <v>939</v>
      </c>
      <c r="B940" s="14">
        <v>43942</v>
      </c>
      <c r="C940" t="s">
        <v>6</v>
      </c>
      <c r="D940" t="s">
        <v>20</v>
      </c>
      <c r="E940" s="15">
        <f t="shared" si="29"/>
        <v>20200934</v>
      </c>
      <c r="F940">
        <v>154</v>
      </c>
      <c r="G940">
        <v>99999</v>
      </c>
      <c r="H940" t="str">
        <f>IF(VLOOKUP(G940,Clientes!$A$2:$D$102,4,FALSE)=0,Clientes!$D$6,VLOOKUP(G940,Clientes!$A$2:$D$102,4,FALSE))</f>
        <v>Ciudad de México</v>
      </c>
      <c r="I940" t="s">
        <v>830</v>
      </c>
      <c r="J940">
        <v>6</v>
      </c>
      <c r="O940" t="s">
        <v>907</v>
      </c>
    </row>
    <row r="941" spans="1:15">
      <c r="A941">
        <f t="shared" si="28"/>
        <v>940</v>
      </c>
      <c r="B941" s="14">
        <v>43942</v>
      </c>
      <c r="C941" t="s">
        <v>6</v>
      </c>
      <c r="D941" t="s">
        <v>20</v>
      </c>
      <c r="E941" s="15">
        <f t="shared" si="29"/>
        <v>20200935</v>
      </c>
      <c r="F941">
        <v>175</v>
      </c>
      <c r="G941">
        <v>99999</v>
      </c>
      <c r="H941" t="str">
        <f>IF(VLOOKUP(G941,Clientes!$A$2:$D$102,4,FALSE)=0,Clientes!$D$6,VLOOKUP(G941,Clientes!$A$2:$D$102,4,FALSE))</f>
        <v>Ciudad de México</v>
      </c>
      <c r="I941" t="s">
        <v>880</v>
      </c>
      <c r="J941">
        <v>4</v>
      </c>
      <c r="O941" t="s">
        <v>907</v>
      </c>
    </row>
    <row r="942" spans="1:15">
      <c r="A942">
        <f t="shared" si="28"/>
        <v>941</v>
      </c>
      <c r="B942" s="14">
        <v>43942</v>
      </c>
      <c r="C942" t="s">
        <v>6</v>
      </c>
      <c r="D942" t="s">
        <v>20</v>
      </c>
      <c r="E942" s="15">
        <f t="shared" si="29"/>
        <v>20200936</v>
      </c>
      <c r="F942">
        <v>226</v>
      </c>
      <c r="G942">
        <v>99999</v>
      </c>
      <c r="H942" t="str">
        <f>IF(VLOOKUP(G942,Clientes!$A$2:$D$102,4,FALSE)=0,Clientes!$D$6,VLOOKUP(G942,Clientes!$A$2:$D$102,4,FALSE))</f>
        <v>Ciudad de México</v>
      </c>
      <c r="I942" t="s">
        <v>869</v>
      </c>
      <c r="J942">
        <v>7</v>
      </c>
      <c r="O942" t="s">
        <v>907</v>
      </c>
    </row>
    <row r="943" spans="1:15">
      <c r="A943">
        <f t="shared" si="28"/>
        <v>942</v>
      </c>
      <c r="B943" s="14">
        <v>43942</v>
      </c>
      <c r="C943" t="s">
        <v>6</v>
      </c>
      <c r="D943" t="s">
        <v>20</v>
      </c>
      <c r="E943" s="15">
        <f t="shared" si="29"/>
        <v>20200937</v>
      </c>
      <c r="F943">
        <v>285</v>
      </c>
      <c r="G943">
        <v>99999</v>
      </c>
      <c r="H943" t="str">
        <f>IF(VLOOKUP(G943,Clientes!$A$2:$D$102,4,FALSE)=0,Clientes!$D$6,VLOOKUP(G943,Clientes!$A$2:$D$102,4,FALSE))</f>
        <v>Ciudad de México</v>
      </c>
      <c r="I943" t="s">
        <v>840</v>
      </c>
      <c r="J943">
        <v>2</v>
      </c>
      <c r="O943" t="s">
        <v>908</v>
      </c>
    </row>
    <row r="944" spans="1:15">
      <c r="A944">
        <f t="shared" si="28"/>
        <v>943</v>
      </c>
      <c r="B944" s="14">
        <v>43942</v>
      </c>
      <c r="C944" t="s">
        <v>6</v>
      </c>
      <c r="D944" t="s">
        <v>22</v>
      </c>
      <c r="E944" s="15">
        <f t="shared" si="29"/>
        <v>20200938</v>
      </c>
      <c r="F944">
        <v>328</v>
      </c>
      <c r="G944">
        <v>99999</v>
      </c>
      <c r="H944" t="str">
        <f>IF(VLOOKUP(G944,Clientes!$A$2:$D$102,4,FALSE)=0,Clientes!$D$6,VLOOKUP(G944,Clientes!$A$2:$D$102,4,FALSE))</f>
        <v>Ciudad de México</v>
      </c>
      <c r="I944" t="s">
        <v>832</v>
      </c>
      <c r="J944">
        <v>7</v>
      </c>
      <c r="O944" t="s">
        <v>908</v>
      </c>
    </row>
    <row r="945" spans="1:15">
      <c r="A945">
        <f t="shared" si="28"/>
        <v>944</v>
      </c>
      <c r="B945" s="14">
        <v>43942</v>
      </c>
      <c r="C945" t="s">
        <v>6</v>
      </c>
      <c r="D945" t="s">
        <v>22</v>
      </c>
      <c r="E945" s="15">
        <f t="shared" si="29"/>
        <v>20200939</v>
      </c>
      <c r="F945">
        <v>354</v>
      </c>
      <c r="G945">
        <v>99999</v>
      </c>
      <c r="H945" t="str">
        <f>IF(VLOOKUP(G945,Clientes!$A$2:$D$102,4,FALSE)=0,Clientes!$D$6,VLOOKUP(G945,Clientes!$A$2:$D$102,4,FALSE))</f>
        <v>Ciudad de México</v>
      </c>
      <c r="I945" t="s">
        <v>831</v>
      </c>
      <c r="J945">
        <v>2</v>
      </c>
      <c r="O945" t="s">
        <v>908</v>
      </c>
    </row>
    <row r="946" spans="1:15">
      <c r="A946">
        <f t="shared" si="28"/>
        <v>945</v>
      </c>
      <c r="B946" s="14">
        <v>43942</v>
      </c>
      <c r="C946" t="s">
        <v>6</v>
      </c>
      <c r="D946" t="s">
        <v>20</v>
      </c>
      <c r="E946" s="15">
        <f t="shared" si="29"/>
        <v>20200940</v>
      </c>
      <c r="F946">
        <v>377</v>
      </c>
      <c r="G946">
        <v>99999</v>
      </c>
      <c r="H946" t="str">
        <f>IF(VLOOKUP(G946,Clientes!$A$2:$D$102,4,FALSE)=0,Clientes!$D$6,VLOOKUP(G946,Clientes!$A$2:$D$102,4,FALSE))</f>
        <v>Ciudad de México</v>
      </c>
      <c r="I946" t="s">
        <v>880</v>
      </c>
      <c r="J946">
        <v>5</v>
      </c>
      <c r="O946" t="s">
        <v>908</v>
      </c>
    </row>
    <row r="947" spans="1:15">
      <c r="A947">
        <f t="shared" si="28"/>
        <v>946</v>
      </c>
      <c r="B947" s="14">
        <v>43943</v>
      </c>
      <c r="C947" t="s">
        <v>6</v>
      </c>
      <c r="D947" t="s">
        <v>20</v>
      </c>
      <c r="E947" s="15">
        <f t="shared" si="29"/>
        <v>20200941</v>
      </c>
      <c r="F947">
        <v>11</v>
      </c>
      <c r="G947">
        <v>11</v>
      </c>
      <c r="H947" t="str">
        <f>IF(VLOOKUP(G947,Clientes!$A$2:$D$102,4,FALSE)=0,Clientes!$D$6,VLOOKUP(G947,Clientes!$A$2:$D$102,4,FALSE))</f>
        <v>Monclova</v>
      </c>
      <c r="I947" t="s">
        <v>846</v>
      </c>
      <c r="J947">
        <v>4</v>
      </c>
      <c r="O947" t="s">
        <v>908</v>
      </c>
    </row>
    <row r="948" spans="1:15">
      <c r="A948">
        <f t="shared" si="28"/>
        <v>947</v>
      </c>
      <c r="B948" s="14">
        <v>43943</v>
      </c>
      <c r="C948" t="s">
        <v>6</v>
      </c>
      <c r="D948" t="s">
        <v>20</v>
      </c>
      <c r="E948" s="15">
        <f t="shared" si="29"/>
        <v>20200942</v>
      </c>
      <c r="F948">
        <v>24</v>
      </c>
      <c r="G948">
        <v>24</v>
      </c>
      <c r="H948" t="str">
        <f>IF(VLOOKUP(G948,Clientes!$A$2:$D$102,4,FALSE)=0,Clientes!$D$6,VLOOKUP(G948,Clientes!$A$2:$D$102,4,FALSE))</f>
        <v>Villa Nicolás Romero</v>
      </c>
      <c r="I948" t="s">
        <v>888</v>
      </c>
      <c r="J948">
        <v>1</v>
      </c>
      <c r="O948" t="s">
        <v>907</v>
      </c>
    </row>
    <row r="949" spans="1:15">
      <c r="A949">
        <f t="shared" si="28"/>
        <v>948</v>
      </c>
      <c r="B949" s="14">
        <v>43943</v>
      </c>
      <c r="C949" t="s">
        <v>6</v>
      </c>
      <c r="D949" t="s">
        <v>22</v>
      </c>
      <c r="E949" s="15">
        <f t="shared" si="29"/>
        <v>20200943</v>
      </c>
      <c r="F949">
        <v>27</v>
      </c>
      <c r="G949">
        <v>27</v>
      </c>
      <c r="H949" t="str">
        <f>IF(VLOOKUP(G949,Clientes!$A$2:$D$102,4,FALSE)=0,Clientes!$D$6,VLOOKUP(G949,Clientes!$A$2:$D$102,4,FALSE))</f>
        <v>Naucalpan</v>
      </c>
      <c r="I949" t="s">
        <v>835</v>
      </c>
      <c r="J949">
        <v>2</v>
      </c>
      <c r="O949" t="s">
        <v>32</v>
      </c>
    </row>
    <row r="950" spans="1:15">
      <c r="A950">
        <f t="shared" si="28"/>
        <v>949</v>
      </c>
      <c r="B950" s="14">
        <v>43943</v>
      </c>
      <c r="C950" t="s">
        <v>6</v>
      </c>
      <c r="D950" t="s">
        <v>20</v>
      </c>
      <c r="E950" s="15">
        <f t="shared" si="29"/>
        <v>20200944</v>
      </c>
      <c r="F950">
        <v>121</v>
      </c>
      <c r="G950">
        <v>99999</v>
      </c>
      <c r="H950" t="str">
        <f>IF(VLOOKUP(G950,Clientes!$A$2:$D$102,4,FALSE)=0,Clientes!$D$6,VLOOKUP(G950,Clientes!$A$2:$D$102,4,FALSE))</f>
        <v>Ciudad de México</v>
      </c>
      <c r="I950" t="s">
        <v>853</v>
      </c>
      <c r="J950">
        <v>1</v>
      </c>
      <c r="O950" t="s">
        <v>908</v>
      </c>
    </row>
    <row r="951" spans="1:15">
      <c r="A951">
        <f t="shared" si="28"/>
        <v>950</v>
      </c>
      <c r="B951" s="14">
        <v>43943</v>
      </c>
      <c r="C951" t="s">
        <v>6</v>
      </c>
      <c r="D951" t="s">
        <v>20</v>
      </c>
      <c r="E951" s="15">
        <f t="shared" si="29"/>
        <v>20200945</v>
      </c>
      <c r="F951">
        <v>130</v>
      </c>
      <c r="G951">
        <v>99999</v>
      </c>
      <c r="H951" t="str">
        <f>IF(VLOOKUP(G951,Clientes!$A$2:$D$102,4,FALSE)=0,Clientes!$D$6,VLOOKUP(G951,Clientes!$A$2:$D$102,4,FALSE))</f>
        <v>Ciudad de México</v>
      </c>
      <c r="I951" t="s">
        <v>886</v>
      </c>
      <c r="J951">
        <v>5</v>
      </c>
      <c r="O951" t="s">
        <v>32</v>
      </c>
    </row>
    <row r="952" spans="1:15">
      <c r="A952">
        <f t="shared" si="28"/>
        <v>951</v>
      </c>
      <c r="B952" s="14">
        <v>43943</v>
      </c>
      <c r="C952" t="s">
        <v>6</v>
      </c>
      <c r="D952" t="s">
        <v>21</v>
      </c>
      <c r="E952" s="15">
        <f t="shared" si="29"/>
        <v>20200946</v>
      </c>
      <c r="F952">
        <v>245</v>
      </c>
      <c r="G952">
        <v>99999</v>
      </c>
      <c r="H952" t="str">
        <f>IF(VLOOKUP(G952,Clientes!$A$2:$D$102,4,FALSE)=0,Clientes!$D$6,VLOOKUP(G952,Clientes!$A$2:$D$102,4,FALSE))</f>
        <v>Ciudad de México</v>
      </c>
      <c r="I952" t="s">
        <v>872</v>
      </c>
      <c r="J952">
        <v>4</v>
      </c>
      <c r="O952" t="s">
        <v>32</v>
      </c>
    </row>
    <row r="953" spans="1:15">
      <c r="A953">
        <f t="shared" si="28"/>
        <v>952</v>
      </c>
      <c r="B953" s="14">
        <v>43943</v>
      </c>
      <c r="C953" t="s">
        <v>6</v>
      </c>
      <c r="D953" t="s">
        <v>20</v>
      </c>
      <c r="E953" s="15">
        <f t="shared" si="29"/>
        <v>20200947</v>
      </c>
      <c r="F953">
        <v>315</v>
      </c>
      <c r="G953">
        <v>99999</v>
      </c>
      <c r="H953" t="str">
        <f>IF(VLOOKUP(G953,Clientes!$A$2:$D$102,4,FALSE)=0,Clientes!$D$6,VLOOKUP(G953,Clientes!$A$2:$D$102,4,FALSE))</f>
        <v>Ciudad de México</v>
      </c>
      <c r="I953" t="s">
        <v>827</v>
      </c>
      <c r="J953">
        <v>2</v>
      </c>
      <c r="O953" t="s">
        <v>907</v>
      </c>
    </row>
    <row r="954" spans="1:15">
      <c r="A954">
        <f t="shared" si="28"/>
        <v>953</v>
      </c>
      <c r="B954" s="14">
        <v>43943</v>
      </c>
      <c r="C954" t="s">
        <v>6</v>
      </c>
      <c r="D954" t="s">
        <v>21</v>
      </c>
      <c r="E954" s="15">
        <f t="shared" si="29"/>
        <v>20200948</v>
      </c>
      <c r="F954">
        <v>343</v>
      </c>
      <c r="G954">
        <v>99999</v>
      </c>
      <c r="H954" t="str">
        <f>IF(VLOOKUP(G954,Clientes!$A$2:$D$102,4,FALSE)=0,Clientes!$D$6,VLOOKUP(G954,Clientes!$A$2:$D$102,4,FALSE))</f>
        <v>Ciudad de México</v>
      </c>
      <c r="I954" t="s">
        <v>884</v>
      </c>
      <c r="J954">
        <v>7</v>
      </c>
      <c r="O954" t="s">
        <v>908</v>
      </c>
    </row>
    <row r="955" spans="1:15">
      <c r="A955">
        <f t="shared" si="28"/>
        <v>954</v>
      </c>
      <c r="B955" s="14">
        <v>43943</v>
      </c>
      <c r="C955" t="s">
        <v>6</v>
      </c>
      <c r="D955" t="s">
        <v>20</v>
      </c>
      <c r="E955" s="15">
        <f t="shared" si="29"/>
        <v>20200949</v>
      </c>
      <c r="F955">
        <v>412</v>
      </c>
      <c r="G955">
        <v>99999</v>
      </c>
      <c r="H955" t="str">
        <f>IF(VLOOKUP(G955,Clientes!$A$2:$D$102,4,FALSE)=0,Clientes!$D$6,VLOOKUP(G955,Clientes!$A$2:$D$102,4,FALSE))</f>
        <v>Ciudad de México</v>
      </c>
      <c r="I955" t="s">
        <v>839</v>
      </c>
      <c r="J955">
        <v>6</v>
      </c>
      <c r="O955" t="s">
        <v>32</v>
      </c>
    </row>
    <row r="956" spans="1:15">
      <c r="A956">
        <f t="shared" si="28"/>
        <v>955</v>
      </c>
      <c r="B956" s="14">
        <v>43943</v>
      </c>
      <c r="C956" t="s">
        <v>6</v>
      </c>
      <c r="D956" t="s">
        <v>20</v>
      </c>
      <c r="E956" s="15">
        <f t="shared" si="29"/>
        <v>20200950</v>
      </c>
      <c r="F956">
        <v>451</v>
      </c>
      <c r="G956">
        <v>99999</v>
      </c>
      <c r="H956" t="str">
        <f>IF(VLOOKUP(G956,Clientes!$A$2:$D$102,4,FALSE)=0,Clientes!$D$6,VLOOKUP(G956,Clientes!$A$2:$D$102,4,FALSE))</f>
        <v>Ciudad de México</v>
      </c>
      <c r="I956" t="s">
        <v>860</v>
      </c>
      <c r="J956">
        <v>4</v>
      </c>
      <c r="O956" t="s">
        <v>32</v>
      </c>
    </row>
    <row r="957" spans="1:15">
      <c r="A957">
        <f t="shared" si="28"/>
        <v>956</v>
      </c>
      <c r="B957" s="14">
        <v>43944</v>
      </c>
      <c r="C957" t="s">
        <v>6</v>
      </c>
      <c r="D957" t="s">
        <v>21</v>
      </c>
      <c r="E957" s="15">
        <f t="shared" si="29"/>
        <v>20200951</v>
      </c>
      <c r="F957">
        <v>30</v>
      </c>
      <c r="G957">
        <v>30</v>
      </c>
      <c r="H957" t="str">
        <f>IF(VLOOKUP(G957,Clientes!$A$2:$D$102,4,FALSE)=0,Clientes!$D$6,VLOOKUP(G957,Clientes!$A$2:$D$102,4,FALSE))</f>
        <v>Tepic</v>
      </c>
      <c r="I957" t="s">
        <v>859</v>
      </c>
      <c r="J957">
        <v>5</v>
      </c>
      <c r="O957" t="s">
        <v>907</v>
      </c>
    </row>
    <row r="958" spans="1:15">
      <c r="A958">
        <f t="shared" si="28"/>
        <v>957</v>
      </c>
      <c r="B958" s="14">
        <v>43944</v>
      </c>
      <c r="C958" t="s">
        <v>6</v>
      </c>
      <c r="D958" t="s">
        <v>20</v>
      </c>
      <c r="E958" s="15">
        <f t="shared" si="29"/>
        <v>20200952</v>
      </c>
      <c r="F958">
        <v>36</v>
      </c>
      <c r="G958">
        <v>36</v>
      </c>
      <c r="H958" t="str">
        <f>IF(VLOOKUP(G958,Clientes!$A$2:$D$102,4,FALSE)=0,Clientes!$D$6,VLOOKUP(G958,Clientes!$A$2:$D$102,4,FALSE))</f>
        <v>Tijuana</v>
      </c>
      <c r="I958" t="s">
        <v>837</v>
      </c>
      <c r="J958">
        <v>3</v>
      </c>
      <c r="O958" t="s">
        <v>908</v>
      </c>
    </row>
    <row r="959" spans="1:15">
      <c r="A959">
        <f t="shared" si="28"/>
        <v>958</v>
      </c>
      <c r="B959" s="14">
        <v>43944</v>
      </c>
      <c r="C959" t="s">
        <v>6</v>
      </c>
      <c r="D959" t="s">
        <v>20</v>
      </c>
      <c r="E959" s="15">
        <f t="shared" si="29"/>
        <v>20200953</v>
      </c>
      <c r="F959">
        <v>123</v>
      </c>
      <c r="G959">
        <v>99999</v>
      </c>
      <c r="H959" t="str">
        <f>IF(VLOOKUP(G959,Clientes!$A$2:$D$102,4,FALSE)=0,Clientes!$D$6,VLOOKUP(G959,Clientes!$A$2:$D$102,4,FALSE))</f>
        <v>Ciudad de México</v>
      </c>
      <c r="I959" t="s">
        <v>865</v>
      </c>
      <c r="J959">
        <v>7</v>
      </c>
      <c r="O959" t="s">
        <v>908</v>
      </c>
    </row>
    <row r="960" spans="1:15">
      <c r="A960">
        <f t="shared" si="28"/>
        <v>959</v>
      </c>
      <c r="B960" s="14">
        <v>43944</v>
      </c>
      <c r="C960" t="s">
        <v>6</v>
      </c>
      <c r="D960" t="s">
        <v>21</v>
      </c>
      <c r="E960" s="15">
        <f t="shared" si="29"/>
        <v>20200954</v>
      </c>
      <c r="F960">
        <v>135</v>
      </c>
      <c r="G960">
        <v>99999</v>
      </c>
      <c r="H960" t="str">
        <f>IF(VLOOKUP(G960,Clientes!$A$2:$D$102,4,FALSE)=0,Clientes!$D$6,VLOOKUP(G960,Clientes!$A$2:$D$102,4,FALSE))</f>
        <v>Ciudad de México</v>
      </c>
      <c r="I960" t="s">
        <v>834</v>
      </c>
      <c r="J960">
        <v>1</v>
      </c>
      <c r="O960" t="s">
        <v>908</v>
      </c>
    </row>
    <row r="961" spans="1:15">
      <c r="A961">
        <f t="shared" si="28"/>
        <v>960</v>
      </c>
      <c r="B961" s="14">
        <v>43944</v>
      </c>
      <c r="C961" t="s">
        <v>6</v>
      </c>
      <c r="D961" t="s">
        <v>22</v>
      </c>
      <c r="E961" s="15">
        <f t="shared" si="29"/>
        <v>20200955</v>
      </c>
      <c r="F961">
        <v>233</v>
      </c>
      <c r="G961">
        <v>99999</v>
      </c>
      <c r="H961" t="str">
        <f>IF(VLOOKUP(G961,Clientes!$A$2:$D$102,4,FALSE)=0,Clientes!$D$6,VLOOKUP(G961,Clientes!$A$2:$D$102,4,FALSE))</f>
        <v>Ciudad de México</v>
      </c>
      <c r="I961" t="s">
        <v>856</v>
      </c>
      <c r="J961">
        <v>4</v>
      </c>
      <c r="O961" t="s">
        <v>32</v>
      </c>
    </row>
    <row r="962" spans="1:15">
      <c r="A962">
        <f t="shared" si="28"/>
        <v>961</v>
      </c>
      <c r="B962" s="14">
        <v>43944</v>
      </c>
      <c r="C962" t="s">
        <v>6</v>
      </c>
      <c r="D962" t="s">
        <v>22</v>
      </c>
      <c r="E962" s="15">
        <f t="shared" si="29"/>
        <v>20200956</v>
      </c>
      <c r="F962">
        <v>327</v>
      </c>
      <c r="G962">
        <v>99999</v>
      </c>
      <c r="H962" t="str">
        <f>IF(VLOOKUP(G962,Clientes!$A$2:$D$102,4,FALSE)=0,Clientes!$D$6,VLOOKUP(G962,Clientes!$A$2:$D$102,4,FALSE))</f>
        <v>Ciudad de México</v>
      </c>
      <c r="I962" t="s">
        <v>834</v>
      </c>
      <c r="J962">
        <v>2</v>
      </c>
      <c r="O962" t="s">
        <v>908</v>
      </c>
    </row>
    <row r="963" spans="1:15">
      <c r="A963">
        <f t="shared" si="28"/>
        <v>962</v>
      </c>
      <c r="B963" s="14">
        <v>43944</v>
      </c>
      <c r="C963" t="s">
        <v>6</v>
      </c>
      <c r="D963" t="s">
        <v>20</v>
      </c>
      <c r="E963" s="15">
        <f t="shared" si="29"/>
        <v>20200957</v>
      </c>
      <c r="F963">
        <v>410</v>
      </c>
      <c r="G963">
        <v>99999</v>
      </c>
      <c r="H963" t="str">
        <f>IF(VLOOKUP(G963,Clientes!$A$2:$D$102,4,FALSE)=0,Clientes!$D$6,VLOOKUP(G963,Clientes!$A$2:$D$102,4,FALSE))</f>
        <v>Ciudad de México</v>
      </c>
      <c r="I963" t="s">
        <v>888</v>
      </c>
      <c r="J963">
        <v>1</v>
      </c>
      <c r="O963" t="s">
        <v>908</v>
      </c>
    </row>
    <row r="964" spans="1:15">
      <c r="A964">
        <f t="shared" ref="A964:A1027" si="30">A963+1</f>
        <v>963</v>
      </c>
      <c r="B964" s="14">
        <v>43944</v>
      </c>
      <c r="C964" t="s">
        <v>6</v>
      </c>
      <c r="D964" t="s">
        <v>21</v>
      </c>
      <c r="E964" s="15">
        <f t="shared" ref="E964:E1027" si="31">IF(CONCATENATE(D964,F964)=CONCATENATE(D963,F963),E963,E963+1)</f>
        <v>20200958</v>
      </c>
      <c r="F964">
        <v>457</v>
      </c>
      <c r="G964">
        <v>99999</v>
      </c>
      <c r="H964" t="str">
        <f>IF(VLOOKUP(G964,Clientes!$A$2:$D$102,4,FALSE)=0,Clientes!$D$6,VLOOKUP(G964,Clientes!$A$2:$D$102,4,FALSE))</f>
        <v>Ciudad de México</v>
      </c>
      <c r="I964" t="s">
        <v>864</v>
      </c>
      <c r="J964">
        <v>6</v>
      </c>
      <c r="O964" t="s">
        <v>907</v>
      </c>
    </row>
    <row r="965" spans="1:15">
      <c r="A965">
        <f t="shared" si="30"/>
        <v>964</v>
      </c>
      <c r="B965" s="14">
        <v>43945</v>
      </c>
      <c r="C965" t="s">
        <v>6</v>
      </c>
      <c r="D965" t="s">
        <v>21</v>
      </c>
      <c r="E965" s="15">
        <f t="shared" si="31"/>
        <v>20200959</v>
      </c>
      <c r="F965">
        <v>146</v>
      </c>
      <c r="G965">
        <v>99999</v>
      </c>
      <c r="H965" t="str">
        <f>IF(VLOOKUP(G965,Clientes!$A$2:$D$102,4,FALSE)=0,Clientes!$D$6,VLOOKUP(G965,Clientes!$A$2:$D$102,4,FALSE))</f>
        <v>Ciudad de México</v>
      </c>
      <c r="I965" t="s">
        <v>863</v>
      </c>
      <c r="J965">
        <v>7</v>
      </c>
      <c r="O965" t="s">
        <v>908</v>
      </c>
    </row>
    <row r="966" spans="1:15">
      <c r="A966">
        <f t="shared" si="30"/>
        <v>965</v>
      </c>
      <c r="B966" s="14">
        <v>43945</v>
      </c>
      <c r="C966" t="s">
        <v>6</v>
      </c>
      <c r="D966" t="s">
        <v>20</v>
      </c>
      <c r="E966" s="15">
        <f t="shared" si="31"/>
        <v>20200960</v>
      </c>
      <c r="F966">
        <v>161</v>
      </c>
      <c r="G966">
        <v>99999</v>
      </c>
      <c r="H966" t="str">
        <f>IF(VLOOKUP(G966,Clientes!$A$2:$D$102,4,FALSE)=0,Clientes!$D$6,VLOOKUP(G966,Clientes!$A$2:$D$102,4,FALSE))</f>
        <v>Ciudad de México</v>
      </c>
      <c r="I966" t="s">
        <v>866</v>
      </c>
      <c r="J966">
        <v>3</v>
      </c>
      <c r="O966" t="s">
        <v>32</v>
      </c>
    </row>
    <row r="967" spans="1:15">
      <c r="A967">
        <f t="shared" si="30"/>
        <v>966</v>
      </c>
      <c r="B967" s="14">
        <v>43945</v>
      </c>
      <c r="C967" t="s">
        <v>6</v>
      </c>
      <c r="D967" t="s">
        <v>22</v>
      </c>
      <c r="E967" s="15">
        <f t="shared" si="31"/>
        <v>20200961</v>
      </c>
      <c r="F967">
        <v>269</v>
      </c>
      <c r="G967">
        <v>99999</v>
      </c>
      <c r="H967" t="str">
        <f>IF(VLOOKUP(G967,Clientes!$A$2:$D$102,4,FALSE)=0,Clientes!$D$6,VLOOKUP(G967,Clientes!$A$2:$D$102,4,FALSE))</f>
        <v>Ciudad de México</v>
      </c>
      <c r="I967" t="s">
        <v>831</v>
      </c>
      <c r="J967">
        <v>3</v>
      </c>
      <c r="O967" t="s">
        <v>32</v>
      </c>
    </row>
    <row r="968" spans="1:15">
      <c r="A968">
        <f t="shared" si="30"/>
        <v>967</v>
      </c>
      <c r="B968" s="14">
        <v>43945</v>
      </c>
      <c r="C968" t="s">
        <v>6</v>
      </c>
      <c r="D968" t="s">
        <v>22</v>
      </c>
      <c r="E968" s="15">
        <f t="shared" si="31"/>
        <v>20200962</v>
      </c>
      <c r="F968">
        <v>429</v>
      </c>
      <c r="G968">
        <v>99999</v>
      </c>
      <c r="H968" t="str">
        <f>IF(VLOOKUP(G968,Clientes!$A$2:$D$102,4,FALSE)=0,Clientes!$D$6,VLOOKUP(G968,Clientes!$A$2:$D$102,4,FALSE))</f>
        <v>Ciudad de México</v>
      </c>
      <c r="I968" t="s">
        <v>838</v>
      </c>
      <c r="J968">
        <v>5</v>
      </c>
      <c r="O968" t="s">
        <v>907</v>
      </c>
    </row>
    <row r="969" spans="1:15">
      <c r="A969">
        <f t="shared" si="30"/>
        <v>968</v>
      </c>
      <c r="B969" s="14">
        <v>43946</v>
      </c>
      <c r="C969" t="s">
        <v>6</v>
      </c>
      <c r="D969" t="s">
        <v>20</v>
      </c>
      <c r="E969" s="15">
        <f t="shared" si="31"/>
        <v>20200963</v>
      </c>
      <c r="F969">
        <v>38</v>
      </c>
      <c r="G969">
        <v>38</v>
      </c>
      <c r="H969" t="str">
        <f>IF(VLOOKUP(G969,Clientes!$A$2:$D$102,4,FALSE)=0,Clientes!$D$6,VLOOKUP(G969,Clientes!$A$2:$D$102,4,FALSE))</f>
        <v>Victoria de Durango</v>
      </c>
      <c r="I969" t="s">
        <v>885</v>
      </c>
      <c r="J969">
        <v>5</v>
      </c>
      <c r="O969" t="s">
        <v>907</v>
      </c>
    </row>
    <row r="970" spans="1:15">
      <c r="A970">
        <f t="shared" si="30"/>
        <v>969</v>
      </c>
      <c r="B970" s="14">
        <v>43946</v>
      </c>
      <c r="C970" t="s">
        <v>6</v>
      </c>
      <c r="D970" t="s">
        <v>20</v>
      </c>
      <c r="E970" s="15">
        <f t="shared" si="31"/>
        <v>20200964</v>
      </c>
      <c r="F970">
        <v>42</v>
      </c>
      <c r="G970">
        <v>42</v>
      </c>
      <c r="H970" t="str">
        <f>IF(VLOOKUP(G970,Clientes!$A$2:$D$102,4,FALSE)=0,Clientes!$D$6,VLOOKUP(G970,Clientes!$A$2:$D$102,4,FALSE))</f>
        <v>Cancún</v>
      </c>
      <c r="I970" t="s">
        <v>889</v>
      </c>
      <c r="J970">
        <v>1</v>
      </c>
      <c r="O970" t="s">
        <v>908</v>
      </c>
    </row>
    <row r="971" spans="1:15">
      <c r="A971">
        <f t="shared" si="30"/>
        <v>970</v>
      </c>
      <c r="B971" s="14">
        <v>43946</v>
      </c>
      <c r="C971" t="s">
        <v>6</v>
      </c>
      <c r="D971" t="s">
        <v>20</v>
      </c>
      <c r="E971" s="15">
        <f t="shared" si="31"/>
        <v>20200965</v>
      </c>
      <c r="F971">
        <v>68</v>
      </c>
      <c r="G971">
        <v>68</v>
      </c>
      <c r="H971" t="str">
        <f>IF(VLOOKUP(G971,Clientes!$A$2:$D$102,4,FALSE)=0,Clientes!$D$6,VLOOKUP(G971,Clientes!$A$2:$D$102,4,FALSE))</f>
        <v>Ciudad de México</v>
      </c>
      <c r="I971" t="s">
        <v>844</v>
      </c>
      <c r="J971">
        <v>2</v>
      </c>
      <c r="O971" t="s">
        <v>32</v>
      </c>
    </row>
    <row r="972" spans="1:15">
      <c r="A972">
        <f t="shared" si="30"/>
        <v>971</v>
      </c>
      <c r="B972" s="14">
        <v>43946</v>
      </c>
      <c r="C972" t="s">
        <v>6</v>
      </c>
      <c r="D972" t="s">
        <v>20</v>
      </c>
      <c r="E972" s="15">
        <f t="shared" si="31"/>
        <v>20200966</v>
      </c>
      <c r="F972">
        <v>86</v>
      </c>
      <c r="G972">
        <v>86</v>
      </c>
      <c r="H972" t="str">
        <f>IF(VLOOKUP(G972,Clientes!$A$2:$D$102,4,FALSE)=0,Clientes!$D$6,VLOOKUP(G972,Clientes!$A$2:$D$102,4,FALSE))</f>
        <v>San Pablo de las Salinas</v>
      </c>
      <c r="I972" t="s">
        <v>888</v>
      </c>
      <c r="J972">
        <v>1</v>
      </c>
      <c r="O972" t="s">
        <v>907</v>
      </c>
    </row>
    <row r="973" spans="1:15">
      <c r="A973">
        <f t="shared" si="30"/>
        <v>972</v>
      </c>
      <c r="B973" s="14">
        <v>43946</v>
      </c>
      <c r="C973" t="s">
        <v>6</v>
      </c>
      <c r="D973" t="s">
        <v>20</v>
      </c>
      <c r="E973" s="15">
        <f t="shared" si="31"/>
        <v>20200967</v>
      </c>
      <c r="F973">
        <v>134</v>
      </c>
      <c r="G973">
        <v>99999</v>
      </c>
      <c r="H973" t="str">
        <f>IF(VLOOKUP(G973,Clientes!$A$2:$D$102,4,FALSE)=0,Clientes!$D$6,VLOOKUP(G973,Clientes!$A$2:$D$102,4,FALSE))</f>
        <v>Ciudad de México</v>
      </c>
      <c r="I973" t="s">
        <v>873</v>
      </c>
      <c r="J973">
        <v>1</v>
      </c>
      <c r="O973" t="s">
        <v>907</v>
      </c>
    </row>
    <row r="974" spans="1:15">
      <c r="A974">
        <f t="shared" si="30"/>
        <v>973</v>
      </c>
      <c r="B974" s="14">
        <v>43946</v>
      </c>
      <c r="C974" t="s">
        <v>6</v>
      </c>
      <c r="D974" t="s">
        <v>22</v>
      </c>
      <c r="E974" s="15">
        <f t="shared" si="31"/>
        <v>20200968</v>
      </c>
      <c r="F974">
        <v>266</v>
      </c>
      <c r="G974">
        <v>99999</v>
      </c>
      <c r="H974" t="str">
        <f>IF(VLOOKUP(G974,Clientes!$A$2:$D$102,4,FALSE)=0,Clientes!$D$6,VLOOKUP(G974,Clientes!$A$2:$D$102,4,FALSE))</f>
        <v>Ciudad de México</v>
      </c>
      <c r="I974" t="s">
        <v>876</v>
      </c>
      <c r="J974">
        <v>6</v>
      </c>
      <c r="O974" t="s">
        <v>32</v>
      </c>
    </row>
    <row r="975" spans="1:15">
      <c r="A975">
        <f t="shared" si="30"/>
        <v>974</v>
      </c>
      <c r="B975" s="14">
        <v>43947</v>
      </c>
      <c r="C975" t="s">
        <v>6</v>
      </c>
      <c r="D975" t="s">
        <v>21</v>
      </c>
      <c r="E975" s="15">
        <f t="shared" si="31"/>
        <v>20200969</v>
      </c>
      <c r="F975">
        <v>73</v>
      </c>
      <c r="G975">
        <v>73</v>
      </c>
      <c r="H975" t="str">
        <f>IF(VLOOKUP(G975,Clientes!$A$2:$D$102,4,FALSE)=0,Clientes!$D$6,VLOOKUP(G975,Clientes!$A$2:$D$102,4,FALSE))</f>
        <v>Ciudad de México</v>
      </c>
      <c r="I975" t="s">
        <v>850</v>
      </c>
      <c r="J975">
        <v>2</v>
      </c>
      <c r="O975" t="s">
        <v>907</v>
      </c>
    </row>
    <row r="976" spans="1:15">
      <c r="A976">
        <f t="shared" si="30"/>
        <v>975</v>
      </c>
      <c r="B976" s="14">
        <v>43947</v>
      </c>
      <c r="C976" t="s">
        <v>6</v>
      </c>
      <c r="D976" t="s">
        <v>20</v>
      </c>
      <c r="E976" s="15">
        <f t="shared" si="31"/>
        <v>20200970</v>
      </c>
      <c r="F976">
        <v>84</v>
      </c>
      <c r="G976">
        <v>84</v>
      </c>
      <c r="H976" t="str">
        <f>IF(VLOOKUP(G976,Clientes!$A$2:$D$102,4,FALSE)=0,Clientes!$D$6,VLOOKUP(G976,Clientes!$A$2:$D$102,4,FALSE))</f>
        <v>Ciudad de México</v>
      </c>
      <c r="I976" t="s">
        <v>844</v>
      </c>
      <c r="J976">
        <v>6</v>
      </c>
      <c r="O976" t="s">
        <v>908</v>
      </c>
    </row>
    <row r="977" spans="1:15">
      <c r="A977">
        <f t="shared" si="30"/>
        <v>976</v>
      </c>
      <c r="B977" s="14">
        <v>43947</v>
      </c>
      <c r="C977" t="s">
        <v>6</v>
      </c>
      <c r="D977" t="s">
        <v>21</v>
      </c>
      <c r="E977" s="15">
        <f t="shared" si="31"/>
        <v>20200971</v>
      </c>
      <c r="F977">
        <v>91</v>
      </c>
      <c r="G977">
        <v>91</v>
      </c>
      <c r="H977" t="str">
        <f>IF(VLOOKUP(G977,Clientes!$A$2:$D$102,4,FALSE)=0,Clientes!$D$6,VLOOKUP(G977,Clientes!$A$2:$D$102,4,FALSE))</f>
        <v>Guadalajara</v>
      </c>
      <c r="I977" t="s">
        <v>873</v>
      </c>
      <c r="J977">
        <v>5</v>
      </c>
      <c r="O977" t="s">
        <v>907</v>
      </c>
    </row>
    <row r="978" spans="1:15">
      <c r="A978">
        <f t="shared" si="30"/>
        <v>977</v>
      </c>
      <c r="B978" s="14">
        <v>43947</v>
      </c>
      <c r="C978" t="s">
        <v>6</v>
      </c>
      <c r="D978" t="s">
        <v>20</v>
      </c>
      <c r="E978" s="15">
        <f t="shared" si="31"/>
        <v>20200972</v>
      </c>
      <c r="F978">
        <v>96</v>
      </c>
      <c r="G978">
        <v>96</v>
      </c>
      <c r="H978" t="str">
        <f>IF(VLOOKUP(G978,Clientes!$A$2:$D$102,4,FALSE)=0,Clientes!$D$6,VLOOKUP(G978,Clientes!$A$2:$D$102,4,FALSE))</f>
        <v>Chetumal</v>
      </c>
      <c r="I978" t="s">
        <v>874</v>
      </c>
      <c r="J978">
        <v>3</v>
      </c>
      <c r="O978" t="s">
        <v>908</v>
      </c>
    </row>
    <row r="979" spans="1:15">
      <c r="A979">
        <f t="shared" si="30"/>
        <v>978</v>
      </c>
      <c r="B979" s="14">
        <v>43947</v>
      </c>
      <c r="C979" t="s">
        <v>6</v>
      </c>
      <c r="D979" t="s">
        <v>21</v>
      </c>
      <c r="E979" s="15">
        <f t="shared" si="31"/>
        <v>20200973</v>
      </c>
      <c r="F979">
        <v>241</v>
      </c>
      <c r="G979">
        <v>99999</v>
      </c>
      <c r="H979" t="str">
        <f>IF(VLOOKUP(G979,Clientes!$A$2:$D$102,4,FALSE)=0,Clientes!$D$6,VLOOKUP(G979,Clientes!$A$2:$D$102,4,FALSE))</f>
        <v>Ciudad de México</v>
      </c>
      <c r="I979" t="s">
        <v>881</v>
      </c>
      <c r="J979">
        <v>3</v>
      </c>
      <c r="O979" t="s">
        <v>908</v>
      </c>
    </row>
    <row r="980" spans="1:15">
      <c r="A980">
        <f t="shared" si="30"/>
        <v>979</v>
      </c>
      <c r="B980" s="14">
        <v>43947</v>
      </c>
      <c r="C980" t="s">
        <v>6</v>
      </c>
      <c r="D980" t="s">
        <v>20</v>
      </c>
      <c r="E980" s="15">
        <f t="shared" si="31"/>
        <v>20200974</v>
      </c>
      <c r="F980">
        <v>244</v>
      </c>
      <c r="G980">
        <v>99999</v>
      </c>
      <c r="H980" t="str">
        <f>IF(VLOOKUP(G980,Clientes!$A$2:$D$102,4,FALSE)=0,Clientes!$D$6,VLOOKUP(G980,Clientes!$A$2:$D$102,4,FALSE))</f>
        <v>Ciudad de México</v>
      </c>
      <c r="I980" t="s">
        <v>837</v>
      </c>
      <c r="J980">
        <v>4</v>
      </c>
      <c r="O980" t="s">
        <v>907</v>
      </c>
    </row>
    <row r="981" spans="1:15">
      <c r="A981">
        <f t="shared" si="30"/>
        <v>980</v>
      </c>
      <c r="B981" s="14">
        <v>43947</v>
      </c>
      <c r="C981" t="s">
        <v>6</v>
      </c>
      <c r="D981" t="s">
        <v>20</v>
      </c>
      <c r="E981" s="15">
        <f t="shared" si="31"/>
        <v>20200975</v>
      </c>
      <c r="F981">
        <v>291</v>
      </c>
      <c r="G981">
        <v>99999</v>
      </c>
      <c r="H981" t="str">
        <f>IF(VLOOKUP(G981,Clientes!$A$2:$D$102,4,FALSE)=0,Clientes!$D$6,VLOOKUP(G981,Clientes!$A$2:$D$102,4,FALSE))</f>
        <v>Ciudad de México</v>
      </c>
      <c r="I981" t="s">
        <v>831</v>
      </c>
      <c r="J981">
        <v>7</v>
      </c>
      <c r="O981" t="s">
        <v>32</v>
      </c>
    </row>
    <row r="982" spans="1:15">
      <c r="A982">
        <f t="shared" si="30"/>
        <v>981</v>
      </c>
      <c r="B982" s="14">
        <v>43947</v>
      </c>
      <c r="C982" t="s">
        <v>6</v>
      </c>
      <c r="D982" t="s">
        <v>20</v>
      </c>
      <c r="E982" s="15">
        <f t="shared" si="31"/>
        <v>20200976</v>
      </c>
      <c r="F982">
        <v>345</v>
      </c>
      <c r="G982">
        <v>99999</v>
      </c>
      <c r="H982" t="str">
        <f>IF(VLOOKUP(G982,Clientes!$A$2:$D$102,4,FALSE)=0,Clientes!$D$6,VLOOKUP(G982,Clientes!$A$2:$D$102,4,FALSE))</f>
        <v>Ciudad de México</v>
      </c>
      <c r="I982" t="s">
        <v>844</v>
      </c>
      <c r="J982">
        <v>3</v>
      </c>
      <c r="O982" t="s">
        <v>908</v>
      </c>
    </row>
    <row r="983" spans="1:15">
      <c r="A983">
        <f t="shared" si="30"/>
        <v>982</v>
      </c>
      <c r="B983" s="14">
        <v>43947</v>
      </c>
      <c r="C983" t="s">
        <v>6</v>
      </c>
      <c r="D983" t="s">
        <v>20</v>
      </c>
      <c r="E983" s="15">
        <f t="shared" si="31"/>
        <v>20200977</v>
      </c>
      <c r="F983">
        <v>419</v>
      </c>
      <c r="G983">
        <v>99999</v>
      </c>
      <c r="H983" t="str">
        <f>IF(VLOOKUP(G983,Clientes!$A$2:$D$102,4,FALSE)=0,Clientes!$D$6,VLOOKUP(G983,Clientes!$A$2:$D$102,4,FALSE))</f>
        <v>Ciudad de México</v>
      </c>
      <c r="I983" t="s">
        <v>845</v>
      </c>
      <c r="J983">
        <v>6</v>
      </c>
      <c r="O983" t="s">
        <v>907</v>
      </c>
    </row>
    <row r="984" spans="1:15">
      <c r="A984">
        <f t="shared" si="30"/>
        <v>983</v>
      </c>
      <c r="B984" s="14">
        <v>43948</v>
      </c>
      <c r="C984" t="s">
        <v>6</v>
      </c>
      <c r="D984" t="s">
        <v>20</v>
      </c>
      <c r="E984" s="15">
        <f t="shared" si="31"/>
        <v>20200978</v>
      </c>
      <c r="F984">
        <v>109</v>
      </c>
      <c r="G984">
        <v>99999</v>
      </c>
      <c r="H984" t="str">
        <f>IF(VLOOKUP(G984,Clientes!$A$2:$D$102,4,FALSE)=0,Clientes!$D$6,VLOOKUP(G984,Clientes!$A$2:$D$102,4,FALSE))</f>
        <v>Ciudad de México</v>
      </c>
      <c r="I984" t="s">
        <v>838</v>
      </c>
      <c r="J984">
        <v>1</v>
      </c>
      <c r="O984" t="s">
        <v>32</v>
      </c>
    </row>
    <row r="985" spans="1:15">
      <c r="A985">
        <f t="shared" si="30"/>
        <v>984</v>
      </c>
      <c r="B985" s="14">
        <v>43948</v>
      </c>
      <c r="C985" t="s">
        <v>6</v>
      </c>
      <c r="D985" t="s">
        <v>21</v>
      </c>
      <c r="E985" s="15">
        <f t="shared" si="31"/>
        <v>20200979</v>
      </c>
      <c r="F985">
        <v>111</v>
      </c>
      <c r="G985">
        <v>99999</v>
      </c>
      <c r="H985" t="str">
        <f>IF(VLOOKUP(G985,Clientes!$A$2:$D$102,4,FALSE)=0,Clientes!$D$6,VLOOKUP(G985,Clientes!$A$2:$D$102,4,FALSE))</f>
        <v>Ciudad de México</v>
      </c>
      <c r="I985" t="s">
        <v>861</v>
      </c>
      <c r="J985">
        <v>3</v>
      </c>
      <c r="O985" t="s">
        <v>32</v>
      </c>
    </row>
    <row r="986" spans="1:15">
      <c r="A986">
        <f t="shared" si="30"/>
        <v>985</v>
      </c>
      <c r="B986" s="14">
        <v>43948</v>
      </c>
      <c r="C986" t="s">
        <v>6</v>
      </c>
      <c r="D986" t="s">
        <v>20</v>
      </c>
      <c r="E986" s="15">
        <f t="shared" si="31"/>
        <v>20200980</v>
      </c>
      <c r="F986">
        <v>124</v>
      </c>
      <c r="G986">
        <v>99999</v>
      </c>
      <c r="H986" t="str">
        <f>IF(VLOOKUP(G986,Clientes!$A$2:$D$102,4,FALSE)=0,Clientes!$D$6,VLOOKUP(G986,Clientes!$A$2:$D$102,4,FALSE))</f>
        <v>Ciudad de México</v>
      </c>
      <c r="I986" t="s">
        <v>866</v>
      </c>
      <c r="J986">
        <v>5</v>
      </c>
      <c r="O986" t="s">
        <v>907</v>
      </c>
    </row>
    <row r="987" spans="1:15">
      <c r="A987">
        <f t="shared" si="30"/>
        <v>986</v>
      </c>
      <c r="B987" s="14">
        <v>43948</v>
      </c>
      <c r="C987" t="s">
        <v>6</v>
      </c>
      <c r="D987" t="s">
        <v>22</v>
      </c>
      <c r="E987" s="15">
        <f t="shared" si="31"/>
        <v>20200981</v>
      </c>
      <c r="F987">
        <v>351</v>
      </c>
      <c r="G987">
        <v>99999</v>
      </c>
      <c r="H987" t="str">
        <f>IF(VLOOKUP(G987,Clientes!$A$2:$D$102,4,FALSE)=0,Clientes!$D$6,VLOOKUP(G987,Clientes!$A$2:$D$102,4,FALSE))</f>
        <v>Ciudad de México</v>
      </c>
      <c r="I987" t="s">
        <v>875</v>
      </c>
      <c r="J987">
        <v>7</v>
      </c>
      <c r="O987" t="s">
        <v>907</v>
      </c>
    </row>
    <row r="988" spans="1:15">
      <c r="A988">
        <f t="shared" si="30"/>
        <v>987</v>
      </c>
      <c r="B988" s="14">
        <v>43948</v>
      </c>
      <c r="C988" t="s">
        <v>6</v>
      </c>
      <c r="D988" t="s">
        <v>21</v>
      </c>
      <c r="E988" s="15">
        <f t="shared" si="31"/>
        <v>20200982</v>
      </c>
      <c r="F988">
        <v>417</v>
      </c>
      <c r="G988">
        <v>99999</v>
      </c>
      <c r="H988" t="str">
        <f>IF(VLOOKUP(G988,Clientes!$A$2:$D$102,4,FALSE)=0,Clientes!$D$6,VLOOKUP(G988,Clientes!$A$2:$D$102,4,FALSE))</f>
        <v>Ciudad de México</v>
      </c>
      <c r="I988" t="s">
        <v>835</v>
      </c>
      <c r="J988">
        <v>6</v>
      </c>
      <c r="O988" t="s">
        <v>908</v>
      </c>
    </row>
    <row r="989" spans="1:15">
      <c r="A989">
        <f t="shared" si="30"/>
        <v>988</v>
      </c>
      <c r="B989" s="14">
        <v>43949</v>
      </c>
      <c r="C989" t="s">
        <v>6</v>
      </c>
      <c r="D989" t="s">
        <v>20</v>
      </c>
      <c r="E989" s="15">
        <f t="shared" si="31"/>
        <v>20200983</v>
      </c>
      <c r="F989">
        <v>7</v>
      </c>
      <c r="G989">
        <v>7</v>
      </c>
      <c r="H989" t="str">
        <f>IF(VLOOKUP(G989,Clientes!$A$2:$D$102,4,FALSE)=0,Clientes!$D$6,VLOOKUP(G989,Clientes!$A$2:$D$102,4,FALSE))</f>
        <v>Xalapa</v>
      </c>
      <c r="I989" t="s">
        <v>856</v>
      </c>
      <c r="J989">
        <v>7</v>
      </c>
      <c r="O989" t="s">
        <v>908</v>
      </c>
    </row>
    <row r="990" spans="1:15">
      <c r="A990">
        <f t="shared" si="30"/>
        <v>989</v>
      </c>
      <c r="B990" s="14">
        <v>43949</v>
      </c>
      <c r="C990" t="s">
        <v>6</v>
      </c>
      <c r="D990" t="s">
        <v>21</v>
      </c>
      <c r="E990" s="15">
        <f t="shared" si="31"/>
        <v>20200984</v>
      </c>
      <c r="F990">
        <v>91</v>
      </c>
      <c r="G990">
        <v>91</v>
      </c>
      <c r="H990" t="str">
        <f>IF(VLOOKUP(G990,Clientes!$A$2:$D$102,4,FALSE)=0,Clientes!$D$6,VLOOKUP(G990,Clientes!$A$2:$D$102,4,FALSE))</f>
        <v>Guadalajara</v>
      </c>
      <c r="I990" t="s">
        <v>827</v>
      </c>
      <c r="J990">
        <v>5</v>
      </c>
      <c r="O990" t="s">
        <v>907</v>
      </c>
    </row>
    <row r="991" spans="1:15">
      <c r="A991">
        <f t="shared" si="30"/>
        <v>990</v>
      </c>
      <c r="B991" s="14">
        <v>43949</v>
      </c>
      <c r="C991" t="s">
        <v>6</v>
      </c>
      <c r="D991" t="s">
        <v>20</v>
      </c>
      <c r="E991" s="15">
        <f t="shared" si="31"/>
        <v>20200985</v>
      </c>
      <c r="F991">
        <v>92</v>
      </c>
      <c r="G991">
        <v>92</v>
      </c>
      <c r="H991" t="str">
        <f>IF(VLOOKUP(G991,Clientes!$A$2:$D$102,4,FALSE)=0,Clientes!$D$6,VLOOKUP(G991,Clientes!$A$2:$D$102,4,FALSE))</f>
        <v>Ciudad Acuña</v>
      </c>
      <c r="I991" t="s">
        <v>870</v>
      </c>
      <c r="J991">
        <v>5</v>
      </c>
      <c r="O991" t="s">
        <v>32</v>
      </c>
    </row>
    <row r="992" spans="1:15">
      <c r="A992">
        <f t="shared" si="30"/>
        <v>991</v>
      </c>
      <c r="B992" s="14">
        <v>43949</v>
      </c>
      <c r="C992" t="s">
        <v>6</v>
      </c>
      <c r="D992" t="s">
        <v>21</v>
      </c>
      <c r="E992" s="15">
        <f t="shared" si="31"/>
        <v>20200986</v>
      </c>
      <c r="F992">
        <v>144</v>
      </c>
      <c r="G992">
        <v>99999</v>
      </c>
      <c r="H992" t="str">
        <f>IF(VLOOKUP(G992,Clientes!$A$2:$D$102,4,FALSE)=0,Clientes!$D$6,VLOOKUP(G992,Clientes!$A$2:$D$102,4,FALSE))</f>
        <v>Ciudad de México</v>
      </c>
      <c r="I992" t="s">
        <v>827</v>
      </c>
      <c r="J992">
        <v>2</v>
      </c>
      <c r="O992" t="s">
        <v>32</v>
      </c>
    </row>
    <row r="993" spans="1:15">
      <c r="A993">
        <f t="shared" si="30"/>
        <v>992</v>
      </c>
      <c r="B993" s="14">
        <v>43949</v>
      </c>
      <c r="C993" t="s">
        <v>6</v>
      </c>
      <c r="D993" t="s">
        <v>22</v>
      </c>
      <c r="E993" s="15">
        <f t="shared" si="31"/>
        <v>20200987</v>
      </c>
      <c r="F993">
        <v>144</v>
      </c>
      <c r="G993">
        <v>99999</v>
      </c>
      <c r="H993" t="str">
        <f>IF(VLOOKUP(G993,Clientes!$A$2:$D$102,4,FALSE)=0,Clientes!$D$6,VLOOKUP(G993,Clientes!$A$2:$D$102,4,FALSE))</f>
        <v>Ciudad de México</v>
      </c>
      <c r="I993" t="s">
        <v>881</v>
      </c>
      <c r="J993">
        <v>3</v>
      </c>
      <c r="O993" t="s">
        <v>908</v>
      </c>
    </row>
    <row r="994" spans="1:15">
      <c r="A994">
        <f t="shared" si="30"/>
        <v>993</v>
      </c>
      <c r="B994" s="14">
        <v>43949</v>
      </c>
      <c r="C994" t="s">
        <v>6</v>
      </c>
      <c r="D994" t="s">
        <v>20</v>
      </c>
      <c r="E994" s="15">
        <f t="shared" si="31"/>
        <v>20200988</v>
      </c>
      <c r="F994">
        <v>184</v>
      </c>
      <c r="G994">
        <v>99999</v>
      </c>
      <c r="H994" t="str">
        <f>IF(VLOOKUP(G994,Clientes!$A$2:$D$102,4,FALSE)=0,Clientes!$D$6,VLOOKUP(G994,Clientes!$A$2:$D$102,4,FALSE))</f>
        <v>Ciudad de México</v>
      </c>
      <c r="I994" t="s">
        <v>882</v>
      </c>
      <c r="J994">
        <v>5</v>
      </c>
      <c r="O994" t="s">
        <v>32</v>
      </c>
    </row>
    <row r="995" spans="1:15">
      <c r="A995">
        <f t="shared" si="30"/>
        <v>994</v>
      </c>
      <c r="B995" s="14">
        <v>43949</v>
      </c>
      <c r="C995" t="s">
        <v>6</v>
      </c>
      <c r="D995" t="s">
        <v>22</v>
      </c>
      <c r="E995" s="15">
        <f t="shared" si="31"/>
        <v>20200989</v>
      </c>
      <c r="F995">
        <v>284</v>
      </c>
      <c r="G995">
        <v>99999</v>
      </c>
      <c r="H995" t="str">
        <f>IF(VLOOKUP(G995,Clientes!$A$2:$D$102,4,FALSE)=0,Clientes!$D$6,VLOOKUP(G995,Clientes!$A$2:$D$102,4,FALSE))</f>
        <v>Ciudad de México</v>
      </c>
      <c r="I995" t="s">
        <v>887</v>
      </c>
      <c r="J995">
        <v>5</v>
      </c>
      <c r="O995" t="s">
        <v>908</v>
      </c>
    </row>
    <row r="996" spans="1:15">
      <c r="A996">
        <f t="shared" si="30"/>
        <v>995</v>
      </c>
      <c r="B996" s="14">
        <v>43949</v>
      </c>
      <c r="C996" t="s">
        <v>6</v>
      </c>
      <c r="D996" t="s">
        <v>22</v>
      </c>
      <c r="E996" s="15">
        <f t="shared" si="31"/>
        <v>20200990</v>
      </c>
      <c r="F996">
        <v>342</v>
      </c>
      <c r="G996">
        <v>99999</v>
      </c>
      <c r="H996" t="str">
        <f>IF(VLOOKUP(G996,Clientes!$A$2:$D$102,4,FALSE)=0,Clientes!$D$6,VLOOKUP(G996,Clientes!$A$2:$D$102,4,FALSE))</f>
        <v>Ciudad de México</v>
      </c>
      <c r="I996" t="s">
        <v>865</v>
      </c>
      <c r="J996">
        <v>6</v>
      </c>
      <c r="O996" t="s">
        <v>907</v>
      </c>
    </row>
    <row r="997" spans="1:15">
      <c r="A997">
        <f t="shared" si="30"/>
        <v>996</v>
      </c>
      <c r="B997" s="14">
        <v>43949</v>
      </c>
      <c r="C997" t="s">
        <v>6</v>
      </c>
      <c r="D997" t="s">
        <v>20</v>
      </c>
      <c r="E997" s="15">
        <f t="shared" si="31"/>
        <v>20200991</v>
      </c>
      <c r="F997">
        <v>402</v>
      </c>
      <c r="G997">
        <v>99999</v>
      </c>
      <c r="H997" t="str">
        <f>IF(VLOOKUP(G997,Clientes!$A$2:$D$102,4,FALSE)=0,Clientes!$D$6,VLOOKUP(G997,Clientes!$A$2:$D$102,4,FALSE))</f>
        <v>Ciudad de México</v>
      </c>
      <c r="I997" t="s">
        <v>884</v>
      </c>
      <c r="J997">
        <v>1</v>
      </c>
      <c r="O997" t="s">
        <v>908</v>
      </c>
    </row>
    <row r="998" spans="1:15">
      <c r="A998">
        <f t="shared" si="30"/>
        <v>997</v>
      </c>
      <c r="B998" s="14">
        <v>43949</v>
      </c>
      <c r="C998" t="s">
        <v>6</v>
      </c>
      <c r="D998" t="s">
        <v>20</v>
      </c>
      <c r="E998" s="15">
        <f t="shared" si="31"/>
        <v>20200992</v>
      </c>
      <c r="F998">
        <v>420</v>
      </c>
      <c r="G998">
        <v>99999</v>
      </c>
      <c r="H998" t="str">
        <f>IF(VLOOKUP(G998,Clientes!$A$2:$D$102,4,FALSE)=0,Clientes!$D$6,VLOOKUP(G998,Clientes!$A$2:$D$102,4,FALSE))</f>
        <v>Ciudad de México</v>
      </c>
      <c r="I998" t="s">
        <v>867</v>
      </c>
      <c r="J998">
        <v>4</v>
      </c>
      <c r="O998" t="s">
        <v>907</v>
      </c>
    </row>
    <row r="999" spans="1:15">
      <c r="A999">
        <f t="shared" si="30"/>
        <v>998</v>
      </c>
      <c r="B999" s="14">
        <v>43950</v>
      </c>
      <c r="C999" t="s">
        <v>6</v>
      </c>
      <c r="D999" t="s">
        <v>20</v>
      </c>
      <c r="E999" s="15">
        <f t="shared" si="31"/>
        <v>20200993</v>
      </c>
      <c r="F999">
        <v>10</v>
      </c>
      <c r="G999">
        <v>10</v>
      </c>
      <c r="H999" t="str">
        <f>IF(VLOOKUP(G999,Clientes!$A$2:$D$102,4,FALSE)=0,Clientes!$D$6,VLOOKUP(G999,Clientes!$A$2:$D$102,4,FALSE))</f>
        <v>Ciudad de México</v>
      </c>
      <c r="I999" t="s">
        <v>845</v>
      </c>
      <c r="J999">
        <v>1</v>
      </c>
      <c r="O999" t="s">
        <v>907</v>
      </c>
    </row>
    <row r="1000" spans="1:15">
      <c r="A1000">
        <f t="shared" si="30"/>
        <v>999</v>
      </c>
      <c r="B1000" s="14">
        <v>43950</v>
      </c>
      <c r="C1000" t="s">
        <v>6</v>
      </c>
      <c r="D1000" t="s">
        <v>20</v>
      </c>
      <c r="E1000" s="15">
        <f t="shared" si="31"/>
        <v>20200994</v>
      </c>
      <c r="F1000">
        <v>116</v>
      </c>
      <c r="G1000">
        <v>99999</v>
      </c>
      <c r="H1000" t="str">
        <f>IF(VLOOKUP(G1000,Clientes!$A$2:$D$102,4,FALSE)=0,Clientes!$D$6,VLOOKUP(G1000,Clientes!$A$2:$D$102,4,FALSE))</f>
        <v>Ciudad de México</v>
      </c>
      <c r="I1000" t="s">
        <v>855</v>
      </c>
      <c r="J1000">
        <v>2</v>
      </c>
      <c r="O1000" t="s">
        <v>907</v>
      </c>
    </row>
    <row r="1001" spans="1:15">
      <c r="A1001">
        <f t="shared" si="30"/>
        <v>1000</v>
      </c>
      <c r="B1001" s="14">
        <v>43950</v>
      </c>
      <c r="C1001" t="s">
        <v>6</v>
      </c>
      <c r="D1001" t="s">
        <v>20</v>
      </c>
      <c r="E1001" s="15">
        <f t="shared" si="31"/>
        <v>20200995</v>
      </c>
      <c r="F1001">
        <v>148</v>
      </c>
      <c r="G1001">
        <v>99999</v>
      </c>
      <c r="H1001" t="str">
        <f>IF(VLOOKUP(G1001,Clientes!$A$2:$D$102,4,FALSE)=0,Clientes!$D$6,VLOOKUP(G1001,Clientes!$A$2:$D$102,4,FALSE))</f>
        <v>Ciudad de México</v>
      </c>
      <c r="I1001" t="s">
        <v>872</v>
      </c>
      <c r="J1001">
        <v>1</v>
      </c>
      <c r="O1001" t="s">
        <v>908</v>
      </c>
    </row>
    <row r="1002" spans="1:15">
      <c r="A1002">
        <f t="shared" si="30"/>
        <v>1001</v>
      </c>
      <c r="B1002" s="14">
        <v>43950</v>
      </c>
      <c r="C1002" t="s">
        <v>6</v>
      </c>
      <c r="D1002" t="s">
        <v>22</v>
      </c>
      <c r="E1002" s="15">
        <f t="shared" si="31"/>
        <v>20200996</v>
      </c>
      <c r="F1002">
        <v>241</v>
      </c>
      <c r="G1002">
        <v>99999</v>
      </c>
      <c r="H1002" t="str">
        <f>IF(VLOOKUP(G1002,Clientes!$A$2:$D$102,4,FALSE)=0,Clientes!$D$6,VLOOKUP(G1002,Clientes!$A$2:$D$102,4,FALSE))</f>
        <v>Ciudad de México</v>
      </c>
      <c r="I1002" t="s">
        <v>869</v>
      </c>
      <c r="J1002">
        <v>3</v>
      </c>
      <c r="O1002" t="s">
        <v>32</v>
      </c>
    </row>
    <row r="1003" spans="1:15">
      <c r="A1003">
        <f t="shared" si="30"/>
        <v>1002</v>
      </c>
      <c r="B1003" s="14">
        <v>43950</v>
      </c>
      <c r="C1003" t="s">
        <v>6</v>
      </c>
      <c r="D1003" t="s">
        <v>22</v>
      </c>
      <c r="E1003" s="15">
        <f t="shared" si="31"/>
        <v>20200997</v>
      </c>
      <c r="F1003">
        <v>276</v>
      </c>
      <c r="G1003">
        <v>99999</v>
      </c>
      <c r="H1003" t="str">
        <f>IF(VLOOKUP(G1003,Clientes!$A$2:$D$102,4,FALSE)=0,Clientes!$D$6,VLOOKUP(G1003,Clientes!$A$2:$D$102,4,FALSE))</f>
        <v>Ciudad de México</v>
      </c>
      <c r="I1003" t="s">
        <v>879</v>
      </c>
      <c r="J1003">
        <v>3</v>
      </c>
      <c r="O1003" t="s">
        <v>32</v>
      </c>
    </row>
    <row r="1004" spans="1:15">
      <c r="A1004">
        <f t="shared" si="30"/>
        <v>1003</v>
      </c>
      <c r="B1004" s="14">
        <v>43950</v>
      </c>
      <c r="C1004" t="s">
        <v>6</v>
      </c>
      <c r="D1004" t="s">
        <v>22</v>
      </c>
      <c r="E1004" s="15">
        <f t="shared" si="31"/>
        <v>20200998</v>
      </c>
      <c r="F1004">
        <v>296</v>
      </c>
      <c r="G1004">
        <v>99999</v>
      </c>
      <c r="H1004" t="str">
        <f>IF(VLOOKUP(G1004,Clientes!$A$2:$D$102,4,FALSE)=0,Clientes!$D$6,VLOOKUP(G1004,Clientes!$A$2:$D$102,4,FALSE))</f>
        <v>Ciudad de México</v>
      </c>
      <c r="I1004" t="s">
        <v>862</v>
      </c>
      <c r="J1004">
        <v>6</v>
      </c>
      <c r="O1004" t="s">
        <v>908</v>
      </c>
    </row>
    <row r="1005" spans="1:15">
      <c r="A1005">
        <f t="shared" si="30"/>
        <v>1004</v>
      </c>
      <c r="B1005" s="14">
        <v>43950</v>
      </c>
      <c r="C1005" t="s">
        <v>6</v>
      </c>
      <c r="D1005" t="s">
        <v>22</v>
      </c>
      <c r="E1005" s="15">
        <f t="shared" si="31"/>
        <v>20200999</v>
      </c>
      <c r="F1005">
        <v>406</v>
      </c>
      <c r="G1005">
        <v>99999</v>
      </c>
      <c r="H1005" t="str">
        <f>IF(VLOOKUP(G1005,Clientes!$A$2:$D$102,4,FALSE)=0,Clientes!$D$6,VLOOKUP(G1005,Clientes!$A$2:$D$102,4,FALSE))</f>
        <v>Ciudad de México</v>
      </c>
      <c r="I1005" t="s">
        <v>868</v>
      </c>
      <c r="J1005">
        <v>7</v>
      </c>
      <c r="O1005" t="s">
        <v>908</v>
      </c>
    </row>
    <row r="1006" spans="1:15">
      <c r="A1006">
        <f t="shared" si="30"/>
        <v>1005</v>
      </c>
      <c r="B1006" s="14">
        <v>43950</v>
      </c>
      <c r="C1006" t="s">
        <v>6</v>
      </c>
      <c r="D1006" t="s">
        <v>22</v>
      </c>
      <c r="E1006" s="15">
        <f t="shared" si="31"/>
        <v>20201000</v>
      </c>
      <c r="F1006">
        <v>427</v>
      </c>
      <c r="G1006">
        <v>99999</v>
      </c>
      <c r="H1006" t="str">
        <f>IF(VLOOKUP(G1006,Clientes!$A$2:$D$102,4,FALSE)=0,Clientes!$D$6,VLOOKUP(G1006,Clientes!$A$2:$D$102,4,FALSE))</f>
        <v>Ciudad de México</v>
      </c>
      <c r="I1006" t="s">
        <v>837</v>
      </c>
      <c r="J1006">
        <v>2</v>
      </c>
      <c r="O1006" t="s">
        <v>908</v>
      </c>
    </row>
    <row r="1007" spans="1:15">
      <c r="A1007">
        <f t="shared" si="30"/>
        <v>1006</v>
      </c>
      <c r="B1007" s="14">
        <v>43951</v>
      </c>
      <c r="C1007" t="s">
        <v>6</v>
      </c>
      <c r="D1007" t="s">
        <v>21</v>
      </c>
      <c r="E1007" s="15">
        <f t="shared" si="31"/>
        <v>20201001</v>
      </c>
      <c r="F1007">
        <v>122</v>
      </c>
      <c r="G1007">
        <v>99999</v>
      </c>
      <c r="H1007" t="str">
        <f>IF(VLOOKUP(G1007,Clientes!$A$2:$D$102,4,FALSE)=0,Clientes!$D$6,VLOOKUP(G1007,Clientes!$A$2:$D$102,4,FALSE))</f>
        <v>Ciudad de México</v>
      </c>
      <c r="I1007" t="s">
        <v>889</v>
      </c>
      <c r="J1007">
        <v>1</v>
      </c>
      <c r="O1007" t="s">
        <v>32</v>
      </c>
    </row>
    <row r="1008" spans="1:15">
      <c r="A1008">
        <f t="shared" si="30"/>
        <v>1007</v>
      </c>
      <c r="B1008" s="14">
        <v>43951</v>
      </c>
      <c r="C1008" t="s">
        <v>6</v>
      </c>
      <c r="D1008" t="s">
        <v>20</v>
      </c>
      <c r="E1008" s="15">
        <f t="shared" si="31"/>
        <v>20201002</v>
      </c>
      <c r="F1008">
        <v>142</v>
      </c>
      <c r="G1008">
        <v>99999</v>
      </c>
      <c r="H1008" t="str">
        <f>IF(VLOOKUP(G1008,Clientes!$A$2:$D$102,4,FALSE)=0,Clientes!$D$6,VLOOKUP(G1008,Clientes!$A$2:$D$102,4,FALSE))</f>
        <v>Ciudad de México</v>
      </c>
      <c r="I1008" t="s">
        <v>875</v>
      </c>
      <c r="J1008">
        <v>5</v>
      </c>
      <c r="O1008" t="s">
        <v>908</v>
      </c>
    </row>
    <row r="1009" spans="1:15">
      <c r="A1009">
        <f t="shared" si="30"/>
        <v>1008</v>
      </c>
      <c r="B1009" s="14">
        <v>43951</v>
      </c>
      <c r="C1009" t="s">
        <v>6</v>
      </c>
      <c r="D1009" t="s">
        <v>20</v>
      </c>
      <c r="E1009" s="15">
        <f t="shared" si="31"/>
        <v>20201003</v>
      </c>
      <c r="F1009">
        <v>167</v>
      </c>
      <c r="G1009">
        <v>99999</v>
      </c>
      <c r="H1009" t="str">
        <f>IF(VLOOKUP(G1009,Clientes!$A$2:$D$102,4,FALSE)=0,Clientes!$D$6,VLOOKUP(G1009,Clientes!$A$2:$D$102,4,FALSE))</f>
        <v>Ciudad de México</v>
      </c>
      <c r="I1009" t="s">
        <v>842</v>
      </c>
      <c r="J1009">
        <v>7</v>
      </c>
      <c r="O1009" t="s">
        <v>907</v>
      </c>
    </row>
    <row r="1010" spans="1:15">
      <c r="A1010">
        <f t="shared" si="30"/>
        <v>1009</v>
      </c>
      <c r="B1010" s="14">
        <v>43951</v>
      </c>
      <c r="C1010" t="s">
        <v>6</v>
      </c>
      <c r="D1010" t="s">
        <v>20</v>
      </c>
      <c r="E1010" s="15">
        <f t="shared" si="31"/>
        <v>20201004</v>
      </c>
      <c r="F1010">
        <v>171</v>
      </c>
      <c r="G1010">
        <v>99999</v>
      </c>
      <c r="H1010" t="str">
        <f>IF(VLOOKUP(G1010,Clientes!$A$2:$D$102,4,FALSE)=0,Clientes!$D$6,VLOOKUP(G1010,Clientes!$A$2:$D$102,4,FALSE))</f>
        <v>Ciudad de México</v>
      </c>
      <c r="I1010" t="s">
        <v>870</v>
      </c>
      <c r="J1010">
        <v>4</v>
      </c>
      <c r="O1010" t="s">
        <v>32</v>
      </c>
    </row>
    <row r="1011" spans="1:15">
      <c r="A1011">
        <f t="shared" si="30"/>
        <v>1010</v>
      </c>
      <c r="B1011" s="14">
        <v>43951</v>
      </c>
      <c r="C1011" t="s">
        <v>6</v>
      </c>
      <c r="D1011" t="s">
        <v>20</v>
      </c>
      <c r="E1011" s="15">
        <f t="shared" si="31"/>
        <v>20201005</v>
      </c>
      <c r="F1011">
        <v>242</v>
      </c>
      <c r="G1011">
        <v>99999</v>
      </c>
      <c r="H1011" t="str">
        <f>IF(VLOOKUP(G1011,Clientes!$A$2:$D$102,4,FALSE)=0,Clientes!$D$6,VLOOKUP(G1011,Clientes!$A$2:$D$102,4,FALSE))</f>
        <v>Ciudad de México</v>
      </c>
      <c r="I1011" t="s">
        <v>845</v>
      </c>
      <c r="J1011">
        <v>3</v>
      </c>
      <c r="O1011" t="s">
        <v>908</v>
      </c>
    </row>
    <row r="1012" spans="1:15">
      <c r="A1012">
        <f t="shared" si="30"/>
        <v>1011</v>
      </c>
      <c r="B1012" s="14">
        <v>43951</v>
      </c>
      <c r="C1012" t="s">
        <v>6</v>
      </c>
      <c r="D1012" t="s">
        <v>20</v>
      </c>
      <c r="E1012" s="15">
        <f t="shared" si="31"/>
        <v>20201006</v>
      </c>
      <c r="F1012">
        <v>290</v>
      </c>
      <c r="G1012">
        <v>99999</v>
      </c>
      <c r="H1012" t="str">
        <f>IF(VLOOKUP(G1012,Clientes!$A$2:$D$102,4,FALSE)=0,Clientes!$D$6,VLOOKUP(G1012,Clientes!$A$2:$D$102,4,FALSE))</f>
        <v>Ciudad de México</v>
      </c>
      <c r="I1012" t="s">
        <v>855</v>
      </c>
      <c r="J1012">
        <v>2</v>
      </c>
      <c r="O1012" t="s">
        <v>908</v>
      </c>
    </row>
    <row r="1013" spans="1:15">
      <c r="A1013">
        <f t="shared" si="30"/>
        <v>1012</v>
      </c>
      <c r="B1013" s="14">
        <v>43951</v>
      </c>
      <c r="C1013" t="s">
        <v>6</v>
      </c>
      <c r="D1013" t="s">
        <v>20</v>
      </c>
      <c r="E1013" s="15">
        <f t="shared" si="31"/>
        <v>20201007</v>
      </c>
      <c r="F1013">
        <v>297</v>
      </c>
      <c r="G1013">
        <v>99999</v>
      </c>
      <c r="H1013" t="str">
        <f>IF(VLOOKUP(G1013,Clientes!$A$2:$D$102,4,FALSE)=0,Clientes!$D$6,VLOOKUP(G1013,Clientes!$A$2:$D$102,4,FALSE))</f>
        <v>Ciudad de México</v>
      </c>
      <c r="I1013" t="s">
        <v>846</v>
      </c>
      <c r="J1013">
        <v>7</v>
      </c>
      <c r="O1013" t="s">
        <v>908</v>
      </c>
    </row>
    <row r="1014" spans="1:15">
      <c r="A1014">
        <f t="shared" si="30"/>
        <v>1013</v>
      </c>
      <c r="B1014" s="14">
        <v>43951</v>
      </c>
      <c r="C1014" t="s">
        <v>6</v>
      </c>
      <c r="D1014" t="s">
        <v>20</v>
      </c>
      <c r="E1014" s="15">
        <f t="shared" si="31"/>
        <v>20201008</v>
      </c>
      <c r="F1014">
        <v>365</v>
      </c>
      <c r="G1014">
        <v>99999</v>
      </c>
      <c r="H1014" t="str">
        <f>IF(VLOOKUP(G1014,Clientes!$A$2:$D$102,4,FALSE)=0,Clientes!$D$6,VLOOKUP(G1014,Clientes!$A$2:$D$102,4,FALSE))</f>
        <v>Ciudad de México</v>
      </c>
      <c r="I1014" t="s">
        <v>884</v>
      </c>
      <c r="J1014">
        <v>2</v>
      </c>
      <c r="O1014" t="s">
        <v>908</v>
      </c>
    </row>
    <row r="1015" spans="1:15">
      <c r="A1015">
        <f t="shared" si="30"/>
        <v>1014</v>
      </c>
      <c r="B1015" s="14">
        <v>43951</v>
      </c>
      <c r="C1015" t="s">
        <v>6</v>
      </c>
      <c r="D1015" t="s">
        <v>20</v>
      </c>
      <c r="E1015" s="15">
        <f t="shared" si="31"/>
        <v>20201009</v>
      </c>
      <c r="F1015">
        <v>400</v>
      </c>
      <c r="G1015">
        <v>99999</v>
      </c>
      <c r="H1015" t="str">
        <f>IF(VLOOKUP(G1015,Clientes!$A$2:$D$102,4,FALSE)=0,Clientes!$D$6,VLOOKUP(G1015,Clientes!$A$2:$D$102,4,FALSE))</f>
        <v>Ciudad de México</v>
      </c>
      <c r="I1015" t="s">
        <v>831</v>
      </c>
      <c r="J1015">
        <v>2</v>
      </c>
      <c r="O1015" t="s">
        <v>907</v>
      </c>
    </row>
    <row r="1016" spans="1:15">
      <c r="A1016">
        <f t="shared" si="30"/>
        <v>1015</v>
      </c>
      <c r="B1016" s="14">
        <v>43952</v>
      </c>
      <c r="C1016" t="s">
        <v>6</v>
      </c>
      <c r="D1016" t="s">
        <v>20</v>
      </c>
      <c r="E1016" s="15">
        <f t="shared" si="31"/>
        <v>20201010</v>
      </c>
      <c r="F1016">
        <v>44</v>
      </c>
      <c r="G1016">
        <v>44</v>
      </c>
      <c r="H1016" t="str">
        <f>IF(VLOOKUP(G1016,Clientes!$A$2:$D$102,4,FALSE)=0,Clientes!$D$6,VLOOKUP(G1016,Clientes!$A$2:$D$102,4,FALSE))</f>
        <v>Mérida</v>
      </c>
      <c r="I1016" t="s">
        <v>871</v>
      </c>
      <c r="J1016">
        <v>4</v>
      </c>
      <c r="O1016" t="s">
        <v>907</v>
      </c>
    </row>
    <row r="1017" spans="1:15">
      <c r="A1017">
        <f t="shared" si="30"/>
        <v>1016</v>
      </c>
      <c r="B1017" s="14">
        <v>43952</v>
      </c>
      <c r="C1017" t="s">
        <v>6</v>
      </c>
      <c r="D1017" t="s">
        <v>20</v>
      </c>
      <c r="E1017" s="15">
        <f t="shared" si="31"/>
        <v>20201011</v>
      </c>
      <c r="F1017">
        <v>138</v>
      </c>
      <c r="G1017">
        <v>99999</v>
      </c>
      <c r="H1017" t="str">
        <f>IF(VLOOKUP(G1017,Clientes!$A$2:$D$102,4,FALSE)=0,Clientes!$D$6,VLOOKUP(G1017,Clientes!$A$2:$D$102,4,FALSE))</f>
        <v>Ciudad de México</v>
      </c>
      <c r="I1017" t="s">
        <v>867</v>
      </c>
      <c r="J1017">
        <v>5</v>
      </c>
      <c r="O1017" t="s">
        <v>32</v>
      </c>
    </row>
    <row r="1018" spans="1:15">
      <c r="A1018">
        <f t="shared" si="30"/>
        <v>1017</v>
      </c>
      <c r="B1018" s="14">
        <v>43952</v>
      </c>
      <c r="C1018" t="s">
        <v>6</v>
      </c>
      <c r="D1018" t="s">
        <v>20</v>
      </c>
      <c r="E1018" s="15">
        <f t="shared" si="31"/>
        <v>20201012</v>
      </c>
      <c r="F1018">
        <v>151</v>
      </c>
      <c r="G1018">
        <v>99999</v>
      </c>
      <c r="H1018" t="str">
        <f>IF(VLOOKUP(G1018,Clientes!$A$2:$D$102,4,FALSE)=0,Clientes!$D$6,VLOOKUP(G1018,Clientes!$A$2:$D$102,4,FALSE))</f>
        <v>Ciudad de México</v>
      </c>
      <c r="I1018" t="s">
        <v>864</v>
      </c>
      <c r="J1018">
        <v>7</v>
      </c>
      <c r="O1018" t="s">
        <v>908</v>
      </c>
    </row>
    <row r="1019" spans="1:15">
      <c r="A1019">
        <f t="shared" si="30"/>
        <v>1018</v>
      </c>
      <c r="B1019" s="14">
        <v>43952</v>
      </c>
      <c r="C1019" t="s">
        <v>6</v>
      </c>
      <c r="D1019" t="s">
        <v>21</v>
      </c>
      <c r="E1019" s="15">
        <f t="shared" si="31"/>
        <v>20201013</v>
      </c>
      <c r="F1019">
        <v>249</v>
      </c>
      <c r="G1019">
        <v>99999</v>
      </c>
      <c r="H1019" t="str">
        <f>IF(VLOOKUP(G1019,Clientes!$A$2:$D$102,4,FALSE)=0,Clientes!$D$6,VLOOKUP(G1019,Clientes!$A$2:$D$102,4,FALSE))</f>
        <v>Ciudad de México</v>
      </c>
      <c r="I1019" t="s">
        <v>873</v>
      </c>
      <c r="J1019">
        <v>4</v>
      </c>
      <c r="O1019" t="s">
        <v>908</v>
      </c>
    </row>
    <row r="1020" spans="1:15">
      <c r="A1020">
        <f t="shared" si="30"/>
        <v>1019</v>
      </c>
      <c r="B1020" s="14">
        <v>43952</v>
      </c>
      <c r="C1020" t="s">
        <v>6</v>
      </c>
      <c r="D1020" t="s">
        <v>20</v>
      </c>
      <c r="E1020" s="15">
        <f t="shared" si="31"/>
        <v>20201014</v>
      </c>
      <c r="F1020">
        <v>270</v>
      </c>
      <c r="G1020">
        <v>99999</v>
      </c>
      <c r="H1020" t="str">
        <f>IF(VLOOKUP(G1020,Clientes!$A$2:$D$102,4,FALSE)=0,Clientes!$D$6,VLOOKUP(G1020,Clientes!$A$2:$D$102,4,FALSE))</f>
        <v>Ciudad de México</v>
      </c>
      <c r="I1020" t="s">
        <v>828</v>
      </c>
      <c r="J1020">
        <v>3</v>
      </c>
      <c r="O1020" t="s">
        <v>907</v>
      </c>
    </row>
    <row r="1021" spans="1:15">
      <c r="A1021">
        <f t="shared" si="30"/>
        <v>1020</v>
      </c>
      <c r="B1021" s="14">
        <v>43952</v>
      </c>
      <c r="C1021" t="s">
        <v>6</v>
      </c>
      <c r="D1021" t="s">
        <v>20</v>
      </c>
      <c r="E1021" s="15">
        <f t="shared" si="31"/>
        <v>20201015</v>
      </c>
      <c r="F1021">
        <v>273</v>
      </c>
      <c r="G1021">
        <v>99999</v>
      </c>
      <c r="H1021" t="str">
        <f>IF(VLOOKUP(G1021,Clientes!$A$2:$D$102,4,FALSE)=0,Clientes!$D$6,VLOOKUP(G1021,Clientes!$A$2:$D$102,4,FALSE))</f>
        <v>Ciudad de México</v>
      </c>
      <c r="I1021" t="s">
        <v>829</v>
      </c>
      <c r="J1021">
        <v>4</v>
      </c>
      <c r="O1021" t="s">
        <v>908</v>
      </c>
    </row>
    <row r="1022" spans="1:15">
      <c r="A1022">
        <f t="shared" si="30"/>
        <v>1021</v>
      </c>
      <c r="B1022" s="14">
        <v>43952</v>
      </c>
      <c r="C1022" t="s">
        <v>6</v>
      </c>
      <c r="D1022" t="s">
        <v>21</v>
      </c>
      <c r="E1022" s="15">
        <f t="shared" si="31"/>
        <v>20201016</v>
      </c>
      <c r="F1022">
        <v>331</v>
      </c>
      <c r="G1022">
        <v>99999</v>
      </c>
      <c r="H1022" t="str">
        <f>IF(VLOOKUP(G1022,Clientes!$A$2:$D$102,4,FALSE)=0,Clientes!$D$6,VLOOKUP(G1022,Clientes!$A$2:$D$102,4,FALSE))</f>
        <v>Ciudad de México</v>
      </c>
      <c r="I1022" t="s">
        <v>884</v>
      </c>
      <c r="J1022">
        <v>5</v>
      </c>
      <c r="O1022" t="s">
        <v>907</v>
      </c>
    </row>
    <row r="1023" spans="1:15">
      <c r="A1023">
        <f t="shared" si="30"/>
        <v>1022</v>
      </c>
      <c r="B1023" s="14">
        <v>43952</v>
      </c>
      <c r="C1023" t="s">
        <v>6</v>
      </c>
      <c r="D1023" t="s">
        <v>21</v>
      </c>
      <c r="E1023" s="15">
        <f t="shared" si="31"/>
        <v>20201017</v>
      </c>
      <c r="F1023">
        <v>441</v>
      </c>
      <c r="G1023">
        <v>99999</v>
      </c>
      <c r="H1023" t="str">
        <f>IF(VLOOKUP(G1023,Clientes!$A$2:$D$102,4,FALSE)=0,Clientes!$D$6,VLOOKUP(G1023,Clientes!$A$2:$D$102,4,FALSE))</f>
        <v>Ciudad de México</v>
      </c>
      <c r="I1023" t="s">
        <v>890</v>
      </c>
      <c r="J1023">
        <v>3</v>
      </c>
      <c r="O1023" t="s">
        <v>907</v>
      </c>
    </row>
    <row r="1024" spans="1:15">
      <c r="A1024">
        <f t="shared" si="30"/>
        <v>1023</v>
      </c>
      <c r="B1024" s="14">
        <v>43953</v>
      </c>
      <c r="C1024" t="s">
        <v>6</v>
      </c>
      <c r="D1024" t="s">
        <v>20</v>
      </c>
      <c r="E1024" s="15">
        <f t="shared" si="31"/>
        <v>20201018</v>
      </c>
      <c r="F1024">
        <v>162</v>
      </c>
      <c r="G1024">
        <v>99999</v>
      </c>
      <c r="H1024" t="str">
        <f>IF(VLOOKUP(G1024,Clientes!$A$2:$D$102,4,FALSE)=0,Clientes!$D$6,VLOOKUP(G1024,Clientes!$A$2:$D$102,4,FALSE))</f>
        <v>Ciudad de México</v>
      </c>
      <c r="I1024" t="s">
        <v>847</v>
      </c>
      <c r="J1024">
        <v>2</v>
      </c>
      <c r="O1024" t="s">
        <v>32</v>
      </c>
    </row>
    <row r="1025" spans="1:15">
      <c r="A1025">
        <f t="shared" si="30"/>
        <v>1024</v>
      </c>
      <c r="B1025" s="14">
        <v>43953</v>
      </c>
      <c r="C1025" t="s">
        <v>6</v>
      </c>
      <c r="D1025" t="s">
        <v>20</v>
      </c>
      <c r="E1025" s="15">
        <f t="shared" si="31"/>
        <v>20201019</v>
      </c>
      <c r="F1025">
        <v>203</v>
      </c>
      <c r="G1025">
        <v>99999</v>
      </c>
      <c r="H1025" t="str">
        <f>IF(VLOOKUP(G1025,Clientes!$A$2:$D$102,4,FALSE)=0,Clientes!$D$6,VLOOKUP(G1025,Clientes!$A$2:$D$102,4,FALSE))</f>
        <v>Ciudad de México</v>
      </c>
      <c r="I1025" t="s">
        <v>828</v>
      </c>
      <c r="J1025">
        <v>5</v>
      </c>
      <c r="O1025" t="s">
        <v>32</v>
      </c>
    </row>
    <row r="1026" spans="1:15">
      <c r="A1026">
        <f t="shared" si="30"/>
        <v>1025</v>
      </c>
      <c r="B1026" s="14">
        <v>43953</v>
      </c>
      <c r="C1026" t="s">
        <v>6</v>
      </c>
      <c r="D1026" t="s">
        <v>20</v>
      </c>
      <c r="E1026" s="15">
        <f t="shared" si="31"/>
        <v>20201020</v>
      </c>
      <c r="F1026">
        <v>217</v>
      </c>
      <c r="G1026">
        <v>99999</v>
      </c>
      <c r="H1026" t="str">
        <f>IF(VLOOKUP(G1026,Clientes!$A$2:$D$102,4,FALSE)=0,Clientes!$D$6,VLOOKUP(G1026,Clientes!$A$2:$D$102,4,FALSE))</f>
        <v>Ciudad de México</v>
      </c>
      <c r="I1026" t="s">
        <v>856</v>
      </c>
      <c r="J1026">
        <v>2</v>
      </c>
      <c r="O1026" t="s">
        <v>32</v>
      </c>
    </row>
    <row r="1027" spans="1:15">
      <c r="A1027">
        <f t="shared" si="30"/>
        <v>1026</v>
      </c>
      <c r="B1027" s="14">
        <v>43953</v>
      </c>
      <c r="C1027" t="s">
        <v>6</v>
      </c>
      <c r="D1027" t="s">
        <v>22</v>
      </c>
      <c r="E1027" s="15">
        <f t="shared" si="31"/>
        <v>20201021</v>
      </c>
      <c r="F1027">
        <v>259</v>
      </c>
      <c r="G1027">
        <v>99999</v>
      </c>
      <c r="H1027" t="str">
        <f>IF(VLOOKUP(G1027,Clientes!$A$2:$D$102,4,FALSE)=0,Clientes!$D$6,VLOOKUP(G1027,Clientes!$A$2:$D$102,4,FALSE))</f>
        <v>Ciudad de México</v>
      </c>
      <c r="I1027" t="s">
        <v>880</v>
      </c>
      <c r="J1027">
        <v>4</v>
      </c>
      <c r="O1027" t="s">
        <v>907</v>
      </c>
    </row>
    <row r="1028" spans="1:15">
      <c r="A1028">
        <f t="shared" ref="A1028:A1091" si="32">A1027+1</f>
        <v>1027</v>
      </c>
      <c r="B1028" s="14">
        <v>43953</v>
      </c>
      <c r="C1028" t="s">
        <v>6</v>
      </c>
      <c r="D1028" t="s">
        <v>20</v>
      </c>
      <c r="E1028" s="15">
        <f t="shared" ref="E1028:E1091" si="33">IF(CONCATENATE(D1028,F1028)=CONCATENATE(D1027,F1027),E1027,E1027+1)</f>
        <v>20201022</v>
      </c>
      <c r="F1028">
        <v>338</v>
      </c>
      <c r="G1028">
        <v>99999</v>
      </c>
      <c r="H1028" t="str">
        <f>IF(VLOOKUP(G1028,Clientes!$A$2:$D$102,4,FALSE)=0,Clientes!$D$6,VLOOKUP(G1028,Clientes!$A$2:$D$102,4,FALSE))</f>
        <v>Ciudad de México</v>
      </c>
      <c r="I1028" t="s">
        <v>888</v>
      </c>
      <c r="J1028">
        <v>4</v>
      </c>
      <c r="O1028" t="s">
        <v>907</v>
      </c>
    </row>
    <row r="1029" spans="1:15">
      <c r="A1029">
        <f t="shared" si="32"/>
        <v>1028</v>
      </c>
      <c r="B1029" s="14">
        <v>43953</v>
      </c>
      <c r="C1029" t="s">
        <v>6</v>
      </c>
      <c r="D1029" t="s">
        <v>20</v>
      </c>
      <c r="E1029" s="15">
        <f t="shared" si="33"/>
        <v>20201023</v>
      </c>
      <c r="F1029">
        <v>370</v>
      </c>
      <c r="G1029">
        <v>99999</v>
      </c>
      <c r="H1029" t="str">
        <f>IF(VLOOKUP(G1029,Clientes!$A$2:$D$102,4,FALSE)=0,Clientes!$D$6,VLOOKUP(G1029,Clientes!$A$2:$D$102,4,FALSE))</f>
        <v>Ciudad de México</v>
      </c>
      <c r="I1029" t="s">
        <v>881</v>
      </c>
      <c r="J1029">
        <v>5</v>
      </c>
      <c r="O1029" t="s">
        <v>32</v>
      </c>
    </row>
    <row r="1030" spans="1:15">
      <c r="A1030">
        <f t="shared" si="32"/>
        <v>1029</v>
      </c>
      <c r="B1030" s="14">
        <v>43953</v>
      </c>
      <c r="C1030" t="s">
        <v>6</v>
      </c>
      <c r="D1030" t="s">
        <v>22</v>
      </c>
      <c r="E1030" s="15">
        <f t="shared" si="33"/>
        <v>20201024</v>
      </c>
      <c r="F1030">
        <v>376</v>
      </c>
      <c r="G1030">
        <v>99999</v>
      </c>
      <c r="H1030" t="str">
        <f>IF(VLOOKUP(G1030,Clientes!$A$2:$D$102,4,FALSE)=0,Clientes!$D$6,VLOOKUP(G1030,Clientes!$A$2:$D$102,4,FALSE))</f>
        <v>Ciudad de México</v>
      </c>
      <c r="I1030" t="s">
        <v>863</v>
      </c>
      <c r="J1030">
        <v>2</v>
      </c>
      <c r="O1030" t="s">
        <v>32</v>
      </c>
    </row>
    <row r="1031" spans="1:15">
      <c r="A1031">
        <f t="shared" si="32"/>
        <v>1030</v>
      </c>
      <c r="B1031" s="14">
        <v>43953</v>
      </c>
      <c r="C1031" t="s">
        <v>36</v>
      </c>
      <c r="D1031" t="s">
        <v>20</v>
      </c>
      <c r="E1031" s="15">
        <f t="shared" si="33"/>
        <v>20201025</v>
      </c>
      <c r="F1031">
        <v>382</v>
      </c>
      <c r="G1031">
        <v>99999</v>
      </c>
      <c r="H1031" t="str">
        <f>IF(VLOOKUP(G1031,Clientes!$A$2:$D$102,4,FALSE)=0,Clientes!$D$6,VLOOKUP(G1031,Clientes!$A$2:$D$102,4,FALSE))</f>
        <v>Ciudad de México</v>
      </c>
      <c r="I1031" t="s">
        <v>876</v>
      </c>
      <c r="J1031">
        <v>6</v>
      </c>
      <c r="O1031" t="s">
        <v>907</v>
      </c>
    </row>
    <row r="1032" spans="1:15">
      <c r="A1032">
        <f t="shared" si="32"/>
        <v>1031</v>
      </c>
      <c r="B1032" s="14">
        <v>43954</v>
      </c>
      <c r="C1032" t="s">
        <v>6</v>
      </c>
      <c r="D1032" t="s">
        <v>20</v>
      </c>
      <c r="E1032" s="15">
        <f t="shared" si="33"/>
        <v>20201026</v>
      </c>
      <c r="F1032">
        <v>14</v>
      </c>
      <c r="G1032">
        <v>14</v>
      </c>
      <c r="H1032" t="str">
        <f>IF(VLOOKUP(G1032,Clientes!$A$2:$D$102,4,FALSE)=0,Clientes!$D$6,VLOOKUP(G1032,Clientes!$A$2:$D$102,4,FALSE))</f>
        <v>Ciudad de México</v>
      </c>
      <c r="I1032" t="s">
        <v>878</v>
      </c>
      <c r="J1032">
        <v>7</v>
      </c>
      <c r="O1032" t="s">
        <v>907</v>
      </c>
    </row>
    <row r="1033" spans="1:15">
      <c r="A1033">
        <f t="shared" si="32"/>
        <v>1032</v>
      </c>
      <c r="B1033" s="14">
        <v>43954</v>
      </c>
      <c r="C1033" t="s">
        <v>6</v>
      </c>
      <c r="D1033" t="s">
        <v>22</v>
      </c>
      <c r="E1033" s="15">
        <f t="shared" si="33"/>
        <v>20201027</v>
      </c>
      <c r="F1033">
        <v>56</v>
      </c>
      <c r="G1033">
        <v>56</v>
      </c>
      <c r="H1033" t="str">
        <f>IF(VLOOKUP(G1033,Clientes!$A$2:$D$102,4,FALSE)=0,Clientes!$D$6,VLOOKUP(G1033,Clientes!$A$2:$D$102,4,FALSE))</f>
        <v>Pachuca de Soto</v>
      </c>
      <c r="I1033" t="s">
        <v>861</v>
      </c>
      <c r="J1033">
        <v>4</v>
      </c>
      <c r="O1033" t="s">
        <v>908</v>
      </c>
    </row>
    <row r="1034" spans="1:15">
      <c r="A1034">
        <f t="shared" si="32"/>
        <v>1033</v>
      </c>
      <c r="B1034" s="14">
        <v>43954</v>
      </c>
      <c r="C1034" t="s">
        <v>6</v>
      </c>
      <c r="D1034" t="s">
        <v>21</v>
      </c>
      <c r="E1034" s="15">
        <f t="shared" si="33"/>
        <v>20201028</v>
      </c>
      <c r="F1034">
        <v>61</v>
      </c>
      <c r="G1034">
        <v>61</v>
      </c>
      <c r="H1034" t="str">
        <f>IF(VLOOKUP(G1034,Clientes!$A$2:$D$102,4,FALSE)=0,Clientes!$D$6,VLOOKUP(G1034,Clientes!$A$2:$D$102,4,FALSE))</f>
        <v>Ensenada</v>
      </c>
      <c r="I1034" t="s">
        <v>870</v>
      </c>
      <c r="J1034">
        <v>6</v>
      </c>
      <c r="O1034" t="s">
        <v>32</v>
      </c>
    </row>
    <row r="1035" spans="1:15">
      <c r="A1035">
        <f t="shared" si="32"/>
        <v>1034</v>
      </c>
      <c r="B1035" s="14">
        <v>43954</v>
      </c>
      <c r="C1035" t="s">
        <v>6</v>
      </c>
      <c r="D1035" t="s">
        <v>20</v>
      </c>
      <c r="E1035" s="15">
        <f t="shared" si="33"/>
        <v>20201029</v>
      </c>
      <c r="F1035">
        <v>96</v>
      </c>
      <c r="G1035">
        <v>96</v>
      </c>
      <c r="H1035" t="str">
        <f>IF(VLOOKUP(G1035,Clientes!$A$2:$D$102,4,FALSE)=0,Clientes!$D$6,VLOOKUP(G1035,Clientes!$A$2:$D$102,4,FALSE))</f>
        <v>Chetumal</v>
      </c>
      <c r="I1035" t="s">
        <v>859</v>
      </c>
      <c r="J1035">
        <v>2</v>
      </c>
      <c r="O1035" t="s">
        <v>908</v>
      </c>
    </row>
    <row r="1036" spans="1:15">
      <c r="A1036">
        <f t="shared" si="32"/>
        <v>1035</v>
      </c>
      <c r="B1036" s="14">
        <v>43954</v>
      </c>
      <c r="C1036" t="s">
        <v>6</v>
      </c>
      <c r="D1036" t="s">
        <v>20</v>
      </c>
      <c r="E1036" s="15">
        <f t="shared" si="33"/>
        <v>20201030</v>
      </c>
      <c r="F1036">
        <v>119</v>
      </c>
      <c r="G1036">
        <v>99999</v>
      </c>
      <c r="H1036" t="str">
        <f>IF(VLOOKUP(G1036,Clientes!$A$2:$D$102,4,FALSE)=0,Clientes!$D$6,VLOOKUP(G1036,Clientes!$A$2:$D$102,4,FALSE))</f>
        <v>Ciudad de México</v>
      </c>
      <c r="I1036" t="s">
        <v>882</v>
      </c>
      <c r="J1036">
        <v>4</v>
      </c>
      <c r="O1036" t="s">
        <v>907</v>
      </c>
    </row>
    <row r="1037" spans="1:15">
      <c r="A1037">
        <f t="shared" si="32"/>
        <v>1036</v>
      </c>
      <c r="B1037" s="14">
        <v>43954</v>
      </c>
      <c r="C1037" t="s">
        <v>6</v>
      </c>
      <c r="D1037" t="s">
        <v>20</v>
      </c>
      <c r="E1037" s="15">
        <f t="shared" si="33"/>
        <v>20201031</v>
      </c>
      <c r="F1037">
        <v>133</v>
      </c>
      <c r="G1037">
        <v>99999</v>
      </c>
      <c r="H1037" t="str">
        <f>IF(VLOOKUP(G1037,Clientes!$A$2:$D$102,4,FALSE)=0,Clientes!$D$6,VLOOKUP(G1037,Clientes!$A$2:$D$102,4,FALSE))</f>
        <v>Ciudad de México</v>
      </c>
      <c r="I1037" t="s">
        <v>890</v>
      </c>
      <c r="J1037">
        <v>4</v>
      </c>
      <c r="O1037" t="s">
        <v>32</v>
      </c>
    </row>
    <row r="1038" spans="1:15">
      <c r="A1038">
        <f t="shared" si="32"/>
        <v>1037</v>
      </c>
      <c r="B1038" s="14">
        <v>43954</v>
      </c>
      <c r="C1038" t="s">
        <v>6</v>
      </c>
      <c r="D1038" t="s">
        <v>20</v>
      </c>
      <c r="E1038" s="15">
        <f t="shared" si="33"/>
        <v>20201032</v>
      </c>
      <c r="F1038">
        <v>195</v>
      </c>
      <c r="G1038">
        <v>99999</v>
      </c>
      <c r="H1038" t="str">
        <f>IF(VLOOKUP(G1038,Clientes!$A$2:$D$102,4,FALSE)=0,Clientes!$D$6,VLOOKUP(G1038,Clientes!$A$2:$D$102,4,FALSE))</f>
        <v>Ciudad de México</v>
      </c>
      <c r="I1038" t="s">
        <v>863</v>
      </c>
      <c r="J1038">
        <v>7</v>
      </c>
      <c r="O1038" t="s">
        <v>32</v>
      </c>
    </row>
    <row r="1039" spans="1:15">
      <c r="A1039">
        <f t="shared" si="32"/>
        <v>1038</v>
      </c>
      <c r="B1039" s="14">
        <v>43954</v>
      </c>
      <c r="C1039" t="s">
        <v>6</v>
      </c>
      <c r="D1039" t="s">
        <v>22</v>
      </c>
      <c r="E1039" s="15">
        <f t="shared" si="33"/>
        <v>20201033</v>
      </c>
      <c r="F1039">
        <v>206</v>
      </c>
      <c r="G1039">
        <v>99999</v>
      </c>
      <c r="H1039" t="str">
        <f>IF(VLOOKUP(G1039,Clientes!$A$2:$D$102,4,FALSE)=0,Clientes!$D$6,VLOOKUP(G1039,Clientes!$A$2:$D$102,4,FALSE))</f>
        <v>Ciudad de México</v>
      </c>
      <c r="I1039" t="s">
        <v>871</v>
      </c>
      <c r="J1039">
        <v>5</v>
      </c>
      <c r="O1039" t="s">
        <v>907</v>
      </c>
    </row>
    <row r="1040" spans="1:15">
      <c r="A1040">
        <f t="shared" si="32"/>
        <v>1039</v>
      </c>
      <c r="B1040" s="14">
        <v>43954</v>
      </c>
      <c r="C1040" t="s">
        <v>6</v>
      </c>
      <c r="D1040" t="s">
        <v>22</v>
      </c>
      <c r="E1040" s="15">
        <f t="shared" si="33"/>
        <v>20201034</v>
      </c>
      <c r="F1040">
        <v>243</v>
      </c>
      <c r="G1040">
        <v>99999</v>
      </c>
      <c r="H1040" t="str">
        <f>IF(VLOOKUP(G1040,Clientes!$A$2:$D$102,4,FALSE)=0,Clientes!$D$6,VLOOKUP(G1040,Clientes!$A$2:$D$102,4,FALSE))</f>
        <v>Ciudad de México</v>
      </c>
      <c r="I1040" t="s">
        <v>884</v>
      </c>
      <c r="J1040">
        <v>7</v>
      </c>
      <c r="O1040" t="s">
        <v>907</v>
      </c>
    </row>
    <row r="1041" spans="1:15">
      <c r="A1041">
        <f t="shared" si="32"/>
        <v>1040</v>
      </c>
      <c r="B1041" s="14">
        <v>43954</v>
      </c>
      <c r="C1041" t="s">
        <v>6</v>
      </c>
      <c r="D1041" t="s">
        <v>20</v>
      </c>
      <c r="E1041" s="15">
        <f t="shared" si="33"/>
        <v>20201035</v>
      </c>
      <c r="F1041">
        <v>304</v>
      </c>
      <c r="G1041">
        <v>99999</v>
      </c>
      <c r="H1041" t="str">
        <f>IF(VLOOKUP(G1041,Clientes!$A$2:$D$102,4,FALSE)=0,Clientes!$D$6,VLOOKUP(G1041,Clientes!$A$2:$D$102,4,FALSE))</f>
        <v>Ciudad de México</v>
      </c>
      <c r="I1041" t="s">
        <v>852</v>
      </c>
      <c r="J1041">
        <v>7</v>
      </c>
      <c r="O1041" t="s">
        <v>32</v>
      </c>
    </row>
    <row r="1042" spans="1:15">
      <c r="A1042">
        <f t="shared" si="32"/>
        <v>1041</v>
      </c>
      <c r="B1042" s="14">
        <v>43954</v>
      </c>
      <c r="C1042" t="s">
        <v>6</v>
      </c>
      <c r="D1042" t="s">
        <v>20</v>
      </c>
      <c r="E1042" s="15">
        <f t="shared" si="33"/>
        <v>20201036</v>
      </c>
      <c r="F1042">
        <v>330</v>
      </c>
      <c r="G1042">
        <v>99999</v>
      </c>
      <c r="H1042" t="str">
        <f>IF(VLOOKUP(G1042,Clientes!$A$2:$D$102,4,FALSE)=0,Clientes!$D$6,VLOOKUP(G1042,Clientes!$A$2:$D$102,4,FALSE))</f>
        <v>Ciudad de México</v>
      </c>
      <c r="I1042" t="s">
        <v>852</v>
      </c>
      <c r="J1042">
        <v>1</v>
      </c>
      <c r="O1042" t="s">
        <v>32</v>
      </c>
    </row>
    <row r="1043" spans="1:15">
      <c r="A1043">
        <f t="shared" si="32"/>
        <v>1042</v>
      </c>
      <c r="B1043" s="14">
        <v>43954</v>
      </c>
      <c r="C1043" t="s">
        <v>6</v>
      </c>
      <c r="D1043" t="s">
        <v>21</v>
      </c>
      <c r="E1043" s="15">
        <f t="shared" si="33"/>
        <v>20201037</v>
      </c>
      <c r="F1043">
        <v>331</v>
      </c>
      <c r="G1043">
        <v>99999</v>
      </c>
      <c r="H1043" t="str">
        <f>IF(VLOOKUP(G1043,Clientes!$A$2:$D$102,4,FALSE)=0,Clientes!$D$6,VLOOKUP(G1043,Clientes!$A$2:$D$102,4,FALSE))</f>
        <v>Ciudad de México</v>
      </c>
      <c r="I1043" t="s">
        <v>829</v>
      </c>
      <c r="J1043">
        <v>2</v>
      </c>
      <c r="O1043" t="s">
        <v>907</v>
      </c>
    </row>
    <row r="1044" spans="1:15">
      <c r="A1044">
        <f t="shared" si="32"/>
        <v>1043</v>
      </c>
      <c r="B1044" s="14">
        <v>43954</v>
      </c>
      <c r="C1044" t="s">
        <v>6</v>
      </c>
      <c r="D1044" t="s">
        <v>22</v>
      </c>
      <c r="E1044" s="15">
        <f t="shared" si="33"/>
        <v>20201038</v>
      </c>
      <c r="F1044">
        <v>343</v>
      </c>
      <c r="G1044">
        <v>99999</v>
      </c>
      <c r="H1044" t="str">
        <f>IF(VLOOKUP(G1044,Clientes!$A$2:$D$102,4,FALSE)=0,Clientes!$D$6,VLOOKUP(G1044,Clientes!$A$2:$D$102,4,FALSE))</f>
        <v>Ciudad de México</v>
      </c>
      <c r="I1044" t="s">
        <v>882</v>
      </c>
      <c r="J1044">
        <v>1</v>
      </c>
      <c r="O1044" t="s">
        <v>908</v>
      </c>
    </row>
    <row r="1045" spans="1:15">
      <c r="A1045">
        <f t="shared" si="32"/>
        <v>1044</v>
      </c>
      <c r="B1045" s="14">
        <v>43954</v>
      </c>
      <c r="C1045" t="s">
        <v>6</v>
      </c>
      <c r="D1045" t="s">
        <v>21</v>
      </c>
      <c r="E1045" s="15">
        <f t="shared" si="33"/>
        <v>20201039</v>
      </c>
      <c r="F1045">
        <v>375</v>
      </c>
      <c r="G1045">
        <v>99999</v>
      </c>
      <c r="H1045" t="str">
        <f>IF(VLOOKUP(G1045,Clientes!$A$2:$D$102,4,FALSE)=0,Clientes!$D$6,VLOOKUP(G1045,Clientes!$A$2:$D$102,4,FALSE))</f>
        <v>Ciudad de México</v>
      </c>
      <c r="I1045" t="s">
        <v>854</v>
      </c>
      <c r="J1045">
        <v>7</v>
      </c>
      <c r="O1045" t="s">
        <v>908</v>
      </c>
    </row>
    <row r="1046" spans="1:15">
      <c r="A1046">
        <f t="shared" si="32"/>
        <v>1045</v>
      </c>
      <c r="B1046" s="14">
        <v>43955</v>
      </c>
      <c r="C1046" t="s">
        <v>6</v>
      </c>
      <c r="D1046" t="s">
        <v>20</v>
      </c>
      <c r="E1046" s="15">
        <f t="shared" si="33"/>
        <v>20201040</v>
      </c>
      <c r="F1046">
        <v>29</v>
      </c>
      <c r="G1046">
        <v>29</v>
      </c>
      <c r="H1046" t="str">
        <f>IF(VLOOKUP(G1046,Clientes!$A$2:$D$102,4,FALSE)=0,Clientes!$D$6,VLOOKUP(G1046,Clientes!$A$2:$D$102,4,FALSE))</f>
        <v>Ciudad de México</v>
      </c>
      <c r="I1046" t="s">
        <v>875</v>
      </c>
      <c r="J1046">
        <v>6</v>
      </c>
      <c r="O1046" t="s">
        <v>907</v>
      </c>
    </row>
    <row r="1047" spans="1:15">
      <c r="A1047">
        <f t="shared" si="32"/>
        <v>1046</v>
      </c>
      <c r="B1047" s="14">
        <v>43955</v>
      </c>
      <c r="C1047" t="s">
        <v>6</v>
      </c>
      <c r="D1047" t="s">
        <v>20</v>
      </c>
      <c r="E1047" s="15">
        <f t="shared" si="33"/>
        <v>20201041</v>
      </c>
      <c r="F1047">
        <v>99</v>
      </c>
      <c r="G1047">
        <v>99</v>
      </c>
      <c r="H1047" t="str">
        <f>IF(VLOOKUP(G1047,Clientes!$A$2:$D$102,4,FALSE)=0,Clientes!$D$6,VLOOKUP(G1047,Clientes!$A$2:$D$102,4,FALSE))</f>
        <v>Toluca de Lerdo</v>
      </c>
      <c r="I1047" t="s">
        <v>855</v>
      </c>
      <c r="J1047">
        <v>4</v>
      </c>
      <c r="O1047" t="s">
        <v>907</v>
      </c>
    </row>
    <row r="1048" spans="1:15">
      <c r="A1048">
        <f t="shared" si="32"/>
        <v>1047</v>
      </c>
      <c r="B1048" s="14">
        <v>43955</v>
      </c>
      <c r="C1048" t="s">
        <v>6</v>
      </c>
      <c r="D1048" t="s">
        <v>21</v>
      </c>
      <c r="E1048" s="15">
        <f t="shared" si="33"/>
        <v>20201042</v>
      </c>
      <c r="F1048">
        <v>223</v>
      </c>
      <c r="G1048">
        <v>99999</v>
      </c>
      <c r="H1048" t="str">
        <f>IF(VLOOKUP(G1048,Clientes!$A$2:$D$102,4,FALSE)=0,Clientes!$D$6,VLOOKUP(G1048,Clientes!$A$2:$D$102,4,FALSE))</f>
        <v>Ciudad de México</v>
      </c>
      <c r="I1048" t="s">
        <v>861</v>
      </c>
      <c r="J1048">
        <v>1</v>
      </c>
      <c r="O1048" t="s">
        <v>907</v>
      </c>
    </row>
    <row r="1049" spans="1:15">
      <c r="A1049">
        <f t="shared" si="32"/>
        <v>1048</v>
      </c>
      <c r="B1049" s="14">
        <v>43955</v>
      </c>
      <c r="C1049" t="s">
        <v>6</v>
      </c>
      <c r="D1049" t="s">
        <v>21</v>
      </c>
      <c r="E1049" s="15">
        <f t="shared" si="33"/>
        <v>20201043</v>
      </c>
      <c r="F1049">
        <v>279</v>
      </c>
      <c r="G1049">
        <v>99999</v>
      </c>
      <c r="H1049" t="str">
        <f>IF(VLOOKUP(G1049,Clientes!$A$2:$D$102,4,FALSE)=0,Clientes!$D$6,VLOOKUP(G1049,Clientes!$A$2:$D$102,4,FALSE))</f>
        <v>Ciudad de México</v>
      </c>
      <c r="I1049" t="s">
        <v>867</v>
      </c>
      <c r="J1049">
        <v>7</v>
      </c>
      <c r="O1049" t="s">
        <v>32</v>
      </c>
    </row>
    <row r="1050" spans="1:15">
      <c r="A1050">
        <f t="shared" si="32"/>
        <v>1049</v>
      </c>
      <c r="B1050" s="14">
        <v>43955</v>
      </c>
      <c r="C1050" t="s">
        <v>6</v>
      </c>
      <c r="D1050" t="s">
        <v>20</v>
      </c>
      <c r="E1050" s="15">
        <f t="shared" si="33"/>
        <v>20201044</v>
      </c>
      <c r="F1050">
        <v>321</v>
      </c>
      <c r="G1050">
        <v>99999</v>
      </c>
      <c r="H1050" t="str">
        <f>IF(VLOOKUP(G1050,Clientes!$A$2:$D$102,4,FALSE)=0,Clientes!$D$6,VLOOKUP(G1050,Clientes!$A$2:$D$102,4,FALSE))</f>
        <v>Ciudad de México</v>
      </c>
      <c r="I1050" t="s">
        <v>889</v>
      </c>
      <c r="J1050">
        <v>1</v>
      </c>
      <c r="O1050" t="s">
        <v>907</v>
      </c>
    </row>
    <row r="1051" spans="1:15">
      <c r="A1051">
        <f t="shared" si="32"/>
        <v>1050</v>
      </c>
      <c r="B1051" s="14">
        <v>43955</v>
      </c>
      <c r="C1051" t="s">
        <v>6</v>
      </c>
      <c r="D1051" t="s">
        <v>20</v>
      </c>
      <c r="E1051" s="15">
        <f t="shared" si="33"/>
        <v>20201045</v>
      </c>
      <c r="F1051">
        <v>386</v>
      </c>
      <c r="G1051">
        <v>99999</v>
      </c>
      <c r="H1051" t="str">
        <f>IF(VLOOKUP(G1051,Clientes!$A$2:$D$102,4,FALSE)=0,Clientes!$D$6,VLOOKUP(G1051,Clientes!$A$2:$D$102,4,FALSE))</f>
        <v>Ciudad de México</v>
      </c>
      <c r="I1051" t="s">
        <v>843</v>
      </c>
      <c r="J1051">
        <v>4</v>
      </c>
      <c r="O1051" t="s">
        <v>32</v>
      </c>
    </row>
    <row r="1052" spans="1:15">
      <c r="A1052">
        <f t="shared" si="32"/>
        <v>1051</v>
      </c>
      <c r="B1052" s="14">
        <v>43955</v>
      </c>
      <c r="C1052" t="s">
        <v>6</v>
      </c>
      <c r="D1052" t="s">
        <v>20</v>
      </c>
      <c r="E1052" s="15">
        <f t="shared" si="33"/>
        <v>20201046</v>
      </c>
      <c r="F1052">
        <v>420</v>
      </c>
      <c r="G1052">
        <v>99999</v>
      </c>
      <c r="H1052" t="str">
        <f>IF(VLOOKUP(G1052,Clientes!$A$2:$D$102,4,FALSE)=0,Clientes!$D$6,VLOOKUP(G1052,Clientes!$A$2:$D$102,4,FALSE))</f>
        <v>Ciudad de México</v>
      </c>
      <c r="I1052" t="s">
        <v>863</v>
      </c>
      <c r="J1052">
        <v>7</v>
      </c>
      <c r="O1052" t="s">
        <v>908</v>
      </c>
    </row>
    <row r="1053" spans="1:15">
      <c r="A1053">
        <f t="shared" si="32"/>
        <v>1052</v>
      </c>
      <c r="B1053" s="14">
        <v>43956</v>
      </c>
      <c r="C1053" t="s">
        <v>6</v>
      </c>
      <c r="D1053" t="s">
        <v>22</v>
      </c>
      <c r="E1053" s="15">
        <f t="shared" si="33"/>
        <v>20201047</v>
      </c>
      <c r="F1053">
        <v>104</v>
      </c>
      <c r="G1053">
        <v>99999</v>
      </c>
      <c r="H1053" t="str">
        <f>IF(VLOOKUP(G1053,Clientes!$A$2:$D$102,4,FALSE)=0,Clientes!$D$6,VLOOKUP(G1053,Clientes!$A$2:$D$102,4,FALSE))</f>
        <v>Ciudad de México</v>
      </c>
      <c r="I1053" t="s">
        <v>872</v>
      </c>
      <c r="J1053">
        <v>7</v>
      </c>
      <c r="O1053" t="s">
        <v>32</v>
      </c>
    </row>
    <row r="1054" spans="1:15">
      <c r="A1054">
        <f t="shared" si="32"/>
        <v>1053</v>
      </c>
      <c r="B1054" s="14">
        <v>43956</v>
      </c>
      <c r="C1054" t="s">
        <v>6</v>
      </c>
      <c r="D1054" t="s">
        <v>20</v>
      </c>
      <c r="E1054" s="15">
        <f t="shared" si="33"/>
        <v>20201048</v>
      </c>
      <c r="F1054">
        <v>129</v>
      </c>
      <c r="G1054">
        <v>99999</v>
      </c>
      <c r="H1054" t="str">
        <f>IF(VLOOKUP(G1054,Clientes!$A$2:$D$102,4,FALSE)=0,Clientes!$D$6,VLOOKUP(G1054,Clientes!$A$2:$D$102,4,FALSE))</f>
        <v>Ciudad de México</v>
      </c>
      <c r="I1054" t="s">
        <v>835</v>
      </c>
      <c r="J1054">
        <v>7</v>
      </c>
      <c r="O1054" t="s">
        <v>907</v>
      </c>
    </row>
    <row r="1055" spans="1:15">
      <c r="A1055">
        <f t="shared" si="32"/>
        <v>1054</v>
      </c>
      <c r="B1055" s="14">
        <v>43956</v>
      </c>
      <c r="C1055" t="s">
        <v>6</v>
      </c>
      <c r="D1055" t="s">
        <v>22</v>
      </c>
      <c r="E1055" s="15">
        <f t="shared" si="33"/>
        <v>20201049</v>
      </c>
      <c r="F1055">
        <v>226</v>
      </c>
      <c r="G1055">
        <v>99999</v>
      </c>
      <c r="H1055" t="str">
        <f>IF(VLOOKUP(G1055,Clientes!$A$2:$D$102,4,FALSE)=0,Clientes!$D$6,VLOOKUP(G1055,Clientes!$A$2:$D$102,4,FALSE))</f>
        <v>Ciudad de México</v>
      </c>
      <c r="I1055" t="s">
        <v>885</v>
      </c>
      <c r="J1055">
        <v>3</v>
      </c>
      <c r="O1055" t="s">
        <v>32</v>
      </c>
    </row>
    <row r="1056" spans="1:15">
      <c r="A1056">
        <f t="shared" si="32"/>
        <v>1055</v>
      </c>
      <c r="B1056" s="14">
        <v>43956</v>
      </c>
      <c r="C1056" t="s">
        <v>6</v>
      </c>
      <c r="D1056" t="s">
        <v>20</v>
      </c>
      <c r="E1056" s="15">
        <f t="shared" si="33"/>
        <v>20201050</v>
      </c>
      <c r="F1056">
        <v>234</v>
      </c>
      <c r="G1056">
        <v>99999</v>
      </c>
      <c r="H1056" t="str">
        <f>IF(VLOOKUP(G1056,Clientes!$A$2:$D$102,4,FALSE)=0,Clientes!$D$6,VLOOKUP(G1056,Clientes!$A$2:$D$102,4,FALSE))</f>
        <v>Ciudad de México</v>
      </c>
      <c r="I1056" t="s">
        <v>874</v>
      </c>
      <c r="J1056">
        <v>3</v>
      </c>
      <c r="O1056" t="s">
        <v>907</v>
      </c>
    </row>
    <row r="1057" spans="1:15">
      <c r="A1057">
        <f t="shared" si="32"/>
        <v>1056</v>
      </c>
      <c r="B1057" s="14">
        <v>43956</v>
      </c>
      <c r="C1057" t="s">
        <v>6</v>
      </c>
      <c r="D1057" t="s">
        <v>20</v>
      </c>
      <c r="E1057" s="15">
        <f t="shared" si="33"/>
        <v>20201051</v>
      </c>
      <c r="F1057">
        <v>252</v>
      </c>
      <c r="G1057">
        <v>99999</v>
      </c>
      <c r="H1057" t="str">
        <f>IF(VLOOKUP(G1057,Clientes!$A$2:$D$102,4,FALSE)=0,Clientes!$D$6,VLOOKUP(G1057,Clientes!$A$2:$D$102,4,FALSE))</f>
        <v>Ciudad de México</v>
      </c>
      <c r="I1057" t="s">
        <v>854</v>
      </c>
      <c r="J1057">
        <v>5</v>
      </c>
      <c r="O1057" t="s">
        <v>32</v>
      </c>
    </row>
    <row r="1058" spans="1:15">
      <c r="A1058">
        <f t="shared" si="32"/>
        <v>1057</v>
      </c>
      <c r="B1058" s="14">
        <v>43956</v>
      </c>
      <c r="C1058" t="s">
        <v>6</v>
      </c>
      <c r="D1058" t="s">
        <v>21</v>
      </c>
      <c r="E1058" s="15">
        <f t="shared" si="33"/>
        <v>20201052</v>
      </c>
      <c r="F1058">
        <v>310</v>
      </c>
      <c r="G1058">
        <v>99999</v>
      </c>
      <c r="H1058" t="str">
        <f>IF(VLOOKUP(G1058,Clientes!$A$2:$D$102,4,FALSE)=0,Clientes!$D$6,VLOOKUP(G1058,Clientes!$A$2:$D$102,4,FALSE))</f>
        <v>Ciudad de México</v>
      </c>
      <c r="I1058" t="s">
        <v>845</v>
      </c>
      <c r="J1058">
        <v>1</v>
      </c>
      <c r="O1058" t="s">
        <v>32</v>
      </c>
    </row>
    <row r="1059" spans="1:15">
      <c r="A1059">
        <f t="shared" si="32"/>
        <v>1058</v>
      </c>
      <c r="B1059" s="14">
        <v>43956</v>
      </c>
      <c r="C1059" t="s">
        <v>6</v>
      </c>
      <c r="D1059" t="s">
        <v>22</v>
      </c>
      <c r="E1059" s="15">
        <f t="shared" si="33"/>
        <v>20201053</v>
      </c>
      <c r="F1059">
        <v>407</v>
      </c>
      <c r="G1059">
        <v>99999</v>
      </c>
      <c r="H1059" t="str">
        <f>IF(VLOOKUP(G1059,Clientes!$A$2:$D$102,4,FALSE)=0,Clientes!$D$6,VLOOKUP(G1059,Clientes!$A$2:$D$102,4,FALSE))</f>
        <v>Ciudad de México</v>
      </c>
      <c r="I1059" t="s">
        <v>829</v>
      </c>
      <c r="J1059">
        <v>3</v>
      </c>
      <c r="O1059" t="s">
        <v>908</v>
      </c>
    </row>
    <row r="1060" spans="1:15">
      <c r="A1060">
        <f t="shared" si="32"/>
        <v>1059</v>
      </c>
      <c r="B1060" s="14">
        <v>43956</v>
      </c>
      <c r="C1060" t="s">
        <v>6</v>
      </c>
      <c r="D1060" t="s">
        <v>20</v>
      </c>
      <c r="E1060" s="15">
        <f t="shared" si="33"/>
        <v>20201054</v>
      </c>
      <c r="F1060">
        <v>456</v>
      </c>
      <c r="G1060">
        <v>99999</v>
      </c>
      <c r="H1060" t="str">
        <f>IF(VLOOKUP(G1060,Clientes!$A$2:$D$102,4,FALSE)=0,Clientes!$D$6,VLOOKUP(G1060,Clientes!$A$2:$D$102,4,FALSE))</f>
        <v>Ciudad de México</v>
      </c>
      <c r="I1060" t="s">
        <v>865</v>
      </c>
      <c r="J1060">
        <v>6</v>
      </c>
      <c r="O1060" t="s">
        <v>907</v>
      </c>
    </row>
    <row r="1061" spans="1:15">
      <c r="A1061">
        <f t="shared" si="32"/>
        <v>1060</v>
      </c>
      <c r="B1061" s="14">
        <v>43957</v>
      </c>
      <c r="C1061" t="s">
        <v>6</v>
      </c>
      <c r="D1061" t="s">
        <v>20</v>
      </c>
      <c r="E1061" s="15">
        <f t="shared" si="33"/>
        <v>20201055</v>
      </c>
      <c r="F1061">
        <v>113</v>
      </c>
      <c r="G1061">
        <v>99999</v>
      </c>
      <c r="H1061" t="str">
        <f>IF(VLOOKUP(G1061,Clientes!$A$2:$D$102,4,FALSE)=0,Clientes!$D$6,VLOOKUP(G1061,Clientes!$A$2:$D$102,4,FALSE))</f>
        <v>Ciudad de México</v>
      </c>
      <c r="I1061" t="s">
        <v>862</v>
      </c>
      <c r="J1061">
        <v>6</v>
      </c>
      <c r="O1061" t="s">
        <v>907</v>
      </c>
    </row>
    <row r="1062" spans="1:15">
      <c r="A1062">
        <f t="shared" si="32"/>
        <v>1061</v>
      </c>
      <c r="B1062" s="14">
        <v>43957</v>
      </c>
      <c r="C1062" t="s">
        <v>6</v>
      </c>
      <c r="D1062" t="s">
        <v>20</v>
      </c>
      <c r="E1062" s="15">
        <f t="shared" si="33"/>
        <v>20201056</v>
      </c>
      <c r="F1062">
        <v>128</v>
      </c>
      <c r="G1062">
        <v>99999</v>
      </c>
      <c r="H1062" t="str">
        <f>IF(VLOOKUP(G1062,Clientes!$A$2:$D$102,4,FALSE)=0,Clientes!$D$6,VLOOKUP(G1062,Clientes!$A$2:$D$102,4,FALSE))</f>
        <v>Ciudad de México</v>
      </c>
      <c r="I1062" t="s">
        <v>889</v>
      </c>
      <c r="J1062">
        <v>1</v>
      </c>
      <c r="O1062" t="s">
        <v>32</v>
      </c>
    </row>
    <row r="1063" spans="1:15">
      <c r="A1063">
        <f t="shared" si="32"/>
        <v>1062</v>
      </c>
      <c r="B1063" s="14">
        <v>43957</v>
      </c>
      <c r="C1063" t="s">
        <v>6</v>
      </c>
      <c r="D1063" t="s">
        <v>20</v>
      </c>
      <c r="E1063" s="15">
        <f t="shared" si="33"/>
        <v>20201057</v>
      </c>
      <c r="F1063">
        <v>354</v>
      </c>
      <c r="G1063">
        <v>99999</v>
      </c>
      <c r="H1063" t="str">
        <f>IF(VLOOKUP(G1063,Clientes!$A$2:$D$102,4,FALSE)=0,Clientes!$D$6,VLOOKUP(G1063,Clientes!$A$2:$D$102,4,FALSE))</f>
        <v>Ciudad de México</v>
      </c>
      <c r="I1063" t="s">
        <v>827</v>
      </c>
      <c r="J1063">
        <v>2</v>
      </c>
      <c r="O1063" t="s">
        <v>32</v>
      </c>
    </row>
    <row r="1064" spans="1:15">
      <c r="A1064">
        <f t="shared" si="32"/>
        <v>1063</v>
      </c>
      <c r="B1064" s="14">
        <v>43958</v>
      </c>
      <c r="C1064" t="s">
        <v>6</v>
      </c>
      <c r="D1064" t="s">
        <v>20</v>
      </c>
      <c r="E1064" s="15">
        <f t="shared" si="33"/>
        <v>20201058</v>
      </c>
      <c r="F1064">
        <v>62</v>
      </c>
      <c r="G1064">
        <v>62</v>
      </c>
      <c r="H1064" t="str">
        <f>IF(VLOOKUP(G1064,Clientes!$A$2:$D$102,4,FALSE)=0,Clientes!$D$6,VLOOKUP(G1064,Clientes!$A$2:$D$102,4,FALSE))</f>
        <v>Ecatepec</v>
      </c>
      <c r="I1064" t="s">
        <v>877</v>
      </c>
      <c r="J1064">
        <v>4</v>
      </c>
      <c r="O1064" t="s">
        <v>908</v>
      </c>
    </row>
    <row r="1065" spans="1:15">
      <c r="A1065">
        <f t="shared" si="32"/>
        <v>1064</v>
      </c>
      <c r="B1065" s="14">
        <v>43958</v>
      </c>
      <c r="C1065" t="s">
        <v>6</v>
      </c>
      <c r="D1065" t="s">
        <v>20</v>
      </c>
      <c r="E1065" s="15">
        <f t="shared" si="33"/>
        <v>20201059</v>
      </c>
      <c r="F1065">
        <v>64</v>
      </c>
      <c r="G1065">
        <v>64</v>
      </c>
      <c r="H1065" t="str">
        <f>IF(VLOOKUP(G1065,Clientes!$A$2:$D$102,4,FALSE)=0,Clientes!$D$6,VLOOKUP(G1065,Clientes!$A$2:$D$102,4,FALSE))</f>
        <v>Ciudad de México</v>
      </c>
      <c r="I1065" t="s">
        <v>845</v>
      </c>
      <c r="J1065">
        <v>4</v>
      </c>
      <c r="O1065" t="s">
        <v>907</v>
      </c>
    </row>
    <row r="1066" spans="1:15">
      <c r="A1066">
        <f t="shared" si="32"/>
        <v>1065</v>
      </c>
      <c r="B1066" s="14">
        <v>43958</v>
      </c>
      <c r="C1066" t="s">
        <v>6</v>
      </c>
      <c r="D1066" t="s">
        <v>22</v>
      </c>
      <c r="E1066" s="15">
        <f t="shared" si="33"/>
        <v>20201060</v>
      </c>
      <c r="F1066">
        <v>126</v>
      </c>
      <c r="G1066">
        <v>99999</v>
      </c>
      <c r="H1066" t="str">
        <f>IF(VLOOKUP(G1066,Clientes!$A$2:$D$102,4,FALSE)=0,Clientes!$D$6,VLOOKUP(G1066,Clientes!$A$2:$D$102,4,FALSE))</f>
        <v>Ciudad de México</v>
      </c>
      <c r="I1066" t="s">
        <v>867</v>
      </c>
      <c r="J1066">
        <v>4</v>
      </c>
      <c r="O1066" t="s">
        <v>907</v>
      </c>
    </row>
    <row r="1067" spans="1:15">
      <c r="A1067">
        <f t="shared" si="32"/>
        <v>1066</v>
      </c>
      <c r="B1067" s="14">
        <v>43958</v>
      </c>
      <c r="C1067" t="s">
        <v>6</v>
      </c>
      <c r="D1067" t="s">
        <v>21</v>
      </c>
      <c r="E1067" s="15">
        <f t="shared" si="33"/>
        <v>20201061</v>
      </c>
      <c r="F1067">
        <v>128</v>
      </c>
      <c r="G1067">
        <v>99999</v>
      </c>
      <c r="H1067" t="str">
        <f>IF(VLOOKUP(G1067,Clientes!$A$2:$D$102,4,FALSE)=0,Clientes!$D$6,VLOOKUP(G1067,Clientes!$A$2:$D$102,4,FALSE))</f>
        <v>Ciudad de México</v>
      </c>
      <c r="I1067" t="s">
        <v>870</v>
      </c>
      <c r="J1067">
        <v>5</v>
      </c>
      <c r="O1067" t="s">
        <v>907</v>
      </c>
    </row>
    <row r="1068" spans="1:15">
      <c r="A1068">
        <f t="shared" si="32"/>
        <v>1067</v>
      </c>
      <c r="B1068" s="14">
        <v>43958</v>
      </c>
      <c r="C1068" t="s">
        <v>6</v>
      </c>
      <c r="D1068" t="s">
        <v>20</v>
      </c>
      <c r="E1068" s="15">
        <f t="shared" si="33"/>
        <v>20201062</v>
      </c>
      <c r="F1068">
        <v>163</v>
      </c>
      <c r="G1068">
        <v>99999</v>
      </c>
      <c r="H1068" t="str">
        <f>IF(VLOOKUP(G1068,Clientes!$A$2:$D$102,4,FALSE)=0,Clientes!$D$6,VLOOKUP(G1068,Clientes!$A$2:$D$102,4,FALSE))</f>
        <v>Ciudad de México</v>
      </c>
      <c r="I1068" t="s">
        <v>861</v>
      </c>
      <c r="J1068">
        <v>4</v>
      </c>
      <c r="O1068" t="s">
        <v>908</v>
      </c>
    </row>
    <row r="1069" spans="1:15">
      <c r="A1069">
        <f t="shared" si="32"/>
        <v>1068</v>
      </c>
      <c r="B1069" s="14">
        <v>43958</v>
      </c>
      <c r="C1069" t="s">
        <v>6</v>
      </c>
      <c r="D1069" t="s">
        <v>21</v>
      </c>
      <c r="E1069" s="15">
        <f t="shared" si="33"/>
        <v>20201063</v>
      </c>
      <c r="F1069">
        <v>169</v>
      </c>
      <c r="G1069">
        <v>99999</v>
      </c>
      <c r="H1069" t="str">
        <f>IF(VLOOKUP(G1069,Clientes!$A$2:$D$102,4,FALSE)=0,Clientes!$D$6,VLOOKUP(G1069,Clientes!$A$2:$D$102,4,FALSE))</f>
        <v>Ciudad de México</v>
      </c>
      <c r="I1069" t="s">
        <v>860</v>
      </c>
      <c r="J1069">
        <v>4</v>
      </c>
      <c r="O1069" t="s">
        <v>908</v>
      </c>
    </row>
    <row r="1070" spans="1:15">
      <c r="A1070">
        <f t="shared" si="32"/>
        <v>1069</v>
      </c>
      <c r="B1070" s="14">
        <v>43958</v>
      </c>
      <c r="C1070" t="s">
        <v>6</v>
      </c>
      <c r="D1070" t="s">
        <v>21</v>
      </c>
      <c r="E1070" s="15">
        <f t="shared" si="33"/>
        <v>20201064</v>
      </c>
      <c r="F1070">
        <v>201</v>
      </c>
      <c r="G1070">
        <v>99999</v>
      </c>
      <c r="H1070" t="str">
        <f>IF(VLOOKUP(G1070,Clientes!$A$2:$D$102,4,FALSE)=0,Clientes!$D$6,VLOOKUP(G1070,Clientes!$A$2:$D$102,4,FALSE))</f>
        <v>Ciudad de México</v>
      </c>
      <c r="I1070" t="s">
        <v>841</v>
      </c>
      <c r="J1070">
        <v>5</v>
      </c>
      <c r="O1070" t="s">
        <v>32</v>
      </c>
    </row>
    <row r="1071" spans="1:15">
      <c r="A1071">
        <f t="shared" si="32"/>
        <v>1070</v>
      </c>
      <c r="B1071" s="14">
        <v>43958</v>
      </c>
      <c r="C1071" t="s">
        <v>6</v>
      </c>
      <c r="D1071" t="s">
        <v>20</v>
      </c>
      <c r="E1071" s="15">
        <f t="shared" si="33"/>
        <v>20201065</v>
      </c>
      <c r="F1071">
        <v>235</v>
      </c>
      <c r="G1071">
        <v>99999</v>
      </c>
      <c r="H1071" t="str">
        <f>IF(VLOOKUP(G1071,Clientes!$A$2:$D$102,4,FALSE)=0,Clientes!$D$6,VLOOKUP(G1071,Clientes!$A$2:$D$102,4,FALSE))</f>
        <v>Ciudad de México</v>
      </c>
      <c r="I1071" t="s">
        <v>885</v>
      </c>
      <c r="J1071">
        <v>1</v>
      </c>
      <c r="O1071" t="s">
        <v>907</v>
      </c>
    </row>
    <row r="1072" spans="1:15">
      <c r="A1072">
        <f t="shared" si="32"/>
        <v>1071</v>
      </c>
      <c r="B1072" s="14">
        <v>43958</v>
      </c>
      <c r="C1072" t="s">
        <v>6</v>
      </c>
      <c r="D1072" t="s">
        <v>20</v>
      </c>
      <c r="E1072" s="15">
        <f t="shared" si="33"/>
        <v>20201066</v>
      </c>
      <c r="F1072">
        <v>239</v>
      </c>
      <c r="G1072">
        <v>99999</v>
      </c>
      <c r="H1072" t="str">
        <f>IF(VLOOKUP(G1072,Clientes!$A$2:$D$102,4,FALSE)=0,Clientes!$D$6,VLOOKUP(G1072,Clientes!$A$2:$D$102,4,FALSE))</f>
        <v>Ciudad de México</v>
      </c>
      <c r="I1072" t="s">
        <v>852</v>
      </c>
      <c r="J1072">
        <v>7</v>
      </c>
      <c r="O1072" t="s">
        <v>907</v>
      </c>
    </row>
    <row r="1073" spans="1:15">
      <c r="A1073">
        <f t="shared" si="32"/>
        <v>1072</v>
      </c>
      <c r="B1073" s="14">
        <v>43958</v>
      </c>
      <c r="C1073" t="s">
        <v>6</v>
      </c>
      <c r="D1073" t="s">
        <v>20</v>
      </c>
      <c r="E1073" s="15">
        <f t="shared" si="33"/>
        <v>20201067</v>
      </c>
      <c r="F1073">
        <v>243</v>
      </c>
      <c r="G1073">
        <v>99999</v>
      </c>
      <c r="H1073" t="str">
        <f>IF(VLOOKUP(G1073,Clientes!$A$2:$D$102,4,FALSE)=0,Clientes!$D$6,VLOOKUP(G1073,Clientes!$A$2:$D$102,4,FALSE))</f>
        <v>Ciudad de México</v>
      </c>
      <c r="I1073" t="s">
        <v>869</v>
      </c>
      <c r="J1073">
        <v>2</v>
      </c>
      <c r="O1073" t="s">
        <v>908</v>
      </c>
    </row>
    <row r="1074" spans="1:15">
      <c r="A1074">
        <f t="shared" si="32"/>
        <v>1073</v>
      </c>
      <c r="B1074" s="14">
        <v>43958</v>
      </c>
      <c r="C1074" t="s">
        <v>6</v>
      </c>
      <c r="D1074" t="s">
        <v>20</v>
      </c>
      <c r="E1074" s="15">
        <f t="shared" si="33"/>
        <v>20201068</v>
      </c>
      <c r="F1074">
        <v>244</v>
      </c>
      <c r="G1074">
        <v>99999</v>
      </c>
      <c r="H1074" t="str">
        <f>IF(VLOOKUP(G1074,Clientes!$A$2:$D$102,4,FALSE)=0,Clientes!$D$6,VLOOKUP(G1074,Clientes!$A$2:$D$102,4,FALSE))</f>
        <v>Ciudad de México</v>
      </c>
      <c r="I1074" t="s">
        <v>830</v>
      </c>
      <c r="J1074">
        <v>7</v>
      </c>
      <c r="O1074" t="s">
        <v>907</v>
      </c>
    </row>
    <row r="1075" spans="1:15">
      <c r="A1075">
        <f t="shared" si="32"/>
        <v>1074</v>
      </c>
      <c r="B1075" s="14">
        <v>43958</v>
      </c>
      <c r="C1075" t="s">
        <v>6</v>
      </c>
      <c r="D1075" t="s">
        <v>20</v>
      </c>
      <c r="E1075" s="15">
        <f t="shared" si="33"/>
        <v>20201069</v>
      </c>
      <c r="F1075">
        <v>277</v>
      </c>
      <c r="G1075">
        <v>99999</v>
      </c>
      <c r="H1075" t="str">
        <f>IF(VLOOKUP(G1075,Clientes!$A$2:$D$102,4,FALSE)=0,Clientes!$D$6,VLOOKUP(G1075,Clientes!$A$2:$D$102,4,FALSE))</f>
        <v>Ciudad de México</v>
      </c>
      <c r="I1075" t="s">
        <v>845</v>
      </c>
      <c r="J1075">
        <v>4</v>
      </c>
      <c r="O1075" t="s">
        <v>907</v>
      </c>
    </row>
    <row r="1076" spans="1:15">
      <c r="A1076">
        <f t="shared" si="32"/>
        <v>1075</v>
      </c>
      <c r="B1076" s="14">
        <v>43958</v>
      </c>
      <c r="C1076" t="s">
        <v>6</v>
      </c>
      <c r="D1076" t="s">
        <v>20</v>
      </c>
      <c r="E1076" s="15">
        <f t="shared" si="33"/>
        <v>20201070</v>
      </c>
      <c r="F1076">
        <v>305</v>
      </c>
      <c r="G1076">
        <v>99999</v>
      </c>
      <c r="H1076" t="str">
        <f>IF(VLOOKUP(G1076,Clientes!$A$2:$D$102,4,FALSE)=0,Clientes!$D$6,VLOOKUP(G1076,Clientes!$A$2:$D$102,4,FALSE))</f>
        <v>Ciudad de México</v>
      </c>
      <c r="I1076" t="s">
        <v>876</v>
      </c>
      <c r="J1076">
        <v>1</v>
      </c>
      <c r="O1076" t="s">
        <v>32</v>
      </c>
    </row>
    <row r="1077" spans="1:15">
      <c r="A1077">
        <f t="shared" si="32"/>
        <v>1076</v>
      </c>
      <c r="B1077" s="14">
        <v>43958</v>
      </c>
      <c r="C1077" t="s">
        <v>6</v>
      </c>
      <c r="D1077" t="s">
        <v>20</v>
      </c>
      <c r="E1077" s="15">
        <f t="shared" si="33"/>
        <v>20201071</v>
      </c>
      <c r="F1077">
        <v>309</v>
      </c>
      <c r="G1077">
        <v>99999</v>
      </c>
      <c r="H1077" t="str">
        <f>IF(VLOOKUP(G1077,Clientes!$A$2:$D$102,4,FALSE)=0,Clientes!$D$6,VLOOKUP(G1077,Clientes!$A$2:$D$102,4,FALSE))</f>
        <v>Ciudad de México</v>
      </c>
      <c r="I1077" t="s">
        <v>875</v>
      </c>
      <c r="J1077">
        <v>7</v>
      </c>
      <c r="O1077" t="s">
        <v>32</v>
      </c>
    </row>
    <row r="1078" spans="1:15">
      <c r="A1078">
        <f t="shared" si="32"/>
        <v>1077</v>
      </c>
      <c r="B1078" s="14">
        <v>43958</v>
      </c>
      <c r="C1078" t="s">
        <v>6</v>
      </c>
      <c r="D1078" t="s">
        <v>22</v>
      </c>
      <c r="E1078" s="15">
        <f t="shared" si="33"/>
        <v>20201072</v>
      </c>
      <c r="F1078">
        <v>345</v>
      </c>
      <c r="G1078">
        <v>99999</v>
      </c>
      <c r="H1078" t="str">
        <f>IF(VLOOKUP(G1078,Clientes!$A$2:$D$102,4,FALSE)=0,Clientes!$D$6,VLOOKUP(G1078,Clientes!$A$2:$D$102,4,FALSE))</f>
        <v>Ciudad de México</v>
      </c>
      <c r="I1078" t="s">
        <v>863</v>
      </c>
      <c r="J1078">
        <v>5</v>
      </c>
      <c r="O1078" t="s">
        <v>907</v>
      </c>
    </row>
    <row r="1079" spans="1:15">
      <c r="A1079">
        <f t="shared" si="32"/>
        <v>1078</v>
      </c>
      <c r="B1079" s="14">
        <v>43958</v>
      </c>
      <c r="C1079" t="s">
        <v>6</v>
      </c>
      <c r="D1079" t="s">
        <v>22</v>
      </c>
      <c r="E1079" s="15">
        <f t="shared" si="33"/>
        <v>20201073</v>
      </c>
      <c r="F1079">
        <v>357</v>
      </c>
      <c r="G1079">
        <v>99999</v>
      </c>
      <c r="H1079" t="str">
        <f>IF(VLOOKUP(G1079,Clientes!$A$2:$D$102,4,FALSE)=0,Clientes!$D$6,VLOOKUP(G1079,Clientes!$A$2:$D$102,4,FALSE))</f>
        <v>Ciudad de México</v>
      </c>
      <c r="I1079" t="s">
        <v>890</v>
      </c>
      <c r="J1079">
        <v>6</v>
      </c>
      <c r="O1079" t="s">
        <v>908</v>
      </c>
    </row>
    <row r="1080" spans="1:15">
      <c r="A1080">
        <f t="shared" si="32"/>
        <v>1079</v>
      </c>
      <c r="B1080" s="14">
        <v>43958</v>
      </c>
      <c r="C1080" t="s">
        <v>6</v>
      </c>
      <c r="D1080" t="s">
        <v>20</v>
      </c>
      <c r="E1080" s="15">
        <f t="shared" si="33"/>
        <v>20201074</v>
      </c>
      <c r="F1080">
        <v>411</v>
      </c>
      <c r="G1080">
        <v>99999</v>
      </c>
      <c r="H1080" t="str">
        <f>IF(VLOOKUP(G1080,Clientes!$A$2:$D$102,4,FALSE)=0,Clientes!$D$6,VLOOKUP(G1080,Clientes!$A$2:$D$102,4,FALSE))</f>
        <v>Ciudad de México</v>
      </c>
      <c r="I1080" t="s">
        <v>841</v>
      </c>
      <c r="J1080">
        <v>1</v>
      </c>
      <c r="O1080" t="s">
        <v>907</v>
      </c>
    </row>
    <row r="1081" spans="1:15">
      <c r="A1081">
        <f t="shared" si="32"/>
        <v>1080</v>
      </c>
      <c r="B1081" s="14">
        <v>43959</v>
      </c>
      <c r="C1081" t="s">
        <v>6</v>
      </c>
      <c r="D1081" t="s">
        <v>20</v>
      </c>
      <c r="E1081" s="15">
        <f t="shared" si="33"/>
        <v>20201075</v>
      </c>
      <c r="F1081">
        <v>22</v>
      </c>
      <c r="G1081">
        <v>22</v>
      </c>
      <c r="H1081" t="str">
        <f>IF(VLOOKUP(G1081,Clientes!$A$2:$D$102,4,FALSE)=0,Clientes!$D$6,VLOOKUP(G1081,Clientes!$A$2:$D$102,4,FALSE))</f>
        <v>Ciudad de México</v>
      </c>
      <c r="I1081" t="s">
        <v>844</v>
      </c>
      <c r="J1081">
        <v>7</v>
      </c>
      <c r="O1081" t="s">
        <v>908</v>
      </c>
    </row>
    <row r="1082" spans="1:15">
      <c r="A1082">
        <f t="shared" si="32"/>
        <v>1081</v>
      </c>
      <c r="B1082" s="14">
        <v>43959</v>
      </c>
      <c r="C1082" t="s">
        <v>6</v>
      </c>
      <c r="D1082" t="s">
        <v>20</v>
      </c>
      <c r="E1082" s="15">
        <f t="shared" si="33"/>
        <v>20201076</v>
      </c>
      <c r="F1082">
        <v>164</v>
      </c>
      <c r="G1082">
        <v>99999</v>
      </c>
      <c r="H1082" t="str">
        <f>IF(VLOOKUP(G1082,Clientes!$A$2:$D$102,4,FALSE)=0,Clientes!$D$6,VLOOKUP(G1082,Clientes!$A$2:$D$102,4,FALSE))</f>
        <v>Ciudad de México</v>
      </c>
      <c r="I1082" t="s">
        <v>882</v>
      </c>
      <c r="J1082">
        <v>5</v>
      </c>
      <c r="O1082" t="s">
        <v>908</v>
      </c>
    </row>
    <row r="1083" spans="1:15">
      <c r="A1083">
        <f t="shared" si="32"/>
        <v>1082</v>
      </c>
      <c r="B1083" s="14">
        <v>43959</v>
      </c>
      <c r="C1083" t="s">
        <v>6</v>
      </c>
      <c r="D1083" t="s">
        <v>22</v>
      </c>
      <c r="E1083" s="15">
        <f t="shared" si="33"/>
        <v>20201077</v>
      </c>
      <c r="F1083">
        <v>182</v>
      </c>
      <c r="G1083">
        <v>99999</v>
      </c>
      <c r="H1083" t="str">
        <f>IF(VLOOKUP(G1083,Clientes!$A$2:$D$102,4,FALSE)=0,Clientes!$D$6,VLOOKUP(G1083,Clientes!$A$2:$D$102,4,FALSE))</f>
        <v>Ciudad de México</v>
      </c>
      <c r="I1083" t="s">
        <v>875</v>
      </c>
      <c r="J1083">
        <v>1</v>
      </c>
      <c r="O1083" t="s">
        <v>908</v>
      </c>
    </row>
    <row r="1084" spans="1:15">
      <c r="A1084">
        <f t="shared" si="32"/>
        <v>1083</v>
      </c>
      <c r="B1084" s="14">
        <v>43959</v>
      </c>
      <c r="C1084" t="s">
        <v>6</v>
      </c>
      <c r="D1084" t="s">
        <v>21</v>
      </c>
      <c r="E1084" s="15">
        <f t="shared" si="33"/>
        <v>20201078</v>
      </c>
      <c r="F1084">
        <v>239</v>
      </c>
      <c r="G1084">
        <v>99999</v>
      </c>
      <c r="H1084" t="str">
        <f>IF(VLOOKUP(G1084,Clientes!$A$2:$D$102,4,FALSE)=0,Clientes!$D$6,VLOOKUP(G1084,Clientes!$A$2:$D$102,4,FALSE))</f>
        <v>Ciudad de México</v>
      </c>
      <c r="I1084" t="s">
        <v>839</v>
      </c>
      <c r="J1084">
        <v>6</v>
      </c>
      <c r="O1084" t="s">
        <v>908</v>
      </c>
    </row>
    <row r="1085" spans="1:15">
      <c r="A1085">
        <f t="shared" si="32"/>
        <v>1084</v>
      </c>
      <c r="B1085" s="14">
        <v>43959</v>
      </c>
      <c r="C1085" t="s">
        <v>6</v>
      </c>
      <c r="D1085" t="s">
        <v>21</v>
      </c>
      <c r="E1085" s="15">
        <f t="shared" si="33"/>
        <v>20201079</v>
      </c>
      <c r="F1085">
        <v>281</v>
      </c>
      <c r="G1085">
        <v>99999</v>
      </c>
      <c r="H1085" t="str">
        <f>IF(VLOOKUP(G1085,Clientes!$A$2:$D$102,4,FALSE)=0,Clientes!$D$6,VLOOKUP(G1085,Clientes!$A$2:$D$102,4,FALSE))</f>
        <v>Ciudad de México</v>
      </c>
      <c r="I1085" t="s">
        <v>866</v>
      </c>
      <c r="J1085">
        <v>1</v>
      </c>
      <c r="O1085" t="s">
        <v>32</v>
      </c>
    </row>
    <row r="1086" spans="1:15">
      <c r="A1086">
        <f t="shared" si="32"/>
        <v>1085</v>
      </c>
      <c r="B1086" s="14">
        <v>43959</v>
      </c>
      <c r="C1086" t="s">
        <v>6</v>
      </c>
      <c r="D1086" t="s">
        <v>21</v>
      </c>
      <c r="E1086" s="15">
        <f t="shared" si="33"/>
        <v>20201080</v>
      </c>
      <c r="F1086">
        <v>424</v>
      </c>
      <c r="G1086">
        <v>99999</v>
      </c>
      <c r="H1086" t="str">
        <f>IF(VLOOKUP(G1086,Clientes!$A$2:$D$102,4,FALSE)=0,Clientes!$D$6,VLOOKUP(G1086,Clientes!$A$2:$D$102,4,FALSE))</f>
        <v>Ciudad de México</v>
      </c>
      <c r="I1086" t="s">
        <v>835</v>
      </c>
      <c r="J1086">
        <v>5</v>
      </c>
      <c r="O1086" t="s">
        <v>32</v>
      </c>
    </row>
    <row r="1087" spans="1:15">
      <c r="A1087">
        <f t="shared" si="32"/>
        <v>1086</v>
      </c>
      <c r="B1087" s="14">
        <v>43960</v>
      </c>
      <c r="C1087" t="s">
        <v>6</v>
      </c>
      <c r="D1087" t="s">
        <v>20</v>
      </c>
      <c r="E1087" s="15">
        <f t="shared" si="33"/>
        <v>20201081</v>
      </c>
      <c r="F1087">
        <v>44</v>
      </c>
      <c r="G1087">
        <v>44</v>
      </c>
      <c r="H1087" t="str">
        <f>IF(VLOOKUP(G1087,Clientes!$A$2:$D$102,4,FALSE)=0,Clientes!$D$6,VLOOKUP(G1087,Clientes!$A$2:$D$102,4,FALSE))</f>
        <v>Mérida</v>
      </c>
      <c r="I1087" t="s">
        <v>868</v>
      </c>
      <c r="J1087">
        <v>6</v>
      </c>
      <c r="O1087" t="s">
        <v>907</v>
      </c>
    </row>
    <row r="1088" spans="1:15">
      <c r="A1088">
        <f t="shared" si="32"/>
        <v>1087</v>
      </c>
      <c r="B1088" s="14">
        <v>43960</v>
      </c>
      <c r="C1088" t="s">
        <v>6</v>
      </c>
      <c r="D1088" t="s">
        <v>22</v>
      </c>
      <c r="E1088" s="15">
        <f t="shared" si="33"/>
        <v>20201082</v>
      </c>
      <c r="F1088">
        <v>80</v>
      </c>
      <c r="G1088">
        <v>80</v>
      </c>
      <c r="H1088" t="str">
        <f>IF(VLOOKUP(G1088,Clientes!$A$2:$D$102,4,FALSE)=0,Clientes!$D$6,VLOOKUP(G1088,Clientes!$A$2:$D$102,4,FALSE))</f>
        <v>Ciudad de México</v>
      </c>
      <c r="I1088" t="s">
        <v>839</v>
      </c>
      <c r="J1088">
        <v>4</v>
      </c>
      <c r="O1088" t="s">
        <v>32</v>
      </c>
    </row>
    <row r="1089" spans="1:15">
      <c r="A1089">
        <f t="shared" si="32"/>
        <v>1088</v>
      </c>
      <c r="B1089" s="14">
        <v>43960</v>
      </c>
      <c r="C1089" t="s">
        <v>6</v>
      </c>
      <c r="D1089" t="s">
        <v>20</v>
      </c>
      <c r="E1089" s="15">
        <f t="shared" si="33"/>
        <v>20201083</v>
      </c>
      <c r="F1089">
        <v>431</v>
      </c>
      <c r="G1089">
        <v>99999</v>
      </c>
      <c r="H1089" t="str">
        <f>IF(VLOOKUP(G1089,Clientes!$A$2:$D$102,4,FALSE)=0,Clientes!$D$6,VLOOKUP(G1089,Clientes!$A$2:$D$102,4,FALSE))</f>
        <v>Ciudad de México</v>
      </c>
      <c r="I1089" t="s">
        <v>884</v>
      </c>
      <c r="J1089">
        <v>2</v>
      </c>
      <c r="O1089" t="s">
        <v>907</v>
      </c>
    </row>
    <row r="1090" spans="1:15">
      <c r="A1090">
        <f t="shared" si="32"/>
        <v>1089</v>
      </c>
      <c r="B1090" s="14">
        <v>43960</v>
      </c>
      <c r="C1090" t="s">
        <v>36</v>
      </c>
      <c r="D1090" t="s">
        <v>20</v>
      </c>
      <c r="E1090" s="15">
        <f t="shared" si="33"/>
        <v>20201084</v>
      </c>
      <c r="F1090">
        <v>441</v>
      </c>
      <c r="G1090">
        <v>99999</v>
      </c>
      <c r="H1090" t="str">
        <f>IF(VLOOKUP(G1090,Clientes!$A$2:$D$102,4,FALSE)=0,Clientes!$D$6,VLOOKUP(G1090,Clientes!$A$2:$D$102,4,FALSE))</f>
        <v>Ciudad de México</v>
      </c>
      <c r="I1090" t="s">
        <v>871</v>
      </c>
      <c r="J1090">
        <v>1</v>
      </c>
      <c r="O1090" t="s">
        <v>907</v>
      </c>
    </row>
    <row r="1091" spans="1:15">
      <c r="A1091">
        <f t="shared" si="32"/>
        <v>1090</v>
      </c>
      <c r="B1091" s="14">
        <v>43961</v>
      </c>
      <c r="C1091" t="s">
        <v>6</v>
      </c>
      <c r="D1091" t="s">
        <v>20</v>
      </c>
      <c r="E1091" s="15">
        <f t="shared" si="33"/>
        <v>20201085</v>
      </c>
      <c r="F1091">
        <v>63</v>
      </c>
      <c r="G1091">
        <v>63</v>
      </c>
      <c r="H1091" t="str">
        <f>IF(VLOOKUP(G1091,Clientes!$A$2:$D$102,4,FALSE)=0,Clientes!$D$6,VLOOKUP(G1091,Clientes!$A$2:$D$102,4,FALSE))</f>
        <v>Ciudad de México</v>
      </c>
      <c r="I1091" t="s">
        <v>882</v>
      </c>
      <c r="J1091">
        <v>1</v>
      </c>
      <c r="O1091" t="s">
        <v>907</v>
      </c>
    </row>
    <row r="1092" spans="1:15">
      <c r="A1092">
        <f t="shared" ref="A1092:A1155" si="34">A1091+1</f>
        <v>1091</v>
      </c>
      <c r="B1092" s="14">
        <v>43961</v>
      </c>
      <c r="C1092" t="s">
        <v>6</v>
      </c>
      <c r="D1092" t="s">
        <v>20</v>
      </c>
      <c r="E1092" s="15">
        <f t="shared" ref="E1092:E1155" si="35">IF(CONCATENATE(D1092,F1092)=CONCATENATE(D1091,F1091),E1091,E1091+1)</f>
        <v>20201086</v>
      </c>
      <c r="F1092">
        <v>113</v>
      </c>
      <c r="G1092">
        <v>99999</v>
      </c>
      <c r="H1092" t="str">
        <f>IF(VLOOKUP(G1092,Clientes!$A$2:$D$102,4,FALSE)=0,Clientes!$D$6,VLOOKUP(G1092,Clientes!$A$2:$D$102,4,FALSE))</f>
        <v>Ciudad de México</v>
      </c>
      <c r="I1092" t="s">
        <v>845</v>
      </c>
      <c r="J1092">
        <v>6</v>
      </c>
      <c r="O1092" t="s">
        <v>907</v>
      </c>
    </row>
    <row r="1093" spans="1:15">
      <c r="A1093">
        <f t="shared" si="34"/>
        <v>1092</v>
      </c>
      <c r="B1093" s="14">
        <v>43961</v>
      </c>
      <c r="C1093" t="s">
        <v>6</v>
      </c>
      <c r="D1093" t="s">
        <v>20</v>
      </c>
      <c r="E1093" s="15">
        <f t="shared" si="35"/>
        <v>20201087</v>
      </c>
      <c r="F1093">
        <v>202</v>
      </c>
      <c r="G1093">
        <v>99999</v>
      </c>
      <c r="H1093" t="str">
        <f>IF(VLOOKUP(G1093,Clientes!$A$2:$D$102,4,FALSE)=0,Clientes!$D$6,VLOOKUP(G1093,Clientes!$A$2:$D$102,4,FALSE))</f>
        <v>Ciudad de México</v>
      </c>
      <c r="I1093" t="s">
        <v>845</v>
      </c>
      <c r="J1093">
        <v>5</v>
      </c>
      <c r="O1093" t="s">
        <v>32</v>
      </c>
    </row>
    <row r="1094" spans="1:15">
      <c r="A1094">
        <f t="shared" si="34"/>
        <v>1093</v>
      </c>
      <c r="B1094" s="14">
        <v>43961</v>
      </c>
      <c r="C1094" t="s">
        <v>6</v>
      </c>
      <c r="D1094" t="s">
        <v>20</v>
      </c>
      <c r="E1094" s="15">
        <f t="shared" si="35"/>
        <v>20201088</v>
      </c>
      <c r="F1094">
        <v>221</v>
      </c>
      <c r="G1094">
        <v>99999</v>
      </c>
      <c r="H1094" t="str">
        <f>IF(VLOOKUP(G1094,Clientes!$A$2:$D$102,4,FALSE)=0,Clientes!$D$6,VLOOKUP(G1094,Clientes!$A$2:$D$102,4,FALSE))</f>
        <v>Ciudad de México</v>
      </c>
      <c r="I1094" t="s">
        <v>837</v>
      </c>
      <c r="J1094">
        <v>6</v>
      </c>
      <c r="O1094" t="s">
        <v>908</v>
      </c>
    </row>
    <row r="1095" spans="1:15">
      <c r="A1095">
        <f t="shared" si="34"/>
        <v>1094</v>
      </c>
      <c r="B1095" s="14">
        <v>43961</v>
      </c>
      <c r="C1095" t="s">
        <v>6</v>
      </c>
      <c r="D1095" t="s">
        <v>20</v>
      </c>
      <c r="E1095" s="15">
        <f t="shared" si="35"/>
        <v>20201089</v>
      </c>
      <c r="F1095">
        <v>236</v>
      </c>
      <c r="G1095">
        <v>99999</v>
      </c>
      <c r="H1095" t="str">
        <f>IF(VLOOKUP(G1095,Clientes!$A$2:$D$102,4,FALSE)=0,Clientes!$D$6,VLOOKUP(G1095,Clientes!$A$2:$D$102,4,FALSE))</f>
        <v>Ciudad de México</v>
      </c>
      <c r="I1095" t="s">
        <v>876</v>
      </c>
      <c r="J1095">
        <v>5</v>
      </c>
      <c r="O1095" t="s">
        <v>908</v>
      </c>
    </row>
    <row r="1096" spans="1:15">
      <c r="A1096">
        <f t="shared" si="34"/>
        <v>1095</v>
      </c>
      <c r="B1096" s="14">
        <v>43961</v>
      </c>
      <c r="C1096" t="s">
        <v>6</v>
      </c>
      <c r="D1096" t="s">
        <v>20</v>
      </c>
      <c r="E1096" s="15">
        <f t="shared" si="35"/>
        <v>20201090</v>
      </c>
      <c r="F1096">
        <v>248</v>
      </c>
      <c r="G1096">
        <v>99999</v>
      </c>
      <c r="H1096" t="str">
        <f>IF(VLOOKUP(G1096,Clientes!$A$2:$D$102,4,FALSE)=0,Clientes!$D$6,VLOOKUP(G1096,Clientes!$A$2:$D$102,4,FALSE))</f>
        <v>Ciudad de México</v>
      </c>
      <c r="I1096" t="s">
        <v>844</v>
      </c>
      <c r="J1096">
        <v>1</v>
      </c>
      <c r="O1096" t="s">
        <v>908</v>
      </c>
    </row>
    <row r="1097" spans="1:15">
      <c r="A1097">
        <f t="shared" si="34"/>
        <v>1096</v>
      </c>
      <c r="B1097" s="14">
        <v>43961</v>
      </c>
      <c r="C1097" t="s">
        <v>6</v>
      </c>
      <c r="D1097" t="s">
        <v>22</v>
      </c>
      <c r="E1097" s="15">
        <f t="shared" si="35"/>
        <v>20201091</v>
      </c>
      <c r="F1097">
        <v>279</v>
      </c>
      <c r="G1097">
        <v>99999</v>
      </c>
      <c r="H1097" t="str">
        <f>IF(VLOOKUP(G1097,Clientes!$A$2:$D$102,4,FALSE)=0,Clientes!$D$6,VLOOKUP(G1097,Clientes!$A$2:$D$102,4,FALSE))</f>
        <v>Ciudad de México</v>
      </c>
      <c r="I1097" t="s">
        <v>846</v>
      </c>
      <c r="J1097">
        <v>6</v>
      </c>
      <c r="O1097" t="s">
        <v>907</v>
      </c>
    </row>
    <row r="1098" spans="1:15">
      <c r="A1098">
        <f t="shared" si="34"/>
        <v>1097</v>
      </c>
      <c r="B1098" s="14">
        <v>43961</v>
      </c>
      <c r="C1098" t="s">
        <v>6</v>
      </c>
      <c r="D1098" t="s">
        <v>21</v>
      </c>
      <c r="E1098" s="15">
        <f t="shared" si="35"/>
        <v>20201092</v>
      </c>
      <c r="F1098">
        <v>281</v>
      </c>
      <c r="G1098">
        <v>99999</v>
      </c>
      <c r="H1098" t="str">
        <f>IF(VLOOKUP(G1098,Clientes!$A$2:$D$102,4,FALSE)=0,Clientes!$D$6,VLOOKUP(G1098,Clientes!$A$2:$D$102,4,FALSE))</f>
        <v>Ciudad de México</v>
      </c>
      <c r="I1098" t="s">
        <v>829</v>
      </c>
      <c r="J1098">
        <v>5</v>
      </c>
      <c r="O1098" t="s">
        <v>908</v>
      </c>
    </row>
    <row r="1099" spans="1:15">
      <c r="A1099">
        <f t="shared" si="34"/>
        <v>1098</v>
      </c>
      <c r="B1099" s="14">
        <v>43962</v>
      </c>
      <c r="C1099" t="s">
        <v>6</v>
      </c>
      <c r="D1099" t="s">
        <v>20</v>
      </c>
      <c r="E1099" s="15">
        <f t="shared" si="35"/>
        <v>20201093</v>
      </c>
      <c r="F1099">
        <v>30</v>
      </c>
      <c r="G1099">
        <v>30</v>
      </c>
      <c r="H1099" t="str">
        <f>IF(VLOOKUP(G1099,Clientes!$A$2:$D$102,4,FALSE)=0,Clientes!$D$6,VLOOKUP(G1099,Clientes!$A$2:$D$102,4,FALSE))</f>
        <v>Tepic</v>
      </c>
      <c r="I1099" t="s">
        <v>840</v>
      </c>
      <c r="J1099">
        <v>5</v>
      </c>
      <c r="O1099" t="s">
        <v>32</v>
      </c>
    </row>
    <row r="1100" spans="1:15">
      <c r="A1100">
        <f t="shared" si="34"/>
        <v>1099</v>
      </c>
      <c r="B1100" s="14">
        <v>43962</v>
      </c>
      <c r="C1100" t="s">
        <v>6</v>
      </c>
      <c r="D1100" t="s">
        <v>20</v>
      </c>
      <c r="E1100" s="15">
        <f t="shared" si="35"/>
        <v>20201094</v>
      </c>
      <c r="F1100">
        <v>44</v>
      </c>
      <c r="G1100">
        <v>44</v>
      </c>
      <c r="H1100" t="str">
        <f>IF(VLOOKUP(G1100,Clientes!$A$2:$D$102,4,FALSE)=0,Clientes!$D$6,VLOOKUP(G1100,Clientes!$A$2:$D$102,4,FALSE))</f>
        <v>Mérida</v>
      </c>
      <c r="I1100" t="s">
        <v>849</v>
      </c>
      <c r="J1100">
        <v>3</v>
      </c>
      <c r="O1100" t="s">
        <v>32</v>
      </c>
    </row>
    <row r="1101" spans="1:15">
      <c r="A1101">
        <f t="shared" si="34"/>
        <v>1100</v>
      </c>
      <c r="B1101" s="14">
        <v>43962</v>
      </c>
      <c r="C1101" t="s">
        <v>6</v>
      </c>
      <c r="D1101" t="s">
        <v>22</v>
      </c>
      <c r="E1101" s="15">
        <f t="shared" si="35"/>
        <v>20201095</v>
      </c>
      <c r="F1101">
        <v>101</v>
      </c>
      <c r="G1101">
        <v>99999</v>
      </c>
      <c r="H1101" t="str">
        <f>IF(VLOOKUP(G1101,Clientes!$A$2:$D$102,4,FALSE)=0,Clientes!$D$6,VLOOKUP(G1101,Clientes!$A$2:$D$102,4,FALSE))</f>
        <v>Ciudad de México</v>
      </c>
      <c r="I1101" t="s">
        <v>889</v>
      </c>
      <c r="J1101">
        <v>2</v>
      </c>
      <c r="O1101" t="s">
        <v>907</v>
      </c>
    </row>
    <row r="1102" spans="1:15">
      <c r="A1102">
        <f t="shared" si="34"/>
        <v>1101</v>
      </c>
      <c r="B1102" s="14">
        <v>43962</v>
      </c>
      <c r="C1102" t="s">
        <v>6</v>
      </c>
      <c r="D1102" t="s">
        <v>20</v>
      </c>
      <c r="E1102" s="15">
        <f t="shared" si="35"/>
        <v>20201096</v>
      </c>
      <c r="F1102">
        <v>220</v>
      </c>
      <c r="G1102">
        <v>99999</v>
      </c>
      <c r="H1102" t="str">
        <f>IF(VLOOKUP(G1102,Clientes!$A$2:$D$102,4,FALSE)=0,Clientes!$D$6,VLOOKUP(G1102,Clientes!$A$2:$D$102,4,FALSE))</f>
        <v>Ciudad de México</v>
      </c>
      <c r="I1102" t="s">
        <v>839</v>
      </c>
      <c r="J1102">
        <v>7</v>
      </c>
      <c r="O1102" t="s">
        <v>32</v>
      </c>
    </row>
    <row r="1103" spans="1:15">
      <c r="A1103">
        <f t="shared" si="34"/>
        <v>1102</v>
      </c>
      <c r="B1103" s="14">
        <v>43962</v>
      </c>
      <c r="C1103" t="s">
        <v>6</v>
      </c>
      <c r="D1103" t="s">
        <v>21</v>
      </c>
      <c r="E1103" s="15">
        <f t="shared" si="35"/>
        <v>20201097</v>
      </c>
      <c r="F1103">
        <v>245</v>
      </c>
      <c r="G1103">
        <v>99999</v>
      </c>
      <c r="H1103" t="str">
        <f>IF(VLOOKUP(G1103,Clientes!$A$2:$D$102,4,FALSE)=0,Clientes!$D$6,VLOOKUP(G1103,Clientes!$A$2:$D$102,4,FALSE))</f>
        <v>Ciudad de México</v>
      </c>
      <c r="I1103" t="s">
        <v>878</v>
      </c>
      <c r="J1103">
        <v>4</v>
      </c>
      <c r="O1103" t="s">
        <v>907</v>
      </c>
    </row>
    <row r="1104" spans="1:15">
      <c r="A1104">
        <f t="shared" si="34"/>
        <v>1103</v>
      </c>
      <c r="B1104" s="14">
        <v>43962</v>
      </c>
      <c r="C1104" t="s">
        <v>6</v>
      </c>
      <c r="D1104" t="s">
        <v>22</v>
      </c>
      <c r="E1104" s="15">
        <f t="shared" si="35"/>
        <v>20201098</v>
      </c>
      <c r="F1104">
        <v>372</v>
      </c>
      <c r="G1104">
        <v>99999</v>
      </c>
      <c r="H1104" t="str">
        <f>IF(VLOOKUP(G1104,Clientes!$A$2:$D$102,4,FALSE)=0,Clientes!$D$6,VLOOKUP(G1104,Clientes!$A$2:$D$102,4,FALSE))</f>
        <v>Ciudad de México</v>
      </c>
      <c r="I1104" t="s">
        <v>834</v>
      </c>
      <c r="J1104">
        <v>6</v>
      </c>
      <c r="O1104" t="s">
        <v>908</v>
      </c>
    </row>
    <row r="1105" spans="1:15">
      <c r="A1105">
        <f t="shared" si="34"/>
        <v>1104</v>
      </c>
      <c r="B1105" s="14">
        <v>43962</v>
      </c>
      <c r="C1105" t="s">
        <v>6</v>
      </c>
      <c r="D1105" t="s">
        <v>22</v>
      </c>
      <c r="E1105" s="15">
        <f t="shared" si="35"/>
        <v>20201099</v>
      </c>
      <c r="F1105">
        <v>407</v>
      </c>
      <c r="G1105">
        <v>99999</v>
      </c>
      <c r="H1105" t="str">
        <f>IF(VLOOKUP(G1105,Clientes!$A$2:$D$102,4,FALSE)=0,Clientes!$D$6,VLOOKUP(G1105,Clientes!$A$2:$D$102,4,FALSE))</f>
        <v>Ciudad de México</v>
      </c>
      <c r="I1105" t="s">
        <v>866</v>
      </c>
      <c r="J1105">
        <v>2</v>
      </c>
      <c r="O1105" t="s">
        <v>907</v>
      </c>
    </row>
    <row r="1106" spans="1:15">
      <c r="A1106">
        <f t="shared" si="34"/>
        <v>1105</v>
      </c>
      <c r="B1106" s="14">
        <v>43962</v>
      </c>
      <c r="C1106" t="s">
        <v>6</v>
      </c>
      <c r="D1106" t="s">
        <v>20</v>
      </c>
      <c r="E1106" s="15">
        <f t="shared" si="35"/>
        <v>20201100</v>
      </c>
      <c r="F1106">
        <v>458</v>
      </c>
      <c r="G1106">
        <v>99999</v>
      </c>
      <c r="H1106" t="str">
        <f>IF(VLOOKUP(G1106,Clientes!$A$2:$D$102,4,FALSE)=0,Clientes!$D$6,VLOOKUP(G1106,Clientes!$A$2:$D$102,4,FALSE))</f>
        <v>Ciudad de México</v>
      </c>
      <c r="I1106" t="s">
        <v>889</v>
      </c>
      <c r="J1106">
        <v>5</v>
      </c>
      <c r="O1106" t="s">
        <v>32</v>
      </c>
    </row>
    <row r="1107" spans="1:15">
      <c r="A1107">
        <f t="shared" si="34"/>
        <v>1106</v>
      </c>
      <c r="B1107" s="14">
        <v>43963</v>
      </c>
      <c r="C1107" t="s">
        <v>6</v>
      </c>
      <c r="D1107" t="s">
        <v>21</v>
      </c>
      <c r="E1107" s="15">
        <f t="shared" si="35"/>
        <v>20201101</v>
      </c>
      <c r="F1107">
        <v>7</v>
      </c>
      <c r="G1107">
        <v>7</v>
      </c>
      <c r="H1107" t="str">
        <f>IF(VLOOKUP(G1107,Clientes!$A$2:$D$102,4,FALSE)=0,Clientes!$D$6,VLOOKUP(G1107,Clientes!$A$2:$D$102,4,FALSE))</f>
        <v>Xalapa</v>
      </c>
      <c r="I1107" t="s">
        <v>854</v>
      </c>
      <c r="J1107">
        <v>1</v>
      </c>
      <c r="O1107" t="s">
        <v>908</v>
      </c>
    </row>
    <row r="1108" spans="1:15">
      <c r="A1108">
        <f t="shared" si="34"/>
        <v>1107</v>
      </c>
      <c r="B1108" s="14">
        <v>43963</v>
      </c>
      <c r="C1108" t="s">
        <v>6</v>
      </c>
      <c r="D1108" t="s">
        <v>20</v>
      </c>
      <c r="E1108" s="15">
        <f t="shared" si="35"/>
        <v>20201102</v>
      </c>
      <c r="F1108">
        <v>163</v>
      </c>
      <c r="G1108">
        <v>99999</v>
      </c>
      <c r="H1108" t="str">
        <f>IF(VLOOKUP(G1108,Clientes!$A$2:$D$102,4,FALSE)=0,Clientes!$D$6,VLOOKUP(G1108,Clientes!$A$2:$D$102,4,FALSE))</f>
        <v>Ciudad de México</v>
      </c>
      <c r="I1108" t="s">
        <v>880</v>
      </c>
      <c r="J1108">
        <v>2</v>
      </c>
      <c r="O1108" t="s">
        <v>907</v>
      </c>
    </row>
    <row r="1109" spans="1:15">
      <c r="A1109">
        <f t="shared" si="34"/>
        <v>1108</v>
      </c>
      <c r="B1109" s="14">
        <v>43963</v>
      </c>
      <c r="C1109" t="s">
        <v>6</v>
      </c>
      <c r="D1109" t="s">
        <v>20</v>
      </c>
      <c r="E1109" s="15">
        <f t="shared" si="35"/>
        <v>20201102</v>
      </c>
      <c r="F1109">
        <v>163</v>
      </c>
      <c r="G1109">
        <v>99999</v>
      </c>
      <c r="H1109" t="str">
        <f>IF(VLOOKUP(G1109,Clientes!$A$2:$D$102,4,FALSE)=0,Clientes!$D$6,VLOOKUP(G1109,Clientes!$A$2:$D$102,4,FALSE))</f>
        <v>Ciudad de México</v>
      </c>
      <c r="I1109" t="s">
        <v>841</v>
      </c>
      <c r="J1109">
        <v>4</v>
      </c>
      <c r="O1109" t="s">
        <v>32</v>
      </c>
    </row>
    <row r="1110" spans="1:15">
      <c r="A1110">
        <f t="shared" si="34"/>
        <v>1109</v>
      </c>
      <c r="B1110" s="14">
        <v>43963</v>
      </c>
      <c r="C1110" t="s">
        <v>6</v>
      </c>
      <c r="D1110" t="s">
        <v>20</v>
      </c>
      <c r="E1110" s="15">
        <f t="shared" si="35"/>
        <v>20201103</v>
      </c>
      <c r="F1110">
        <v>167</v>
      </c>
      <c r="G1110">
        <v>99999</v>
      </c>
      <c r="H1110" t="str">
        <f>IF(VLOOKUP(G1110,Clientes!$A$2:$D$102,4,FALSE)=0,Clientes!$D$6,VLOOKUP(G1110,Clientes!$A$2:$D$102,4,FALSE))</f>
        <v>Ciudad de México</v>
      </c>
      <c r="I1110" t="s">
        <v>879</v>
      </c>
      <c r="J1110">
        <v>7</v>
      </c>
      <c r="O1110" t="s">
        <v>907</v>
      </c>
    </row>
    <row r="1111" spans="1:15">
      <c r="A1111">
        <f t="shared" si="34"/>
        <v>1110</v>
      </c>
      <c r="B1111" s="14">
        <v>43963</v>
      </c>
      <c r="C1111" t="s">
        <v>6</v>
      </c>
      <c r="D1111" t="s">
        <v>20</v>
      </c>
      <c r="E1111" s="15">
        <f t="shared" si="35"/>
        <v>20201104</v>
      </c>
      <c r="F1111">
        <v>196</v>
      </c>
      <c r="G1111">
        <v>99999</v>
      </c>
      <c r="H1111" t="str">
        <f>IF(VLOOKUP(G1111,Clientes!$A$2:$D$102,4,FALSE)=0,Clientes!$D$6,VLOOKUP(G1111,Clientes!$A$2:$D$102,4,FALSE))</f>
        <v>Ciudad de México</v>
      </c>
      <c r="I1111" t="s">
        <v>853</v>
      </c>
      <c r="J1111">
        <v>3</v>
      </c>
      <c r="O1111" t="s">
        <v>32</v>
      </c>
    </row>
    <row r="1112" spans="1:15">
      <c r="A1112">
        <f t="shared" si="34"/>
        <v>1111</v>
      </c>
      <c r="B1112" s="14">
        <v>43963</v>
      </c>
      <c r="C1112" t="s">
        <v>6</v>
      </c>
      <c r="D1112" t="s">
        <v>20</v>
      </c>
      <c r="E1112" s="15">
        <f t="shared" si="35"/>
        <v>20201105</v>
      </c>
      <c r="F1112">
        <v>295</v>
      </c>
      <c r="G1112">
        <v>99999</v>
      </c>
      <c r="H1112" t="str">
        <f>IF(VLOOKUP(G1112,Clientes!$A$2:$D$102,4,FALSE)=0,Clientes!$D$6,VLOOKUP(G1112,Clientes!$A$2:$D$102,4,FALSE))</f>
        <v>Ciudad de México</v>
      </c>
      <c r="I1112" t="s">
        <v>876</v>
      </c>
      <c r="J1112">
        <v>6</v>
      </c>
      <c r="O1112" t="s">
        <v>908</v>
      </c>
    </row>
    <row r="1113" spans="1:15">
      <c r="A1113">
        <f t="shared" si="34"/>
        <v>1112</v>
      </c>
      <c r="B1113" s="14">
        <v>43963</v>
      </c>
      <c r="C1113" t="s">
        <v>6</v>
      </c>
      <c r="D1113" t="s">
        <v>20</v>
      </c>
      <c r="E1113" s="15">
        <f t="shared" si="35"/>
        <v>20201106</v>
      </c>
      <c r="F1113">
        <v>346</v>
      </c>
      <c r="G1113">
        <v>99999</v>
      </c>
      <c r="H1113" t="str">
        <f>IF(VLOOKUP(G1113,Clientes!$A$2:$D$102,4,FALSE)=0,Clientes!$D$6,VLOOKUP(G1113,Clientes!$A$2:$D$102,4,FALSE))</f>
        <v>Ciudad de México</v>
      </c>
      <c r="I1113" t="s">
        <v>835</v>
      </c>
      <c r="J1113">
        <v>2</v>
      </c>
      <c r="O1113" t="s">
        <v>908</v>
      </c>
    </row>
    <row r="1114" spans="1:15">
      <c r="A1114">
        <f t="shared" si="34"/>
        <v>1113</v>
      </c>
      <c r="B1114" s="14">
        <v>43963</v>
      </c>
      <c r="C1114" t="s">
        <v>6</v>
      </c>
      <c r="D1114" t="s">
        <v>20</v>
      </c>
      <c r="E1114" s="15">
        <f t="shared" si="35"/>
        <v>20201107</v>
      </c>
      <c r="F1114">
        <v>355</v>
      </c>
      <c r="G1114">
        <v>99999</v>
      </c>
      <c r="H1114" t="str">
        <f>IF(VLOOKUP(G1114,Clientes!$A$2:$D$102,4,FALSE)=0,Clientes!$D$6,VLOOKUP(G1114,Clientes!$A$2:$D$102,4,FALSE))</f>
        <v>Ciudad de México</v>
      </c>
      <c r="I1114" t="s">
        <v>857</v>
      </c>
      <c r="J1114">
        <v>1</v>
      </c>
      <c r="O1114" t="s">
        <v>907</v>
      </c>
    </row>
    <row r="1115" spans="1:15">
      <c r="A1115">
        <f t="shared" si="34"/>
        <v>1114</v>
      </c>
      <c r="B1115" s="14">
        <v>43963</v>
      </c>
      <c r="C1115" t="s">
        <v>6</v>
      </c>
      <c r="D1115" t="s">
        <v>20</v>
      </c>
      <c r="E1115" s="15">
        <f t="shared" si="35"/>
        <v>20201108</v>
      </c>
      <c r="F1115">
        <v>365</v>
      </c>
      <c r="G1115">
        <v>99999</v>
      </c>
      <c r="H1115" t="str">
        <f>IF(VLOOKUP(G1115,Clientes!$A$2:$D$102,4,FALSE)=0,Clientes!$D$6,VLOOKUP(G1115,Clientes!$A$2:$D$102,4,FALSE))</f>
        <v>Ciudad de México</v>
      </c>
      <c r="I1115" t="s">
        <v>844</v>
      </c>
      <c r="J1115">
        <v>1</v>
      </c>
      <c r="O1115" t="s">
        <v>32</v>
      </c>
    </row>
    <row r="1116" spans="1:15">
      <c r="A1116">
        <f t="shared" si="34"/>
        <v>1115</v>
      </c>
      <c r="B1116" s="14">
        <v>43963</v>
      </c>
      <c r="C1116" t="s">
        <v>6</v>
      </c>
      <c r="D1116" t="s">
        <v>21</v>
      </c>
      <c r="E1116" s="15">
        <f t="shared" si="35"/>
        <v>20201109</v>
      </c>
      <c r="F1116">
        <v>387</v>
      </c>
      <c r="G1116">
        <v>99999</v>
      </c>
      <c r="H1116" t="str">
        <f>IF(VLOOKUP(G1116,Clientes!$A$2:$D$102,4,FALSE)=0,Clientes!$D$6,VLOOKUP(G1116,Clientes!$A$2:$D$102,4,FALSE))</f>
        <v>Ciudad de México</v>
      </c>
      <c r="I1116" t="s">
        <v>848</v>
      </c>
      <c r="J1116">
        <v>4</v>
      </c>
      <c r="O1116" t="s">
        <v>908</v>
      </c>
    </row>
    <row r="1117" spans="1:15">
      <c r="A1117">
        <f t="shared" si="34"/>
        <v>1116</v>
      </c>
      <c r="B1117" s="14">
        <v>43963</v>
      </c>
      <c r="C1117" t="s">
        <v>6</v>
      </c>
      <c r="D1117" t="s">
        <v>20</v>
      </c>
      <c r="E1117" s="15">
        <f t="shared" si="35"/>
        <v>20201110</v>
      </c>
      <c r="F1117">
        <v>403</v>
      </c>
      <c r="G1117">
        <v>99999</v>
      </c>
      <c r="H1117" t="str">
        <f>IF(VLOOKUP(G1117,Clientes!$A$2:$D$102,4,FALSE)=0,Clientes!$D$6,VLOOKUP(G1117,Clientes!$A$2:$D$102,4,FALSE))</f>
        <v>Ciudad de México</v>
      </c>
      <c r="I1117" t="s">
        <v>839</v>
      </c>
      <c r="J1117">
        <v>6</v>
      </c>
      <c r="O1117" t="s">
        <v>907</v>
      </c>
    </row>
    <row r="1118" spans="1:15">
      <c r="A1118">
        <f t="shared" si="34"/>
        <v>1117</v>
      </c>
      <c r="B1118" s="14">
        <v>43963</v>
      </c>
      <c r="C1118" t="s">
        <v>6</v>
      </c>
      <c r="D1118" t="s">
        <v>22</v>
      </c>
      <c r="E1118" s="15">
        <f t="shared" si="35"/>
        <v>20201111</v>
      </c>
      <c r="F1118">
        <v>420</v>
      </c>
      <c r="G1118">
        <v>99999</v>
      </c>
      <c r="H1118" t="str">
        <f>IF(VLOOKUP(G1118,Clientes!$A$2:$D$102,4,FALSE)=0,Clientes!$D$6,VLOOKUP(G1118,Clientes!$A$2:$D$102,4,FALSE))</f>
        <v>Ciudad de México</v>
      </c>
      <c r="I1118" t="s">
        <v>830</v>
      </c>
      <c r="J1118">
        <v>5</v>
      </c>
      <c r="O1118" t="s">
        <v>907</v>
      </c>
    </row>
    <row r="1119" spans="1:15">
      <c r="A1119">
        <f t="shared" si="34"/>
        <v>1118</v>
      </c>
      <c r="B1119" s="14">
        <v>43964</v>
      </c>
      <c r="C1119" t="s">
        <v>6</v>
      </c>
      <c r="D1119" t="s">
        <v>20</v>
      </c>
      <c r="E1119" s="15">
        <f t="shared" si="35"/>
        <v>20201112</v>
      </c>
      <c r="F1119">
        <v>81</v>
      </c>
      <c r="G1119">
        <v>81</v>
      </c>
      <c r="H1119" t="str">
        <f>IF(VLOOKUP(G1119,Clientes!$A$2:$D$102,4,FALSE)=0,Clientes!$D$6,VLOOKUP(G1119,Clientes!$A$2:$D$102,4,FALSE))</f>
        <v>Celaya</v>
      </c>
      <c r="I1119" t="s">
        <v>844</v>
      </c>
      <c r="J1119">
        <v>4</v>
      </c>
      <c r="O1119" t="s">
        <v>907</v>
      </c>
    </row>
    <row r="1120" spans="1:15">
      <c r="A1120">
        <f t="shared" si="34"/>
        <v>1119</v>
      </c>
      <c r="B1120" s="14">
        <v>43964</v>
      </c>
      <c r="C1120" t="s">
        <v>6</v>
      </c>
      <c r="D1120" t="s">
        <v>20</v>
      </c>
      <c r="E1120" s="15">
        <f t="shared" si="35"/>
        <v>20201113</v>
      </c>
      <c r="F1120">
        <v>151</v>
      </c>
      <c r="G1120">
        <v>99999</v>
      </c>
      <c r="H1120" t="str">
        <f>IF(VLOOKUP(G1120,Clientes!$A$2:$D$102,4,FALSE)=0,Clientes!$D$6,VLOOKUP(G1120,Clientes!$A$2:$D$102,4,FALSE))</f>
        <v>Ciudad de México</v>
      </c>
      <c r="I1120" t="s">
        <v>827</v>
      </c>
      <c r="J1120">
        <v>5</v>
      </c>
      <c r="O1120" t="s">
        <v>908</v>
      </c>
    </row>
    <row r="1121" spans="1:15">
      <c r="A1121">
        <f t="shared" si="34"/>
        <v>1120</v>
      </c>
      <c r="B1121" s="14">
        <v>43964</v>
      </c>
      <c r="C1121" t="s">
        <v>6</v>
      </c>
      <c r="D1121" t="s">
        <v>20</v>
      </c>
      <c r="E1121" s="15">
        <f t="shared" si="35"/>
        <v>20201114</v>
      </c>
      <c r="F1121">
        <v>159</v>
      </c>
      <c r="G1121">
        <v>99999</v>
      </c>
      <c r="H1121" t="str">
        <f>IF(VLOOKUP(G1121,Clientes!$A$2:$D$102,4,FALSE)=0,Clientes!$D$6,VLOOKUP(G1121,Clientes!$A$2:$D$102,4,FALSE))</f>
        <v>Ciudad de México</v>
      </c>
      <c r="I1121" t="s">
        <v>875</v>
      </c>
      <c r="J1121">
        <v>3</v>
      </c>
      <c r="O1121" t="s">
        <v>908</v>
      </c>
    </row>
    <row r="1122" spans="1:15">
      <c r="A1122">
        <f t="shared" si="34"/>
        <v>1121</v>
      </c>
      <c r="B1122" s="14">
        <v>43964</v>
      </c>
      <c r="C1122" t="s">
        <v>6</v>
      </c>
      <c r="D1122" t="s">
        <v>20</v>
      </c>
      <c r="E1122" s="15">
        <f t="shared" si="35"/>
        <v>20201115</v>
      </c>
      <c r="F1122">
        <v>175</v>
      </c>
      <c r="G1122">
        <v>99999</v>
      </c>
      <c r="H1122" t="str">
        <f>IF(VLOOKUP(G1122,Clientes!$A$2:$D$102,4,FALSE)=0,Clientes!$D$6,VLOOKUP(G1122,Clientes!$A$2:$D$102,4,FALSE))</f>
        <v>Ciudad de México</v>
      </c>
      <c r="I1122" t="s">
        <v>870</v>
      </c>
      <c r="J1122">
        <v>1</v>
      </c>
      <c r="O1122" t="s">
        <v>32</v>
      </c>
    </row>
    <row r="1123" spans="1:15">
      <c r="A1123">
        <f t="shared" si="34"/>
        <v>1122</v>
      </c>
      <c r="B1123" s="14">
        <v>43964</v>
      </c>
      <c r="C1123" t="s">
        <v>6</v>
      </c>
      <c r="D1123" t="s">
        <v>20</v>
      </c>
      <c r="E1123" s="15">
        <f t="shared" si="35"/>
        <v>20201116</v>
      </c>
      <c r="F1123">
        <v>212</v>
      </c>
      <c r="G1123">
        <v>99999</v>
      </c>
      <c r="H1123" t="str">
        <f>IF(VLOOKUP(G1123,Clientes!$A$2:$D$102,4,FALSE)=0,Clientes!$D$6,VLOOKUP(G1123,Clientes!$A$2:$D$102,4,FALSE))</f>
        <v>Ciudad de México</v>
      </c>
      <c r="I1123" t="s">
        <v>880</v>
      </c>
      <c r="J1123">
        <v>2</v>
      </c>
      <c r="O1123" t="s">
        <v>32</v>
      </c>
    </row>
    <row r="1124" spans="1:15">
      <c r="A1124">
        <f t="shared" si="34"/>
        <v>1123</v>
      </c>
      <c r="B1124" s="14">
        <v>43964</v>
      </c>
      <c r="C1124" t="s">
        <v>6</v>
      </c>
      <c r="D1124" t="s">
        <v>20</v>
      </c>
      <c r="E1124" s="15">
        <f t="shared" si="35"/>
        <v>20201117</v>
      </c>
      <c r="F1124">
        <v>285</v>
      </c>
      <c r="G1124">
        <v>99999</v>
      </c>
      <c r="H1124" t="str">
        <f>IF(VLOOKUP(G1124,Clientes!$A$2:$D$102,4,FALSE)=0,Clientes!$D$6,VLOOKUP(G1124,Clientes!$A$2:$D$102,4,FALSE))</f>
        <v>Ciudad de México</v>
      </c>
      <c r="I1124" t="s">
        <v>863</v>
      </c>
      <c r="J1124">
        <v>6</v>
      </c>
      <c r="O1124" t="s">
        <v>907</v>
      </c>
    </row>
    <row r="1125" spans="1:15">
      <c r="A1125">
        <f t="shared" si="34"/>
        <v>1124</v>
      </c>
      <c r="B1125" s="14">
        <v>43964</v>
      </c>
      <c r="C1125" t="s">
        <v>6</v>
      </c>
      <c r="D1125" t="s">
        <v>20</v>
      </c>
      <c r="E1125" s="15">
        <f t="shared" si="35"/>
        <v>20201118</v>
      </c>
      <c r="F1125">
        <v>358</v>
      </c>
      <c r="G1125">
        <v>99999</v>
      </c>
      <c r="H1125" t="str">
        <f>IF(VLOOKUP(G1125,Clientes!$A$2:$D$102,4,FALSE)=0,Clientes!$D$6,VLOOKUP(G1125,Clientes!$A$2:$D$102,4,FALSE))</f>
        <v>Ciudad de México</v>
      </c>
      <c r="I1125" t="s">
        <v>837</v>
      </c>
      <c r="J1125">
        <v>7</v>
      </c>
      <c r="O1125" t="s">
        <v>32</v>
      </c>
    </row>
    <row r="1126" spans="1:15">
      <c r="A1126">
        <f t="shared" si="34"/>
        <v>1125</v>
      </c>
      <c r="B1126" s="14">
        <v>43965</v>
      </c>
      <c r="C1126" t="s">
        <v>6</v>
      </c>
      <c r="D1126" t="s">
        <v>20</v>
      </c>
      <c r="E1126" s="15">
        <f t="shared" si="35"/>
        <v>20201119</v>
      </c>
      <c r="F1126">
        <v>80</v>
      </c>
      <c r="G1126">
        <v>80</v>
      </c>
      <c r="H1126" t="str">
        <f>IF(VLOOKUP(G1126,Clientes!$A$2:$D$102,4,FALSE)=0,Clientes!$D$6,VLOOKUP(G1126,Clientes!$A$2:$D$102,4,FALSE))</f>
        <v>Ciudad de México</v>
      </c>
      <c r="I1126" t="s">
        <v>833</v>
      </c>
      <c r="J1126">
        <v>5</v>
      </c>
      <c r="O1126" t="s">
        <v>32</v>
      </c>
    </row>
    <row r="1127" spans="1:15">
      <c r="A1127">
        <f t="shared" si="34"/>
        <v>1126</v>
      </c>
      <c r="B1127" s="14">
        <v>43965</v>
      </c>
      <c r="C1127" t="s">
        <v>6</v>
      </c>
      <c r="D1127" t="s">
        <v>21</v>
      </c>
      <c r="E1127" s="15">
        <f t="shared" si="35"/>
        <v>20201120</v>
      </c>
      <c r="F1127">
        <v>157</v>
      </c>
      <c r="G1127">
        <v>99999</v>
      </c>
      <c r="H1127" t="str">
        <f>IF(VLOOKUP(G1127,Clientes!$A$2:$D$102,4,FALSE)=0,Clientes!$D$6,VLOOKUP(G1127,Clientes!$A$2:$D$102,4,FALSE))</f>
        <v>Ciudad de México</v>
      </c>
      <c r="I1127" t="s">
        <v>881</v>
      </c>
      <c r="J1127">
        <v>6</v>
      </c>
      <c r="O1127" t="s">
        <v>907</v>
      </c>
    </row>
    <row r="1128" spans="1:15">
      <c r="A1128">
        <f t="shared" si="34"/>
        <v>1127</v>
      </c>
      <c r="B1128" s="14">
        <v>43965</v>
      </c>
      <c r="C1128" t="s">
        <v>6</v>
      </c>
      <c r="D1128" t="s">
        <v>20</v>
      </c>
      <c r="E1128" s="15">
        <f t="shared" si="35"/>
        <v>20201121</v>
      </c>
      <c r="F1128">
        <v>161</v>
      </c>
      <c r="G1128">
        <v>99999</v>
      </c>
      <c r="H1128" t="str">
        <f>IF(VLOOKUP(G1128,Clientes!$A$2:$D$102,4,FALSE)=0,Clientes!$D$6,VLOOKUP(G1128,Clientes!$A$2:$D$102,4,FALSE))</f>
        <v>Ciudad de México</v>
      </c>
      <c r="I1128" t="s">
        <v>850</v>
      </c>
      <c r="J1128">
        <v>2</v>
      </c>
      <c r="O1128" t="s">
        <v>907</v>
      </c>
    </row>
    <row r="1129" spans="1:15">
      <c r="A1129">
        <f t="shared" si="34"/>
        <v>1128</v>
      </c>
      <c r="B1129" s="14">
        <v>43965</v>
      </c>
      <c r="C1129" t="s">
        <v>6</v>
      </c>
      <c r="D1129" t="s">
        <v>20</v>
      </c>
      <c r="E1129" s="15">
        <f t="shared" si="35"/>
        <v>20201122</v>
      </c>
      <c r="F1129">
        <v>162</v>
      </c>
      <c r="G1129">
        <v>99999</v>
      </c>
      <c r="H1129" t="str">
        <f>IF(VLOOKUP(G1129,Clientes!$A$2:$D$102,4,FALSE)=0,Clientes!$D$6,VLOOKUP(G1129,Clientes!$A$2:$D$102,4,FALSE))</f>
        <v>Ciudad de México</v>
      </c>
      <c r="I1129" t="s">
        <v>851</v>
      </c>
      <c r="J1129">
        <v>2</v>
      </c>
      <c r="O1129" t="s">
        <v>907</v>
      </c>
    </row>
    <row r="1130" spans="1:15">
      <c r="A1130">
        <f t="shared" si="34"/>
        <v>1129</v>
      </c>
      <c r="B1130" s="14">
        <v>43965</v>
      </c>
      <c r="C1130" t="s">
        <v>6</v>
      </c>
      <c r="D1130" t="s">
        <v>22</v>
      </c>
      <c r="E1130" s="15">
        <f t="shared" si="35"/>
        <v>20201123</v>
      </c>
      <c r="F1130">
        <v>167</v>
      </c>
      <c r="G1130">
        <v>99999</v>
      </c>
      <c r="H1130" t="str">
        <f>IF(VLOOKUP(G1130,Clientes!$A$2:$D$102,4,FALSE)=0,Clientes!$D$6,VLOOKUP(G1130,Clientes!$A$2:$D$102,4,FALSE))</f>
        <v>Ciudad de México</v>
      </c>
      <c r="I1130" t="s">
        <v>849</v>
      </c>
      <c r="J1130">
        <v>5</v>
      </c>
      <c r="O1130" t="s">
        <v>907</v>
      </c>
    </row>
    <row r="1131" spans="1:15">
      <c r="A1131">
        <f t="shared" si="34"/>
        <v>1130</v>
      </c>
      <c r="B1131" s="14">
        <v>43965</v>
      </c>
      <c r="C1131" t="s">
        <v>6</v>
      </c>
      <c r="D1131" t="s">
        <v>22</v>
      </c>
      <c r="E1131" s="15">
        <f t="shared" si="35"/>
        <v>20201124</v>
      </c>
      <c r="F1131">
        <v>198</v>
      </c>
      <c r="G1131">
        <v>99999</v>
      </c>
      <c r="H1131" t="str">
        <f>IF(VLOOKUP(G1131,Clientes!$A$2:$D$102,4,FALSE)=0,Clientes!$D$6,VLOOKUP(G1131,Clientes!$A$2:$D$102,4,FALSE))</f>
        <v>Ciudad de México</v>
      </c>
      <c r="I1131" t="s">
        <v>886</v>
      </c>
      <c r="J1131">
        <v>7</v>
      </c>
      <c r="O1131" t="s">
        <v>908</v>
      </c>
    </row>
    <row r="1132" spans="1:15">
      <c r="A1132">
        <f t="shared" si="34"/>
        <v>1131</v>
      </c>
      <c r="B1132" s="14">
        <v>43965</v>
      </c>
      <c r="C1132" t="s">
        <v>6</v>
      </c>
      <c r="D1132" t="s">
        <v>22</v>
      </c>
      <c r="E1132" s="15">
        <f t="shared" si="35"/>
        <v>20201125</v>
      </c>
      <c r="F1132">
        <v>226</v>
      </c>
      <c r="G1132">
        <v>99999</v>
      </c>
      <c r="H1132" t="str">
        <f>IF(VLOOKUP(G1132,Clientes!$A$2:$D$102,4,FALSE)=0,Clientes!$D$6,VLOOKUP(G1132,Clientes!$A$2:$D$102,4,FALSE))</f>
        <v>Ciudad de México</v>
      </c>
      <c r="I1132" t="s">
        <v>838</v>
      </c>
      <c r="J1132">
        <v>7</v>
      </c>
      <c r="O1132" t="s">
        <v>908</v>
      </c>
    </row>
    <row r="1133" spans="1:15">
      <c r="A1133">
        <f t="shared" si="34"/>
        <v>1132</v>
      </c>
      <c r="B1133" s="14">
        <v>43965</v>
      </c>
      <c r="C1133" t="s">
        <v>6</v>
      </c>
      <c r="D1133" t="s">
        <v>22</v>
      </c>
      <c r="E1133" s="15">
        <f t="shared" si="35"/>
        <v>20201126</v>
      </c>
      <c r="F1133">
        <v>294</v>
      </c>
      <c r="G1133">
        <v>99999</v>
      </c>
      <c r="H1133" t="str">
        <f>IF(VLOOKUP(G1133,Clientes!$A$2:$D$102,4,FALSE)=0,Clientes!$D$6,VLOOKUP(G1133,Clientes!$A$2:$D$102,4,FALSE))</f>
        <v>Ciudad de México</v>
      </c>
      <c r="I1133" t="s">
        <v>857</v>
      </c>
      <c r="J1133">
        <v>4</v>
      </c>
      <c r="O1133" t="s">
        <v>32</v>
      </c>
    </row>
    <row r="1134" spans="1:15">
      <c r="A1134">
        <f t="shared" si="34"/>
        <v>1133</v>
      </c>
      <c r="B1134" s="14">
        <v>43965</v>
      </c>
      <c r="C1134" t="s">
        <v>6</v>
      </c>
      <c r="D1134" t="s">
        <v>21</v>
      </c>
      <c r="E1134" s="15">
        <f t="shared" si="35"/>
        <v>20201127</v>
      </c>
      <c r="F1134">
        <v>328</v>
      </c>
      <c r="G1134">
        <v>99999</v>
      </c>
      <c r="H1134" t="str">
        <f>IF(VLOOKUP(G1134,Clientes!$A$2:$D$102,4,FALSE)=0,Clientes!$D$6,VLOOKUP(G1134,Clientes!$A$2:$D$102,4,FALSE))</f>
        <v>Ciudad de México</v>
      </c>
      <c r="I1134" t="s">
        <v>864</v>
      </c>
      <c r="J1134">
        <v>1</v>
      </c>
      <c r="O1134" t="s">
        <v>32</v>
      </c>
    </row>
    <row r="1135" spans="1:15">
      <c r="A1135">
        <f t="shared" si="34"/>
        <v>1134</v>
      </c>
      <c r="B1135" s="14">
        <v>43965</v>
      </c>
      <c r="C1135" t="s">
        <v>6</v>
      </c>
      <c r="D1135" t="s">
        <v>22</v>
      </c>
      <c r="E1135" s="15">
        <f t="shared" si="35"/>
        <v>20201128</v>
      </c>
      <c r="F1135">
        <v>364</v>
      </c>
      <c r="G1135">
        <v>99999</v>
      </c>
      <c r="H1135" t="str">
        <f>IF(VLOOKUP(G1135,Clientes!$A$2:$D$102,4,FALSE)=0,Clientes!$D$6,VLOOKUP(G1135,Clientes!$A$2:$D$102,4,FALSE))</f>
        <v>Ciudad de México</v>
      </c>
      <c r="I1135" t="s">
        <v>869</v>
      </c>
      <c r="J1135">
        <v>2</v>
      </c>
      <c r="O1135" t="s">
        <v>32</v>
      </c>
    </row>
    <row r="1136" spans="1:15">
      <c r="A1136">
        <f t="shared" si="34"/>
        <v>1135</v>
      </c>
      <c r="B1136" s="14">
        <v>43965</v>
      </c>
      <c r="C1136" t="s">
        <v>6</v>
      </c>
      <c r="D1136" t="s">
        <v>21</v>
      </c>
      <c r="E1136" s="15">
        <f t="shared" si="35"/>
        <v>20201129</v>
      </c>
      <c r="F1136">
        <v>384</v>
      </c>
      <c r="G1136">
        <v>99999</v>
      </c>
      <c r="H1136" t="str">
        <f>IF(VLOOKUP(G1136,Clientes!$A$2:$D$102,4,FALSE)=0,Clientes!$D$6,VLOOKUP(G1136,Clientes!$A$2:$D$102,4,FALSE))</f>
        <v>Ciudad de México</v>
      </c>
      <c r="I1136" t="s">
        <v>868</v>
      </c>
      <c r="J1136">
        <v>5</v>
      </c>
      <c r="O1136" t="s">
        <v>32</v>
      </c>
    </row>
    <row r="1137" spans="1:15">
      <c r="A1137">
        <f t="shared" si="34"/>
        <v>1136</v>
      </c>
      <c r="B1137" s="14">
        <v>43966</v>
      </c>
      <c r="C1137" t="s">
        <v>6</v>
      </c>
      <c r="D1137" t="s">
        <v>21</v>
      </c>
      <c r="E1137" s="15">
        <f t="shared" si="35"/>
        <v>20201130</v>
      </c>
      <c r="F1137">
        <v>27</v>
      </c>
      <c r="G1137">
        <v>27</v>
      </c>
      <c r="H1137" t="str">
        <f>IF(VLOOKUP(G1137,Clientes!$A$2:$D$102,4,FALSE)=0,Clientes!$D$6,VLOOKUP(G1137,Clientes!$A$2:$D$102,4,FALSE))</f>
        <v>Naucalpan</v>
      </c>
      <c r="I1137" t="s">
        <v>830</v>
      </c>
      <c r="J1137">
        <v>2</v>
      </c>
      <c r="O1137" t="s">
        <v>907</v>
      </c>
    </row>
    <row r="1138" spans="1:15">
      <c r="A1138">
        <f t="shared" si="34"/>
        <v>1137</v>
      </c>
      <c r="B1138" s="14">
        <v>43966</v>
      </c>
      <c r="C1138" t="s">
        <v>6</v>
      </c>
      <c r="D1138" t="s">
        <v>20</v>
      </c>
      <c r="E1138" s="15">
        <f t="shared" si="35"/>
        <v>20201131</v>
      </c>
      <c r="F1138">
        <v>28</v>
      </c>
      <c r="G1138">
        <v>28</v>
      </c>
      <c r="H1138" t="str">
        <f>IF(VLOOKUP(G1138,Clientes!$A$2:$D$102,4,FALSE)=0,Clientes!$D$6,VLOOKUP(G1138,Clientes!$A$2:$D$102,4,FALSE))</f>
        <v>Ciudad de México</v>
      </c>
      <c r="I1138" t="s">
        <v>867</v>
      </c>
      <c r="J1138">
        <v>6</v>
      </c>
      <c r="O1138" t="s">
        <v>907</v>
      </c>
    </row>
    <row r="1139" spans="1:15">
      <c r="A1139">
        <f t="shared" si="34"/>
        <v>1138</v>
      </c>
      <c r="B1139" s="14">
        <v>43966</v>
      </c>
      <c r="C1139" t="s">
        <v>6</v>
      </c>
      <c r="D1139" t="s">
        <v>20</v>
      </c>
      <c r="E1139" s="15">
        <f t="shared" si="35"/>
        <v>20201132</v>
      </c>
      <c r="F1139">
        <v>61</v>
      </c>
      <c r="G1139">
        <v>61</v>
      </c>
      <c r="H1139" t="str">
        <f>IF(VLOOKUP(G1139,Clientes!$A$2:$D$102,4,FALSE)=0,Clientes!$D$6,VLOOKUP(G1139,Clientes!$A$2:$D$102,4,FALSE))</f>
        <v>Ensenada</v>
      </c>
      <c r="I1139" t="s">
        <v>876</v>
      </c>
      <c r="J1139">
        <v>2</v>
      </c>
      <c r="O1139" t="s">
        <v>32</v>
      </c>
    </row>
    <row r="1140" spans="1:15">
      <c r="A1140">
        <f t="shared" si="34"/>
        <v>1139</v>
      </c>
      <c r="B1140" s="14">
        <v>43966</v>
      </c>
      <c r="C1140" t="s">
        <v>6</v>
      </c>
      <c r="D1140" t="s">
        <v>20</v>
      </c>
      <c r="E1140" s="15">
        <f t="shared" si="35"/>
        <v>20201133</v>
      </c>
      <c r="F1140">
        <v>75</v>
      </c>
      <c r="G1140">
        <v>75</v>
      </c>
      <c r="H1140" t="str">
        <f>IF(VLOOKUP(G1140,Clientes!$A$2:$D$102,4,FALSE)=0,Clientes!$D$6,VLOOKUP(G1140,Clientes!$A$2:$D$102,4,FALSE))</f>
        <v>Veracruz</v>
      </c>
      <c r="I1140" t="s">
        <v>880</v>
      </c>
      <c r="J1140">
        <v>7</v>
      </c>
      <c r="O1140" t="s">
        <v>908</v>
      </c>
    </row>
    <row r="1141" spans="1:15">
      <c r="A1141">
        <f t="shared" si="34"/>
        <v>1140</v>
      </c>
      <c r="B1141" s="14">
        <v>43966</v>
      </c>
      <c r="C1141" t="s">
        <v>6</v>
      </c>
      <c r="D1141" t="s">
        <v>20</v>
      </c>
      <c r="E1141" s="15">
        <f t="shared" si="35"/>
        <v>20201134</v>
      </c>
      <c r="F1141">
        <v>119</v>
      </c>
      <c r="G1141">
        <v>99999</v>
      </c>
      <c r="H1141" t="str">
        <f>IF(VLOOKUP(G1141,Clientes!$A$2:$D$102,4,FALSE)=0,Clientes!$D$6,VLOOKUP(G1141,Clientes!$A$2:$D$102,4,FALSE))</f>
        <v>Ciudad de México</v>
      </c>
      <c r="I1141" t="s">
        <v>885</v>
      </c>
      <c r="J1141">
        <v>6</v>
      </c>
      <c r="O1141" t="s">
        <v>907</v>
      </c>
    </row>
    <row r="1142" spans="1:15">
      <c r="A1142">
        <f t="shared" si="34"/>
        <v>1141</v>
      </c>
      <c r="B1142" s="14">
        <v>43966</v>
      </c>
      <c r="C1142" t="s">
        <v>6</v>
      </c>
      <c r="D1142" t="s">
        <v>22</v>
      </c>
      <c r="E1142" s="15">
        <f t="shared" si="35"/>
        <v>20201135</v>
      </c>
      <c r="F1142">
        <v>171</v>
      </c>
      <c r="G1142">
        <v>99999</v>
      </c>
      <c r="H1142" t="str">
        <f>IF(VLOOKUP(G1142,Clientes!$A$2:$D$102,4,FALSE)=0,Clientes!$D$6,VLOOKUP(G1142,Clientes!$A$2:$D$102,4,FALSE))</f>
        <v>Ciudad de México</v>
      </c>
      <c r="I1142" t="s">
        <v>876</v>
      </c>
      <c r="J1142">
        <v>4</v>
      </c>
      <c r="O1142" t="s">
        <v>907</v>
      </c>
    </row>
    <row r="1143" spans="1:15">
      <c r="A1143">
        <f t="shared" si="34"/>
        <v>1142</v>
      </c>
      <c r="B1143" s="14">
        <v>43966</v>
      </c>
      <c r="C1143" t="s">
        <v>6</v>
      </c>
      <c r="D1143" t="s">
        <v>20</v>
      </c>
      <c r="E1143" s="15">
        <f t="shared" si="35"/>
        <v>20201136</v>
      </c>
      <c r="F1143">
        <v>215</v>
      </c>
      <c r="G1143">
        <v>99999</v>
      </c>
      <c r="H1143" t="str">
        <f>IF(VLOOKUP(G1143,Clientes!$A$2:$D$102,4,FALSE)=0,Clientes!$D$6,VLOOKUP(G1143,Clientes!$A$2:$D$102,4,FALSE))</f>
        <v>Ciudad de México</v>
      </c>
      <c r="I1143" t="s">
        <v>885</v>
      </c>
      <c r="J1143">
        <v>4</v>
      </c>
      <c r="O1143" t="s">
        <v>907</v>
      </c>
    </row>
    <row r="1144" spans="1:15">
      <c r="A1144">
        <f t="shared" si="34"/>
        <v>1143</v>
      </c>
      <c r="B1144" s="14">
        <v>43966</v>
      </c>
      <c r="C1144" t="s">
        <v>6</v>
      </c>
      <c r="D1144" t="s">
        <v>20</v>
      </c>
      <c r="E1144" s="15">
        <f t="shared" si="35"/>
        <v>20201137</v>
      </c>
      <c r="F1144">
        <v>259</v>
      </c>
      <c r="G1144">
        <v>99999</v>
      </c>
      <c r="H1144" t="str">
        <f>IF(VLOOKUP(G1144,Clientes!$A$2:$D$102,4,FALSE)=0,Clientes!$D$6,VLOOKUP(G1144,Clientes!$A$2:$D$102,4,FALSE))</f>
        <v>Ciudad de México</v>
      </c>
      <c r="I1144" t="s">
        <v>875</v>
      </c>
      <c r="J1144">
        <v>4</v>
      </c>
      <c r="O1144" t="s">
        <v>32</v>
      </c>
    </row>
    <row r="1145" spans="1:15">
      <c r="A1145">
        <f t="shared" si="34"/>
        <v>1144</v>
      </c>
      <c r="B1145" s="14">
        <v>43966</v>
      </c>
      <c r="C1145" t="s">
        <v>6</v>
      </c>
      <c r="D1145" t="s">
        <v>21</v>
      </c>
      <c r="E1145" s="15">
        <f t="shared" si="35"/>
        <v>20201138</v>
      </c>
      <c r="F1145">
        <v>324</v>
      </c>
      <c r="G1145">
        <v>99999</v>
      </c>
      <c r="H1145" t="str">
        <f>IF(VLOOKUP(G1145,Clientes!$A$2:$D$102,4,FALSE)=0,Clientes!$D$6,VLOOKUP(G1145,Clientes!$A$2:$D$102,4,FALSE))</f>
        <v>Ciudad de México</v>
      </c>
      <c r="I1145" t="s">
        <v>850</v>
      </c>
      <c r="J1145">
        <v>7</v>
      </c>
      <c r="O1145" t="s">
        <v>907</v>
      </c>
    </row>
    <row r="1146" spans="1:15">
      <c r="A1146">
        <f t="shared" si="34"/>
        <v>1145</v>
      </c>
      <c r="B1146" s="14">
        <v>43966</v>
      </c>
      <c r="C1146" t="s">
        <v>6</v>
      </c>
      <c r="D1146" t="s">
        <v>20</v>
      </c>
      <c r="E1146" s="15">
        <f t="shared" si="35"/>
        <v>20201139</v>
      </c>
      <c r="F1146">
        <v>346</v>
      </c>
      <c r="G1146">
        <v>99999</v>
      </c>
      <c r="H1146" t="str">
        <f>IF(VLOOKUP(G1146,Clientes!$A$2:$D$102,4,FALSE)=0,Clientes!$D$6,VLOOKUP(G1146,Clientes!$A$2:$D$102,4,FALSE))</f>
        <v>Ciudad de México</v>
      </c>
      <c r="I1146" t="s">
        <v>856</v>
      </c>
      <c r="J1146">
        <v>3</v>
      </c>
      <c r="O1146" t="s">
        <v>907</v>
      </c>
    </row>
    <row r="1147" spans="1:15">
      <c r="A1147">
        <f t="shared" si="34"/>
        <v>1146</v>
      </c>
      <c r="B1147" s="14">
        <v>43966</v>
      </c>
      <c r="C1147" t="s">
        <v>6</v>
      </c>
      <c r="D1147" t="s">
        <v>21</v>
      </c>
      <c r="E1147" s="15">
        <f t="shared" si="35"/>
        <v>20201140</v>
      </c>
      <c r="F1147">
        <v>394</v>
      </c>
      <c r="G1147">
        <v>99999</v>
      </c>
      <c r="H1147" t="str">
        <f>IF(VLOOKUP(G1147,Clientes!$A$2:$D$102,4,FALSE)=0,Clientes!$D$6,VLOOKUP(G1147,Clientes!$A$2:$D$102,4,FALSE))</f>
        <v>Ciudad de México</v>
      </c>
      <c r="I1147" t="s">
        <v>859</v>
      </c>
      <c r="J1147">
        <v>2</v>
      </c>
      <c r="O1147" t="s">
        <v>32</v>
      </c>
    </row>
    <row r="1148" spans="1:15">
      <c r="A1148">
        <f t="shared" si="34"/>
        <v>1147</v>
      </c>
      <c r="B1148" s="14">
        <v>43966</v>
      </c>
      <c r="C1148" t="s">
        <v>6</v>
      </c>
      <c r="D1148" t="s">
        <v>20</v>
      </c>
      <c r="E1148" s="15">
        <f t="shared" si="35"/>
        <v>20201141</v>
      </c>
      <c r="F1148">
        <v>406</v>
      </c>
      <c r="G1148">
        <v>99999</v>
      </c>
      <c r="H1148" t="str">
        <f>IF(VLOOKUP(G1148,Clientes!$A$2:$D$102,4,FALSE)=0,Clientes!$D$6,VLOOKUP(G1148,Clientes!$A$2:$D$102,4,FALSE))</f>
        <v>Ciudad de México</v>
      </c>
      <c r="I1148" t="s">
        <v>888</v>
      </c>
      <c r="J1148">
        <v>1</v>
      </c>
      <c r="O1148" t="s">
        <v>908</v>
      </c>
    </row>
    <row r="1149" spans="1:15">
      <c r="A1149">
        <f t="shared" si="34"/>
        <v>1148</v>
      </c>
      <c r="B1149" s="14">
        <v>43966</v>
      </c>
      <c r="C1149" t="s">
        <v>6</v>
      </c>
      <c r="D1149" t="s">
        <v>22</v>
      </c>
      <c r="E1149" s="15">
        <f t="shared" si="35"/>
        <v>20201142</v>
      </c>
      <c r="F1149">
        <v>414</v>
      </c>
      <c r="G1149">
        <v>99999</v>
      </c>
      <c r="H1149" t="str">
        <f>IF(VLOOKUP(G1149,Clientes!$A$2:$D$102,4,FALSE)=0,Clientes!$D$6,VLOOKUP(G1149,Clientes!$A$2:$D$102,4,FALSE))</f>
        <v>Ciudad de México</v>
      </c>
      <c r="I1149" t="s">
        <v>884</v>
      </c>
      <c r="J1149">
        <v>1</v>
      </c>
      <c r="O1149" t="s">
        <v>908</v>
      </c>
    </row>
    <row r="1150" spans="1:15">
      <c r="A1150">
        <f t="shared" si="34"/>
        <v>1149</v>
      </c>
      <c r="B1150" s="14">
        <v>43967</v>
      </c>
      <c r="C1150" t="s">
        <v>6</v>
      </c>
      <c r="D1150" t="s">
        <v>20</v>
      </c>
      <c r="E1150" s="15">
        <f t="shared" si="35"/>
        <v>20201143</v>
      </c>
      <c r="F1150">
        <v>36</v>
      </c>
      <c r="G1150">
        <v>36</v>
      </c>
      <c r="H1150" t="str">
        <f>IF(VLOOKUP(G1150,Clientes!$A$2:$D$102,4,FALSE)=0,Clientes!$D$6,VLOOKUP(G1150,Clientes!$A$2:$D$102,4,FALSE))</f>
        <v>Tijuana</v>
      </c>
      <c r="I1150" t="s">
        <v>840</v>
      </c>
      <c r="J1150">
        <v>7</v>
      </c>
      <c r="O1150" t="s">
        <v>908</v>
      </c>
    </row>
    <row r="1151" spans="1:15">
      <c r="A1151">
        <f t="shared" si="34"/>
        <v>1150</v>
      </c>
      <c r="B1151" s="14">
        <v>43967</v>
      </c>
      <c r="C1151" t="s">
        <v>6</v>
      </c>
      <c r="D1151" t="s">
        <v>20</v>
      </c>
      <c r="E1151" s="15">
        <f t="shared" si="35"/>
        <v>20201144</v>
      </c>
      <c r="F1151">
        <v>120</v>
      </c>
      <c r="G1151">
        <v>99999</v>
      </c>
      <c r="H1151" t="str">
        <f>IF(VLOOKUP(G1151,Clientes!$A$2:$D$102,4,FALSE)=0,Clientes!$D$6,VLOOKUP(G1151,Clientes!$A$2:$D$102,4,FALSE))</f>
        <v>Ciudad de México</v>
      </c>
      <c r="I1151" t="s">
        <v>874</v>
      </c>
      <c r="J1151">
        <v>2</v>
      </c>
      <c r="O1151" t="s">
        <v>908</v>
      </c>
    </row>
    <row r="1152" spans="1:15">
      <c r="A1152">
        <f t="shared" si="34"/>
        <v>1151</v>
      </c>
      <c r="B1152" s="14">
        <v>43967</v>
      </c>
      <c r="C1152" t="s">
        <v>6</v>
      </c>
      <c r="D1152" t="s">
        <v>21</v>
      </c>
      <c r="E1152" s="15">
        <f t="shared" si="35"/>
        <v>20201145</v>
      </c>
      <c r="F1152">
        <v>133</v>
      </c>
      <c r="G1152">
        <v>99999</v>
      </c>
      <c r="H1152" t="str">
        <f>IF(VLOOKUP(G1152,Clientes!$A$2:$D$102,4,FALSE)=0,Clientes!$D$6,VLOOKUP(G1152,Clientes!$A$2:$D$102,4,FALSE))</f>
        <v>Ciudad de México</v>
      </c>
      <c r="I1152" t="s">
        <v>840</v>
      </c>
      <c r="J1152">
        <v>3</v>
      </c>
      <c r="O1152" t="s">
        <v>908</v>
      </c>
    </row>
    <row r="1153" spans="1:15">
      <c r="A1153">
        <f t="shared" si="34"/>
        <v>1152</v>
      </c>
      <c r="B1153" s="14">
        <v>43967</v>
      </c>
      <c r="C1153" t="s">
        <v>6</v>
      </c>
      <c r="D1153" t="s">
        <v>20</v>
      </c>
      <c r="E1153" s="15">
        <f t="shared" si="35"/>
        <v>20201146</v>
      </c>
      <c r="F1153">
        <v>178</v>
      </c>
      <c r="G1153">
        <v>99999</v>
      </c>
      <c r="H1153" t="str">
        <f>IF(VLOOKUP(G1153,Clientes!$A$2:$D$102,4,FALSE)=0,Clientes!$D$6,VLOOKUP(G1153,Clientes!$A$2:$D$102,4,FALSE))</f>
        <v>Ciudad de México</v>
      </c>
      <c r="I1153" t="s">
        <v>877</v>
      </c>
      <c r="J1153">
        <v>5</v>
      </c>
      <c r="O1153" t="s">
        <v>32</v>
      </c>
    </row>
    <row r="1154" spans="1:15">
      <c r="A1154">
        <f t="shared" si="34"/>
        <v>1153</v>
      </c>
      <c r="B1154" s="14">
        <v>43967</v>
      </c>
      <c r="C1154" t="s">
        <v>6</v>
      </c>
      <c r="D1154" t="s">
        <v>21</v>
      </c>
      <c r="E1154" s="15">
        <f t="shared" si="35"/>
        <v>20201147</v>
      </c>
      <c r="F1154">
        <v>183</v>
      </c>
      <c r="G1154">
        <v>99999</v>
      </c>
      <c r="H1154" t="str">
        <f>IF(VLOOKUP(G1154,Clientes!$A$2:$D$102,4,FALSE)=0,Clientes!$D$6,VLOOKUP(G1154,Clientes!$A$2:$D$102,4,FALSE))</f>
        <v>Ciudad de México</v>
      </c>
      <c r="I1154" t="s">
        <v>831</v>
      </c>
      <c r="J1154">
        <v>6</v>
      </c>
      <c r="O1154" t="s">
        <v>908</v>
      </c>
    </row>
    <row r="1155" spans="1:15">
      <c r="A1155">
        <f t="shared" si="34"/>
        <v>1154</v>
      </c>
      <c r="B1155" s="14">
        <v>43967</v>
      </c>
      <c r="C1155" t="s">
        <v>6</v>
      </c>
      <c r="D1155" t="s">
        <v>21</v>
      </c>
      <c r="E1155" s="15">
        <f t="shared" si="35"/>
        <v>20201148</v>
      </c>
      <c r="F1155">
        <v>202</v>
      </c>
      <c r="G1155">
        <v>99999</v>
      </c>
      <c r="H1155" t="str">
        <f>IF(VLOOKUP(G1155,Clientes!$A$2:$D$102,4,FALSE)=0,Clientes!$D$6,VLOOKUP(G1155,Clientes!$A$2:$D$102,4,FALSE))</f>
        <v>Ciudad de México</v>
      </c>
      <c r="I1155" t="s">
        <v>860</v>
      </c>
      <c r="J1155">
        <v>3</v>
      </c>
      <c r="O1155" t="s">
        <v>32</v>
      </c>
    </row>
    <row r="1156" spans="1:15">
      <c r="A1156">
        <f t="shared" ref="A1156:A1219" si="36">A1155+1</f>
        <v>1155</v>
      </c>
      <c r="B1156" s="14">
        <v>43967</v>
      </c>
      <c r="C1156" t="s">
        <v>6</v>
      </c>
      <c r="D1156" t="s">
        <v>20</v>
      </c>
      <c r="E1156" s="15">
        <f t="shared" ref="E1156:E1219" si="37">IF(CONCATENATE(D1156,F1156)=CONCATENATE(D1155,F1155),E1155,E1155+1)</f>
        <v>20201149</v>
      </c>
      <c r="F1156">
        <v>282</v>
      </c>
      <c r="G1156">
        <v>99999</v>
      </c>
      <c r="H1156" t="str">
        <f>IF(VLOOKUP(G1156,Clientes!$A$2:$D$102,4,FALSE)=0,Clientes!$D$6,VLOOKUP(G1156,Clientes!$A$2:$D$102,4,FALSE))</f>
        <v>Ciudad de México</v>
      </c>
      <c r="I1156" t="s">
        <v>890</v>
      </c>
      <c r="J1156">
        <v>3</v>
      </c>
      <c r="O1156" t="s">
        <v>32</v>
      </c>
    </row>
    <row r="1157" spans="1:15">
      <c r="A1157">
        <f t="shared" si="36"/>
        <v>1156</v>
      </c>
      <c r="B1157" s="14">
        <v>43967</v>
      </c>
      <c r="C1157" t="s">
        <v>6</v>
      </c>
      <c r="D1157" t="s">
        <v>22</v>
      </c>
      <c r="E1157" s="15">
        <f t="shared" si="37"/>
        <v>20201150</v>
      </c>
      <c r="F1157">
        <v>305</v>
      </c>
      <c r="G1157">
        <v>99999</v>
      </c>
      <c r="H1157" t="str">
        <f>IF(VLOOKUP(G1157,Clientes!$A$2:$D$102,4,FALSE)=0,Clientes!$D$6,VLOOKUP(G1157,Clientes!$A$2:$D$102,4,FALSE))</f>
        <v>Ciudad de México</v>
      </c>
      <c r="I1157" t="s">
        <v>840</v>
      </c>
      <c r="J1157">
        <v>4</v>
      </c>
      <c r="O1157" t="s">
        <v>907</v>
      </c>
    </row>
    <row r="1158" spans="1:15">
      <c r="A1158">
        <f t="shared" si="36"/>
        <v>1157</v>
      </c>
      <c r="B1158" s="14">
        <v>43967</v>
      </c>
      <c r="C1158" t="s">
        <v>6</v>
      </c>
      <c r="D1158" t="s">
        <v>20</v>
      </c>
      <c r="E1158" s="15">
        <f t="shared" si="37"/>
        <v>20201151</v>
      </c>
      <c r="F1158">
        <v>424</v>
      </c>
      <c r="G1158">
        <v>99999</v>
      </c>
      <c r="H1158" t="str">
        <f>IF(VLOOKUP(G1158,Clientes!$A$2:$D$102,4,FALSE)=0,Clientes!$D$6,VLOOKUP(G1158,Clientes!$A$2:$D$102,4,FALSE))</f>
        <v>Ciudad de México</v>
      </c>
      <c r="I1158" t="s">
        <v>835</v>
      </c>
      <c r="J1158">
        <v>3</v>
      </c>
      <c r="O1158" t="s">
        <v>32</v>
      </c>
    </row>
    <row r="1159" spans="1:15">
      <c r="A1159">
        <f t="shared" si="36"/>
        <v>1158</v>
      </c>
      <c r="B1159" s="14">
        <v>43967</v>
      </c>
      <c r="C1159" t="s">
        <v>6</v>
      </c>
      <c r="D1159" t="s">
        <v>20</v>
      </c>
      <c r="E1159" s="15">
        <f t="shared" si="37"/>
        <v>20201152</v>
      </c>
      <c r="F1159">
        <v>457</v>
      </c>
      <c r="G1159">
        <v>99999</v>
      </c>
      <c r="H1159" t="str">
        <f>IF(VLOOKUP(G1159,Clientes!$A$2:$D$102,4,FALSE)=0,Clientes!$D$6,VLOOKUP(G1159,Clientes!$A$2:$D$102,4,FALSE))</f>
        <v>Ciudad de México</v>
      </c>
      <c r="I1159" t="s">
        <v>863</v>
      </c>
      <c r="J1159">
        <v>3</v>
      </c>
      <c r="O1159" t="s">
        <v>907</v>
      </c>
    </row>
    <row r="1160" spans="1:15">
      <c r="A1160">
        <f t="shared" si="36"/>
        <v>1159</v>
      </c>
      <c r="B1160" s="14">
        <v>43968</v>
      </c>
      <c r="C1160" t="s">
        <v>6</v>
      </c>
      <c r="D1160" t="s">
        <v>21</v>
      </c>
      <c r="E1160" s="15">
        <f t="shared" si="37"/>
        <v>20201153</v>
      </c>
      <c r="F1160">
        <v>97</v>
      </c>
      <c r="G1160">
        <v>97</v>
      </c>
      <c r="H1160" t="str">
        <f>IF(VLOOKUP(G1160,Clientes!$A$2:$D$102,4,FALSE)=0,Clientes!$D$6,VLOOKUP(G1160,Clientes!$A$2:$D$102,4,FALSE))</f>
        <v>Ciudad de México</v>
      </c>
      <c r="I1160" t="s">
        <v>838</v>
      </c>
      <c r="J1160">
        <v>6</v>
      </c>
      <c r="O1160" t="s">
        <v>907</v>
      </c>
    </row>
    <row r="1161" spans="1:15">
      <c r="A1161">
        <f t="shared" si="36"/>
        <v>1160</v>
      </c>
      <c r="B1161" s="14">
        <v>43968</v>
      </c>
      <c r="C1161" t="s">
        <v>6</v>
      </c>
      <c r="D1161" t="s">
        <v>22</v>
      </c>
      <c r="E1161" s="15">
        <f t="shared" si="37"/>
        <v>20201154</v>
      </c>
      <c r="F1161">
        <v>102</v>
      </c>
      <c r="G1161">
        <v>99999</v>
      </c>
      <c r="H1161" t="str">
        <f>IF(VLOOKUP(G1161,Clientes!$A$2:$D$102,4,FALSE)=0,Clientes!$D$6,VLOOKUP(G1161,Clientes!$A$2:$D$102,4,FALSE))</f>
        <v>Ciudad de México</v>
      </c>
      <c r="I1161" t="s">
        <v>889</v>
      </c>
      <c r="J1161">
        <v>7</v>
      </c>
      <c r="O1161" t="s">
        <v>907</v>
      </c>
    </row>
    <row r="1162" spans="1:15">
      <c r="A1162">
        <f t="shared" si="36"/>
        <v>1161</v>
      </c>
      <c r="B1162" s="14">
        <v>43968</v>
      </c>
      <c r="C1162" t="s">
        <v>6</v>
      </c>
      <c r="D1162" t="s">
        <v>21</v>
      </c>
      <c r="E1162" s="15">
        <f t="shared" si="37"/>
        <v>20201155</v>
      </c>
      <c r="F1162">
        <v>119</v>
      </c>
      <c r="G1162">
        <v>99999</v>
      </c>
      <c r="H1162" t="str">
        <f>IF(VLOOKUP(G1162,Clientes!$A$2:$D$102,4,FALSE)=0,Clientes!$D$6,VLOOKUP(G1162,Clientes!$A$2:$D$102,4,FALSE))</f>
        <v>Ciudad de México</v>
      </c>
      <c r="I1162" t="s">
        <v>880</v>
      </c>
      <c r="J1162">
        <v>3</v>
      </c>
      <c r="O1162" t="s">
        <v>908</v>
      </c>
    </row>
    <row r="1163" spans="1:15">
      <c r="A1163">
        <f t="shared" si="36"/>
        <v>1162</v>
      </c>
      <c r="B1163" s="14">
        <v>43968</v>
      </c>
      <c r="C1163" t="s">
        <v>6</v>
      </c>
      <c r="D1163" t="s">
        <v>20</v>
      </c>
      <c r="E1163" s="15">
        <f t="shared" si="37"/>
        <v>20201156</v>
      </c>
      <c r="F1163">
        <v>139</v>
      </c>
      <c r="G1163">
        <v>99999</v>
      </c>
      <c r="H1163" t="str">
        <f>IF(VLOOKUP(G1163,Clientes!$A$2:$D$102,4,FALSE)=0,Clientes!$D$6,VLOOKUP(G1163,Clientes!$A$2:$D$102,4,FALSE))</f>
        <v>Ciudad de México</v>
      </c>
      <c r="I1163" t="s">
        <v>874</v>
      </c>
      <c r="J1163">
        <v>4</v>
      </c>
      <c r="O1163" t="s">
        <v>32</v>
      </c>
    </row>
    <row r="1164" spans="1:15">
      <c r="A1164">
        <f t="shared" si="36"/>
        <v>1163</v>
      </c>
      <c r="B1164" s="14">
        <v>43968</v>
      </c>
      <c r="C1164" t="s">
        <v>6</v>
      </c>
      <c r="D1164" t="s">
        <v>22</v>
      </c>
      <c r="E1164" s="15">
        <f t="shared" si="37"/>
        <v>20201157</v>
      </c>
      <c r="F1164">
        <v>145</v>
      </c>
      <c r="G1164">
        <v>99999</v>
      </c>
      <c r="H1164" t="str">
        <f>IF(VLOOKUP(G1164,Clientes!$A$2:$D$102,4,FALSE)=0,Clientes!$D$6,VLOOKUP(G1164,Clientes!$A$2:$D$102,4,FALSE))</f>
        <v>Ciudad de México</v>
      </c>
      <c r="I1164" t="s">
        <v>861</v>
      </c>
      <c r="J1164">
        <v>5</v>
      </c>
      <c r="O1164" t="s">
        <v>908</v>
      </c>
    </row>
    <row r="1165" spans="1:15">
      <c r="A1165">
        <f t="shared" si="36"/>
        <v>1164</v>
      </c>
      <c r="B1165" s="14">
        <v>43968</v>
      </c>
      <c r="C1165" t="s">
        <v>6</v>
      </c>
      <c r="D1165" t="s">
        <v>21</v>
      </c>
      <c r="E1165" s="15">
        <f t="shared" si="37"/>
        <v>20201158</v>
      </c>
      <c r="F1165">
        <v>163</v>
      </c>
      <c r="G1165">
        <v>99999</v>
      </c>
      <c r="H1165" t="str">
        <f>IF(VLOOKUP(G1165,Clientes!$A$2:$D$102,4,FALSE)=0,Clientes!$D$6,VLOOKUP(G1165,Clientes!$A$2:$D$102,4,FALSE))</f>
        <v>Ciudad de México</v>
      </c>
      <c r="I1165" t="s">
        <v>862</v>
      </c>
      <c r="J1165">
        <v>3</v>
      </c>
      <c r="O1165" t="s">
        <v>908</v>
      </c>
    </row>
    <row r="1166" spans="1:15">
      <c r="A1166">
        <f t="shared" si="36"/>
        <v>1165</v>
      </c>
      <c r="B1166" s="14">
        <v>43968</v>
      </c>
      <c r="C1166" t="s">
        <v>6</v>
      </c>
      <c r="D1166" t="s">
        <v>20</v>
      </c>
      <c r="E1166" s="15">
        <f t="shared" si="37"/>
        <v>20201159</v>
      </c>
      <c r="F1166">
        <v>191</v>
      </c>
      <c r="G1166">
        <v>99999</v>
      </c>
      <c r="H1166" t="str">
        <f>IF(VLOOKUP(G1166,Clientes!$A$2:$D$102,4,FALSE)=0,Clientes!$D$6,VLOOKUP(G1166,Clientes!$A$2:$D$102,4,FALSE))</f>
        <v>Ciudad de México</v>
      </c>
      <c r="I1166" t="s">
        <v>868</v>
      </c>
      <c r="J1166">
        <v>6</v>
      </c>
      <c r="O1166" t="s">
        <v>907</v>
      </c>
    </row>
    <row r="1167" spans="1:15">
      <c r="A1167">
        <f t="shared" si="36"/>
        <v>1166</v>
      </c>
      <c r="B1167" s="14">
        <v>43968</v>
      </c>
      <c r="C1167" t="s">
        <v>6</v>
      </c>
      <c r="D1167" t="s">
        <v>22</v>
      </c>
      <c r="E1167" s="15">
        <f t="shared" si="37"/>
        <v>20201160</v>
      </c>
      <c r="F1167">
        <v>228</v>
      </c>
      <c r="G1167">
        <v>99999</v>
      </c>
      <c r="H1167" t="str">
        <f>IF(VLOOKUP(G1167,Clientes!$A$2:$D$102,4,FALSE)=0,Clientes!$D$6,VLOOKUP(G1167,Clientes!$A$2:$D$102,4,FALSE))</f>
        <v>Ciudad de México</v>
      </c>
      <c r="I1167" t="s">
        <v>856</v>
      </c>
      <c r="J1167">
        <v>2</v>
      </c>
      <c r="O1167" t="s">
        <v>908</v>
      </c>
    </row>
    <row r="1168" spans="1:15">
      <c r="A1168">
        <f t="shared" si="36"/>
        <v>1167</v>
      </c>
      <c r="B1168" s="14">
        <v>43968</v>
      </c>
      <c r="C1168" t="s">
        <v>6</v>
      </c>
      <c r="D1168" t="s">
        <v>20</v>
      </c>
      <c r="E1168" s="15">
        <f t="shared" si="37"/>
        <v>20201161</v>
      </c>
      <c r="F1168">
        <v>454</v>
      </c>
      <c r="G1168">
        <v>99999</v>
      </c>
      <c r="H1168" t="str">
        <f>IF(VLOOKUP(G1168,Clientes!$A$2:$D$102,4,FALSE)=0,Clientes!$D$6,VLOOKUP(G1168,Clientes!$A$2:$D$102,4,FALSE))</f>
        <v>Ciudad de México</v>
      </c>
      <c r="I1168" t="s">
        <v>850</v>
      </c>
      <c r="J1168">
        <v>3</v>
      </c>
      <c r="O1168" t="s">
        <v>908</v>
      </c>
    </row>
    <row r="1169" spans="1:15">
      <c r="A1169">
        <f t="shared" si="36"/>
        <v>1168</v>
      </c>
      <c r="B1169" s="14">
        <v>43969</v>
      </c>
      <c r="C1169" t="s">
        <v>6</v>
      </c>
      <c r="D1169" t="s">
        <v>20</v>
      </c>
      <c r="E1169" s="15">
        <f t="shared" si="37"/>
        <v>20201162</v>
      </c>
      <c r="F1169">
        <v>7</v>
      </c>
      <c r="G1169">
        <v>7</v>
      </c>
      <c r="H1169" t="str">
        <f>IF(VLOOKUP(G1169,Clientes!$A$2:$D$102,4,FALSE)=0,Clientes!$D$6,VLOOKUP(G1169,Clientes!$A$2:$D$102,4,FALSE))</f>
        <v>Xalapa</v>
      </c>
      <c r="I1169" t="s">
        <v>887</v>
      </c>
      <c r="J1169">
        <v>7</v>
      </c>
      <c r="O1169" t="s">
        <v>32</v>
      </c>
    </row>
    <row r="1170" spans="1:15">
      <c r="A1170">
        <f t="shared" si="36"/>
        <v>1169</v>
      </c>
      <c r="B1170" s="14">
        <v>43969</v>
      </c>
      <c r="C1170" t="s">
        <v>6</v>
      </c>
      <c r="D1170" t="s">
        <v>20</v>
      </c>
      <c r="E1170" s="15">
        <f t="shared" si="37"/>
        <v>20201163</v>
      </c>
      <c r="F1170">
        <v>12</v>
      </c>
      <c r="G1170">
        <v>12</v>
      </c>
      <c r="H1170" t="str">
        <f>IF(VLOOKUP(G1170,Clientes!$A$2:$D$102,4,FALSE)=0,Clientes!$D$6,VLOOKUP(G1170,Clientes!$A$2:$D$102,4,FALSE))</f>
        <v>Ciudad de México</v>
      </c>
      <c r="I1170" t="s">
        <v>851</v>
      </c>
      <c r="J1170">
        <v>5</v>
      </c>
      <c r="O1170" t="s">
        <v>32</v>
      </c>
    </row>
    <row r="1171" spans="1:15">
      <c r="A1171">
        <f t="shared" si="36"/>
        <v>1170</v>
      </c>
      <c r="B1171" s="14">
        <v>43969</v>
      </c>
      <c r="C1171" t="s">
        <v>6</v>
      </c>
      <c r="D1171" t="s">
        <v>22</v>
      </c>
      <c r="E1171" s="15">
        <f t="shared" si="37"/>
        <v>20201164</v>
      </c>
      <c r="F1171">
        <v>69</v>
      </c>
      <c r="G1171">
        <v>69</v>
      </c>
      <c r="H1171" t="str">
        <f>IF(VLOOKUP(G1171,Clientes!$A$2:$D$102,4,FALSE)=0,Clientes!$D$6,VLOOKUP(G1171,Clientes!$A$2:$D$102,4,FALSE))</f>
        <v>Chilpancingo de los Bravo</v>
      </c>
      <c r="I1171" t="s">
        <v>864</v>
      </c>
      <c r="J1171">
        <v>4</v>
      </c>
      <c r="O1171" t="s">
        <v>32</v>
      </c>
    </row>
    <row r="1172" spans="1:15">
      <c r="A1172">
        <f t="shared" si="36"/>
        <v>1171</v>
      </c>
      <c r="B1172" s="14">
        <v>43969</v>
      </c>
      <c r="C1172" t="s">
        <v>6</v>
      </c>
      <c r="D1172" t="s">
        <v>20</v>
      </c>
      <c r="E1172" s="15">
        <f t="shared" si="37"/>
        <v>20201165</v>
      </c>
      <c r="F1172">
        <v>105</v>
      </c>
      <c r="G1172">
        <v>99999</v>
      </c>
      <c r="H1172" t="str">
        <f>IF(VLOOKUP(G1172,Clientes!$A$2:$D$102,4,FALSE)=0,Clientes!$D$6,VLOOKUP(G1172,Clientes!$A$2:$D$102,4,FALSE))</f>
        <v>Ciudad de México</v>
      </c>
      <c r="I1172" t="s">
        <v>849</v>
      </c>
      <c r="J1172">
        <v>5</v>
      </c>
      <c r="O1172" t="s">
        <v>908</v>
      </c>
    </row>
    <row r="1173" spans="1:15">
      <c r="A1173">
        <f t="shared" si="36"/>
        <v>1172</v>
      </c>
      <c r="B1173" s="14">
        <v>43969</v>
      </c>
      <c r="C1173" t="s">
        <v>6</v>
      </c>
      <c r="D1173" t="s">
        <v>20</v>
      </c>
      <c r="E1173" s="15">
        <f t="shared" si="37"/>
        <v>20201166</v>
      </c>
      <c r="F1173">
        <v>164</v>
      </c>
      <c r="G1173">
        <v>99999</v>
      </c>
      <c r="H1173" t="str">
        <f>IF(VLOOKUP(G1173,Clientes!$A$2:$D$102,4,FALSE)=0,Clientes!$D$6,VLOOKUP(G1173,Clientes!$A$2:$D$102,4,FALSE))</f>
        <v>Ciudad de México</v>
      </c>
      <c r="I1173" t="s">
        <v>845</v>
      </c>
      <c r="J1173">
        <v>4</v>
      </c>
      <c r="O1173" t="s">
        <v>32</v>
      </c>
    </row>
    <row r="1174" spans="1:15">
      <c r="A1174">
        <f t="shared" si="36"/>
        <v>1173</v>
      </c>
      <c r="B1174" s="14">
        <v>43969</v>
      </c>
      <c r="C1174" t="s">
        <v>6</v>
      </c>
      <c r="D1174" t="s">
        <v>21</v>
      </c>
      <c r="E1174" s="15">
        <f t="shared" si="37"/>
        <v>20201167</v>
      </c>
      <c r="F1174">
        <v>217</v>
      </c>
      <c r="G1174">
        <v>99999</v>
      </c>
      <c r="H1174" t="str">
        <f>IF(VLOOKUP(G1174,Clientes!$A$2:$D$102,4,FALSE)=0,Clientes!$D$6,VLOOKUP(G1174,Clientes!$A$2:$D$102,4,FALSE))</f>
        <v>Ciudad de México</v>
      </c>
      <c r="I1174" t="s">
        <v>828</v>
      </c>
      <c r="J1174">
        <v>2</v>
      </c>
      <c r="O1174" t="s">
        <v>908</v>
      </c>
    </row>
    <row r="1175" spans="1:15">
      <c r="A1175">
        <f t="shared" si="36"/>
        <v>1174</v>
      </c>
      <c r="B1175" s="14">
        <v>43969</v>
      </c>
      <c r="C1175" t="s">
        <v>6</v>
      </c>
      <c r="D1175" t="s">
        <v>21</v>
      </c>
      <c r="E1175" s="15">
        <f t="shared" si="37"/>
        <v>20201168</v>
      </c>
      <c r="F1175">
        <v>245</v>
      </c>
      <c r="G1175">
        <v>99999</v>
      </c>
      <c r="H1175" t="str">
        <f>IF(VLOOKUP(G1175,Clientes!$A$2:$D$102,4,FALSE)=0,Clientes!$D$6,VLOOKUP(G1175,Clientes!$A$2:$D$102,4,FALSE))</f>
        <v>Ciudad de México</v>
      </c>
      <c r="I1175" t="s">
        <v>835</v>
      </c>
      <c r="J1175">
        <v>5</v>
      </c>
      <c r="O1175" t="s">
        <v>32</v>
      </c>
    </row>
    <row r="1176" spans="1:15">
      <c r="A1176">
        <f t="shared" si="36"/>
        <v>1175</v>
      </c>
      <c r="B1176" s="14">
        <v>43969</v>
      </c>
      <c r="C1176" t="s">
        <v>6</v>
      </c>
      <c r="D1176" t="s">
        <v>20</v>
      </c>
      <c r="E1176" s="15">
        <f t="shared" si="37"/>
        <v>20201169</v>
      </c>
      <c r="F1176">
        <v>309</v>
      </c>
      <c r="G1176">
        <v>99999</v>
      </c>
      <c r="H1176" t="str">
        <f>IF(VLOOKUP(G1176,Clientes!$A$2:$D$102,4,FALSE)=0,Clientes!$D$6,VLOOKUP(G1176,Clientes!$A$2:$D$102,4,FALSE))</f>
        <v>Ciudad de México</v>
      </c>
      <c r="I1176" t="s">
        <v>880</v>
      </c>
      <c r="J1176">
        <v>6</v>
      </c>
      <c r="O1176" t="s">
        <v>32</v>
      </c>
    </row>
    <row r="1177" spans="1:15">
      <c r="A1177">
        <f t="shared" si="36"/>
        <v>1176</v>
      </c>
      <c r="B1177" s="14">
        <v>43969</v>
      </c>
      <c r="C1177" t="s">
        <v>6</v>
      </c>
      <c r="D1177" t="s">
        <v>22</v>
      </c>
      <c r="E1177" s="15">
        <f t="shared" si="37"/>
        <v>20201170</v>
      </c>
      <c r="F1177">
        <v>325</v>
      </c>
      <c r="G1177">
        <v>99999</v>
      </c>
      <c r="H1177" t="str">
        <f>IF(VLOOKUP(G1177,Clientes!$A$2:$D$102,4,FALSE)=0,Clientes!$D$6,VLOOKUP(G1177,Clientes!$A$2:$D$102,4,FALSE))</f>
        <v>Ciudad de México</v>
      </c>
      <c r="I1177" t="s">
        <v>829</v>
      </c>
      <c r="J1177">
        <v>2</v>
      </c>
      <c r="O1177" t="s">
        <v>32</v>
      </c>
    </row>
    <row r="1178" spans="1:15">
      <c r="A1178">
        <f t="shared" si="36"/>
        <v>1177</v>
      </c>
      <c r="B1178" s="14">
        <v>43969</v>
      </c>
      <c r="C1178" t="s">
        <v>6</v>
      </c>
      <c r="D1178" t="s">
        <v>21</v>
      </c>
      <c r="E1178" s="15">
        <f t="shared" si="37"/>
        <v>20201171</v>
      </c>
      <c r="F1178">
        <v>381</v>
      </c>
      <c r="G1178">
        <v>99999</v>
      </c>
      <c r="H1178" t="str">
        <f>IF(VLOOKUP(G1178,Clientes!$A$2:$D$102,4,FALSE)=0,Clientes!$D$6,VLOOKUP(G1178,Clientes!$A$2:$D$102,4,FALSE))</f>
        <v>Ciudad de México</v>
      </c>
      <c r="I1178" t="s">
        <v>846</v>
      </c>
      <c r="J1178">
        <v>6</v>
      </c>
      <c r="O1178" t="s">
        <v>907</v>
      </c>
    </row>
    <row r="1179" spans="1:15">
      <c r="A1179">
        <f t="shared" si="36"/>
        <v>1178</v>
      </c>
      <c r="B1179" s="14">
        <v>43969</v>
      </c>
      <c r="C1179" t="s">
        <v>6</v>
      </c>
      <c r="D1179" t="s">
        <v>20</v>
      </c>
      <c r="E1179" s="15">
        <f t="shared" si="37"/>
        <v>20201172</v>
      </c>
      <c r="F1179">
        <v>387</v>
      </c>
      <c r="G1179">
        <v>99999</v>
      </c>
      <c r="H1179" t="str">
        <f>IF(VLOOKUP(G1179,Clientes!$A$2:$D$102,4,FALSE)=0,Clientes!$D$6,VLOOKUP(G1179,Clientes!$A$2:$D$102,4,FALSE))</f>
        <v>Ciudad de México</v>
      </c>
      <c r="I1179" t="s">
        <v>886</v>
      </c>
      <c r="J1179">
        <v>4</v>
      </c>
      <c r="O1179" t="s">
        <v>908</v>
      </c>
    </row>
    <row r="1180" spans="1:15">
      <c r="A1180">
        <f t="shared" si="36"/>
        <v>1179</v>
      </c>
      <c r="B1180" s="14">
        <v>43969</v>
      </c>
      <c r="C1180" t="s">
        <v>6</v>
      </c>
      <c r="D1180" t="s">
        <v>20</v>
      </c>
      <c r="E1180" s="15">
        <f t="shared" si="37"/>
        <v>20201173</v>
      </c>
      <c r="F1180">
        <v>392</v>
      </c>
      <c r="G1180">
        <v>99999</v>
      </c>
      <c r="H1180" t="str">
        <f>IF(VLOOKUP(G1180,Clientes!$A$2:$D$102,4,FALSE)=0,Clientes!$D$6,VLOOKUP(G1180,Clientes!$A$2:$D$102,4,FALSE))</f>
        <v>Ciudad de México</v>
      </c>
      <c r="I1180" t="s">
        <v>833</v>
      </c>
      <c r="J1180">
        <v>6</v>
      </c>
      <c r="O1180" t="s">
        <v>908</v>
      </c>
    </row>
    <row r="1181" spans="1:15">
      <c r="A1181">
        <f t="shared" si="36"/>
        <v>1180</v>
      </c>
      <c r="B1181" s="14">
        <v>43969</v>
      </c>
      <c r="C1181" t="s">
        <v>6</v>
      </c>
      <c r="D1181" t="s">
        <v>20</v>
      </c>
      <c r="E1181" s="15">
        <f t="shared" si="37"/>
        <v>20201174</v>
      </c>
      <c r="F1181">
        <v>441</v>
      </c>
      <c r="G1181">
        <v>99999</v>
      </c>
      <c r="H1181" t="str">
        <f>IF(VLOOKUP(G1181,Clientes!$A$2:$D$102,4,FALSE)=0,Clientes!$D$6,VLOOKUP(G1181,Clientes!$A$2:$D$102,4,FALSE))</f>
        <v>Ciudad de México</v>
      </c>
      <c r="I1181" t="s">
        <v>837</v>
      </c>
      <c r="J1181">
        <v>6</v>
      </c>
      <c r="O1181" t="s">
        <v>908</v>
      </c>
    </row>
    <row r="1182" spans="1:15">
      <c r="A1182">
        <f t="shared" si="36"/>
        <v>1181</v>
      </c>
      <c r="B1182" s="14">
        <v>43969</v>
      </c>
      <c r="C1182" t="s">
        <v>6</v>
      </c>
      <c r="D1182" t="s">
        <v>22</v>
      </c>
      <c r="E1182" s="15">
        <f t="shared" si="37"/>
        <v>20201175</v>
      </c>
      <c r="F1182">
        <v>454</v>
      </c>
      <c r="G1182">
        <v>99999</v>
      </c>
      <c r="H1182" t="str">
        <f>IF(VLOOKUP(G1182,Clientes!$A$2:$D$102,4,FALSE)=0,Clientes!$D$6,VLOOKUP(G1182,Clientes!$A$2:$D$102,4,FALSE))</f>
        <v>Ciudad de México</v>
      </c>
      <c r="I1182" t="s">
        <v>886</v>
      </c>
      <c r="J1182">
        <v>3</v>
      </c>
      <c r="O1182" t="s">
        <v>908</v>
      </c>
    </row>
    <row r="1183" spans="1:15">
      <c r="A1183">
        <f t="shared" si="36"/>
        <v>1182</v>
      </c>
      <c r="B1183" s="14">
        <v>43970</v>
      </c>
      <c r="C1183" t="s">
        <v>6</v>
      </c>
      <c r="D1183" t="s">
        <v>21</v>
      </c>
      <c r="E1183" s="15">
        <f t="shared" si="37"/>
        <v>20201176</v>
      </c>
      <c r="F1183">
        <v>69</v>
      </c>
      <c r="G1183">
        <v>69</v>
      </c>
      <c r="H1183" t="str">
        <f>IF(VLOOKUP(G1183,Clientes!$A$2:$D$102,4,FALSE)=0,Clientes!$D$6,VLOOKUP(G1183,Clientes!$A$2:$D$102,4,FALSE))</f>
        <v>Chilpancingo de los Bravo</v>
      </c>
      <c r="I1183" t="s">
        <v>838</v>
      </c>
      <c r="J1183">
        <v>3</v>
      </c>
      <c r="O1183" t="s">
        <v>908</v>
      </c>
    </row>
    <row r="1184" spans="1:15">
      <c r="A1184">
        <f t="shared" si="36"/>
        <v>1183</v>
      </c>
      <c r="B1184" s="14">
        <v>43970</v>
      </c>
      <c r="C1184" t="s">
        <v>6</v>
      </c>
      <c r="D1184" t="s">
        <v>20</v>
      </c>
      <c r="E1184" s="15">
        <f t="shared" si="37"/>
        <v>20201177</v>
      </c>
      <c r="F1184">
        <v>84</v>
      </c>
      <c r="G1184">
        <v>84</v>
      </c>
      <c r="H1184" t="str">
        <f>IF(VLOOKUP(G1184,Clientes!$A$2:$D$102,4,FALSE)=0,Clientes!$D$6,VLOOKUP(G1184,Clientes!$A$2:$D$102,4,FALSE))</f>
        <v>Ciudad de México</v>
      </c>
      <c r="I1184" t="s">
        <v>850</v>
      </c>
      <c r="J1184">
        <v>7</v>
      </c>
      <c r="O1184" t="s">
        <v>907</v>
      </c>
    </row>
    <row r="1185" spans="1:15">
      <c r="A1185">
        <f t="shared" si="36"/>
        <v>1184</v>
      </c>
      <c r="B1185" s="14">
        <v>43970</v>
      </c>
      <c r="C1185" t="s">
        <v>6</v>
      </c>
      <c r="D1185" t="s">
        <v>20</v>
      </c>
      <c r="E1185" s="15">
        <f t="shared" si="37"/>
        <v>20201178</v>
      </c>
      <c r="F1185">
        <v>160</v>
      </c>
      <c r="G1185">
        <v>99999</v>
      </c>
      <c r="H1185" t="str">
        <f>IF(VLOOKUP(G1185,Clientes!$A$2:$D$102,4,FALSE)=0,Clientes!$D$6,VLOOKUP(G1185,Clientes!$A$2:$D$102,4,FALSE))</f>
        <v>Ciudad de México</v>
      </c>
      <c r="I1185" t="s">
        <v>846</v>
      </c>
      <c r="J1185">
        <v>7</v>
      </c>
      <c r="O1185" t="s">
        <v>908</v>
      </c>
    </row>
    <row r="1186" spans="1:15">
      <c r="A1186">
        <f t="shared" si="36"/>
        <v>1185</v>
      </c>
      <c r="B1186" s="14">
        <v>43970</v>
      </c>
      <c r="C1186" t="s">
        <v>6</v>
      </c>
      <c r="D1186" t="s">
        <v>20</v>
      </c>
      <c r="E1186" s="15">
        <f t="shared" si="37"/>
        <v>20201179</v>
      </c>
      <c r="F1186">
        <v>237</v>
      </c>
      <c r="G1186">
        <v>99999</v>
      </c>
      <c r="H1186" t="str">
        <f>IF(VLOOKUP(G1186,Clientes!$A$2:$D$102,4,FALSE)=0,Clientes!$D$6,VLOOKUP(G1186,Clientes!$A$2:$D$102,4,FALSE))</f>
        <v>Ciudad de México</v>
      </c>
      <c r="I1186" t="s">
        <v>853</v>
      </c>
      <c r="J1186">
        <v>2</v>
      </c>
      <c r="O1186" t="s">
        <v>32</v>
      </c>
    </row>
    <row r="1187" spans="1:15">
      <c r="A1187">
        <f t="shared" si="36"/>
        <v>1186</v>
      </c>
      <c r="B1187" s="14">
        <v>43970</v>
      </c>
      <c r="C1187" t="s">
        <v>6</v>
      </c>
      <c r="D1187" t="s">
        <v>20</v>
      </c>
      <c r="E1187" s="15">
        <f t="shared" si="37"/>
        <v>20201180</v>
      </c>
      <c r="F1187">
        <v>276</v>
      </c>
      <c r="G1187">
        <v>99999</v>
      </c>
      <c r="H1187" t="str">
        <f>IF(VLOOKUP(G1187,Clientes!$A$2:$D$102,4,FALSE)=0,Clientes!$D$6,VLOOKUP(G1187,Clientes!$A$2:$D$102,4,FALSE))</f>
        <v>Ciudad de México</v>
      </c>
      <c r="I1187" t="s">
        <v>879</v>
      </c>
      <c r="J1187">
        <v>1</v>
      </c>
      <c r="O1187" t="s">
        <v>907</v>
      </c>
    </row>
    <row r="1188" spans="1:15">
      <c r="A1188">
        <f t="shared" si="36"/>
        <v>1187</v>
      </c>
      <c r="B1188" s="14">
        <v>43970</v>
      </c>
      <c r="C1188" t="s">
        <v>6</v>
      </c>
      <c r="D1188" t="s">
        <v>20</v>
      </c>
      <c r="E1188" s="15">
        <f t="shared" si="37"/>
        <v>20201181</v>
      </c>
      <c r="F1188">
        <v>327</v>
      </c>
      <c r="G1188">
        <v>99999</v>
      </c>
      <c r="H1188" t="str">
        <f>IF(VLOOKUP(G1188,Clientes!$A$2:$D$102,4,FALSE)=0,Clientes!$D$6,VLOOKUP(G1188,Clientes!$A$2:$D$102,4,FALSE))</f>
        <v>Ciudad de México</v>
      </c>
      <c r="I1188" t="s">
        <v>878</v>
      </c>
      <c r="J1188">
        <v>1</v>
      </c>
      <c r="O1188" t="s">
        <v>32</v>
      </c>
    </row>
    <row r="1189" spans="1:15">
      <c r="A1189">
        <f t="shared" si="36"/>
        <v>1188</v>
      </c>
      <c r="B1189" s="14">
        <v>43970</v>
      </c>
      <c r="C1189" t="s">
        <v>6</v>
      </c>
      <c r="D1189" t="s">
        <v>20</v>
      </c>
      <c r="E1189" s="15">
        <f t="shared" si="37"/>
        <v>20201181</v>
      </c>
      <c r="F1189">
        <v>327</v>
      </c>
      <c r="G1189">
        <v>99999</v>
      </c>
      <c r="H1189" t="str">
        <f>IF(VLOOKUP(G1189,Clientes!$A$2:$D$102,4,FALSE)=0,Clientes!$D$6,VLOOKUP(G1189,Clientes!$A$2:$D$102,4,FALSE))</f>
        <v>Ciudad de México</v>
      </c>
      <c r="I1189" t="s">
        <v>873</v>
      </c>
      <c r="J1189">
        <v>3</v>
      </c>
      <c r="O1189" t="s">
        <v>907</v>
      </c>
    </row>
    <row r="1190" spans="1:15">
      <c r="A1190">
        <f t="shared" si="36"/>
        <v>1189</v>
      </c>
      <c r="B1190" s="14">
        <v>43970</v>
      </c>
      <c r="C1190" t="s">
        <v>6</v>
      </c>
      <c r="D1190" t="s">
        <v>20</v>
      </c>
      <c r="E1190" s="15">
        <f t="shared" si="37"/>
        <v>20201182</v>
      </c>
      <c r="F1190">
        <v>421</v>
      </c>
      <c r="G1190">
        <v>99999</v>
      </c>
      <c r="H1190" t="str">
        <f>IF(VLOOKUP(G1190,Clientes!$A$2:$D$102,4,FALSE)=0,Clientes!$D$6,VLOOKUP(G1190,Clientes!$A$2:$D$102,4,FALSE))</f>
        <v>Ciudad de México</v>
      </c>
      <c r="I1190" t="s">
        <v>876</v>
      </c>
      <c r="J1190">
        <v>3</v>
      </c>
      <c r="O1190" t="s">
        <v>907</v>
      </c>
    </row>
    <row r="1191" spans="1:15">
      <c r="A1191">
        <f t="shared" si="36"/>
        <v>1190</v>
      </c>
      <c r="B1191" s="14">
        <v>43971</v>
      </c>
      <c r="C1191" t="s">
        <v>6</v>
      </c>
      <c r="D1191" t="s">
        <v>21</v>
      </c>
      <c r="E1191" s="15">
        <f t="shared" si="37"/>
        <v>20201183</v>
      </c>
      <c r="F1191">
        <v>5</v>
      </c>
      <c r="G1191">
        <v>5</v>
      </c>
      <c r="H1191" t="str">
        <f>IF(VLOOKUP(G1191,Clientes!$A$2:$D$102,4,FALSE)=0,Clientes!$D$6,VLOOKUP(G1191,Clientes!$A$2:$D$102,4,FALSE))</f>
        <v>Tijuana</v>
      </c>
      <c r="I1191" t="s">
        <v>883</v>
      </c>
      <c r="J1191">
        <v>5</v>
      </c>
      <c r="O1191" t="s">
        <v>907</v>
      </c>
    </row>
    <row r="1192" spans="1:15">
      <c r="A1192">
        <f t="shared" si="36"/>
        <v>1191</v>
      </c>
      <c r="B1192" s="14">
        <v>43971</v>
      </c>
      <c r="C1192" t="s">
        <v>6</v>
      </c>
      <c r="D1192" t="s">
        <v>22</v>
      </c>
      <c r="E1192" s="15">
        <f t="shared" si="37"/>
        <v>20201184</v>
      </c>
      <c r="F1192">
        <v>52</v>
      </c>
      <c r="G1192">
        <v>52</v>
      </c>
      <c r="H1192" t="str">
        <f>IF(VLOOKUP(G1192,Clientes!$A$2:$D$102,4,FALSE)=0,Clientes!$D$6,VLOOKUP(G1192,Clientes!$A$2:$D$102,4,FALSE))</f>
        <v>Ciudad de México</v>
      </c>
      <c r="I1192" t="s">
        <v>833</v>
      </c>
      <c r="J1192">
        <v>3</v>
      </c>
      <c r="O1192" t="s">
        <v>908</v>
      </c>
    </row>
    <row r="1193" spans="1:15">
      <c r="A1193">
        <f t="shared" si="36"/>
        <v>1192</v>
      </c>
      <c r="B1193" s="14">
        <v>43971</v>
      </c>
      <c r="C1193" t="s">
        <v>6</v>
      </c>
      <c r="D1193" t="s">
        <v>21</v>
      </c>
      <c r="E1193" s="15">
        <f t="shared" si="37"/>
        <v>20201185</v>
      </c>
      <c r="F1193">
        <v>216</v>
      </c>
      <c r="G1193">
        <v>99999</v>
      </c>
      <c r="H1193" t="str">
        <f>IF(VLOOKUP(G1193,Clientes!$A$2:$D$102,4,FALSE)=0,Clientes!$D$6,VLOOKUP(G1193,Clientes!$A$2:$D$102,4,FALSE))</f>
        <v>Ciudad de México</v>
      </c>
      <c r="I1193" t="s">
        <v>834</v>
      </c>
      <c r="J1193">
        <v>1</v>
      </c>
      <c r="O1193" t="s">
        <v>907</v>
      </c>
    </row>
    <row r="1194" spans="1:15">
      <c r="A1194">
        <f t="shared" si="36"/>
        <v>1193</v>
      </c>
      <c r="B1194" s="14">
        <v>43971</v>
      </c>
      <c r="C1194" t="s">
        <v>36</v>
      </c>
      <c r="D1194" t="s">
        <v>21</v>
      </c>
      <c r="E1194" s="15">
        <f t="shared" si="37"/>
        <v>20201186</v>
      </c>
      <c r="F1194">
        <v>275</v>
      </c>
      <c r="G1194">
        <v>99999</v>
      </c>
      <c r="H1194" t="str">
        <f>IF(VLOOKUP(G1194,Clientes!$A$2:$D$102,4,FALSE)=0,Clientes!$D$6,VLOOKUP(G1194,Clientes!$A$2:$D$102,4,FALSE))</f>
        <v>Ciudad de México</v>
      </c>
      <c r="I1194" t="s">
        <v>860</v>
      </c>
      <c r="J1194">
        <v>6</v>
      </c>
      <c r="O1194" t="s">
        <v>907</v>
      </c>
    </row>
    <row r="1195" spans="1:15">
      <c r="A1195">
        <f t="shared" si="36"/>
        <v>1194</v>
      </c>
      <c r="B1195" s="14">
        <v>43971</v>
      </c>
      <c r="C1195" t="s">
        <v>6</v>
      </c>
      <c r="D1195" t="s">
        <v>20</v>
      </c>
      <c r="E1195" s="15">
        <f t="shared" si="37"/>
        <v>20201187</v>
      </c>
      <c r="F1195">
        <v>306</v>
      </c>
      <c r="G1195">
        <v>99999</v>
      </c>
      <c r="H1195" t="str">
        <f>IF(VLOOKUP(G1195,Clientes!$A$2:$D$102,4,FALSE)=0,Clientes!$D$6,VLOOKUP(G1195,Clientes!$A$2:$D$102,4,FALSE))</f>
        <v>Ciudad de México</v>
      </c>
      <c r="I1195" t="s">
        <v>848</v>
      </c>
      <c r="J1195">
        <v>7</v>
      </c>
      <c r="O1195" t="s">
        <v>908</v>
      </c>
    </row>
    <row r="1196" spans="1:15">
      <c r="A1196">
        <f t="shared" si="36"/>
        <v>1195</v>
      </c>
      <c r="B1196" s="14">
        <v>43971</v>
      </c>
      <c r="C1196" t="s">
        <v>6</v>
      </c>
      <c r="D1196" t="s">
        <v>20</v>
      </c>
      <c r="E1196" s="15">
        <f t="shared" si="37"/>
        <v>20201188</v>
      </c>
      <c r="F1196">
        <v>385</v>
      </c>
      <c r="G1196">
        <v>99999</v>
      </c>
      <c r="H1196" t="str">
        <f>IF(VLOOKUP(G1196,Clientes!$A$2:$D$102,4,FALSE)=0,Clientes!$D$6,VLOOKUP(G1196,Clientes!$A$2:$D$102,4,FALSE))</f>
        <v>Ciudad de México</v>
      </c>
      <c r="I1196" t="s">
        <v>888</v>
      </c>
      <c r="J1196">
        <v>3</v>
      </c>
      <c r="O1196" t="s">
        <v>907</v>
      </c>
    </row>
    <row r="1197" spans="1:15">
      <c r="A1197">
        <f t="shared" si="36"/>
        <v>1196</v>
      </c>
      <c r="B1197" s="14">
        <v>43971</v>
      </c>
      <c r="C1197" t="s">
        <v>6</v>
      </c>
      <c r="D1197" t="s">
        <v>20</v>
      </c>
      <c r="E1197" s="15">
        <f t="shared" si="37"/>
        <v>20201189</v>
      </c>
      <c r="F1197">
        <v>447</v>
      </c>
      <c r="G1197">
        <v>99999</v>
      </c>
      <c r="H1197" t="str">
        <f>IF(VLOOKUP(G1197,Clientes!$A$2:$D$102,4,FALSE)=0,Clientes!$D$6,VLOOKUP(G1197,Clientes!$A$2:$D$102,4,FALSE))</f>
        <v>Ciudad de México</v>
      </c>
      <c r="I1197" t="s">
        <v>827</v>
      </c>
      <c r="J1197">
        <v>3</v>
      </c>
      <c r="O1197" t="s">
        <v>907</v>
      </c>
    </row>
    <row r="1198" spans="1:15">
      <c r="A1198">
        <f t="shared" si="36"/>
        <v>1197</v>
      </c>
      <c r="B1198" s="14">
        <v>43972</v>
      </c>
      <c r="C1198" t="s">
        <v>6</v>
      </c>
      <c r="D1198" t="s">
        <v>22</v>
      </c>
      <c r="E1198" s="15">
        <f t="shared" si="37"/>
        <v>20201190</v>
      </c>
      <c r="F1198">
        <v>199</v>
      </c>
      <c r="G1198">
        <v>99999</v>
      </c>
      <c r="H1198" t="str">
        <f>IF(VLOOKUP(G1198,Clientes!$A$2:$D$102,4,FALSE)=0,Clientes!$D$6,VLOOKUP(G1198,Clientes!$A$2:$D$102,4,FALSE))</f>
        <v>Ciudad de México</v>
      </c>
      <c r="I1198" t="s">
        <v>864</v>
      </c>
      <c r="J1198">
        <v>4</v>
      </c>
      <c r="O1198" t="s">
        <v>908</v>
      </c>
    </row>
    <row r="1199" spans="1:15">
      <c r="A1199">
        <f t="shared" si="36"/>
        <v>1198</v>
      </c>
      <c r="B1199" s="14">
        <v>43972</v>
      </c>
      <c r="C1199" t="s">
        <v>6</v>
      </c>
      <c r="D1199" t="s">
        <v>20</v>
      </c>
      <c r="E1199" s="15">
        <f t="shared" si="37"/>
        <v>20201191</v>
      </c>
      <c r="F1199">
        <v>202</v>
      </c>
      <c r="G1199">
        <v>99999</v>
      </c>
      <c r="H1199" t="str">
        <f>IF(VLOOKUP(G1199,Clientes!$A$2:$D$102,4,FALSE)=0,Clientes!$D$6,VLOOKUP(G1199,Clientes!$A$2:$D$102,4,FALSE))</f>
        <v>Ciudad de México</v>
      </c>
      <c r="I1199" t="s">
        <v>854</v>
      </c>
      <c r="J1199">
        <v>1</v>
      </c>
      <c r="O1199" t="s">
        <v>907</v>
      </c>
    </row>
    <row r="1200" spans="1:15">
      <c r="A1200">
        <f t="shared" si="36"/>
        <v>1199</v>
      </c>
      <c r="B1200" s="14">
        <v>43972</v>
      </c>
      <c r="C1200" t="s">
        <v>6</v>
      </c>
      <c r="D1200" t="s">
        <v>20</v>
      </c>
      <c r="E1200" s="15">
        <f t="shared" si="37"/>
        <v>20201192</v>
      </c>
      <c r="F1200">
        <v>298</v>
      </c>
      <c r="G1200">
        <v>99999</v>
      </c>
      <c r="H1200" t="str">
        <f>IF(VLOOKUP(G1200,Clientes!$A$2:$D$102,4,FALSE)=0,Clientes!$D$6,VLOOKUP(G1200,Clientes!$A$2:$D$102,4,FALSE))</f>
        <v>Ciudad de México</v>
      </c>
      <c r="I1200" t="s">
        <v>878</v>
      </c>
      <c r="J1200">
        <v>3</v>
      </c>
      <c r="O1200" t="s">
        <v>32</v>
      </c>
    </row>
    <row r="1201" spans="1:15">
      <c r="A1201">
        <f t="shared" si="36"/>
        <v>1200</v>
      </c>
      <c r="B1201" s="14">
        <v>43972</v>
      </c>
      <c r="C1201" t="s">
        <v>6</v>
      </c>
      <c r="D1201" t="s">
        <v>20</v>
      </c>
      <c r="E1201" s="15">
        <f t="shared" si="37"/>
        <v>20201193</v>
      </c>
      <c r="F1201">
        <v>361</v>
      </c>
      <c r="G1201">
        <v>99999</v>
      </c>
      <c r="H1201" t="str">
        <f>IF(VLOOKUP(G1201,Clientes!$A$2:$D$102,4,FALSE)=0,Clientes!$D$6,VLOOKUP(G1201,Clientes!$A$2:$D$102,4,FALSE))</f>
        <v>Ciudad de México</v>
      </c>
      <c r="I1201" t="s">
        <v>829</v>
      </c>
      <c r="J1201">
        <v>2</v>
      </c>
      <c r="O1201" t="s">
        <v>32</v>
      </c>
    </row>
    <row r="1202" spans="1:15">
      <c r="A1202">
        <f t="shared" si="36"/>
        <v>1201</v>
      </c>
      <c r="B1202" s="14">
        <v>43972</v>
      </c>
      <c r="C1202" t="s">
        <v>6</v>
      </c>
      <c r="D1202" t="s">
        <v>20</v>
      </c>
      <c r="E1202" s="15">
        <f t="shared" si="37"/>
        <v>20201194</v>
      </c>
      <c r="F1202">
        <v>413</v>
      </c>
      <c r="G1202">
        <v>99999</v>
      </c>
      <c r="H1202" t="str">
        <f>IF(VLOOKUP(G1202,Clientes!$A$2:$D$102,4,FALSE)=0,Clientes!$D$6,VLOOKUP(G1202,Clientes!$A$2:$D$102,4,FALSE))</f>
        <v>Ciudad de México</v>
      </c>
      <c r="I1202" t="s">
        <v>856</v>
      </c>
      <c r="J1202">
        <v>7</v>
      </c>
      <c r="O1202" t="s">
        <v>908</v>
      </c>
    </row>
    <row r="1203" spans="1:15">
      <c r="A1203">
        <f t="shared" si="36"/>
        <v>1202</v>
      </c>
      <c r="B1203" s="14">
        <v>43972</v>
      </c>
      <c r="C1203" t="s">
        <v>6</v>
      </c>
      <c r="D1203" t="s">
        <v>22</v>
      </c>
      <c r="E1203" s="15">
        <f t="shared" si="37"/>
        <v>20201195</v>
      </c>
      <c r="F1203">
        <v>433</v>
      </c>
      <c r="G1203">
        <v>99999</v>
      </c>
      <c r="H1203" t="str">
        <f>IF(VLOOKUP(G1203,Clientes!$A$2:$D$102,4,FALSE)=0,Clientes!$D$6,VLOOKUP(G1203,Clientes!$A$2:$D$102,4,FALSE))</f>
        <v>Ciudad de México</v>
      </c>
      <c r="I1203" t="s">
        <v>839</v>
      </c>
      <c r="J1203">
        <v>6</v>
      </c>
      <c r="O1203" t="s">
        <v>32</v>
      </c>
    </row>
    <row r="1204" spans="1:15">
      <c r="A1204">
        <f t="shared" si="36"/>
        <v>1203</v>
      </c>
      <c r="B1204" s="14">
        <v>43972</v>
      </c>
      <c r="C1204" t="s">
        <v>6</v>
      </c>
      <c r="D1204" t="s">
        <v>22</v>
      </c>
      <c r="E1204" s="15">
        <f t="shared" si="37"/>
        <v>20201196</v>
      </c>
      <c r="F1204">
        <v>444</v>
      </c>
      <c r="G1204">
        <v>99999</v>
      </c>
      <c r="H1204" t="str">
        <f>IF(VLOOKUP(G1204,Clientes!$A$2:$D$102,4,FALSE)=0,Clientes!$D$6,VLOOKUP(G1204,Clientes!$A$2:$D$102,4,FALSE))</f>
        <v>Ciudad de México</v>
      </c>
      <c r="I1204" t="s">
        <v>840</v>
      </c>
      <c r="J1204">
        <v>2</v>
      </c>
      <c r="O1204" t="s">
        <v>32</v>
      </c>
    </row>
    <row r="1205" spans="1:15">
      <c r="A1205">
        <f t="shared" si="36"/>
        <v>1204</v>
      </c>
      <c r="B1205" s="14">
        <v>43973</v>
      </c>
      <c r="C1205" t="s">
        <v>6</v>
      </c>
      <c r="D1205" t="s">
        <v>20</v>
      </c>
      <c r="E1205" s="15">
        <f t="shared" si="37"/>
        <v>20201197</v>
      </c>
      <c r="F1205">
        <v>26</v>
      </c>
      <c r="G1205">
        <v>26</v>
      </c>
      <c r="H1205" t="str">
        <f>IF(VLOOKUP(G1205,Clientes!$A$2:$D$102,4,FALSE)=0,Clientes!$D$6,VLOOKUP(G1205,Clientes!$A$2:$D$102,4,FALSE))</f>
        <v>Monterrey</v>
      </c>
      <c r="I1205" t="s">
        <v>850</v>
      </c>
      <c r="J1205">
        <v>2</v>
      </c>
      <c r="O1205" t="s">
        <v>907</v>
      </c>
    </row>
    <row r="1206" spans="1:15">
      <c r="A1206">
        <f t="shared" si="36"/>
        <v>1205</v>
      </c>
      <c r="B1206" s="14">
        <v>43973</v>
      </c>
      <c r="C1206" t="s">
        <v>6</v>
      </c>
      <c r="D1206" t="s">
        <v>22</v>
      </c>
      <c r="E1206" s="15">
        <f t="shared" si="37"/>
        <v>20201198</v>
      </c>
      <c r="F1206">
        <v>35</v>
      </c>
      <c r="G1206">
        <v>35</v>
      </c>
      <c r="H1206" t="str">
        <f>IF(VLOOKUP(G1206,Clientes!$A$2:$D$102,4,FALSE)=0,Clientes!$D$6,VLOOKUP(G1206,Clientes!$A$2:$D$102,4,FALSE))</f>
        <v>Naucalpan de Juárez</v>
      </c>
      <c r="I1206" t="s">
        <v>884</v>
      </c>
      <c r="J1206">
        <v>2</v>
      </c>
      <c r="O1206" t="s">
        <v>907</v>
      </c>
    </row>
    <row r="1207" spans="1:15">
      <c r="A1207">
        <f t="shared" si="36"/>
        <v>1206</v>
      </c>
      <c r="B1207" s="14">
        <v>43973</v>
      </c>
      <c r="C1207" t="s">
        <v>6</v>
      </c>
      <c r="D1207" t="s">
        <v>22</v>
      </c>
      <c r="E1207" s="15">
        <f t="shared" si="37"/>
        <v>20201199</v>
      </c>
      <c r="F1207">
        <v>83</v>
      </c>
      <c r="G1207">
        <v>83</v>
      </c>
      <c r="H1207" t="str">
        <f>IF(VLOOKUP(G1207,Clientes!$A$2:$D$102,4,FALSE)=0,Clientes!$D$6,VLOOKUP(G1207,Clientes!$A$2:$D$102,4,FALSE))</f>
        <v>Reynosa</v>
      </c>
      <c r="I1207" t="s">
        <v>843</v>
      </c>
      <c r="J1207">
        <v>6</v>
      </c>
      <c r="O1207" t="s">
        <v>908</v>
      </c>
    </row>
    <row r="1208" spans="1:15">
      <c r="A1208">
        <f t="shared" si="36"/>
        <v>1207</v>
      </c>
      <c r="B1208" s="14">
        <v>43973</v>
      </c>
      <c r="C1208" t="s">
        <v>6</v>
      </c>
      <c r="D1208" t="s">
        <v>22</v>
      </c>
      <c r="E1208" s="15">
        <f t="shared" si="37"/>
        <v>20201200</v>
      </c>
      <c r="F1208">
        <v>99</v>
      </c>
      <c r="G1208">
        <v>99</v>
      </c>
      <c r="H1208" t="str">
        <f>IF(VLOOKUP(G1208,Clientes!$A$2:$D$102,4,FALSE)=0,Clientes!$D$6,VLOOKUP(G1208,Clientes!$A$2:$D$102,4,FALSE))</f>
        <v>Toluca de Lerdo</v>
      </c>
      <c r="I1208" t="s">
        <v>882</v>
      </c>
      <c r="J1208">
        <v>3</v>
      </c>
      <c r="O1208" t="s">
        <v>907</v>
      </c>
    </row>
    <row r="1209" spans="1:15">
      <c r="A1209">
        <f t="shared" si="36"/>
        <v>1208</v>
      </c>
      <c r="B1209" s="14">
        <v>43973</v>
      </c>
      <c r="C1209" t="s">
        <v>6</v>
      </c>
      <c r="D1209" t="s">
        <v>21</v>
      </c>
      <c r="E1209" s="15">
        <f t="shared" si="37"/>
        <v>20201201</v>
      </c>
      <c r="F1209">
        <v>139</v>
      </c>
      <c r="G1209">
        <v>99999</v>
      </c>
      <c r="H1209" t="str">
        <f>IF(VLOOKUP(G1209,Clientes!$A$2:$D$102,4,FALSE)=0,Clientes!$D$6,VLOOKUP(G1209,Clientes!$A$2:$D$102,4,FALSE))</f>
        <v>Ciudad de México</v>
      </c>
      <c r="I1209" t="s">
        <v>840</v>
      </c>
      <c r="J1209">
        <v>5</v>
      </c>
      <c r="O1209" t="s">
        <v>32</v>
      </c>
    </row>
    <row r="1210" spans="1:15">
      <c r="A1210">
        <f t="shared" si="36"/>
        <v>1209</v>
      </c>
      <c r="B1210" s="14">
        <v>43973</v>
      </c>
      <c r="C1210" t="s">
        <v>6</v>
      </c>
      <c r="D1210" t="s">
        <v>20</v>
      </c>
      <c r="E1210" s="15">
        <f t="shared" si="37"/>
        <v>20201202</v>
      </c>
      <c r="F1210">
        <v>349</v>
      </c>
      <c r="G1210">
        <v>99999</v>
      </c>
      <c r="H1210" t="str">
        <f>IF(VLOOKUP(G1210,Clientes!$A$2:$D$102,4,FALSE)=0,Clientes!$D$6,VLOOKUP(G1210,Clientes!$A$2:$D$102,4,FALSE))</f>
        <v>Ciudad de México</v>
      </c>
      <c r="I1210" t="s">
        <v>880</v>
      </c>
      <c r="J1210">
        <v>1</v>
      </c>
      <c r="O1210" t="s">
        <v>32</v>
      </c>
    </row>
    <row r="1211" spans="1:15">
      <c r="A1211">
        <f t="shared" si="36"/>
        <v>1210</v>
      </c>
      <c r="B1211" s="14">
        <v>43973</v>
      </c>
      <c r="C1211" t="s">
        <v>6</v>
      </c>
      <c r="D1211" t="s">
        <v>20</v>
      </c>
      <c r="E1211" s="15">
        <f t="shared" si="37"/>
        <v>20201203</v>
      </c>
      <c r="F1211">
        <v>369</v>
      </c>
      <c r="G1211">
        <v>99999</v>
      </c>
      <c r="H1211" t="str">
        <f>IF(VLOOKUP(G1211,Clientes!$A$2:$D$102,4,FALSE)=0,Clientes!$D$6,VLOOKUP(G1211,Clientes!$A$2:$D$102,4,FALSE))</f>
        <v>Ciudad de México</v>
      </c>
      <c r="I1211" t="s">
        <v>873</v>
      </c>
      <c r="J1211">
        <v>7</v>
      </c>
      <c r="O1211" t="s">
        <v>908</v>
      </c>
    </row>
    <row r="1212" spans="1:15">
      <c r="A1212">
        <f t="shared" si="36"/>
        <v>1211</v>
      </c>
      <c r="B1212" s="14">
        <v>43973</v>
      </c>
      <c r="C1212" t="s">
        <v>36</v>
      </c>
      <c r="D1212" t="s">
        <v>21</v>
      </c>
      <c r="E1212" s="15">
        <f t="shared" si="37"/>
        <v>20201204</v>
      </c>
      <c r="F1212">
        <v>437</v>
      </c>
      <c r="G1212">
        <v>99999</v>
      </c>
      <c r="H1212" t="str">
        <f>IF(VLOOKUP(G1212,Clientes!$A$2:$D$102,4,FALSE)=0,Clientes!$D$6,VLOOKUP(G1212,Clientes!$A$2:$D$102,4,FALSE))</f>
        <v>Ciudad de México</v>
      </c>
      <c r="I1212" t="s">
        <v>875</v>
      </c>
      <c r="J1212">
        <v>2</v>
      </c>
      <c r="O1212" t="s">
        <v>32</v>
      </c>
    </row>
    <row r="1213" spans="1:15">
      <c r="A1213">
        <f t="shared" si="36"/>
        <v>1212</v>
      </c>
      <c r="B1213" s="14">
        <v>43973</v>
      </c>
      <c r="C1213" t="s">
        <v>6</v>
      </c>
      <c r="D1213" t="s">
        <v>21</v>
      </c>
      <c r="E1213" s="15">
        <f t="shared" si="37"/>
        <v>20201205</v>
      </c>
      <c r="F1213">
        <v>464</v>
      </c>
      <c r="G1213">
        <v>99999</v>
      </c>
      <c r="H1213" t="str">
        <f>IF(VLOOKUP(G1213,Clientes!$A$2:$D$102,4,FALSE)=0,Clientes!$D$6,VLOOKUP(G1213,Clientes!$A$2:$D$102,4,FALSE))</f>
        <v>Ciudad de México</v>
      </c>
      <c r="I1213" t="s">
        <v>884</v>
      </c>
      <c r="J1213">
        <v>2</v>
      </c>
      <c r="O1213" t="s">
        <v>908</v>
      </c>
    </row>
    <row r="1214" spans="1:15">
      <c r="A1214">
        <f t="shared" si="36"/>
        <v>1213</v>
      </c>
      <c r="B1214" s="14">
        <v>43974</v>
      </c>
      <c r="C1214" t="s">
        <v>6</v>
      </c>
      <c r="D1214" t="s">
        <v>20</v>
      </c>
      <c r="E1214" s="15">
        <f t="shared" si="37"/>
        <v>20201206</v>
      </c>
      <c r="F1214">
        <v>202</v>
      </c>
      <c r="G1214">
        <v>99999</v>
      </c>
      <c r="H1214" t="str">
        <f>IF(VLOOKUP(G1214,Clientes!$A$2:$D$102,4,FALSE)=0,Clientes!$D$6,VLOOKUP(G1214,Clientes!$A$2:$D$102,4,FALSE))</f>
        <v>Ciudad de México</v>
      </c>
      <c r="I1214" t="s">
        <v>882</v>
      </c>
      <c r="J1214">
        <v>4</v>
      </c>
      <c r="O1214" t="s">
        <v>908</v>
      </c>
    </row>
    <row r="1215" spans="1:15">
      <c r="A1215">
        <f t="shared" si="36"/>
        <v>1214</v>
      </c>
      <c r="B1215" s="14">
        <v>43974</v>
      </c>
      <c r="C1215" t="s">
        <v>6</v>
      </c>
      <c r="D1215" t="s">
        <v>20</v>
      </c>
      <c r="E1215" s="15">
        <f t="shared" si="37"/>
        <v>20201207</v>
      </c>
      <c r="F1215">
        <v>243</v>
      </c>
      <c r="G1215">
        <v>99999</v>
      </c>
      <c r="H1215" t="str">
        <f>IF(VLOOKUP(G1215,Clientes!$A$2:$D$102,4,FALSE)=0,Clientes!$D$6,VLOOKUP(G1215,Clientes!$A$2:$D$102,4,FALSE))</f>
        <v>Ciudad de México</v>
      </c>
      <c r="I1215" t="s">
        <v>844</v>
      </c>
      <c r="J1215">
        <v>7</v>
      </c>
      <c r="O1215" t="s">
        <v>907</v>
      </c>
    </row>
    <row r="1216" spans="1:15">
      <c r="A1216">
        <f t="shared" si="36"/>
        <v>1215</v>
      </c>
      <c r="B1216" s="14">
        <v>43974</v>
      </c>
      <c r="C1216" t="s">
        <v>6</v>
      </c>
      <c r="D1216" t="s">
        <v>20</v>
      </c>
      <c r="E1216" s="15">
        <f t="shared" si="37"/>
        <v>20201208</v>
      </c>
      <c r="F1216">
        <v>292</v>
      </c>
      <c r="G1216">
        <v>99999</v>
      </c>
      <c r="H1216" t="str">
        <f>IF(VLOOKUP(G1216,Clientes!$A$2:$D$102,4,FALSE)=0,Clientes!$D$6,VLOOKUP(G1216,Clientes!$A$2:$D$102,4,FALSE))</f>
        <v>Ciudad de México</v>
      </c>
      <c r="I1216" t="s">
        <v>878</v>
      </c>
      <c r="J1216">
        <v>6</v>
      </c>
      <c r="O1216" t="s">
        <v>907</v>
      </c>
    </row>
    <row r="1217" spans="1:15">
      <c r="A1217">
        <f t="shared" si="36"/>
        <v>1216</v>
      </c>
      <c r="B1217" s="14">
        <v>43974</v>
      </c>
      <c r="C1217" t="s">
        <v>6</v>
      </c>
      <c r="D1217" t="s">
        <v>20</v>
      </c>
      <c r="E1217" s="15">
        <f t="shared" si="37"/>
        <v>20201209</v>
      </c>
      <c r="F1217">
        <v>320</v>
      </c>
      <c r="G1217">
        <v>99999</v>
      </c>
      <c r="H1217" t="str">
        <f>IF(VLOOKUP(G1217,Clientes!$A$2:$D$102,4,FALSE)=0,Clientes!$D$6,VLOOKUP(G1217,Clientes!$A$2:$D$102,4,FALSE))</f>
        <v>Ciudad de México</v>
      </c>
      <c r="I1217" t="s">
        <v>871</v>
      </c>
      <c r="J1217">
        <v>1</v>
      </c>
      <c r="O1217" t="s">
        <v>907</v>
      </c>
    </row>
    <row r="1218" spans="1:15">
      <c r="A1218">
        <f t="shared" si="36"/>
        <v>1217</v>
      </c>
      <c r="B1218" s="14">
        <v>43974</v>
      </c>
      <c r="C1218" t="s">
        <v>6</v>
      </c>
      <c r="D1218" t="s">
        <v>22</v>
      </c>
      <c r="E1218" s="15">
        <f t="shared" si="37"/>
        <v>20201210</v>
      </c>
      <c r="F1218">
        <v>357</v>
      </c>
      <c r="G1218">
        <v>99999</v>
      </c>
      <c r="H1218" t="str">
        <f>IF(VLOOKUP(G1218,Clientes!$A$2:$D$102,4,FALSE)=0,Clientes!$D$6,VLOOKUP(G1218,Clientes!$A$2:$D$102,4,FALSE))</f>
        <v>Ciudad de México</v>
      </c>
      <c r="I1218" t="s">
        <v>876</v>
      </c>
      <c r="J1218">
        <v>7</v>
      </c>
      <c r="O1218" t="s">
        <v>32</v>
      </c>
    </row>
    <row r="1219" spans="1:15">
      <c r="A1219">
        <f t="shared" si="36"/>
        <v>1218</v>
      </c>
      <c r="B1219" s="14">
        <v>43974</v>
      </c>
      <c r="C1219" t="s">
        <v>6</v>
      </c>
      <c r="D1219" t="s">
        <v>22</v>
      </c>
      <c r="E1219" s="15">
        <f t="shared" si="37"/>
        <v>20201211</v>
      </c>
      <c r="F1219">
        <v>413</v>
      </c>
      <c r="G1219">
        <v>99999</v>
      </c>
      <c r="H1219" t="str">
        <f>IF(VLOOKUP(G1219,Clientes!$A$2:$D$102,4,FALSE)=0,Clientes!$D$6,VLOOKUP(G1219,Clientes!$A$2:$D$102,4,FALSE))</f>
        <v>Ciudad de México</v>
      </c>
      <c r="I1219" t="s">
        <v>881</v>
      </c>
      <c r="J1219">
        <v>3</v>
      </c>
      <c r="O1219" t="s">
        <v>32</v>
      </c>
    </row>
    <row r="1220" spans="1:15">
      <c r="A1220">
        <f t="shared" ref="A1220:A1283" si="38">A1219+1</f>
        <v>1219</v>
      </c>
      <c r="B1220" s="14">
        <v>43974</v>
      </c>
      <c r="C1220" t="s">
        <v>6</v>
      </c>
      <c r="D1220" t="s">
        <v>21</v>
      </c>
      <c r="E1220" s="15">
        <f t="shared" ref="E1220:E1283" si="39">IF(CONCATENATE(D1220,F1220)=CONCATENATE(D1219,F1219),E1219,E1219+1)</f>
        <v>20201212</v>
      </c>
      <c r="F1220">
        <v>455</v>
      </c>
      <c r="G1220">
        <v>99999</v>
      </c>
      <c r="H1220" t="str">
        <f>IF(VLOOKUP(G1220,Clientes!$A$2:$D$102,4,FALSE)=0,Clientes!$D$6,VLOOKUP(G1220,Clientes!$A$2:$D$102,4,FALSE))</f>
        <v>Ciudad de México</v>
      </c>
      <c r="I1220" t="s">
        <v>857</v>
      </c>
      <c r="J1220">
        <v>7</v>
      </c>
      <c r="O1220" t="s">
        <v>32</v>
      </c>
    </row>
    <row r="1221" spans="1:15">
      <c r="A1221">
        <f t="shared" si="38"/>
        <v>1220</v>
      </c>
      <c r="B1221" s="14">
        <v>43975</v>
      </c>
      <c r="C1221" t="s">
        <v>6</v>
      </c>
      <c r="D1221" t="s">
        <v>22</v>
      </c>
      <c r="E1221" s="15">
        <f t="shared" si="39"/>
        <v>20201213</v>
      </c>
      <c r="F1221">
        <v>22</v>
      </c>
      <c r="G1221">
        <v>22</v>
      </c>
      <c r="H1221" t="str">
        <f>IF(VLOOKUP(G1221,Clientes!$A$2:$D$102,4,FALSE)=0,Clientes!$D$6,VLOOKUP(G1221,Clientes!$A$2:$D$102,4,FALSE))</f>
        <v>Ciudad de México</v>
      </c>
      <c r="I1221" t="s">
        <v>840</v>
      </c>
      <c r="J1221">
        <v>7</v>
      </c>
      <c r="O1221" t="s">
        <v>32</v>
      </c>
    </row>
    <row r="1222" spans="1:15">
      <c r="A1222">
        <f t="shared" si="38"/>
        <v>1221</v>
      </c>
      <c r="B1222" s="14">
        <v>43975</v>
      </c>
      <c r="C1222" t="s">
        <v>6</v>
      </c>
      <c r="D1222" t="s">
        <v>20</v>
      </c>
      <c r="E1222" s="15">
        <f t="shared" si="39"/>
        <v>20201214</v>
      </c>
      <c r="F1222">
        <v>52</v>
      </c>
      <c r="G1222">
        <v>52</v>
      </c>
      <c r="H1222" t="str">
        <f>IF(VLOOKUP(G1222,Clientes!$A$2:$D$102,4,FALSE)=0,Clientes!$D$6,VLOOKUP(G1222,Clientes!$A$2:$D$102,4,FALSE))</f>
        <v>Ciudad de México</v>
      </c>
      <c r="I1222" t="s">
        <v>855</v>
      </c>
      <c r="J1222">
        <v>6</v>
      </c>
      <c r="O1222" t="s">
        <v>907</v>
      </c>
    </row>
    <row r="1223" spans="1:15">
      <c r="A1223">
        <f t="shared" si="38"/>
        <v>1222</v>
      </c>
      <c r="B1223" s="14">
        <v>43975</v>
      </c>
      <c r="C1223" t="s">
        <v>6</v>
      </c>
      <c r="D1223" t="s">
        <v>21</v>
      </c>
      <c r="E1223" s="15">
        <f t="shared" si="39"/>
        <v>20201215</v>
      </c>
      <c r="F1223">
        <v>85</v>
      </c>
      <c r="G1223">
        <v>85</v>
      </c>
      <c r="H1223" t="str">
        <f>IF(VLOOKUP(G1223,Clientes!$A$2:$D$102,4,FALSE)=0,Clientes!$D$6,VLOOKUP(G1223,Clientes!$A$2:$D$102,4,FALSE))</f>
        <v>Ciudad de México</v>
      </c>
      <c r="I1223" t="s">
        <v>859</v>
      </c>
      <c r="J1223">
        <v>6</v>
      </c>
      <c r="O1223" t="s">
        <v>907</v>
      </c>
    </row>
    <row r="1224" spans="1:15">
      <c r="A1224">
        <f t="shared" si="38"/>
        <v>1223</v>
      </c>
      <c r="B1224" s="14">
        <v>43975</v>
      </c>
      <c r="C1224" t="s">
        <v>6</v>
      </c>
      <c r="D1224" t="s">
        <v>20</v>
      </c>
      <c r="E1224" s="15">
        <f t="shared" si="39"/>
        <v>20201216</v>
      </c>
      <c r="F1224">
        <v>165</v>
      </c>
      <c r="G1224">
        <v>99999</v>
      </c>
      <c r="H1224" t="str">
        <f>IF(VLOOKUP(G1224,Clientes!$A$2:$D$102,4,FALSE)=0,Clientes!$D$6,VLOOKUP(G1224,Clientes!$A$2:$D$102,4,FALSE))</f>
        <v>Ciudad de México</v>
      </c>
      <c r="I1224" t="s">
        <v>860</v>
      </c>
      <c r="J1224">
        <v>5</v>
      </c>
      <c r="O1224" t="s">
        <v>32</v>
      </c>
    </row>
    <row r="1225" spans="1:15">
      <c r="A1225">
        <f t="shared" si="38"/>
        <v>1224</v>
      </c>
      <c r="B1225" s="14">
        <v>43975</v>
      </c>
      <c r="C1225" t="s">
        <v>6</v>
      </c>
      <c r="D1225" t="s">
        <v>21</v>
      </c>
      <c r="E1225" s="15">
        <f t="shared" si="39"/>
        <v>20201217</v>
      </c>
      <c r="F1225">
        <v>181</v>
      </c>
      <c r="G1225">
        <v>99999</v>
      </c>
      <c r="H1225" t="str">
        <f>IF(VLOOKUP(G1225,Clientes!$A$2:$D$102,4,FALSE)=0,Clientes!$D$6,VLOOKUP(G1225,Clientes!$A$2:$D$102,4,FALSE))</f>
        <v>Ciudad de México</v>
      </c>
      <c r="I1225" t="s">
        <v>842</v>
      </c>
      <c r="J1225">
        <v>5</v>
      </c>
      <c r="O1225" t="s">
        <v>32</v>
      </c>
    </row>
    <row r="1226" spans="1:15">
      <c r="A1226">
        <f t="shared" si="38"/>
        <v>1225</v>
      </c>
      <c r="B1226" s="14">
        <v>43975</v>
      </c>
      <c r="C1226" t="s">
        <v>6</v>
      </c>
      <c r="D1226" t="s">
        <v>20</v>
      </c>
      <c r="E1226" s="15">
        <f t="shared" si="39"/>
        <v>20201218</v>
      </c>
      <c r="F1226">
        <v>219</v>
      </c>
      <c r="G1226">
        <v>99999</v>
      </c>
      <c r="H1226" t="str">
        <f>IF(VLOOKUP(G1226,Clientes!$A$2:$D$102,4,FALSE)=0,Clientes!$D$6,VLOOKUP(G1226,Clientes!$A$2:$D$102,4,FALSE))</f>
        <v>Ciudad de México</v>
      </c>
      <c r="I1226" t="s">
        <v>852</v>
      </c>
      <c r="J1226">
        <v>4</v>
      </c>
      <c r="O1226" t="s">
        <v>907</v>
      </c>
    </row>
    <row r="1227" spans="1:15">
      <c r="A1227">
        <f t="shared" si="38"/>
        <v>1226</v>
      </c>
      <c r="B1227" s="14">
        <v>43975</v>
      </c>
      <c r="C1227" t="s">
        <v>6</v>
      </c>
      <c r="D1227" t="s">
        <v>20</v>
      </c>
      <c r="E1227" s="15">
        <f t="shared" si="39"/>
        <v>20201219</v>
      </c>
      <c r="F1227">
        <v>224</v>
      </c>
      <c r="G1227">
        <v>99999</v>
      </c>
      <c r="H1227" t="str">
        <f>IF(VLOOKUP(G1227,Clientes!$A$2:$D$102,4,FALSE)=0,Clientes!$D$6,VLOOKUP(G1227,Clientes!$A$2:$D$102,4,FALSE))</f>
        <v>Ciudad de México</v>
      </c>
      <c r="I1227" t="s">
        <v>830</v>
      </c>
      <c r="J1227">
        <v>2</v>
      </c>
      <c r="O1227" t="s">
        <v>907</v>
      </c>
    </row>
    <row r="1228" spans="1:15">
      <c r="A1228">
        <f t="shared" si="38"/>
        <v>1227</v>
      </c>
      <c r="B1228" s="14">
        <v>43975</v>
      </c>
      <c r="C1228" t="s">
        <v>6</v>
      </c>
      <c r="D1228" t="s">
        <v>20</v>
      </c>
      <c r="E1228" s="15">
        <f t="shared" si="39"/>
        <v>20201220</v>
      </c>
      <c r="F1228">
        <v>265</v>
      </c>
      <c r="G1228">
        <v>99999</v>
      </c>
      <c r="H1228" t="str">
        <f>IF(VLOOKUP(G1228,Clientes!$A$2:$D$102,4,FALSE)=0,Clientes!$D$6,VLOOKUP(G1228,Clientes!$A$2:$D$102,4,FALSE))</f>
        <v>Ciudad de México</v>
      </c>
      <c r="I1228" t="s">
        <v>883</v>
      </c>
      <c r="J1228">
        <v>6</v>
      </c>
      <c r="O1228" t="s">
        <v>907</v>
      </c>
    </row>
    <row r="1229" spans="1:15">
      <c r="A1229">
        <f t="shared" si="38"/>
        <v>1228</v>
      </c>
      <c r="B1229" s="14">
        <v>43975</v>
      </c>
      <c r="C1229" t="s">
        <v>6</v>
      </c>
      <c r="D1229" t="s">
        <v>22</v>
      </c>
      <c r="E1229" s="15">
        <f t="shared" si="39"/>
        <v>20201221</v>
      </c>
      <c r="F1229">
        <v>296</v>
      </c>
      <c r="G1229">
        <v>99999</v>
      </c>
      <c r="H1229" t="str">
        <f>IF(VLOOKUP(G1229,Clientes!$A$2:$D$102,4,FALSE)=0,Clientes!$D$6,VLOOKUP(G1229,Clientes!$A$2:$D$102,4,FALSE))</f>
        <v>Ciudad de México</v>
      </c>
      <c r="I1229" t="s">
        <v>871</v>
      </c>
      <c r="J1229">
        <v>2</v>
      </c>
      <c r="O1229" t="s">
        <v>907</v>
      </c>
    </row>
    <row r="1230" spans="1:15">
      <c r="A1230">
        <f t="shared" si="38"/>
        <v>1229</v>
      </c>
      <c r="B1230" s="14">
        <v>43975</v>
      </c>
      <c r="C1230" t="s">
        <v>6</v>
      </c>
      <c r="D1230" t="s">
        <v>22</v>
      </c>
      <c r="E1230" s="15">
        <f t="shared" si="39"/>
        <v>20201222</v>
      </c>
      <c r="F1230">
        <v>362</v>
      </c>
      <c r="G1230">
        <v>99999</v>
      </c>
      <c r="H1230" t="str">
        <f>IF(VLOOKUP(G1230,Clientes!$A$2:$D$102,4,FALSE)=0,Clientes!$D$6,VLOOKUP(G1230,Clientes!$A$2:$D$102,4,FALSE))</f>
        <v>Ciudad de México</v>
      </c>
      <c r="I1230" t="s">
        <v>877</v>
      </c>
      <c r="J1230">
        <v>1</v>
      </c>
      <c r="O1230" t="s">
        <v>907</v>
      </c>
    </row>
    <row r="1231" spans="1:15">
      <c r="A1231">
        <f t="shared" si="38"/>
        <v>1230</v>
      </c>
      <c r="B1231" s="14">
        <v>43975</v>
      </c>
      <c r="C1231" t="s">
        <v>6</v>
      </c>
      <c r="D1231" t="s">
        <v>20</v>
      </c>
      <c r="E1231" s="15">
        <f t="shared" si="39"/>
        <v>20201223</v>
      </c>
      <c r="F1231">
        <v>368</v>
      </c>
      <c r="G1231">
        <v>99999</v>
      </c>
      <c r="H1231" t="str">
        <f>IF(VLOOKUP(G1231,Clientes!$A$2:$D$102,4,FALSE)=0,Clientes!$D$6,VLOOKUP(G1231,Clientes!$A$2:$D$102,4,FALSE))</f>
        <v>Ciudad de México</v>
      </c>
      <c r="I1231" t="s">
        <v>889</v>
      </c>
      <c r="J1231">
        <v>6</v>
      </c>
      <c r="O1231" t="s">
        <v>907</v>
      </c>
    </row>
    <row r="1232" spans="1:15">
      <c r="A1232">
        <f t="shared" si="38"/>
        <v>1231</v>
      </c>
      <c r="B1232" s="14">
        <v>43975</v>
      </c>
      <c r="C1232" t="s">
        <v>6</v>
      </c>
      <c r="D1232" t="s">
        <v>20</v>
      </c>
      <c r="E1232" s="15">
        <f t="shared" si="39"/>
        <v>20201224</v>
      </c>
      <c r="F1232">
        <v>419</v>
      </c>
      <c r="G1232">
        <v>99999</v>
      </c>
      <c r="H1232" t="str">
        <f>IF(VLOOKUP(G1232,Clientes!$A$2:$D$102,4,FALSE)=0,Clientes!$D$6,VLOOKUP(G1232,Clientes!$A$2:$D$102,4,FALSE))</f>
        <v>Ciudad de México</v>
      </c>
      <c r="I1232" t="s">
        <v>874</v>
      </c>
      <c r="J1232">
        <v>5</v>
      </c>
      <c r="O1232" t="s">
        <v>907</v>
      </c>
    </row>
    <row r="1233" spans="1:15">
      <c r="A1233">
        <f t="shared" si="38"/>
        <v>1232</v>
      </c>
      <c r="B1233" s="14">
        <v>43976</v>
      </c>
      <c r="C1233" t="s">
        <v>6</v>
      </c>
      <c r="D1233" t="s">
        <v>21</v>
      </c>
      <c r="E1233" s="15">
        <f t="shared" si="39"/>
        <v>20201225</v>
      </c>
      <c r="F1233">
        <v>154</v>
      </c>
      <c r="G1233">
        <v>99999</v>
      </c>
      <c r="H1233" t="str">
        <f>IF(VLOOKUP(G1233,Clientes!$A$2:$D$102,4,FALSE)=0,Clientes!$D$6,VLOOKUP(G1233,Clientes!$A$2:$D$102,4,FALSE))</f>
        <v>Ciudad de México</v>
      </c>
      <c r="I1233" t="s">
        <v>884</v>
      </c>
      <c r="J1233">
        <v>4</v>
      </c>
      <c r="O1233" t="s">
        <v>908</v>
      </c>
    </row>
    <row r="1234" spans="1:15">
      <c r="A1234">
        <f t="shared" si="38"/>
        <v>1233</v>
      </c>
      <c r="B1234" s="14">
        <v>43976</v>
      </c>
      <c r="C1234" t="s">
        <v>6</v>
      </c>
      <c r="D1234" t="s">
        <v>20</v>
      </c>
      <c r="E1234" s="15">
        <f t="shared" si="39"/>
        <v>20201226</v>
      </c>
      <c r="F1234">
        <v>178</v>
      </c>
      <c r="G1234">
        <v>99999</v>
      </c>
      <c r="H1234" t="str">
        <f>IF(VLOOKUP(G1234,Clientes!$A$2:$D$102,4,FALSE)=0,Clientes!$D$6,VLOOKUP(G1234,Clientes!$A$2:$D$102,4,FALSE))</f>
        <v>Ciudad de México</v>
      </c>
      <c r="I1234" t="s">
        <v>838</v>
      </c>
      <c r="J1234">
        <v>6</v>
      </c>
      <c r="O1234" t="s">
        <v>32</v>
      </c>
    </row>
    <row r="1235" spans="1:15">
      <c r="A1235">
        <f t="shared" si="38"/>
        <v>1234</v>
      </c>
      <c r="B1235" s="14">
        <v>43976</v>
      </c>
      <c r="C1235" t="s">
        <v>6</v>
      </c>
      <c r="D1235" t="s">
        <v>20</v>
      </c>
      <c r="E1235" s="15">
        <f t="shared" si="39"/>
        <v>20201227</v>
      </c>
      <c r="F1235">
        <v>257</v>
      </c>
      <c r="G1235">
        <v>99999</v>
      </c>
      <c r="H1235" t="str">
        <f>IF(VLOOKUP(G1235,Clientes!$A$2:$D$102,4,FALSE)=0,Clientes!$D$6,VLOOKUP(G1235,Clientes!$A$2:$D$102,4,FALSE))</f>
        <v>Ciudad de México</v>
      </c>
      <c r="I1235" t="s">
        <v>854</v>
      </c>
      <c r="J1235">
        <v>2</v>
      </c>
      <c r="O1235" t="s">
        <v>32</v>
      </c>
    </row>
    <row r="1236" spans="1:15">
      <c r="A1236">
        <f t="shared" si="38"/>
        <v>1235</v>
      </c>
      <c r="B1236" s="14">
        <v>43976</v>
      </c>
      <c r="C1236" t="s">
        <v>6</v>
      </c>
      <c r="D1236" t="s">
        <v>20</v>
      </c>
      <c r="E1236" s="15">
        <f t="shared" si="39"/>
        <v>20201228</v>
      </c>
      <c r="F1236">
        <v>345</v>
      </c>
      <c r="G1236">
        <v>99999</v>
      </c>
      <c r="H1236" t="str">
        <f>IF(VLOOKUP(G1236,Clientes!$A$2:$D$102,4,FALSE)=0,Clientes!$D$6,VLOOKUP(G1236,Clientes!$A$2:$D$102,4,FALSE))</f>
        <v>Ciudad de México</v>
      </c>
      <c r="I1236" t="s">
        <v>888</v>
      </c>
      <c r="J1236">
        <v>3</v>
      </c>
      <c r="O1236" t="s">
        <v>908</v>
      </c>
    </row>
    <row r="1237" spans="1:15">
      <c r="A1237">
        <f t="shared" si="38"/>
        <v>1236</v>
      </c>
      <c r="B1237" s="14">
        <v>43976</v>
      </c>
      <c r="C1237" t="s">
        <v>6</v>
      </c>
      <c r="D1237" t="s">
        <v>20</v>
      </c>
      <c r="E1237" s="15">
        <f t="shared" si="39"/>
        <v>20201229</v>
      </c>
      <c r="F1237">
        <v>352</v>
      </c>
      <c r="G1237">
        <v>99999</v>
      </c>
      <c r="H1237" t="str">
        <f>IF(VLOOKUP(G1237,Clientes!$A$2:$D$102,4,FALSE)=0,Clientes!$D$6,VLOOKUP(G1237,Clientes!$A$2:$D$102,4,FALSE))</f>
        <v>Ciudad de México</v>
      </c>
      <c r="I1237" t="s">
        <v>848</v>
      </c>
      <c r="J1237">
        <v>7</v>
      </c>
      <c r="O1237" t="s">
        <v>907</v>
      </c>
    </row>
    <row r="1238" spans="1:15">
      <c r="A1238">
        <f t="shared" si="38"/>
        <v>1237</v>
      </c>
      <c r="B1238" s="14">
        <v>43976</v>
      </c>
      <c r="C1238" t="s">
        <v>6</v>
      </c>
      <c r="D1238" t="s">
        <v>20</v>
      </c>
      <c r="E1238" s="15">
        <f t="shared" si="39"/>
        <v>20201230</v>
      </c>
      <c r="F1238">
        <v>393</v>
      </c>
      <c r="G1238">
        <v>99999</v>
      </c>
      <c r="H1238" t="str">
        <f>IF(VLOOKUP(G1238,Clientes!$A$2:$D$102,4,FALSE)=0,Clientes!$D$6,VLOOKUP(G1238,Clientes!$A$2:$D$102,4,FALSE))</f>
        <v>Ciudad de México</v>
      </c>
      <c r="I1238" t="s">
        <v>884</v>
      </c>
      <c r="J1238">
        <v>4</v>
      </c>
      <c r="O1238" t="s">
        <v>32</v>
      </c>
    </row>
    <row r="1239" spans="1:15">
      <c r="A1239">
        <f t="shared" si="38"/>
        <v>1238</v>
      </c>
      <c r="B1239" s="14">
        <v>43976</v>
      </c>
      <c r="C1239" t="s">
        <v>6</v>
      </c>
      <c r="D1239" t="s">
        <v>20</v>
      </c>
      <c r="E1239" s="15">
        <f t="shared" si="39"/>
        <v>20201231</v>
      </c>
      <c r="F1239">
        <v>434</v>
      </c>
      <c r="G1239">
        <v>99999</v>
      </c>
      <c r="H1239" t="str">
        <f>IF(VLOOKUP(G1239,Clientes!$A$2:$D$102,4,FALSE)=0,Clientes!$D$6,VLOOKUP(G1239,Clientes!$A$2:$D$102,4,FALSE))</f>
        <v>Ciudad de México</v>
      </c>
      <c r="I1239" t="s">
        <v>889</v>
      </c>
      <c r="J1239">
        <v>4</v>
      </c>
      <c r="O1239" t="s">
        <v>32</v>
      </c>
    </row>
    <row r="1240" spans="1:15">
      <c r="A1240">
        <f t="shared" si="38"/>
        <v>1239</v>
      </c>
      <c r="B1240" s="14">
        <v>43976</v>
      </c>
      <c r="C1240" t="s">
        <v>6</v>
      </c>
      <c r="D1240" t="s">
        <v>20</v>
      </c>
      <c r="E1240" s="15">
        <f t="shared" si="39"/>
        <v>20201232</v>
      </c>
      <c r="F1240">
        <v>443</v>
      </c>
      <c r="G1240">
        <v>99999</v>
      </c>
      <c r="H1240" t="str">
        <f>IF(VLOOKUP(G1240,Clientes!$A$2:$D$102,4,FALSE)=0,Clientes!$D$6,VLOOKUP(G1240,Clientes!$A$2:$D$102,4,FALSE))</f>
        <v>Ciudad de México</v>
      </c>
      <c r="I1240" t="s">
        <v>870</v>
      </c>
      <c r="J1240">
        <v>5</v>
      </c>
      <c r="O1240" t="s">
        <v>908</v>
      </c>
    </row>
    <row r="1241" spans="1:15">
      <c r="A1241">
        <f t="shared" si="38"/>
        <v>1240</v>
      </c>
      <c r="B1241" s="14">
        <v>43976</v>
      </c>
      <c r="C1241" t="s">
        <v>6</v>
      </c>
      <c r="D1241" t="s">
        <v>22</v>
      </c>
      <c r="E1241" s="15">
        <f t="shared" si="39"/>
        <v>20201233</v>
      </c>
      <c r="F1241">
        <v>448</v>
      </c>
      <c r="G1241">
        <v>99999</v>
      </c>
      <c r="H1241" t="str">
        <f>IF(VLOOKUP(G1241,Clientes!$A$2:$D$102,4,FALSE)=0,Clientes!$D$6,VLOOKUP(G1241,Clientes!$A$2:$D$102,4,FALSE))</f>
        <v>Ciudad de México</v>
      </c>
      <c r="I1241" t="s">
        <v>863</v>
      </c>
      <c r="J1241">
        <v>2</v>
      </c>
      <c r="O1241" t="s">
        <v>32</v>
      </c>
    </row>
    <row r="1242" spans="1:15">
      <c r="A1242">
        <f t="shared" si="38"/>
        <v>1241</v>
      </c>
      <c r="B1242" s="14">
        <v>43977</v>
      </c>
      <c r="C1242" t="s">
        <v>6</v>
      </c>
      <c r="D1242" t="s">
        <v>20</v>
      </c>
      <c r="E1242" s="15">
        <f t="shared" si="39"/>
        <v>20201234</v>
      </c>
      <c r="F1242">
        <v>5</v>
      </c>
      <c r="G1242">
        <v>5</v>
      </c>
      <c r="H1242" t="str">
        <f>IF(VLOOKUP(G1242,Clientes!$A$2:$D$102,4,FALSE)=0,Clientes!$D$6,VLOOKUP(G1242,Clientes!$A$2:$D$102,4,FALSE))</f>
        <v>Tijuana</v>
      </c>
      <c r="I1242" t="s">
        <v>871</v>
      </c>
      <c r="J1242">
        <v>1</v>
      </c>
      <c r="O1242" t="s">
        <v>908</v>
      </c>
    </row>
    <row r="1243" spans="1:15">
      <c r="A1243">
        <f t="shared" si="38"/>
        <v>1242</v>
      </c>
      <c r="B1243" s="14">
        <v>43977</v>
      </c>
      <c r="C1243" t="s">
        <v>6</v>
      </c>
      <c r="D1243" t="s">
        <v>22</v>
      </c>
      <c r="E1243" s="15">
        <f t="shared" si="39"/>
        <v>20201235</v>
      </c>
      <c r="F1243">
        <v>62</v>
      </c>
      <c r="G1243">
        <v>62</v>
      </c>
      <c r="H1243" t="str">
        <f>IF(VLOOKUP(G1243,Clientes!$A$2:$D$102,4,FALSE)=0,Clientes!$D$6,VLOOKUP(G1243,Clientes!$A$2:$D$102,4,FALSE))</f>
        <v>Ecatepec</v>
      </c>
      <c r="I1243" t="s">
        <v>857</v>
      </c>
      <c r="J1243">
        <v>6</v>
      </c>
      <c r="O1243" t="s">
        <v>908</v>
      </c>
    </row>
    <row r="1244" spans="1:15">
      <c r="A1244">
        <f t="shared" si="38"/>
        <v>1243</v>
      </c>
      <c r="B1244" s="14">
        <v>43977</v>
      </c>
      <c r="C1244" t="s">
        <v>6</v>
      </c>
      <c r="D1244" t="s">
        <v>22</v>
      </c>
      <c r="E1244" s="15">
        <f t="shared" si="39"/>
        <v>20201236</v>
      </c>
      <c r="F1244">
        <v>220</v>
      </c>
      <c r="G1244">
        <v>99999</v>
      </c>
      <c r="H1244" t="str">
        <f>IF(VLOOKUP(G1244,Clientes!$A$2:$D$102,4,FALSE)=0,Clientes!$D$6,VLOOKUP(G1244,Clientes!$A$2:$D$102,4,FALSE))</f>
        <v>Ciudad de México</v>
      </c>
      <c r="I1244" t="s">
        <v>872</v>
      </c>
      <c r="J1244">
        <v>1</v>
      </c>
      <c r="O1244" t="s">
        <v>32</v>
      </c>
    </row>
    <row r="1245" spans="1:15">
      <c r="A1245">
        <f t="shared" si="38"/>
        <v>1244</v>
      </c>
      <c r="B1245" s="14">
        <v>43977</v>
      </c>
      <c r="C1245" t="s">
        <v>6</v>
      </c>
      <c r="D1245" t="s">
        <v>20</v>
      </c>
      <c r="E1245" s="15">
        <f t="shared" si="39"/>
        <v>20201237</v>
      </c>
      <c r="F1245">
        <v>248</v>
      </c>
      <c r="G1245">
        <v>99999</v>
      </c>
      <c r="H1245" t="str">
        <f>IF(VLOOKUP(G1245,Clientes!$A$2:$D$102,4,FALSE)=0,Clientes!$D$6,VLOOKUP(G1245,Clientes!$A$2:$D$102,4,FALSE))</f>
        <v>Ciudad de México</v>
      </c>
      <c r="I1245" t="s">
        <v>881</v>
      </c>
      <c r="J1245">
        <v>5</v>
      </c>
      <c r="O1245" t="s">
        <v>907</v>
      </c>
    </row>
    <row r="1246" spans="1:15">
      <c r="A1246">
        <f t="shared" si="38"/>
        <v>1245</v>
      </c>
      <c r="B1246" s="14">
        <v>43977</v>
      </c>
      <c r="C1246" t="s">
        <v>6</v>
      </c>
      <c r="D1246" t="s">
        <v>20</v>
      </c>
      <c r="E1246" s="15">
        <f t="shared" si="39"/>
        <v>20201238</v>
      </c>
      <c r="F1246">
        <v>266</v>
      </c>
      <c r="G1246">
        <v>99999</v>
      </c>
      <c r="H1246" t="str">
        <f>IF(VLOOKUP(G1246,Clientes!$A$2:$D$102,4,FALSE)=0,Clientes!$D$6,VLOOKUP(G1246,Clientes!$A$2:$D$102,4,FALSE))</f>
        <v>Ciudad de México</v>
      </c>
      <c r="I1246" t="s">
        <v>834</v>
      </c>
      <c r="J1246">
        <v>6</v>
      </c>
      <c r="O1246" t="s">
        <v>32</v>
      </c>
    </row>
    <row r="1247" spans="1:15">
      <c r="A1247">
        <f t="shared" si="38"/>
        <v>1246</v>
      </c>
      <c r="B1247" s="14">
        <v>43977</v>
      </c>
      <c r="C1247" t="s">
        <v>6</v>
      </c>
      <c r="D1247" t="s">
        <v>20</v>
      </c>
      <c r="E1247" s="15">
        <f t="shared" si="39"/>
        <v>20201239</v>
      </c>
      <c r="F1247">
        <v>275</v>
      </c>
      <c r="G1247">
        <v>99999</v>
      </c>
      <c r="H1247" t="str">
        <f>IF(VLOOKUP(G1247,Clientes!$A$2:$D$102,4,FALSE)=0,Clientes!$D$6,VLOOKUP(G1247,Clientes!$A$2:$D$102,4,FALSE))</f>
        <v>Ciudad de México</v>
      </c>
      <c r="I1247" t="s">
        <v>856</v>
      </c>
      <c r="J1247">
        <v>1</v>
      </c>
      <c r="O1247" t="s">
        <v>908</v>
      </c>
    </row>
    <row r="1248" spans="1:15">
      <c r="A1248">
        <f t="shared" si="38"/>
        <v>1247</v>
      </c>
      <c r="B1248" s="14">
        <v>43977</v>
      </c>
      <c r="C1248" t="s">
        <v>6</v>
      </c>
      <c r="D1248" t="s">
        <v>20</v>
      </c>
      <c r="E1248" s="15">
        <f t="shared" si="39"/>
        <v>20201240</v>
      </c>
      <c r="F1248">
        <v>382</v>
      </c>
      <c r="G1248">
        <v>99999</v>
      </c>
      <c r="H1248" t="str">
        <f>IF(VLOOKUP(G1248,Clientes!$A$2:$D$102,4,FALSE)=0,Clientes!$D$6,VLOOKUP(G1248,Clientes!$A$2:$D$102,4,FALSE))</f>
        <v>Ciudad de México</v>
      </c>
      <c r="I1248" t="s">
        <v>879</v>
      </c>
      <c r="J1248">
        <v>2</v>
      </c>
      <c r="O1248" t="s">
        <v>32</v>
      </c>
    </row>
    <row r="1249" spans="1:15">
      <c r="A1249">
        <f t="shared" si="38"/>
        <v>1248</v>
      </c>
      <c r="B1249" s="14">
        <v>43978</v>
      </c>
      <c r="C1249" t="s">
        <v>6</v>
      </c>
      <c r="D1249" t="s">
        <v>21</v>
      </c>
      <c r="E1249" s="15">
        <f t="shared" si="39"/>
        <v>20201241</v>
      </c>
      <c r="F1249">
        <v>54</v>
      </c>
      <c r="G1249">
        <v>54</v>
      </c>
      <c r="H1249" t="str">
        <f>IF(VLOOKUP(G1249,Clientes!$A$2:$D$102,4,FALSE)=0,Clientes!$D$6,VLOOKUP(G1249,Clientes!$A$2:$D$102,4,FALSE))</f>
        <v>Ciudad de México</v>
      </c>
      <c r="I1249" t="s">
        <v>888</v>
      </c>
      <c r="J1249">
        <v>3</v>
      </c>
      <c r="O1249" t="s">
        <v>908</v>
      </c>
    </row>
    <row r="1250" spans="1:15">
      <c r="A1250">
        <f t="shared" si="38"/>
        <v>1249</v>
      </c>
      <c r="B1250" s="14">
        <v>43978</v>
      </c>
      <c r="C1250" t="s">
        <v>6</v>
      </c>
      <c r="D1250" t="s">
        <v>20</v>
      </c>
      <c r="E1250" s="15">
        <f t="shared" si="39"/>
        <v>20201242</v>
      </c>
      <c r="F1250">
        <v>74</v>
      </c>
      <c r="G1250">
        <v>74</v>
      </c>
      <c r="H1250" t="str">
        <f>IF(VLOOKUP(G1250,Clientes!$A$2:$D$102,4,FALSE)=0,Clientes!$D$6,VLOOKUP(G1250,Clientes!$A$2:$D$102,4,FALSE))</f>
        <v>Ciudad de México</v>
      </c>
      <c r="I1250" t="s">
        <v>830</v>
      </c>
      <c r="J1250">
        <v>2</v>
      </c>
      <c r="O1250" t="s">
        <v>908</v>
      </c>
    </row>
    <row r="1251" spans="1:15">
      <c r="A1251">
        <f t="shared" si="38"/>
        <v>1250</v>
      </c>
      <c r="B1251" s="14">
        <v>43978</v>
      </c>
      <c r="C1251" t="s">
        <v>6</v>
      </c>
      <c r="D1251" t="s">
        <v>22</v>
      </c>
      <c r="E1251" s="15">
        <f t="shared" si="39"/>
        <v>20201243</v>
      </c>
      <c r="F1251">
        <v>123</v>
      </c>
      <c r="G1251">
        <v>99999</v>
      </c>
      <c r="H1251" t="str">
        <f>IF(VLOOKUP(G1251,Clientes!$A$2:$D$102,4,FALSE)=0,Clientes!$D$6,VLOOKUP(G1251,Clientes!$A$2:$D$102,4,FALSE))</f>
        <v>Ciudad de México</v>
      </c>
      <c r="I1251" t="s">
        <v>851</v>
      </c>
      <c r="J1251">
        <v>1</v>
      </c>
      <c r="O1251" t="s">
        <v>908</v>
      </c>
    </row>
    <row r="1252" spans="1:15">
      <c r="A1252">
        <f t="shared" si="38"/>
        <v>1251</v>
      </c>
      <c r="B1252" s="14">
        <v>43978</v>
      </c>
      <c r="C1252" t="s">
        <v>6</v>
      </c>
      <c r="D1252" t="s">
        <v>20</v>
      </c>
      <c r="E1252" s="15">
        <f t="shared" si="39"/>
        <v>20201244</v>
      </c>
      <c r="F1252">
        <v>124</v>
      </c>
      <c r="G1252">
        <v>99999</v>
      </c>
      <c r="H1252" t="str">
        <f>IF(VLOOKUP(G1252,Clientes!$A$2:$D$102,4,FALSE)=0,Clientes!$D$6,VLOOKUP(G1252,Clientes!$A$2:$D$102,4,FALSE))</f>
        <v>Ciudad de México</v>
      </c>
      <c r="I1252" t="s">
        <v>845</v>
      </c>
      <c r="J1252">
        <v>4</v>
      </c>
      <c r="O1252" t="s">
        <v>32</v>
      </c>
    </row>
    <row r="1253" spans="1:15">
      <c r="A1253">
        <f t="shared" si="38"/>
        <v>1252</v>
      </c>
      <c r="B1253" s="14">
        <v>43978</v>
      </c>
      <c r="C1253" t="s">
        <v>6</v>
      </c>
      <c r="D1253" t="s">
        <v>20</v>
      </c>
      <c r="E1253" s="15">
        <f t="shared" si="39"/>
        <v>20201245</v>
      </c>
      <c r="F1253">
        <v>251</v>
      </c>
      <c r="G1253">
        <v>99999</v>
      </c>
      <c r="H1253" t="str">
        <f>IF(VLOOKUP(G1253,Clientes!$A$2:$D$102,4,FALSE)=0,Clientes!$D$6,VLOOKUP(G1253,Clientes!$A$2:$D$102,4,FALSE))</f>
        <v>Ciudad de México</v>
      </c>
      <c r="I1253" t="s">
        <v>877</v>
      </c>
      <c r="J1253">
        <v>5</v>
      </c>
      <c r="O1253" t="s">
        <v>907</v>
      </c>
    </row>
    <row r="1254" spans="1:15">
      <c r="A1254">
        <f t="shared" si="38"/>
        <v>1253</v>
      </c>
      <c r="B1254" s="14">
        <v>43978</v>
      </c>
      <c r="C1254" t="s">
        <v>6</v>
      </c>
      <c r="D1254" t="s">
        <v>20</v>
      </c>
      <c r="E1254" s="15">
        <f t="shared" si="39"/>
        <v>20201246</v>
      </c>
      <c r="F1254">
        <v>390</v>
      </c>
      <c r="G1254">
        <v>99999</v>
      </c>
      <c r="H1254" t="str">
        <f>IF(VLOOKUP(G1254,Clientes!$A$2:$D$102,4,FALSE)=0,Clientes!$D$6,VLOOKUP(G1254,Clientes!$A$2:$D$102,4,FALSE))</f>
        <v>Ciudad de México</v>
      </c>
      <c r="I1254" t="s">
        <v>882</v>
      </c>
      <c r="J1254">
        <v>2</v>
      </c>
      <c r="O1254" t="s">
        <v>908</v>
      </c>
    </row>
    <row r="1255" spans="1:15">
      <c r="A1255">
        <f t="shared" si="38"/>
        <v>1254</v>
      </c>
      <c r="B1255" s="14">
        <v>43979</v>
      </c>
      <c r="C1255" t="s">
        <v>6</v>
      </c>
      <c r="D1255" t="s">
        <v>21</v>
      </c>
      <c r="E1255" s="15">
        <f t="shared" si="39"/>
        <v>20201247</v>
      </c>
      <c r="F1255">
        <v>42</v>
      </c>
      <c r="G1255">
        <v>42</v>
      </c>
      <c r="H1255" t="str">
        <f>IF(VLOOKUP(G1255,Clientes!$A$2:$D$102,4,FALSE)=0,Clientes!$D$6,VLOOKUP(G1255,Clientes!$A$2:$D$102,4,FALSE))</f>
        <v>Cancún</v>
      </c>
      <c r="I1255" t="s">
        <v>844</v>
      </c>
      <c r="J1255">
        <v>3</v>
      </c>
      <c r="O1255" t="s">
        <v>32</v>
      </c>
    </row>
    <row r="1256" spans="1:15">
      <c r="A1256">
        <f t="shared" si="38"/>
        <v>1255</v>
      </c>
      <c r="B1256" s="14">
        <v>43979</v>
      </c>
      <c r="C1256" t="s">
        <v>6</v>
      </c>
      <c r="D1256" t="s">
        <v>21</v>
      </c>
      <c r="E1256" s="15">
        <f t="shared" si="39"/>
        <v>20201248</v>
      </c>
      <c r="F1256">
        <v>70</v>
      </c>
      <c r="G1256">
        <v>70</v>
      </c>
      <c r="H1256" t="str">
        <f>IF(VLOOKUP(G1256,Clientes!$A$2:$D$102,4,FALSE)=0,Clientes!$D$6,VLOOKUP(G1256,Clientes!$A$2:$D$102,4,FALSE))</f>
        <v>Mazatlán</v>
      </c>
      <c r="I1256" t="s">
        <v>851</v>
      </c>
      <c r="J1256">
        <v>3</v>
      </c>
      <c r="O1256" t="s">
        <v>907</v>
      </c>
    </row>
    <row r="1257" spans="1:15">
      <c r="A1257">
        <f t="shared" si="38"/>
        <v>1256</v>
      </c>
      <c r="B1257" s="14">
        <v>43979</v>
      </c>
      <c r="C1257" t="s">
        <v>6</v>
      </c>
      <c r="D1257" t="s">
        <v>20</v>
      </c>
      <c r="E1257" s="15">
        <f t="shared" si="39"/>
        <v>20201249</v>
      </c>
      <c r="F1257">
        <v>147</v>
      </c>
      <c r="G1257">
        <v>99999</v>
      </c>
      <c r="H1257" t="str">
        <f>IF(VLOOKUP(G1257,Clientes!$A$2:$D$102,4,FALSE)=0,Clientes!$D$6,VLOOKUP(G1257,Clientes!$A$2:$D$102,4,FALSE))</f>
        <v>Ciudad de México</v>
      </c>
      <c r="I1257" t="s">
        <v>842</v>
      </c>
      <c r="J1257">
        <v>7</v>
      </c>
      <c r="O1257" t="s">
        <v>908</v>
      </c>
    </row>
    <row r="1258" spans="1:15">
      <c r="A1258">
        <f t="shared" si="38"/>
        <v>1257</v>
      </c>
      <c r="B1258" s="14">
        <v>43979</v>
      </c>
      <c r="C1258" t="s">
        <v>6</v>
      </c>
      <c r="D1258" t="s">
        <v>21</v>
      </c>
      <c r="E1258" s="15">
        <f t="shared" si="39"/>
        <v>20201250</v>
      </c>
      <c r="F1258">
        <v>181</v>
      </c>
      <c r="G1258">
        <v>99999</v>
      </c>
      <c r="H1258" t="str">
        <f>IF(VLOOKUP(G1258,Clientes!$A$2:$D$102,4,FALSE)=0,Clientes!$D$6,VLOOKUP(G1258,Clientes!$A$2:$D$102,4,FALSE))</f>
        <v>Ciudad de México</v>
      </c>
      <c r="I1258" t="s">
        <v>848</v>
      </c>
      <c r="J1258">
        <v>1</v>
      </c>
      <c r="O1258" t="s">
        <v>908</v>
      </c>
    </row>
    <row r="1259" spans="1:15">
      <c r="A1259">
        <f t="shared" si="38"/>
        <v>1258</v>
      </c>
      <c r="B1259" s="14">
        <v>43979</v>
      </c>
      <c r="C1259" t="s">
        <v>6</v>
      </c>
      <c r="D1259" t="s">
        <v>21</v>
      </c>
      <c r="E1259" s="15">
        <f t="shared" si="39"/>
        <v>20201251</v>
      </c>
      <c r="F1259">
        <v>220</v>
      </c>
      <c r="G1259">
        <v>99999</v>
      </c>
      <c r="H1259" t="str">
        <f>IF(VLOOKUP(G1259,Clientes!$A$2:$D$102,4,FALSE)=0,Clientes!$D$6,VLOOKUP(G1259,Clientes!$A$2:$D$102,4,FALSE))</f>
        <v>Ciudad de México</v>
      </c>
      <c r="I1259" t="s">
        <v>888</v>
      </c>
      <c r="J1259">
        <v>4</v>
      </c>
      <c r="O1259" t="s">
        <v>907</v>
      </c>
    </row>
    <row r="1260" spans="1:15">
      <c r="A1260">
        <f t="shared" si="38"/>
        <v>1259</v>
      </c>
      <c r="B1260" s="14">
        <v>43979</v>
      </c>
      <c r="C1260" t="s">
        <v>6</v>
      </c>
      <c r="D1260" t="s">
        <v>20</v>
      </c>
      <c r="E1260" s="15">
        <f t="shared" si="39"/>
        <v>20201252</v>
      </c>
      <c r="F1260">
        <v>338</v>
      </c>
      <c r="G1260">
        <v>99999</v>
      </c>
      <c r="H1260" t="str">
        <f>IF(VLOOKUP(G1260,Clientes!$A$2:$D$102,4,FALSE)=0,Clientes!$D$6,VLOOKUP(G1260,Clientes!$A$2:$D$102,4,FALSE))</f>
        <v>Ciudad de México</v>
      </c>
      <c r="I1260" t="s">
        <v>867</v>
      </c>
      <c r="J1260">
        <v>6</v>
      </c>
      <c r="O1260" t="s">
        <v>908</v>
      </c>
    </row>
    <row r="1261" spans="1:15">
      <c r="A1261">
        <f t="shared" si="38"/>
        <v>1260</v>
      </c>
      <c r="B1261" s="14">
        <v>43979</v>
      </c>
      <c r="C1261" t="s">
        <v>6</v>
      </c>
      <c r="D1261" t="s">
        <v>20</v>
      </c>
      <c r="E1261" s="15">
        <f t="shared" si="39"/>
        <v>20201253</v>
      </c>
      <c r="F1261">
        <v>361</v>
      </c>
      <c r="G1261">
        <v>99999</v>
      </c>
      <c r="H1261" t="str">
        <f>IF(VLOOKUP(G1261,Clientes!$A$2:$D$102,4,FALSE)=0,Clientes!$D$6,VLOOKUP(G1261,Clientes!$A$2:$D$102,4,FALSE))</f>
        <v>Ciudad de México</v>
      </c>
      <c r="I1261" t="s">
        <v>869</v>
      </c>
      <c r="J1261">
        <v>4</v>
      </c>
      <c r="O1261" t="s">
        <v>907</v>
      </c>
    </row>
    <row r="1262" spans="1:15">
      <c r="A1262">
        <f t="shared" si="38"/>
        <v>1261</v>
      </c>
      <c r="B1262" s="14">
        <v>43979</v>
      </c>
      <c r="C1262" t="s">
        <v>6</v>
      </c>
      <c r="D1262" t="s">
        <v>20</v>
      </c>
      <c r="E1262" s="15">
        <f t="shared" si="39"/>
        <v>20201254</v>
      </c>
      <c r="F1262">
        <v>366</v>
      </c>
      <c r="G1262">
        <v>99999</v>
      </c>
      <c r="H1262" t="str">
        <f>IF(VLOOKUP(G1262,Clientes!$A$2:$D$102,4,FALSE)=0,Clientes!$D$6,VLOOKUP(G1262,Clientes!$A$2:$D$102,4,FALSE))</f>
        <v>Ciudad de México</v>
      </c>
      <c r="I1262" t="s">
        <v>880</v>
      </c>
      <c r="J1262">
        <v>1</v>
      </c>
      <c r="O1262" t="s">
        <v>908</v>
      </c>
    </row>
    <row r="1263" spans="1:15">
      <c r="A1263">
        <f t="shared" si="38"/>
        <v>1262</v>
      </c>
      <c r="B1263" s="14">
        <v>43979</v>
      </c>
      <c r="C1263" t="s">
        <v>6</v>
      </c>
      <c r="D1263" t="s">
        <v>20</v>
      </c>
      <c r="E1263" s="15">
        <f t="shared" si="39"/>
        <v>20201255</v>
      </c>
      <c r="F1263">
        <v>452</v>
      </c>
      <c r="G1263">
        <v>99999</v>
      </c>
      <c r="H1263" t="str">
        <f>IF(VLOOKUP(G1263,Clientes!$A$2:$D$102,4,FALSE)=0,Clientes!$D$6,VLOOKUP(G1263,Clientes!$A$2:$D$102,4,FALSE))</f>
        <v>Ciudad de México</v>
      </c>
      <c r="I1263" t="s">
        <v>840</v>
      </c>
      <c r="J1263">
        <v>5</v>
      </c>
      <c r="O1263" t="s">
        <v>907</v>
      </c>
    </row>
    <row r="1264" spans="1:15">
      <c r="A1264">
        <f t="shared" si="38"/>
        <v>1263</v>
      </c>
      <c r="B1264" s="14">
        <v>43979</v>
      </c>
      <c r="C1264" t="s">
        <v>6</v>
      </c>
      <c r="D1264" t="s">
        <v>22</v>
      </c>
      <c r="E1264" s="15">
        <f t="shared" si="39"/>
        <v>20201256</v>
      </c>
      <c r="F1264">
        <v>455</v>
      </c>
      <c r="G1264">
        <v>99999</v>
      </c>
      <c r="H1264" t="str">
        <f>IF(VLOOKUP(G1264,Clientes!$A$2:$D$102,4,FALSE)=0,Clientes!$D$6,VLOOKUP(G1264,Clientes!$A$2:$D$102,4,FALSE))</f>
        <v>Ciudad de México</v>
      </c>
      <c r="I1264" t="s">
        <v>841</v>
      </c>
      <c r="J1264">
        <v>7</v>
      </c>
      <c r="O1264" t="s">
        <v>32</v>
      </c>
    </row>
    <row r="1265" spans="1:15">
      <c r="A1265">
        <f t="shared" si="38"/>
        <v>1264</v>
      </c>
      <c r="B1265" s="14">
        <v>43980</v>
      </c>
      <c r="C1265" t="s">
        <v>6</v>
      </c>
      <c r="D1265" t="s">
        <v>21</v>
      </c>
      <c r="E1265" s="15">
        <f t="shared" si="39"/>
        <v>20201257</v>
      </c>
      <c r="F1265">
        <v>63</v>
      </c>
      <c r="G1265">
        <v>63</v>
      </c>
      <c r="H1265" t="str">
        <f>IF(VLOOKUP(G1265,Clientes!$A$2:$D$102,4,FALSE)=0,Clientes!$D$6,VLOOKUP(G1265,Clientes!$A$2:$D$102,4,FALSE))</f>
        <v>Ciudad de México</v>
      </c>
      <c r="I1265" t="s">
        <v>884</v>
      </c>
      <c r="J1265">
        <v>2</v>
      </c>
      <c r="O1265" t="s">
        <v>907</v>
      </c>
    </row>
    <row r="1266" spans="1:15">
      <c r="A1266">
        <f t="shared" si="38"/>
        <v>1265</v>
      </c>
      <c r="B1266" s="14">
        <v>43980</v>
      </c>
      <c r="C1266" t="s">
        <v>6</v>
      </c>
      <c r="D1266" t="s">
        <v>20</v>
      </c>
      <c r="E1266" s="15">
        <f t="shared" si="39"/>
        <v>20201258</v>
      </c>
      <c r="F1266">
        <v>64</v>
      </c>
      <c r="G1266">
        <v>64</v>
      </c>
      <c r="H1266" t="str">
        <f>IF(VLOOKUP(G1266,Clientes!$A$2:$D$102,4,FALSE)=0,Clientes!$D$6,VLOOKUP(G1266,Clientes!$A$2:$D$102,4,FALSE))</f>
        <v>Ciudad de México</v>
      </c>
      <c r="I1266" t="s">
        <v>867</v>
      </c>
      <c r="J1266">
        <v>2</v>
      </c>
      <c r="O1266" t="s">
        <v>907</v>
      </c>
    </row>
    <row r="1267" spans="1:15">
      <c r="A1267">
        <f t="shared" si="38"/>
        <v>1266</v>
      </c>
      <c r="B1267" s="14">
        <v>43980</v>
      </c>
      <c r="C1267" t="s">
        <v>6</v>
      </c>
      <c r="D1267" t="s">
        <v>20</v>
      </c>
      <c r="E1267" s="15">
        <f t="shared" si="39"/>
        <v>20201259</v>
      </c>
      <c r="F1267">
        <v>148</v>
      </c>
      <c r="G1267">
        <v>99999</v>
      </c>
      <c r="H1267" t="str">
        <f>IF(VLOOKUP(G1267,Clientes!$A$2:$D$102,4,FALSE)=0,Clientes!$D$6,VLOOKUP(G1267,Clientes!$A$2:$D$102,4,FALSE))</f>
        <v>Ciudad de México</v>
      </c>
      <c r="I1267" t="s">
        <v>842</v>
      </c>
      <c r="J1267">
        <v>3</v>
      </c>
      <c r="O1267" t="s">
        <v>32</v>
      </c>
    </row>
    <row r="1268" spans="1:15">
      <c r="A1268">
        <f t="shared" si="38"/>
        <v>1267</v>
      </c>
      <c r="B1268" s="14">
        <v>43980</v>
      </c>
      <c r="C1268" t="s">
        <v>6</v>
      </c>
      <c r="D1268" t="s">
        <v>20</v>
      </c>
      <c r="E1268" s="15">
        <f t="shared" si="39"/>
        <v>20201260</v>
      </c>
      <c r="F1268">
        <v>239</v>
      </c>
      <c r="G1268">
        <v>99999</v>
      </c>
      <c r="H1268" t="str">
        <f>IF(VLOOKUP(G1268,Clientes!$A$2:$D$102,4,FALSE)=0,Clientes!$D$6,VLOOKUP(G1268,Clientes!$A$2:$D$102,4,FALSE))</f>
        <v>Ciudad de México</v>
      </c>
      <c r="I1268" t="s">
        <v>883</v>
      </c>
      <c r="J1268">
        <v>1</v>
      </c>
      <c r="O1268" t="s">
        <v>907</v>
      </c>
    </row>
    <row r="1269" spans="1:15">
      <c r="A1269">
        <f t="shared" si="38"/>
        <v>1268</v>
      </c>
      <c r="B1269" s="14">
        <v>43980</v>
      </c>
      <c r="C1269" t="s">
        <v>6</v>
      </c>
      <c r="D1269" t="s">
        <v>20</v>
      </c>
      <c r="E1269" s="15">
        <f t="shared" si="39"/>
        <v>20201261</v>
      </c>
      <c r="F1269">
        <v>353</v>
      </c>
      <c r="G1269">
        <v>99999</v>
      </c>
      <c r="H1269" t="str">
        <f>IF(VLOOKUP(G1269,Clientes!$A$2:$D$102,4,FALSE)=0,Clientes!$D$6,VLOOKUP(G1269,Clientes!$A$2:$D$102,4,FALSE))</f>
        <v>Ciudad de México</v>
      </c>
      <c r="I1269" t="s">
        <v>889</v>
      </c>
      <c r="J1269">
        <v>6</v>
      </c>
      <c r="O1269" t="s">
        <v>908</v>
      </c>
    </row>
    <row r="1270" spans="1:15">
      <c r="A1270">
        <f t="shared" si="38"/>
        <v>1269</v>
      </c>
      <c r="B1270" s="14">
        <v>43981</v>
      </c>
      <c r="C1270" t="s">
        <v>6</v>
      </c>
      <c r="D1270" t="s">
        <v>20</v>
      </c>
      <c r="E1270" s="15">
        <f t="shared" si="39"/>
        <v>20201262</v>
      </c>
      <c r="F1270">
        <v>64</v>
      </c>
      <c r="G1270">
        <v>64</v>
      </c>
      <c r="H1270" t="str">
        <f>IF(VLOOKUP(G1270,Clientes!$A$2:$D$102,4,FALSE)=0,Clientes!$D$6,VLOOKUP(G1270,Clientes!$A$2:$D$102,4,FALSE))</f>
        <v>Ciudad de México</v>
      </c>
      <c r="I1270" t="s">
        <v>887</v>
      </c>
      <c r="J1270">
        <v>7</v>
      </c>
      <c r="O1270" t="s">
        <v>32</v>
      </c>
    </row>
    <row r="1271" spans="1:15">
      <c r="A1271">
        <f t="shared" si="38"/>
        <v>1270</v>
      </c>
      <c r="B1271" s="14">
        <v>43981</v>
      </c>
      <c r="C1271" t="s">
        <v>6</v>
      </c>
      <c r="D1271" t="s">
        <v>20</v>
      </c>
      <c r="E1271" s="15">
        <f t="shared" si="39"/>
        <v>20201263</v>
      </c>
      <c r="F1271">
        <v>81</v>
      </c>
      <c r="G1271">
        <v>81</v>
      </c>
      <c r="H1271" t="str">
        <f>IF(VLOOKUP(G1271,Clientes!$A$2:$D$102,4,FALSE)=0,Clientes!$D$6,VLOOKUP(G1271,Clientes!$A$2:$D$102,4,FALSE))</f>
        <v>Celaya</v>
      </c>
      <c r="I1271" t="s">
        <v>883</v>
      </c>
      <c r="J1271">
        <v>1</v>
      </c>
      <c r="O1271" t="s">
        <v>32</v>
      </c>
    </row>
    <row r="1272" spans="1:15">
      <c r="A1272">
        <f t="shared" si="38"/>
        <v>1271</v>
      </c>
      <c r="B1272" s="14">
        <v>43981</v>
      </c>
      <c r="C1272" t="s">
        <v>36</v>
      </c>
      <c r="D1272" t="s">
        <v>20</v>
      </c>
      <c r="E1272" s="15">
        <f t="shared" si="39"/>
        <v>20201264</v>
      </c>
      <c r="F1272">
        <v>114</v>
      </c>
      <c r="G1272">
        <v>99999</v>
      </c>
      <c r="H1272" t="str">
        <f>IF(VLOOKUP(G1272,Clientes!$A$2:$D$102,4,FALSE)=0,Clientes!$D$6,VLOOKUP(G1272,Clientes!$A$2:$D$102,4,FALSE))</f>
        <v>Ciudad de México</v>
      </c>
      <c r="I1272" t="s">
        <v>862</v>
      </c>
      <c r="J1272">
        <v>4</v>
      </c>
      <c r="O1272" t="s">
        <v>908</v>
      </c>
    </row>
    <row r="1273" spans="1:15">
      <c r="A1273">
        <f t="shared" si="38"/>
        <v>1272</v>
      </c>
      <c r="B1273" s="14">
        <v>43981</v>
      </c>
      <c r="C1273" t="s">
        <v>6</v>
      </c>
      <c r="D1273" t="s">
        <v>20</v>
      </c>
      <c r="E1273" s="15">
        <f t="shared" si="39"/>
        <v>20201265</v>
      </c>
      <c r="F1273">
        <v>115</v>
      </c>
      <c r="G1273">
        <v>99999</v>
      </c>
      <c r="H1273" t="str">
        <f>IF(VLOOKUP(G1273,Clientes!$A$2:$D$102,4,FALSE)=0,Clientes!$D$6,VLOOKUP(G1273,Clientes!$A$2:$D$102,4,FALSE))</f>
        <v>Ciudad de México</v>
      </c>
      <c r="I1273" t="s">
        <v>848</v>
      </c>
      <c r="J1273">
        <v>7</v>
      </c>
      <c r="O1273" t="s">
        <v>907</v>
      </c>
    </row>
    <row r="1274" spans="1:15">
      <c r="A1274">
        <f t="shared" si="38"/>
        <v>1273</v>
      </c>
      <c r="B1274" s="14">
        <v>43981</v>
      </c>
      <c r="C1274" t="s">
        <v>6</v>
      </c>
      <c r="D1274" t="s">
        <v>20</v>
      </c>
      <c r="E1274" s="15">
        <f t="shared" si="39"/>
        <v>20201266</v>
      </c>
      <c r="F1274">
        <v>128</v>
      </c>
      <c r="G1274">
        <v>99999</v>
      </c>
      <c r="H1274" t="str">
        <f>IF(VLOOKUP(G1274,Clientes!$A$2:$D$102,4,FALSE)=0,Clientes!$D$6,VLOOKUP(G1274,Clientes!$A$2:$D$102,4,FALSE))</f>
        <v>Ciudad de México</v>
      </c>
      <c r="I1274" t="s">
        <v>854</v>
      </c>
      <c r="J1274">
        <v>1</v>
      </c>
      <c r="O1274" t="s">
        <v>907</v>
      </c>
    </row>
    <row r="1275" spans="1:15">
      <c r="A1275">
        <f t="shared" si="38"/>
        <v>1274</v>
      </c>
      <c r="B1275" s="14">
        <v>43981</v>
      </c>
      <c r="C1275" t="s">
        <v>6</v>
      </c>
      <c r="D1275" t="s">
        <v>21</v>
      </c>
      <c r="E1275" s="15">
        <f t="shared" si="39"/>
        <v>20201267</v>
      </c>
      <c r="F1275">
        <v>143</v>
      </c>
      <c r="G1275">
        <v>99999</v>
      </c>
      <c r="H1275" t="str">
        <f>IF(VLOOKUP(G1275,Clientes!$A$2:$D$102,4,FALSE)=0,Clientes!$D$6,VLOOKUP(G1275,Clientes!$A$2:$D$102,4,FALSE))</f>
        <v>Ciudad de México</v>
      </c>
      <c r="I1275" t="s">
        <v>872</v>
      </c>
      <c r="J1275">
        <v>4</v>
      </c>
      <c r="O1275" t="s">
        <v>907</v>
      </c>
    </row>
    <row r="1276" spans="1:15">
      <c r="A1276">
        <f t="shared" si="38"/>
        <v>1275</v>
      </c>
      <c r="B1276" s="14">
        <v>43981</v>
      </c>
      <c r="C1276" t="s">
        <v>6</v>
      </c>
      <c r="D1276" t="s">
        <v>20</v>
      </c>
      <c r="E1276" s="15">
        <f t="shared" si="39"/>
        <v>20201268</v>
      </c>
      <c r="F1276">
        <v>273</v>
      </c>
      <c r="G1276">
        <v>99999</v>
      </c>
      <c r="H1276" t="str">
        <f>IF(VLOOKUP(G1276,Clientes!$A$2:$D$102,4,FALSE)=0,Clientes!$D$6,VLOOKUP(G1276,Clientes!$A$2:$D$102,4,FALSE))</f>
        <v>Ciudad de México</v>
      </c>
      <c r="I1276" t="s">
        <v>849</v>
      </c>
      <c r="J1276">
        <v>5</v>
      </c>
      <c r="O1276" t="s">
        <v>908</v>
      </c>
    </row>
    <row r="1277" spans="1:15">
      <c r="A1277">
        <f t="shared" si="38"/>
        <v>1276</v>
      </c>
      <c r="B1277" s="14">
        <v>43981</v>
      </c>
      <c r="C1277" t="s">
        <v>6</v>
      </c>
      <c r="D1277" t="s">
        <v>20</v>
      </c>
      <c r="E1277" s="15">
        <f t="shared" si="39"/>
        <v>20201269</v>
      </c>
      <c r="F1277">
        <v>324</v>
      </c>
      <c r="G1277">
        <v>99999</v>
      </c>
      <c r="H1277" t="str">
        <f>IF(VLOOKUP(G1277,Clientes!$A$2:$D$102,4,FALSE)=0,Clientes!$D$6,VLOOKUP(G1277,Clientes!$A$2:$D$102,4,FALSE))</f>
        <v>Ciudad de México</v>
      </c>
      <c r="I1277" t="s">
        <v>878</v>
      </c>
      <c r="J1277">
        <v>4</v>
      </c>
      <c r="O1277" t="s">
        <v>32</v>
      </c>
    </row>
    <row r="1278" spans="1:15">
      <c r="A1278">
        <f t="shared" si="38"/>
        <v>1277</v>
      </c>
      <c r="B1278" s="14">
        <v>43981</v>
      </c>
      <c r="C1278" t="s">
        <v>6</v>
      </c>
      <c r="D1278" t="s">
        <v>22</v>
      </c>
      <c r="E1278" s="15">
        <f t="shared" si="39"/>
        <v>20201270</v>
      </c>
      <c r="F1278">
        <v>384</v>
      </c>
      <c r="G1278">
        <v>99999</v>
      </c>
      <c r="H1278" t="str">
        <f>IF(VLOOKUP(G1278,Clientes!$A$2:$D$102,4,FALSE)=0,Clientes!$D$6,VLOOKUP(G1278,Clientes!$A$2:$D$102,4,FALSE))</f>
        <v>Ciudad de México</v>
      </c>
      <c r="I1278" t="s">
        <v>870</v>
      </c>
      <c r="J1278">
        <v>2</v>
      </c>
      <c r="O1278" t="s">
        <v>908</v>
      </c>
    </row>
    <row r="1279" spans="1:15">
      <c r="A1279">
        <f t="shared" si="38"/>
        <v>1278</v>
      </c>
      <c r="B1279" s="14">
        <v>43981</v>
      </c>
      <c r="C1279" t="s">
        <v>6</v>
      </c>
      <c r="D1279" t="s">
        <v>20</v>
      </c>
      <c r="E1279" s="15">
        <f t="shared" si="39"/>
        <v>20201271</v>
      </c>
      <c r="F1279">
        <v>391</v>
      </c>
      <c r="G1279">
        <v>99999</v>
      </c>
      <c r="H1279" t="str">
        <f>IF(VLOOKUP(G1279,Clientes!$A$2:$D$102,4,FALSE)=0,Clientes!$D$6,VLOOKUP(G1279,Clientes!$A$2:$D$102,4,FALSE))</f>
        <v>Ciudad de México</v>
      </c>
      <c r="I1279" t="s">
        <v>828</v>
      </c>
      <c r="J1279">
        <v>4</v>
      </c>
      <c r="O1279" t="s">
        <v>907</v>
      </c>
    </row>
    <row r="1280" spans="1:15">
      <c r="A1280">
        <f t="shared" si="38"/>
        <v>1279</v>
      </c>
      <c r="B1280" s="14">
        <v>43981</v>
      </c>
      <c r="C1280" t="s">
        <v>6</v>
      </c>
      <c r="D1280" t="s">
        <v>20</v>
      </c>
      <c r="E1280" s="15">
        <f t="shared" si="39"/>
        <v>20201272</v>
      </c>
      <c r="F1280">
        <v>409</v>
      </c>
      <c r="G1280">
        <v>99999</v>
      </c>
      <c r="H1280" t="str">
        <f>IF(VLOOKUP(G1280,Clientes!$A$2:$D$102,4,FALSE)=0,Clientes!$D$6,VLOOKUP(G1280,Clientes!$A$2:$D$102,4,FALSE))</f>
        <v>Ciudad de México</v>
      </c>
      <c r="I1280" t="s">
        <v>836</v>
      </c>
      <c r="J1280">
        <v>4</v>
      </c>
      <c r="O1280" t="s">
        <v>32</v>
      </c>
    </row>
    <row r="1281" spans="1:15">
      <c r="A1281">
        <f t="shared" si="38"/>
        <v>1280</v>
      </c>
      <c r="B1281" s="14">
        <v>43981</v>
      </c>
      <c r="C1281" t="s">
        <v>6</v>
      </c>
      <c r="D1281" t="s">
        <v>20</v>
      </c>
      <c r="E1281" s="15">
        <f t="shared" si="39"/>
        <v>20201273</v>
      </c>
      <c r="F1281">
        <v>415</v>
      </c>
      <c r="G1281">
        <v>99999</v>
      </c>
      <c r="H1281" t="str">
        <f>IF(VLOOKUP(G1281,Clientes!$A$2:$D$102,4,FALSE)=0,Clientes!$D$6,VLOOKUP(G1281,Clientes!$A$2:$D$102,4,FALSE))</f>
        <v>Ciudad de México</v>
      </c>
      <c r="I1281" t="s">
        <v>886</v>
      </c>
      <c r="J1281">
        <v>5</v>
      </c>
      <c r="O1281" t="s">
        <v>32</v>
      </c>
    </row>
    <row r="1282" spans="1:15">
      <c r="A1282">
        <f t="shared" si="38"/>
        <v>1281</v>
      </c>
      <c r="B1282" s="14">
        <v>43981</v>
      </c>
      <c r="C1282" t="s">
        <v>6</v>
      </c>
      <c r="D1282" t="s">
        <v>22</v>
      </c>
      <c r="E1282" s="15">
        <f t="shared" si="39"/>
        <v>20201274</v>
      </c>
      <c r="F1282">
        <v>429</v>
      </c>
      <c r="G1282">
        <v>99999</v>
      </c>
      <c r="H1282" t="str">
        <f>IF(VLOOKUP(G1282,Clientes!$A$2:$D$102,4,FALSE)=0,Clientes!$D$6,VLOOKUP(G1282,Clientes!$A$2:$D$102,4,FALSE))</f>
        <v>Ciudad de México</v>
      </c>
      <c r="I1282" t="s">
        <v>848</v>
      </c>
      <c r="J1282">
        <v>5</v>
      </c>
      <c r="O1282" t="s">
        <v>907</v>
      </c>
    </row>
    <row r="1283" spans="1:15">
      <c r="A1283">
        <f t="shared" si="38"/>
        <v>1282</v>
      </c>
      <c r="B1283" s="14">
        <v>43981</v>
      </c>
      <c r="C1283" t="s">
        <v>36</v>
      </c>
      <c r="D1283" t="s">
        <v>20</v>
      </c>
      <c r="E1283" s="15">
        <f t="shared" si="39"/>
        <v>20201275</v>
      </c>
      <c r="F1283">
        <v>440</v>
      </c>
      <c r="G1283">
        <v>99999</v>
      </c>
      <c r="H1283" t="str">
        <f>IF(VLOOKUP(G1283,Clientes!$A$2:$D$102,4,FALSE)=0,Clientes!$D$6,VLOOKUP(G1283,Clientes!$A$2:$D$102,4,FALSE))</f>
        <v>Ciudad de México</v>
      </c>
      <c r="I1283" t="s">
        <v>871</v>
      </c>
      <c r="J1283">
        <v>7</v>
      </c>
      <c r="O1283" t="s">
        <v>908</v>
      </c>
    </row>
    <row r="1284" spans="1:15">
      <c r="A1284">
        <f t="shared" ref="A1284:A1347" si="40">A1283+1</f>
        <v>1283</v>
      </c>
      <c r="B1284" s="14">
        <v>43982</v>
      </c>
      <c r="C1284" t="s">
        <v>6</v>
      </c>
      <c r="D1284" t="s">
        <v>20</v>
      </c>
      <c r="E1284" s="15">
        <f t="shared" ref="E1284:E1347" si="41">IF(CONCATENATE(D1284,F1284)=CONCATENATE(D1283,F1283),E1283,E1283+1)</f>
        <v>20201276</v>
      </c>
      <c r="F1284">
        <v>69</v>
      </c>
      <c r="G1284">
        <v>69</v>
      </c>
      <c r="H1284" t="str">
        <f>IF(VLOOKUP(G1284,Clientes!$A$2:$D$102,4,FALSE)=0,Clientes!$D$6,VLOOKUP(G1284,Clientes!$A$2:$D$102,4,FALSE))</f>
        <v>Chilpancingo de los Bravo</v>
      </c>
      <c r="I1284" t="s">
        <v>844</v>
      </c>
      <c r="J1284">
        <v>1</v>
      </c>
      <c r="O1284" t="s">
        <v>32</v>
      </c>
    </row>
    <row r="1285" spans="1:15">
      <c r="A1285">
        <f t="shared" si="40"/>
        <v>1284</v>
      </c>
      <c r="B1285" s="14">
        <v>43982</v>
      </c>
      <c r="C1285" t="s">
        <v>6</v>
      </c>
      <c r="D1285" t="s">
        <v>20</v>
      </c>
      <c r="E1285" s="15">
        <f t="shared" si="41"/>
        <v>20201277</v>
      </c>
      <c r="F1285">
        <v>155</v>
      </c>
      <c r="G1285">
        <v>99999</v>
      </c>
      <c r="H1285" t="str">
        <f>IF(VLOOKUP(G1285,Clientes!$A$2:$D$102,4,FALSE)=0,Clientes!$D$6,VLOOKUP(G1285,Clientes!$A$2:$D$102,4,FALSE))</f>
        <v>Ciudad de México</v>
      </c>
      <c r="I1285" t="s">
        <v>860</v>
      </c>
      <c r="J1285">
        <v>5</v>
      </c>
      <c r="O1285" t="s">
        <v>32</v>
      </c>
    </row>
    <row r="1286" spans="1:15">
      <c r="A1286">
        <f t="shared" si="40"/>
        <v>1285</v>
      </c>
      <c r="B1286" s="14">
        <v>43982</v>
      </c>
      <c r="C1286" t="s">
        <v>6</v>
      </c>
      <c r="D1286" t="s">
        <v>22</v>
      </c>
      <c r="E1286" s="15">
        <f t="shared" si="41"/>
        <v>20201278</v>
      </c>
      <c r="F1286">
        <v>181</v>
      </c>
      <c r="G1286">
        <v>99999</v>
      </c>
      <c r="H1286" t="str">
        <f>IF(VLOOKUP(G1286,Clientes!$A$2:$D$102,4,FALSE)=0,Clientes!$D$6,VLOOKUP(G1286,Clientes!$A$2:$D$102,4,FALSE))</f>
        <v>Ciudad de México</v>
      </c>
      <c r="I1286" t="s">
        <v>849</v>
      </c>
      <c r="J1286">
        <v>2</v>
      </c>
      <c r="O1286" t="s">
        <v>908</v>
      </c>
    </row>
    <row r="1287" spans="1:15">
      <c r="A1287">
        <f t="shared" si="40"/>
        <v>1286</v>
      </c>
      <c r="B1287" s="14">
        <v>43982</v>
      </c>
      <c r="C1287" t="s">
        <v>6</v>
      </c>
      <c r="D1287" t="s">
        <v>22</v>
      </c>
      <c r="E1287" s="15">
        <f t="shared" si="41"/>
        <v>20201279</v>
      </c>
      <c r="F1287">
        <v>246</v>
      </c>
      <c r="G1287">
        <v>99999</v>
      </c>
      <c r="H1287" t="str">
        <f>IF(VLOOKUP(G1287,Clientes!$A$2:$D$102,4,FALSE)=0,Clientes!$D$6,VLOOKUP(G1287,Clientes!$A$2:$D$102,4,FALSE))</f>
        <v>Ciudad de México</v>
      </c>
      <c r="I1287" t="s">
        <v>844</v>
      </c>
      <c r="J1287">
        <v>4</v>
      </c>
      <c r="O1287" t="s">
        <v>907</v>
      </c>
    </row>
    <row r="1288" spans="1:15">
      <c r="A1288">
        <f t="shared" si="40"/>
        <v>1287</v>
      </c>
      <c r="B1288" s="14">
        <v>43982</v>
      </c>
      <c r="C1288" t="s">
        <v>6</v>
      </c>
      <c r="D1288" t="s">
        <v>22</v>
      </c>
      <c r="E1288" s="15">
        <f t="shared" si="41"/>
        <v>20201280</v>
      </c>
      <c r="F1288">
        <v>255</v>
      </c>
      <c r="G1288">
        <v>99999</v>
      </c>
      <c r="H1288" t="str">
        <f>IF(VLOOKUP(G1288,Clientes!$A$2:$D$102,4,FALSE)=0,Clientes!$D$6,VLOOKUP(G1288,Clientes!$A$2:$D$102,4,FALSE))</f>
        <v>Ciudad de México</v>
      </c>
      <c r="I1288" t="s">
        <v>842</v>
      </c>
      <c r="J1288">
        <v>6</v>
      </c>
      <c r="O1288" t="s">
        <v>907</v>
      </c>
    </row>
    <row r="1289" spans="1:15">
      <c r="A1289">
        <f t="shared" si="40"/>
        <v>1288</v>
      </c>
      <c r="B1289" s="14">
        <v>43982</v>
      </c>
      <c r="C1289" t="s">
        <v>6</v>
      </c>
      <c r="D1289" t="s">
        <v>22</v>
      </c>
      <c r="E1289" s="15">
        <f t="shared" si="41"/>
        <v>20201281</v>
      </c>
      <c r="F1289">
        <v>386</v>
      </c>
      <c r="G1289">
        <v>99999</v>
      </c>
      <c r="H1289" t="str">
        <f>IF(VLOOKUP(G1289,Clientes!$A$2:$D$102,4,FALSE)=0,Clientes!$D$6,VLOOKUP(G1289,Clientes!$A$2:$D$102,4,FALSE))</f>
        <v>Ciudad de México</v>
      </c>
      <c r="I1289" t="s">
        <v>840</v>
      </c>
      <c r="J1289">
        <v>1</v>
      </c>
      <c r="O1289" t="s">
        <v>908</v>
      </c>
    </row>
    <row r="1290" spans="1:15">
      <c r="A1290">
        <f t="shared" si="40"/>
        <v>1289</v>
      </c>
      <c r="B1290" s="14">
        <v>43983</v>
      </c>
      <c r="C1290" t="s">
        <v>6</v>
      </c>
      <c r="D1290" t="s">
        <v>20</v>
      </c>
      <c r="E1290" s="15">
        <f t="shared" si="41"/>
        <v>20201282</v>
      </c>
      <c r="F1290">
        <v>53</v>
      </c>
      <c r="G1290">
        <v>53</v>
      </c>
      <c r="H1290" t="str">
        <f>IF(VLOOKUP(G1290,Clientes!$A$2:$D$102,4,FALSE)=0,Clientes!$D$6,VLOOKUP(G1290,Clientes!$A$2:$D$102,4,FALSE))</f>
        <v>Nezahualcóyotl</v>
      </c>
      <c r="I1290" t="s">
        <v>828</v>
      </c>
      <c r="J1290">
        <v>3</v>
      </c>
      <c r="O1290" t="s">
        <v>907</v>
      </c>
    </row>
    <row r="1291" spans="1:15">
      <c r="A1291">
        <f t="shared" si="40"/>
        <v>1290</v>
      </c>
      <c r="B1291" s="14">
        <v>43983</v>
      </c>
      <c r="C1291" t="s">
        <v>6</v>
      </c>
      <c r="D1291" t="s">
        <v>22</v>
      </c>
      <c r="E1291" s="15">
        <f t="shared" si="41"/>
        <v>20201283</v>
      </c>
      <c r="F1291">
        <v>115</v>
      </c>
      <c r="G1291">
        <v>99999</v>
      </c>
      <c r="H1291" t="str">
        <f>IF(VLOOKUP(G1291,Clientes!$A$2:$D$102,4,FALSE)=0,Clientes!$D$6,VLOOKUP(G1291,Clientes!$A$2:$D$102,4,FALSE))</f>
        <v>Ciudad de México</v>
      </c>
      <c r="I1291" t="s">
        <v>831</v>
      </c>
      <c r="J1291">
        <v>5</v>
      </c>
      <c r="O1291" t="s">
        <v>907</v>
      </c>
    </row>
    <row r="1292" spans="1:15">
      <c r="A1292">
        <f t="shared" si="40"/>
        <v>1291</v>
      </c>
      <c r="B1292" s="14">
        <v>43983</v>
      </c>
      <c r="C1292" t="s">
        <v>6</v>
      </c>
      <c r="D1292" t="s">
        <v>20</v>
      </c>
      <c r="E1292" s="15">
        <f t="shared" si="41"/>
        <v>20201284</v>
      </c>
      <c r="F1292">
        <v>196</v>
      </c>
      <c r="G1292">
        <v>99999</v>
      </c>
      <c r="H1292" t="str">
        <f>IF(VLOOKUP(G1292,Clientes!$A$2:$D$102,4,FALSE)=0,Clientes!$D$6,VLOOKUP(G1292,Clientes!$A$2:$D$102,4,FALSE))</f>
        <v>Ciudad de México</v>
      </c>
      <c r="I1292" t="s">
        <v>847</v>
      </c>
      <c r="J1292">
        <v>6</v>
      </c>
      <c r="O1292" t="s">
        <v>32</v>
      </c>
    </row>
    <row r="1293" spans="1:15">
      <c r="A1293">
        <f t="shared" si="40"/>
        <v>1292</v>
      </c>
      <c r="B1293" s="14">
        <v>43983</v>
      </c>
      <c r="C1293" t="s">
        <v>6</v>
      </c>
      <c r="D1293" t="s">
        <v>22</v>
      </c>
      <c r="E1293" s="15">
        <f t="shared" si="41"/>
        <v>20201285</v>
      </c>
      <c r="F1293">
        <v>223</v>
      </c>
      <c r="G1293">
        <v>99999</v>
      </c>
      <c r="H1293" t="str">
        <f>IF(VLOOKUP(G1293,Clientes!$A$2:$D$102,4,FALSE)=0,Clientes!$D$6,VLOOKUP(G1293,Clientes!$A$2:$D$102,4,FALSE))</f>
        <v>Ciudad de México</v>
      </c>
      <c r="I1293" t="s">
        <v>843</v>
      </c>
      <c r="J1293">
        <v>6</v>
      </c>
      <c r="O1293" t="s">
        <v>908</v>
      </c>
    </row>
    <row r="1294" spans="1:15">
      <c r="A1294">
        <f t="shared" si="40"/>
        <v>1293</v>
      </c>
      <c r="B1294" s="14">
        <v>43983</v>
      </c>
      <c r="C1294" t="s">
        <v>6</v>
      </c>
      <c r="D1294" t="s">
        <v>20</v>
      </c>
      <c r="E1294" s="15">
        <f t="shared" si="41"/>
        <v>20201286</v>
      </c>
      <c r="F1294">
        <v>308</v>
      </c>
      <c r="G1294">
        <v>99999</v>
      </c>
      <c r="H1294" t="str">
        <f>IF(VLOOKUP(G1294,Clientes!$A$2:$D$102,4,FALSE)=0,Clientes!$D$6,VLOOKUP(G1294,Clientes!$A$2:$D$102,4,FALSE))</f>
        <v>Ciudad de México</v>
      </c>
      <c r="I1294" t="s">
        <v>854</v>
      </c>
      <c r="J1294">
        <v>7</v>
      </c>
      <c r="O1294" t="s">
        <v>907</v>
      </c>
    </row>
    <row r="1295" spans="1:15">
      <c r="A1295">
        <f t="shared" si="40"/>
        <v>1294</v>
      </c>
      <c r="B1295" s="14">
        <v>43983</v>
      </c>
      <c r="C1295" t="s">
        <v>6</v>
      </c>
      <c r="D1295" t="s">
        <v>20</v>
      </c>
      <c r="E1295" s="15">
        <f t="shared" si="41"/>
        <v>20201287</v>
      </c>
      <c r="F1295">
        <v>323</v>
      </c>
      <c r="G1295">
        <v>99999</v>
      </c>
      <c r="H1295" t="str">
        <f>IF(VLOOKUP(G1295,Clientes!$A$2:$D$102,4,FALSE)=0,Clientes!$D$6,VLOOKUP(G1295,Clientes!$A$2:$D$102,4,FALSE))</f>
        <v>Ciudad de México</v>
      </c>
      <c r="I1295" t="s">
        <v>858</v>
      </c>
      <c r="J1295">
        <v>7</v>
      </c>
      <c r="O1295" t="s">
        <v>32</v>
      </c>
    </row>
    <row r="1296" spans="1:15">
      <c r="A1296">
        <f t="shared" si="40"/>
        <v>1295</v>
      </c>
      <c r="B1296" s="14">
        <v>43983</v>
      </c>
      <c r="C1296" t="s">
        <v>6</v>
      </c>
      <c r="D1296" t="s">
        <v>20</v>
      </c>
      <c r="E1296" s="15">
        <f t="shared" si="41"/>
        <v>20201288</v>
      </c>
      <c r="F1296">
        <v>422</v>
      </c>
      <c r="G1296">
        <v>99999</v>
      </c>
      <c r="H1296" t="str">
        <f>IF(VLOOKUP(G1296,Clientes!$A$2:$D$102,4,FALSE)=0,Clientes!$D$6,VLOOKUP(G1296,Clientes!$A$2:$D$102,4,FALSE))</f>
        <v>Ciudad de México</v>
      </c>
      <c r="I1296" t="s">
        <v>843</v>
      </c>
      <c r="J1296">
        <v>7</v>
      </c>
      <c r="O1296" t="s">
        <v>32</v>
      </c>
    </row>
    <row r="1297" spans="1:15">
      <c r="A1297">
        <f t="shared" si="40"/>
        <v>1296</v>
      </c>
      <c r="B1297" s="14">
        <v>43984</v>
      </c>
      <c r="C1297" t="s">
        <v>6</v>
      </c>
      <c r="D1297" t="s">
        <v>20</v>
      </c>
      <c r="E1297" s="15">
        <f t="shared" si="41"/>
        <v>20201289</v>
      </c>
      <c r="F1297">
        <v>33</v>
      </c>
      <c r="G1297">
        <v>33</v>
      </c>
      <c r="H1297" t="str">
        <f>IF(VLOOKUP(G1297,Clientes!$A$2:$D$102,4,FALSE)=0,Clientes!$D$6,VLOOKUP(G1297,Clientes!$A$2:$D$102,4,FALSE))</f>
        <v>Ciudad de México</v>
      </c>
      <c r="I1297" t="s">
        <v>881</v>
      </c>
      <c r="J1297">
        <v>5</v>
      </c>
      <c r="O1297" t="s">
        <v>908</v>
      </c>
    </row>
    <row r="1298" spans="1:15">
      <c r="A1298">
        <f t="shared" si="40"/>
        <v>1297</v>
      </c>
      <c r="B1298" s="14">
        <v>43984</v>
      </c>
      <c r="C1298" t="s">
        <v>6</v>
      </c>
      <c r="D1298" t="s">
        <v>20</v>
      </c>
      <c r="E1298" s="15">
        <f t="shared" si="41"/>
        <v>20201290</v>
      </c>
      <c r="F1298">
        <v>39</v>
      </c>
      <c r="G1298">
        <v>39</v>
      </c>
      <c r="H1298" t="str">
        <f>IF(VLOOKUP(G1298,Clientes!$A$2:$D$102,4,FALSE)=0,Clientes!$D$6,VLOOKUP(G1298,Clientes!$A$2:$D$102,4,FALSE))</f>
        <v>Poza Rica de Hidalgo</v>
      </c>
      <c r="I1298" t="s">
        <v>858</v>
      </c>
      <c r="J1298">
        <v>2</v>
      </c>
      <c r="O1298" t="s">
        <v>32</v>
      </c>
    </row>
    <row r="1299" spans="1:15">
      <c r="A1299">
        <f t="shared" si="40"/>
        <v>1298</v>
      </c>
      <c r="B1299" s="14">
        <v>43984</v>
      </c>
      <c r="C1299" t="s">
        <v>6</v>
      </c>
      <c r="D1299" t="s">
        <v>21</v>
      </c>
      <c r="E1299" s="15">
        <f t="shared" si="41"/>
        <v>20201291</v>
      </c>
      <c r="F1299">
        <v>49</v>
      </c>
      <c r="G1299">
        <v>49</v>
      </c>
      <c r="H1299" t="str">
        <f>IF(VLOOKUP(G1299,Clientes!$A$2:$D$102,4,FALSE)=0,Clientes!$D$6,VLOOKUP(G1299,Clientes!$A$2:$D$102,4,FALSE))</f>
        <v>Ciudad de México</v>
      </c>
      <c r="I1299" t="s">
        <v>849</v>
      </c>
      <c r="J1299">
        <v>3</v>
      </c>
      <c r="O1299" t="s">
        <v>908</v>
      </c>
    </row>
    <row r="1300" spans="1:15">
      <c r="A1300">
        <f t="shared" si="40"/>
        <v>1299</v>
      </c>
      <c r="B1300" s="14">
        <v>43984</v>
      </c>
      <c r="C1300" t="s">
        <v>6</v>
      </c>
      <c r="D1300" t="s">
        <v>20</v>
      </c>
      <c r="E1300" s="15">
        <f t="shared" si="41"/>
        <v>20201292</v>
      </c>
      <c r="F1300">
        <v>58</v>
      </c>
      <c r="G1300">
        <v>58</v>
      </c>
      <c r="H1300" t="str">
        <f>IF(VLOOKUP(G1300,Clientes!$A$2:$D$102,4,FALSE)=0,Clientes!$D$6,VLOOKUP(G1300,Clientes!$A$2:$D$102,4,FALSE))</f>
        <v>Ciudad de México</v>
      </c>
      <c r="I1300" t="s">
        <v>881</v>
      </c>
      <c r="J1300">
        <v>7</v>
      </c>
      <c r="O1300" t="s">
        <v>907</v>
      </c>
    </row>
    <row r="1301" spans="1:15">
      <c r="A1301">
        <f t="shared" si="40"/>
        <v>1300</v>
      </c>
      <c r="B1301" s="14">
        <v>43984</v>
      </c>
      <c r="C1301" t="s">
        <v>6</v>
      </c>
      <c r="D1301" t="s">
        <v>20</v>
      </c>
      <c r="E1301" s="15">
        <f t="shared" si="41"/>
        <v>20201293</v>
      </c>
      <c r="F1301">
        <v>88</v>
      </c>
      <c r="G1301">
        <v>88</v>
      </c>
      <c r="H1301" t="str">
        <f>IF(VLOOKUP(G1301,Clientes!$A$2:$D$102,4,FALSE)=0,Clientes!$D$6,VLOOKUP(G1301,Clientes!$A$2:$D$102,4,FALSE))</f>
        <v>Saltillo</v>
      </c>
      <c r="I1301" t="s">
        <v>839</v>
      </c>
      <c r="J1301">
        <v>4</v>
      </c>
      <c r="O1301" t="s">
        <v>907</v>
      </c>
    </row>
    <row r="1302" spans="1:15">
      <c r="A1302">
        <f t="shared" si="40"/>
        <v>1301</v>
      </c>
      <c r="B1302" s="14">
        <v>43984</v>
      </c>
      <c r="C1302" t="s">
        <v>6</v>
      </c>
      <c r="D1302" t="s">
        <v>20</v>
      </c>
      <c r="E1302" s="15">
        <f t="shared" si="41"/>
        <v>20201294</v>
      </c>
      <c r="F1302">
        <v>89</v>
      </c>
      <c r="G1302">
        <v>89</v>
      </c>
      <c r="H1302" t="str">
        <f>IF(VLOOKUP(G1302,Clientes!$A$2:$D$102,4,FALSE)=0,Clientes!$D$6,VLOOKUP(G1302,Clientes!$A$2:$D$102,4,FALSE))</f>
        <v>Coatzacoalcos</v>
      </c>
      <c r="I1302" t="s">
        <v>860</v>
      </c>
      <c r="J1302">
        <v>5</v>
      </c>
      <c r="O1302" t="s">
        <v>907</v>
      </c>
    </row>
    <row r="1303" spans="1:15">
      <c r="A1303">
        <f t="shared" si="40"/>
        <v>1302</v>
      </c>
      <c r="B1303" s="14">
        <v>43984</v>
      </c>
      <c r="C1303" t="s">
        <v>6</v>
      </c>
      <c r="D1303" t="s">
        <v>22</v>
      </c>
      <c r="E1303" s="15">
        <f t="shared" si="41"/>
        <v>20201295</v>
      </c>
      <c r="F1303">
        <v>166</v>
      </c>
      <c r="G1303">
        <v>99999</v>
      </c>
      <c r="H1303" t="str">
        <f>IF(VLOOKUP(G1303,Clientes!$A$2:$D$102,4,FALSE)=0,Clientes!$D$6,VLOOKUP(G1303,Clientes!$A$2:$D$102,4,FALSE))</f>
        <v>Ciudad de México</v>
      </c>
      <c r="I1303" t="s">
        <v>839</v>
      </c>
      <c r="J1303">
        <v>5</v>
      </c>
      <c r="O1303" t="s">
        <v>32</v>
      </c>
    </row>
    <row r="1304" spans="1:15">
      <c r="A1304">
        <f t="shared" si="40"/>
        <v>1303</v>
      </c>
      <c r="B1304" s="14">
        <v>43984</v>
      </c>
      <c r="C1304" t="s">
        <v>6</v>
      </c>
      <c r="D1304" t="s">
        <v>20</v>
      </c>
      <c r="E1304" s="15">
        <f t="shared" si="41"/>
        <v>20201296</v>
      </c>
      <c r="F1304">
        <v>342</v>
      </c>
      <c r="G1304">
        <v>99999</v>
      </c>
      <c r="H1304" t="str">
        <f>IF(VLOOKUP(G1304,Clientes!$A$2:$D$102,4,FALSE)=0,Clientes!$D$6,VLOOKUP(G1304,Clientes!$A$2:$D$102,4,FALSE))</f>
        <v>Ciudad de México</v>
      </c>
      <c r="I1304" t="s">
        <v>836</v>
      </c>
      <c r="J1304">
        <v>5</v>
      </c>
      <c r="O1304" t="s">
        <v>908</v>
      </c>
    </row>
    <row r="1305" spans="1:15">
      <c r="A1305">
        <f t="shared" si="40"/>
        <v>1304</v>
      </c>
      <c r="B1305" s="14">
        <v>43984</v>
      </c>
      <c r="C1305" t="s">
        <v>6</v>
      </c>
      <c r="D1305" t="s">
        <v>21</v>
      </c>
      <c r="E1305" s="15">
        <f t="shared" si="41"/>
        <v>20201297</v>
      </c>
      <c r="F1305">
        <v>418</v>
      </c>
      <c r="G1305">
        <v>99999</v>
      </c>
      <c r="H1305" t="str">
        <f>IF(VLOOKUP(G1305,Clientes!$A$2:$D$102,4,FALSE)=0,Clientes!$D$6,VLOOKUP(G1305,Clientes!$A$2:$D$102,4,FALSE))</f>
        <v>Ciudad de México</v>
      </c>
      <c r="I1305" t="s">
        <v>830</v>
      </c>
      <c r="J1305">
        <v>4</v>
      </c>
      <c r="O1305" t="s">
        <v>908</v>
      </c>
    </row>
    <row r="1306" spans="1:15">
      <c r="A1306">
        <f t="shared" si="40"/>
        <v>1305</v>
      </c>
      <c r="B1306" s="14">
        <v>43984</v>
      </c>
      <c r="C1306" t="s">
        <v>6</v>
      </c>
      <c r="D1306" t="s">
        <v>22</v>
      </c>
      <c r="E1306" s="15">
        <f t="shared" si="41"/>
        <v>20201298</v>
      </c>
      <c r="F1306">
        <v>455</v>
      </c>
      <c r="G1306">
        <v>99999</v>
      </c>
      <c r="H1306" t="str">
        <f>IF(VLOOKUP(G1306,Clientes!$A$2:$D$102,4,FALSE)=0,Clientes!$D$6,VLOOKUP(G1306,Clientes!$A$2:$D$102,4,FALSE))</f>
        <v>Ciudad de México</v>
      </c>
      <c r="I1306" t="s">
        <v>837</v>
      </c>
      <c r="J1306">
        <v>1</v>
      </c>
      <c r="O1306" t="s">
        <v>908</v>
      </c>
    </row>
    <row r="1307" spans="1:15">
      <c r="A1307">
        <f t="shared" si="40"/>
        <v>1306</v>
      </c>
      <c r="B1307" s="14">
        <v>43985</v>
      </c>
      <c r="C1307" t="s">
        <v>6</v>
      </c>
      <c r="D1307" t="s">
        <v>20</v>
      </c>
      <c r="E1307" s="15">
        <f t="shared" si="41"/>
        <v>20201299</v>
      </c>
      <c r="F1307">
        <v>218</v>
      </c>
      <c r="G1307">
        <v>99999</v>
      </c>
      <c r="H1307" t="str">
        <f>IF(VLOOKUP(G1307,Clientes!$A$2:$D$102,4,FALSE)=0,Clientes!$D$6,VLOOKUP(G1307,Clientes!$A$2:$D$102,4,FALSE))</f>
        <v>Ciudad de México</v>
      </c>
      <c r="I1307" t="s">
        <v>872</v>
      </c>
      <c r="J1307">
        <v>3</v>
      </c>
      <c r="O1307" t="s">
        <v>907</v>
      </c>
    </row>
    <row r="1308" spans="1:15">
      <c r="A1308">
        <f t="shared" si="40"/>
        <v>1307</v>
      </c>
      <c r="B1308" s="14">
        <v>43985</v>
      </c>
      <c r="C1308" t="s">
        <v>6</v>
      </c>
      <c r="D1308" t="s">
        <v>20</v>
      </c>
      <c r="E1308" s="15">
        <f t="shared" si="41"/>
        <v>20201300</v>
      </c>
      <c r="F1308">
        <v>290</v>
      </c>
      <c r="G1308">
        <v>99999</v>
      </c>
      <c r="H1308" t="str">
        <f>IF(VLOOKUP(G1308,Clientes!$A$2:$D$102,4,FALSE)=0,Clientes!$D$6,VLOOKUP(G1308,Clientes!$A$2:$D$102,4,FALSE))</f>
        <v>Ciudad de México</v>
      </c>
      <c r="I1308" t="s">
        <v>833</v>
      </c>
      <c r="J1308">
        <v>2</v>
      </c>
      <c r="O1308" t="s">
        <v>908</v>
      </c>
    </row>
    <row r="1309" spans="1:15">
      <c r="A1309">
        <f t="shared" si="40"/>
        <v>1308</v>
      </c>
      <c r="B1309" s="14">
        <v>43985</v>
      </c>
      <c r="C1309" t="s">
        <v>6</v>
      </c>
      <c r="D1309" t="s">
        <v>20</v>
      </c>
      <c r="E1309" s="15">
        <f t="shared" si="41"/>
        <v>20201301</v>
      </c>
      <c r="F1309">
        <v>346</v>
      </c>
      <c r="G1309">
        <v>99999</v>
      </c>
      <c r="H1309" t="str">
        <f>IF(VLOOKUP(G1309,Clientes!$A$2:$D$102,4,FALSE)=0,Clientes!$D$6,VLOOKUP(G1309,Clientes!$A$2:$D$102,4,FALSE))</f>
        <v>Ciudad de México</v>
      </c>
      <c r="I1309" t="s">
        <v>857</v>
      </c>
      <c r="J1309">
        <v>2</v>
      </c>
      <c r="O1309" t="s">
        <v>907</v>
      </c>
    </row>
    <row r="1310" spans="1:15">
      <c r="A1310">
        <f t="shared" si="40"/>
        <v>1309</v>
      </c>
      <c r="B1310" s="14">
        <v>43986</v>
      </c>
      <c r="C1310" t="s">
        <v>6</v>
      </c>
      <c r="D1310" t="s">
        <v>20</v>
      </c>
      <c r="E1310" s="15">
        <f t="shared" si="41"/>
        <v>20201302</v>
      </c>
      <c r="F1310">
        <v>44</v>
      </c>
      <c r="G1310">
        <v>44</v>
      </c>
      <c r="H1310" t="str">
        <f>IF(VLOOKUP(G1310,Clientes!$A$2:$D$102,4,FALSE)=0,Clientes!$D$6,VLOOKUP(G1310,Clientes!$A$2:$D$102,4,FALSE))</f>
        <v>Mérida</v>
      </c>
      <c r="I1310" t="s">
        <v>872</v>
      </c>
      <c r="J1310">
        <v>2</v>
      </c>
      <c r="O1310" t="s">
        <v>907</v>
      </c>
    </row>
    <row r="1311" spans="1:15">
      <c r="A1311">
        <f t="shared" si="40"/>
        <v>1310</v>
      </c>
      <c r="B1311" s="14">
        <v>43986</v>
      </c>
      <c r="C1311" t="s">
        <v>6</v>
      </c>
      <c r="D1311" t="s">
        <v>22</v>
      </c>
      <c r="E1311" s="15">
        <f t="shared" si="41"/>
        <v>20201303</v>
      </c>
      <c r="F1311">
        <v>123</v>
      </c>
      <c r="G1311">
        <v>99999</v>
      </c>
      <c r="H1311" t="str">
        <f>IF(VLOOKUP(G1311,Clientes!$A$2:$D$102,4,FALSE)=0,Clientes!$D$6,VLOOKUP(G1311,Clientes!$A$2:$D$102,4,FALSE))</f>
        <v>Ciudad de México</v>
      </c>
      <c r="I1311" t="s">
        <v>847</v>
      </c>
      <c r="J1311">
        <v>3</v>
      </c>
      <c r="O1311" t="s">
        <v>907</v>
      </c>
    </row>
    <row r="1312" spans="1:15">
      <c r="A1312">
        <f t="shared" si="40"/>
        <v>1311</v>
      </c>
      <c r="B1312" s="14">
        <v>43986</v>
      </c>
      <c r="C1312" t="s">
        <v>6</v>
      </c>
      <c r="D1312" t="s">
        <v>20</v>
      </c>
      <c r="E1312" s="15">
        <f t="shared" si="41"/>
        <v>20201304</v>
      </c>
      <c r="F1312">
        <v>177</v>
      </c>
      <c r="G1312">
        <v>99999</v>
      </c>
      <c r="H1312" t="str">
        <f>IF(VLOOKUP(G1312,Clientes!$A$2:$D$102,4,FALSE)=0,Clientes!$D$6,VLOOKUP(G1312,Clientes!$A$2:$D$102,4,FALSE))</f>
        <v>Ciudad de México</v>
      </c>
      <c r="I1312" t="s">
        <v>871</v>
      </c>
      <c r="J1312">
        <v>1</v>
      </c>
      <c r="O1312" t="s">
        <v>32</v>
      </c>
    </row>
    <row r="1313" spans="1:15">
      <c r="A1313">
        <f t="shared" si="40"/>
        <v>1312</v>
      </c>
      <c r="B1313" s="14">
        <v>43986</v>
      </c>
      <c r="C1313" t="s">
        <v>6</v>
      </c>
      <c r="D1313" t="s">
        <v>20</v>
      </c>
      <c r="E1313" s="15">
        <f t="shared" si="41"/>
        <v>20201305</v>
      </c>
      <c r="F1313">
        <v>249</v>
      </c>
      <c r="G1313">
        <v>99999</v>
      </c>
      <c r="H1313" t="str">
        <f>IF(VLOOKUP(G1313,Clientes!$A$2:$D$102,4,FALSE)=0,Clientes!$D$6,VLOOKUP(G1313,Clientes!$A$2:$D$102,4,FALSE))</f>
        <v>Ciudad de México</v>
      </c>
      <c r="I1313" t="s">
        <v>831</v>
      </c>
      <c r="J1313">
        <v>3</v>
      </c>
      <c r="O1313" t="s">
        <v>32</v>
      </c>
    </row>
    <row r="1314" spans="1:15">
      <c r="A1314">
        <f t="shared" si="40"/>
        <v>1313</v>
      </c>
      <c r="B1314" s="14">
        <v>43986</v>
      </c>
      <c r="C1314" t="s">
        <v>6</v>
      </c>
      <c r="D1314" t="s">
        <v>20</v>
      </c>
      <c r="E1314" s="15">
        <f t="shared" si="41"/>
        <v>20201306</v>
      </c>
      <c r="F1314">
        <v>259</v>
      </c>
      <c r="G1314">
        <v>99999</v>
      </c>
      <c r="H1314" t="str">
        <f>IF(VLOOKUP(G1314,Clientes!$A$2:$D$102,4,FALSE)=0,Clientes!$D$6,VLOOKUP(G1314,Clientes!$A$2:$D$102,4,FALSE))</f>
        <v>Ciudad de México</v>
      </c>
      <c r="I1314" t="s">
        <v>847</v>
      </c>
      <c r="J1314">
        <v>6</v>
      </c>
      <c r="O1314" t="s">
        <v>908</v>
      </c>
    </row>
    <row r="1315" spans="1:15">
      <c r="A1315">
        <f t="shared" si="40"/>
        <v>1314</v>
      </c>
      <c r="B1315" s="14">
        <v>43986</v>
      </c>
      <c r="C1315" t="s">
        <v>6</v>
      </c>
      <c r="D1315" t="s">
        <v>20</v>
      </c>
      <c r="E1315" s="15">
        <f t="shared" si="41"/>
        <v>20201307</v>
      </c>
      <c r="F1315">
        <v>261</v>
      </c>
      <c r="G1315">
        <v>99999</v>
      </c>
      <c r="H1315" t="str">
        <f>IF(VLOOKUP(G1315,Clientes!$A$2:$D$102,4,FALSE)=0,Clientes!$D$6,VLOOKUP(G1315,Clientes!$A$2:$D$102,4,FALSE))</f>
        <v>Ciudad de México</v>
      </c>
      <c r="I1315" t="s">
        <v>870</v>
      </c>
      <c r="J1315">
        <v>1</v>
      </c>
      <c r="O1315" t="s">
        <v>908</v>
      </c>
    </row>
    <row r="1316" spans="1:15">
      <c r="A1316">
        <f t="shared" si="40"/>
        <v>1315</v>
      </c>
      <c r="B1316" s="14">
        <v>43986</v>
      </c>
      <c r="C1316" t="s">
        <v>6</v>
      </c>
      <c r="D1316" t="s">
        <v>20</v>
      </c>
      <c r="E1316" s="15">
        <f t="shared" si="41"/>
        <v>20201308</v>
      </c>
      <c r="F1316">
        <v>289</v>
      </c>
      <c r="G1316">
        <v>99999</v>
      </c>
      <c r="H1316" t="str">
        <f>IF(VLOOKUP(G1316,Clientes!$A$2:$D$102,4,FALSE)=0,Clientes!$D$6,VLOOKUP(G1316,Clientes!$A$2:$D$102,4,FALSE))</f>
        <v>Ciudad de México</v>
      </c>
      <c r="I1316" t="s">
        <v>854</v>
      </c>
      <c r="J1316">
        <v>1</v>
      </c>
      <c r="O1316" t="s">
        <v>908</v>
      </c>
    </row>
    <row r="1317" spans="1:15">
      <c r="A1317">
        <f t="shared" si="40"/>
        <v>1316</v>
      </c>
      <c r="B1317" s="14">
        <v>43986</v>
      </c>
      <c r="C1317" t="s">
        <v>6</v>
      </c>
      <c r="D1317" t="s">
        <v>20</v>
      </c>
      <c r="E1317" s="15">
        <f t="shared" si="41"/>
        <v>20201309</v>
      </c>
      <c r="F1317">
        <v>387</v>
      </c>
      <c r="G1317">
        <v>99999</v>
      </c>
      <c r="H1317" t="str">
        <f>IF(VLOOKUP(G1317,Clientes!$A$2:$D$102,4,FALSE)=0,Clientes!$D$6,VLOOKUP(G1317,Clientes!$A$2:$D$102,4,FALSE))</f>
        <v>Ciudad de México</v>
      </c>
      <c r="I1317" t="s">
        <v>877</v>
      </c>
      <c r="J1317">
        <v>2</v>
      </c>
      <c r="O1317" t="s">
        <v>908</v>
      </c>
    </row>
    <row r="1318" spans="1:15">
      <c r="A1318">
        <f t="shared" si="40"/>
        <v>1317</v>
      </c>
      <c r="B1318" s="14">
        <v>43986</v>
      </c>
      <c r="C1318" t="s">
        <v>6</v>
      </c>
      <c r="D1318" t="s">
        <v>21</v>
      </c>
      <c r="E1318" s="15">
        <f t="shared" si="41"/>
        <v>20201310</v>
      </c>
      <c r="F1318">
        <v>432</v>
      </c>
      <c r="G1318">
        <v>99999</v>
      </c>
      <c r="H1318" t="str">
        <f>IF(VLOOKUP(G1318,Clientes!$A$2:$D$102,4,FALSE)=0,Clientes!$D$6,VLOOKUP(G1318,Clientes!$A$2:$D$102,4,FALSE))</f>
        <v>Ciudad de México</v>
      </c>
      <c r="I1318" t="s">
        <v>847</v>
      </c>
      <c r="J1318">
        <v>1</v>
      </c>
      <c r="O1318" t="s">
        <v>907</v>
      </c>
    </row>
    <row r="1319" spans="1:15">
      <c r="A1319">
        <f t="shared" si="40"/>
        <v>1318</v>
      </c>
      <c r="B1319" s="14">
        <v>43986</v>
      </c>
      <c r="C1319" t="s">
        <v>6</v>
      </c>
      <c r="D1319" t="s">
        <v>22</v>
      </c>
      <c r="E1319" s="15">
        <f t="shared" si="41"/>
        <v>20201311</v>
      </c>
      <c r="F1319">
        <v>444</v>
      </c>
      <c r="G1319">
        <v>99999</v>
      </c>
      <c r="H1319" t="str">
        <f>IF(VLOOKUP(G1319,Clientes!$A$2:$D$102,4,FALSE)=0,Clientes!$D$6,VLOOKUP(G1319,Clientes!$A$2:$D$102,4,FALSE))</f>
        <v>Ciudad de México</v>
      </c>
      <c r="I1319" t="s">
        <v>871</v>
      </c>
      <c r="J1319">
        <v>1</v>
      </c>
      <c r="O1319" t="s">
        <v>907</v>
      </c>
    </row>
    <row r="1320" spans="1:15">
      <c r="A1320">
        <f t="shared" si="40"/>
        <v>1319</v>
      </c>
      <c r="B1320" s="14">
        <v>43987</v>
      </c>
      <c r="C1320" t="s">
        <v>6</v>
      </c>
      <c r="D1320" t="s">
        <v>20</v>
      </c>
      <c r="E1320" s="15">
        <f t="shared" si="41"/>
        <v>20201312</v>
      </c>
      <c r="F1320">
        <v>13</v>
      </c>
      <c r="G1320">
        <v>13</v>
      </c>
      <c r="H1320" t="str">
        <f>IF(VLOOKUP(G1320,Clientes!$A$2:$D$102,4,FALSE)=0,Clientes!$D$6,VLOOKUP(G1320,Clientes!$A$2:$D$102,4,FALSE))</f>
        <v>Salamanca</v>
      </c>
      <c r="I1320" t="s">
        <v>848</v>
      </c>
      <c r="J1320">
        <v>4</v>
      </c>
      <c r="O1320" t="s">
        <v>32</v>
      </c>
    </row>
    <row r="1321" spans="1:15">
      <c r="A1321">
        <f t="shared" si="40"/>
        <v>1320</v>
      </c>
      <c r="B1321" s="14">
        <v>43987</v>
      </c>
      <c r="C1321" t="s">
        <v>6</v>
      </c>
      <c r="D1321" t="s">
        <v>21</v>
      </c>
      <c r="E1321" s="15">
        <f t="shared" si="41"/>
        <v>20201313</v>
      </c>
      <c r="F1321">
        <v>66</v>
      </c>
      <c r="G1321">
        <v>66</v>
      </c>
      <c r="H1321" t="str">
        <f>IF(VLOOKUP(G1321,Clientes!$A$2:$D$102,4,FALSE)=0,Clientes!$D$6,VLOOKUP(G1321,Clientes!$A$2:$D$102,4,FALSE))</f>
        <v>Ciudad de México</v>
      </c>
      <c r="I1321" t="s">
        <v>866</v>
      </c>
      <c r="J1321">
        <v>6</v>
      </c>
      <c r="O1321" t="s">
        <v>908</v>
      </c>
    </row>
    <row r="1322" spans="1:15">
      <c r="A1322">
        <f t="shared" si="40"/>
        <v>1321</v>
      </c>
      <c r="B1322" s="14">
        <v>43987</v>
      </c>
      <c r="C1322" t="s">
        <v>6</v>
      </c>
      <c r="D1322" t="s">
        <v>20</v>
      </c>
      <c r="E1322" s="15">
        <f t="shared" si="41"/>
        <v>20201314</v>
      </c>
      <c r="F1322">
        <v>98</v>
      </c>
      <c r="G1322">
        <v>98</v>
      </c>
      <c r="H1322" t="str">
        <f>IF(VLOOKUP(G1322,Clientes!$A$2:$D$102,4,FALSE)=0,Clientes!$D$6,VLOOKUP(G1322,Clientes!$A$2:$D$102,4,FALSE))</f>
        <v>Ciudad de México</v>
      </c>
      <c r="I1322" t="s">
        <v>831</v>
      </c>
      <c r="J1322">
        <v>4</v>
      </c>
      <c r="O1322" t="s">
        <v>907</v>
      </c>
    </row>
    <row r="1323" spans="1:15">
      <c r="A1323">
        <f t="shared" si="40"/>
        <v>1322</v>
      </c>
      <c r="B1323" s="14">
        <v>43987</v>
      </c>
      <c r="C1323" t="s">
        <v>6</v>
      </c>
      <c r="D1323" t="s">
        <v>22</v>
      </c>
      <c r="E1323" s="15">
        <f t="shared" si="41"/>
        <v>20201315</v>
      </c>
      <c r="F1323">
        <v>116</v>
      </c>
      <c r="G1323">
        <v>99999</v>
      </c>
      <c r="H1323" t="str">
        <f>IF(VLOOKUP(G1323,Clientes!$A$2:$D$102,4,FALSE)=0,Clientes!$D$6,VLOOKUP(G1323,Clientes!$A$2:$D$102,4,FALSE))</f>
        <v>Ciudad de México</v>
      </c>
      <c r="I1323" t="s">
        <v>890</v>
      </c>
      <c r="J1323">
        <v>4</v>
      </c>
      <c r="O1323" t="s">
        <v>908</v>
      </c>
    </row>
    <row r="1324" spans="1:15">
      <c r="A1324">
        <f t="shared" si="40"/>
        <v>1323</v>
      </c>
      <c r="B1324" s="14">
        <v>43987</v>
      </c>
      <c r="C1324" t="s">
        <v>6</v>
      </c>
      <c r="D1324" t="s">
        <v>20</v>
      </c>
      <c r="E1324" s="15">
        <f t="shared" si="41"/>
        <v>20201316</v>
      </c>
      <c r="F1324">
        <v>135</v>
      </c>
      <c r="G1324">
        <v>99999</v>
      </c>
      <c r="H1324" t="str">
        <f>IF(VLOOKUP(G1324,Clientes!$A$2:$D$102,4,FALSE)=0,Clientes!$D$6,VLOOKUP(G1324,Clientes!$A$2:$D$102,4,FALSE))</f>
        <v>Ciudad de México</v>
      </c>
      <c r="I1324" t="s">
        <v>873</v>
      </c>
      <c r="J1324">
        <v>5</v>
      </c>
      <c r="O1324" t="s">
        <v>32</v>
      </c>
    </row>
    <row r="1325" spans="1:15">
      <c r="A1325">
        <f t="shared" si="40"/>
        <v>1324</v>
      </c>
      <c r="B1325" s="14">
        <v>43987</v>
      </c>
      <c r="C1325" t="s">
        <v>6</v>
      </c>
      <c r="D1325" t="s">
        <v>22</v>
      </c>
      <c r="E1325" s="15">
        <f t="shared" si="41"/>
        <v>20201317</v>
      </c>
      <c r="F1325">
        <v>306</v>
      </c>
      <c r="G1325">
        <v>99999</v>
      </c>
      <c r="H1325" t="str">
        <f>IF(VLOOKUP(G1325,Clientes!$A$2:$D$102,4,FALSE)=0,Clientes!$D$6,VLOOKUP(G1325,Clientes!$A$2:$D$102,4,FALSE))</f>
        <v>Ciudad de México</v>
      </c>
      <c r="I1325" t="s">
        <v>865</v>
      </c>
      <c r="J1325">
        <v>4</v>
      </c>
      <c r="O1325" t="s">
        <v>908</v>
      </c>
    </row>
    <row r="1326" spans="1:15">
      <c r="A1326">
        <f t="shared" si="40"/>
        <v>1325</v>
      </c>
      <c r="B1326" s="14">
        <v>43987</v>
      </c>
      <c r="C1326" t="s">
        <v>6</v>
      </c>
      <c r="D1326" t="s">
        <v>20</v>
      </c>
      <c r="E1326" s="15">
        <f t="shared" si="41"/>
        <v>20201318</v>
      </c>
      <c r="F1326">
        <v>418</v>
      </c>
      <c r="G1326">
        <v>99999</v>
      </c>
      <c r="H1326" t="str">
        <f>IF(VLOOKUP(G1326,Clientes!$A$2:$D$102,4,FALSE)=0,Clientes!$D$6,VLOOKUP(G1326,Clientes!$A$2:$D$102,4,FALSE))</f>
        <v>Ciudad de México</v>
      </c>
      <c r="I1326" t="s">
        <v>845</v>
      </c>
      <c r="J1326">
        <v>5</v>
      </c>
      <c r="O1326" t="s">
        <v>908</v>
      </c>
    </row>
    <row r="1327" spans="1:15">
      <c r="A1327">
        <f t="shared" si="40"/>
        <v>1326</v>
      </c>
      <c r="B1327" s="14">
        <v>43988</v>
      </c>
      <c r="C1327" t="s">
        <v>6</v>
      </c>
      <c r="D1327" t="s">
        <v>20</v>
      </c>
      <c r="E1327" s="15">
        <f t="shared" si="41"/>
        <v>20201319</v>
      </c>
      <c r="F1327">
        <v>14</v>
      </c>
      <c r="G1327">
        <v>14</v>
      </c>
      <c r="H1327" t="str">
        <f>IF(VLOOKUP(G1327,Clientes!$A$2:$D$102,4,FALSE)=0,Clientes!$D$6,VLOOKUP(G1327,Clientes!$A$2:$D$102,4,FALSE))</f>
        <v>Ciudad de México</v>
      </c>
      <c r="I1327" t="s">
        <v>861</v>
      </c>
      <c r="J1327">
        <v>4</v>
      </c>
      <c r="O1327" t="s">
        <v>907</v>
      </c>
    </row>
    <row r="1328" spans="1:15">
      <c r="A1328">
        <f t="shared" si="40"/>
        <v>1327</v>
      </c>
      <c r="B1328" s="14">
        <v>43988</v>
      </c>
      <c r="C1328" t="s">
        <v>6</v>
      </c>
      <c r="D1328" t="s">
        <v>20</v>
      </c>
      <c r="E1328" s="15">
        <f t="shared" si="41"/>
        <v>20201320</v>
      </c>
      <c r="F1328">
        <v>21</v>
      </c>
      <c r="G1328">
        <v>21</v>
      </c>
      <c r="H1328" t="str">
        <f>IF(VLOOKUP(G1328,Clientes!$A$2:$D$102,4,FALSE)=0,Clientes!$D$6,VLOOKUP(G1328,Clientes!$A$2:$D$102,4,FALSE))</f>
        <v>Ciudad de México</v>
      </c>
      <c r="I1328" t="s">
        <v>848</v>
      </c>
      <c r="J1328">
        <v>1</v>
      </c>
      <c r="O1328" t="s">
        <v>907</v>
      </c>
    </row>
    <row r="1329" spans="1:15">
      <c r="A1329">
        <f t="shared" si="40"/>
        <v>1328</v>
      </c>
      <c r="B1329" s="14">
        <v>43988</v>
      </c>
      <c r="C1329" t="s">
        <v>6</v>
      </c>
      <c r="D1329" t="s">
        <v>20</v>
      </c>
      <c r="E1329" s="15">
        <f t="shared" si="41"/>
        <v>20201321</v>
      </c>
      <c r="F1329">
        <v>106</v>
      </c>
      <c r="G1329">
        <v>99999</v>
      </c>
      <c r="H1329" t="str">
        <f>IF(VLOOKUP(G1329,Clientes!$A$2:$D$102,4,FALSE)=0,Clientes!$D$6,VLOOKUP(G1329,Clientes!$A$2:$D$102,4,FALSE))</f>
        <v>Ciudad de México</v>
      </c>
      <c r="I1329" t="s">
        <v>874</v>
      </c>
      <c r="J1329">
        <v>4</v>
      </c>
      <c r="O1329" t="s">
        <v>32</v>
      </c>
    </row>
    <row r="1330" spans="1:15">
      <c r="A1330">
        <f t="shared" si="40"/>
        <v>1329</v>
      </c>
      <c r="B1330" s="14">
        <v>43988</v>
      </c>
      <c r="C1330" t="s">
        <v>6</v>
      </c>
      <c r="D1330" t="s">
        <v>22</v>
      </c>
      <c r="E1330" s="15">
        <f t="shared" si="41"/>
        <v>20201322</v>
      </c>
      <c r="F1330">
        <v>167</v>
      </c>
      <c r="G1330">
        <v>99999</v>
      </c>
      <c r="H1330" t="str">
        <f>IF(VLOOKUP(G1330,Clientes!$A$2:$D$102,4,FALSE)=0,Clientes!$D$6,VLOOKUP(G1330,Clientes!$A$2:$D$102,4,FALSE))</f>
        <v>Ciudad de México</v>
      </c>
      <c r="I1330" t="s">
        <v>886</v>
      </c>
      <c r="J1330">
        <v>7</v>
      </c>
      <c r="O1330" t="s">
        <v>32</v>
      </c>
    </row>
    <row r="1331" spans="1:15">
      <c r="A1331">
        <f t="shared" si="40"/>
        <v>1330</v>
      </c>
      <c r="B1331" s="14">
        <v>43988</v>
      </c>
      <c r="C1331" t="s">
        <v>6</v>
      </c>
      <c r="D1331" t="s">
        <v>20</v>
      </c>
      <c r="E1331" s="15">
        <f t="shared" si="41"/>
        <v>20201323</v>
      </c>
      <c r="F1331">
        <v>199</v>
      </c>
      <c r="G1331">
        <v>99999</v>
      </c>
      <c r="H1331" t="str">
        <f>IF(VLOOKUP(G1331,Clientes!$A$2:$D$102,4,FALSE)=0,Clientes!$D$6,VLOOKUP(G1331,Clientes!$A$2:$D$102,4,FALSE))</f>
        <v>Ciudad de México</v>
      </c>
      <c r="I1331" t="s">
        <v>839</v>
      </c>
      <c r="J1331">
        <v>3</v>
      </c>
      <c r="O1331" t="s">
        <v>908</v>
      </c>
    </row>
    <row r="1332" spans="1:15">
      <c r="A1332">
        <f t="shared" si="40"/>
        <v>1331</v>
      </c>
      <c r="B1332" s="14">
        <v>43988</v>
      </c>
      <c r="C1332" t="s">
        <v>6</v>
      </c>
      <c r="D1332" t="s">
        <v>21</v>
      </c>
      <c r="E1332" s="15">
        <f t="shared" si="41"/>
        <v>20201324</v>
      </c>
      <c r="F1332">
        <v>307</v>
      </c>
      <c r="G1332">
        <v>99999</v>
      </c>
      <c r="H1332" t="str">
        <f>IF(VLOOKUP(G1332,Clientes!$A$2:$D$102,4,FALSE)=0,Clientes!$D$6,VLOOKUP(G1332,Clientes!$A$2:$D$102,4,FALSE))</f>
        <v>Ciudad de México</v>
      </c>
      <c r="I1332" t="s">
        <v>882</v>
      </c>
      <c r="J1332">
        <v>2</v>
      </c>
      <c r="O1332" t="s">
        <v>32</v>
      </c>
    </row>
    <row r="1333" spans="1:15">
      <c r="A1333">
        <f t="shared" si="40"/>
        <v>1332</v>
      </c>
      <c r="B1333" s="14">
        <v>43988</v>
      </c>
      <c r="C1333" t="s">
        <v>6</v>
      </c>
      <c r="D1333" t="s">
        <v>21</v>
      </c>
      <c r="E1333" s="15">
        <f t="shared" si="41"/>
        <v>20201325</v>
      </c>
      <c r="F1333">
        <v>374</v>
      </c>
      <c r="G1333">
        <v>99999</v>
      </c>
      <c r="H1333" t="str">
        <f>IF(VLOOKUP(G1333,Clientes!$A$2:$D$102,4,FALSE)=0,Clientes!$D$6,VLOOKUP(G1333,Clientes!$A$2:$D$102,4,FALSE))</f>
        <v>Ciudad de México</v>
      </c>
      <c r="I1333" t="s">
        <v>831</v>
      </c>
      <c r="J1333">
        <v>6</v>
      </c>
      <c r="O1333" t="s">
        <v>908</v>
      </c>
    </row>
    <row r="1334" spans="1:15">
      <c r="A1334">
        <f t="shared" si="40"/>
        <v>1333</v>
      </c>
      <c r="B1334" s="14">
        <v>43988</v>
      </c>
      <c r="C1334" t="s">
        <v>6</v>
      </c>
      <c r="D1334" t="s">
        <v>22</v>
      </c>
      <c r="E1334" s="15">
        <f t="shared" si="41"/>
        <v>20201326</v>
      </c>
      <c r="F1334">
        <v>403</v>
      </c>
      <c r="G1334">
        <v>99999</v>
      </c>
      <c r="H1334" t="str">
        <f>IF(VLOOKUP(G1334,Clientes!$A$2:$D$102,4,FALSE)=0,Clientes!$D$6,VLOOKUP(G1334,Clientes!$A$2:$D$102,4,FALSE))</f>
        <v>Ciudad de México</v>
      </c>
      <c r="I1334" t="s">
        <v>876</v>
      </c>
      <c r="J1334">
        <v>4</v>
      </c>
      <c r="O1334" t="s">
        <v>908</v>
      </c>
    </row>
    <row r="1335" spans="1:15">
      <c r="A1335">
        <f t="shared" si="40"/>
        <v>1334</v>
      </c>
      <c r="B1335" s="14">
        <v>43988</v>
      </c>
      <c r="C1335" t="s">
        <v>6</v>
      </c>
      <c r="D1335" t="s">
        <v>20</v>
      </c>
      <c r="E1335" s="15">
        <f t="shared" si="41"/>
        <v>20201327</v>
      </c>
      <c r="F1335">
        <v>419</v>
      </c>
      <c r="G1335">
        <v>99999</v>
      </c>
      <c r="H1335" t="str">
        <f>IF(VLOOKUP(G1335,Clientes!$A$2:$D$102,4,FALSE)=0,Clientes!$D$6,VLOOKUP(G1335,Clientes!$A$2:$D$102,4,FALSE))</f>
        <v>Ciudad de México</v>
      </c>
      <c r="I1335" t="s">
        <v>830</v>
      </c>
      <c r="J1335">
        <v>3</v>
      </c>
      <c r="O1335" t="s">
        <v>32</v>
      </c>
    </row>
    <row r="1336" spans="1:15">
      <c r="A1336">
        <f t="shared" si="40"/>
        <v>1335</v>
      </c>
      <c r="B1336" s="14">
        <v>43989</v>
      </c>
      <c r="C1336" t="s">
        <v>6</v>
      </c>
      <c r="D1336" t="s">
        <v>20</v>
      </c>
      <c r="E1336" s="15">
        <f t="shared" si="41"/>
        <v>20201328</v>
      </c>
      <c r="F1336">
        <v>77</v>
      </c>
      <c r="G1336">
        <v>77</v>
      </c>
      <c r="H1336" t="str">
        <f>IF(VLOOKUP(G1336,Clientes!$A$2:$D$102,4,FALSE)=0,Clientes!$D$6,VLOOKUP(G1336,Clientes!$A$2:$D$102,4,FALSE))</f>
        <v>Reynosa</v>
      </c>
      <c r="I1336" t="s">
        <v>871</v>
      </c>
      <c r="J1336">
        <v>6</v>
      </c>
      <c r="O1336" t="s">
        <v>32</v>
      </c>
    </row>
    <row r="1337" spans="1:15">
      <c r="A1337">
        <f t="shared" si="40"/>
        <v>1336</v>
      </c>
      <c r="B1337" s="14">
        <v>43989</v>
      </c>
      <c r="C1337" t="s">
        <v>6</v>
      </c>
      <c r="D1337" t="s">
        <v>21</v>
      </c>
      <c r="E1337" s="15">
        <f t="shared" si="41"/>
        <v>20201329</v>
      </c>
      <c r="F1337">
        <v>119</v>
      </c>
      <c r="G1337">
        <v>99999</v>
      </c>
      <c r="H1337" t="str">
        <f>IF(VLOOKUP(G1337,Clientes!$A$2:$D$102,4,FALSE)=0,Clientes!$D$6,VLOOKUP(G1337,Clientes!$A$2:$D$102,4,FALSE))</f>
        <v>Ciudad de México</v>
      </c>
      <c r="I1337" t="s">
        <v>870</v>
      </c>
      <c r="J1337">
        <v>5</v>
      </c>
      <c r="O1337" t="s">
        <v>32</v>
      </c>
    </row>
    <row r="1338" spans="1:15">
      <c r="A1338">
        <f t="shared" si="40"/>
        <v>1337</v>
      </c>
      <c r="B1338" s="14">
        <v>43989</v>
      </c>
      <c r="C1338" t="s">
        <v>6</v>
      </c>
      <c r="D1338" t="s">
        <v>20</v>
      </c>
      <c r="E1338" s="15">
        <f t="shared" si="41"/>
        <v>20201330</v>
      </c>
      <c r="F1338">
        <v>121</v>
      </c>
      <c r="G1338">
        <v>99999</v>
      </c>
      <c r="H1338" t="str">
        <f>IF(VLOOKUP(G1338,Clientes!$A$2:$D$102,4,FALSE)=0,Clientes!$D$6,VLOOKUP(G1338,Clientes!$A$2:$D$102,4,FALSE))</f>
        <v>Ciudad de México</v>
      </c>
      <c r="I1338" t="s">
        <v>878</v>
      </c>
      <c r="J1338">
        <v>4</v>
      </c>
      <c r="O1338" t="s">
        <v>32</v>
      </c>
    </row>
    <row r="1339" spans="1:15">
      <c r="A1339">
        <f t="shared" si="40"/>
        <v>1338</v>
      </c>
      <c r="B1339" s="14">
        <v>43989</v>
      </c>
      <c r="C1339" t="s">
        <v>36</v>
      </c>
      <c r="D1339" t="s">
        <v>20</v>
      </c>
      <c r="E1339" s="15">
        <f t="shared" si="41"/>
        <v>20201331</v>
      </c>
      <c r="F1339">
        <v>174</v>
      </c>
      <c r="G1339">
        <v>99999</v>
      </c>
      <c r="H1339" t="str">
        <f>IF(VLOOKUP(G1339,Clientes!$A$2:$D$102,4,FALSE)=0,Clientes!$D$6,VLOOKUP(G1339,Clientes!$A$2:$D$102,4,FALSE))</f>
        <v>Ciudad de México</v>
      </c>
      <c r="I1339" t="s">
        <v>870</v>
      </c>
      <c r="J1339">
        <v>6</v>
      </c>
      <c r="O1339" t="s">
        <v>32</v>
      </c>
    </row>
    <row r="1340" spans="1:15">
      <c r="A1340">
        <f t="shared" si="40"/>
        <v>1339</v>
      </c>
      <c r="B1340" s="14">
        <v>43989</v>
      </c>
      <c r="C1340" t="s">
        <v>6</v>
      </c>
      <c r="D1340" t="s">
        <v>20</v>
      </c>
      <c r="E1340" s="15">
        <f t="shared" si="41"/>
        <v>20201332</v>
      </c>
      <c r="F1340">
        <v>242</v>
      </c>
      <c r="G1340">
        <v>99999</v>
      </c>
      <c r="H1340" t="str">
        <f>IF(VLOOKUP(G1340,Clientes!$A$2:$D$102,4,FALSE)=0,Clientes!$D$6,VLOOKUP(G1340,Clientes!$A$2:$D$102,4,FALSE))</f>
        <v>Ciudad de México</v>
      </c>
      <c r="I1340" t="s">
        <v>829</v>
      </c>
      <c r="J1340">
        <v>1</v>
      </c>
      <c r="O1340" t="s">
        <v>908</v>
      </c>
    </row>
    <row r="1341" spans="1:15">
      <c r="A1341">
        <f t="shared" si="40"/>
        <v>1340</v>
      </c>
      <c r="B1341" s="14">
        <v>43989</v>
      </c>
      <c r="C1341" t="s">
        <v>6</v>
      </c>
      <c r="D1341" t="s">
        <v>20</v>
      </c>
      <c r="E1341" s="15">
        <f t="shared" si="41"/>
        <v>20201333</v>
      </c>
      <c r="F1341">
        <v>256</v>
      </c>
      <c r="G1341">
        <v>99999</v>
      </c>
      <c r="H1341" t="str">
        <f>IF(VLOOKUP(G1341,Clientes!$A$2:$D$102,4,FALSE)=0,Clientes!$D$6,VLOOKUP(G1341,Clientes!$A$2:$D$102,4,FALSE))</f>
        <v>Ciudad de México</v>
      </c>
      <c r="I1341" t="s">
        <v>840</v>
      </c>
      <c r="J1341">
        <v>6</v>
      </c>
      <c r="O1341" t="s">
        <v>908</v>
      </c>
    </row>
    <row r="1342" spans="1:15">
      <c r="A1342">
        <f t="shared" si="40"/>
        <v>1341</v>
      </c>
      <c r="B1342" s="14">
        <v>43989</v>
      </c>
      <c r="C1342" t="s">
        <v>6</v>
      </c>
      <c r="D1342" t="s">
        <v>20</v>
      </c>
      <c r="E1342" s="15">
        <f t="shared" si="41"/>
        <v>20201334</v>
      </c>
      <c r="F1342">
        <v>322</v>
      </c>
      <c r="G1342">
        <v>99999</v>
      </c>
      <c r="H1342" t="str">
        <f>IF(VLOOKUP(G1342,Clientes!$A$2:$D$102,4,FALSE)=0,Clientes!$D$6,VLOOKUP(G1342,Clientes!$A$2:$D$102,4,FALSE))</f>
        <v>Ciudad de México</v>
      </c>
      <c r="I1342" t="s">
        <v>881</v>
      </c>
      <c r="J1342">
        <v>5</v>
      </c>
      <c r="O1342" t="s">
        <v>32</v>
      </c>
    </row>
    <row r="1343" spans="1:15">
      <c r="A1343">
        <f t="shared" si="40"/>
        <v>1342</v>
      </c>
      <c r="B1343" s="14">
        <v>43989</v>
      </c>
      <c r="C1343" t="s">
        <v>6</v>
      </c>
      <c r="D1343" t="s">
        <v>20</v>
      </c>
      <c r="E1343" s="15">
        <f t="shared" si="41"/>
        <v>20201335</v>
      </c>
      <c r="F1343">
        <v>375</v>
      </c>
      <c r="G1343">
        <v>99999</v>
      </c>
      <c r="H1343" t="str">
        <f>IF(VLOOKUP(G1343,Clientes!$A$2:$D$102,4,FALSE)=0,Clientes!$D$6,VLOOKUP(G1343,Clientes!$A$2:$D$102,4,FALSE))</f>
        <v>Ciudad de México</v>
      </c>
      <c r="I1343" t="s">
        <v>831</v>
      </c>
      <c r="J1343">
        <v>7</v>
      </c>
      <c r="O1343" t="s">
        <v>907</v>
      </c>
    </row>
    <row r="1344" spans="1:15">
      <c r="A1344">
        <f t="shared" si="40"/>
        <v>1343</v>
      </c>
      <c r="B1344" s="14">
        <v>43989</v>
      </c>
      <c r="C1344" t="s">
        <v>6</v>
      </c>
      <c r="D1344" t="s">
        <v>20</v>
      </c>
      <c r="E1344" s="15">
        <f t="shared" si="41"/>
        <v>20201336</v>
      </c>
      <c r="F1344">
        <v>386</v>
      </c>
      <c r="G1344">
        <v>99999</v>
      </c>
      <c r="H1344" t="str">
        <f>IF(VLOOKUP(G1344,Clientes!$A$2:$D$102,4,FALSE)=0,Clientes!$D$6,VLOOKUP(G1344,Clientes!$A$2:$D$102,4,FALSE))</f>
        <v>Ciudad de México</v>
      </c>
      <c r="I1344" t="s">
        <v>872</v>
      </c>
      <c r="J1344">
        <v>5</v>
      </c>
      <c r="O1344" t="s">
        <v>32</v>
      </c>
    </row>
    <row r="1345" spans="1:15">
      <c r="A1345">
        <f t="shared" si="40"/>
        <v>1344</v>
      </c>
      <c r="B1345" s="14">
        <v>43989</v>
      </c>
      <c r="C1345" t="s">
        <v>6</v>
      </c>
      <c r="D1345" t="s">
        <v>21</v>
      </c>
      <c r="E1345" s="15">
        <f t="shared" si="41"/>
        <v>20201337</v>
      </c>
      <c r="F1345">
        <v>406</v>
      </c>
      <c r="G1345">
        <v>99999</v>
      </c>
      <c r="H1345" t="str">
        <f>IF(VLOOKUP(G1345,Clientes!$A$2:$D$102,4,FALSE)=0,Clientes!$D$6,VLOOKUP(G1345,Clientes!$A$2:$D$102,4,FALSE))</f>
        <v>Ciudad de México</v>
      </c>
      <c r="I1345" t="s">
        <v>885</v>
      </c>
      <c r="J1345">
        <v>2</v>
      </c>
      <c r="O1345" t="s">
        <v>32</v>
      </c>
    </row>
    <row r="1346" spans="1:15">
      <c r="A1346">
        <f t="shared" si="40"/>
        <v>1345</v>
      </c>
      <c r="B1346" s="14">
        <v>43989</v>
      </c>
      <c r="C1346" t="s">
        <v>6</v>
      </c>
      <c r="D1346" t="s">
        <v>20</v>
      </c>
      <c r="E1346" s="15">
        <f t="shared" si="41"/>
        <v>20201338</v>
      </c>
      <c r="F1346">
        <v>416</v>
      </c>
      <c r="G1346">
        <v>99999</v>
      </c>
      <c r="H1346" t="str">
        <f>IF(VLOOKUP(G1346,Clientes!$A$2:$D$102,4,FALSE)=0,Clientes!$D$6,VLOOKUP(G1346,Clientes!$A$2:$D$102,4,FALSE))</f>
        <v>Ciudad de México</v>
      </c>
      <c r="I1346" t="s">
        <v>861</v>
      </c>
      <c r="J1346">
        <v>7</v>
      </c>
      <c r="O1346" t="s">
        <v>32</v>
      </c>
    </row>
    <row r="1347" spans="1:15">
      <c r="A1347">
        <f t="shared" si="40"/>
        <v>1346</v>
      </c>
      <c r="B1347" s="14">
        <v>43990</v>
      </c>
      <c r="C1347" t="s">
        <v>6</v>
      </c>
      <c r="D1347" t="s">
        <v>20</v>
      </c>
      <c r="E1347" s="15">
        <f t="shared" si="41"/>
        <v>20201339</v>
      </c>
      <c r="F1347">
        <v>32</v>
      </c>
      <c r="G1347">
        <v>32</v>
      </c>
      <c r="H1347" t="str">
        <f>IF(VLOOKUP(G1347,Clientes!$A$2:$D$102,4,FALSE)=0,Clientes!$D$6,VLOOKUP(G1347,Clientes!$A$2:$D$102,4,FALSE))</f>
        <v>Tapachula</v>
      </c>
      <c r="I1347" t="s">
        <v>883</v>
      </c>
      <c r="J1347">
        <v>3</v>
      </c>
      <c r="O1347" t="s">
        <v>907</v>
      </c>
    </row>
    <row r="1348" spans="1:15">
      <c r="A1348">
        <f t="shared" ref="A1348:A1411" si="42">A1347+1</f>
        <v>1347</v>
      </c>
      <c r="B1348" s="14">
        <v>43990</v>
      </c>
      <c r="C1348" t="s">
        <v>6</v>
      </c>
      <c r="D1348" t="s">
        <v>22</v>
      </c>
      <c r="E1348" s="15">
        <f t="shared" ref="E1348:E1411" si="43">IF(CONCATENATE(D1348,F1348)=CONCATENATE(D1347,F1347),E1347,E1347+1)</f>
        <v>20201340</v>
      </c>
      <c r="F1348">
        <v>109</v>
      </c>
      <c r="G1348">
        <v>99999</v>
      </c>
      <c r="H1348" t="str">
        <f>IF(VLOOKUP(G1348,Clientes!$A$2:$D$102,4,FALSE)=0,Clientes!$D$6,VLOOKUP(G1348,Clientes!$A$2:$D$102,4,FALSE))</f>
        <v>Ciudad de México</v>
      </c>
      <c r="I1348" t="s">
        <v>828</v>
      </c>
      <c r="J1348">
        <v>3</v>
      </c>
      <c r="O1348" t="s">
        <v>907</v>
      </c>
    </row>
    <row r="1349" spans="1:15">
      <c r="A1349">
        <f t="shared" si="42"/>
        <v>1348</v>
      </c>
      <c r="B1349" s="14">
        <v>43990</v>
      </c>
      <c r="C1349" t="s">
        <v>6</v>
      </c>
      <c r="D1349" t="s">
        <v>20</v>
      </c>
      <c r="E1349" s="15">
        <f t="shared" si="43"/>
        <v>20201341</v>
      </c>
      <c r="F1349">
        <v>271</v>
      </c>
      <c r="G1349">
        <v>99999</v>
      </c>
      <c r="H1349" t="str">
        <f>IF(VLOOKUP(G1349,Clientes!$A$2:$D$102,4,FALSE)=0,Clientes!$D$6,VLOOKUP(G1349,Clientes!$A$2:$D$102,4,FALSE))</f>
        <v>Ciudad de México</v>
      </c>
      <c r="I1349" t="s">
        <v>870</v>
      </c>
      <c r="J1349">
        <v>4</v>
      </c>
      <c r="O1349" t="s">
        <v>32</v>
      </c>
    </row>
    <row r="1350" spans="1:15">
      <c r="A1350">
        <f t="shared" si="42"/>
        <v>1349</v>
      </c>
      <c r="B1350" s="14">
        <v>43990</v>
      </c>
      <c r="C1350" t="s">
        <v>6</v>
      </c>
      <c r="D1350" t="s">
        <v>20</v>
      </c>
      <c r="E1350" s="15">
        <f t="shared" si="43"/>
        <v>20201342</v>
      </c>
      <c r="F1350">
        <v>283</v>
      </c>
      <c r="G1350">
        <v>99999</v>
      </c>
      <c r="H1350" t="str">
        <f>IF(VLOOKUP(G1350,Clientes!$A$2:$D$102,4,FALSE)=0,Clientes!$D$6,VLOOKUP(G1350,Clientes!$A$2:$D$102,4,FALSE))</f>
        <v>Ciudad de México</v>
      </c>
      <c r="I1350" t="s">
        <v>883</v>
      </c>
      <c r="J1350">
        <v>5</v>
      </c>
      <c r="O1350" t="s">
        <v>32</v>
      </c>
    </row>
    <row r="1351" spans="1:15">
      <c r="A1351">
        <f t="shared" si="42"/>
        <v>1350</v>
      </c>
      <c r="B1351" s="14">
        <v>43990</v>
      </c>
      <c r="C1351" t="s">
        <v>6</v>
      </c>
      <c r="D1351" t="s">
        <v>20</v>
      </c>
      <c r="E1351" s="15">
        <f t="shared" si="43"/>
        <v>20201343</v>
      </c>
      <c r="F1351">
        <v>326</v>
      </c>
      <c r="G1351">
        <v>99999</v>
      </c>
      <c r="H1351" t="str">
        <f>IF(VLOOKUP(G1351,Clientes!$A$2:$D$102,4,FALSE)=0,Clientes!$D$6,VLOOKUP(G1351,Clientes!$A$2:$D$102,4,FALSE))</f>
        <v>Ciudad de México</v>
      </c>
      <c r="I1351" t="s">
        <v>834</v>
      </c>
      <c r="J1351">
        <v>4</v>
      </c>
      <c r="O1351" t="s">
        <v>32</v>
      </c>
    </row>
    <row r="1352" spans="1:15">
      <c r="A1352">
        <f t="shared" si="42"/>
        <v>1351</v>
      </c>
      <c r="B1352" s="14">
        <v>43990</v>
      </c>
      <c r="C1352" t="s">
        <v>6</v>
      </c>
      <c r="D1352" t="s">
        <v>20</v>
      </c>
      <c r="E1352" s="15">
        <f t="shared" si="43"/>
        <v>20201344</v>
      </c>
      <c r="F1352">
        <v>431</v>
      </c>
      <c r="G1352">
        <v>99999</v>
      </c>
      <c r="H1352" t="str">
        <f>IF(VLOOKUP(G1352,Clientes!$A$2:$D$102,4,FALSE)=0,Clientes!$D$6,VLOOKUP(G1352,Clientes!$A$2:$D$102,4,FALSE))</f>
        <v>Ciudad de México</v>
      </c>
      <c r="I1352" t="s">
        <v>848</v>
      </c>
      <c r="J1352">
        <v>2</v>
      </c>
      <c r="O1352" t="s">
        <v>907</v>
      </c>
    </row>
    <row r="1353" spans="1:15">
      <c r="A1353">
        <f t="shared" si="42"/>
        <v>1352</v>
      </c>
      <c r="B1353" s="14">
        <v>43991</v>
      </c>
      <c r="C1353" t="s">
        <v>6</v>
      </c>
      <c r="D1353" t="s">
        <v>20</v>
      </c>
      <c r="E1353" s="15">
        <f t="shared" si="43"/>
        <v>20201345</v>
      </c>
      <c r="F1353">
        <v>5</v>
      </c>
      <c r="G1353">
        <v>5</v>
      </c>
      <c r="H1353" t="str">
        <f>IF(VLOOKUP(G1353,Clientes!$A$2:$D$102,4,FALSE)=0,Clientes!$D$6,VLOOKUP(G1353,Clientes!$A$2:$D$102,4,FALSE))</f>
        <v>Tijuana</v>
      </c>
      <c r="I1353" t="s">
        <v>870</v>
      </c>
      <c r="J1353">
        <v>5</v>
      </c>
      <c r="O1353" t="s">
        <v>907</v>
      </c>
    </row>
    <row r="1354" spans="1:15">
      <c r="A1354">
        <f t="shared" si="42"/>
        <v>1353</v>
      </c>
      <c r="B1354" s="14">
        <v>43991</v>
      </c>
      <c r="C1354" t="s">
        <v>6</v>
      </c>
      <c r="D1354" t="s">
        <v>22</v>
      </c>
      <c r="E1354" s="15">
        <f t="shared" si="43"/>
        <v>20201346</v>
      </c>
      <c r="F1354">
        <v>83</v>
      </c>
      <c r="G1354">
        <v>83</v>
      </c>
      <c r="H1354" t="str">
        <f>IF(VLOOKUP(G1354,Clientes!$A$2:$D$102,4,FALSE)=0,Clientes!$D$6,VLOOKUP(G1354,Clientes!$A$2:$D$102,4,FALSE))</f>
        <v>Reynosa</v>
      </c>
      <c r="I1354" t="s">
        <v>833</v>
      </c>
      <c r="J1354">
        <v>7</v>
      </c>
      <c r="O1354" t="s">
        <v>32</v>
      </c>
    </row>
    <row r="1355" spans="1:15">
      <c r="A1355">
        <f t="shared" si="42"/>
        <v>1354</v>
      </c>
      <c r="B1355" s="14">
        <v>43991</v>
      </c>
      <c r="C1355" t="s">
        <v>6</v>
      </c>
      <c r="D1355" t="s">
        <v>20</v>
      </c>
      <c r="E1355" s="15">
        <f t="shared" si="43"/>
        <v>20201347</v>
      </c>
      <c r="F1355">
        <v>102</v>
      </c>
      <c r="G1355">
        <v>99999</v>
      </c>
      <c r="H1355" t="str">
        <f>IF(VLOOKUP(G1355,Clientes!$A$2:$D$102,4,FALSE)=0,Clientes!$D$6,VLOOKUP(G1355,Clientes!$A$2:$D$102,4,FALSE))</f>
        <v>Ciudad de México</v>
      </c>
      <c r="I1355" t="s">
        <v>883</v>
      </c>
      <c r="J1355">
        <v>4</v>
      </c>
      <c r="O1355" t="s">
        <v>32</v>
      </c>
    </row>
    <row r="1356" spans="1:15">
      <c r="A1356">
        <f t="shared" si="42"/>
        <v>1355</v>
      </c>
      <c r="B1356" s="14">
        <v>43991</v>
      </c>
      <c r="C1356" t="s">
        <v>6</v>
      </c>
      <c r="D1356" t="s">
        <v>20</v>
      </c>
      <c r="E1356" s="15">
        <f t="shared" si="43"/>
        <v>20201348</v>
      </c>
      <c r="F1356">
        <v>117</v>
      </c>
      <c r="G1356">
        <v>99999</v>
      </c>
      <c r="H1356" t="str">
        <f>IF(VLOOKUP(G1356,Clientes!$A$2:$D$102,4,FALSE)=0,Clientes!$D$6,VLOOKUP(G1356,Clientes!$A$2:$D$102,4,FALSE))</f>
        <v>Ciudad de México</v>
      </c>
      <c r="I1356" t="s">
        <v>887</v>
      </c>
      <c r="J1356">
        <v>3</v>
      </c>
      <c r="O1356" t="s">
        <v>32</v>
      </c>
    </row>
    <row r="1357" spans="1:15">
      <c r="A1357">
        <f t="shared" si="42"/>
        <v>1356</v>
      </c>
      <c r="B1357" s="14">
        <v>43991</v>
      </c>
      <c r="C1357" t="s">
        <v>6</v>
      </c>
      <c r="D1357" t="s">
        <v>22</v>
      </c>
      <c r="E1357" s="15">
        <f t="shared" si="43"/>
        <v>20201349</v>
      </c>
      <c r="F1357">
        <v>130</v>
      </c>
      <c r="G1357">
        <v>99999</v>
      </c>
      <c r="H1357" t="str">
        <f>IF(VLOOKUP(G1357,Clientes!$A$2:$D$102,4,FALSE)=0,Clientes!$D$6,VLOOKUP(G1357,Clientes!$A$2:$D$102,4,FALSE))</f>
        <v>Ciudad de México</v>
      </c>
      <c r="I1357" t="s">
        <v>830</v>
      </c>
      <c r="J1357">
        <v>2</v>
      </c>
      <c r="O1357" t="s">
        <v>908</v>
      </c>
    </row>
    <row r="1358" spans="1:15">
      <c r="A1358">
        <f t="shared" si="42"/>
        <v>1357</v>
      </c>
      <c r="B1358" s="14">
        <v>43991</v>
      </c>
      <c r="C1358" t="s">
        <v>6</v>
      </c>
      <c r="D1358" t="s">
        <v>22</v>
      </c>
      <c r="E1358" s="15">
        <f t="shared" si="43"/>
        <v>20201350</v>
      </c>
      <c r="F1358">
        <v>228</v>
      </c>
      <c r="G1358">
        <v>99999</v>
      </c>
      <c r="H1358" t="str">
        <f>IF(VLOOKUP(G1358,Clientes!$A$2:$D$102,4,FALSE)=0,Clientes!$D$6,VLOOKUP(G1358,Clientes!$A$2:$D$102,4,FALSE))</f>
        <v>Ciudad de México</v>
      </c>
      <c r="I1358" t="s">
        <v>837</v>
      </c>
      <c r="J1358">
        <v>3</v>
      </c>
      <c r="O1358" t="s">
        <v>32</v>
      </c>
    </row>
    <row r="1359" spans="1:15">
      <c r="A1359">
        <f t="shared" si="42"/>
        <v>1358</v>
      </c>
      <c r="B1359" s="14">
        <v>43991</v>
      </c>
      <c r="C1359" t="s">
        <v>6</v>
      </c>
      <c r="D1359" t="s">
        <v>22</v>
      </c>
      <c r="E1359" s="15">
        <f t="shared" si="43"/>
        <v>20201351</v>
      </c>
      <c r="F1359">
        <v>407</v>
      </c>
      <c r="G1359">
        <v>99999</v>
      </c>
      <c r="H1359" t="str">
        <f>IF(VLOOKUP(G1359,Clientes!$A$2:$D$102,4,FALSE)=0,Clientes!$D$6,VLOOKUP(G1359,Clientes!$A$2:$D$102,4,FALSE))</f>
        <v>Ciudad de México</v>
      </c>
      <c r="I1359" t="s">
        <v>876</v>
      </c>
      <c r="J1359">
        <v>5</v>
      </c>
      <c r="O1359" t="s">
        <v>908</v>
      </c>
    </row>
    <row r="1360" spans="1:15">
      <c r="A1360">
        <f t="shared" si="42"/>
        <v>1359</v>
      </c>
      <c r="B1360" s="14">
        <v>43992</v>
      </c>
      <c r="C1360" t="s">
        <v>6</v>
      </c>
      <c r="D1360" t="s">
        <v>20</v>
      </c>
      <c r="E1360" s="15">
        <f t="shared" si="43"/>
        <v>20201352</v>
      </c>
      <c r="F1360">
        <v>9</v>
      </c>
      <c r="G1360">
        <v>9</v>
      </c>
      <c r="H1360" t="str">
        <f>IF(VLOOKUP(G1360,Clientes!$A$2:$D$102,4,FALSE)=0,Clientes!$D$6,VLOOKUP(G1360,Clientes!$A$2:$D$102,4,FALSE))</f>
        <v>Ciudad de México</v>
      </c>
      <c r="I1360" t="s">
        <v>884</v>
      </c>
      <c r="J1360">
        <v>2</v>
      </c>
      <c r="O1360" t="s">
        <v>32</v>
      </c>
    </row>
    <row r="1361" spans="1:15">
      <c r="A1361">
        <f t="shared" si="42"/>
        <v>1360</v>
      </c>
      <c r="B1361" s="14">
        <v>43992</v>
      </c>
      <c r="C1361" t="s">
        <v>6</v>
      </c>
      <c r="D1361" t="s">
        <v>22</v>
      </c>
      <c r="E1361" s="15">
        <f t="shared" si="43"/>
        <v>20201353</v>
      </c>
      <c r="F1361">
        <v>10</v>
      </c>
      <c r="G1361">
        <v>10</v>
      </c>
      <c r="H1361" t="str">
        <f>IF(VLOOKUP(G1361,Clientes!$A$2:$D$102,4,FALSE)=0,Clientes!$D$6,VLOOKUP(G1361,Clientes!$A$2:$D$102,4,FALSE))</f>
        <v>Ciudad de México</v>
      </c>
      <c r="I1361" t="s">
        <v>847</v>
      </c>
      <c r="J1361">
        <v>7</v>
      </c>
      <c r="O1361" t="s">
        <v>908</v>
      </c>
    </row>
    <row r="1362" spans="1:15">
      <c r="A1362">
        <f t="shared" si="42"/>
        <v>1361</v>
      </c>
      <c r="B1362" s="14">
        <v>43992</v>
      </c>
      <c r="C1362" t="s">
        <v>6</v>
      </c>
      <c r="D1362" t="s">
        <v>20</v>
      </c>
      <c r="E1362" s="15">
        <f t="shared" si="43"/>
        <v>20201354</v>
      </c>
      <c r="F1362">
        <v>127</v>
      </c>
      <c r="G1362">
        <v>99999</v>
      </c>
      <c r="H1362" t="str">
        <f>IF(VLOOKUP(G1362,Clientes!$A$2:$D$102,4,FALSE)=0,Clientes!$D$6,VLOOKUP(G1362,Clientes!$A$2:$D$102,4,FALSE))</f>
        <v>Ciudad de México</v>
      </c>
      <c r="I1362" t="s">
        <v>884</v>
      </c>
      <c r="J1362">
        <v>7</v>
      </c>
      <c r="O1362" t="s">
        <v>907</v>
      </c>
    </row>
    <row r="1363" spans="1:15">
      <c r="A1363">
        <f t="shared" si="42"/>
        <v>1362</v>
      </c>
      <c r="B1363" s="14">
        <v>43992</v>
      </c>
      <c r="C1363" t="s">
        <v>36</v>
      </c>
      <c r="D1363" t="s">
        <v>20</v>
      </c>
      <c r="E1363" s="15">
        <f t="shared" si="43"/>
        <v>20201355</v>
      </c>
      <c r="F1363">
        <v>178</v>
      </c>
      <c r="G1363">
        <v>99999</v>
      </c>
      <c r="H1363" t="str">
        <f>IF(VLOOKUP(G1363,Clientes!$A$2:$D$102,4,FALSE)=0,Clientes!$D$6,VLOOKUP(G1363,Clientes!$A$2:$D$102,4,FALSE))</f>
        <v>Ciudad de México</v>
      </c>
      <c r="I1363" t="s">
        <v>871</v>
      </c>
      <c r="J1363">
        <v>5</v>
      </c>
      <c r="O1363" t="s">
        <v>907</v>
      </c>
    </row>
    <row r="1364" spans="1:15">
      <c r="A1364">
        <f t="shared" si="42"/>
        <v>1363</v>
      </c>
      <c r="B1364" s="14">
        <v>43992</v>
      </c>
      <c r="C1364" t="s">
        <v>6</v>
      </c>
      <c r="D1364" t="s">
        <v>20</v>
      </c>
      <c r="E1364" s="15">
        <f t="shared" si="43"/>
        <v>20201356</v>
      </c>
      <c r="F1364">
        <v>214</v>
      </c>
      <c r="G1364">
        <v>99999</v>
      </c>
      <c r="H1364" t="str">
        <f>IF(VLOOKUP(G1364,Clientes!$A$2:$D$102,4,FALSE)=0,Clientes!$D$6,VLOOKUP(G1364,Clientes!$A$2:$D$102,4,FALSE))</f>
        <v>Ciudad de México</v>
      </c>
      <c r="I1364" t="s">
        <v>845</v>
      </c>
      <c r="J1364">
        <v>6</v>
      </c>
      <c r="O1364" t="s">
        <v>908</v>
      </c>
    </row>
    <row r="1365" spans="1:15">
      <c r="A1365">
        <f t="shared" si="42"/>
        <v>1364</v>
      </c>
      <c r="B1365" s="14">
        <v>43992</v>
      </c>
      <c r="C1365" t="s">
        <v>6</v>
      </c>
      <c r="D1365" t="s">
        <v>20</v>
      </c>
      <c r="E1365" s="15">
        <f t="shared" si="43"/>
        <v>20201357</v>
      </c>
      <c r="F1365">
        <v>252</v>
      </c>
      <c r="G1365">
        <v>99999</v>
      </c>
      <c r="H1365" t="str">
        <f>IF(VLOOKUP(G1365,Clientes!$A$2:$D$102,4,FALSE)=0,Clientes!$D$6,VLOOKUP(G1365,Clientes!$A$2:$D$102,4,FALSE))</f>
        <v>Ciudad de México</v>
      </c>
      <c r="I1365" t="s">
        <v>866</v>
      </c>
      <c r="J1365">
        <v>3</v>
      </c>
      <c r="O1365" t="s">
        <v>32</v>
      </c>
    </row>
    <row r="1366" spans="1:15">
      <c r="A1366">
        <f t="shared" si="42"/>
        <v>1365</v>
      </c>
      <c r="B1366" s="14">
        <v>43992</v>
      </c>
      <c r="C1366" t="s">
        <v>6</v>
      </c>
      <c r="D1366" t="s">
        <v>21</v>
      </c>
      <c r="E1366" s="15">
        <f t="shared" si="43"/>
        <v>20201358</v>
      </c>
      <c r="F1366">
        <v>287</v>
      </c>
      <c r="G1366">
        <v>99999</v>
      </c>
      <c r="H1366" t="str">
        <f>IF(VLOOKUP(G1366,Clientes!$A$2:$D$102,4,FALSE)=0,Clientes!$D$6,VLOOKUP(G1366,Clientes!$A$2:$D$102,4,FALSE))</f>
        <v>Ciudad de México</v>
      </c>
      <c r="I1366" t="s">
        <v>888</v>
      </c>
      <c r="J1366">
        <v>4</v>
      </c>
      <c r="O1366" t="s">
        <v>908</v>
      </c>
    </row>
    <row r="1367" spans="1:15">
      <c r="A1367">
        <f t="shared" si="42"/>
        <v>1366</v>
      </c>
      <c r="B1367" s="14">
        <v>43992</v>
      </c>
      <c r="C1367" t="s">
        <v>6</v>
      </c>
      <c r="D1367" t="s">
        <v>20</v>
      </c>
      <c r="E1367" s="15">
        <f t="shared" si="43"/>
        <v>20201359</v>
      </c>
      <c r="F1367">
        <v>288</v>
      </c>
      <c r="G1367">
        <v>99999</v>
      </c>
      <c r="H1367" t="str">
        <f>IF(VLOOKUP(G1367,Clientes!$A$2:$D$102,4,FALSE)=0,Clientes!$D$6,VLOOKUP(G1367,Clientes!$A$2:$D$102,4,FALSE))</f>
        <v>Ciudad de México</v>
      </c>
      <c r="I1367" t="s">
        <v>870</v>
      </c>
      <c r="J1367">
        <v>5</v>
      </c>
      <c r="O1367" t="s">
        <v>907</v>
      </c>
    </row>
    <row r="1368" spans="1:15">
      <c r="A1368">
        <f t="shared" si="42"/>
        <v>1367</v>
      </c>
      <c r="B1368" s="14">
        <v>43992</v>
      </c>
      <c r="C1368" t="s">
        <v>6</v>
      </c>
      <c r="D1368" t="s">
        <v>21</v>
      </c>
      <c r="E1368" s="15">
        <f t="shared" si="43"/>
        <v>20201360</v>
      </c>
      <c r="F1368">
        <v>295</v>
      </c>
      <c r="G1368">
        <v>99999</v>
      </c>
      <c r="H1368" t="str">
        <f>IF(VLOOKUP(G1368,Clientes!$A$2:$D$102,4,FALSE)=0,Clientes!$D$6,VLOOKUP(G1368,Clientes!$A$2:$D$102,4,FALSE))</f>
        <v>Ciudad de México</v>
      </c>
      <c r="I1368" t="s">
        <v>856</v>
      </c>
      <c r="J1368">
        <v>4</v>
      </c>
      <c r="O1368" t="s">
        <v>907</v>
      </c>
    </row>
    <row r="1369" spans="1:15">
      <c r="A1369">
        <f t="shared" si="42"/>
        <v>1368</v>
      </c>
      <c r="B1369" s="14">
        <v>43992</v>
      </c>
      <c r="C1369" t="s">
        <v>6</v>
      </c>
      <c r="D1369" t="s">
        <v>22</v>
      </c>
      <c r="E1369" s="15">
        <f t="shared" si="43"/>
        <v>20201361</v>
      </c>
      <c r="F1369">
        <v>373</v>
      </c>
      <c r="G1369">
        <v>99999</v>
      </c>
      <c r="H1369" t="str">
        <f>IF(VLOOKUP(G1369,Clientes!$A$2:$D$102,4,FALSE)=0,Clientes!$D$6,VLOOKUP(G1369,Clientes!$A$2:$D$102,4,FALSE))</f>
        <v>Ciudad de México</v>
      </c>
      <c r="I1369" t="s">
        <v>883</v>
      </c>
      <c r="J1369">
        <v>5</v>
      </c>
      <c r="O1369" t="s">
        <v>32</v>
      </c>
    </row>
    <row r="1370" spans="1:15">
      <c r="A1370">
        <f t="shared" si="42"/>
        <v>1369</v>
      </c>
      <c r="B1370" s="14">
        <v>43992</v>
      </c>
      <c r="C1370" t="s">
        <v>6</v>
      </c>
      <c r="D1370" t="s">
        <v>20</v>
      </c>
      <c r="E1370" s="15">
        <f t="shared" si="43"/>
        <v>20201362</v>
      </c>
      <c r="F1370">
        <v>405</v>
      </c>
      <c r="G1370">
        <v>99999</v>
      </c>
      <c r="H1370" t="str">
        <f>IF(VLOOKUP(G1370,Clientes!$A$2:$D$102,4,FALSE)=0,Clientes!$D$6,VLOOKUP(G1370,Clientes!$A$2:$D$102,4,FALSE))</f>
        <v>Ciudad de México</v>
      </c>
      <c r="I1370" t="s">
        <v>860</v>
      </c>
      <c r="J1370">
        <v>6</v>
      </c>
      <c r="O1370" t="s">
        <v>908</v>
      </c>
    </row>
    <row r="1371" spans="1:15">
      <c r="A1371">
        <f t="shared" si="42"/>
        <v>1370</v>
      </c>
      <c r="B1371" s="14">
        <v>43992</v>
      </c>
      <c r="C1371" t="s">
        <v>6</v>
      </c>
      <c r="D1371" t="s">
        <v>21</v>
      </c>
      <c r="E1371" s="15">
        <f t="shared" si="43"/>
        <v>20201363</v>
      </c>
      <c r="F1371">
        <v>433</v>
      </c>
      <c r="G1371">
        <v>99999</v>
      </c>
      <c r="H1371" t="str">
        <f>IF(VLOOKUP(G1371,Clientes!$A$2:$D$102,4,FALSE)=0,Clientes!$D$6,VLOOKUP(G1371,Clientes!$A$2:$D$102,4,FALSE))</f>
        <v>Ciudad de México</v>
      </c>
      <c r="I1371" t="s">
        <v>843</v>
      </c>
      <c r="J1371">
        <v>2</v>
      </c>
      <c r="O1371" t="s">
        <v>907</v>
      </c>
    </row>
    <row r="1372" spans="1:15">
      <c r="A1372">
        <f t="shared" si="42"/>
        <v>1371</v>
      </c>
      <c r="B1372" s="14">
        <v>43993</v>
      </c>
      <c r="C1372" t="s">
        <v>6</v>
      </c>
      <c r="D1372" t="s">
        <v>20</v>
      </c>
      <c r="E1372" s="15">
        <f t="shared" si="43"/>
        <v>20201364</v>
      </c>
      <c r="F1372">
        <v>11</v>
      </c>
      <c r="G1372">
        <v>11</v>
      </c>
      <c r="H1372" t="str">
        <f>IF(VLOOKUP(G1372,Clientes!$A$2:$D$102,4,FALSE)=0,Clientes!$D$6,VLOOKUP(G1372,Clientes!$A$2:$D$102,4,FALSE))</f>
        <v>Monclova</v>
      </c>
      <c r="I1372" t="s">
        <v>849</v>
      </c>
      <c r="J1372">
        <v>5</v>
      </c>
      <c r="O1372" t="s">
        <v>908</v>
      </c>
    </row>
    <row r="1373" spans="1:15">
      <c r="A1373">
        <f t="shared" si="42"/>
        <v>1372</v>
      </c>
      <c r="B1373" s="14">
        <v>43993</v>
      </c>
      <c r="C1373" t="s">
        <v>6</v>
      </c>
      <c r="D1373" t="s">
        <v>22</v>
      </c>
      <c r="E1373" s="15">
        <f t="shared" si="43"/>
        <v>20201365</v>
      </c>
      <c r="F1373">
        <v>77</v>
      </c>
      <c r="G1373">
        <v>77</v>
      </c>
      <c r="H1373" t="str">
        <f>IF(VLOOKUP(G1373,Clientes!$A$2:$D$102,4,FALSE)=0,Clientes!$D$6,VLOOKUP(G1373,Clientes!$A$2:$D$102,4,FALSE))</f>
        <v>Reynosa</v>
      </c>
      <c r="I1373" t="s">
        <v>834</v>
      </c>
      <c r="J1373">
        <v>2</v>
      </c>
      <c r="O1373" t="s">
        <v>32</v>
      </c>
    </row>
    <row r="1374" spans="1:15">
      <c r="A1374">
        <f t="shared" si="42"/>
        <v>1373</v>
      </c>
      <c r="B1374" s="14">
        <v>43993</v>
      </c>
      <c r="C1374" t="s">
        <v>6</v>
      </c>
      <c r="D1374" t="s">
        <v>20</v>
      </c>
      <c r="E1374" s="15">
        <f t="shared" si="43"/>
        <v>20201366</v>
      </c>
      <c r="F1374">
        <v>103</v>
      </c>
      <c r="G1374">
        <v>99999</v>
      </c>
      <c r="H1374" t="str">
        <f>IF(VLOOKUP(G1374,Clientes!$A$2:$D$102,4,FALSE)=0,Clientes!$D$6,VLOOKUP(G1374,Clientes!$A$2:$D$102,4,FALSE))</f>
        <v>Ciudad de México</v>
      </c>
      <c r="I1374" t="s">
        <v>828</v>
      </c>
      <c r="J1374">
        <v>2</v>
      </c>
      <c r="O1374" t="s">
        <v>908</v>
      </c>
    </row>
    <row r="1375" spans="1:15">
      <c r="A1375">
        <f t="shared" si="42"/>
        <v>1374</v>
      </c>
      <c r="B1375" s="14">
        <v>43993</v>
      </c>
      <c r="C1375" t="s">
        <v>6</v>
      </c>
      <c r="D1375" t="s">
        <v>22</v>
      </c>
      <c r="E1375" s="15">
        <f t="shared" si="43"/>
        <v>20201367</v>
      </c>
      <c r="F1375">
        <v>275</v>
      </c>
      <c r="G1375">
        <v>99999</v>
      </c>
      <c r="H1375" t="str">
        <f>IF(VLOOKUP(G1375,Clientes!$A$2:$D$102,4,FALSE)=0,Clientes!$D$6,VLOOKUP(G1375,Clientes!$A$2:$D$102,4,FALSE))</f>
        <v>Ciudad de México</v>
      </c>
      <c r="I1375" t="s">
        <v>829</v>
      </c>
      <c r="J1375">
        <v>3</v>
      </c>
      <c r="O1375" t="s">
        <v>907</v>
      </c>
    </row>
    <row r="1376" spans="1:15">
      <c r="A1376">
        <f t="shared" si="42"/>
        <v>1375</v>
      </c>
      <c r="B1376" s="14">
        <v>43993</v>
      </c>
      <c r="C1376" t="s">
        <v>6</v>
      </c>
      <c r="D1376" t="s">
        <v>21</v>
      </c>
      <c r="E1376" s="15">
        <f t="shared" si="43"/>
        <v>20201368</v>
      </c>
      <c r="F1376">
        <v>324</v>
      </c>
      <c r="G1376">
        <v>99999</v>
      </c>
      <c r="H1376" t="str">
        <f>IF(VLOOKUP(G1376,Clientes!$A$2:$D$102,4,FALSE)=0,Clientes!$D$6,VLOOKUP(G1376,Clientes!$A$2:$D$102,4,FALSE))</f>
        <v>Ciudad de México</v>
      </c>
      <c r="I1376" t="s">
        <v>829</v>
      </c>
      <c r="J1376">
        <v>5</v>
      </c>
      <c r="O1376" t="s">
        <v>907</v>
      </c>
    </row>
    <row r="1377" spans="1:15">
      <c r="A1377">
        <f t="shared" si="42"/>
        <v>1376</v>
      </c>
      <c r="B1377" s="14">
        <v>43993</v>
      </c>
      <c r="C1377" t="s">
        <v>6</v>
      </c>
      <c r="D1377" t="s">
        <v>20</v>
      </c>
      <c r="E1377" s="15">
        <f t="shared" si="43"/>
        <v>20201369</v>
      </c>
      <c r="F1377">
        <v>329</v>
      </c>
      <c r="G1377">
        <v>99999</v>
      </c>
      <c r="H1377" t="str">
        <f>IF(VLOOKUP(G1377,Clientes!$A$2:$D$102,4,FALSE)=0,Clientes!$D$6,VLOOKUP(G1377,Clientes!$A$2:$D$102,4,FALSE))</f>
        <v>Ciudad de México</v>
      </c>
      <c r="I1377" t="s">
        <v>870</v>
      </c>
      <c r="J1377">
        <v>3</v>
      </c>
      <c r="O1377" t="s">
        <v>907</v>
      </c>
    </row>
    <row r="1378" spans="1:15">
      <c r="A1378">
        <f t="shared" si="42"/>
        <v>1377</v>
      </c>
      <c r="B1378" s="14">
        <v>43993</v>
      </c>
      <c r="C1378" t="s">
        <v>6</v>
      </c>
      <c r="D1378" t="s">
        <v>21</v>
      </c>
      <c r="E1378" s="15">
        <f t="shared" si="43"/>
        <v>20201370</v>
      </c>
      <c r="F1378">
        <v>449</v>
      </c>
      <c r="G1378">
        <v>99999</v>
      </c>
      <c r="H1378" t="str">
        <f>IF(VLOOKUP(G1378,Clientes!$A$2:$D$102,4,FALSE)=0,Clientes!$D$6,VLOOKUP(G1378,Clientes!$A$2:$D$102,4,FALSE))</f>
        <v>Ciudad de México</v>
      </c>
      <c r="I1378" t="s">
        <v>855</v>
      </c>
      <c r="J1378">
        <v>2</v>
      </c>
      <c r="O1378" t="s">
        <v>908</v>
      </c>
    </row>
    <row r="1379" spans="1:15">
      <c r="A1379">
        <f t="shared" si="42"/>
        <v>1378</v>
      </c>
      <c r="B1379" s="14">
        <v>43994</v>
      </c>
      <c r="C1379" t="s">
        <v>6</v>
      </c>
      <c r="D1379" t="s">
        <v>20</v>
      </c>
      <c r="E1379" s="15">
        <f t="shared" si="43"/>
        <v>20201371</v>
      </c>
      <c r="F1379">
        <v>111</v>
      </c>
      <c r="G1379">
        <v>99999</v>
      </c>
      <c r="H1379" t="str">
        <f>IF(VLOOKUP(G1379,Clientes!$A$2:$D$102,4,FALSE)=0,Clientes!$D$6,VLOOKUP(G1379,Clientes!$A$2:$D$102,4,FALSE))</f>
        <v>Ciudad de México</v>
      </c>
      <c r="I1379" t="s">
        <v>889</v>
      </c>
      <c r="J1379">
        <v>5</v>
      </c>
      <c r="O1379" t="s">
        <v>32</v>
      </c>
    </row>
    <row r="1380" spans="1:15">
      <c r="A1380">
        <f t="shared" si="42"/>
        <v>1379</v>
      </c>
      <c r="B1380" s="14">
        <v>43994</v>
      </c>
      <c r="C1380" t="s">
        <v>6</v>
      </c>
      <c r="D1380" t="s">
        <v>20</v>
      </c>
      <c r="E1380" s="15">
        <f t="shared" si="43"/>
        <v>20201372</v>
      </c>
      <c r="F1380">
        <v>118</v>
      </c>
      <c r="G1380">
        <v>99999</v>
      </c>
      <c r="H1380" t="str">
        <f>IF(VLOOKUP(G1380,Clientes!$A$2:$D$102,4,FALSE)=0,Clientes!$D$6,VLOOKUP(G1380,Clientes!$A$2:$D$102,4,FALSE))</f>
        <v>Ciudad de México</v>
      </c>
      <c r="I1380" t="s">
        <v>828</v>
      </c>
      <c r="J1380">
        <v>1</v>
      </c>
      <c r="O1380" t="s">
        <v>32</v>
      </c>
    </row>
    <row r="1381" spans="1:15">
      <c r="A1381">
        <f t="shared" si="42"/>
        <v>1380</v>
      </c>
      <c r="B1381" s="14">
        <v>43994</v>
      </c>
      <c r="C1381" t="s">
        <v>6</v>
      </c>
      <c r="D1381" t="s">
        <v>22</v>
      </c>
      <c r="E1381" s="15">
        <f t="shared" si="43"/>
        <v>20201373</v>
      </c>
      <c r="F1381">
        <v>148</v>
      </c>
      <c r="G1381">
        <v>99999</v>
      </c>
      <c r="H1381" t="str">
        <f>IF(VLOOKUP(G1381,Clientes!$A$2:$D$102,4,FALSE)=0,Clientes!$D$6,VLOOKUP(G1381,Clientes!$A$2:$D$102,4,FALSE))</f>
        <v>Ciudad de México</v>
      </c>
      <c r="I1381" t="s">
        <v>827</v>
      </c>
      <c r="J1381">
        <v>1</v>
      </c>
      <c r="O1381" t="s">
        <v>908</v>
      </c>
    </row>
    <row r="1382" spans="1:15">
      <c r="A1382">
        <f t="shared" si="42"/>
        <v>1381</v>
      </c>
      <c r="B1382" s="14">
        <v>43994</v>
      </c>
      <c r="C1382" t="s">
        <v>6</v>
      </c>
      <c r="D1382" t="s">
        <v>20</v>
      </c>
      <c r="E1382" s="15">
        <f t="shared" si="43"/>
        <v>20201374</v>
      </c>
      <c r="F1382">
        <v>156</v>
      </c>
      <c r="G1382">
        <v>99999</v>
      </c>
      <c r="H1382" t="str">
        <f>IF(VLOOKUP(G1382,Clientes!$A$2:$D$102,4,FALSE)=0,Clientes!$D$6,VLOOKUP(G1382,Clientes!$A$2:$D$102,4,FALSE))</f>
        <v>Ciudad de México</v>
      </c>
      <c r="I1382" t="s">
        <v>864</v>
      </c>
      <c r="J1382">
        <v>3</v>
      </c>
      <c r="O1382" t="s">
        <v>907</v>
      </c>
    </row>
    <row r="1383" spans="1:15">
      <c r="A1383">
        <f t="shared" si="42"/>
        <v>1382</v>
      </c>
      <c r="B1383" s="14">
        <v>43994</v>
      </c>
      <c r="C1383" t="s">
        <v>6</v>
      </c>
      <c r="D1383" t="s">
        <v>20</v>
      </c>
      <c r="E1383" s="15">
        <f t="shared" si="43"/>
        <v>20201375</v>
      </c>
      <c r="F1383">
        <v>160</v>
      </c>
      <c r="G1383">
        <v>99999</v>
      </c>
      <c r="H1383" t="str">
        <f>IF(VLOOKUP(G1383,Clientes!$A$2:$D$102,4,FALSE)=0,Clientes!$D$6,VLOOKUP(G1383,Clientes!$A$2:$D$102,4,FALSE))</f>
        <v>Ciudad de México</v>
      </c>
      <c r="I1383" t="s">
        <v>861</v>
      </c>
      <c r="J1383">
        <v>2</v>
      </c>
      <c r="O1383" t="s">
        <v>908</v>
      </c>
    </row>
    <row r="1384" spans="1:15">
      <c r="A1384">
        <f t="shared" si="42"/>
        <v>1383</v>
      </c>
      <c r="B1384" s="14">
        <v>43994</v>
      </c>
      <c r="C1384" t="s">
        <v>6</v>
      </c>
      <c r="D1384" t="s">
        <v>20</v>
      </c>
      <c r="E1384" s="15">
        <f t="shared" si="43"/>
        <v>20201376</v>
      </c>
      <c r="F1384">
        <v>186</v>
      </c>
      <c r="G1384">
        <v>99999</v>
      </c>
      <c r="H1384" t="str">
        <f>IF(VLOOKUP(G1384,Clientes!$A$2:$D$102,4,FALSE)=0,Clientes!$D$6,VLOOKUP(G1384,Clientes!$A$2:$D$102,4,FALSE))</f>
        <v>Ciudad de México</v>
      </c>
      <c r="I1384" t="s">
        <v>843</v>
      </c>
      <c r="J1384">
        <v>6</v>
      </c>
      <c r="O1384" t="s">
        <v>907</v>
      </c>
    </row>
    <row r="1385" spans="1:15">
      <c r="A1385">
        <f t="shared" si="42"/>
        <v>1384</v>
      </c>
      <c r="B1385" s="14">
        <v>43994</v>
      </c>
      <c r="C1385" t="s">
        <v>6</v>
      </c>
      <c r="D1385" t="s">
        <v>20</v>
      </c>
      <c r="E1385" s="15">
        <f t="shared" si="43"/>
        <v>20201377</v>
      </c>
      <c r="F1385">
        <v>227</v>
      </c>
      <c r="G1385">
        <v>99999</v>
      </c>
      <c r="H1385" t="str">
        <f>IF(VLOOKUP(G1385,Clientes!$A$2:$D$102,4,FALSE)=0,Clientes!$D$6,VLOOKUP(G1385,Clientes!$A$2:$D$102,4,FALSE))</f>
        <v>Ciudad de México</v>
      </c>
      <c r="I1385" t="s">
        <v>838</v>
      </c>
      <c r="J1385">
        <v>4</v>
      </c>
      <c r="O1385" t="s">
        <v>32</v>
      </c>
    </row>
    <row r="1386" spans="1:15">
      <c r="A1386">
        <f t="shared" si="42"/>
        <v>1385</v>
      </c>
      <c r="B1386" s="14">
        <v>43994</v>
      </c>
      <c r="C1386" t="s">
        <v>6</v>
      </c>
      <c r="D1386" t="s">
        <v>22</v>
      </c>
      <c r="E1386" s="15">
        <f t="shared" si="43"/>
        <v>20201378</v>
      </c>
      <c r="F1386">
        <v>333</v>
      </c>
      <c r="G1386">
        <v>99999</v>
      </c>
      <c r="H1386" t="str">
        <f>IF(VLOOKUP(G1386,Clientes!$A$2:$D$102,4,FALSE)=0,Clientes!$D$6,VLOOKUP(G1386,Clientes!$A$2:$D$102,4,FALSE))</f>
        <v>Ciudad de México</v>
      </c>
      <c r="I1386" t="s">
        <v>874</v>
      </c>
      <c r="J1386">
        <v>5</v>
      </c>
      <c r="O1386" t="s">
        <v>907</v>
      </c>
    </row>
    <row r="1387" spans="1:15">
      <c r="A1387">
        <f t="shared" si="42"/>
        <v>1386</v>
      </c>
      <c r="B1387" s="14">
        <v>43995</v>
      </c>
      <c r="C1387" t="s">
        <v>6</v>
      </c>
      <c r="D1387" t="s">
        <v>21</v>
      </c>
      <c r="E1387" s="15">
        <f t="shared" si="43"/>
        <v>20201379</v>
      </c>
      <c r="F1387">
        <v>21</v>
      </c>
      <c r="G1387">
        <v>21</v>
      </c>
      <c r="H1387" t="str">
        <f>IF(VLOOKUP(G1387,Clientes!$A$2:$D$102,4,FALSE)=0,Clientes!$D$6,VLOOKUP(G1387,Clientes!$A$2:$D$102,4,FALSE))</f>
        <v>Ciudad de México</v>
      </c>
      <c r="I1387" t="s">
        <v>829</v>
      </c>
      <c r="J1387">
        <v>3</v>
      </c>
      <c r="O1387" t="s">
        <v>907</v>
      </c>
    </row>
    <row r="1388" spans="1:15">
      <c r="A1388">
        <f t="shared" si="42"/>
        <v>1387</v>
      </c>
      <c r="B1388" s="14">
        <v>43995</v>
      </c>
      <c r="C1388" t="s">
        <v>6</v>
      </c>
      <c r="D1388" t="s">
        <v>20</v>
      </c>
      <c r="E1388" s="15">
        <f t="shared" si="43"/>
        <v>20201380</v>
      </c>
      <c r="F1388">
        <v>25</v>
      </c>
      <c r="G1388">
        <v>25</v>
      </c>
      <c r="H1388" t="str">
        <f>IF(VLOOKUP(G1388,Clientes!$A$2:$D$102,4,FALSE)=0,Clientes!$D$6,VLOOKUP(G1388,Clientes!$A$2:$D$102,4,FALSE))</f>
        <v>León</v>
      </c>
      <c r="I1388" t="s">
        <v>871</v>
      </c>
      <c r="J1388">
        <v>7</v>
      </c>
      <c r="O1388" t="s">
        <v>908</v>
      </c>
    </row>
    <row r="1389" spans="1:15">
      <c r="A1389">
        <f t="shared" si="42"/>
        <v>1388</v>
      </c>
      <c r="B1389" s="14">
        <v>43995</v>
      </c>
      <c r="C1389" t="s">
        <v>6</v>
      </c>
      <c r="D1389" t="s">
        <v>21</v>
      </c>
      <c r="E1389" s="15">
        <f t="shared" si="43"/>
        <v>20201381</v>
      </c>
      <c r="F1389">
        <v>34</v>
      </c>
      <c r="G1389">
        <v>34</v>
      </c>
      <c r="H1389" t="str">
        <f>IF(VLOOKUP(G1389,Clientes!$A$2:$D$102,4,FALSE)=0,Clientes!$D$6,VLOOKUP(G1389,Clientes!$A$2:$D$102,4,FALSE))</f>
        <v>Culiacán Rosales</v>
      </c>
      <c r="I1389" t="s">
        <v>870</v>
      </c>
      <c r="J1389">
        <v>2</v>
      </c>
      <c r="O1389" t="s">
        <v>908</v>
      </c>
    </row>
    <row r="1390" spans="1:15">
      <c r="A1390">
        <f t="shared" si="42"/>
        <v>1389</v>
      </c>
      <c r="B1390" s="14">
        <v>43995</v>
      </c>
      <c r="C1390" t="s">
        <v>6</v>
      </c>
      <c r="D1390" t="s">
        <v>20</v>
      </c>
      <c r="E1390" s="15">
        <f t="shared" si="43"/>
        <v>20201382</v>
      </c>
      <c r="F1390">
        <v>168</v>
      </c>
      <c r="G1390">
        <v>99999</v>
      </c>
      <c r="H1390" t="str">
        <f>IF(VLOOKUP(G1390,Clientes!$A$2:$D$102,4,FALSE)=0,Clientes!$D$6,VLOOKUP(G1390,Clientes!$A$2:$D$102,4,FALSE))</f>
        <v>Ciudad de México</v>
      </c>
      <c r="I1390" t="s">
        <v>852</v>
      </c>
      <c r="J1390">
        <v>4</v>
      </c>
      <c r="O1390" t="s">
        <v>908</v>
      </c>
    </row>
    <row r="1391" spans="1:15">
      <c r="A1391">
        <f t="shared" si="42"/>
        <v>1390</v>
      </c>
      <c r="B1391" s="14">
        <v>43995</v>
      </c>
      <c r="C1391" t="s">
        <v>6</v>
      </c>
      <c r="D1391" t="s">
        <v>20</v>
      </c>
      <c r="E1391" s="15">
        <f t="shared" si="43"/>
        <v>20201383</v>
      </c>
      <c r="F1391">
        <v>187</v>
      </c>
      <c r="G1391">
        <v>99999</v>
      </c>
      <c r="H1391" t="str">
        <f>IF(VLOOKUP(G1391,Clientes!$A$2:$D$102,4,FALSE)=0,Clientes!$D$6,VLOOKUP(G1391,Clientes!$A$2:$D$102,4,FALSE))</f>
        <v>Ciudad de México</v>
      </c>
      <c r="I1391" t="s">
        <v>862</v>
      </c>
      <c r="J1391">
        <v>6</v>
      </c>
      <c r="O1391" t="s">
        <v>908</v>
      </c>
    </row>
    <row r="1392" spans="1:15">
      <c r="A1392">
        <f t="shared" si="42"/>
        <v>1391</v>
      </c>
      <c r="B1392" s="14">
        <v>43995</v>
      </c>
      <c r="C1392" t="s">
        <v>6</v>
      </c>
      <c r="D1392" t="s">
        <v>21</v>
      </c>
      <c r="E1392" s="15">
        <f t="shared" si="43"/>
        <v>20201384</v>
      </c>
      <c r="F1392">
        <v>217</v>
      </c>
      <c r="G1392">
        <v>99999</v>
      </c>
      <c r="H1392" t="str">
        <f>IF(VLOOKUP(G1392,Clientes!$A$2:$D$102,4,FALSE)=0,Clientes!$D$6,VLOOKUP(G1392,Clientes!$A$2:$D$102,4,FALSE))</f>
        <v>Ciudad de México</v>
      </c>
      <c r="I1392" t="s">
        <v>837</v>
      </c>
      <c r="J1392">
        <v>3</v>
      </c>
      <c r="O1392" t="s">
        <v>908</v>
      </c>
    </row>
    <row r="1393" spans="1:15">
      <c r="A1393">
        <f t="shared" si="42"/>
        <v>1392</v>
      </c>
      <c r="B1393" s="14">
        <v>43995</v>
      </c>
      <c r="C1393" t="s">
        <v>6</v>
      </c>
      <c r="D1393" t="s">
        <v>21</v>
      </c>
      <c r="E1393" s="15">
        <f t="shared" si="43"/>
        <v>20201385</v>
      </c>
      <c r="F1393">
        <v>247</v>
      </c>
      <c r="G1393">
        <v>99999</v>
      </c>
      <c r="H1393" t="str">
        <f>IF(VLOOKUP(G1393,Clientes!$A$2:$D$102,4,FALSE)=0,Clientes!$D$6,VLOOKUP(G1393,Clientes!$A$2:$D$102,4,FALSE))</f>
        <v>Ciudad de México</v>
      </c>
      <c r="I1393" t="s">
        <v>840</v>
      </c>
      <c r="J1393">
        <v>2</v>
      </c>
      <c r="O1393" t="s">
        <v>907</v>
      </c>
    </row>
    <row r="1394" spans="1:15">
      <c r="A1394">
        <f t="shared" si="42"/>
        <v>1393</v>
      </c>
      <c r="B1394" s="14">
        <v>43995</v>
      </c>
      <c r="C1394" t="s">
        <v>6</v>
      </c>
      <c r="D1394" t="s">
        <v>20</v>
      </c>
      <c r="E1394" s="15">
        <f t="shared" si="43"/>
        <v>20201386</v>
      </c>
      <c r="F1394">
        <v>399</v>
      </c>
      <c r="G1394">
        <v>99999</v>
      </c>
      <c r="H1394" t="str">
        <f>IF(VLOOKUP(G1394,Clientes!$A$2:$D$102,4,FALSE)=0,Clientes!$D$6,VLOOKUP(G1394,Clientes!$A$2:$D$102,4,FALSE))</f>
        <v>Ciudad de México</v>
      </c>
      <c r="I1394" t="s">
        <v>853</v>
      </c>
      <c r="J1394">
        <v>3</v>
      </c>
      <c r="O1394" t="s">
        <v>907</v>
      </c>
    </row>
    <row r="1395" spans="1:15">
      <c r="A1395">
        <f t="shared" si="42"/>
        <v>1394</v>
      </c>
      <c r="B1395" s="14">
        <v>43996</v>
      </c>
      <c r="C1395" t="s">
        <v>6</v>
      </c>
      <c r="D1395" t="s">
        <v>20</v>
      </c>
      <c r="E1395" s="15">
        <f t="shared" si="43"/>
        <v>20201387</v>
      </c>
      <c r="F1395">
        <v>13</v>
      </c>
      <c r="G1395">
        <v>13</v>
      </c>
      <c r="H1395" t="str">
        <f>IF(VLOOKUP(G1395,Clientes!$A$2:$D$102,4,FALSE)=0,Clientes!$D$6,VLOOKUP(G1395,Clientes!$A$2:$D$102,4,FALSE))</f>
        <v>Salamanca</v>
      </c>
      <c r="I1395" t="s">
        <v>877</v>
      </c>
      <c r="J1395">
        <v>1</v>
      </c>
      <c r="O1395" t="s">
        <v>32</v>
      </c>
    </row>
    <row r="1396" spans="1:15">
      <c r="A1396">
        <f t="shared" si="42"/>
        <v>1395</v>
      </c>
      <c r="B1396" s="14">
        <v>43996</v>
      </c>
      <c r="C1396" t="s">
        <v>6</v>
      </c>
      <c r="D1396" t="s">
        <v>22</v>
      </c>
      <c r="E1396" s="15">
        <f t="shared" si="43"/>
        <v>20201388</v>
      </c>
      <c r="F1396">
        <v>54</v>
      </c>
      <c r="G1396">
        <v>54</v>
      </c>
      <c r="H1396" t="str">
        <f>IF(VLOOKUP(G1396,Clientes!$A$2:$D$102,4,FALSE)=0,Clientes!$D$6,VLOOKUP(G1396,Clientes!$A$2:$D$102,4,FALSE))</f>
        <v>Ciudad de México</v>
      </c>
      <c r="I1396" t="s">
        <v>831</v>
      </c>
      <c r="J1396">
        <v>5</v>
      </c>
      <c r="O1396" t="s">
        <v>907</v>
      </c>
    </row>
    <row r="1397" spans="1:15">
      <c r="A1397">
        <f t="shared" si="42"/>
        <v>1396</v>
      </c>
      <c r="B1397" s="14">
        <v>43996</v>
      </c>
      <c r="C1397" t="s">
        <v>6</v>
      </c>
      <c r="D1397" t="s">
        <v>22</v>
      </c>
      <c r="E1397" s="15">
        <f t="shared" si="43"/>
        <v>20201389</v>
      </c>
      <c r="F1397">
        <v>60</v>
      </c>
      <c r="G1397">
        <v>60</v>
      </c>
      <c r="H1397" t="str">
        <f>IF(VLOOKUP(G1397,Clientes!$A$2:$D$102,4,FALSE)=0,Clientes!$D$6,VLOOKUP(G1397,Clientes!$A$2:$D$102,4,FALSE))</f>
        <v>Torreón</v>
      </c>
      <c r="I1397" t="s">
        <v>889</v>
      </c>
      <c r="J1397">
        <v>5</v>
      </c>
      <c r="O1397" t="s">
        <v>908</v>
      </c>
    </row>
    <row r="1398" spans="1:15">
      <c r="A1398">
        <f t="shared" si="42"/>
        <v>1397</v>
      </c>
      <c r="B1398" s="14">
        <v>43996</v>
      </c>
      <c r="C1398" t="s">
        <v>6</v>
      </c>
      <c r="D1398" t="s">
        <v>22</v>
      </c>
      <c r="E1398" s="15">
        <f t="shared" si="43"/>
        <v>20201390</v>
      </c>
      <c r="F1398">
        <v>73</v>
      </c>
      <c r="G1398">
        <v>73</v>
      </c>
      <c r="H1398" t="str">
        <f>IF(VLOOKUP(G1398,Clientes!$A$2:$D$102,4,FALSE)=0,Clientes!$D$6,VLOOKUP(G1398,Clientes!$A$2:$D$102,4,FALSE))</f>
        <v>Ciudad de México</v>
      </c>
      <c r="I1398" t="s">
        <v>862</v>
      </c>
      <c r="J1398">
        <v>2</v>
      </c>
      <c r="O1398" t="s">
        <v>907</v>
      </c>
    </row>
    <row r="1399" spans="1:15">
      <c r="A1399">
        <f t="shared" si="42"/>
        <v>1398</v>
      </c>
      <c r="B1399" s="14">
        <v>43996</v>
      </c>
      <c r="C1399" t="s">
        <v>6</v>
      </c>
      <c r="D1399" t="s">
        <v>20</v>
      </c>
      <c r="E1399" s="15">
        <f t="shared" si="43"/>
        <v>20201391</v>
      </c>
      <c r="F1399">
        <v>76</v>
      </c>
      <c r="G1399">
        <v>76</v>
      </c>
      <c r="H1399" t="str">
        <f>IF(VLOOKUP(G1399,Clientes!$A$2:$D$102,4,FALSE)=0,Clientes!$D$6,VLOOKUP(G1399,Clientes!$A$2:$D$102,4,FALSE))</f>
        <v>Ciudad de México</v>
      </c>
      <c r="I1399" t="s">
        <v>868</v>
      </c>
      <c r="J1399">
        <v>5</v>
      </c>
      <c r="O1399" t="s">
        <v>908</v>
      </c>
    </row>
    <row r="1400" spans="1:15">
      <c r="A1400">
        <f t="shared" si="42"/>
        <v>1399</v>
      </c>
      <c r="B1400" s="14">
        <v>43996</v>
      </c>
      <c r="C1400" t="s">
        <v>6</v>
      </c>
      <c r="D1400" t="s">
        <v>22</v>
      </c>
      <c r="E1400" s="15">
        <f t="shared" si="43"/>
        <v>20201392</v>
      </c>
      <c r="F1400">
        <v>80</v>
      </c>
      <c r="G1400">
        <v>80</v>
      </c>
      <c r="H1400" t="str">
        <f>IF(VLOOKUP(G1400,Clientes!$A$2:$D$102,4,FALSE)=0,Clientes!$D$6,VLOOKUP(G1400,Clientes!$A$2:$D$102,4,FALSE))</f>
        <v>Ciudad de México</v>
      </c>
      <c r="I1400" t="s">
        <v>881</v>
      </c>
      <c r="J1400">
        <v>3</v>
      </c>
      <c r="O1400" t="s">
        <v>907</v>
      </c>
    </row>
    <row r="1401" spans="1:15">
      <c r="A1401">
        <f t="shared" si="42"/>
        <v>1400</v>
      </c>
      <c r="B1401" s="14">
        <v>43996</v>
      </c>
      <c r="C1401" t="s">
        <v>6</v>
      </c>
      <c r="D1401" t="s">
        <v>20</v>
      </c>
      <c r="E1401" s="15">
        <f t="shared" si="43"/>
        <v>20201393</v>
      </c>
      <c r="F1401">
        <v>191</v>
      </c>
      <c r="G1401">
        <v>99999</v>
      </c>
      <c r="H1401" t="str">
        <f>IF(VLOOKUP(G1401,Clientes!$A$2:$D$102,4,FALSE)=0,Clientes!$D$6,VLOOKUP(G1401,Clientes!$A$2:$D$102,4,FALSE))</f>
        <v>Ciudad de México</v>
      </c>
      <c r="I1401" t="s">
        <v>846</v>
      </c>
      <c r="J1401">
        <v>1</v>
      </c>
      <c r="O1401" t="s">
        <v>32</v>
      </c>
    </row>
    <row r="1402" spans="1:15">
      <c r="A1402">
        <f t="shared" si="42"/>
        <v>1401</v>
      </c>
      <c r="B1402" s="14">
        <v>43996</v>
      </c>
      <c r="C1402" t="s">
        <v>6</v>
      </c>
      <c r="D1402" t="s">
        <v>20</v>
      </c>
      <c r="E1402" s="15">
        <f t="shared" si="43"/>
        <v>20201394</v>
      </c>
      <c r="F1402">
        <v>236</v>
      </c>
      <c r="G1402">
        <v>99999</v>
      </c>
      <c r="H1402" t="str">
        <f>IF(VLOOKUP(G1402,Clientes!$A$2:$D$102,4,FALSE)=0,Clientes!$D$6,VLOOKUP(G1402,Clientes!$A$2:$D$102,4,FALSE))</f>
        <v>Ciudad de México</v>
      </c>
      <c r="I1402" t="s">
        <v>832</v>
      </c>
      <c r="J1402">
        <v>6</v>
      </c>
      <c r="O1402" t="s">
        <v>32</v>
      </c>
    </row>
    <row r="1403" spans="1:15">
      <c r="A1403">
        <f t="shared" si="42"/>
        <v>1402</v>
      </c>
      <c r="B1403" s="14">
        <v>43996</v>
      </c>
      <c r="C1403" t="s">
        <v>6</v>
      </c>
      <c r="D1403" t="s">
        <v>21</v>
      </c>
      <c r="E1403" s="15">
        <f t="shared" si="43"/>
        <v>20201395</v>
      </c>
      <c r="F1403">
        <v>376</v>
      </c>
      <c r="G1403">
        <v>99999</v>
      </c>
      <c r="H1403" t="str">
        <f>IF(VLOOKUP(G1403,Clientes!$A$2:$D$102,4,FALSE)=0,Clientes!$D$6,VLOOKUP(G1403,Clientes!$A$2:$D$102,4,FALSE))</f>
        <v>Ciudad de México</v>
      </c>
      <c r="I1403" t="s">
        <v>827</v>
      </c>
      <c r="J1403">
        <v>7</v>
      </c>
      <c r="O1403" t="s">
        <v>32</v>
      </c>
    </row>
    <row r="1404" spans="1:15">
      <c r="A1404">
        <f t="shared" si="42"/>
        <v>1403</v>
      </c>
      <c r="B1404" s="14">
        <v>43996</v>
      </c>
      <c r="C1404" t="s">
        <v>6</v>
      </c>
      <c r="D1404" t="s">
        <v>21</v>
      </c>
      <c r="E1404" s="15">
        <f t="shared" si="43"/>
        <v>20201396</v>
      </c>
      <c r="F1404">
        <v>389</v>
      </c>
      <c r="G1404">
        <v>99999</v>
      </c>
      <c r="H1404" t="str">
        <f>IF(VLOOKUP(G1404,Clientes!$A$2:$D$102,4,FALSE)=0,Clientes!$D$6,VLOOKUP(G1404,Clientes!$A$2:$D$102,4,FALSE))</f>
        <v>Ciudad de México</v>
      </c>
      <c r="I1404" t="s">
        <v>841</v>
      </c>
      <c r="J1404">
        <v>3</v>
      </c>
      <c r="O1404" t="s">
        <v>907</v>
      </c>
    </row>
    <row r="1405" spans="1:15">
      <c r="A1405">
        <f t="shared" si="42"/>
        <v>1404</v>
      </c>
      <c r="B1405" s="14">
        <v>43996</v>
      </c>
      <c r="C1405" t="s">
        <v>6</v>
      </c>
      <c r="D1405" t="s">
        <v>20</v>
      </c>
      <c r="E1405" s="15">
        <f t="shared" si="43"/>
        <v>20201397</v>
      </c>
      <c r="F1405">
        <v>464</v>
      </c>
      <c r="G1405">
        <v>99999</v>
      </c>
      <c r="H1405" t="str">
        <f>IF(VLOOKUP(G1405,Clientes!$A$2:$D$102,4,FALSE)=0,Clientes!$D$6,VLOOKUP(G1405,Clientes!$A$2:$D$102,4,FALSE))</f>
        <v>Ciudad de México</v>
      </c>
      <c r="I1405" t="s">
        <v>844</v>
      </c>
      <c r="J1405">
        <v>6</v>
      </c>
      <c r="O1405" t="s">
        <v>908</v>
      </c>
    </row>
    <row r="1406" spans="1:15">
      <c r="A1406">
        <f t="shared" si="42"/>
        <v>1405</v>
      </c>
      <c r="B1406" s="14">
        <v>43997</v>
      </c>
      <c r="C1406" t="s">
        <v>6</v>
      </c>
      <c r="D1406" t="s">
        <v>20</v>
      </c>
      <c r="E1406" s="15">
        <f t="shared" si="43"/>
        <v>20201398</v>
      </c>
      <c r="F1406">
        <v>21</v>
      </c>
      <c r="G1406">
        <v>21</v>
      </c>
      <c r="H1406" t="str">
        <f>IF(VLOOKUP(G1406,Clientes!$A$2:$D$102,4,FALSE)=0,Clientes!$D$6,VLOOKUP(G1406,Clientes!$A$2:$D$102,4,FALSE))</f>
        <v>Ciudad de México</v>
      </c>
      <c r="I1406" t="s">
        <v>873</v>
      </c>
      <c r="J1406">
        <v>2</v>
      </c>
      <c r="O1406" t="s">
        <v>907</v>
      </c>
    </row>
    <row r="1407" spans="1:15">
      <c r="A1407">
        <f t="shared" si="42"/>
        <v>1406</v>
      </c>
      <c r="B1407" s="14">
        <v>43997</v>
      </c>
      <c r="C1407" t="s">
        <v>6</v>
      </c>
      <c r="D1407" t="s">
        <v>21</v>
      </c>
      <c r="E1407" s="15">
        <f t="shared" si="43"/>
        <v>20201399</v>
      </c>
      <c r="F1407">
        <v>149</v>
      </c>
      <c r="G1407">
        <v>99999</v>
      </c>
      <c r="H1407" t="str">
        <f>IF(VLOOKUP(G1407,Clientes!$A$2:$D$102,4,FALSE)=0,Clientes!$D$6,VLOOKUP(G1407,Clientes!$A$2:$D$102,4,FALSE))</f>
        <v>Ciudad de México</v>
      </c>
      <c r="I1407" t="s">
        <v>841</v>
      </c>
      <c r="J1407">
        <v>3</v>
      </c>
      <c r="O1407" t="s">
        <v>32</v>
      </c>
    </row>
    <row r="1408" spans="1:15">
      <c r="A1408">
        <f t="shared" si="42"/>
        <v>1407</v>
      </c>
      <c r="B1408" s="14">
        <v>43997</v>
      </c>
      <c r="C1408" t="s">
        <v>6</v>
      </c>
      <c r="D1408" t="s">
        <v>20</v>
      </c>
      <c r="E1408" s="15">
        <f t="shared" si="43"/>
        <v>20201400</v>
      </c>
      <c r="F1408">
        <v>277</v>
      </c>
      <c r="G1408">
        <v>99999</v>
      </c>
      <c r="H1408" t="str">
        <f>IF(VLOOKUP(G1408,Clientes!$A$2:$D$102,4,FALSE)=0,Clientes!$D$6,VLOOKUP(G1408,Clientes!$A$2:$D$102,4,FALSE))</f>
        <v>Ciudad de México</v>
      </c>
      <c r="I1408" t="s">
        <v>870</v>
      </c>
      <c r="J1408">
        <v>6</v>
      </c>
      <c r="O1408" t="s">
        <v>908</v>
      </c>
    </row>
    <row r="1409" spans="1:15">
      <c r="A1409">
        <f t="shared" si="42"/>
        <v>1408</v>
      </c>
      <c r="B1409" s="14">
        <v>43997</v>
      </c>
      <c r="C1409" t="s">
        <v>6</v>
      </c>
      <c r="D1409" t="s">
        <v>20</v>
      </c>
      <c r="E1409" s="15">
        <f t="shared" si="43"/>
        <v>20201401</v>
      </c>
      <c r="F1409">
        <v>396</v>
      </c>
      <c r="G1409">
        <v>99999</v>
      </c>
      <c r="H1409" t="str">
        <f>IF(VLOOKUP(G1409,Clientes!$A$2:$D$102,4,FALSE)=0,Clientes!$D$6,VLOOKUP(G1409,Clientes!$A$2:$D$102,4,FALSE))</f>
        <v>Ciudad de México</v>
      </c>
      <c r="I1409" t="s">
        <v>830</v>
      </c>
      <c r="J1409">
        <v>1</v>
      </c>
      <c r="O1409" t="s">
        <v>908</v>
      </c>
    </row>
    <row r="1410" spans="1:15">
      <c r="A1410">
        <f t="shared" si="42"/>
        <v>1409</v>
      </c>
      <c r="B1410" s="14">
        <v>43998</v>
      </c>
      <c r="C1410" t="s">
        <v>6</v>
      </c>
      <c r="D1410" t="s">
        <v>20</v>
      </c>
      <c r="E1410" s="15">
        <f t="shared" si="43"/>
        <v>20201402</v>
      </c>
      <c r="F1410">
        <v>80</v>
      </c>
      <c r="G1410">
        <v>80</v>
      </c>
      <c r="H1410" t="str">
        <f>IF(VLOOKUP(G1410,Clientes!$A$2:$D$102,4,FALSE)=0,Clientes!$D$6,VLOOKUP(G1410,Clientes!$A$2:$D$102,4,FALSE))</f>
        <v>Ciudad de México</v>
      </c>
      <c r="I1410" t="s">
        <v>850</v>
      </c>
      <c r="J1410">
        <v>2</v>
      </c>
      <c r="O1410" t="s">
        <v>908</v>
      </c>
    </row>
    <row r="1411" spans="1:15">
      <c r="A1411">
        <f t="shared" si="42"/>
        <v>1410</v>
      </c>
      <c r="B1411" s="14">
        <v>43998</v>
      </c>
      <c r="C1411" t="s">
        <v>6</v>
      </c>
      <c r="D1411" t="s">
        <v>21</v>
      </c>
      <c r="E1411" s="15">
        <f t="shared" si="43"/>
        <v>20201403</v>
      </c>
      <c r="F1411">
        <v>251</v>
      </c>
      <c r="G1411">
        <v>99999</v>
      </c>
      <c r="H1411" t="str">
        <f>IF(VLOOKUP(G1411,Clientes!$A$2:$D$102,4,FALSE)=0,Clientes!$D$6,VLOOKUP(G1411,Clientes!$A$2:$D$102,4,FALSE))</f>
        <v>Ciudad de México</v>
      </c>
      <c r="I1411" t="s">
        <v>866</v>
      </c>
      <c r="J1411">
        <v>3</v>
      </c>
      <c r="O1411" t="s">
        <v>907</v>
      </c>
    </row>
    <row r="1412" spans="1:15">
      <c r="A1412">
        <f t="shared" ref="A1412:A1475" si="44">A1411+1</f>
        <v>1411</v>
      </c>
      <c r="B1412" s="14">
        <v>43998</v>
      </c>
      <c r="C1412" t="s">
        <v>6</v>
      </c>
      <c r="D1412" t="s">
        <v>20</v>
      </c>
      <c r="E1412" s="15">
        <f t="shared" ref="E1412:E1475" si="45">IF(CONCATENATE(D1412,F1412)=CONCATENATE(D1411,F1411),E1411,E1411+1)</f>
        <v>20201404</v>
      </c>
      <c r="F1412">
        <v>279</v>
      </c>
      <c r="G1412">
        <v>99999</v>
      </c>
      <c r="H1412" t="str">
        <f>IF(VLOOKUP(G1412,Clientes!$A$2:$D$102,4,FALSE)=0,Clientes!$D$6,VLOOKUP(G1412,Clientes!$A$2:$D$102,4,FALSE))</f>
        <v>Ciudad de México</v>
      </c>
      <c r="I1412" t="s">
        <v>827</v>
      </c>
      <c r="J1412">
        <v>7</v>
      </c>
      <c r="O1412" t="s">
        <v>32</v>
      </c>
    </row>
    <row r="1413" spans="1:15">
      <c r="A1413">
        <f t="shared" si="44"/>
        <v>1412</v>
      </c>
      <c r="B1413" s="14">
        <v>43998</v>
      </c>
      <c r="C1413" t="s">
        <v>6</v>
      </c>
      <c r="D1413" t="s">
        <v>22</v>
      </c>
      <c r="E1413" s="15">
        <f t="shared" si="45"/>
        <v>20201405</v>
      </c>
      <c r="F1413">
        <v>432</v>
      </c>
      <c r="G1413">
        <v>99999</v>
      </c>
      <c r="H1413" t="str">
        <f>IF(VLOOKUP(G1413,Clientes!$A$2:$D$102,4,FALSE)=0,Clientes!$D$6,VLOOKUP(G1413,Clientes!$A$2:$D$102,4,FALSE))</f>
        <v>Ciudad de México</v>
      </c>
      <c r="I1413" t="s">
        <v>843</v>
      </c>
      <c r="J1413">
        <v>3</v>
      </c>
      <c r="O1413" t="s">
        <v>907</v>
      </c>
    </row>
    <row r="1414" spans="1:15">
      <c r="A1414">
        <f t="shared" si="44"/>
        <v>1413</v>
      </c>
      <c r="B1414" s="14">
        <v>43999</v>
      </c>
      <c r="C1414" t="s">
        <v>6</v>
      </c>
      <c r="D1414" t="s">
        <v>20</v>
      </c>
      <c r="E1414" s="15">
        <f t="shared" si="45"/>
        <v>20201406</v>
      </c>
      <c r="F1414">
        <v>10</v>
      </c>
      <c r="G1414">
        <v>10</v>
      </c>
      <c r="H1414" t="str">
        <f>IF(VLOOKUP(G1414,Clientes!$A$2:$D$102,4,FALSE)=0,Clientes!$D$6,VLOOKUP(G1414,Clientes!$A$2:$D$102,4,FALSE))</f>
        <v>Ciudad de México</v>
      </c>
      <c r="I1414" t="s">
        <v>862</v>
      </c>
      <c r="J1414">
        <v>5</v>
      </c>
      <c r="O1414" t="s">
        <v>908</v>
      </c>
    </row>
    <row r="1415" spans="1:15">
      <c r="A1415">
        <f t="shared" si="44"/>
        <v>1414</v>
      </c>
      <c r="B1415" s="14">
        <v>43999</v>
      </c>
      <c r="C1415" t="s">
        <v>6</v>
      </c>
      <c r="D1415" t="s">
        <v>20</v>
      </c>
      <c r="E1415" s="15">
        <f t="shared" si="45"/>
        <v>20201407</v>
      </c>
      <c r="F1415">
        <v>233</v>
      </c>
      <c r="G1415">
        <v>99999</v>
      </c>
      <c r="H1415" t="str">
        <f>IF(VLOOKUP(G1415,Clientes!$A$2:$D$102,4,FALSE)=0,Clientes!$D$6,VLOOKUP(G1415,Clientes!$A$2:$D$102,4,FALSE))</f>
        <v>Ciudad de México</v>
      </c>
      <c r="I1415" t="s">
        <v>881</v>
      </c>
      <c r="J1415">
        <v>3</v>
      </c>
      <c r="O1415" t="s">
        <v>907</v>
      </c>
    </row>
    <row r="1416" spans="1:15">
      <c r="A1416">
        <f t="shared" si="44"/>
        <v>1415</v>
      </c>
      <c r="B1416" s="14">
        <v>43999</v>
      </c>
      <c r="C1416" t="s">
        <v>6</v>
      </c>
      <c r="D1416" t="s">
        <v>21</v>
      </c>
      <c r="E1416" s="15">
        <f t="shared" si="45"/>
        <v>20201408</v>
      </c>
      <c r="F1416">
        <v>265</v>
      </c>
      <c r="G1416">
        <v>99999</v>
      </c>
      <c r="H1416" t="str">
        <f>IF(VLOOKUP(G1416,Clientes!$A$2:$D$102,4,FALSE)=0,Clientes!$D$6,VLOOKUP(G1416,Clientes!$A$2:$D$102,4,FALSE))</f>
        <v>Ciudad de México</v>
      </c>
      <c r="I1416" t="s">
        <v>852</v>
      </c>
      <c r="J1416">
        <v>2</v>
      </c>
      <c r="O1416" t="s">
        <v>908</v>
      </c>
    </row>
    <row r="1417" spans="1:15">
      <c r="A1417">
        <f t="shared" si="44"/>
        <v>1416</v>
      </c>
      <c r="B1417" s="14">
        <v>43999</v>
      </c>
      <c r="C1417" t="s">
        <v>6</v>
      </c>
      <c r="D1417" t="s">
        <v>21</v>
      </c>
      <c r="E1417" s="15">
        <f t="shared" si="45"/>
        <v>20201409</v>
      </c>
      <c r="F1417">
        <v>269</v>
      </c>
      <c r="G1417">
        <v>99999</v>
      </c>
      <c r="H1417" t="str">
        <f>IF(VLOOKUP(G1417,Clientes!$A$2:$D$102,4,FALSE)=0,Clientes!$D$6,VLOOKUP(G1417,Clientes!$A$2:$D$102,4,FALSE))</f>
        <v>Ciudad de México</v>
      </c>
      <c r="I1417" t="s">
        <v>830</v>
      </c>
      <c r="J1417">
        <v>5</v>
      </c>
      <c r="O1417" t="s">
        <v>32</v>
      </c>
    </row>
    <row r="1418" spans="1:15">
      <c r="A1418">
        <f t="shared" si="44"/>
        <v>1417</v>
      </c>
      <c r="B1418" s="14">
        <v>43999</v>
      </c>
      <c r="C1418" t="s">
        <v>6</v>
      </c>
      <c r="D1418" t="s">
        <v>22</v>
      </c>
      <c r="E1418" s="15">
        <f t="shared" si="45"/>
        <v>20201410</v>
      </c>
      <c r="F1418">
        <v>285</v>
      </c>
      <c r="G1418">
        <v>99999</v>
      </c>
      <c r="H1418" t="str">
        <f>IF(VLOOKUP(G1418,Clientes!$A$2:$D$102,4,FALSE)=0,Clientes!$D$6,VLOOKUP(G1418,Clientes!$A$2:$D$102,4,FALSE))</f>
        <v>Ciudad de México</v>
      </c>
      <c r="I1418" t="s">
        <v>874</v>
      </c>
      <c r="J1418">
        <v>3</v>
      </c>
      <c r="O1418" t="s">
        <v>907</v>
      </c>
    </row>
    <row r="1419" spans="1:15">
      <c r="A1419">
        <f t="shared" si="44"/>
        <v>1418</v>
      </c>
      <c r="B1419" s="14">
        <v>44000</v>
      </c>
      <c r="C1419" t="s">
        <v>6</v>
      </c>
      <c r="D1419" t="s">
        <v>22</v>
      </c>
      <c r="E1419" s="15">
        <f t="shared" si="45"/>
        <v>20201411</v>
      </c>
      <c r="F1419">
        <v>1</v>
      </c>
      <c r="G1419">
        <v>1</v>
      </c>
      <c r="H1419" t="str">
        <f>IF(VLOOKUP(G1419,Clientes!$A$2:$D$102,4,FALSE)=0,Clientes!$D$6,VLOOKUP(G1419,Clientes!$A$2:$D$102,4,FALSE))</f>
        <v>Puebla de Zaragoza</v>
      </c>
      <c r="I1419" t="s">
        <v>829</v>
      </c>
      <c r="J1419">
        <v>3</v>
      </c>
      <c r="O1419" t="s">
        <v>907</v>
      </c>
    </row>
    <row r="1420" spans="1:15">
      <c r="A1420">
        <f t="shared" si="44"/>
        <v>1419</v>
      </c>
      <c r="B1420" s="14">
        <v>44000</v>
      </c>
      <c r="C1420" t="s">
        <v>6</v>
      </c>
      <c r="D1420" t="s">
        <v>20</v>
      </c>
      <c r="E1420" s="15">
        <f t="shared" si="45"/>
        <v>20201412</v>
      </c>
      <c r="F1420">
        <v>136</v>
      </c>
      <c r="G1420">
        <v>99999</v>
      </c>
      <c r="H1420" t="str">
        <f>IF(VLOOKUP(G1420,Clientes!$A$2:$D$102,4,FALSE)=0,Clientes!$D$6,VLOOKUP(G1420,Clientes!$A$2:$D$102,4,FALSE))</f>
        <v>Ciudad de México</v>
      </c>
      <c r="I1420" t="s">
        <v>859</v>
      </c>
      <c r="J1420">
        <v>1</v>
      </c>
      <c r="O1420" t="s">
        <v>908</v>
      </c>
    </row>
    <row r="1421" spans="1:15">
      <c r="A1421">
        <f t="shared" si="44"/>
        <v>1420</v>
      </c>
      <c r="B1421" s="14">
        <v>44000</v>
      </c>
      <c r="C1421" t="s">
        <v>6</v>
      </c>
      <c r="D1421" t="s">
        <v>20</v>
      </c>
      <c r="E1421" s="15">
        <f t="shared" si="45"/>
        <v>20201413</v>
      </c>
      <c r="F1421">
        <v>288</v>
      </c>
      <c r="G1421">
        <v>99999</v>
      </c>
      <c r="H1421" t="str">
        <f>IF(VLOOKUP(G1421,Clientes!$A$2:$D$102,4,FALSE)=0,Clientes!$D$6,VLOOKUP(G1421,Clientes!$A$2:$D$102,4,FALSE))</f>
        <v>Ciudad de México</v>
      </c>
      <c r="I1421" t="s">
        <v>860</v>
      </c>
      <c r="J1421">
        <v>2</v>
      </c>
      <c r="O1421" t="s">
        <v>907</v>
      </c>
    </row>
    <row r="1422" spans="1:15">
      <c r="A1422">
        <f t="shared" si="44"/>
        <v>1421</v>
      </c>
      <c r="B1422" s="14">
        <v>44000</v>
      </c>
      <c r="C1422" t="s">
        <v>6</v>
      </c>
      <c r="D1422" t="s">
        <v>20</v>
      </c>
      <c r="E1422" s="15">
        <f t="shared" si="45"/>
        <v>20201414</v>
      </c>
      <c r="F1422">
        <v>309</v>
      </c>
      <c r="G1422">
        <v>99999</v>
      </c>
      <c r="H1422" t="str">
        <f>IF(VLOOKUP(G1422,Clientes!$A$2:$D$102,4,FALSE)=0,Clientes!$D$6,VLOOKUP(G1422,Clientes!$A$2:$D$102,4,FALSE))</f>
        <v>Ciudad de México</v>
      </c>
      <c r="I1422" t="s">
        <v>853</v>
      </c>
      <c r="J1422">
        <v>2</v>
      </c>
      <c r="O1422" t="s">
        <v>908</v>
      </c>
    </row>
    <row r="1423" spans="1:15">
      <c r="A1423">
        <f t="shared" si="44"/>
        <v>1422</v>
      </c>
      <c r="B1423" s="14">
        <v>44000</v>
      </c>
      <c r="C1423" t="s">
        <v>6</v>
      </c>
      <c r="D1423" t="s">
        <v>20</v>
      </c>
      <c r="E1423" s="15">
        <f t="shared" si="45"/>
        <v>20201415</v>
      </c>
      <c r="F1423">
        <v>321</v>
      </c>
      <c r="G1423">
        <v>99999</v>
      </c>
      <c r="H1423" t="str">
        <f>IF(VLOOKUP(G1423,Clientes!$A$2:$D$102,4,FALSE)=0,Clientes!$D$6,VLOOKUP(G1423,Clientes!$A$2:$D$102,4,FALSE))</f>
        <v>Ciudad de México</v>
      </c>
      <c r="I1423" t="s">
        <v>887</v>
      </c>
      <c r="J1423">
        <v>1</v>
      </c>
      <c r="O1423" t="s">
        <v>32</v>
      </c>
    </row>
    <row r="1424" spans="1:15">
      <c r="A1424">
        <f t="shared" si="44"/>
        <v>1423</v>
      </c>
      <c r="B1424" s="14">
        <v>44000</v>
      </c>
      <c r="C1424" t="s">
        <v>6</v>
      </c>
      <c r="D1424" t="s">
        <v>20</v>
      </c>
      <c r="E1424" s="15">
        <f t="shared" si="45"/>
        <v>20201416</v>
      </c>
      <c r="F1424">
        <v>371</v>
      </c>
      <c r="G1424">
        <v>99999</v>
      </c>
      <c r="H1424" t="str">
        <f>IF(VLOOKUP(G1424,Clientes!$A$2:$D$102,4,FALSE)=0,Clientes!$D$6,VLOOKUP(G1424,Clientes!$A$2:$D$102,4,FALSE))</f>
        <v>Ciudad de México</v>
      </c>
      <c r="I1424" t="s">
        <v>864</v>
      </c>
      <c r="J1424">
        <v>4</v>
      </c>
      <c r="O1424" t="s">
        <v>908</v>
      </c>
    </row>
    <row r="1425" spans="1:15">
      <c r="A1425">
        <f t="shared" si="44"/>
        <v>1424</v>
      </c>
      <c r="B1425" s="14">
        <v>44001</v>
      </c>
      <c r="C1425" t="s">
        <v>6</v>
      </c>
      <c r="D1425" t="s">
        <v>20</v>
      </c>
      <c r="E1425" s="15">
        <f t="shared" si="45"/>
        <v>20201417</v>
      </c>
      <c r="F1425">
        <v>98</v>
      </c>
      <c r="G1425">
        <v>98</v>
      </c>
      <c r="H1425" t="str">
        <f>IF(VLOOKUP(G1425,Clientes!$A$2:$D$102,4,FALSE)=0,Clientes!$D$6,VLOOKUP(G1425,Clientes!$A$2:$D$102,4,FALSE))</f>
        <v>Ciudad de México</v>
      </c>
      <c r="I1425" t="s">
        <v>862</v>
      </c>
      <c r="J1425">
        <v>7</v>
      </c>
      <c r="O1425" t="s">
        <v>908</v>
      </c>
    </row>
    <row r="1426" spans="1:15">
      <c r="A1426">
        <f t="shared" si="44"/>
        <v>1425</v>
      </c>
      <c r="B1426" s="14">
        <v>44001</v>
      </c>
      <c r="C1426" t="s">
        <v>6</v>
      </c>
      <c r="D1426" t="s">
        <v>20</v>
      </c>
      <c r="E1426" s="15">
        <f t="shared" si="45"/>
        <v>20201418</v>
      </c>
      <c r="F1426">
        <v>161</v>
      </c>
      <c r="G1426">
        <v>99999</v>
      </c>
      <c r="H1426" t="str">
        <f>IF(VLOOKUP(G1426,Clientes!$A$2:$D$102,4,FALSE)=0,Clientes!$D$6,VLOOKUP(G1426,Clientes!$A$2:$D$102,4,FALSE))</f>
        <v>Ciudad de México</v>
      </c>
      <c r="I1426" t="s">
        <v>839</v>
      </c>
      <c r="J1426">
        <v>3</v>
      </c>
      <c r="O1426" t="s">
        <v>32</v>
      </c>
    </row>
    <row r="1427" spans="1:15">
      <c r="A1427">
        <f t="shared" si="44"/>
        <v>1426</v>
      </c>
      <c r="B1427" s="14">
        <v>44001</v>
      </c>
      <c r="C1427" t="s">
        <v>6</v>
      </c>
      <c r="D1427" t="s">
        <v>21</v>
      </c>
      <c r="E1427" s="15">
        <f t="shared" si="45"/>
        <v>20201419</v>
      </c>
      <c r="F1427">
        <v>355</v>
      </c>
      <c r="G1427">
        <v>99999</v>
      </c>
      <c r="H1427" t="str">
        <f>IF(VLOOKUP(G1427,Clientes!$A$2:$D$102,4,FALSE)=0,Clientes!$D$6,VLOOKUP(G1427,Clientes!$A$2:$D$102,4,FALSE))</f>
        <v>Ciudad de México</v>
      </c>
      <c r="I1427" t="s">
        <v>871</v>
      </c>
      <c r="J1427">
        <v>4</v>
      </c>
      <c r="O1427" t="s">
        <v>32</v>
      </c>
    </row>
    <row r="1428" spans="1:15">
      <c r="A1428">
        <f t="shared" si="44"/>
        <v>1427</v>
      </c>
      <c r="B1428" s="14">
        <v>44001</v>
      </c>
      <c r="C1428" t="s">
        <v>6</v>
      </c>
      <c r="D1428" t="s">
        <v>20</v>
      </c>
      <c r="E1428" s="15">
        <f t="shared" si="45"/>
        <v>20201420</v>
      </c>
      <c r="F1428">
        <v>411</v>
      </c>
      <c r="G1428">
        <v>99999</v>
      </c>
      <c r="H1428" t="str">
        <f>IF(VLOOKUP(G1428,Clientes!$A$2:$D$102,4,FALSE)=0,Clientes!$D$6,VLOOKUP(G1428,Clientes!$A$2:$D$102,4,FALSE))</f>
        <v>Ciudad de México</v>
      </c>
      <c r="I1428" t="s">
        <v>857</v>
      </c>
      <c r="J1428">
        <v>5</v>
      </c>
      <c r="O1428" t="s">
        <v>908</v>
      </c>
    </row>
    <row r="1429" spans="1:15">
      <c r="A1429">
        <f t="shared" si="44"/>
        <v>1428</v>
      </c>
      <c r="B1429" s="14">
        <v>44002</v>
      </c>
      <c r="C1429" t="s">
        <v>6</v>
      </c>
      <c r="D1429" t="s">
        <v>20</v>
      </c>
      <c r="E1429" s="15">
        <f t="shared" si="45"/>
        <v>20201421</v>
      </c>
      <c r="F1429">
        <v>61</v>
      </c>
      <c r="G1429">
        <v>61</v>
      </c>
      <c r="H1429" t="str">
        <f>IF(VLOOKUP(G1429,Clientes!$A$2:$D$102,4,FALSE)=0,Clientes!$D$6,VLOOKUP(G1429,Clientes!$A$2:$D$102,4,FALSE))</f>
        <v>Ensenada</v>
      </c>
      <c r="I1429" t="s">
        <v>867</v>
      </c>
      <c r="J1429">
        <v>4</v>
      </c>
      <c r="O1429" t="s">
        <v>32</v>
      </c>
    </row>
    <row r="1430" spans="1:15">
      <c r="A1430">
        <f t="shared" si="44"/>
        <v>1429</v>
      </c>
      <c r="B1430" s="14">
        <v>44002</v>
      </c>
      <c r="C1430" t="s">
        <v>6</v>
      </c>
      <c r="D1430" t="s">
        <v>22</v>
      </c>
      <c r="E1430" s="15">
        <f t="shared" si="45"/>
        <v>20201422</v>
      </c>
      <c r="F1430">
        <v>80</v>
      </c>
      <c r="G1430">
        <v>80</v>
      </c>
      <c r="H1430" t="str">
        <f>IF(VLOOKUP(G1430,Clientes!$A$2:$D$102,4,FALSE)=0,Clientes!$D$6,VLOOKUP(G1430,Clientes!$A$2:$D$102,4,FALSE))</f>
        <v>Ciudad de México</v>
      </c>
      <c r="I1430" t="s">
        <v>859</v>
      </c>
      <c r="J1430">
        <v>1</v>
      </c>
      <c r="O1430" t="s">
        <v>907</v>
      </c>
    </row>
    <row r="1431" spans="1:15">
      <c r="A1431">
        <f t="shared" si="44"/>
        <v>1430</v>
      </c>
      <c r="B1431" s="14">
        <v>44002</v>
      </c>
      <c r="C1431" t="s">
        <v>6</v>
      </c>
      <c r="D1431" t="s">
        <v>20</v>
      </c>
      <c r="E1431" s="15">
        <f t="shared" si="45"/>
        <v>20201423</v>
      </c>
      <c r="F1431">
        <v>130</v>
      </c>
      <c r="G1431">
        <v>99999</v>
      </c>
      <c r="H1431" t="str">
        <f>IF(VLOOKUP(G1431,Clientes!$A$2:$D$102,4,FALSE)=0,Clientes!$D$6,VLOOKUP(G1431,Clientes!$A$2:$D$102,4,FALSE))</f>
        <v>Ciudad de México</v>
      </c>
      <c r="I1431" t="s">
        <v>830</v>
      </c>
      <c r="J1431">
        <v>4</v>
      </c>
      <c r="O1431" t="s">
        <v>908</v>
      </c>
    </row>
    <row r="1432" spans="1:15">
      <c r="A1432">
        <f t="shared" si="44"/>
        <v>1431</v>
      </c>
      <c r="B1432" s="14">
        <v>44002</v>
      </c>
      <c r="C1432" t="s">
        <v>6</v>
      </c>
      <c r="D1432" t="s">
        <v>20</v>
      </c>
      <c r="E1432" s="15">
        <f t="shared" si="45"/>
        <v>20201424</v>
      </c>
      <c r="F1432">
        <v>144</v>
      </c>
      <c r="G1432">
        <v>99999</v>
      </c>
      <c r="H1432" t="str">
        <f>IF(VLOOKUP(G1432,Clientes!$A$2:$D$102,4,FALSE)=0,Clientes!$D$6,VLOOKUP(G1432,Clientes!$A$2:$D$102,4,FALSE))</f>
        <v>Ciudad de México</v>
      </c>
      <c r="I1432" t="s">
        <v>836</v>
      </c>
      <c r="J1432">
        <v>4</v>
      </c>
      <c r="O1432" t="s">
        <v>32</v>
      </c>
    </row>
    <row r="1433" spans="1:15">
      <c r="A1433">
        <f t="shared" si="44"/>
        <v>1432</v>
      </c>
      <c r="B1433" s="14">
        <v>44002</v>
      </c>
      <c r="C1433" t="s">
        <v>6</v>
      </c>
      <c r="D1433" t="s">
        <v>20</v>
      </c>
      <c r="E1433" s="15">
        <f t="shared" si="45"/>
        <v>20201425</v>
      </c>
      <c r="F1433">
        <v>280</v>
      </c>
      <c r="G1433">
        <v>99999</v>
      </c>
      <c r="H1433" t="str">
        <f>IF(VLOOKUP(G1433,Clientes!$A$2:$D$102,4,FALSE)=0,Clientes!$D$6,VLOOKUP(G1433,Clientes!$A$2:$D$102,4,FALSE))</f>
        <v>Ciudad de México</v>
      </c>
      <c r="I1433" t="s">
        <v>874</v>
      </c>
      <c r="J1433">
        <v>2</v>
      </c>
      <c r="O1433" t="s">
        <v>908</v>
      </c>
    </row>
    <row r="1434" spans="1:15">
      <c r="A1434">
        <f t="shared" si="44"/>
        <v>1433</v>
      </c>
      <c r="B1434" s="14">
        <v>44002</v>
      </c>
      <c r="C1434" t="s">
        <v>6</v>
      </c>
      <c r="D1434" t="s">
        <v>20</v>
      </c>
      <c r="E1434" s="15">
        <f t="shared" si="45"/>
        <v>20201426</v>
      </c>
      <c r="F1434">
        <v>360</v>
      </c>
      <c r="G1434">
        <v>99999</v>
      </c>
      <c r="H1434" t="str">
        <f>IF(VLOOKUP(G1434,Clientes!$A$2:$D$102,4,FALSE)=0,Clientes!$D$6,VLOOKUP(G1434,Clientes!$A$2:$D$102,4,FALSE))</f>
        <v>Ciudad de México</v>
      </c>
      <c r="I1434" t="s">
        <v>853</v>
      </c>
      <c r="J1434">
        <v>3</v>
      </c>
      <c r="O1434" t="s">
        <v>32</v>
      </c>
    </row>
    <row r="1435" spans="1:15">
      <c r="A1435">
        <f t="shared" si="44"/>
        <v>1434</v>
      </c>
      <c r="B1435" s="14">
        <v>44002</v>
      </c>
      <c r="C1435" t="s">
        <v>6</v>
      </c>
      <c r="D1435" t="s">
        <v>21</v>
      </c>
      <c r="E1435" s="15">
        <f t="shared" si="45"/>
        <v>20201427</v>
      </c>
      <c r="F1435">
        <v>361</v>
      </c>
      <c r="G1435">
        <v>99999</v>
      </c>
      <c r="H1435" t="str">
        <f>IF(VLOOKUP(G1435,Clientes!$A$2:$D$102,4,FALSE)=0,Clientes!$D$6,VLOOKUP(G1435,Clientes!$A$2:$D$102,4,FALSE))</f>
        <v>Ciudad de México</v>
      </c>
      <c r="I1435" t="s">
        <v>889</v>
      </c>
      <c r="J1435">
        <v>5</v>
      </c>
      <c r="O1435" t="s">
        <v>32</v>
      </c>
    </row>
    <row r="1436" spans="1:15">
      <c r="A1436">
        <f t="shared" si="44"/>
        <v>1435</v>
      </c>
      <c r="B1436" s="14">
        <v>44002</v>
      </c>
      <c r="C1436" t="s">
        <v>6</v>
      </c>
      <c r="D1436" t="s">
        <v>20</v>
      </c>
      <c r="E1436" s="15">
        <f t="shared" si="45"/>
        <v>20201428</v>
      </c>
      <c r="F1436">
        <v>365</v>
      </c>
      <c r="G1436">
        <v>99999</v>
      </c>
      <c r="H1436" t="str">
        <f>IF(VLOOKUP(G1436,Clientes!$A$2:$D$102,4,FALSE)=0,Clientes!$D$6,VLOOKUP(G1436,Clientes!$A$2:$D$102,4,FALSE))</f>
        <v>Ciudad de México</v>
      </c>
      <c r="I1436" t="s">
        <v>888</v>
      </c>
      <c r="J1436">
        <v>5</v>
      </c>
      <c r="O1436" t="s">
        <v>907</v>
      </c>
    </row>
    <row r="1437" spans="1:15">
      <c r="A1437">
        <f t="shared" si="44"/>
        <v>1436</v>
      </c>
      <c r="B1437" s="14">
        <v>44003</v>
      </c>
      <c r="C1437" t="s">
        <v>6</v>
      </c>
      <c r="D1437" t="s">
        <v>20</v>
      </c>
      <c r="E1437" s="15">
        <f t="shared" si="45"/>
        <v>20201429</v>
      </c>
      <c r="F1437">
        <v>6</v>
      </c>
      <c r="G1437">
        <v>6</v>
      </c>
      <c r="H1437" t="str">
        <f>IF(VLOOKUP(G1437,Clientes!$A$2:$D$102,4,FALSE)=0,Clientes!$D$6,VLOOKUP(G1437,Clientes!$A$2:$D$102,4,FALSE))</f>
        <v>San Pedro Garza García</v>
      </c>
      <c r="I1437" t="s">
        <v>858</v>
      </c>
      <c r="J1437">
        <v>2</v>
      </c>
      <c r="O1437" t="s">
        <v>32</v>
      </c>
    </row>
    <row r="1438" spans="1:15">
      <c r="A1438">
        <f t="shared" si="44"/>
        <v>1437</v>
      </c>
      <c r="B1438" s="14">
        <v>44003</v>
      </c>
      <c r="C1438" t="s">
        <v>6</v>
      </c>
      <c r="D1438" t="s">
        <v>20</v>
      </c>
      <c r="E1438" s="15">
        <f t="shared" si="45"/>
        <v>20201430</v>
      </c>
      <c r="F1438">
        <v>17</v>
      </c>
      <c r="G1438">
        <v>17</v>
      </c>
      <c r="H1438" t="str">
        <f>IF(VLOOKUP(G1438,Clientes!$A$2:$D$102,4,FALSE)=0,Clientes!$D$6,VLOOKUP(G1438,Clientes!$A$2:$D$102,4,FALSE))</f>
        <v>Heroica Matamoros</v>
      </c>
      <c r="I1438" t="s">
        <v>876</v>
      </c>
      <c r="J1438">
        <v>2</v>
      </c>
      <c r="O1438" t="s">
        <v>908</v>
      </c>
    </row>
    <row r="1439" spans="1:15">
      <c r="A1439">
        <f t="shared" si="44"/>
        <v>1438</v>
      </c>
      <c r="B1439" s="14">
        <v>44003</v>
      </c>
      <c r="C1439" t="s">
        <v>6</v>
      </c>
      <c r="D1439" t="s">
        <v>20</v>
      </c>
      <c r="E1439" s="15">
        <f t="shared" si="45"/>
        <v>20201431</v>
      </c>
      <c r="F1439">
        <v>19</v>
      </c>
      <c r="G1439">
        <v>19</v>
      </c>
      <c r="H1439" t="str">
        <f>IF(VLOOKUP(G1439,Clientes!$A$2:$D$102,4,FALSE)=0,Clientes!$D$6,VLOOKUP(G1439,Clientes!$A$2:$D$102,4,FALSE))</f>
        <v>Guadalupe</v>
      </c>
      <c r="I1439" t="s">
        <v>841</v>
      </c>
      <c r="J1439">
        <v>6</v>
      </c>
      <c r="O1439" t="s">
        <v>32</v>
      </c>
    </row>
    <row r="1440" spans="1:15">
      <c r="A1440">
        <f t="shared" si="44"/>
        <v>1439</v>
      </c>
      <c r="B1440" s="14">
        <v>44003</v>
      </c>
      <c r="C1440" t="s">
        <v>6</v>
      </c>
      <c r="D1440" t="s">
        <v>20</v>
      </c>
      <c r="E1440" s="15">
        <f t="shared" si="45"/>
        <v>20201432</v>
      </c>
      <c r="F1440">
        <v>54</v>
      </c>
      <c r="G1440">
        <v>54</v>
      </c>
      <c r="H1440" t="str">
        <f>IF(VLOOKUP(G1440,Clientes!$A$2:$D$102,4,FALSE)=0,Clientes!$D$6,VLOOKUP(G1440,Clientes!$A$2:$D$102,4,FALSE))</f>
        <v>Ciudad de México</v>
      </c>
      <c r="I1440" t="s">
        <v>849</v>
      </c>
      <c r="J1440">
        <v>7</v>
      </c>
      <c r="O1440" t="s">
        <v>908</v>
      </c>
    </row>
    <row r="1441" spans="1:15">
      <c r="A1441">
        <f t="shared" si="44"/>
        <v>1440</v>
      </c>
      <c r="B1441" s="14">
        <v>44003</v>
      </c>
      <c r="C1441" t="s">
        <v>6</v>
      </c>
      <c r="D1441" t="s">
        <v>20</v>
      </c>
      <c r="E1441" s="15">
        <f t="shared" si="45"/>
        <v>20201433</v>
      </c>
      <c r="F1441">
        <v>127</v>
      </c>
      <c r="G1441">
        <v>99999</v>
      </c>
      <c r="H1441" t="str">
        <f>IF(VLOOKUP(G1441,Clientes!$A$2:$D$102,4,FALSE)=0,Clientes!$D$6,VLOOKUP(G1441,Clientes!$A$2:$D$102,4,FALSE))</f>
        <v>Ciudad de México</v>
      </c>
      <c r="I1441" t="s">
        <v>882</v>
      </c>
      <c r="J1441">
        <v>5</v>
      </c>
      <c r="O1441" t="s">
        <v>907</v>
      </c>
    </row>
    <row r="1442" spans="1:15">
      <c r="A1442">
        <f t="shared" si="44"/>
        <v>1441</v>
      </c>
      <c r="B1442" s="14">
        <v>44003</v>
      </c>
      <c r="C1442" t="s">
        <v>6</v>
      </c>
      <c r="D1442" t="s">
        <v>21</v>
      </c>
      <c r="E1442" s="15">
        <f t="shared" si="45"/>
        <v>20201434</v>
      </c>
      <c r="F1442">
        <v>143</v>
      </c>
      <c r="G1442">
        <v>99999</v>
      </c>
      <c r="H1442" t="str">
        <f>IF(VLOOKUP(G1442,Clientes!$A$2:$D$102,4,FALSE)=0,Clientes!$D$6,VLOOKUP(G1442,Clientes!$A$2:$D$102,4,FALSE))</f>
        <v>Ciudad de México</v>
      </c>
      <c r="I1442" t="s">
        <v>860</v>
      </c>
      <c r="J1442">
        <v>4</v>
      </c>
      <c r="O1442" t="s">
        <v>907</v>
      </c>
    </row>
    <row r="1443" spans="1:15">
      <c r="A1443">
        <f t="shared" si="44"/>
        <v>1442</v>
      </c>
      <c r="B1443" s="14">
        <v>44003</v>
      </c>
      <c r="C1443" t="s">
        <v>6</v>
      </c>
      <c r="D1443" t="s">
        <v>21</v>
      </c>
      <c r="E1443" s="15">
        <f t="shared" si="45"/>
        <v>20201435</v>
      </c>
      <c r="F1443">
        <v>148</v>
      </c>
      <c r="G1443">
        <v>99999</v>
      </c>
      <c r="H1443" t="str">
        <f>IF(VLOOKUP(G1443,Clientes!$A$2:$D$102,4,FALSE)=0,Clientes!$D$6,VLOOKUP(G1443,Clientes!$A$2:$D$102,4,FALSE))</f>
        <v>Ciudad de México</v>
      </c>
      <c r="I1443" t="s">
        <v>880</v>
      </c>
      <c r="J1443">
        <v>1</v>
      </c>
      <c r="O1443" t="s">
        <v>32</v>
      </c>
    </row>
    <row r="1444" spans="1:15">
      <c r="A1444">
        <f t="shared" si="44"/>
        <v>1443</v>
      </c>
      <c r="B1444" s="14">
        <v>44003</v>
      </c>
      <c r="C1444" t="s">
        <v>6</v>
      </c>
      <c r="D1444" t="s">
        <v>20</v>
      </c>
      <c r="E1444" s="15">
        <f t="shared" si="45"/>
        <v>20201436</v>
      </c>
      <c r="F1444">
        <v>169</v>
      </c>
      <c r="G1444">
        <v>99999</v>
      </c>
      <c r="H1444" t="str">
        <f>IF(VLOOKUP(G1444,Clientes!$A$2:$D$102,4,FALSE)=0,Clientes!$D$6,VLOOKUP(G1444,Clientes!$A$2:$D$102,4,FALSE))</f>
        <v>Ciudad de México</v>
      </c>
      <c r="I1444" t="s">
        <v>885</v>
      </c>
      <c r="J1444">
        <v>2</v>
      </c>
      <c r="O1444" t="s">
        <v>907</v>
      </c>
    </row>
    <row r="1445" spans="1:15">
      <c r="A1445">
        <f t="shared" si="44"/>
        <v>1444</v>
      </c>
      <c r="B1445" s="14">
        <v>44003</v>
      </c>
      <c r="C1445" t="s">
        <v>6</v>
      </c>
      <c r="D1445" t="s">
        <v>22</v>
      </c>
      <c r="E1445" s="15">
        <f t="shared" si="45"/>
        <v>20201437</v>
      </c>
      <c r="F1445">
        <v>180</v>
      </c>
      <c r="G1445">
        <v>99999</v>
      </c>
      <c r="H1445" t="str">
        <f>IF(VLOOKUP(G1445,Clientes!$A$2:$D$102,4,FALSE)=0,Clientes!$D$6,VLOOKUP(G1445,Clientes!$A$2:$D$102,4,FALSE))</f>
        <v>Ciudad de México</v>
      </c>
      <c r="I1445" t="s">
        <v>887</v>
      </c>
      <c r="J1445">
        <v>1</v>
      </c>
      <c r="O1445" t="s">
        <v>908</v>
      </c>
    </row>
    <row r="1446" spans="1:15">
      <c r="A1446">
        <f t="shared" si="44"/>
        <v>1445</v>
      </c>
      <c r="B1446" s="14">
        <v>44003</v>
      </c>
      <c r="C1446" t="s">
        <v>6</v>
      </c>
      <c r="D1446" t="s">
        <v>20</v>
      </c>
      <c r="E1446" s="15">
        <f t="shared" si="45"/>
        <v>20201438</v>
      </c>
      <c r="F1446">
        <v>452</v>
      </c>
      <c r="G1446">
        <v>99999</v>
      </c>
      <c r="H1446" t="str">
        <f>IF(VLOOKUP(G1446,Clientes!$A$2:$D$102,4,FALSE)=0,Clientes!$D$6,VLOOKUP(G1446,Clientes!$A$2:$D$102,4,FALSE))</f>
        <v>Ciudad de México</v>
      </c>
      <c r="I1446" t="s">
        <v>830</v>
      </c>
      <c r="J1446">
        <v>5</v>
      </c>
      <c r="O1446" t="s">
        <v>32</v>
      </c>
    </row>
    <row r="1447" spans="1:15">
      <c r="A1447">
        <f t="shared" si="44"/>
        <v>1446</v>
      </c>
      <c r="B1447" s="14">
        <v>44004</v>
      </c>
      <c r="C1447" t="s">
        <v>6</v>
      </c>
      <c r="D1447" t="s">
        <v>22</v>
      </c>
      <c r="E1447" s="15">
        <f t="shared" si="45"/>
        <v>20201439</v>
      </c>
      <c r="F1447">
        <v>2</v>
      </c>
      <c r="G1447">
        <v>2</v>
      </c>
      <c r="H1447" t="str">
        <f>IF(VLOOKUP(G1447,Clientes!$A$2:$D$102,4,FALSE)=0,Clientes!$D$6,VLOOKUP(G1447,Clientes!$A$2:$D$102,4,FALSE))</f>
        <v>Puebla de Zaragoza</v>
      </c>
      <c r="I1447" t="s">
        <v>890</v>
      </c>
      <c r="J1447">
        <v>6</v>
      </c>
      <c r="O1447" t="s">
        <v>908</v>
      </c>
    </row>
    <row r="1448" spans="1:15">
      <c r="A1448">
        <f t="shared" si="44"/>
        <v>1447</v>
      </c>
      <c r="B1448" s="14">
        <v>44004</v>
      </c>
      <c r="C1448" t="s">
        <v>6</v>
      </c>
      <c r="D1448" t="s">
        <v>20</v>
      </c>
      <c r="E1448" s="15">
        <f t="shared" si="45"/>
        <v>20201440</v>
      </c>
      <c r="F1448">
        <v>44</v>
      </c>
      <c r="G1448">
        <v>44</v>
      </c>
      <c r="H1448" t="str">
        <f>IF(VLOOKUP(G1448,Clientes!$A$2:$D$102,4,FALSE)=0,Clientes!$D$6,VLOOKUP(G1448,Clientes!$A$2:$D$102,4,FALSE))</f>
        <v>Mérida</v>
      </c>
      <c r="I1448" t="s">
        <v>890</v>
      </c>
      <c r="J1448">
        <v>1</v>
      </c>
      <c r="O1448" t="s">
        <v>32</v>
      </c>
    </row>
    <row r="1449" spans="1:15">
      <c r="A1449">
        <f t="shared" si="44"/>
        <v>1448</v>
      </c>
      <c r="B1449" s="14">
        <v>44004</v>
      </c>
      <c r="C1449" t="s">
        <v>6</v>
      </c>
      <c r="D1449" t="s">
        <v>22</v>
      </c>
      <c r="E1449" s="15">
        <f t="shared" si="45"/>
        <v>20201441</v>
      </c>
      <c r="F1449">
        <v>119</v>
      </c>
      <c r="G1449">
        <v>99999</v>
      </c>
      <c r="H1449" t="str">
        <f>IF(VLOOKUP(G1449,Clientes!$A$2:$D$102,4,FALSE)=0,Clientes!$D$6,VLOOKUP(G1449,Clientes!$A$2:$D$102,4,FALSE))</f>
        <v>Ciudad de México</v>
      </c>
      <c r="I1449" t="s">
        <v>829</v>
      </c>
      <c r="J1449">
        <v>1</v>
      </c>
      <c r="O1449" t="s">
        <v>908</v>
      </c>
    </row>
    <row r="1450" spans="1:15">
      <c r="A1450">
        <f t="shared" si="44"/>
        <v>1449</v>
      </c>
      <c r="B1450" s="14">
        <v>44004</v>
      </c>
      <c r="C1450" t="s">
        <v>6</v>
      </c>
      <c r="D1450" t="s">
        <v>20</v>
      </c>
      <c r="E1450" s="15">
        <f t="shared" si="45"/>
        <v>20201442</v>
      </c>
      <c r="F1450">
        <v>145</v>
      </c>
      <c r="G1450">
        <v>99999</v>
      </c>
      <c r="H1450" t="str">
        <f>IF(VLOOKUP(G1450,Clientes!$A$2:$D$102,4,FALSE)=0,Clientes!$D$6,VLOOKUP(G1450,Clientes!$A$2:$D$102,4,FALSE))</f>
        <v>Ciudad de México</v>
      </c>
      <c r="I1450" t="s">
        <v>866</v>
      </c>
      <c r="J1450">
        <v>4</v>
      </c>
      <c r="O1450" t="s">
        <v>907</v>
      </c>
    </row>
    <row r="1451" spans="1:15">
      <c r="A1451">
        <f t="shared" si="44"/>
        <v>1450</v>
      </c>
      <c r="B1451" s="14">
        <v>44004</v>
      </c>
      <c r="C1451" t="s">
        <v>6</v>
      </c>
      <c r="D1451" t="s">
        <v>20</v>
      </c>
      <c r="E1451" s="15">
        <f t="shared" si="45"/>
        <v>20201443</v>
      </c>
      <c r="F1451">
        <v>151</v>
      </c>
      <c r="G1451">
        <v>99999</v>
      </c>
      <c r="H1451" t="str">
        <f>IF(VLOOKUP(G1451,Clientes!$A$2:$D$102,4,FALSE)=0,Clientes!$D$6,VLOOKUP(G1451,Clientes!$A$2:$D$102,4,FALSE))</f>
        <v>Ciudad de México</v>
      </c>
      <c r="I1451" t="s">
        <v>852</v>
      </c>
      <c r="J1451">
        <v>1</v>
      </c>
      <c r="O1451" t="s">
        <v>907</v>
      </c>
    </row>
    <row r="1452" spans="1:15">
      <c r="A1452">
        <f t="shared" si="44"/>
        <v>1451</v>
      </c>
      <c r="B1452" s="14">
        <v>44004</v>
      </c>
      <c r="C1452" t="s">
        <v>6</v>
      </c>
      <c r="D1452" t="s">
        <v>20</v>
      </c>
      <c r="E1452" s="15">
        <f t="shared" si="45"/>
        <v>20201444</v>
      </c>
      <c r="F1452">
        <v>239</v>
      </c>
      <c r="G1452">
        <v>99999</v>
      </c>
      <c r="H1452" t="str">
        <f>IF(VLOOKUP(G1452,Clientes!$A$2:$D$102,4,FALSE)=0,Clientes!$D$6,VLOOKUP(G1452,Clientes!$A$2:$D$102,4,FALSE))</f>
        <v>Ciudad de México</v>
      </c>
      <c r="I1452" t="s">
        <v>840</v>
      </c>
      <c r="J1452">
        <v>3</v>
      </c>
      <c r="O1452" t="s">
        <v>908</v>
      </c>
    </row>
    <row r="1453" spans="1:15">
      <c r="A1453">
        <f t="shared" si="44"/>
        <v>1452</v>
      </c>
      <c r="B1453" s="14">
        <v>44004</v>
      </c>
      <c r="C1453" t="s">
        <v>6</v>
      </c>
      <c r="D1453" t="s">
        <v>20</v>
      </c>
      <c r="E1453" s="15">
        <f t="shared" si="45"/>
        <v>20201445</v>
      </c>
      <c r="F1453">
        <v>289</v>
      </c>
      <c r="G1453">
        <v>99999</v>
      </c>
      <c r="H1453" t="str">
        <f>IF(VLOOKUP(G1453,Clientes!$A$2:$D$102,4,FALSE)=0,Clientes!$D$6,VLOOKUP(G1453,Clientes!$A$2:$D$102,4,FALSE))</f>
        <v>Ciudad de México</v>
      </c>
      <c r="I1453" t="s">
        <v>879</v>
      </c>
      <c r="J1453">
        <v>1</v>
      </c>
      <c r="O1453" t="s">
        <v>32</v>
      </c>
    </row>
    <row r="1454" spans="1:15">
      <c r="A1454">
        <f t="shared" si="44"/>
        <v>1453</v>
      </c>
      <c r="B1454" s="14">
        <v>44004</v>
      </c>
      <c r="C1454" t="s">
        <v>6</v>
      </c>
      <c r="D1454" t="s">
        <v>20</v>
      </c>
      <c r="E1454" s="15">
        <f t="shared" si="45"/>
        <v>20201446</v>
      </c>
      <c r="F1454">
        <v>438</v>
      </c>
      <c r="G1454">
        <v>99999</v>
      </c>
      <c r="H1454" t="str">
        <f>IF(VLOOKUP(G1454,Clientes!$A$2:$D$102,4,FALSE)=0,Clientes!$D$6,VLOOKUP(G1454,Clientes!$A$2:$D$102,4,FALSE))</f>
        <v>Ciudad de México</v>
      </c>
      <c r="I1454" t="s">
        <v>874</v>
      </c>
      <c r="J1454">
        <v>3</v>
      </c>
      <c r="O1454" t="s">
        <v>908</v>
      </c>
    </row>
    <row r="1455" spans="1:15">
      <c r="A1455">
        <f t="shared" si="44"/>
        <v>1454</v>
      </c>
      <c r="B1455" s="14">
        <v>44004</v>
      </c>
      <c r="C1455" t="s">
        <v>6</v>
      </c>
      <c r="D1455" t="s">
        <v>20</v>
      </c>
      <c r="E1455" s="15">
        <f t="shared" si="45"/>
        <v>20201447</v>
      </c>
      <c r="F1455">
        <v>446</v>
      </c>
      <c r="G1455">
        <v>99999</v>
      </c>
      <c r="H1455" t="str">
        <f>IF(VLOOKUP(G1455,Clientes!$A$2:$D$102,4,FALSE)=0,Clientes!$D$6,VLOOKUP(G1455,Clientes!$A$2:$D$102,4,FALSE))</f>
        <v>Ciudad de México</v>
      </c>
      <c r="I1455" t="s">
        <v>877</v>
      </c>
      <c r="J1455">
        <v>4</v>
      </c>
      <c r="O1455" t="s">
        <v>908</v>
      </c>
    </row>
    <row r="1456" spans="1:15">
      <c r="A1456">
        <f t="shared" si="44"/>
        <v>1455</v>
      </c>
      <c r="B1456" s="14">
        <v>44005</v>
      </c>
      <c r="C1456" t="s">
        <v>6</v>
      </c>
      <c r="D1456" t="s">
        <v>21</v>
      </c>
      <c r="E1456" s="15">
        <f t="shared" si="45"/>
        <v>20201448</v>
      </c>
      <c r="F1456">
        <v>27</v>
      </c>
      <c r="G1456">
        <v>27</v>
      </c>
      <c r="H1456" t="str">
        <f>IF(VLOOKUP(G1456,Clientes!$A$2:$D$102,4,FALSE)=0,Clientes!$D$6,VLOOKUP(G1456,Clientes!$A$2:$D$102,4,FALSE))</f>
        <v>Naucalpan</v>
      </c>
      <c r="I1456" t="s">
        <v>866</v>
      </c>
      <c r="J1456">
        <v>6</v>
      </c>
      <c r="O1456" t="s">
        <v>908</v>
      </c>
    </row>
    <row r="1457" spans="1:15">
      <c r="A1457">
        <f t="shared" si="44"/>
        <v>1456</v>
      </c>
      <c r="B1457" s="14">
        <v>44005</v>
      </c>
      <c r="C1457" t="s">
        <v>6</v>
      </c>
      <c r="D1457" t="s">
        <v>20</v>
      </c>
      <c r="E1457" s="15">
        <f t="shared" si="45"/>
        <v>20201449</v>
      </c>
      <c r="F1457">
        <v>137</v>
      </c>
      <c r="G1457">
        <v>99999</v>
      </c>
      <c r="H1457" t="str">
        <f>IF(VLOOKUP(G1457,Clientes!$A$2:$D$102,4,FALSE)=0,Clientes!$D$6,VLOOKUP(G1457,Clientes!$A$2:$D$102,4,FALSE))</f>
        <v>Ciudad de México</v>
      </c>
      <c r="I1457" t="s">
        <v>867</v>
      </c>
      <c r="J1457">
        <v>3</v>
      </c>
      <c r="O1457" t="s">
        <v>907</v>
      </c>
    </row>
    <row r="1458" spans="1:15">
      <c r="A1458">
        <f t="shared" si="44"/>
        <v>1457</v>
      </c>
      <c r="B1458" s="14">
        <v>44005</v>
      </c>
      <c r="C1458" t="s">
        <v>6</v>
      </c>
      <c r="D1458" t="s">
        <v>20</v>
      </c>
      <c r="E1458" s="15">
        <f t="shared" si="45"/>
        <v>20201450</v>
      </c>
      <c r="F1458">
        <v>188</v>
      </c>
      <c r="G1458">
        <v>99999</v>
      </c>
      <c r="H1458" t="str">
        <f>IF(VLOOKUP(G1458,Clientes!$A$2:$D$102,4,FALSE)=0,Clientes!$D$6,VLOOKUP(G1458,Clientes!$A$2:$D$102,4,FALSE))</f>
        <v>Ciudad de México</v>
      </c>
      <c r="I1458" t="s">
        <v>870</v>
      </c>
      <c r="J1458">
        <v>6</v>
      </c>
      <c r="O1458" t="s">
        <v>907</v>
      </c>
    </row>
    <row r="1459" spans="1:15">
      <c r="A1459">
        <f t="shared" si="44"/>
        <v>1458</v>
      </c>
      <c r="B1459" s="14">
        <v>44005</v>
      </c>
      <c r="C1459" t="s">
        <v>6</v>
      </c>
      <c r="D1459" t="s">
        <v>22</v>
      </c>
      <c r="E1459" s="15">
        <f t="shared" si="45"/>
        <v>20201451</v>
      </c>
      <c r="F1459">
        <v>232</v>
      </c>
      <c r="G1459">
        <v>99999</v>
      </c>
      <c r="H1459" t="str">
        <f>IF(VLOOKUP(G1459,Clientes!$A$2:$D$102,4,FALSE)=0,Clientes!$D$6,VLOOKUP(G1459,Clientes!$A$2:$D$102,4,FALSE))</f>
        <v>Ciudad de México</v>
      </c>
      <c r="I1459" t="s">
        <v>848</v>
      </c>
      <c r="J1459">
        <v>1</v>
      </c>
      <c r="O1459" t="s">
        <v>32</v>
      </c>
    </row>
    <row r="1460" spans="1:15">
      <c r="A1460">
        <f t="shared" si="44"/>
        <v>1459</v>
      </c>
      <c r="B1460" s="14">
        <v>44005</v>
      </c>
      <c r="C1460" t="s">
        <v>6</v>
      </c>
      <c r="D1460" t="s">
        <v>21</v>
      </c>
      <c r="E1460" s="15">
        <f t="shared" si="45"/>
        <v>20201452</v>
      </c>
      <c r="F1460">
        <v>307</v>
      </c>
      <c r="G1460">
        <v>99999</v>
      </c>
      <c r="H1460" t="str">
        <f>IF(VLOOKUP(G1460,Clientes!$A$2:$D$102,4,FALSE)=0,Clientes!$D$6,VLOOKUP(G1460,Clientes!$A$2:$D$102,4,FALSE))</f>
        <v>Ciudad de México</v>
      </c>
      <c r="I1460" t="s">
        <v>843</v>
      </c>
      <c r="J1460">
        <v>1</v>
      </c>
      <c r="O1460" t="s">
        <v>908</v>
      </c>
    </row>
    <row r="1461" spans="1:15">
      <c r="A1461">
        <f t="shared" si="44"/>
        <v>1460</v>
      </c>
      <c r="B1461" s="14">
        <v>44005</v>
      </c>
      <c r="C1461" t="s">
        <v>6</v>
      </c>
      <c r="D1461" t="s">
        <v>20</v>
      </c>
      <c r="E1461" s="15">
        <f t="shared" si="45"/>
        <v>20201453</v>
      </c>
      <c r="F1461">
        <v>324</v>
      </c>
      <c r="G1461">
        <v>99999</v>
      </c>
      <c r="H1461" t="str">
        <f>IF(VLOOKUP(G1461,Clientes!$A$2:$D$102,4,FALSE)=0,Clientes!$D$6,VLOOKUP(G1461,Clientes!$A$2:$D$102,4,FALSE))</f>
        <v>Ciudad de México</v>
      </c>
      <c r="I1461" t="s">
        <v>880</v>
      </c>
      <c r="J1461">
        <v>2</v>
      </c>
      <c r="O1461" t="s">
        <v>908</v>
      </c>
    </row>
    <row r="1462" spans="1:15">
      <c r="A1462">
        <f t="shared" si="44"/>
        <v>1461</v>
      </c>
      <c r="B1462" s="14">
        <v>44005</v>
      </c>
      <c r="C1462" t="s">
        <v>6</v>
      </c>
      <c r="D1462" t="s">
        <v>20</v>
      </c>
      <c r="E1462" s="15">
        <f t="shared" si="45"/>
        <v>20201454</v>
      </c>
      <c r="F1462">
        <v>390</v>
      </c>
      <c r="G1462">
        <v>99999</v>
      </c>
      <c r="H1462" t="str">
        <f>IF(VLOOKUP(G1462,Clientes!$A$2:$D$102,4,FALSE)=0,Clientes!$D$6,VLOOKUP(G1462,Clientes!$A$2:$D$102,4,FALSE))</f>
        <v>Ciudad de México</v>
      </c>
      <c r="I1462" t="s">
        <v>834</v>
      </c>
      <c r="J1462">
        <v>5</v>
      </c>
      <c r="O1462" t="s">
        <v>908</v>
      </c>
    </row>
    <row r="1463" spans="1:15">
      <c r="A1463">
        <f t="shared" si="44"/>
        <v>1462</v>
      </c>
      <c r="B1463" s="14">
        <v>44005</v>
      </c>
      <c r="C1463" t="s">
        <v>6</v>
      </c>
      <c r="D1463" t="s">
        <v>20</v>
      </c>
      <c r="E1463" s="15">
        <f t="shared" si="45"/>
        <v>20201455</v>
      </c>
      <c r="F1463">
        <v>409</v>
      </c>
      <c r="G1463">
        <v>99999</v>
      </c>
      <c r="H1463" t="str">
        <f>IF(VLOOKUP(G1463,Clientes!$A$2:$D$102,4,FALSE)=0,Clientes!$D$6,VLOOKUP(G1463,Clientes!$A$2:$D$102,4,FALSE))</f>
        <v>Ciudad de México</v>
      </c>
      <c r="I1463" t="s">
        <v>839</v>
      </c>
      <c r="J1463">
        <v>1</v>
      </c>
      <c r="O1463" t="s">
        <v>908</v>
      </c>
    </row>
    <row r="1464" spans="1:15">
      <c r="A1464">
        <f t="shared" si="44"/>
        <v>1463</v>
      </c>
      <c r="B1464" s="14">
        <v>44006</v>
      </c>
      <c r="C1464" t="s">
        <v>6</v>
      </c>
      <c r="D1464" t="s">
        <v>22</v>
      </c>
      <c r="E1464" s="15">
        <f t="shared" si="45"/>
        <v>20201456</v>
      </c>
      <c r="F1464">
        <v>11</v>
      </c>
      <c r="G1464">
        <v>11</v>
      </c>
      <c r="H1464" t="str">
        <f>IF(VLOOKUP(G1464,Clientes!$A$2:$D$102,4,FALSE)=0,Clientes!$D$6,VLOOKUP(G1464,Clientes!$A$2:$D$102,4,FALSE))</f>
        <v>Monclova</v>
      </c>
      <c r="I1464" t="s">
        <v>889</v>
      </c>
      <c r="J1464">
        <v>5</v>
      </c>
      <c r="O1464" t="s">
        <v>907</v>
      </c>
    </row>
    <row r="1465" spans="1:15">
      <c r="A1465">
        <f t="shared" si="44"/>
        <v>1464</v>
      </c>
      <c r="B1465" s="14">
        <v>44006</v>
      </c>
      <c r="C1465" t="s">
        <v>6</v>
      </c>
      <c r="D1465" t="s">
        <v>20</v>
      </c>
      <c r="E1465" s="15">
        <f t="shared" si="45"/>
        <v>20201457</v>
      </c>
      <c r="F1465">
        <v>23</v>
      </c>
      <c r="G1465">
        <v>23</v>
      </c>
      <c r="H1465" t="str">
        <f>IF(VLOOKUP(G1465,Clientes!$A$2:$D$102,4,FALSE)=0,Clientes!$D$6,VLOOKUP(G1465,Clientes!$A$2:$D$102,4,FALSE))</f>
        <v>Ciudad de México</v>
      </c>
      <c r="I1465" t="s">
        <v>831</v>
      </c>
      <c r="J1465">
        <v>7</v>
      </c>
      <c r="O1465" t="s">
        <v>32</v>
      </c>
    </row>
    <row r="1466" spans="1:15">
      <c r="A1466">
        <f t="shared" si="44"/>
        <v>1465</v>
      </c>
      <c r="B1466" s="14">
        <v>44006</v>
      </c>
      <c r="C1466" t="s">
        <v>6</v>
      </c>
      <c r="D1466" t="s">
        <v>21</v>
      </c>
      <c r="E1466" s="15">
        <f t="shared" si="45"/>
        <v>20201458</v>
      </c>
      <c r="F1466">
        <v>201</v>
      </c>
      <c r="G1466">
        <v>99999</v>
      </c>
      <c r="H1466" t="str">
        <f>IF(VLOOKUP(G1466,Clientes!$A$2:$D$102,4,FALSE)=0,Clientes!$D$6,VLOOKUP(G1466,Clientes!$A$2:$D$102,4,FALSE))</f>
        <v>Ciudad de México</v>
      </c>
      <c r="I1466" t="s">
        <v>844</v>
      </c>
      <c r="J1466">
        <v>4</v>
      </c>
      <c r="O1466" t="s">
        <v>908</v>
      </c>
    </row>
    <row r="1467" spans="1:15">
      <c r="A1467">
        <f t="shared" si="44"/>
        <v>1466</v>
      </c>
      <c r="B1467" s="14">
        <v>44006</v>
      </c>
      <c r="C1467" t="s">
        <v>6</v>
      </c>
      <c r="D1467" t="s">
        <v>20</v>
      </c>
      <c r="E1467" s="15">
        <f t="shared" si="45"/>
        <v>20201459</v>
      </c>
      <c r="F1467">
        <v>259</v>
      </c>
      <c r="G1467">
        <v>99999</v>
      </c>
      <c r="H1467" t="str">
        <f>IF(VLOOKUP(G1467,Clientes!$A$2:$D$102,4,FALSE)=0,Clientes!$D$6,VLOOKUP(G1467,Clientes!$A$2:$D$102,4,FALSE))</f>
        <v>Ciudad de México</v>
      </c>
      <c r="I1467" t="s">
        <v>849</v>
      </c>
      <c r="J1467">
        <v>5</v>
      </c>
      <c r="O1467" t="s">
        <v>32</v>
      </c>
    </row>
    <row r="1468" spans="1:15">
      <c r="A1468">
        <f t="shared" si="44"/>
        <v>1467</v>
      </c>
      <c r="B1468" s="14">
        <v>44006</v>
      </c>
      <c r="C1468" t="s">
        <v>6</v>
      </c>
      <c r="D1468" t="s">
        <v>21</v>
      </c>
      <c r="E1468" s="15">
        <f t="shared" si="45"/>
        <v>20201460</v>
      </c>
      <c r="F1468">
        <v>382</v>
      </c>
      <c r="G1468">
        <v>99999</v>
      </c>
      <c r="H1468" t="str">
        <f>IF(VLOOKUP(G1468,Clientes!$A$2:$D$102,4,FALSE)=0,Clientes!$D$6,VLOOKUP(G1468,Clientes!$A$2:$D$102,4,FALSE))</f>
        <v>Ciudad de México</v>
      </c>
      <c r="I1468" t="s">
        <v>889</v>
      </c>
      <c r="J1468">
        <v>4</v>
      </c>
      <c r="O1468" t="s">
        <v>32</v>
      </c>
    </row>
    <row r="1469" spans="1:15">
      <c r="A1469">
        <f t="shared" si="44"/>
        <v>1468</v>
      </c>
      <c r="B1469" s="14">
        <v>44006</v>
      </c>
      <c r="C1469" t="s">
        <v>6</v>
      </c>
      <c r="D1469" t="s">
        <v>21</v>
      </c>
      <c r="E1469" s="15">
        <f t="shared" si="45"/>
        <v>20201461</v>
      </c>
      <c r="F1469">
        <v>402</v>
      </c>
      <c r="G1469">
        <v>99999</v>
      </c>
      <c r="H1469" t="str">
        <f>IF(VLOOKUP(G1469,Clientes!$A$2:$D$102,4,FALSE)=0,Clientes!$D$6,VLOOKUP(G1469,Clientes!$A$2:$D$102,4,FALSE))</f>
        <v>Ciudad de México</v>
      </c>
      <c r="I1469" t="s">
        <v>829</v>
      </c>
      <c r="J1469">
        <v>3</v>
      </c>
      <c r="O1469" t="s">
        <v>907</v>
      </c>
    </row>
    <row r="1470" spans="1:15">
      <c r="A1470">
        <f t="shared" si="44"/>
        <v>1469</v>
      </c>
      <c r="B1470" s="14">
        <v>44006</v>
      </c>
      <c r="C1470" t="s">
        <v>6</v>
      </c>
      <c r="D1470" t="s">
        <v>20</v>
      </c>
      <c r="E1470" s="15">
        <f t="shared" si="45"/>
        <v>20201462</v>
      </c>
      <c r="F1470">
        <v>458</v>
      </c>
      <c r="G1470">
        <v>99999</v>
      </c>
      <c r="H1470" t="str">
        <f>IF(VLOOKUP(G1470,Clientes!$A$2:$D$102,4,FALSE)=0,Clientes!$D$6,VLOOKUP(G1470,Clientes!$A$2:$D$102,4,FALSE))</f>
        <v>Ciudad de México</v>
      </c>
      <c r="I1470" t="s">
        <v>861</v>
      </c>
      <c r="J1470">
        <v>4</v>
      </c>
      <c r="O1470" t="s">
        <v>907</v>
      </c>
    </row>
    <row r="1471" spans="1:15">
      <c r="A1471">
        <f t="shared" si="44"/>
        <v>1470</v>
      </c>
      <c r="B1471" s="14">
        <v>44007</v>
      </c>
      <c r="C1471" t="s">
        <v>6</v>
      </c>
      <c r="D1471" t="s">
        <v>21</v>
      </c>
      <c r="E1471" s="15">
        <f t="shared" si="45"/>
        <v>20201463</v>
      </c>
      <c r="F1471">
        <v>3</v>
      </c>
      <c r="G1471">
        <v>3</v>
      </c>
      <c r="H1471" t="str">
        <f>IF(VLOOKUP(G1471,Clientes!$A$2:$D$102,4,FALSE)=0,Clientes!$D$6,VLOOKUP(G1471,Clientes!$A$2:$D$102,4,FALSE))</f>
        <v>Zapopan</v>
      </c>
      <c r="I1471" t="s">
        <v>841</v>
      </c>
      <c r="J1471">
        <v>2</v>
      </c>
      <c r="O1471" t="s">
        <v>907</v>
      </c>
    </row>
    <row r="1472" spans="1:15">
      <c r="A1472">
        <f t="shared" si="44"/>
        <v>1471</v>
      </c>
      <c r="B1472" s="14">
        <v>44007</v>
      </c>
      <c r="C1472" t="s">
        <v>36</v>
      </c>
      <c r="D1472" t="s">
        <v>20</v>
      </c>
      <c r="E1472" s="15">
        <f t="shared" si="45"/>
        <v>20201464</v>
      </c>
      <c r="F1472">
        <v>237</v>
      </c>
      <c r="G1472">
        <v>99999</v>
      </c>
      <c r="H1472" t="str">
        <f>IF(VLOOKUP(G1472,Clientes!$A$2:$D$102,4,FALSE)=0,Clientes!$D$6,VLOOKUP(G1472,Clientes!$A$2:$D$102,4,FALSE))</f>
        <v>Ciudad de México</v>
      </c>
      <c r="I1472" t="s">
        <v>871</v>
      </c>
      <c r="J1472">
        <v>4</v>
      </c>
      <c r="O1472" t="s">
        <v>908</v>
      </c>
    </row>
    <row r="1473" spans="1:15">
      <c r="A1473">
        <f t="shared" si="44"/>
        <v>1472</v>
      </c>
      <c r="B1473" s="14">
        <v>44007</v>
      </c>
      <c r="C1473" t="s">
        <v>6</v>
      </c>
      <c r="D1473" t="s">
        <v>20</v>
      </c>
      <c r="E1473" s="15">
        <f t="shared" si="45"/>
        <v>20201465</v>
      </c>
      <c r="F1473">
        <v>287</v>
      </c>
      <c r="G1473">
        <v>99999</v>
      </c>
      <c r="H1473" t="str">
        <f>IF(VLOOKUP(G1473,Clientes!$A$2:$D$102,4,FALSE)=0,Clientes!$D$6,VLOOKUP(G1473,Clientes!$A$2:$D$102,4,FALSE))</f>
        <v>Ciudad de México</v>
      </c>
      <c r="I1473" t="s">
        <v>829</v>
      </c>
      <c r="J1473">
        <v>4</v>
      </c>
      <c r="O1473" t="s">
        <v>32</v>
      </c>
    </row>
    <row r="1474" spans="1:15">
      <c r="A1474">
        <f t="shared" si="44"/>
        <v>1473</v>
      </c>
      <c r="B1474" s="14">
        <v>44007</v>
      </c>
      <c r="C1474" t="s">
        <v>6</v>
      </c>
      <c r="D1474" t="s">
        <v>20</v>
      </c>
      <c r="E1474" s="15">
        <f t="shared" si="45"/>
        <v>20201466</v>
      </c>
      <c r="F1474">
        <v>292</v>
      </c>
      <c r="G1474">
        <v>99999</v>
      </c>
      <c r="H1474" t="str">
        <f>IF(VLOOKUP(G1474,Clientes!$A$2:$D$102,4,FALSE)=0,Clientes!$D$6,VLOOKUP(G1474,Clientes!$A$2:$D$102,4,FALSE))</f>
        <v>Ciudad de México</v>
      </c>
      <c r="I1474" t="s">
        <v>851</v>
      </c>
      <c r="J1474">
        <v>1</v>
      </c>
      <c r="O1474" t="s">
        <v>908</v>
      </c>
    </row>
    <row r="1475" spans="1:15">
      <c r="A1475">
        <f t="shared" si="44"/>
        <v>1474</v>
      </c>
      <c r="B1475" s="14">
        <v>44007</v>
      </c>
      <c r="C1475" t="s">
        <v>6</v>
      </c>
      <c r="D1475" t="s">
        <v>20</v>
      </c>
      <c r="E1475" s="15">
        <f t="shared" si="45"/>
        <v>20201467</v>
      </c>
      <c r="F1475">
        <v>324</v>
      </c>
      <c r="G1475">
        <v>99999</v>
      </c>
      <c r="H1475" t="str">
        <f>IF(VLOOKUP(G1475,Clientes!$A$2:$D$102,4,FALSE)=0,Clientes!$D$6,VLOOKUP(G1475,Clientes!$A$2:$D$102,4,FALSE))</f>
        <v>Ciudad de México</v>
      </c>
      <c r="I1475" t="s">
        <v>836</v>
      </c>
      <c r="J1475">
        <v>2</v>
      </c>
      <c r="O1475" t="s">
        <v>908</v>
      </c>
    </row>
    <row r="1476" spans="1:15">
      <c r="A1476">
        <f t="shared" ref="A1476:A1539" si="46">A1475+1</f>
        <v>1475</v>
      </c>
      <c r="B1476" s="14">
        <v>44007</v>
      </c>
      <c r="C1476" t="s">
        <v>6</v>
      </c>
      <c r="D1476" t="s">
        <v>20</v>
      </c>
      <c r="E1476" s="15">
        <f t="shared" ref="E1476:E1539" si="47">IF(CONCATENATE(D1476,F1476)=CONCATENATE(D1475,F1475),E1475,E1475+1)</f>
        <v>20201468</v>
      </c>
      <c r="F1476">
        <v>404</v>
      </c>
      <c r="G1476">
        <v>99999</v>
      </c>
      <c r="H1476" t="str">
        <f>IF(VLOOKUP(G1476,Clientes!$A$2:$D$102,4,FALSE)=0,Clientes!$D$6,VLOOKUP(G1476,Clientes!$A$2:$D$102,4,FALSE))</f>
        <v>Ciudad de México</v>
      </c>
      <c r="I1476" t="s">
        <v>888</v>
      </c>
      <c r="J1476">
        <v>1</v>
      </c>
      <c r="O1476" t="s">
        <v>32</v>
      </c>
    </row>
    <row r="1477" spans="1:15">
      <c r="A1477">
        <f t="shared" si="46"/>
        <v>1476</v>
      </c>
      <c r="B1477" s="14">
        <v>44007</v>
      </c>
      <c r="C1477" t="s">
        <v>6</v>
      </c>
      <c r="D1477" t="s">
        <v>22</v>
      </c>
      <c r="E1477" s="15">
        <f t="shared" si="47"/>
        <v>20201469</v>
      </c>
      <c r="F1477">
        <v>458</v>
      </c>
      <c r="G1477">
        <v>99999</v>
      </c>
      <c r="H1477" t="str">
        <f>IF(VLOOKUP(G1477,Clientes!$A$2:$D$102,4,FALSE)=0,Clientes!$D$6,VLOOKUP(G1477,Clientes!$A$2:$D$102,4,FALSE))</f>
        <v>Ciudad de México</v>
      </c>
      <c r="I1477" t="s">
        <v>889</v>
      </c>
      <c r="J1477">
        <v>1</v>
      </c>
      <c r="O1477" t="s">
        <v>32</v>
      </c>
    </row>
    <row r="1478" spans="1:15">
      <c r="A1478">
        <f t="shared" si="46"/>
        <v>1477</v>
      </c>
      <c r="B1478" s="14">
        <v>44008</v>
      </c>
      <c r="C1478" t="s">
        <v>6</v>
      </c>
      <c r="D1478" t="s">
        <v>20</v>
      </c>
      <c r="E1478" s="15">
        <f t="shared" si="47"/>
        <v>20201470</v>
      </c>
      <c r="F1478">
        <v>71</v>
      </c>
      <c r="G1478">
        <v>71</v>
      </c>
      <c r="H1478" t="str">
        <f>IF(VLOOKUP(G1478,Clientes!$A$2:$D$102,4,FALSE)=0,Clientes!$D$6,VLOOKUP(G1478,Clientes!$A$2:$D$102,4,FALSE))</f>
        <v>Ciudad de México</v>
      </c>
      <c r="I1478" t="s">
        <v>844</v>
      </c>
      <c r="J1478">
        <v>5</v>
      </c>
      <c r="O1478" t="s">
        <v>32</v>
      </c>
    </row>
    <row r="1479" spans="1:15">
      <c r="A1479">
        <f t="shared" si="46"/>
        <v>1478</v>
      </c>
      <c r="B1479" s="14">
        <v>44008</v>
      </c>
      <c r="C1479" t="s">
        <v>6</v>
      </c>
      <c r="D1479" t="s">
        <v>20</v>
      </c>
      <c r="E1479" s="15">
        <f t="shared" si="47"/>
        <v>20201471</v>
      </c>
      <c r="F1479">
        <v>87</v>
      </c>
      <c r="G1479">
        <v>87</v>
      </c>
      <c r="H1479" t="str">
        <f>IF(VLOOKUP(G1479,Clientes!$A$2:$D$102,4,FALSE)=0,Clientes!$D$6,VLOOKUP(G1479,Clientes!$A$2:$D$102,4,FALSE))</f>
        <v>Irapuato</v>
      </c>
      <c r="I1479" t="s">
        <v>882</v>
      </c>
      <c r="J1479">
        <v>4</v>
      </c>
      <c r="O1479" t="s">
        <v>907</v>
      </c>
    </row>
    <row r="1480" spans="1:15">
      <c r="A1480">
        <f t="shared" si="46"/>
        <v>1479</v>
      </c>
      <c r="B1480" s="14">
        <v>44008</v>
      </c>
      <c r="C1480" t="s">
        <v>6</v>
      </c>
      <c r="D1480" t="s">
        <v>21</v>
      </c>
      <c r="E1480" s="15">
        <f t="shared" si="47"/>
        <v>20201472</v>
      </c>
      <c r="F1480">
        <v>102</v>
      </c>
      <c r="G1480">
        <v>99999</v>
      </c>
      <c r="H1480" t="str">
        <f>IF(VLOOKUP(G1480,Clientes!$A$2:$D$102,4,FALSE)=0,Clientes!$D$6,VLOOKUP(G1480,Clientes!$A$2:$D$102,4,FALSE))</f>
        <v>Ciudad de México</v>
      </c>
      <c r="I1480" t="s">
        <v>870</v>
      </c>
      <c r="J1480">
        <v>7</v>
      </c>
      <c r="O1480" t="s">
        <v>907</v>
      </c>
    </row>
    <row r="1481" spans="1:15">
      <c r="A1481">
        <f t="shared" si="46"/>
        <v>1480</v>
      </c>
      <c r="B1481" s="14">
        <v>44008</v>
      </c>
      <c r="C1481" t="s">
        <v>6</v>
      </c>
      <c r="D1481" t="s">
        <v>20</v>
      </c>
      <c r="E1481" s="15">
        <f t="shared" si="47"/>
        <v>20201473</v>
      </c>
      <c r="F1481">
        <v>177</v>
      </c>
      <c r="G1481">
        <v>99999</v>
      </c>
      <c r="H1481" t="str">
        <f>IF(VLOOKUP(G1481,Clientes!$A$2:$D$102,4,FALSE)=0,Clientes!$D$6,VLOOKUP(G1481,Clientes!$A$2:$D$102,4,FALSE))</f>
        <v>Ciudad de México</v>
      </c>
      <c r="I1481" t="s">
        <v>836</v>
      </c>
      <c r="J1481">
        <v>5</v>
      </c>
      <c r="O1481" t="s">
        <v>32</v>
      </c>
    </row>
    <row r="1482" spans="1:15">
      <c r="A1482">
        <f t="shared" si="46"/>
        <v>1481</v>
      </c>
      <c r="B1482" s="14">
        <v>44008</v>
      </c>
      <c r="C1482" t="s">
        <v>6</v>
      </c>
      <c r="D1482" t="s">
        <v>21</v>
      </c>
      <c r="E1482" s="15">
        <f t="shared" si="47"/>
        <v>20201474</v>
      </c>
      <c r="F1482">
        <v>263</v>
      </c>
      <c r="G1482">
        <v>99999</v>
      </c>
      <c r="H1482" t="str">
        <f>IF(VLOOKUP(G1482,Clientes!$A$2:$D$102,4,FALSE)=0,Clientes!$D$6,VLOOKUP(G1482,Clientes!$A$2:$D$102,4,FALSE))</f>
        <v>Ciudad de México</v>
      </c>
      <c r="I1482" t="s">
        <v>873</v>
      </c>
      <c r="J1482">
        <v>2</v>
      </c>
      <c r="O1482" t="s">
        <v>908</v>
      </c>
    </row>
    <row r="1483" spans="1:15">
      <c r="A1483">
        <f t="shared" si="46"/>
        <v>1482</v>
      </c>
      <c r="B1483" s="14">
        <v>44008</v>
      </c>
      <c r="C1483" t="s">
        <v>6</v>
      </c>
      <c r="D1483" t="s">
        <v>20</v>
      </c>
      <c r="E1483" s="15">
        <f t="shared" si="47"/>
        <v>20201475</v>
      </c>
      <c r="F1483">
        <v>280</v>
      </c>
      <c r="G1483">
        <v>99999</v>
      </c>
      <c r="H1483" t="str">
        <f>IF(VLOOKUP(G1483,Clientes!$A$2:$D$102,4,FALSE)=0,Clientes!$D$6,VLOOKUP(G1483,Clientes!$A$2:$D$102,4,FALSE))</f>
        <v>Ciudad de México</v>
      </c>
      <c r="I1483" t="s">
        <v>884</v>
      </c>
      <c r="J1483">
        <v>1</v>
      </c>
      <c r="O1483" t="s">
        <v>907</v>
      </c>
    </row>
    <row r="1484" spans="1:15">
      <c r="A1484">
        <f t="shared" si="46"/>
        <v>1483</v>
      </c>
      <c r="B1484" s="14">
        <v>44008</v>
      </c>
      <c r="C1484" t="s">
        <v>6</v>
      </c>
      <c r="D1484" t="s">
        <v>21</v>
      </c>
      <c r="E1484" s="15">
        <f t="shared" si="47"/>
        <v>20201476</v>
      </c>
      <c r="F1484">
        <v>300</v>
      </c>
      <c r="G1484">
        <v>99999</v>
      </c>
      <c r="H1484" t="str">
        <f>IF(VLOOKUP(G1484,Clientes!$A$2:$D$102,4,FALSE)=0,Clientes!$D$6,VLOOKUP(G1484,Clientes!$A$2:$D$102,4,FALSE))</f>
        <v>Ciudad de México</v>
      </c>
      <c r="I1484" t="s">
        <v>855</v>
      </c>
      <c r="J1484">
        <v>6</v>
      </c>
      <c r="O1484" t="s">
        <v>908</v>
      </c>
    </row>
    <row r="1485" spans="1:15">
      <c r="A1485">
        <f t="shared" si="46"/>
        <v>1484</v>
      </c>
      <c r="B1485" s="14">
        <v>44008</v>
      </c>
      <c r="C1485" t="s">
        <v>6</v>
      </c>
      <c r="D1485" t="s">
        <v>22</v>
      </c>
      <c r="E1485" s="15">
        <f t="shared" si="47"/>
        <v>20201477</v>
      </c>
      <c r="F1485">
        <v>318</v>
      </c>
      <c r="G1485">
        <v>99999</v>
      </c>
      <c r="H1485" t="str">
        <f>IF(VLOOKUP(G1485,Clientes!$A$2:$D$102,4,FALSE)=0,Clientes!$D$6,VLOOKUP(G1485,Clientes!$A$2:$D$102,4,FALSE))</f>
        <v>Ciudad de México</v>
      </c>
      <c r="I1485" t="s">
        <v>878</v>
      </c>
      <c r="J1485">
        <v>5</v>
      </c>
      <c r="O1485" t="s">
        <v>32</v>
      </c>
    </row>
    <row r="1486" spans="1:15">
      <c r="A1486">
        <f t="shared" si="46"/>
        <v>1485</v>
      </c>
      <c r="B1486" s="14">
        <v>44008</v>
      </c>
      <c r="C1486" t="s">
        <v>6</v>
      </c>
      <c r="D1486" t="s">
        <v>20</v>
      </c>
      <c r="E1486" s="15">
        <f t="shared" si="47"/>
        <v>20201478</v>
      </c>
      <c r="F1486">
        <v>379</v>
      </c>
      <c r="G1486">
        <v>99999</v>
      </c>
      <c r="H1486" t="str">
        <f>IF(VLOOKUP(G1486,Clientes!$A$2:$D$102,4,FALSE)=0,Clientes!$D$6,VLOOKUP(G1486,Clientes!$A$2:$D$102,4,FALSE))</f>
        <v>Ciudad de México</v>
      </c>
      <c r="I1486" t="s">
        <v>862</v>
      </c>
      <c r="J1486">
        <v>2</v>
      </c>
      <c r="O1486" t="s">
        <v>907</v>
      </c>
    </row>
    <row r="1487" spans="1:15">
      <c r="A1487">
        <f t="shared" si="46"/>
        <v>1486</v>
      </c>
      <c r="B1487" s="14">
        <v>44008</v>
      </c>
      <c r="C1487" t="s">
        <v>6</v>
      </c>
      <c r="D1487" t="s">
        <v>22</v>
      </c>
      <c r="E1487" s="15">
        <f t="shared" si="47"/>
        <v>20201479</v>
      </c>
      <c r="F1487">
        <v>402</v>
      </c>
      <c r="G1487">
        <v>99999</v>
      </c>
      <c r="H1487" t="str">
        <f>IF(VLOOKUP(G1487,Clientes!$A$2:$D$102,4,FALSE)=0,Clientes!$D$6,VLOOKUP(G1487,Clientes!$A$2:$D$102,4,FALSE))</f>
        <v>Ciudad de México</v>
      </c>
      <c r="I1487" t="s">
        <v>887</v>
      </c>
      <c r="J1487">
        <v>6</v>
      </c>
      <c r="O1487" t="s">
        <v>908</v>
      </c>
    </row>
    <row r="1488" spans="1:15">
      <c r="A1488">
        <f t="shared" si="46"/>
        <v>1487</v>
      </c>
      <c r="B1488" s="14">
        <v>44008</v>
      </c>
      <c r="C1488" t="s">
        <v>6</v>
      </c>
      <c r="D1488" t="s">
        <v>20</v>
      </c>
      <c r="E1488" s="15">
        <f t="shared" si="47"/>
        <v>20201480</v>
      </c>
      <c r="F1488">
        <v>431</v>
      </c>
      <c r="G1488">
        <v>99999</v>
      </c>
      <c r="H1488" t="str">
        <f>IF(VLOOKUP(G1488,Clientes!$A$2:$D$102,4,FALSE)=0,Clientes!$D$6,VLOOKUP(G1488,Clientes!$A$2:$D$102,4,FALSE))</f>
        <v>Ciudad de México</v>
      </c>
      <c r="I1488" t="s">
        <v>880</v>
      </c>
      <c r="J1488">
        <v>4</v>
      </c>
      <c r="O1488" t="s">
        <v>907</v>
      </c>
    </row>
    <row r="1489" spans="1:15">
      <c r="A1489">
        <f t="shared" si="46"/>
        <v>1488</v>
      </c>
      <c r="B1489" s="14">
        <v>44009</v>
      </c>
      <c r="C1489" t="s">
        <v>6</v>
      </c>
      <c r="D1489" t="s">
        <v>20</v>
      </c>
      <c r="E1489" s="15">
        <f t="shared" si="47"/>
        <v>20201481</v>
      </c>
      <c r="F1489">
        <v>192</v>
      </c>
      <c r="G1489">
        <v>99999</v>
      </c>
      <c r="H1489" t="str">
        <f>IF(VLOOKUP(G1489,Clientes!$A$2:$D$102,4,FALSE)=0,Clientes!$D$6,VLOOKUP(G1489,Clientes!$A$2:$D$102,4,FALSE))</f>
        <v>Ciudad de México</v>
      </c>
      <c r="I1489" t="s">
        <v>828</v>
      </c>
      <c r="J1489">
        <v>1</v>
      </c>
      <c r="O1489" t="s">
        <v>32</v>
      </c>
    </row>
    <row r="1490" spans="1:15">
      <c r="A1490">
        <f t="shared" si="46"/>
        <v>1489</v>
      </c>
      <c r="B1490" s="14">
        <v>44009</v>
      </c>
      <c r="C1490" t="s">
        <v>6</v>
      </c>
      <c r="D1490" t="s">
        <v>21</v>
      </c>
      <c r="E1490" s="15">
        <f t="shared" si="47"/>
        <v>20201482</v>
      </c>
      <c r="F1490">
        <v>288</v>
      </c>
      <c r="G1490">
        <v>99999</v>
      </c>
      <c r="H1490" t="str">
        <f>IF(VLOOKUP(G1490,Clientes!$A$2:$D$102,4,FALSE)=0,Clientes!$D$6,VLOOKUP(G1490,Clientes!$A$2:$D$102,4,FALSE))</f>
        <v>Ciudad de México</v>
      </c>
      <c r="I1490" t="s">
        <v>874</v>
      </c>
      <c r="J1490">
        <v>6</v>
      </c>
      <c r="O1490" t="s">
        <v>907</v>
      </c>
    </row>
    <row r="1491" spans="1:15">
      <c r="A1491">
        <f t="shared" si="46"/>
        <v>1490</v>
      </c>
      <c r="B1491" s="14">
        <v>44009</v>
      </c>
      <c r="C1491" t="s">
        <v>6</v>
      </c>
      <c r="D1491" t="s">
        <v>22</v>
      </c>
      <c r="E1491" s="15">
        <f t="shared" si="47"/>
        <v>20201483</v>
      </c>
      <c r="F1491">
        <v>318</v>
      </c>
      <c r="G1491">
        <v>99999</v>
      </c>
      <c r="H1491" t="str">
        <f>IF(VLOOKUP(G1491,Clientes!$A$2:$D$102,4,FALSE)=0,Clientes!$D$6,VLOOKUP(G1491,Clientes!$A$2:$D$102,4,FALSE))</f>
        <v>Ciudad de México</v>
      </c>
      <c r="I1491" t="s">
        <v>829</v>
      </c>
      <c r="J1491">
        <v>1</v>
      </c>
      <c r="O1491" t="s">
        <v>32</v>
      </c>
    </row>
    <row r="1492" spans="1:15">
      <c r="A1492">
        <f t="shared" si="46"/>
        <v>1491</v>
      </c>
      <c r="B1492" s="14">
        <v>44009</v>
      </c>
      <c r="C1492" t="s">
        <v>6</v>
      </c>
      <c r="D1492" t="s">
        <v>20</v>
      </c>
      <c r="E1492" s="15">
        <f t="shared" si="47"/>
        <v>20201484</v>
      </c>
      <c r="F1492">
        <v>341</v>
      </c>
      <c r="G1492">
        <v>99999</v>
      </c>
      <c r="H1492" t="str">
        <f>IF(VLOOKUP(G1492,Clientes!$A$2:$D$102,4,FALSE)=0,Clientes!$D$6,VLOOKUP(G1492,Clientes!$A$2:$D$102,4,FALSE))</f>
        <v>Ciudad de México</v>
      </c>
      <c r="I1492" t="s">
        <v>875</v>
      </c>
      <c r="J1492">
        <v>5</v>
      </c>
      <c r="O1492" t="s">
        <v>32</v>
      </c>
    </row>
    <row r="1493" spans="1:15">
      <c r="A1493">
        <f t="shared" si="46"/>
        <v>1492</v>
      </c>
      <c r="B1493" s="14">
        <v>44009</v>
      </c>
      <c r="C1493" t="s">
        <v>6</v>
      </c>
      <c r="D1493" t="s">
        <v>20</v>
      </c>
      <c r="E1493" s="15">
        <f t="shared" si="47"/>
        <v>20201485</v>
      </c>
      <c r="F1493">
        <v>437</v>
      </c>
      <c r="G1493">
        <v>99999</v>
      </c>
      <c r="H1493" t="str">
        <f>IF(VLOOKUP(G1493,Clientes!$A$2:$D$102,4,FALSE)=0,Clientes!$D$6,VLOOKUP(G1493,Clientes!$A$2:$D$102,4,FALSE))</f>
        <v>Ciudad de México</v>
      </c>
      <c r="I1493" t="s">
        <v>842</v>
      </c>
      <c r="J1493">
        <v>1</v>
      </c>
      <c r="O1493" t="s">
        <v>908</v>
      </c>
    </row>
    <row r="1494" spans="1:15">
      <c r="A1494">
        <f t="shared" si="46"/>
        <v>1493</v>
      </c>
      <c r="B1494" s="14">
        <v>44009</v>
      </c>
      <c r="C1494" t="s">
        <v>6</v>
      </c>
      <c r="D1494" t="s">
        <v>22</v>
      </c>
      <c r="E1494" s="15">
        <f t="shared" si="47"/>
        <v>20201486</v>
      </c>
      <c r="F1494">
        <v>441</v>
      </c>
      <c r="G1494">
        <v>99999</v>
      </c>
      <c r="H1494" t="str">
        <f>IF(VLOOKUP(G1494,Clientes!$A$2:$D$102,4,FALSE)=0,Clientes!$D$6,VLOOKUP(G1494,Clientes!$A$2:$D$102,4,FALSE))</f>
        <v>Ciudad de México</v>
      </c>
      <c r="I1494" t="s">
        <v>853</v>
      </c>
      <c r="J1494">
        <v>3</v>
      </c>
      <c r="O1494" t="s">
        <v>908</v>
      </c>
    </row>
    <row r="1495" spans="1:15">
      <c r="A1495">
        <f t="shared" si="46"/>
        <v>1494</v>
      </c>
      <c r="B1495" s="14">
        <v>44010</v>
      </c>
      <c r="C1495" t="s">
        <v>6</v>
      </c>
      <c r="D1495" t="s">
        <v>20</v>
      </c>
      <c r="E1495" s="15">
        <f t="shared" si="47"/>
        <v>20201487</v>
      </c>
      <c r="F1495">
        <v>12</v>
      </c>
      <c r="G1495">
        <v>12</v>
      </c>
      <c r="H1495" t="str">
        <f>IF(VLOOKUP(G1495,Clientes!$A$2:$D$102,4,FALSE)=0,Clientes!$D$6,VLOOKUP(G1495,Clientes!$A$2:$D$102,4,FALSE))</f>
        <v>Ciudad de México</v>
      </c>
      <c r="I1495" t="s">
        <v>869</v>
      </c>
      <c r="J1495">
        <v>6</v>
      </c>
      <c r="O1495" t="s">
        <v>907</v>
      </c>
    </row>
    <row r="1496" spans="1:15">
      <c r="A1496">
        <f t="shared" si="46"/>
        <v>1495</v>
      </c>
      <c r="B1496" s="14">
        <v>44010</v>
      </c>
      <c r="C1496" t="s">
        <v>6</v>
      </c>
      <c r="D1496" t="s">
        <v>21</v>
      </c>
      <c r="E1496" s="15">
        <f t="shared" si="47"/>
        <v>20201488</v>
      </c>
      <c r="F1496">
        <v>43</v>
      </c>
      <c r="G1496">
        <v>43</v>
      </c>
      <c r="H1496" t="str">
        <f>IF(VLOOKUP(G1496,Clientes!$A$2:$D$102,4,FALSE)=0,Clientes!$D$6,VLOOKUP(G1496,Clientes!$A$2:$D$102,4,FALSE))</f>
        <v>Santiago de Querétaro</v>
      </c>
      <c r="I1496" t="s">
        <v>838</v>
      </c>
      <c r="J1496">
        <v>4</v>
      </c>
      <c r="O1496" t="s">
        <v>907</v>
      </c>
    </row>
    <row r="1497" spans="1:15">
      <c r="A1497">
        <f t="shared" si="46"/>
        <v>1496</v>
      </c>
      <c r="B1497" s="14">
        <v>44010</v>
      </c>
      <c r="C1497" t="s">
        <v>6</v>
      </c>
      <c r="D1497" t="s">
        <v>20</v>
      </c>
      <c r="E1497" s="15">
        <f t="shared" si="47"/>
        <v>20201489</v>
      </c>
      <c r="F1497">
        <v>43</v>
      </c>
      <c r="G1497">
        <v>43</v>
      </c>
      <c r="H1497" t="str">
        <f>IF(VLOOKUP(G1497,Clientes!$A$2:$D$102,4,FALSE)=0,Clientes!$D$6,VLOOKUP(G1497,Clientes!$A$2:$D$102,4,FALSE))</f>
        <v>Santiago de Querétaro</v>
      </c>
      <c r="I1497" t="s">
        <v>859</v>
      </c>
      <c r="J1497">
        <v>2</v>
      </c>
      <c r="O1497" t="s">
        <v>908</v>
      </c>
    </row>
    <row r="1498" spans="1:15">
      <c r="A1498">
        <f t="shared" si="46"/>
        <v>1497</v>
      </c>
      <c r="B1498" s="14">
        <v>44010</v>
      </c>
      <c r="C1498" t="s">
        <v>6</v>
      </c>
      <c r="D1498" t="s">
        <v>20</v>
      </c>
      <c r="E1498" s="15">
        <f t="shared" si="47"/>
        <v>20201490</v>
      </c>
      <c r="F1498">
        <v>188</v>
      </c>
      <c r="G1498">
        <v>99999</v>
      </c>
      <c r="H1498" t="str">
        <f>IF(VLOOKUP(G1498,Clientes!$A$2:$D$102,4,FALSE)=0,Clientes!$D$6,VLOOKUP(G1498,Clientes!$A$2:$D$102,4,FALSE))</f>
        <v>Ciudad de México</v>
      </c>
      <c r="I1498" t="s">
        <v>887</v>
      </c>
      <c r="J1498">
        <v>5</v>
      </c>
      <c r="O1498" t="s">
        <v>908</v>
      </c>
    </row>
    <row r="1499" spans="1:15">
      <c r="A1499">
        <f t="shared" si="46"/>
        <v>1498</v>
      </c>
      <c r="B1499" s="14">
        <v>44010</v>
      </c>
      <c r="C1499" t="s">
        <v>6</v>
      </c>
      <c r="D1499" t="s">
        <v>21</v>
      </c>
      <c r="E1499" s="15">
        <f t="shared" si="47"/>
        <v>20201491</v>
      </c>
      <c r="F1499">
        <v>218</v>
      </c>
      <c r="G1499">
        <v>99999</v>
      </c>
      <c r="H1499" t="str">
        <f>IF(VLOOKUP(G1499,Clientes!$A$2:$D$102,4,FALSE)=0,Clientes!$D$6,VLOOKUP(G1499,Clientes!$A$2:$D$102,4,FALSE))</f>
        <v>Ciudad de México</v>
      </c>
      <c r="I1499" t="s">
        <v>882</v>
      </c>
      <c r="J1499">
        <v>6</v>
      </c>
      <c r="O1499" t="s">
        <v>32</v>
      </c>
    </row>
    <row r="1500" spans="1:15">
      <c r="A1500">
        <f t="shared" si="46"/>
        <v>1499</v>
      </c>
      <c r="B1500" s="14">
        <v>44010</v>
      </c>
      <c r="C1500" t="s">
        <v>6</v>
      </c>
      <c r="D1500" t="s">
        <v>20</v>
      </c>
      <c r="E1500" s="15">
        <f t="shared" si="47"/>
        <v>20201492</v>
      </c>
      <c r="F1500">
        <v>395</v>
      </c>
      <c r="G1500">
        <v>99999</v>
      </c>
      <c r="H1500" t="str">
        <f>IF(VLOOKUP(G1500,Clientes!$A$2:$D$102,4,FALSE)=0,Clientes!$D$6,VLOOKUP(G1500,Clientes!$A$2:$D$102,4,FALSE))</f>
        <v>Ciudad de México</v>
      </c>
      <c r="I1500" t="s">
        <v>833</v>
      </c>
      <c r="J1500">
        <v>4</v>
      </c>
      <c r="O1500" t="s">
        <v>908</v>
      </c>
    </row>
    <row r="1501" spans="1:15">
      <c r="A1501">
        <f t="shared" si="46"/>
        <v>1500</v>
      </c>
      <c r="B1501" s="14">
        <v>44011</v>
      </c>
      <c r="C1501" t="s">
        <v>6</v>
      </c>
      <c r="D1501" t="s">
        <v>22</v>
      </c>
      <c r="E1501" s="15">
        <f t="shared" si="47"/>
        <v>20201493</v>
      </c>
      <c r="F1501">
        <v>66</v>
      </c>
      <c r="G1501">
        <v>66</v>
      </c>
      <c r="H1501" t="str">
        <f>IF(VLOOKUP(G1501,Clientes!$A$2:$D$102,4,FALSE)=0,Clientes!$D$6,VLOOKUP(G1501,Clientes!$A$2:$D$102,4,FALSE))</f>
        <v>Ciudad de México</v>
      </c>
      <c r="I1501" t="s">
        <v>861</v>
      </c>
      <c r="J1501">
        <v>4</v>
      </c>
      <c r="O1501" t="s">
        <v>32</v>
      </c>
    </row>
    <row r="1502" spans="1:15">
      <c r="A1502">
        <f t="shared" si="46"/>
        <v>1501</v>
      </c>
      <c r="B1502" s="14">
        <v>44011</v>
      </c>
      <c r="C1502" t="s">
        <v>6</v>
      </c>
      <c r="D1502" t="s">
        <v>20</v>
      </c>
      <c r="E1502" s="15">
        <f t="shared" si="47"/>
        <v>20201494</v>
      </c>
      <c r="F1502">
        <v>189</v>
      </c>
      <c r="G1502">
        <v>99999</v>
      </c>
      <c r="H1502" t="str">
        <f>IF(VLOOKUP(G1502,Clientes!$A$2:$D$102,4,FALSE)=0,Clientes!$D$6,VLOOKUP(G1502,Clientes!$A$2:$D$102,4,FALSE))</f>
        <v>Ciudad de México</v>
      </c>
      <c r="I1502" t="s">
        <v>869</v>
      </c>
      <c r="J1502">
        <v>5</v>
      </c>
      <c r="O1502" t="s">
        <v>907</v>
      </c>
    </row>
    <row r="1503" spans="1:15">
      <c r="A1503">
        <f t="shared" si="46"/>
        <v>1502</v>
      </c>
      <c r="B1503" s="14">
        <v>44011</v>
      </c>
      <c r="C1503" t="s">
        <v>6</v>
      </c>
      <c r="D1503" t="s">
        <v>20</v>
      </c>
      <c r="E1503" s="15">
        <f t="shared" si="47"/>
        <v>20201495</v>
      </c>
      <c r="F1503">
        <v>196</v>
      </c>
      <c r="G1503">
        <v>99999</v>
      </c>
      <c r="H1503" t="str">
        <f>IF(VLOOKUP(G1503,Clientes!$A$2:$D$102,4,FALSE)=0,Clientes!$D$6,VLOOKUP(G1503,Clientes!$A$2:$D$102,4,FALSE))</f>
        <v>Ciudad de México</v>
      </c>
      <c r="I1503" t="s">
        <v>861</v>
      </c>
      <c r="J1503">
        <v>3</v>
      </c>
      <c r="O1503" t="s">
        <v>908</v>
      </c>
    </row>
    <row r="1504" spans="1:15">
      <c r="A1504">
        <f t="shared" si="46"/>
        <v>1503</v>
      </c>
      <c r="B1504" s="14">
        <v>44011</v>
      </c>
      <c r="C1504" t="s">
        <v>6</v>
      </c>
      <c r="D1504" t="s">
        <v>20</v>
      </c>
      <c r="E1504" s="15">
        <f t="shared" si="47"/>
        <v>20201496</v>
      </c>
      <c r="F1504">
        <v>219</v>
      </c>
      <c r="G1504">
        <v>99999</v>
      </c>
      <c r="H1504" t="str">
        <f>IF(VLOOKUP(G1504,Clientes!$A$2:$D$102,4,FALSE)=0,Clientes!$D$6,VLOOKUP(G1504,Clientes!$A$2:$D$102,4,FALSE))</f>
        <v>Ciudad de México</v>
      </c>
      <c r="I1504" t="s">
        <v>889</v>
      </c>
      <c r="J1504">
        <v>4</v>
      </c>
      <c r="O1504" t="s">
        <v>908</v>
      </c>
    </row>
    <row r="1505" spans="1:15">
      <c r="A1505">
        <f t="shared" si="46"/>
        <v>1504</v>
      </c>
      <c r="B1505" s="14">
        <v>44011</v>
      </c>
      <c r="C1505" t="s">
        <v>6</v>
      </c>
      <c r="D1505" t="s">
        <v>21</v>
      </c>
      <c r="E1505" s="15">
        <f t="shared" si="47"/>
        <v>20201497</v>
      </c>
      <c r="F1505">
        <v>244</v>
      </c>
      <c r="G1505">
        <v>99999</v>
      </c>
      <c r="H1505" t="str">
        <f>IF(VLOOKUP(G1505,Clientes!$A$2:$D$102,4,FALSE)=0,Clientes!$D$6,VLOOKUP(G1505,Clientes!$A$2:$D$102,4,FALSE))</f>
        <v>Ciudad de México</v>
      </c>
      <c r="I1505" t="s">
        <v>844</v>
      </c>
      <c r="J1505">
        <v>3</v>
      </c>
      <c r="O1505" t="s">
        <v>908</v>
      </c>
    </row>
    <row r="1506" spans="1:15">
      <c r="A1506">
        <f t="shared" si="46"/>
        <v>1505</v>
      </c>
      <c r="B1506" s="14">
        <v>44011</v>
      </c>
      <c r="C1506" t="s">
        <v>6</v>
      </c>
      <c r="D1506" t="s">
        <v>21</v>
      </c>
      <c r="E1506" s="15">
        <f t="shared" si="47"/>
        <v>20201498</v>
      </c>
      <c r="F1506">
        <v>287</v>
      </c>
      <c r="G1506">
        <v>99999</v>
      </c>
      <c r="H1506" t="str">
        <f>IF(VLOOKUP(G1506,Clientes!$A$2:$D$102,4,FALSE)=0,Clientes!$D$6,VLOOKUP(G1506,Clientes!$A$2:$D$102,4,FALSE))</f>
        <v>Ciudad de México</v>
      </c>
      <c r="I1506" t="s">
        <v>884</v>
      </c>
      <c r="J1506">
        <v>6</v>
      </c>
      <c r="O1506" t="s">
        <v>908</v>
      </c>
    </row>
    <row r="1507" spans="1:15">
      <c r="A1507">
        <f t="shared" si="46"/>
        <v>1506</v>
      </c>
      <c r="B1507" s="14">
        <v>44011</v>
      </c>
      <c r="C1507" t="s">
        <v>6</v>
      </c>
      <c r="D1507" t="s">
        <v>22</v>
      </c>
      <c r="E1507" s="15">
        <f t="shared" si="47"/>
        <v>20201499</v>
      </c>
      <c r="F1507">
        <v>319</v>
      </c>
      <c r="G1507">
        <v>99999</v>
      </c>
      <c r="H1507" t="str">
        <f>IF(VLOOKUP(G1507,Clientes!$A$2:$D$102,4,FALSE)=0,Clientes!$D$6,VLOOKUP(G1507,Clientes!$A$2:$D$102,4,FALSE))</f>
        <v>Ciudad de México</v>
      </c>
      <c r="I1507" t="s">
        <v>887</v>
      </c>
      <c r="J1507">
        <v>2</v>
      </c>
      <c r="O1507" t="s">
        <v>32</v>
      </c>
    </row>
    <row r="1508" spans="1:15">
      <c r="A1508">
        <f t="shared" si="46"/>
        <v>1507</v>
      </c>
      <c r="B1508" s="14">
        <v>44011</v>
      </c>
      <c r="C1508" t="s">
        <v>6</v>
      </c>
      <c r="D1508" t="s">
        <v>20</v>
      </c>
      <c r="E1508" s="15">
        <f t="shared" si="47"/>
        <v>20201500</v>
      </c>
      <c r="F1508">
        <v>322</v>
      </c>
      <c r="G1508">
        <v>99999</v>
      </c>
      <c r="H1508" t="str">
        <f>IF(VLOOKUP(G1508,Clientes!$A$2:$D$102,4,FALSE)=0,Clientes!$D$6,VLOOKUP(G1508,Clientes!$A$2:$D$102,4,FALSE))</f>
        <v>Ciudad de México</v>
      </c>
      <c r="I1508" t="s">
        <v>845</v>
      </c>
      <c r="J1508">
        <v>2</v>
      </c>
      <c r="O1508" t="s">
        <v>907</v>
      </c>
    </row>
    <row r="1509" spans="1:15">
      <c r="A1509">
        <f t="shared" si="46"/>
        <v>1508</v>
      </c>
      <c r="B1509" s="14">
        <v>44011</v>
      </c>
      <c r="C1509" t="s">
        <v>6</v>
      </c>
      <c r="D1509" t="s">
        <v>20</v>
      </c>
      <c r="E1509" s="15">
        <f t="shared" si="47"/>
        <v>20201501</v>
      </c>
      <c r="F1509">
        <v>337</v>
      </c>
      <c r="G1509">
        <v>99999</v>
      </c>
      <c r="H1509" t="str">
        <f>IF(VLOOKUP(G1509,Clientes!$A$2:$D$102,4,FALSE)=0,Clientes!$D$6,VLOOKUP(G1509,Clientes!$A$2:$D$102,4,FALSE))</f>
        <v>Ciudad de México</v>
      </c>
      <c r="I1509" t="s">
        <v>828</v>
      </c>
      <c r="J1509">
        <v>2</v>
      </c>
      <c r="O1509" t="s">
        <v>32</v>
      </c>
    </row>
    <row r="1510" spans="1:15">
      <c r="A1510">
        <f t="shared" si="46"/>
        <v>1509</v>
      </c>
      <c r="B1510" s="14">
        <v>44011</v>
      </c>
      <c r="C1510" t="s">
        <v>6</v>
      </c>
      <c r="D1510" t="s">
        <v>21</v>
      </c>
      <c r="E1510" s="15">
        <f t="shared" si="47"/>
        <v>20201502</v>
      </c>
      <c r="F1510">
        <v>346</v>
      </c>
      <c r="G1510">
        <v>99999</v>
      </c>
      <c r="H1510" t="str">
        <f>IF(VLOOKUP(G1510,Clientes!$A$2:$D$102,4,FALSE)=0,Clientes!$D$6,VLOOKUP(G1510,Clientes!$A$2:$D$102,4,FALSE))</f>
        <v>Ciudad de México</v>
      </c>
      <c r="I1510" t="s">
        <v>871</v>
      </c>
      <c r="J1510">
        <v>3</v>
      </c>
      <c r="O1510" t="s">
        <v>32</v>
      </c>
    </row>
    <row r="1511" spans="1:15">
      <c r="A1511">
        <f t="shared" si="46"/>
        <v>1510</v>
      </c>
      <c r="B1511" s="14">
        <v>44011</v>
      </c>
      <c r="C1511" t="s">
        <v>6</v>
      </c>
      <c r="D1511" t="s">
        <v>20</v>
      </c>
      <c r="E1511" s="15">
        <f t="shared" si="47"/>
        <v>20201503</v>
      </c>
      <c r="F1511">
        <v>351</v>
      </c>
      <c r="G1511">
        <v>99999</v>
      </c>
      <c r="H1511" t="str">
        <f>IF(VLOOKUP(G1511,Clientes!$A$2:$D$102,4,FALSE)=0,Clientes!$D$6,VLOOKUP(G1511,Clientes!$A$2:$D$102,4,FALSE))</f>
        <v>Ciudad de México</v>
      </c>
      <c r="I1511" t="s">
        <v>877</v>
      </c>
      <c r="J1511">
        <v>7</v>
      </c>
      <c r="O1511" t="s">
        <v>907</v>
      </c>
    </row>
    <row r="1512" spans="1:15">
      <c r="A1512">
        <f t="shared" si="46"/>
        <v>1511</v>
      </c>
      <c r="B1512" s="14">
        <v>44011</v>
      </c>
      <c r="C1512" t="s">
        <v>6</v>
      </c>
      <c r="D1512" t="s">
        <v>21</v>
      </c>
      <c r="E1512" s="15">
        <f t="shared" si="47"/>
        <v>20201504</v>
      </c>
      <c r="F1512">
        <v>378</v>
      </c>
      <c r="G1512">
        <v>99999</v>
      </c>
      <c r="H1512" t="str">
        <f>IF(VLOOKUP(G1512,Clientes!$A$2:$D$102,4,FALSE)=0,Clientes!$D$6,VLOOKUP(G1512,Clientes!$A$2:$D$102,4,FALSE))</f>
        <v>Ciudad de México</v>
      </c>
      <c r="I1512" t="s">
        <v>874</v>
      </c>
      <c r="J1512">
        <v>7</v>
      </c>
      <c r="O1512" t="s">
        <v>907</v>
      </c>
    </row>
    <row r="1513" spans="1:15">
      <c r="A1513">
        <f t="shared" si="46"/>
        <v>1512</v>
      </c>
      <c r="B1513" s="14">
        <v>44012</v>
      </c>
      <c r="C1513" t="s">
        <v>6</v>
      </c>
      <c r="D1513" t="s">
        <v>20</v>
      </c>
      <c r="E1513" s="15">
        <f t="shared" si="47"/>
        <v>20201505</v>
      </c>
      <c r="F1513">
        <v>16</v>
      </c>
      <c r="G1513">
        <v>16</v>
      </c>
      <c r="H1513" t="str">
        <f>IF(VLOOKUP(G1513,Clientes!$A$2:$D$102,4,FALSE)=0,Clientes!$D$6,VLOOKUP(G1513,Clientes!$A$2:$D$102,4,FALSE))</f>
        <v>Ciudad Obregón</v>
      </c>
      <c r="I1513" t="s">
        <v>883</v>
      </c>
      <c r="J1513">
        <v>3</v>
      </c>
      <c r="O1513" t="s">
        <v>32</v>
      </c>
    </row>
    <row r="1514" spans="1:15">
      <c r="A1514">
        <f t="shared" si="46"/>
        <v>1513</v>
      </c>
      <c r="B1514" s="14">
        <v>44012</v>
      </c>
      <c r="C1514" t="s">
        <v>6</v>
      </c>
      <c r="D1514" t="s">
        <v>22</v>
      </c>
      <c r="E1514" s="15">
        <f t="shared" si="47"/>
        <v>20201506</v>
      </c>
      <c r="F1514">
        <v>33</v>
      </c>
      <c r="G1514">
        <v>33</v>
      </c>
      <c r="H1514" t="str">
        <f>IF(VLOOKUP(G1514,Clientes!$A$2:$D$102,4,FALSE)=0,Clientes!$D$6,VLOOKUP(G1514,Clientes!$A$2:$D$102,4,FALSE))</f>
        <v>Ciudad de México</v>
      </c>
      <c r="I1514" t="s">
        <v>878</v>
      </c>
      <c r="J1514">
        <v>4</v>
      </c>
      <c r="O1514" t="s">
        <v>908</v>
      </c>
    </row>
    <row r="1515" spans="1:15">
      <c r="A1515">
        <f t="shared" si="46"/>
        <v>1514</v>
      </c>
      <c r="B1515" s="14">
        <v>44012</v>
      </c>
      <c r="C1515" t="s">
        <v>6</v>
      </c>
      <c r="D1515" t="s">
        <v>20</v>
      </c>
      <c r="E1515" s="15">
        <f t="shared" si="47"/>
        <v>20201507</v>
      </c>
      <c r="F1515">
        <v>50</v>
      </c>
      <c r="G1515">
        <v>50</v>
      </c>
      <c r="H1515" t="str">
        <f>IF(VLOOKUP(G1515,Clientes!$A$2:$D$102,4,FALSE)=0,Clientes!$D$6,VLOOKUP(G1515,Clientes!$A$2:$D$102,4,FALSE))</f>
        <v>Ciudad López Mateos</v>
      </c>
      <c r="I1515" t="s">
        <v>866</v>
      </c>
      <c r="J1515">
        <v>4</v>
      </c>
      <c r="O1515" t="s">
        <v>32</v>
      </c>
    </row>
    <row r="1516" spans="1:15">
      <c r="A1516">
        <f t="shared" si="46"/>
        <v>1515</v>
      </c>
      <c r="B1516" s="14">
        <v>44012</v>
      </c>
      <c r="C1516" t="s">
        <v>6</v>
      </c>
      <c r="D1516" t="s">
        <v>22</v>
      </c>
      <c r="E1516" s="15">
        <f t="shared" si="47"/>
        <v>20201508</v>
      </c>
      <c r="F1516">
        <v>105</v>
      </c>
      <c r="G1516">
        <v>99999</v>
      </c>
      <c r="H1516" t="str">
        <f>IF(VLOOKUP(G1516,Clientes!$A$2:$D$102,4,FALSE)=0,Clientes!$D$6,VLOOKUP(G1516,Clientes!$A$2:$D$102,4,FALSE))</f>
        <v>Ciudad de México</v>
      </c>
      <c r="I1516" t="s">
        <v>852</v>
      </c>
      <c r="J1516">
        <v>3</v>
      </c>
      <c r="O1516" t="s">
        <v>908</v>
      </c>
    </row>
    <row r="1517" spans="1:15">
      <c r="A1517">
        <f t="shared" si="46"/>
        <v>1516</v>
      </c>
      <c r="B1517" s="14">
        <v>44012</v>
      </c>
      <c r="C1517" t="s">
        <v>6</v>
      </c>
      <c r="D1517" t="s">
        <v>20</v>
      </c>
      <c r="E1517" s="15">
        <f t="shared" si="47"/>
        <v>20201509</v>
      </c>
      <c r="F1517">
        <v>236</v>
      </c>
      <c r="G1517">
        <v>99999</v>
      </c>
      <c r="H1517" t="str">
        <f>IF(VLOOKUP(G1517,Clientes!$A$2:$D$102,4,FALSE)=0,Clientes!$D$6,VLOOKUP(G1517,Clientes!$A$2:$D$102,4,FALSE))</f>
        <v>Ciudad de México</v>
      </c>
      <c r="I1517" t="s">
        <v>887</v>
      </c>
      <c r="J1517">
        <v>7</v>
      </c>
      <c r="O1517" t="s">
        <v>907</v>
      </c>
    </row>
    <row r="1518" spans="1:15">
      <c r="A1518">
        <f t="shared" si="46"/>
        <v>1517</v>
      </c>
      <c r="B1518" s="14">
        <v>44012</v>
      </c>
      <c r="C1518" t="s">
        <v>6</v>
      </c>
      <c r="D1518" t="s">
        <v>20</v>
      </c>
      <c r="E1518" s="15">
        <f t="shared" si="47"/>
        <v>20201510</v>
      </c>
      <c r="F1518">
        <v>267</v>
      </c>
      <c r="G1518">
        <v>99999</v>
      </c>
      <c r="H1518" t="str">
        <f>IF(VLOOKUP(G1518,Clientes!$A$2:$D$102,4,FALSE)=0,Clientes!$D$6,VLOOKUP(G1518,Clientes!$A$2:$D$102,4,FALSE))</f>
        <v>Ciudad de México</v>
      </c>
      <c r="I1518" t="s">
        <v>874</v>
      </c>
      <c r="J1518">
        <v>2</v>
      </c>
      <c r="O1518" t="s">
        <v>32</v>
      </c>
    </row>
    <row r="1519" spans="1:15">
      <c r="A1519">
        <f t="shared" si="46"/>
        <v>1518</v>
      </c>
      <c r="B1519" s="14">
        <v>44012</v>
      </c>
      <c r="C1519" t="s">
        <v>6</v>
      </c>
      <c r="D1519" t="s">
        <v>20</v>
      </c>
      <c r="E1519" s="15">
        <f t="shared" si="47"/>
        <v>20201511</v>
      </c>
      <c r="F1519">
        <v>295</v>
      </c>
      <c r="G1519">
        <v>99999</v>
      </c>
      <c r="H1519" t="str">
        <f>IF(VLOOKUP(G1519,Clientes!$A$2:$D$102,4,FALSE)=0,Clientes!$D$6,VLOOKUP(G1519,Clientes!$A$2:$D$102,4,FALSE))</f>
        <v>Ciudad de México</v>
      </c>
      <c r="I1519" t="s">
        <v>848</v>
      </c>
      <c r="J1519">
        <v>5</v>
      </c>
      <c r="O1519" t="s">
        <v>907</v>
      </c>
    </row>
    <row r="1520" spans="1:15">
      <c r="A1520">
        <f t="shared" si="46"/>
        <v>1519</v>
      </c>
      <c r="B1520" s="14">
        <v>44012</v>
      </c>
      <c r="C1520" t="s">
        <v>6</v>
      </c>
      <c r="D1520" t="s">
        <v>20</v>
      </c>
      <c r="E1520" s="15">
        <f t="shared" si="47"/>
        <v>20201512</v>
      </c>
      <c r="F1520">
        <v>337</v>
      </c>
      <c r="G1520">
        <v>99999</v>
      </c>
      <c r="H1520" t="str">
        <f>IF(VLOOKUP(G1520,Clientes!$A$2:$D$102,4,FALSE)=0,Clientes!$D$6,VLOOKUP(G1520,Clientes!$A$2:$D$102,4,FALSE))</f>
        <v>Ciudad de México</v>
      </c>
      <c r="I1520" t="s">
        <v>867</v>
      </c>
      <c r="J1520">
        <v>5</v>
      </c>
      <c r="O1520" t="s">
        <v>907</v>
      </c>
    </row>
    <row r="1521" spans="1:15">
      <c r="A1521">
        <f t="shared" si="46"/>
        <v>1520</v>
      </c>
      <c r="B1521" s="14">
        <v>44012</v>
      </c>
      <c r="C1521" t="s">
        <v>6</v>
      </c>
      <c r="D1521" t="s">
        <v>20</v>
      </c>
      <c r="E1521" s="15">
        <f t="shared" si="47"/>
        <v>20201513</v>
      </c>
      <c r="F1521">
        <v>428</v>
      </c>
      <c r="G1521">
        <v>99999</v>
      </c>
      <c r="H1521" t="str">
        <f>IF(VLOOKUP(G1521,Clientes!$A$2:$D$102,4,FALSE)=0,Clientes!$D$6,VLOOKUP(G1521,Clientes!$A$2:$D$102,4,FALSE))</f>
        <v>Ciudad de México</v>
      </c>
      <c r="I1521" t="s">
        <v>874</v>
      </c>
      <c r="J1521">
        <v>5</v>
      </c>
      <c r="O1521" t="s">
        <v>907</v>
      </c>
    </row>
    <row r="1522" spans="1:15">
      <c r="A1522">
        <f t="shared" si="46"/>
        <v>1521</v>
      </c>
      <c r="B1522" s="14">
        <v>44013</v>
      </c>
      <c r="C1522" t="s">
        <v>6</v>
      </c>
      <c r="D1522" t="s">
        <v>20</v>
      </c>
      <c r="E1522" s="15">
        <f t="shared" si="47"/>
        <v>20201514</v>
      </c>
      <c r="F1522">
        <v>50</v>
      </c>
      <c r="G1522">
        <v>50</v>
      </c>
      <c r="H1522" t="str">
        <f>IF(VLOOKUP(G1522,Clientes!$A$2:$D$102,4,FALSE)=0,Clientes!$D$6,VLOOKUP(G1522,Clientes!$A$2:$D$102,4,FALSE))</f>
        <v>Ciudad López Mateos</v>
      </c>
      <c r="I1522" t="s">
        <v>839</v>
      </c>
      <c r="J1522">
        <v>3</v>
      </c>
      <c r="O1522" t="s">
        <v>32</v>
      </c>
    </row>
    <row r="1523" spans="1:15">
      <c r="A1523">
        <f t="shared" si="46"/>
        <v>1522</v>
      </c>
      <c r="B1523" s="14">
        <v>44013</v>
      </c>
      <c r="C1523" t="s">
        <v>6</v>
      </c>
      <c r="D1523" t="s">
        <v>22</v>
      </c>
      <c r="E1523" s="15">
        <f t="shared" si="47"/>
        <v>20201515</v>
      </c>
      <c r="F1523">
        <v>51</v>
      </c>
      <c r="G1523">
        <v>51</v>
      </c>
      <c r="H1523" t="str">
        <f>IF(VLOOKUP(G1523,Clientes!$A$2:$D$102,4,FALSE)=0,Clientes!$D$6,VLOOKUP(G1523,Clientes!$A$2:$D$102,4,FALSE))</f>
        <v>Ciudad de México</v>
      </c>
      <c r="I1523" t="s">
        <v>849</v>
      </c>
      <c r="J1523">
        <v>4</v>
      </c>
      <c r="O1523" t="s">
        <v>907</v>
      </c>
    </row>
    <row r="1524" spans="1:15">
      <c r="A1524">
        <f t="shared" si="46"/>
        <v>1523</v>
      </c>
      <c r="B1524" s="14">
        <v>44013</v>
      </c>
      <c r="C1524" t="s">
        <v>6</v>
      </c>
      <c r="D1524" t="s">
        <v>22</v>
      </c>
      <c r="E1524" s="15">
        <f t="shared" si="47"/>
        <v>20201516</v>
      </c>
      <c r="F1524">
        <v>118</v>
      </c>
      <c r="G1524">
        <v>99999</v>
      </c>
      <c r="H1524" t="str">
        <f>IF(VLOOKUP(G1524,Clientes!$A$2:$D$102,4,FALSE)=0,Clientes!$D$6,VLOOKUP(G1524,Clientes!$A$2:$D$102,4,FALSE))</f>
        <v>Ciudad de México</v>
      </c>
      <c r="I1524" t="s">
        <v>858</v>
      </c>
      <c r="J1524">
        <v>7</v>
      </c>
      <c r="O1524" t="s">
        <v>907</v>
      </c>
    </row>
    <row r="1525" spans="1:15">
      <c r="A1525">
        <f t="shared" si="46"/>
        <v>1524</v>
      </c>
      <c r="B1525" s="14">
        <v>44013</v>
      </c>
      <c r="C1525" t="s">
        <v>6</v>
      </c>
      <c r="D1525" t="s">
        <v>22</v>
      </c>
      <c r="E1525" s="15">
        <f t="shared" si="47"/>
        <v>20201517</v>
      </c>
      <c r="F1525">
        <v>173</v>
      </c>
      <c r="G1525">
        <v>99999</v>
      </c>
      <c r="H1525" t="str">
        <f>IF(VLOOKUP(G1525,Clientes!$A$2:$D$102,4,FALSE)=0,Clientes!$D$6,VLOOKUP(G1525,Clientes!$A$2:$D$102,4,FALSE))</f>
        <v>Ciudad de México</v>
      </c>
      <c r="I1525" t="s">
        <v>880</v>
      </c>
      <c r="J1525">
        <v>1</v>
      </c>
      <c r="O1525" t="s">
        <v>907</v>
      </c>
    </row>
    <row r="1526" spans="1:15">
      <c r="A1526">
        <f t="shared" si="46"/>
        <v>1525</v>
      </c>
      <c r="B1526" s="14">
        <v>44013</v>
      </c>
      <c r="C1526" t="s">
        <v>36</v>
      </c>
      <c r="D1526" t="s">
        <v>22</v>
      </c>
      <c r="E1526" s="15">
        <f t="shared" si="47"/>
        <v>20201518</v>
      </c>
      <c r="F1526">
        <v>186</v>
      </c>
      <c r="G1526">
        <v>99999</v>
      </c>
      <c r="H1526" t="str">
        <f>IF(VLOOKUP(G1526,Clientes!$A$2:$D$102,4,FALSE)=0,Clientes!$D$6,VLOOKUP(G1526,Clientes!$A$2:$D$102,4,FALSE))</f>
        <v>Ciudad de México</v>
      </c>
      <c r="I1526" t="s">
        <v>862</v>
      </c>
      <c r="J1526">
        <v>6</v>
      </c>
      <c r="O1526" t="s">
        <v>32</v>
      </c>
    </row>
    <row r="1527" spans="1:15">
      <c r="A1527">
        <f t="shared" si="46"/>
        <v>1526</v>
      </c>
      <c r="B1527" s="14">
        <v>44013</v>
      </c>
      <c r="C1527" t="s">
        <v>6</v>
      </c>
      <c r="D1527" t="s">
        <v>20</v>
      </c>
      <c r="E1527" s="15">
        <f t="shared" si="47"/>
        <v>20201519</v>
      </c>
      <c r="F1527">
        <v>205</v>
      </c>
      <c r="G1527">
        <v>99999</v>
      </c>
      <c r="H1527" t="str">
        <f>IF(VLOOKUP(G1527,Clientes!$A$2:$D$102,4,FALSE)=0,Clientes!$D$6,VLOOKUP(G1527,Clientes!$A$2:$D$102,4,FALSE))</f>
        <v>Ciudad de México</v>
      </c>
      <c r="I1527" t="s">
        <v>889</v>
      </c>
      <c r="J1527">
        <v>3</v>
      </c>
      <c r="O1527" t="s">
        <v>32</v>
      </c>
    </row>
    <row r="1528" spans="1:15">
      <c r="A1528">
        <f t="shared" si="46"/>
        <v>1527</v>
      </c>
      <c r="B1528" s="14">
        <v>44013</v>
      </c>
      <c r="C1528" t="s">
        <v>6</v>
      </c>
      <c r="D1528" t="s">
        <v>20</v>
      </c>
      <c r="E1528" s="15">
        <f t="shared" si="47"/>
        <v>20201520</v>
      </c>
      <c r="F1528">
        <v>212</v>
      </c>
      <c r="G1528">
        <v>99999</v>
      </c>
      <c r="H1528" t="str">
        <f>IF(VLOOKUP(G1528,Clientes!$A$2:$D$102,4,FALSE)=0,Clientes!$D$6,VLOOKUP(G1528,Clientes!$A$2:$D$102,4,FALSE))</f>
        <v>Ciudad de México</v>
      </c>
      <c r="I1528" t="s">
        <v>857</v>
      </c>
      <c r="J1528">
        <v>6</v>
      </c>
      <c r="O1528" t="s">
        <v>908</v>
      </c>
    </row>
    <row r="1529" spans="1:15">
      <c r="A1529">
        <f t="shared" si="46"/>
        <v>1528</v>
      </c>
      <c r="B1529" s="14">
        <v>44013</v>
      </c>
      <c r="C1529" t="s">
        <v>6</v>
      </c>
      <c r="D1529" t="s">
        <v>22</v>
      </c>
      <c r="E1529" s="15">
        <f t="shared" si="47"/>
        <v>20201521</v>
      </c>
      <c r="F1529">
        <v>391</v>
      </c>
      <c r="G1529">
        <v>99999</v>
      </c>
      <c r="H1529" t="str">
        <f>IF(VLOOKUP(G1529,Clientes!$A$2:$D$102,4,FALSE)=0,Clientes!$D$6,VLOOKUP(G1529,Clientes!$A$2:$D$102,4,FALSE))</f>
        <v>Ciudad de México</v>
      </c>
      <c r="I1529" t="s">
        <v>879</v>
      </c>
      <c r="J1529">
        <v>2</v>
      </c>
      <c r="O1529" t="s">
        <v>32</v>
      </c>
    </row>
    <row r="1530" spans="1:15">
      <c r="A1530">
        <f t="shared" si="46"/>
        <v>1529</v>
      </c>
      <c r="B1530" s="14">
        <v>44014</v>
      </c>
      <c r="C1530" t="s">
        <v>6</v>
      </c>
      <c r="D1530" t="s">
        <v>22</v>
      </c>
      <c r="E1530" s="15">
        <f t="shared" si="47"/>
        <v>20201522</v>
      </c>
      <c r="F1530">
        <v>15</v>
      </c>
      <c r="G1530">
        <v>15</v>
      </c>
      <c r="H1530" t="str">
        <f>IF(VLOOKUP(G1530,Clientes!$A$2:$D$102,4,FALSE)=0,Clientes!$D$6,VLOOKUP(G1530,Clientes!$A$2:$D$102,4,FALSE))</f>
        <v>Ciudad de México</v>
      </c>
      <c r="I1530" t="s">
        <v>884</v>
      </c>
      <c r="J1530">
        <v>1</v>
      </c>
      <c r="O1530" t="s">
        <v>908</v>
      </c>
    </row>
    <row r="1531" spans="1:15">
      <c r="A1531">
        <f t="shared" si="46"/>
        <v>1530</v>
      </c>
      <c r="B1531" s="14">
        <v>44014</v>
      </c>
      <c r="C1531" t="s">
        <v>6</v>
      </c>
      <c r="D1531" t="s">
        <v>21</v>
      </c>
      <c r="E1531" s="15">
        <f t="shared" si="47"/>
        <v>20201523</v>
      </c>
      <c r="F1531">
        <v>81</v>
      </c>
      <c r="G1531">
        <v>81</v>
      </c>
      <c r="H1531" t="str">
        <f>IF(VLOOKUP(G1531,Clientes!$A$2:$D$102,4,FALSE)=0,Clientes!$D$6,VLOOKUP(G1531,Clientes!$A$2:$D$102,4,FALSE))</f>
        <v>Celaya</v>
      </c>
      <c r="I1531" t="s">
        <v>861</v>
      </c>
      <c r="J1531">
        <v>2</v>
      </c>
      <c r="O1531" t="s">
        <v>907</v>
      </c>
    </row>
    <row r="1532" spans="1:15">
      <c r="A1532">
        <f t="shared" si="46"/>
        <v>1531</v>
      </c>
      <c r="B1532" s="14">
        <v>44014</v>
      </c>
      <c r="C1532" t="s">
        <v>6</v>
      </c>
      <c r="D1532" t="s">
        <v>22</v>
      </c>
      <c r="E1532" s="15">
        <f t="shared" si="47"/>
        <v>20201524</v>
      </c>
      <c r="F1532">
        <v>286</v>
      </c>
      <c r="G1532">
        <v>99999</v>
      </c>
      <c r="H1532" t="str">
        <f>IF(VLOOKUP(G1532,Clientes!$A$2:$D$102,4,FALSE)=0,Clientes!$D$6,VLOOKUP(G1532,Clientes!$A$2:$D$102,4,FALSE))</f>
        <v>Ciudad de México</v>
      </c>
      <c r="I1532" t="s">
        <v>839</v>
      </c>
      <c r="J1532">
        <v>3</v>
      </c>
      <c r="O1532" t="s">
        <v>908</v>
      </c>
    </row>
    <row r="1533" spans="1:15">
      <c r="A1533">
        <f t="shared" si="46"/>
        <v>1532</v>
      </c>
      <c r="B1533" s="14">
        <v>44014</v>
      </c>
      <c r="C1533" t="s">
        <v>6</v>
      </c>
      <c r="D1533" t="s">
        <v>20</v>
      </c>
      <c r="E1533" s="15">
        <f t="shared" si="47"/>
        <v>20201525</v>
      </c>
      <c r="F1533">
        <v>340</v>
      </c>
      <c r="G1533">
        <v>99999</v>
      </c>
      <c r="H1533" t="str">
        <f>IF(VLOOKUP(G1533,Clientes!$A$2:$D$102,4,FALSE)=0,Clientes!$D$6,VLOOKUP(G1533,Clientes!$A$2:$D$102,4,FALSE))</f>
        <v>Ciudad de México</v>
      </c>
      <c r="I1533" t="s">
        <v>839</v>
      </c>
      <c r="J1533">
        <v>4</v>
      </c>
      <c r="O1533" t="s">
        <v>32</v>
      </c>
    </row>
    <row r="1534" spans="1:15">
      <c r="A1534">
        <f t="shared" si="46"/>
        <v>1533</v>
      </c>
      <c r="B1534" s="14">
        <v>44014</v>
      </c>
      <c r="C1534" t="s">
        <v>6</v>
      </c>
      <c r="D1534" t="s">
        <v>21</v>
      </c>
      <c r="E1534" s="15">
        <f t="shared" si="47"/>
        <v>20201526</v>
      </c>
      <c r="F1534">
        <v>352</v>
      </c>
      <c r="G1534">
        <v>99999</v>
      </c>
      <c r="H1534" t="str">
        <f>IF(VLOOKUP(G1534,Clientes!$A$2:$D$102,4,FALSE)=0,Clientes!$D$6,VLOOKUP(G1534,Clientes!$A$2:$D$102,4,FALSE))</f>
        <v>Ciudad de México</v>
      </c>
      <c r="I1534" t="s">
        <v>877</v>
      </c>
      <c r="J1534">
        <v>4</v>
      </c>
      <c r="O1534" t="s">
        <v>907</v>
      </c>
    </row>
    <row r="1535" spans="1:15">
      <c r="A1535">
        <f t="shared" si="46"/>
        <v>1534</v>
      </c>
      <c r="B1535" s="14">
        <v>44015</v>
      </c>
      <c r="C1535" t="s">
        <v>6</v>
      </c>
      <c r="D1535" t="s">
        <v>22</v>
      </c>
      <c r="E1535" s="15">
        <f t="shared" si="47"/>
        <v>20201527</v>
      </c>
      <c r="F1535">
        <v>49</v>
      </c>
      <c r="G1535">
        <v>49</v>
      </c>
      <c r="H1535" t="str">
        <f>IF(VLOOKUP(G1535,Clientes!$A$2:$D$102,4,FALSE)=0,Clientes!$D$6,VLOOKUP(G1535,Clientes!$A$2:$D$102,4,FALSE))</f>
        <v>Ciudad de México</v>
      </c>
      <c r="I1535" t="s">
        <v>865</v>
      </c>
      <c r="J1535">
        <v>7</v>
      </c>
      <c r="O1535" t="s">
        <v>907</v>
      </c>
    </row>
    <row r="1536" spans="1:15">
      <c r="A1536">
        <f t="shared" si="46"/>
        <v>1535</v>
      </c>
      <c r="B1536" s="14">
        <v>44015</v>
      </c>
      <c r="C1536" t="s">
        <v>6</v>
      </c>
      <c r="D1536" t="s">
        <v>20</v>
      </c>
      <c r="E1536" s="15">
        <f t="shared" si="47"/>
        <v>20201528</v>
      </c>
      <c r="F1536">
        <v>84</v>
      </c>
      <c r="G1536">
        <v>84</v>
      </c>
      <c r="H1536" t="str">
        <f>IF(VLOOKUP(G1536,Clientes!$A$2:$D$102,4,FALSE)=0,Clientes!$D$6,VLOOKUP(G1536,Clientes!$A$2:$D$102,4,FALSE))</f>
        <v>Ciudad de México</v>
      </c>
      <c r="I1536" t="s">
        <v>860</v>
      </c>
      <c r="J1536">
        <v>1</v>
      </c>
      <c r="O1536" t="s">
        <v>907</v>
      </c>
    </row>
    <row r="1537" spans="1:15">
      <c r="A1537">
        <f t="shared" si="46"/>
        <v>1536</v>
      </c>
      <c r="B1537" s="14">
        <v>44015</v>
      </c>
      <c r="C1537" t="s">
        <v>6</v>
      </c>
      <c r="D1537" t="s">
        <v>21</v>
      </c>
      <c r="E1537" s="15">
        <f t="shared" si="47"/>
        <v>20201529</v>
      </c>
      <c r="F1537">
        <v>224</v>
      </c>
      <c r="G1537">
        <v>99999</v>
      </c>
      <c r="H1537" t="str">
        <f>IF(VLOOKUP(G1537,Clientes!$A$2:$D$102,4,FALSE)=0,Clientes!$D$6,VLOOKUP(G1537,Clientes!$A$2:$D$102,4,FALSE))</f>
        <v>Ciudad de México</v>
      </c>
      <c r="I1537" t="s">
        <v>874</v>
      </c>
      <c r="J1537">
        <v>3</v>
      </c>
      <c r="O1537" t="s">
        <v>32</v>
      </c>
    </row>
    <row r="1538" spans="1:15">
      <c r="A1538">
        <f t="shared" si="46"/>
        <v>1537</v>
      </c>
      <c r="B1538" s="14">
        <v>44015</v>
      </c>
      <c r="C1538" t="s">
        <v>6</v>
      </c>
      <c r="D1538" t="s">
        <v>20</v>
      </c>
      <c r="E1538" s="15">
        <f t="shared" si="47"/>
        <v>20201530</v>
      </c>
      <c r="F1538">
        <v>435</v>
      </c>
      <c r="G1538">
        <v>99999</v>
      </c>
      <c r="H1538" t="str">
        <f>IF(VLOOKUP(G1538,Clientes!$A$2:$D$102,4,FALSE)=0,Clientes!$D$6,VLOOKUP(G1538,Clientes!$A$2:$D$102,4,FALSE))</f>
        <v>Ciudad de México</v>
      </c>
      <c r="I1538" t="s">
        <v>835</v>
      </c>
      <c r="J1538">
        <v>6</v>
      </c>
      <c r="O1538" t="s">
        <v>32</v>
      </c>
    </row>
    <row r="1539" spans="1:15">
      <c r="A1539">
        <f t="shared" si="46"/>
        <v>1538</v>
      </c>
      <c r="B1539" s="14">
        <v>44015</v>
      </c>
      <c r="C1539" t="s">
        <v>6</v>
      </c>
      <c r="D1539" t="s">
        <v>20</v>
      </c>
      <c r="E1539" s="15">
        <f t="shared" si="47"/>
        <v>20201531</v>
      </c>
      <c r="F1539">
        <v>457</v>
      </c>
      <c r="G1539">
        <v>99999</v>
      </c>
      <c r="H1539" t="str">
        <f>IF(VLOOKUP(G1539,Clientes!$A$2:$D$102,4,FALSE)=0,Clientes!$D$6,VLOOKUP(G1539,Clientes!$A$2:$D$102,4,FALSE))</f>
        <v>Ciudad de México</v>
      </c>
      <c r="I1539" t="s">
        <v>886</v>
      </c>
      <c r="J1539">
        <v>4</v>
      </c>
      <c r="O1539" t="s">
        <v>908</v>
      </c>
    </row>
    <row r="1540" spans="1:15">
      <c r="A1540">
        <f t="shared" ref="A1540:A1603" si="48">A1539+1</f>
        <v>1539</v>
      </c>
      <c r="B1540" s="14">
        <v>44016</v>
      </c>
      <c r="C1540" t="s">
        <v>6</v>
      </c>
      <c r="D1540" t="s">
        <v>22</v>
      </c>
      <c r="E1540" s="15">
        <f t="shared" ref="E1540:E1603" si="49">IF(CONCATENATE(D1540,F1540)=CONCATENATE(D1539,F1539),E1539,E1539+1)</f>
        <v>20201532</v>
      </c>
      <c r="F1540">
        <v>310</v>
      </c>
      <c r="G1540">
        <v>99999</v>
      </c>
      <c r="H1540" t="str">
        <f>IF(VLOOKUP(G1540,Clientes!$A$2:$D$102,4,FALSE)=0,Clientes!$D$6,VLOOKUP(G1540,Clientes!$A$2:$D$102,4,FALSE))</f>
        <v>Ciudad de México</v>
      </c>
      <c r="I1540" t="s">
        <v>851</v>
      </c>
      <c r="J1540">
        <v>5</v>
      </c>
      <c r="O1540" t="s">
        <v>907</v>
      </c>
    </row>
    <row r="1541" spans="1:15">
      <c r="A1541">
        <f t="shared" si="48"/>
        <v>1540</v>
      </c>
      <c r="B1541" s="14">
        <v>44016</v>
      </c>
      <c r="C1541" t="s">
        <v>6</v>
      </c>
      <c r="D1541" t="s">
        <v>21</v>
      </c>
      <c r="E1541" s="15">
        <f t="shared" si="49"/>
        <v>20201533</v>
      </c>
      <c r="F1541">
        <v>396</v>
      </c>
      <c r="G1541">
        <v>99999</v>
      </c>
      <c r="H1541" t="str">
        <f>IF(VLOOKUP(G1541,Clientes!$A$2:$D$102,4,FALSE)=0,Clientes!$D$6,VLOOKUP(G1541,Clientes!$A$2:$D$102,4,FALSE))</f>
        <v>Ciudad de México</v>
      </c>
      <c r="I1541" t="s">
        <v>827</v>
      </c>
      <c r="J1541">
        <v>7</v>
      </c>
      <c r="O1541" t="s">
        <v>907</v>
      </c>
    </row>
    <row r="1542" spans="1:15">
      <c r="A1542">
        <f t="shared" si="48"/>
        <v>1541</v>
      </c>
      <c r="B1542" s="14">
        <v>44016</v>
      </c>
      <c r="C1542" t="s">
        <v>6</v>
      </c>
      <c r="D1542" t="s">
        <v>20</v>
      </c>
      <c r="E1542" s="15">
        <f t="shared" si="49"/>
        <v>20201534</v>
      </c>
      <c r="F1542">
        <v>427</v>
      </c>
      <c r="G1542">
        <v>99999</v>
      </c>
      <c r="H1542" t="str">
        <f>IF(VLOOKUP(G1542,Clientes!$A$2:$D$102,4,FALSE)=0,Clientes!$D$6,VLOOKUP(G1542,Clientes!$A$2:$D$102,4,FALSE))</f>
        <v>Ciudad de México</v>
      </c>
      <c r="I1542" t="s">
        <v>880</v>
      </c>
      <c r="J1542">
        <v>3</v>
      </c>
      <c r="O1542" t="s">
        <v>907</v>
      </c>
    </row>
    <row r="1543" spans="1:15">
      <c r="A1543">
        <f t="shared" si="48"/>
        <v>1542</v>
      </c>
      <c r="B1543" s="14">
        <v>44016</v>
      </c>
      <c r="C1543" t="s">
        <v>6</v>
      </c>
      <c r="D1543" t="s">
        <v>21</v>
      </c>
      <c r="E1543" s="15">
        <f t="shared" si="49"/>
        <v>20201535</v>
      </c>
      <c r="F1543">
        <v>446</v>
      </c>
      <c r="G1543">
        <v>99999</v>
      </c>
      <c r="H1543" t="str">
        <f>IF(VLOOKUP(G1543,Clientes!$A$2:$D$102,4,FALSE)=0,Clientes!$D$6,VLOOKUP(G1543,Clientes!$A$2:$D$102,4,FALSE))</f>
        <v>Ciudad de México</v>
      </c>
      <c r="I1543" t="s">
        <v>881</v>
      </c>
      <c r="J1543">
        <v>1</v>
      </c>
      <c r="O1543" t="s">
        <v>908</v>
      </c>
    </row>
    <row r="1544" spans="1:15">
      <c r="A1544">
        <f t="shared" si="48"/>
        <v>1543</v>
      </c>
      <c r="B1544" s="14">
        <v>44017</v>
      </c>
      <c r="C1544" t="s">
        <v>6</v>
      </c>
      <c r="D1544" t="s">
        <v>21</v>
      </c>
      <c r="E1544" s="15">
        <f t="shared" si="49"/>
        <v>20201536</v>
      </c>
      <c r="F1544">
        <v>11</v>
      </c>
      <c r="G1544">
        <v>11</v>
      </c>
      <c r="H1544" t="str">
        <f>IF(VLOOKUP(G1544,Clientes!$A$2:$D$102,4,FALSE)=0,Clientes!$D$6,VLOOKUP(G1544,Clientes!$A$2:$D$102,4,FALSE))</f>
        <v>Monclova</v>
      </c>
      <c r="I1544" t="s">
        <v>880</v>
      </c>
      <c r="J1544">
        <v>1</v>
      </c>
      <c r="O1544" t="s">
        <v>32</v>
      </c>
    </row>
    <row r="1545" spans="1:15">
      <c r="A1545">
        <f t="shared" si="48"/>
        <v>1544</v>
      </c>
      <c r="B1545" s="14">
        <v>44017</v>
      </c>
      <c r="C1545" t="s">
        <v>6</v>
      </c>
      <c r="D1545" t="s">
        <v>20</v>
      </c>
      <c r="E1545" s="15">
        <f t="shared" si="49"/>
        <v>20201537</v>
      </c>
      <c r="F1545">
        <v>69</v>
      </c>
      <c r="G1545">
        <v>69</v>
      </c>
      <c r="H1545" t="str">
        <f>IF(VLOOKUP(G1545,Clientes!$A$2:$D$102,4,FALSE)=0,Clientes!$D$6,VLOOKUP(G1545,Clientes!$A$2:$D$102,4,FALSE))</f>
        <v>Chilpancingo de los Bravo</v>
      </c>
      <c r="I1545" t="s">
        <v>887</v>
      </c>
      <c r="J1545">
        <v>4</v>
      </c>
      <c r="O1545" t="s">
        <v>32</v>
      </c>
    </row>
    <row r="1546" spans="1:15">
      <c r="A1546">
        <f t="shared" si="48"/>
        <v>1545</v>
      </c>
      <c r="B1546" s="14">
        <v>44017</v>
      </c>
      <c r="C1546" t="s">
        <v>6</v>
      </c>
      <c r="D1546" t="s">
        <v>22</v>
      </c>
      <c r="E1546" s="15">
        <f t="shared" si="49"/>
        <v>20201538</v>
      </c>
      <c r="F1546">
        <v>138</v>
      </c>
      <c r="G1546">
        <v>99999</v>
      </c>
      <c r="H1546" t="str">
        <f>IF(VLOOKUP(G1546,Clientes!$A$2:$D$102,4,FALSE)=0,Clientes!$D$6,VLOOKUP(G1546,Clientes!$A$2:$D$102,4,FALSE))</f>
        <v>Ciudad de México</v>
      </c>
      <c r="I1546" t="s">
        <v>831</v>
      </c>
      <c r="J1546">
        <v>4</v>
      </c>
      <c r="O1546" t="s">
        <v>32</v>
      </c>
    </row>
    <row r="1547" spans="1:15">
      <c r="A1547">
        <f t="shared" si="48"/>
        <v>1546</v>
      </c>
      <c r="B1547" s="14">
        <v>44017</v>
      </c>
      <c r="C1547" t="s">
        <v>6</v>
      </c>
      <c r="D1547" t="s">
        <v>21</v>
      </c>
      <c r="E1547" s="15">
        <f t="shared" si="49"/>
        <v>20201539</v>
      </c>
      <c r="F1547">
        <v>145</v>
      </c>
      <c r="G1547">
        <v>99999</v>
      </c>
      <c r="H1547" t="str">
        <f>IF(VLOOKUP(G1547,Clientes!$A$2:$D$102,4,FALSE)=0,Clientes!$D$6,VLOOKUP(G1547,Clientes!$A$2:$D$102,4,FALSE))</f>
        <v>Ciudad de México</v>
      </c>
      <c r="I1547" t="s">
        <v>878</v>
      </c>
      <c r="J1547">
        <v>7</v>
      </c>
      <c r="O1547" t="s">
        <v>907</v>
      </c>
    </row>
    <row r="1548" spans="1:15">
      <c r="A1548">
        <f t="shared" si="48"/>
        <v>1547</v>
      </c>
      <c r="B1548" s="14">
        <v>44017</v>
      </c>
      <c r="C1548" t="s">
        <v>6</v>
      </c>
      <c r="D1548" t="s">
        <v>22</v>
      </c>
      <c r="E1548" s="15">
        <f t="shared" si="49"/>
        <v>20201540</v>
      </c>
      <c r="F1548">
        <v>258</v>
      </c>
      <c r="G1548">
        <v>99999</v>
      </c>
      <c r="H1548" t="str">
        <f>IF(VLOOKUP(G1548,Clientes!$A$2:$D$102,4,FALSE)=0,Clientes!$D$6,VLOOKUP(G1548,Clientes!$A$2:$D$102,4,FALSE))</f>
        <v>Ciudad de México</v>
      </c>
      <c r="I1548" t="s">
        <v>887</v>
      </c>
      <c r="J1548">
        <v>1</v>
      </c>
      <c r="O1548" t="s">
        <v>907</v>
      </c>
    </row>
    <row r="1549" spans="1:15">
      <c r="A1549">
        <f t="shared" si="48"/>
        <v>1548</v>
      </c>
      <c r="B1549" s="14">
        <v>44017</v>
      </c>
      <c r="C1549" t="s">
        <v>6</v>
      </c>
      <c r="D1549" t="s">
        <v>22</v>
      </c>
      <c r="E1549" s="15">
        <f t="shared" si="49"/>
        <v>20201541</v>
      </c>
      <c r="F1549">
        <v>291</v>
      </c>
      <c r="G1549">
        <v>99999</v>
      </c>
      <c r="H1549" t="str">
        <f>IF(VLOOKUP(G1549,Clientes!$A$2:$D$102,4,FALSE)=0,Clientes!$D$6,VLOOKUP(G1549,Clientes!$A$2:$D$102,4,FALSE))</f>
        <v>Ciudad de México</v>
      </c>
      <c r="I1549" t="s">
        <v>848</v>
      </c>
      <c r="J1549">
        <v>7</v>
      </c>
      <c r="O1549" t="s">
        <v>907</v>
      </c>
    </row>
    <row r="1550" spans="1:15">
      <c r="A1550">
        <f t="shared" si="48"/>
        <v>1549</v>
      </c>
      <c r="B1550" s="14">
        <v>44017</v>
      </c>
      <c r="C1550" t="s">
        <v>6</v>
      </c>
      <c r="D1550" t="s">
        <v>20</v>
      </c>
      <c r="E1550" s="15">
        <f t="shared" si="49"/>
        <v>20201542</v>
      </c>
      <c r="F1550">
        <v>461</v>
      </c>
      <c r="G1550">
        <v>99999</v>
      </c>
      <c r="H1550" t="str">
        <f>IF(VLOOKUP(G1550,Clientes!$A$2:$D$102,4,FALSE)=0,Clientes!$D$6,VLOOKUP(G1550,Clientes!$A$2:$D$102,4,FALSE))</f>
        <v>Ciudad de México</v>
      </c>
      <c r="I1550" t="s">
        <v>846</v>
      </c>
      <c r="J1550">
        <v>7</v>
      </c>
      <c r="O1550" t="s">
        <v>32</v>
      </c>
    </row>
    <row r="1551" spans="1:15">
      <c r="A1551">
        <f t="shared" si="48"/>
        <v>1550</v>
      </c>
      <c r="B1551" s="14">
        <v>44018</v>
      </c>
      <c r="C1551" t="s">
        <v>6</v>
      </c>
      <c r="D1551" t="s">
        <v>20</v>
      </c>
      <c r="E1551" s="15">
        <f t="shared" si="49"/>
        <v>20201543</v>
      </c>
      <c r="F1551">
        <v>166</v>
      </c>
      <c r="G1551">
        <v>99999</v>
      </c>
      <c r="H1551" t="str">
        <f>IF(VLOOKUP(G1551,Clientes!$A$2:$D$102,4,FALSE)=0,Clientes!$D$6,VLOOKUP(G1551,Clientes!$A$2:$D$102,4,FALSE))</f>
        <v>Ciudad de México</v>
      </c>
      <c r="I1551" t="s">
        <v>843</v>
      </c>
      <c r="J1551">
        <v>3</v>
      </c>
      <c r="O1551" t="s">
        <v>908</v>
      </c>
    </row>
    <row r="1552" spans="1:15">
      <c r="A1552">
        <f t="shared" si="48"/>
        <v>1551</v>
      </c>
      <c r="B1552" s="14">
        <v>44018</v>
      </c>
      <c r="C1552" t="s">
        <v>6</v>
      </c>
      <c r="D1552" t="s">
        <v>20</v>
      </c>
      <c r="E1552" s="15">
        <f t="shared" si="49"/>
        <v>20201544</v>
      </c>
      <c r="F1552">
        <v>255</v>
      </c>
      <c r="G1552">
        <v>99999</v>
      </c>
      <c r="H1552" t="str">
        <f>IF(VLOOKUP(G1552,Clientes!$A$2:$D$102,4,FALSE)=0,Clientes!$D$6,VLOOKUP(G1552,Clientes!$A$2:$D$102,4,FALSE))</f>
        <v>Ciudad de México</v>
      </c>
      <c r="I1552" t="s">
        <v>833</v>
      </c>
      <c r="J1552">
        <v>2</v>
      </c>
      <c r="O1552" t="s">
        <v>32</v>
      </c>
    </row>
    <row r="1553" spans="1:15">
      <c r="A1553">
        <f t="shared" si="48"/>
        <v>1552</v>
      </c>
      <c r="B1553" s="14">
        <v>44018</v>
      </c>
      <c r="C1553" t="s">
        <v>6</v>
      </c>
      <c r="D1553" t="s">
        <v>20</v>
      </c>
      <c r="E1553" s="15">
        <f t="shared" si="49"/>
        <v>20201545</v>
      </c>
      <c r="F1553">
        <v>350</v>
      </c>
      <c r="G1553">
        <v>99999</v>
      </c>
      <c r="H1553" t="str">
        <f>IF(VLOOKUP(G1553,Clientes!$A$2:$D$102,4,FALSE)=0,Clientes!$D$6,VLOOKUP(G1553,Clientes!$A$2:$D$102,4,FALSE))</f>
        <v>Ciudad de México</v>
      </c>
      <c r="I1553" t="s">
        <v>842</v>
      </c>
      <c r="J1553">
        <v>1</v>
      </c>
      <c r="O1553" t="s">
        <v>32</v>
      </c>
    </row>
    <row r="1554" spans="1:15">
      <c r="A1554">
        <f t="shared" si="48"/>
        <v>1553</v>
      </c>
      <c r="B1554" s="14">
        <v>44018</v>
      </c>
      <c r="C1554" t="s">
        <v>6</v>
      </c>
      <c r="D1554" t="s">
        <v>20</v>
      </c>
      <c r="E1554" s="15">
        <f t="shared" si="49"/>
        <v>20201546</v>
      </c>
      <c r="F1554">
        <v>371</v>
      </c>
      <c r="G1554">
        <v>99999</v>
      </c>
      <c r="H1554" t="str">
        <f>IF(VLOOKUP(G1554,Clientes!$A$2:$D$102,4,FALSE)=0,Clientes!$D$6,VLOOKUP(G1554,Clientes!$A$2:$D$102,4,FALSE))</f>
        <v>Ciudad de México</v>
      </c>
      <c r="I1554" t="s">
        <v>875</v>
      </c>
      <c r="J1554">
        <v>1</v>
      </c>
      <c r="O1554" t="s">
        <v>907</v>
      </c>
    </row>
    <row r="1555" spans="1:15">
      <c r="A1555">
        <f t="shared" si="48"/>
        <v>1554</v>
      </c>
      <c r="B1555" s="14">
        <v>44019</v>
      </c>
      <c r="C1555" t="s">
        <v>6</v>
      </c>
      <c r="D1555" t="s">
        <v>21</v>
      </c>
      <c r="E1555" s="15">
        <f t="shared" si="49"/>
        <v>20201547</v>
      </c>
      <c r="F1555">
        <v>42</v>
      </c>
      <c r="G1555">
        <v>42</v>
      </c>
      <c r="H1555" t="str">
        <f>IF(VLOOKUP(G1555,Clientes!$A$2:$D$102,4,FALSE)=0,Clientes!$D$6,VLOOKUP(G1555,Clientes!$A$2:$D$102,4,FALSE))</f>
        <v>Cancún</v>
      </c>
      <c r="I1555" t="s">
        <v>848</v>
      </c>
      <c r="J1555">
        <v>2</v>
      </c>
      <c r="O1555" t="s">
        <v>32</v>
      </c>
    </row>
    <row r="1556" spans="1:15">
      <c r="A1556">
        <f t="shared" si="48"/>
        <v>1555</v>
      </c>
      <c r="B1556" s="14">
        <v>44019</v>
      </c>
      <c r="C1556" t="s">
        <v>6</v>
      </c>
      <c r="D1556" t="s">
        <v>22</v>
      </c>
      <c r="E1556" s="15">
        <f t="shared" si="49"/>
        <v>20201548</v>
      </c>
      <c r="F1556">
        <v>58</v>
      </c>
      <c r="G1556">
        <v>58</v>
      </c>
      <c r="H1556" t="str">
        <f>IF(VLOOKUP(G1556,Clientes!$A$2:$D$102,4,FALSE)=0,Clientes!$D$6,VLOOKUP(G1556,Clientes!$A$2:$D$102,4,FALSE))</f>
        <v>Ciudad de México</v>
      </c>
      <c r="I1556" t="s">
        <v>881</v>
      </c>
      <c r="J1556">
        <v>3</v>
      </c>
      <c r="O1556" t="s">
        <v>32</v>
      </c>
    </row>
    <row r="1557" spans="1:15">
      <c r="A1557">
        <f t="shared" si="48"/>
        <v>1556</v>
      </c>
      <c r="B1557" s="14">
        <v>44019</v>
      </c>
      <c r="C1557" t="s">
        <v>6</v>
      </c>
      <c r="D1557" t="s">
        <v>20</v>
      </c>
      <c r="E1557" s="15">
        <f t="shared" si="49"/>
        <v>20201549</v>
      </c>
      <c r="F1557">
        <v>103</v>
      </c>
      <c r="G1557">
        <v>99999</v>
      </c>
      <c r="H1557" t="str">
        <f>IF(VLOOKUP(G1557,Clientes!$A$2:$D$102,4,FALSE)=0,Clientes!$D$6,VLOOKUP(G1557,Clientes!$A$2:$D$102,4,FALSE))</f>
        <v>Ciudad de México</v>
      </c>
      <c r="I1557" t="s">
        <v>850</v>
      </c>
      <c r="J1557">
        <v>1</v>
      </c>
      <c r="O1557" t="s">
        <v>907</v>
      </c>
    </row>
    <row r="1558" spans="1:15">
      <c r="A1558">
        <f t="shared" si="48"/>
        <v>1557</v>
      </c>
      <c r="B1558" s="14">
        <v>44019</v>
      </c>
      <c r="C1558" t="s">
        <v>6</v>
      </c>
      <c r="D1558" t="s">
        <v>20</v>
      </c>
      <c r="E1558" s="15">
        <f t="shared" si="49"/>
        <v>20201550</v>
      </c>
      <c r="F1558">
        <v>111</v>
      </c>
      <c r="G1558">
        <v>99999</v>
      </c>
      <c r="H1558" t="str">
        <f>IF(VLOOKUP(G1558,Clientes!$A$2:$D$102,4,FALSE)=0,Clientes!$D$6,VLOOKUP(G1558,Clientes!$A$2:$D$102,4,FALSE))</f>
        <v>Ciudad de México</v>
      </c>
      <c r="I1558" t="s">
        <v>885</v>
      </c>
      <c r="J1558">
        <v>4</v>
      </c>
      <c r="O1558" t="s">
        <v>32</v>
      </c>
    </row>
    <row r="1559" spans="1:15">
      <c r="A1559">
        <f t="shared" si="48"/>
        <v>1558</v>
      </c>
      <c r="B1559" s="14">
        <v>44019</v>
      </c>
      <c r="C1559" t="s">
        <v>6</v>
      </c>
      <c r="D1559" t="s">
        <v>21</v>
      </c>
      <c r="E1559" s="15">
        <f t="shared" si="49"/>
        <v>20201551</v>
      </c>
      <c r="F1559">
        <v>114</v>
      </c>
      <c r="G1559">
        <v>99999</v>
      </c>
      <c r="H1559" t="str">
        <f>IF(VLOOKUP(G1559,Clientes!$A$2:$D$102,4,FALSE)=0,Clientes!$D$6,VLOOKUP(G1559,Clientes!$A$2:$D$102,4,FALSE))</f>
        <v>Ciudad de México</v>
      </c>
      <c r="I1559" t="s">
        <v>844</v>
      </c>
      <c r="J1559">
        <v>3</v>
      </c>
      <c r="O1559" t="s">
        <v>907</v>
      </c>
    </row>
    <row r="1560" spans="1:15">
      <c r="A1560">
        <f t="shared" si="48"/>
        <v>1559</v>
      </c>
      <c r="B1560" s="14">
        <v>44019</v>
      </c>
      <c r="C1560" t="s">
        <v>6</v>
      </c>
      <c r="D1560" t="s">
        <v>20</v>
      </c>
      <c r="E1560" s="15">
        <f t="shared" si="49"/>
        <v>20201552</v>
      </c>
      <c r="F1560">
        <v>164</v>
      </c>
      <c r="G1560">
        <v>99999</v>
      </c>
      <c r="H1560" t="str">
        <f>IF(VLOOKUP(G1560,Clientes!$A$2:$D$102,4,FALSE)=0,Clientes!$D$6,VLOOKUP(G1560,Clientes!$A$2:$D$102,4,FALSE))</f>
        <v>Ciudad de México</v>
      </c>
      <c r="I1560" t="s">
        <v>837</v>
      </c>
      <c r="J1560">
        <v>6</v>
      </c>
      <c r="O1560" t="s">
        <v>32</v>
      </c>
    </row>
    <row r="1561" spans="1:15">
      <c r="A1561">
        <f t="shared" si="48"/>
        <v>1560</v>
      </c>
      <c r="B1561" s="14">
        <v>44019</v>
      </c>
      <c r="C1561" t="s">
        <v>6</v>
      </c>
      <c r="D1561" t="s">
        <v>20</v>
      </c>
      <c r="E1561" s="15">
        <f t="shared" si="49"/>
        <v>20201553</v>
      </c>
      <c r="F1561">
        <v>216</v>
      </c>
      <c r="G1561">
        <v>99999</v>
      </c>
      <c r="H1561" t="str">
        <f>IF(VLOOKUP(G1561,Clientes!$A$2:$D$102,4,FALSE)=0,Clientes!$D$6,VLOOKUP(G1561,Clientes!$A$2:$D$102,4,FALSE))</f>
        <v>Ciudad de México</v>
      </c>
      <c r="I1561" t="s">
        <v>874</v>
      </c>
      <c r="J1561">
        <v>7</v>
      </c>
      <c r="O1561" t="s">
        <v>908</v>
      </c>
    </row>
    <row r="1562" spans="1:15">
      <c r="A1562">
        <f t="shared" si="48"/>
        <v>1561</v>
      </c>
      <c r="B1562" s="14">
        <v>44019</v>
      </c>
      <c r="C1562" t="s">
        <v>6</v>
      </c>
      <c r="D1562" t="s">
        <v>20</v>
      </c>
      <c r="E1562" s="15">
        <f t="shared" si="49"/>
        <v>20201554</v>
      </c>
      <c r="F1562">
        <v>250</v>
      </c>
      <c r="G1562">
        <v>99999</v>
      </c>
      <c r="H1562" t="str">
        <f>IF(VLOOKUP(G1562,Clientes!$A$2:$D$102,4,FALSE)=0,Clientes!$D$6,VLOOKUP(G1562,Clientes!$A$2:$D$102,4,FALSE))</f>
        <v>Ciudad de México</v>
      </c>
      <c r="I1562" t="s">
        <v>845</v>
      </c>
      <c r="J1562">
        <v>6</v>
      </c>
      <c r="O1562" t="s">
        <v>908</v>
      </c>
    </row>
    <row r="1563" spans="1:15">
      <c r="A1563">
        <f t="shared" si="48"/>
        <v>1562</v>
      </c>
      <c r="B1563" s="14">
        <v>44019</v>
      </c>
      <c r="C1563" t="s">
        <v>6</v>
      </c>
      <c r="D1563" t="s">
        <v>20</v>
      </c>
      <c r="E1563" s="15">
        <f t="shared" si="49"/>
        <v>20201555</v>
      </c>
      <c r="F1563">
        <v>301</v>
      </c>
      <c r="G1563">
        <v>99999</v>
      </c>
      <c r="H1563" t="str">
        <f>IF(VLOOKUP(G1563,Clientes!$A$2:$D$102,4,FALSE)=0,Clientes!$D$6,VLOOKUP(G1563,Clientes!$A$2:$D$102,4,FALSE))</f>
        <v>Ciudad de México</v>
      </c>
      <c r="I1563" t="s">
        <v>839</v>
      </c>
      <c r="J1563">
        <v>7</v>
      </c>
      <c r="O1563" t="s">
        <v>32</v>
      </c>
    </row>
    <row r="1564" spans="1:15">
      <c r="A1564">
        <f t="shared" si="48"/>
        <v>1563</v>
      </c>
      <c r="B1564" s="14">
        <v>44019</v>
      </c>
      <c r="C1564" t="s">
        <v>6</v>
      </c>
      <c r="D1564" t="s">
        <v>21</v>
      </c>
      <c r="E1564" s="15">
        <f t="shared" si="49"/>
        <v>20201556</v>
      </c>
      <c r="F1564">
        <v>417</v>
      </c>
      <c r="G1564">
        <v>99999</v>
      </c>
      <c r="H1564" t="str">
        <f>IF(VLOOKUP(G1564,Clientes!$A$2:$D$102,4,FALSE)=0,Clientes!$D$6,VLOOKUP(G1564,Clientes!$A$2:$D$102,4,FALSE))</f>
        <v>Ciudad de México</v>
      </c>
      <c r="I1564" t="s">
        <v>875</v>
      </c>
      <c r="J1564">
        <v>1</v>
      </c>
      <c r="O1564" t="s">
        <v>32</v>
      </c>
    </row>
    <row r="1565" spans="1:15">
      <c r="A1565">
        <f t="shared" si="48"/>
        <v>1564</v>
      </c>
      <c r="B1565" s="14">
        <v>44019</v>
      </c>
      <c r="C1565" t="s">
        <v>6</v>
      </c>
      <c r="D1565" t="s">
        <v>20</v>
      </c>
      <c r="E1565" s="15">
        <f t="shared" si="49"/>
        <v>20201557</v>
      </c>
      <c r="F1565">
        <v>427</v>
      </c>
      <c r="G1565">
        <v>99999</v>
      </c>
      <c r="H1565" t="str">
        <f>IF(VLOOKUP(G1565,Clientes!$A$2:$D$102,4,FALSE)=0,Clientes!$D$6,VLOOKUP(G1565,Clientes!$A$2:$D$102,4,FALSE))</f>
        <v>Ciudad de México</v>
      </c>
      <c r="I1565" t="s">
        <v>881</v>
      </c>
      <c r="J1565">
        <v>1</v>
      </c>
      <c r="O1565" t="s">
        <v>907</v>
      </c>
    </row>
    <row r="1566" spans="1:15">
      <c r="A1566">
        <f t="shared" si="48"/>
        <v>1565</v>
      </c>
      <c r="B1566" s="14">
        <v>44019</v>
      </c>
      <c r="C1566" t="s">
        <v>6</v>
      </c>
      <c r="D1566" t="s">
        <v>20</v>
      </c>
      <c r="E1566" s="15">
        <f t="shared" si="49"/>
        <v>20201558</v>
      </c>
      <c r="F1566">
        <v>433</v>
      </c>
      <c r="G1566">
        <v>99999</v>
      </c>
      <c r="H1566" t="str">
        <f>IF(VLOOKUP(G1566,Clientes!$A$2:$D$102,4,FALSE)=0,Clientes!$D$6,VLOOKUP(G1566,Clientes!$A$2:$D$102,4,FALSE))</f>
        <v>Ciudad de México</v>
      </c>
      <c r="I1566" t="s">
        <v>838</v>
      </c>
      <c r="J1566">
        <v>6</v>
      </c>
      <c r="O1566" t="s">
        <v>907</v>
      </c>
    </row>
    <row r="1567" spans="1:15">
      <c r="A1567">
        <f t="shared" si="48"/>
        <v>1566</v>
      </c>
      <c r="B1567" s="14">
        <v>44020</v>
      </c>
      <c r="C1567" t="s">
        <v>6</v>
      </c>
      <c r="D1567" t="s">
        <v>22</v>
      </c>
      <c r="E1567" s="15">
        <f t="shared" si="49"/>
        <v>20201559</v>
      </c>
      <c r="F1567">
        <v>30</v>
      </c>
      <c r="G1567">
        <v>30</v>
      </c>
      <c r="H1567" t="str">
        <f>IF(VLOOKUP(G1567,Clientes!$A$2:$D$102,4,FALSE)=0,Clientes!$D$6,VLOOKUP(G1567,Clientes!$A$2:$D$102,4,FALSE))</f>
        <v>Tepic</v>
      </c>
      <c r="I1567" t="s">
        <v>875</v>
      </c>
      <c r="J1567">
        <v>3</v>
      </c>
      <c r="O1567" t="s">
        <v>907</v>
      </c>
    </row>
    <row r="1568" spans="1:15">
      <c r="A1568">
        <f t="shared" si="48"/>
        <v>1567</v>
      </c>
      <c r="B1568" s="14">
        <v>44020</v>
      </c>
      <c r="C1568" t="s">
        <v>6</v>
      </c>
      <c r="D1568" t="s">
        <v>20</v>
      </c>
      <c r="E1568" s="15">
        <f t="shared" si="49"/>
        <v>20201560</v>
      </c>
      <c r="F1568">
        <v>319</v>
      </c>
      <c r="G1568">
        <v>99999</v>
      </c>
      <c r="H1568" t="str">
        <f>IF(VLOOKUP(G1568,Clientes!$A$2:$D$102,4,FALSE)=0,Clientes!$D$6,VLOOKUP(G1568,Clientes!$A$2:$D$102,4,FALSE))</f>
        <v>Ciudad de México</v>
      </c>
      <c r="I1568" t="s">
        <v>855</v>
      </c>
      <c r="J1568">
        <v>6</v>
      </c>
      <c r="O1568" t="s">
        <v>32</v>
      </c>
    </row>
    <row r="1569" spans="1:15">
      <c r="A1569">
        <f t="shared" si="48"/>
        <v>1568</v>
      </c>
      <c r="B1569" s="14">
        <v>44020</v>
      </c>
      <c r="C1569" t="s">
        <v>6</v>
      </c>
      <c r="D1569" t="s">
        <v>21</v>
      </c>
      <c r="E1569" s="15">
        <f t="shared" si="49"/>
        <v>20201561</v>
      </c>
      <c r="F1569">
        <v>327</v>
      </c>
      <c r="G1569">
        <v>99999</v>
      </c>
      <c r="H1569" t="str">
        <f>IF(VLOOKUP(G1569,Clientes!$A$2:$D$102,4,FALSE)=0,Clientes!$D$6,VLOOKUP(G1569,Clientes!$A$2:$D$102,4,FALSE))</f>
        <v>Ciudad de México</v>
      </c>
      <c r="I1569" t="s">
        <v>851</v>
      </c>
      <c r="J1569">
        <v>3</v>
      </c>
      <c r="O1569" t="s">
        <v>908</v>
      </c>
    </row>
    <row r="1570" spans="1:15">
      <c r="A1570">
        <f t="shared" si="48"/>
        <v>1569</v>
      </c>
      <c r="B1570" s="14">
        <v>44020</v>
      </c>
      <c r="C1570" t="s">
        <v>6</v>
      </c>
      <c r="D1570" t="s">
        <v>20</v>
      </c>
      <c r="E1570" s="15">
        <f t="shared" si="49"/>
        <v>20201562</v>
      </c>
      <c r="F1570">
        <v>344</v>
      </c>
      <c r="G1570">
        <v>99999</v>
      </c>
      <c r="H1570" t="str">
        <f>IF(VLOOKUP(G1570,Clientes!$A$2:$D$102,4,FALSE)=0,Clientes!$D$6,VLOOKUP(G1570,Clientes!$A$2:$D$102,4,FALSE))</f>
        <v>Ciudad de México</v>
      </c>
      <c r="I1570" t="s">
        <v>850</v>
      </c>
      <c r="J1570">
        <v>3</v>
      </c>
      <c r="O1570" t="s">
        <v>907</v>
      </c>
    </row>
    <row r="1571" spans="1:15">
      <c r="A1571">
        <f t="shared" si="48"/>
        <v>1570</v>
      </c>
      <c r="B1571" s="14">
        <v>44020</v>
      </c>
      <c r="C1571" t="s">
        <v>6</v>
      </c>
      <c r="D1571" t="s">
        <v>21</v>
      </c>
      <c r="E1571" s="15">
        <f t="shared" si="49"/>
        <v>20201563</v>
      </c>
      <c r="F1571">
        <v>361</v>
      </c>
      <c r="G1571">
        <v>99999</v>
      </c>
      <c r="H1571" t="str">
        <f>IF(VLOOKUP(G1571,Clientes!$A$2:$D$102,4,FALSE)=0,Clientes!$D$6,VLOOKUP(G1571,Clientes!$A$2:$D$102,4,FALSE))</f>
        <v>Ciudad de México</v>
      </c>
      <c r="I1571" t="s">
        <v>850</v>
      </c>
      <c r="J1571">
        <v>1</v>
      </c>
      <c r="O1571" t="s">
        <v>32</v>
      </c>
    </row>
    <row r="1572" spans="1:15">
      <c r="A1572">
        <f t="shared" si="48"/>
        <v>1571</v>
      </c>
      <c r="B1572" s="14">
        <v>44020</v>
      </c>
      <c r="C1572" t="s">
        <v>6</v>
      </c>
      <c r="D1572" t="s">
        <v>20</v>
      </c>
      <c r="E1572" s="15">
        <f t="shared" si="49"/>
        <v>20201564</v>
      </c>
      <c r="F1572">
        <v>387</v>
      </c>
      <c r="G1572">
        <v>99999</v>
      </c>
      <c r="H1572" t="str">
        <f>IF(VLOOKUP(G1572,Clientes!$A$2:$D$102,4,FALSE)=0,Clientes!$D$6,VLOOKUP(G1572,Clientes!$A$2:$D$102,4,FALSE))</f>
        <v>Ciudad de México</v>
      </c>
      <c r="I1572" t="s">
        <v>847</v>
      </c>
      <c r="J1572">
        <v>3</v>
      </c>
      <c r="O1572" t="s">
        <v>907</v>
      </c>
    </row>
    <row r="1573" spans="1:15">
      <c r="A1573">
        <f t="shared" si="48"/>
        <v>1572</v>
      </c>
      <c r="B1573" s="14">
        <v>44020</v>
      </c>
      <c r="C1573" t="s">
        <v>6</v>
      </c>
      <c r="D1573" t="s">
        <v>22</v>
      </c>
      <c r="E1573" s="15">
        <f t="shared" si="49"/>
        <v>20201565</v>
      </c>
      <c r="F1573">
        <v>419</v>
      </c>
      <c r="G1573">
        <v>99999</v>
      </c>
      <c r="H1573" t="str">
        <f>IF(VLOOKUP(G1573,Clientes!$A$2:$D$102,4,FALSE)=0,Clientes!$D$6,VLOOKUP(G1573,Clientes!$A$2:$D$102,4,FALSE))</f>
        <v>Ciudad de México</v>
      </c>
      <c r="I1573" t="s">
        <v>884</v>
      </c>
      <c r="J1573">
        <v>1</v>
      </c>
      <c r="O1573" t="s">
        <v>908</v>
      </c>
    </row>
    <row r="1574" spans="1:15">
      <c r="A1574">
        <f t="shared" si="48"/>
        <v>1573</v>
      </c>
      <c r="B1574" s="14">
        <v>44020</v>
      </c>
      <c r="C1574" t="s">
        <v>6</v>
      </c>
      <c r="D1574" t="s">
        <v>21</v>
      </c>
      <c r="E1574" s="15">
        <f t="shared" si="49"/>
        <v>20201566</v>
      </c>
      <c r="F1574">
        <v>428</v>
      </c>
      <c r="G1574">
        <v>99999</v>
      </c>
      <c r="H1574" t="str">
        <f>IF(VLOOKUP(G1574,Clientes!$A$2:$D$102,4,FALSE)=0,Clientes!$D$6,VLOOKUP(G1574,Clientes!$A$2:$D$102,4,FALSE))</f>
        <v>Ciudad de México</v>
      </c>
      <c r="I1574" t="s">
        <v>854</v>
      </c>
      <c r="J1574">
        <v>1</v>
      </c>
      <c r="O1574" t="s">
        <v>907</v>
      </c>
    </row>
    <row r="1575" spans="1:15">
      <c r="A1575">
        <f t="shared" si="48"/>
        <v>1574</v>
      </c>
      <c r="B1575" s="14">
        <v>44021</v>
      </c>
      <c r="C1575" t="s">
        <v>6</v>
      </c>
      <c r="D1575" t="s">
        <v>22</v>
      </c>
      <c r="E1575" s="15">
        <f t="shared" si="49"/>
        <v>20201567</v>
      </c>
      <c r="F1575">
        <v>45</v>
      </c>
      <c r="G1575">
        <v>45</v>
      </c>
      <c r="H1575" t="str">
        <f>IF(VLOOKUP(G1575,Clientes!$A$2:$D$102,4,FALSE)=0,Clientes!$D$6,VLOOKUP(G1575,Clientes!$A$2:$D$102,4,FALSE))</f>
        <v>Ciudad de México</v>
      </c>
      <c r="I1575" t="s">
        <v>840</v>
      </c>
      <c r="J1575">
        <v>5</v>
      </c>
      <c r="O1575" t="s">
        <v>32</v>
      </c>
    </row>
    <row r="1576" spans="1:15">
      <c r="A1576">
        <f t="shared" si="48"/>
        <v>1575</v>
      </c>
      <c r="B1576" s="14">
        <v>44021</v>
      </c>
      <c r="C1576" t="s">
        <v>6</v>
      </c>
      <c r="D1576" t="s">
        <v>21</v>
      </c>
      <c r="E1576" s="15">
        <f t="shared" si="49"/>
        <v>20201568</v>
      </c>
      <c r="F1576">
        <v>76</v>
      </c>
      <c r="G1576">
        <v>76</v>
      </c>
      <c r="H1576" t="str">
        <f>IF(VLOOKUP(G1576,Clientes!$A$2:$D$102,4,FALSE)=0,Clientes!$D$6,VLOOKUP(G1576,Clientes!$A$2:$D$102,4,FALSE))</f>
        <v>Ciudad de México</v>
      </c>
      <c r="I1576" t="s">
        <v>828</v>
      </c>
      <c r="J1576">
        <v>7</v>
      </c>
      <c r="O1576" t="s">
        <v>32</v>
      </c>
    </row>
    <row r="1577" spans="1:15">
      <c r="A1577">
        <f t="shared" si="48"/>
        <v>1576</v>
      </c>
      <c r="B1577" s="14">
        <v>44021</v>
      </c>
      <c r="C1577" t="s">
        <v>6</v>
      </c>
      <c r="D1577" t="s">
        <v>20</v>
      </c>
      <c r="E1577" s="15">
        <f t="shared" si="49"/>
        <v>20201569</v>
      </c>
      <c r="F1577">
        <v>117</v>
      </c>
      <c r="G1577">
        <v>99999</v>
      </c>
      <c r="H1577" t="str">
        <f>IF(VLOOKUP(G1577,Clientes!$A$2:$D$102,4,FALSE)=0,Clientes!$D$6,VLOOKUP(G1577,Clientes!$A$2:$D$102,4,FALSE))</f>
        <v>Ciudad de México</v>
      </c>
      <c r="I1577" t="s">
        <v>872</v>
      </c>
      <c r="J1577">
        <v>5</v>
      </c>
      <c r="O1577" t="s">
        <v>32</v>
      </c>
    </row>
    <row r="1578" spans="1:15">
      <c r="A1578">
        <f t="shared" si="48"/>
        <v>1577</v>
      </c>
      <c r="B1578" s="14">
        <v>44021</v>
      </c>
      <c r="C1578" t="s">
        <v>6</v>
      </c>
      <c r="D1578" t="s">
        <v>20</v>
      </c>
      <c r="E1578" s="15">
        <f t="shared" si="49"/>
        <v>20201570</v>
      </c>
      <c r="F1578">
        <v>124</v>
      </c>
      <c r="G1578">
        <v>99999</v>
      </c>
      <c r="H1578" t="str">
        <f>IF(VLOOKUP(G1578,Clientes!$A$2:$D$102,4,FALSE)=0,Clientes!$D$6,VLOOKUP(G1578,Clientes!$A$2:$D$102,4,FALSE))</f>
        <v>Ciudad de México</v>
      </c>
      <c r="I1578" t="s">
        <v>860</v>
      </c>
      <c r="J1578">
        <v>6</v>
      </c>
      <c r="O1578" t="s">
        <v>907</v>
      </c>
    </row>
    <row r="1579" spans="1:15">
      <c r="A1579">
        <f t="shared" si="48"/>
        <v>1578</v>
      </c>
      <c r="B1579" s="14">
        <v>44021</v>
      </c>
      <c r="C1579" t="s">
        <v>6</v>
      </c>
      <c r="D1579" t="s">
        <v>20</v>
      </c>
      <c r="E1579" s="15">
        <f t="shared" si="49"/>
        <v>20201571</v>
      </c>
      <c r="F1579">
        <v>134</v>
      </c>
      <c r="G1579">
        <v>99999</v>
      </c>
      <c r="H1579" t="str">
        <f>IF(VLOOKUP(G1579,Clientes!$A$2:$D$102,4,FALSE)=0,Clientes!$D$6,VLOOKUP(G1579,Clientes!$A$2:$D$102,4,FALSE))</f>
        <v>Ciudad de México</v>
      </c>
      <c r="I1579" t="s">
        <v>871</v>
      </c>
      <c r="J1579">
        <v>5</v>
      </c>
      <c r="O1579" t="s">
        <v>908</v>
      </c>
    </row>
    <row r="1580" spans="1:15">
      <c r="A1580">
        <f t="shared" si="48"/>
        <v>1579</v>
      </c>
      <c r="B1580" s="14">
        <v>44021</v>
      </c>
      <c r="C1580" t="s">
        <v>6</v>
      </c>
      <c r="D1580" t="s">
        <v>20</v>
      </c>
      <c r="E1580" s="15">
        <f t="shared" si="49"/>
        <v>20201571</v>
      </c>
      <c r="F1580">
        <v>134</v>
      </c>
      <c r="G1580">
        <v>99999</v>
      </c>
      <c r="H1580" t="str">
        <f>IF(VLOOKUP(G1580,Clientes!$A$2:$D$102,4,FALSE)=0,Clientes!$D$6,VLOOKUP(G1580,Clientes!$A$2:$D$102,4,FALSE))</f>
        <v>Ciudad de México</v>
      </c>
      <c r="I1580" t="s">
        <v>857</v>
      </c>
      <c r="J1580">
        <v>3</v>
      </c>
      <c r="O1580" t="s">
        <v>32</v>
      </c>
    </row>
    <row r="1581" spans="1:15">
      <c r="A1581">
        <f t="shared" si="48"/>
        <v>1580</v>
      </c>
      <c r="B1581" s="14">
        <v>44021</v>
      </c>
      <c r="C1581" t="s">
        <v>6</v>
      </c>
      <c r="D1581" t="s">
        <v>20</v>
      </c>
      <c r="E1581" s="15">
        <f t="shared" si="49"/>
        <v>20201572</v>
      </c>
      <c r="F1581">
        <v>207</v>
      </c>
      <c r="G1581">
        <v>99999</v>
      </c>
      <c r="H1581" t="str">
        <f>IF(VLOOKUP(G1581,Clientes!$A$2:$D$102,4,FALSE)=0,Clientes!$D$6,VLOOKUP(G1581,Clientes!$A$2:$D$102,4,FALSE))</f>
        <v>Ciudad de México</v>
      </c>
      <c r="I1581" t="s">
        <v>889</v>
      </c>
      <c r="J1581">
        <v>1</v>
      </c>
      <c r="O1581" t="s">
        <v>32</v>
      </c>
    </row>
    <row r="1582" spans="1:15">
      <c r="A1582">
        <f t="shared" si="48"/>
        <v>1581</v>
      </c>
      <c r="B1582" s="14">
        <v>44021</v>
      </c>
      <c r="C1582" t="s">
        <v>6</v>
      </c>
      <c r="D1582" t="s">
        <v>20</v>
      </c>
      <c r="E1582" s="15">
        <f t="shared" si="49"/>
        <v>20201573</v>
      </c>
      <c r="F1582">
        <v>283</v>
      </c>
      <c r="G1582">
        <v>99999</v>
      </c>
      <c r="H1582" t="str">
        <f>IF(VLOOKUP(G1582,Clientes!$A$2:$D$102,4,FALSE)=0,Clientes!$D$6,VLOOKUP(G1582,Clientes!$A$2:$D$102,4,FALSE))</f>
        <v>Ciudad de México</v>
      </c>
      <c r="I1582" t="s">
        <v>883</v>
      </c>
      <c r="J1582">
        <v>4</v>
      </c>
      <c r="O1582" t="s">
        <v>907</v>
      </c>
    </row>
    <row r="1583" spans="1:15">
      <c r="A1583">
        <f t="shared" si="48"/>
        <v>1582</v>
      </c>
      <c r="B1583" s="14">
        <v>44021</v>
      </c>
      <c r="C1583" t="s">
        <v>6</v>
      </c>
      <c r="D1583" t="s">
        <v>20</v>
      </c>
      <c r="E1583" s="15">
        <f t="shared" si="49"/>
        <v>20201574</v>
      </c>
      <c r="F1583">
        <v>356</v>
      </c>
      <c r="G1583">
        <v>99999</v>
      </c>
      <c r="H1583" t="str">
        <f>IF(VLOOKUP(G1583,Clientes!$A$2:$D$102,4,FALSE)=0,Clientes!$D$6,VLOOKUP(G1583,Clientes!$A$2:$D$102,4,FALSE))</f>
        <v>Ciudad de México</v>
      </c>
      <c r="I1583" t="s">
        <v>848</v>
      </c>
      <c r="J1583">
        <v>7</v>
      </c>
      <c r="O1583" t="s">
        <v>908</v>
      </c>
    </row>
    <row r="1584" spans="1:15">
      <c r="A1584">
        <f t="shared" si="48"/>
        <v>1583</v>
      </c>
      <c r="B1584" s="14">
        <v>44021</v>
      </c>
      <c r="C1584" t="s">
        <v>6</v>
      </c>
      <c r="D1584" t="s">
        <v>20</v>
      </c>
      <c r="E1584" s="15">
        <f t="shared" si="49"/>
        <v>20201575</v>
      </c>
      <c r="F1584">
        <v>363</v>
      </c>
      <c r="G1584">
        <v>99999</v>
      </c>
      <c r="H1584" t="str">
        <f>IF(VLOOKUP(G1584,Clientes!$A$2:$D$102,4,FALSE)=0,Clientes!$D$6,VLOOKUP(G1584,Clientes!$A$2:$D$102,4,FALSE))</f>
        <v>Ciudad de México</v>
      </c>
      <c r="I1584" t="s">
        <v>861</v>
      </c>
      <c r="J1584">
        <v>5</v>
      </c>
      <c r="O1584" t="s">
        <v>908</v>
      </c>
    </row>
    <row r="1585" spans="1:15">
      <c r="A1585">
        <f t="shared" si="48"/>
        <v>1584</v>
      </c>
      <c r="B1585" s="14">
        <v>44022</v>
      </c>
      <c r="C1585" t="s">
        <v>6</v>
      </c>
      <c r="D1585" t="s">
        <v>22</v>
      </c>
      <c r="E1585" s="15">
        <f t="shared" si="49"/>
        <v>20201576</v>
      </c>
      <c r="F1585">
        <v>2</v>
      </c>
      <c r="G1585">
        <v>2</v>
      </c>
      <c r="H1585" t="str">
        <f>IF(VLOOKUP(G1585,Clientes!$A$2:$D$102,4,FALSE)=0,Clientes!$D$6,VLOOKUP(G1585,Clientes!$A$2:$D$102,4,FALSE))</f>
        <v>Puebla de Zaragoza</v>
      </c>
      <c r="I1585" t="s">
        <v>865</v>
      </c>
      <c r="J1585">
        <v>1</v>
      </c>
      <c r="O1585" t="s">
        <v>907</v>
      </c>
    </row>
    <row r="1586" spans="1:15">
      <c r="A1586">
        <f t="shared" si="48"/>
        <v>1585</v>
      </c>
      <c r="B1586" s="14">
        <v>44022</v>
      </c>
      <c r="C1586" t="s">
        <v>6</v>
      </c>
      <c r="D1586" t="s">
        <v>20</v>
      </c>
      <c r="E1586" s="15">
        <f t="shared" si="49"/>
        <v>20201577</v>
      </c>
      <c r="F1586">
        <v>88</v>
      </c>
      <c r="G1586">
        <v>88</v>
      </c>
      <c r="H1586" t="str">
        <f>IF(VLOOKUP(G1586,Clientes!$A$2:$D$102,4,FALSE)=0,Clientes!$D$6,VLOOKUP(G1586,Clientes!$A$2:$D$102,4,FALSE))</f>
        <v>Saltillo</v>
      </c>
      <c r="I1586" t="s">
        <v>837</v>
      </c>
      <c r="J1586">
        <v>4</v>
      </c>
      <c r="O1586" t="s">
        <v>907</v>
      </c>
    </row>
    <row r="1587" spans="1:15">
      <c r="A1587">
        <f t="shared" si="48"/>
        <v>1586</v>
      </c>
      <c r="B1587" s="14">
        <v>44022</v>
      </c>
      <c r="C1587" t="s">
        <v>6</v>
      </c>
      <c r="D1587" t="s">
        <v>20</v>
      </c>
      <c r="E1587" s="15">
        <f t="shared" si="49"/>
        <v>20201578</v>
      </c>
      <c r="F1587">
        <v>103</v>
      </c>
      <c r="G1587">
        <v>99999</v>
      </c>
      <c r="H1587" t="str">
        <f>IF(VLOOKUP(G1587,Clientes!$A$2:$D$102,4,FALSE)=0,Clientes!$D$6,VLOOKUP(G1587,Clientes!$A$2:$D$102,4,FALSE))</f>
        <v>Ciudad de México</v>
      </c>
      <c r="I1587" t="s">
        <v>853</v>
      </c>
      <c r="J1587">
        <v>7</v>
      </c>
      <c r="O1587" t="s">
        <v>908</v>
      </c>
    </row>
    <row r="1588" spans="1:15">
      <c r="A1588">
        <f t="shared" si="48"/>
        <v>1587</v>
      </c>
      <c r="B1588" s="14">
        <v>44022</v>
      </c>
      <c r="C1588" t="s">
        <v>6</v>
      </c>
      <c r="D1588" t="s">
        <v>21</v>
      </c>
      <c r="E1588" s="15">
        <f t="shared" si="49"/>
        <v>20201579</v>
      </c>
      <c r="F1588">
        <v>120</v>
      </c>
      <c r="G1588">
        <v>99999</v>
      </c>
      <c r="H1588" t="str">
        <f>IF(VLOOKUP(G1588,Clientes!$A$2:$D$102,4,FALSE)=0,Clientes!$D$6,VLOOKUP(G1588,Clientes!$A$2:$D$102,4,FALSE))</f>
        <v>Ciudad de México</v>
      </c>
      <c r="I1588" t="s">
        <v>879</v>
      </c>
      <c r="J1588">
        <v>6</v>
      </c>
      <c r="O1588" t="s">
        <v>908</v>
      </c>
    </row>
    <row r="1589" spans="1:15">
      <c r="A1589">
        <f t="shared" si="48"/>
        <v>1588</v>
      </c>
      <c r="B1589" s="14">
        <v>44022</v>
      </c>
      <c r="C1589" t="s">
        <v>6</v>
      </c>
      <c r="D1589" t="s">
        <v>21</v>
      </c>
      <c r="E1589" s="15">
        <f t="shared" si="49"/>
        <v>20201580</v>
      </c>
      <c r="F1589">
        <v>234</v>
      </c>
      <c r="G1589">
        <v>99999</v>
      </c>
      <c r="H1589" t="str">
        <f>IF(VLOOKUP(G1589,Clientes!$A$2:$D$102,4,FALSE)=0,Clientes!$D$6,VLOOKUP(G1589,Clientes!$A$2:$D$102,4,FALSE))</f>
        <v>Ciudad de México</v>
      </c>
      <c r="I1589" t="s">
        <v>848</v>
      </c>
      <c r="J1589">
        <v>7</v>
      </c>
      <c r="O1589" t="s">
        <v>907</v>
      </c>
    </row>
    <row r="1590" spans="1:15">
      <c r="A1590">
        <f t="shared" si="48"/>
        <v>1589</v>
      </c>
      <c r="B1590" s="14">
        <v>44022</v>
      </c>
      <c r="C1590" t="s">
        <v>6</v>
      </c>
      <c r="D1590" t="s">
        <v>20</v>
      </c>
      <c r="E1590" s="15">
        <f t="shared" si="49"/>
        <v>20201581</v>
      </c>
      <c r="F1590">
        <v>283</v>
      </c>
      <c r="G1590">
        <v>99999</v>
      </c>
      <c r="H1590" t="str">
        <f>IF(VLOOKUP(G1590,Clientes!$A$2:$D$102,4,FALSE)=0,Clientes!$D$6,VLOOKUP(G1590,Clientes!$A$2:$D$102,4,FALSE))</f>
        <v>Ciudad de México</v>
      </c>
      <c r="I1590" t="s">
        <v>852</v>
      </c>
      <c r="J1590">
        <v>2</v>
      </c>
      <c r="O1590" t="s">
        <v>32</v>
      </c>
    </row>
    <row r="1591" spans="1:15">
      <c r="A1591">
        <f t="shared" si="48"/>
        <v>1590</v>
      </c>
      <c r="B1591" s="14">
        <v>44022</v>
      </c>
      <c r="C1591" t="s">
        <v>6</v>
      </c>
      <c r="D1591" t="s">
        <v>22</v>
      </c>
      <c r="E1591" s="15">
        <f t="shared" si="49"/>
        <v>20201582</v>
      </c>
      <c r="F1591">
        <v>309</v>
      </c>
      <c r="G1591">
        <v>99999</v>
      </c>
      <c r="H1591" t="str">
        <f>IF(VLOOKUP(G1591,Clientes!$A$2:$D$102,4,FALSE)=0,Clientes!$D$6,VLOOKUP(G1591,Clientes!$A$2:$D$102,4,FALSE))</f>
        <v>Ciudad de México</v>
      </c>
      <c r="I1591" t="s">
        <v>842</v>
      </c>
      <c r="J1591">
        <v>2</v>
      </c>
      <c r="O1591" t="s">
        <v>908</v>
      </c>
    </row>
    <row r="1592" spans="1:15">
      <c r="A1592">
        <f t="shared" si="48"/>
        <v>1591</v>
      </c>
      <c r="B1592" s="14">
        <v>44022</v>
      </c>
      <c r="C1592" t="s">
        <v>6</v>
      </c>
      <c r="D1592" t="s">
        <v>20</v>
      </c>
      <c r="E1592" s="15">
        <f t="shared" si="49"/>
        <v>20201583</v>
      </c>
      <c r="F1592">
        <v>343</v>
      </c>
      <c r="G1592">
        <v>99999</v>
      </c>
      <c r="H1592" t="str">
        <f>IF(VLOOKUP(G1592,Clientes!$A$2:$D$102,4,FALSE)=0,Clientes!$D$6,VLOOKUP(G1592,Clientes!$A$2:$D$102,4,FALSE))</f>
        <v>Ciudad de México</v>
      </c>
      <c r="I1592" t="s">
        <v>828</v>
      </c>
      <c r="J1592">
        <v>3</v>
      </c>
      <c r="O1592" t="s">
        <v>907</v>
      </c>
    </row>
    <row r="1593" spans="1:15">
      <c r="A1593">
        <f t="shared" si="48"/>
        <v>1592</v>
      </c>
      <c r="B1593" s="14">
        <v>44022</v>
      </c>
      <c r="C1593" t="s">
        <v>6</v>
      </c>
      <c r="D1593" t="s">
        <v>20</v>
      </c>
      <c r="E1593" s="15">
        <f t="shared" si="49"/>
        <v>20201584</v>
      </c>
      <c r="F1593">
        <v>351</v>
      </c>
      <c r="G1593">
        <v>99999</v>
      </c>
      <c r="H1593" t="str">
        <f>IF(VLOOKUP(G1593,Clientes!$A$2:$D$102,4,FALSE)=0,Clientes!$D$6,VLOOKUP(G1593,Clientes!$A$2:$D$102,4,FALSE))</f>
        <v>Ciudad de México</v>
      </c>
      <c r="I1593" t="s">
        <v>872</v>
      </c>
      <c r="J1593">
        <v>3</v>
      </c>
      <c r="O1593" t="s">
        <v>907</v>
      </c>
    </row>
    <row r="1594" spans="1:15">
      <c r="A1594">
        <f t="shared" si="48"/>
        <v>1593</v>
      </c>
      <c r="B1594" s="14">
        <v>44022</v>
      </c>
      <c r="C1594" t="s">
        <v>6</v>
      </c>
      <c r="D1594" t="s">
        <v>20</v>
      </c>
      <c r="E1594" s="15">
        <f t="shared" si="49"/>
        <v>20201585</v>
      </c>
      <c r="F1594">
        <v>363</v>
      </c>
      <c r="G1594">
        <v>99999</v>
      </c>
      <c r="H1594" t="str">
        <f>IF(VLOOKUP(G1594,Clientes!$A$2:$D$102,4,FALSE)=0,Clientes!$D$6,VLOOKUP(G1594,Clientes!$A$2:$D$102,4,FALSE))</f>
        <v>Ciudad de México</v>
      </c>
      <c r="I1594" t="s">
        <v>830</v>
      </c>
      <c r="J1594">
        <v>7</v>
      </c>
      <c r="O1594" t="s">
        <v>908</v>
      </c>
    </row>
    <row r="1595" spans="1:15">
      <c r="A1595">
        <f t="shared" si="48"/>
        <v>1594</v>
      </c>
      <c r="B1595" s="14">
        <v>44022</v>
      </c>
      <c r="C1595" t="s">
        <v>6</v>
      </c>
      <c r="D1595" t="s">
        <v>20</v>
      </c>
      <c r="E1595" s="15">
        <f t="shared" si="49"/>
        <v>20201586</v>
      </c>
      <c r="F1595">
        <v>386</v>
      </c>
      <c r="G1595">
        <v>99999</v>
      </c>
      <c r="H1595" t="str">
        <f>IF(VLOOKUP(G1595,Clientes!$A$2:$D$102,4,FALSE)=0,Clientes!$D$6,VLOOKUP(G1595,Clientes!$A$2:$D$102,4,FALSE))</f>
        <v>Ciudad de México</v>
      </c>
      <c r="I1595" t="s">
        <v>864</v>
      </c>
      <c r="J1595">
        <v>5</v>
      </c>
      <c r="O1595" t="s">
        <v>907</v>
      </c>
    </row>
    <row r="1596" spans="1:15">
      <c r="A1596">
        <f t="shared" si="48"/>
        <v>1595</v>
      </c>
      <c r="B1596" s="14">
        <v>44023</v>
      </c>
      <c r="C1596" t="s">
        <v>6</v>
      </c>
      <c r="D1596" t="s">
        <v>20</v>
      </c>
      <c r="E1596" s="15">
        <f t="shared" si="49"/>
        <v>20201587</v>
      </c>
      <c r="F1596">
        <v>7</v>
      </c>
      <c r="G1596">
        <v>7</v>
      </c>
      <c r="H1596" t="str">
        <f>IF(VLOOKUP(G1596,Clientes!$A$2:$D$102,4,FALSE)=0,Clientes!$D$6,VLOOKUP(G1596,Clientes!$A$2:$D$102,4,FALSE))</f>
        <v>Xalapa</v>
      </c>
      <c r="I1596" t="s">
        <v>840</v>
      </c>
      <c r="J1596">
        <v>3</v>
      </c>
      <c r="O1596" t="s">
        <v>908</v>
      </c>
    </row>
    <row r="1597" spans="1:15">
      <c r="A1597">
        <f t="shared" si="48"/>
        <v>1596</v>
      </c>
      <c r="B1597" s="14">
        <v>44023</v>
      </c>
      <c r="C1597" t="s">
        <v>6</v>
      </c>
      <c r="D1597" t="s">
        <v>20</v>
      </c>
      <c r="E1597" s="15">
        <f t="shared" si="49"/>
        <v>20201588</v>
      </c>
      <c r="F1597">
        <v>51</v>
      </c>
      <c r="G1597">
        <v>51</v>
      </c>
      <c r="H1597" t="str">
        <f>IF(VLOOKUP(G1597,Clientes!$A$2:$D$102,4,FALSE)=0,Clientes!$D$6,VLOOKUP(G1597,Clientes!$A$2:$D$102,4,FALSE))</f>
        <v>Ciudad de México</v>
      </c>
      <c r="I1597" t="s">
        <v>854</v>
      </c>
      <c r="J1597">
        <v>3</v>
      </c>
      <c r="O1597" t="s">
        <v>908</v>
      </c>
    </row>
    <row r="1598" spans="1:15">
      <c r="A1598">
        <f t="shared" si="48"/>
        <v>1597</v>
      </c>
      <c r="B1598" s="14">
        <v>44023</v>
      </c>
      <c r="C1598" t="s">
        <v>6</v>
      </c>
      <c r="D1598" t="s">
        <v>22</v>
      </c>
      <c r="E1598" s="15">
        <f t="shared" si="49"/>
        <v>20201589</v>
      </c>
      <c r="F1598">
        <v>89</v>
      </c>
      <c r="G1598">
        <v>89</v>
      </c>
      <c r="H1598" t="str">
        <f>IF(VLOOKUP(G1598,Clientes!$A$2:$D$102,4,FALSE)=0,Clientes!$D$6,VLOOKUP(G1598,Clientes!$A$2:$D$102,4,FALSE))</f>
        <v>Coatzacoalcos</v>
      </c>
      <c r="I1598" t="s">
        <v>855</v>
      </c>
      <c r="J1598">
        <v>1</v>
      </c>
      <c r="O1598" t="s">
        <v>907</v>
      </c>
    </row>
    <row r="1599" spans="1:15">
      <c r="A1599">
        <f t="shared" si="48"/>
        <v>1598</v>
      </c>
      <c r="B1599" s="14">
        <v>44023</v>
      </c>
      <c r="C1599" t="s">
        <v>6</v>
      </c>
      <c r="D1599" t="s">
        <v>21</v>
      </c>
      <c r="E1599" s="15">
        <f t="shared" si="49"/>
        <v>20201590</v>
      </c>
      <c r="F1599">
        <v>128</v>
      </c>
      <c r="G1599">
        <v>99999</v>
      </c>
      <c r="H1599" t="str">
        <f>IF(VLOOKUP(G1599,Clientes!$A$2:$D$102,4,FALSE)=0,Clientes!$D$6,VLOOKUP(G1599,Clientes!$A$2:$D$102,4,FALSE))</f>
        <v>Ciudad de México</v>
      </c>
      <c r="I1599" t="s">
        <v>853</v>
      </c>
      <c r="J1599">
        <v>1</v>
      </c>
      <c r="O1599" t="s">
        <v>908</v>
      </c>
    </row>
    <row r="1600" spans="1:15">
      <c r="A1600">
        <f t="shared" si="48"/>
        <v>1599</v>
      </c>
      <c r="B1600" s="14">
        <v>44023</v>
      </c>
      <c r="C1600" t="s">
        <v>6</v>
      </c>
      <c r="D1600" t="s">
        <v>22</v>
      </c>
      <c r="E1600" s="15">
        <f t="shared" si="49"/>
        <v>20201591</v>
      </c>
      <c r="F1600">
        <v>182</v>
      </c>
      <c r="G1600">
        <v>99999</v>
      </c>
      <c r="H1600" t="str">
        <f>IF(VLOOKUP(G1600,Clientes!$A$2:$D$102,4,FALSE)=0,Clientes!$D$6,VLOOKUP(G1600,Clientes!$A$2:$D$102,4,FALSE))</f>
        <v>Ciudad de México</v>
      </c>
      <c r="I1600" t="s">
        <v>838</v>
      </c>
      <c r="J1600">
        <v>4</v>
      </c>
      <c r="O1600" t="s">
        <v>908</v>
      </c>
    </row>
    <row r="1601" spans="1:15">
      <c r="A1601">
        <f t="shared" si="48"/>
        <v>1600</v>
      </c>
      <c r="B1601" s="14">
        <v>44023</v>
      </c>
      <c r="C1601" t="s">
        <v>6</v>
      </c>
      <c r="D1601" t="s">
        <v>22</v>
      </c>
      <c r="E1601" s="15">
        <f t="shared" si="49"/>
        <v>20201592</v>
      </c>
      <c r="F1601">
        <v>237</v>
      </c>
      <c r="G1601">
        <v>99999</v>
      </c>
      <c r="H1601" t="str">
        <f>IF(VLOOKUP(G1601,Clientes!$A$2:$D$102,4,FALSE)=0,Clientes!$D$6,VLOOKUP(G1601,Clientes!$A$2:$D$102,4,FALSE))</f>
        <v>Ciudad de México</v>
      </c>
      <c r="I1601" t="s">
        <v>849</v>
      </c>
      <c r="J1601">
        <v>1</v>
      </c>
      <c r="O1601" t="s">
        <v>907</v>
      </c>
    </row>
    <row r="1602" spans="1:15">
      <c r="A1602">
        <f t="shared" si="48"/>
        <v>1601</v>
      </c>
      <c r="B1602" s="14">
        <v>44023</v>
      </c>
      <c r="C1602" t="s">
        <v>6</v>
      </c>
      <c r="D1602" t="s">
        <v>20</v>
      </c>
      <c r="E1602" s="15">
        <f t="shared" si="49"/>
        <v>20201593</v>
      </c>
      <c r="F1602">
        <v>244</v>
      </c>
      <c r="G1602">
        <v>99999</v>
      </c>
      <c r="H1602" t="str">
        <f>IF(VLOOKUP(G1602,Clientes!$A$2:$D$102,4,FALSE)=0,Clientes!$D$6,VLOOKUP(G1602,Clientes!$A$2:$D$102,4,FALSE))</f>
        <v>Ciudad de México</v>
      </c>
      <c r="I1602" t="s">
        <v>866</v>
      </c>
      <c r="J1602">
        <v>2</v>
      </c>
      <c r="O1602" t="s">
        <v>907</v>
      </c>
    </row>
    <row r="1603" spans="1:15">
      <c r="A1603">
        <f t="shared" si="48"/>
        <v>1602</v>
      </c>
      <c r="B1603" s="14">
        <v>44023</v>
      </c>
      <c r="C1603" t="s">
        <v>6</v>
      </c>
      <c r="D1603" t="s">
        <v>21</v>
      </c>
      <c r="E1603" s="15">
        <f t="shared" si="49"/>
        <v>20201594</v>
      </c>
      <c r="F1603">
        <v>247</v>
      </c>
      <c r="G1603">
        <v>99999</v>
      </c>
      <c r="H1603" t="str">
        <f>IF(VLOOKUP(G1603,Clientes!$A$2:$D$102,4,FALSE)=0,Clientes!$D$6,VLOOKUP(G1603,Clientes!$A$2:$D$102,4,FALSE))</f>
        <v>Ciudad de México</v>
      </c>
      <c r="I1603" t="s">
        <v>828</v>
      </c>
      <c r="J1603">
        <v>7</v>
      </c>
      <c r="O1603" t="s">
        <v>32</v>
      </c>
    </row>
    <row r="1604" spans="1:15">
      <c r="A1604">
        <f t="shared" ref="A1604:A1667" si="50">A1603+1</f>
        <v>1603</v>
      </c>
      <c r="B1604" s="14">
        <v>44023</v>
      </c>
      <c r="C1604" t="s">
        <v>6</v>
      </c>
      <c r="D1604" t="s">
        <v>21</v>
      </c>
      <c r="E1604" s="15">
        <f t="shared" ref="E1604:E1667" si="51">IF(CONCATENATE(D1604,F1604)=CONCATENATE(D1603,F1603),E1603,E1603+1)</f>
        <v>20201595</v>
      </c>
      <c r="F1604">
        <v>326</v>
      </c>
      <c r="G1604">
        <v>99999</v>
      </c>
      <c r="H1604" t="str">
        <f>IF(VLOOKUP(G1604,Clientes!$A$2:$D$102,4,FALSE)=0,Clientes!$D$6,VLOOKUP(G1604,Clientes!$A$2:$D$102,4,FALSE))</f>
        <v>Ciudad de México</v>
      </c>
      <c r="I1604" t="s">
        <v>875</v>
      </c>
      <c r="J1604">
        <v>4</v>
      </c>
      <c r="O1604" t="s">
        <v>908</v>
      </c>
    </row>
    <row r="1605" spans="1:15">
      <c r="A1605">
        <f t="shared" si="50"/>
        <v>1604</v>
      </c>
      <c r="B1605" s="14">
        <v>44023</v>
      </c>
      <c r="C1605" t="s">
        <v>6</v>
      </c>
      <c r="D1605" t="s">
        <v>22</v>
      </c>
      <c r="E1605" s="15">
        <f t="shared" si="51"/>
        <v>20201596</v>
      </c>
      <c r="F1605">
        <v>355</v>
      </c>
      <c r="G1605">
        <v>99999</v>
      </c>
      <c r="H1605" t="str">
        <f>IF(VLOOKUP(G1605,Clientes!$A$2:$D$102,4,FALSE)=0,Clientes!$D$6,VLOOKUP(G1605,Clientes!$A$2:$D$102,4,FALSE))</f>
        <v>Ciudad de México</v>
      </c>
      <c r="I1605" t="s">
        <v>866</v>
      </c>
      <c r="J1605">
        <v>3</v>
      </c>
      <c r="O1605" t="s">
        <v>907</v>
      </c>
    </row>
    <row r="1606" spans="1:15">
      <c r="A1606">
        <f t="shared" si="50"/>
        <v>1605</v>
      </c>
      <c r="B1606" s="14">
        <v>44023</v>
      </c>
      <c r="C1606" t="s">
        <v>6</v>
      </c>
      <c r="D1606" t="s">
        <v>20</v>
      </c>
      <c r="E1606" s="15">
        <f t="shared" si="51"/>
        <v>20201597</v>
      </c>
      <c r="F1606">
        <v>355</v>
      </c>
      <c r="G1606">
        <v>99999</v>
      </c>
      <c r="H1606" t="str">
        <f>IF(VLOOKUP(G1606,Clientes!$A$2:$D$102,4,FALSE)=0,Clientes!$D$6,VLOOKUP(G1606,Clientes!$A$2:$D$102,4,FALSE))</f>
        <v>Ciudad de México</v>
      </c>
      <c r="I1606" t="s">
        <v>886</v>
      </c>
      <c r="J1606">
        <v>4</v>
      </c>
      <c r="O1606" t="s">
        <v>908</v>
      </c>
    </row>
    <row r="1607" spans="1:15">
      <c r="A1607">
        <f t="shared" si="50"/>
        <v>1606</v>
      </c>
      <c r="B1607" s="14">
        <v>44023</v>
      </c>
      <c r="C1607" t="s">
        <v>6</v>
      </c>
      <c r="D1607" t="s">
        <v>21</v>
      </c>
      <c r="E1607" s="15">
        <f t="shared" si="51"/>
        <v>20201598</v>
      </c>
      <c r="F1607">
        <v>363</v>
      </c>
      <c r="G1607">
        <v>99999</v>
      </c>
      <c r="H1607" t="str">
        <f>IF(VLOOKUP(G1607,Clientes!$A$2:$D$102,4,FALSE)=0,Clientes!$D$6,VLOOKUP(G1607,Clientes!$A$2:$D$102,4,FALSE))</f>
        <v>Ciudad de México</v>
      </c>
      <c r="I1607" t="s">
        <v>833</v>
      </c>
      <c r="J1607">
        <v>4</v>
      </c>
      <c r="O1607" t="s">
        <v>32</v>
      </c>
    </row>
    <row r="1608" spans="1:15">
      <c r="A1608">
        <f t="shared" si="50"/>
        <v>1607</v>
      </c>
      <c r="B1608" s="14">
        <v>44023</v>
      </c>
      <c r="C1608" t="s">
        <v>6</v>
      </c>
      <c r="D1608" t="s">
        <v>22</v>
      </c>
      <c r="E1608" s="15">
        <f t="shared" si="51"/>
        <v>20201599</v>
      </c>
      <c r="F1608">
        <v>382</v>
      </c>
      <c r="G1608">
        <v>99999</v>
      </c>
      <c r="H1608" t="str">
        <f>IF(VLOOKUP(G1608,Clientes!$A$2:$D$102,4,FALSE)=0,Clientes!$D$6,VLOOKUP(G1608,Clientes!$A$2:$D$102,4,FALSE))</f>
        <v>Ciudad de México</v>
      </c>
      <c r="I1608" t="s">
        <v>868</v>
      </c>
      <c r="J1608">
        <v>3</v>
      </c>
      <c r="O1608" t="s">
        <v>908</v>
      </c>
    </row>
    <row r="1609" spans="1:15">
      <c r="A1609">
        <f t="shared" si="50"/>
        <v>1608</v>
      </c>
      <c r="B1609" s="14">
        <v>44023</v>
      </c>
      <c r="C1609" t="s">
        <v>6</v>
      </c>
      <c r="D1609" t="s">
        <v>20</v>
      </c>
      <c r="E1609" s="15">
        <f t="shared" si="51"/>
        <v>20201600</v>
      </c>
      <c r="F1609">
        <v>454</v>
      </c>
      <c r="G1609">
        <v>99999</v>
      </c>
      <c r="H1609" t="str">
        <f>IF(VLOOKUP(G1609,Clientes!$A$2:$D$102,4,FALSE)=0,Clientes!$D$6,VLOOKUP(G1609,Clientes!$A$2:$D$102,4,FALSE))</f>
        <v>Ciudad de México</v>
      </c>
      <c r="I1609" t="s">
        <v>857</v>
      </c>
      <c r="J1609">
        <v>1</v>
      </c>
      <c r="O1609" t="s">
        <v>907</v>
      </c>
    </row>
    <row r="1610" spans="1:15">
      <c r="A1610">
        <f t="shared" si="50"/>
        <v>1609</v>
      </c>
      <c r="B1610" s="14">
        <v>44024</v>
      </c>
      <c r="C1610" t="s">
        <v>6</v>
      </c>
      <c r="D1610" t="s">
        <v>20</v>
      </c>
      <c r="E1610" s="15">
        <f t="shared" si="51"/>
        <v>20201601</v>
      </c>
      <c r="F1610">
        <v>35</v>
      </c>
      <c r="G1610">
        <v>35</v>
      </c>
      <c r="H1610" t="str">
        <f>IF(VLOOKUP(G1610,Clientes!$A$2:$D$102,4,FALSE)=0,Clientes!$D$6,VLOOKUP(G1610,Clientes!$A$2:$D$102,4,FALSE))</f>
        <v>Naucalpan de Juárez</v>
      </c>
      <c r="I1610" t="s">
        <v>830</v>
      </c>
      <c r="J1610">
        <v>5</v>
      </c>
      <c r="O1610" t="s">
        <v>908</v>
      </c>
    </row>
    <row r="1611" spans="1:15">
      <c r="A1611">
        <f t="shared" si="50"/>
        <v>1610</v>
      </c>
      <c r="B1611" s="14">
        <v>44024</v>
      </c>
      <c r="C1611" t="s">
        <v>6</v>
      </c>
      <c r="D1611" t="s">
        <v>22</v>
      </c>
      <c r="E1611" s="15">
        <f t="shared" si="51"/>
        <v>20201602</v>
      </c>
      <c r="F1611">
        <v>113</v>
      </c>
      <c r="G1611">
        <v>99999</v>
      </c>
      <c r="H1611" t="str">
        <f>IF(VLOOKUP(G1611,Clientes!$A$2:$D$102,4,FALSE)=0,Clientes!$D$6,VLOOKUP(G1611,Clientes!$A$2:$D$102,4,FALSE))</f>
        <v>Ciudad de México</v>
      </c>
      <c r="I1611" t="s">
        <v>845</v>
      </c>
      <c r="J1611">
        <v>7</v>
      </c>
      <c r="O1611" t="s">
        <v>907</v>
      </c>
    </row>
    <row r="1612" spans="1:15">
      <c r="A1612">
        <f t="shared" si="50"/>
        <v>1611</v>
      </c>
      <c r="B1612" s="14">
        <v>44024</v>
      </c>
      <c r="C1612" t="s">
        <v>6</v>
      </c>
      <c r="D1612" t="s">
        <v>21</v>
      </c>
      <c r="E1612" s="15">
        <f t="shared" si="51"/>
        <v>20201603</v>
      </c>
      <c r="F1612">
        <v>203</v>
      </c>
      <c r="G1612">
        <v>99999</v>
      </c>
      <c r="H1612" t="str">
        <f>IF(VLOOKUP(G1612,Clientes!$A$2:$D$102,4,FALSE)=0,Clientes!$D$6,VLOOKUP(G1612,Clientes!$A$2:$D$102,4,FALSE))</f>
        <v>Ciudad de México</v>
      </c>
      <c r="I1612" t="s">
        <v>869</v>
      </c>
      <c r="J1612">
        <v>6</v>
      </c>
      <c r="O1612" t="s">
        <v>32</v>
      </c>
    </row>
    <row r="1613" spans="1:15">
      <c r="A1613">
        <f t="shared" si="50"/>
        <v>1612</v>
      </c>
      <c r="B1613" s="14">
        <v>44024</v>
      </c>
      <c r="C1613" t="s">
        <v>6</v>
      </c>
      <c r="D1613" t="s">
        <v>20</v>
      </c>
      <c r="E1613" s="15">
        <f t="shared" si="51"/>
        <v>20201604</v>
      </c>
      <c r="F1613">
        <v>253</v>
      </c>
      <c r="G1613">
        <v>99999</v>
      </c>
      <c r="H1613" t="str">
        <f>IF(VLOOKUP(G1613,Clientes!$A$2:$D$102,4,FALSE)=0,Clientes!$D$6,VLOOKUP(G1613,Clientes!$A$2:$D$102,4,FALSE))</f>
        <v>Ciudad de México</v>
      </c>
      <c r="I1613" t="s">
        <v>840</v>
      </c>
      <c r="J1613">
        <v>5</v>
      </c>
      <c r="O1613" t="s">
        <v>32</v>
      </c>
    </row>
    <row r="1614" spans="1:15">
      <c r="A1614">
        <f t="shared" si="50"/>
        <v>1613</v>
      </c>
      <c r="B1614" s="14">
        <v>44024</v>
      </c>
      <c r="C1614" t="s">
        <v>6</v>
      </c>
      <c r="D1614" t="s">
        <v>20</v>
      </c>
      <c r="E1614" s="15">
        <f t="shared" si="51"/>
        <v>20201605</v>
      </c>
      <c r="F1614">
        <v>255</v>
      </c>
      <c r="G1614">
        <v>99999</v>
      </c>
      <c r="H1614" t="str">
        <f>IF(VLOOKUP(G1614,Clientes!$A$2:$D$102,4,FALSE)=0,Clientes!$D$6,VLOOKUP(G1614,Clientes!$A$2:$D$102,4,FALSE))</f>
        <v>Ciudad de México</v>
      </c>
      <c r="I1614" t="s">
        <v>883</v>
      </c>
      <c r="J1614">
        <v>6</v>
      </c>
      <c r="O1614" t="s">
        <v>32</v>
      </c>
    </row>
    <row r="1615" spans="1:15">
      <c r="A1615">
        <f t="shared" si="50"/>
        <v>1614</v>
      </c>
      <c r="B1615" s="14">
        <v>44024</v>
      </c>
      <c r="C1615" t="s">
        <v>6</v>
      </c>
      <c r="D1615" t="s">
        <v>20</v>
      </c>
      <c r="E1615" s="15">
        <f t="shared" si="51"/>
        <v>20201606</v>
      </c>
      <c r="F1615">
        <v>291</v>
      </c>
      <c r="G1615">
        <v>99999</v>
      </c>
      <c r="H1615" t="str">
        <f>IF(VLOOKUP(G1615,Clientes!$A$2:$D$102,4,FALSE)=0,Clientes!$D$6,VLOOKUP(G1615,Clientes!$A$2:$D$102,4,FALSE))</f>
        <v>Ciudad de México</v>
      </c>
      <c r="I1615" t="s">
        <v>873</v>
      </c>
      <c r="J1615">
        <v>7</v>
      </c>
      <c r="O1615" t="s">
        <v>32</v>
      </c>
    </row>
    <row r="1616" spans="1:15">
      <c r="A1616">
        <f t="shared" si="50"/>
        <v>1615</v>
      </c>
      <c r="B1616" s="14">
        <v>44024</v>
      </c>
      <c r="C1616" t="s">
        <v>6</v>
      </c>
      <c r="D1616" t="s">
        <v>20</v>
      </c>
      <c r="E1616" s="15">
        <f t="shared" si="51"/>
        <v>20201607</v>
      </c>
      <c r="F1616">
        <v>341</v>
      </c>
      <c r="G1616">
        <v>99999</v>
      </c>
      <c r="H1616" t="str">
        <f>IF(VLOOKUP(G1616,Clientes!$A$2:$D$102,4,FALSE)=0,Clientes!$D$6,VLOOKUP(G1616,Clientes!$A$2:$D$102,4,FALSE))</f>
        <v>Ciudad de México</v>
      </c>
      <c r="I1616" t="s">
        <v>853</v>
      </c>
      <c r="J1616">
        <v>3</v>
      </c>
      <c r="O1616" t="s">
        <v>908</v>
      </c>
    </row>
    <row r="1617" spans="1:15">
      <c r="A1617">
        <f t="shared" si="50"/>
        <v>1616</v>
      </c>
      <c r="B1617" s="14">
        <v>44024</v>
      </c>
      <c r="C1617" t="s">
        <v>6</v>
      </c>
      <c r="D1617" t="s">
        <v>21</v>
      </c>
      <c r="E1617" s="15">
        <f t="shared" si="51"/>
        <v>20201608</v>
      </c>
      <c r="F1617">
        <v>347</v>
      </c>
      <c r="G1617">
        <v>99999</v>
      </c>
      <c r="H1617" t="str">
        <f>IF(VLOOKUP(G1617,Clientes!$A$2:$D$102,4,FALSE)=0,Clientes!$D$6,VLOOKUP(G1617,Clientes!$A$2:$D$102,4,FALSE))</f>
        <v>Ciudad de México</v>
      </c>
      <c r="I1617" t="s">
        <v>884</v>
      </c>
      <c r="J1617">
        <v>2</v>
      </c>
      <c r="O1617" t="s">
        <v>908</v>
      </c>
    </row>
    <row r="1618" spans="1:15">
      <c r="A1618">
        <f t="shared" si="50"/>
        <v>1617</v>
      </c>
      <c r="B1618" s="14">
        <v>44024</v>
      </c>
      <c r="C1618" t="s">
        <v>6</v>
      </c>
      <c r="D1618" t="s">
        <v>20</v>
      </c>
      <c r="E1618" s="15">
        <f t="shared" si="51"/>
        <v>20201609</v>
      </c>
      <c r="F1618">
        <v>393</v>
      </c>
      <c r="G1618">
        <v>99999</v>
      </c>
      <c r="H1618" t="str">
        <f>IF(VLOOKUP(G1618,Clientes!$A$2:$D$102,4,FALSE)=0,Clientes!$D$6,VLOOKUP(G1618,Clientes!$A$2:$D$102,4,FALSE))</f>
        <v>Ciudad de México</v>
      </c>
      <c r="I1618" t="s">
        <v>831</v>
      </c>
      <c r="J1618">
        <v>6</v>
      </c>
      <c r="O1618" t="s">
        <v>908</v>
      </c>
    </row>
    <row r="1619" spans="1:15">
      <c r="A1619">
        <f t="shared" si="50"/>
        <v>1618</v>
      </c>
      <c r="B1619" s="14">
        <v>44024</v>
      </c>
      <c r="C1619" t="s">
        <v>6</v>
      </c>
      <c r="D1619" t="s">
        <v>20</v>
      </c>
      <c r="E1619" s="15">
        <f t="shared" si="51"/>
        <v>20201610</v>
      </c>
      <c r="F1619">
        <v>418</v>
      </c>
      <c r="G1619">
        <v>99999</v>
      </c>
      <c r="H1619" t="str">
        <f>IF(VLOOKUP(G1619,Clientes!$A$2:$D$102,4,FALSE)=0,Clientes!$D$6,VLOOKUP(G1619,Clientes!$A$2:$D$102,4,FALSE))</f>
        <v>Ciudad de México</v>
      </c>
      <c r="I1619" t="s">
        <v>860</v>
      </c>
      <c r="J1619">
        <v>6</v>
      </c>
      <c r="O1619" t="s">
        <v>32</v>
      </c>
    </row>
    <row r="1620" spans="1:15">
      <c r="A1620">
        <f t="shared" si="50"/>
        <v>1619</v>
      </c>
      <c r="B1620" s="14">
        <v>44025</v>
      </c>
      <c r="C1620" t="s">
        <v>6</v>
      </c>
      <c r="D1620" t="s">
        <v>20</v>
      </c>
      <c r="E1620" s="15">
        <f t="shared" si="51"/>
        <v>20201611</v>
      </c>
      <c r="F1620">
        <v>14</v>
      </c>
      <c r="G1620">
        <v>14</v>
      </c>
      <c r="H1620" t="str">
        <f>IF(VLOOKUP(G1620,Clientes!$A$2:$D$102,4,FALSE)=0,Clientes!$D$6,VLOOKUP(G1620,Clientes!$A$2:$D$102,4,FALSE))</f>
        <v>Ciudad de México</v>
      </c>
      <c r="I1620" t="s">
        <v>885</v>
      </c>
      <c r="J1620">
        <v>3</v>
      </c>
      <c r="O1620" t="s">
        <v>907</v>
      </c>
    </row>
    <row r="1621" spans="1:15">
      <c r="A1621">
        <f t="shared" si="50"/>
        <v>1620</v>
      </c>
      <c r="B1621" s="14">
        <v>44025</v>
      </c>
      <c r="C1621" t="s">
        <v>6</v>
      </c>
      <c r="D1621" t="s">
        <v>20</v>
      </c>
      <c r="E1621" s="15">
        <f t="shared" si="51"/>
        <v>20201612</v>
      </c>
      <c r="F1621">
        <v>36</v>
      </c>
      <c r="G1621">
        <v>36</v>
      </c>
      <c r="H1621" t="str">
        <f>IF(VLOOKUP(G1621,Clientes!$A$2:$D$102,4,FALSE)=0,Clientes!$D$6,VLOOKUP(G1621,Clientes!$A$2:$D$102,4,FALSE))</f>
        <v>Tijuana</v>
      </c>
      <c r="I1621" t="s">
        <v>887</v>
      </c>
      <c r="J1621">
        <v>5</v>
      </c>
      <c r="O1621" t="s">
        <v>32</v>
      </c>
    </row>
    <row r="1622" spans="1:15">
      <c r="A1622">
        <f t="shared" si="50"/>
        <v>1621</v>
      </c>
      <c r="B1622" s="14">
        <v>44025</v>
      </c>
      <c r="C1622" t="s">
        <v>6</v>
      </c>
      <c r="D1622" t="s">
        <v>22</v>
      </c>
      <c r="E1622" s="15">
        <f t="shared" si="51"/>
        <v>20201613</v>
      </c>
      <c r="F1622">
        <v>51</v>
      </c>
      <c r="G1622">
        <v>51</v>
      </c>
      <c r="H1622" t="str">
        <f>IF(VLOOKUP(G1622,Clientes!$A$2:$D$102,4,FALSE)=0,Clientes!$D$6,VLOOKUP(G1622,Clientes!$A$2:$D$102,4,FALSE))</f>
        <v>Ciudad de México</v>
      </c>
      <c r="I1622" t="s">
        <v>879</v>
      </c>
      <c r="J1622">
        <v>5</v>
      </c>
      <c r="O1622" t="s">
        <v>908</v>
      </c>
    </row>
    <row r="1623" spans="1:15">
      <c r="A1623">
        <f t="shared" si="50"/>
        <v>1622</v>
      </c>
      <c r="B1623" s="14">
        <v>44025</v>
      </c>
      <c r="C1623" t="s">
        <v>6</v>
      </c>
      <c r="D1623" t="s">
        <v>21</v>
      </c>
      <c r="E1623" s="15">
        <f t="shared" si="51"/>
        <v>20201614</v>
      </c>
      <c r="F1623">
        <v>69</v>
      </c>
      <c r="G1623">
        <v>69</v>
      </c>
      <c r="H1623" t="str">
        <f>IF(VLOOKUP(G1623,Clientes!$A$2:$D$102,4,FALSE)=0,Clientes!$D$6,VLOOKUP(G1623,Clientes!$A$2:$D$102,4,FALSE))</f>
        <v>Chilpancingo de los Bravo</v>
      </c>
      <c r="I1623" t="s">
        <v>842</v>
      </c>
      <c r="J1623">
        <v>4</v>
      </c>
      <c r="O1623" t="s">
        <v>32</v>
      </c>
    </row>
    <row r="1624" spans="1:15">
      <c r="A1624">
        <f t="shared" si="50"/>
        <v>1623</v>
      </c>
      <c r="B1624" s="14">
        <v>44025</v>
      </c>
      <c r="C1624" t="s">
        <v>6</v>
      </c>
      <c r="D1624" t="s">
        <v>20</v>
      </c>
      <c r="E1624" s="15">
        <f t="shared" si="51"/>
        <v>20201615</v>
      </c>
      <c r="F1624">
        <v>90</v>
      </c>
      <c r="G1624">
        <v>90</v>
      </c>
      <c r="H1624" t="str">
        <f>IF(VLOOKUP(G1624,Clientes!$A$2:$D$102,4,FALSE)=0,Clientes!$D$6,VLOOKUP(G1624,Clientes!$A$2:$D$102,4,FALSE))</f>
        <v>Ciudad de México</v>
      </c>
      <c r="I1624" t="s">
        <v>850</v>
      </c>
      <c r="J1624">
        <v>1</v>
      </c>
      <c r="O1624" t="s">
        <v>907</v>
      </c>
    </row>
    <row r="1625" spans="1:15">
      <c r="A1625">
        <f t="shared" si="50"/>
        <v>1624</v>
      </c>
      <c r="B1625" s="14">
        <v>44025</v>
      </c>
      <c r="C1625" t="s">
        <v>6</v>
      </c>
      <c r="D1625" t="s">
        <v>20</v>
      </c>
      <c r="E1625" s="15">
        <f t="shared" si="51"/>
        <v>20201616</v>
      </c>
      <c r="F1625">
        <v>93</v>
      </c>
      <c r="G1625">
        <v>93</v>
      </c>
      <c r="H1625" t="str">
        <f>IF(VLOOKUP(G1625,Clientes!$A$2:$D$102,4,FALSE)=0,Clientes!$D$6,VLOOKUP(G1625,Clientes!$A$2:$D$102,4,FALSE))</f>
        <v>Ciudad de México</v>
      </c>
      <c r="I1625" t="s">
        <v>860</v>
      </c>
      <c r="J1625">
        <v>6</v>
      </c>
      <c r="O1625" t="s">
        <v>908</v>
      </c>
    </row>
    <row r="1626" spans="1:15">
      <c r="A1626">
        <f t="shared" si="50"/>
        <v>1625</v>
      </c>
      <c r="B1626" s="14">
        <v>44025</v>
      </c>
      <c r="C1626" t="s">
        <v>6</v>
      </c>
      <c r="D1626" t="s">
        <v>22</v>
      </c>
      <c r="E1626" s="15">
        <f t="shared" si="51"/>
        <v>20201617</v>
      </c>
      <c r="F1626">
        <v>195</v>
      </c>
      <c r="G1626">
        <v>99999</v>
      </c>
      <c r="H1626" t="str">
        <f>IF(VLOOKUP(G1626,Clientes!$A$2:$D$102,4,FALSE)=0,Clientes!$D$6,VLOOKUP(G1626,Clientes!$A$2:$D$102,4,FALSE))</f>
        <v>Ciudad de México</v>
      </c>
      <c r="I1626" t="s">
        <v>873</v>
      </c>
      <c r="J1626">
        <v>6</v>
      </c>
      <c r="O1626" t="s">
        <v>907</v>
      </c>
    </row>
    <row r="1627" spans="1:15">
      <c r="A1627">
        <f t="shared" si="50"/>
        <v>1626</v>
      </c>
      <c r="B1627" s="14">
        <v>44025</v>
      </c>
      <c r="C1627" t="s">
        <v>6</v>
      </c>
      <c r="D1627" t="s">
        <v>21</v>
      </c>
      <c r="E1627" s="15">
        <f t="shared" si="51"/>
        <v>20201618</v>
      </c>
      <c r="F1627">
        <v>197</v>
      </c>
      <c r="G1627">
        <v>99999</v>
      </c>
      <c r="H1627" t="str">
        <f>IF(VLOOKUP(G1627,Clientes!$A$2:$D$102,4,FALSE)=0,Clientes!$D$6,VLOOKUP(G1627,Clientes!$A$2:$D$102,4,FALSE))</f>
        <v>Ciudad de México</v>
      </c>
      <c r="I1627" t="s">
        <v>828</v>
      </c>
      <c r="J1627">
        <v>2</v>
      </c>
      <c r="O1627" t="s">
        <v>32</v>
      </c>
    </row>
    <row r="1628" spans="1:15">
      <c r="A1628">
        <f t="shared" si="50"/>
        <v>1627</v>
      </c>
      <c r="B1628" s="14">
        <v>44025</v>
      </c>
      <c r="C1628" t="s">
        <v>6</v>
      </c>
      <c r="D1628" t="s">
        <v>21</v>
      </c>
      <c r="E1628" s="15">
        <f t="shared" si="51"/>
        <v>20201619</v>
      </c>
      <c r="F1628">
        <v>225</v>
      </c>
      <c r="G1628">
        <v>99999</v>
      </c>
      <c r="H1628" t="str">
        <f>IF(VLOOKUP(G1628,Clientes!$A$2:$D$102,4,FALSE)=0,Clientes!$D$6,VLOOKUP(G1628,Clientes!$A$2:$D$102,4,FALSE))</f>
        <v>Ciudad de México</v>
      </c>
      <c r="I1628" t="s">
        <v>867</v>
      </c>
      <c r="J1628">
        <v>7</v>
      </c>
      <c r="O1628" t="s">
        <v>907</v>
      </c>
    </row>
    <row r="1629" spans="1:15">
      <c r="A1629">
        <f t="shared" si="50"/>
        <v>1628</v>
      </c>
      <c r="B1629" s="14">
        <v>44025</v>
      </c>
      <c r="C1629" t="s">
        <v>6</v>
      </c>
      <c r="D1629" t="s">
        <v>22</v>
      </c>
      <c r="E1629" s="15">
        <f t="shared" si="51"/>
        <v>20201620</v>
      </c>
      <c r="F1629">
        <v>385</v>
      </c>
      <c r="G1629">
        <v>99999</v>
      </c>
      <c r="H1629" t="str">
        <f>IF(VLOOKUP(G1629,Clientes!$A$2:$D$102,4,FALSE)=0,Clientes!$D$6,VLOOKUP(G1629,Clientes!$A$2:$D$102,4,FALSE))</f>
        <v>Ciudad de México</v>
      </c>
      <c r="I1629" t="s">
        <v>831</v>
      </c>
      <c r="J1629">
        <v>3</v>
      </c>
      <c r="O1629" t="s">
        <v>32</v>
      </c>
    </row>
    <row r="1630" spans="1:15">
      <c r="A1630">
        <f t="shared" si="50"/>
        <v>1629</v>
      </c>
      <c r="B1630" s="14">
        <v>44025</v>
      </c>
      <c r="C1630" t="s">
        <v>6</v>
      </c>
      <c r="D1630" t="s">
        <v>20</v>
      </c>
      <c r="E1630" s="15">
        <f t="shared" si="51"/>
        <v>20201621</v>
      </c>
      <c r="F1630">
        <v>417</v>
      </c>
      <c r="G1630">
        <v>99999</v>
      </c>
      <c r="H1630" t="str">
        <f>IF(VLOOKUP(G1630,Clientes!$A$2:$D$102,4,FALSE)=0,Clientes!$D$6,VLOOKUP(G1630,Clientes!$A$2:$D$102,4,FALSE))</f>
        <v>Ciudad de México</v>
      </c>
      <c r="I1630" t="s">
        <v>860</v>
      </c>
      <c r="J1630">
        <v>4</v>
      </c>
      <c r="O1630" t="s">
        <v>907</v>
      </c>
    </row>
    <row r="1631" spans="1:15">
      <c r="A1631">
        <f t="shared" si="50"/>
        <v>1630</v>
      </c>
      <c r="B1631" s="14">
        <v>44026</v>
      </c>
      <c r="C1631" t="s">
        <v>6</v>
      </c>
      <c r="D1631" t="s">
        <v>22</v>
      </c>
      <c r="E1631" s="15">
        <f t="shared" si="51"/>
        <v>20201622</v>
      </c>
      <c r="F1631">
        <v>32</v>
      </c>
      <c r="G1631">
        <v>32</v>
      </c>
      <c r="H1631" t="str">
        <f>IF(VLOOKUP(G1631,Clientes!$A$2:$D$102,4,FALSE)=0,Clientes!$D$6,VLOOKUP(G1631,Clientes!$A$2:$D$102,4,FALSE))</f>
        <v>Tapachula</v>
      </c>
      <c r="I1631" t="s">
        <v>869</v>
      </c>
      <c r="J1631">
        <v>6</v>
      </c>
      <c r="O1631" t="s">
        <v>908</v>
      </c>
    </row>
    <row r="1632" spans="1:15">
      <c r="A1632">
        <f t="shared" si="50"/>
        <v>1631</v>
      </c>
      <c r="B1632" s="14">
        <v>44026</v>
      </c>
      <c r="C1632" t="s">
        <v>6</v>
      </c>
      <c r="D1632" t="s">
        <v>20</v>
      </c>
      <c r="E1632" s="15">
        <f t="shared" si="51"/>
        <v>20201623</v>
      </c>
      <c r="F1632">
        <v>47</v>
      </c>
      <c r="G1632">
        <v>47</v>
      </c>
      <c r="H1632" t="str">
        <f>IF(VLOOKUP(G1632,Clientes!$A$2:$D$102,4,FALSE)=0,Clientes!$D$6,VLOOKUP(G1632,Clientes!$A$2:$D$102,4,FALSE))</f>
        <v>Zapopan</v>
      </c>
      <c r="I1632" t="s">
        <v>832</v>
      </c>
      <c r="J1632">
        <v>4</v>
      </c>
      <c r="O1632" t="s">
        <v>907</v>
      </c>
    </row>
    <row r="1633" spans="1:15">
      <c r="A1633">
        <f t="shared" si="50"/>
        <v>1632</v>
      </c>
      <c r="B1633" s="14">
        <v>44026</v>
      </c>
      <c r="C1633" t="s">
        <v>6</v>
      </c>
      <c r="D1633" t="s">
        <v>20</v>
      </c>
      <c r="E1633" s="15">
        <f t="shared" si="51"/>
        <v>20201624</v>
      </c>
      <c r="F1633">
        <v>68</v>
      </c>
      <c r="G1633">
        <v>68</v>
      </c>
      <c r="H1633" t="str">
        <f>IF(VLOOKUP(G1633,Clientes!$A$2:$D$102,4,FALSE)=0,Clientes!$D$6,VLOOKUP(G1633,Clientes!$A$2:$D$102,4,FALSE))</f>
        <v>Ciudad de México</v>
      </c>
      <c r="I1633" t="s">
        <v>881</v>
      </c>
      <c r="J1633">
        <v>7</v>
      </c>
      <c r="O1633" t="s">
        <v>32</v>
      </c>
    </row>
    <row r="1634" spans="1:15">
      <c r="A1634">
        <f t="shared" si="50"/>
        <v>1633</v>
      </c>
      <c r="B1634" s="14">
        <v>44026</v>
      </c>
      <c r="C1634" t="s">
        <v>6</v>
      </c>
      <c r="D1634" t="s">
        <v>22</v>
      </c>
      <c r="E1634" s="15">
        <f t="shared" si="51"/>
        <v>20201625</v>
      </c>
      <c r="F1634">
        <v>71</v>
      </c>
      <c r="G1634">
        <v>71</v>
      </c>
      <c r="H1634" t="str">
        <f>IF(VLOOKUP(G1634,Clientes!$A$2:$D$102,4,FALSE)=0,Clientes!$D$6,VLOOKUP(G1634,Clientes!$A$2:$D$102,4,FALSE))</f>
        <v>Ciudad de México</v>
      </c>
      <c r="I1634" t="s">
        <v>884</v>
      </c>
      <c r="J1634">
        <v>1</v>
      </c>
      <c r="O1634" t="s">
        <v>908</v>
      </c>
    </row>
    <row r="1635" spans="1:15">
      <c r="A1635">
        <f t="shared" si="50"/>
        <v>1634</v>
      </c>
      <c r="B1635" s="14">
        <v>44026</v>
      </c>
      <c r="C1635" t="s">
        <v>6</v>
      </c>
      <c r="D1635" t="s">
        <v>20</v>
      </c>
      <c r="E1635" s="15">
        <f t="shared" si="51"/>
        <v>20201626</v>
      </c>
      <c r="F1635">
        <v>148</v>
      </c>
      <c r="G1635">
        <v>99999</v>
      </c>
      <c r="H1635" t="str">
        <f>IF(VLOOKUP(G1635,Clientes!$A$2:$D$102,4,FALSE)=0,Clientes!$D$6,VLOOKUP(G1635,Clientes!$A$2:$D$102,4,FALSE))</f>
        <v>Ciudad de México</v>
      </c>
      <c r="I1635" t="s">
        <v>831</v>
      </c>
      <c r="J1635">
        <v>6</v>
      </c>
      <c r="O1635" t="s">
        <v>908</v>
      </c>
    </row>
    <row r="1636" spans="1:15">
      <c r="A1636">
        <f t="shared" si="50"/>
        <v>1635</v>
      </c>
      <c r="B1636" s="14">
        <v>44026</v>
      </c>
      <c r="C1636" t="s">
        <v>6</v>
      </c>
      <c r="D1636" t="s">
        <v>20</v>
      </c>
      <c r="E1636" s="15">
        <f t="shared" si="51"/>
        <v>20201627</v>
      </c>
      <c r="F1636">
        <v>193</v>
      </c>
      <c r="G1636">
        <v>99999</v>
      </c>
      <c r="H1636" t="str">
        <f>IF(VLOOKUP(G1636,Clientes!$A$2:$D$102,4,FALSE)=0,Clientes!$D$6,VLOOKUP(G1636,Clientes!$A$2:$D$102,4,FALSE))</f>
        <v>Ciudad de México</v>
      </c>
      <c r="I1636" t="s">
        <v>864</v>
      </c>
      <c r="J1636">
        <v>7</v>
      </c>
      <c r="O1636" t="s">
        <v>32</v>
      </c>
    </row>
    <row r="1637" spans="1:15">
      <c r="A1637">
        <f t="shared" si="50"/>
        <v>1636</v>
      </c>
      <c r="B1637" s="14">
        <v>44026</v>
      </c>
      <c r="C1637" t="s">
        <v>6</v>
      </c>
      <c r="D1637" t="s">
        <v>21</v>
      </c>
      <c r="E1637" s="15">
        <f t="shared" si="51"/>
        <v>20201628</v>
      </c>
      <c r="F1637">
        <v>329</v>
      </c>
      <c r="G1637">
        <v>99999</v>
      </c>
      <c r="H1637" t="str">
        <f>IF(VLOOKUP(G1637,Clientes!$A$2:$D$102,4,FALSE)=0,Clientes!$D$6,VLOOKUP(G1637,Clientes!$A$2:$D$102,4,FALSE))</f>
        <v>Ciudad de México</v>
      </c>
      <c r="I1637" t="s">
        <v>841</v>
      </c>
      <c r="J1637">
        <v>3</v>
      </c>
      <c r="O1637" t="s">
        <v>908</v>
      </c>
    </row>
    <row r="1638" spans="1:15">
      <c r="A1638">
        <f t="shared" si="50"/>
        <v>1637</v>
      </c>
      <c r="B1638" s="14">
        <v>44026</v>
      </c>
      <c r="C1638" t="s">
        <v>6</v>
      </c>
      <c r="D1638" t="s">
        <v>22</v>
      </c>
      <c r="E1638" s="15">
        <f t="shared" si="51"/>
        <v>20201629</v>
      </c>
      <c r="F1638">
        <v>341</v>
      </c>
      <c r="G1638">
        <v>99999</v>
      </c>
      <c r="H1638" t="str">
        <f>IF(VLOOKUP(G1638,Clientes!$A$2:$D$102,4,FALSE)=0,Clientes!$D$6,VLOOKUP(G1638,Clientes!$A$2:$D$102,4,FALSE))</f>
        <v>Ciudad de México</v>
      </c>
      <c r="I1638" t="s">
        <v>866</v>
      </c>
      <c r="J1638">
        <v>4</v>
      </c>
      <c r="O1638" t="s">
        <v>907</v>
      </c>
    </row>
    <row r="1639" spans="1:15">
      <c r="A1639">
        <f t="shared" si="50"/>
        <v>1638</v>
      </c>
      <c r="B1639" s="14">
        <v>44027</v>
      </c>
      <c r="C1639" t="s">
        <v>6</v>
      </c>
      <c r="D1639" t="s">
        <v>20</v>
      </c>
      <c r="E1639" s="15">
        <f t="shared" si="51"/>
        <v>20201630</v>
      </c>
      <c r="F1639">
        <v>16</v>
      </c>
      <c r="G1639">
        <v>16</v>
      </c>
      <c r="H1639" t="str">
        <f>IF(VLOOKUP(G1639,Clientes!$A$2:$D$102,4,FALSE)=0,Clientes!$D$6,VLOOKUP(G1639,Clientes!$A$2:$D$102,4,FALSE))</f>
        <v>Ciudad Obregón</v>
      </c>
      <c r="I1639" t="s">
        <v>867</v>
      </c>
      <c r="J1639">
        <v>7</v>
      </c>
      <c r="O1639" t="s">
        <v>907</v>
      </c>
    </row>
    <row r="1640" spans="1:15">
      <c r="A1640">
        <f t="shared" si="50"/>
        <v>1639</v>
      </c>
      <c r="B1640" s="14">
        <v>44027</v>
      </c>
      <c r="C1640" t="s">
        <v>6</v>
      </c>
      <c r="D1640" t="s">
        <v>22</v>
      </c>
      <c r="E1640" s="15">
        <f t="shared" si="51"/>
        <v>20201631</v>
      </c>
      <c r="F1640">
        <v>183</v>
      </c>
      <c r="G1640">
        <v>99999</v>
      </c>
      <c r="H1640" t="str">
        <f>IF(VLOOKUP(G1640,Clientes!$A$2:$D$102,4,FALSE)=0,Clientes!$D$6,VLOOKUP(G1640,Clientes!$A$2:$D$102,4,FALSE))</f>
        <v>Ciudad de México</v>
      </c>
      <c r="I1640" t="s">
        <v>835</v>
      </c>
      <c r="J1640">
        <v>4</v>
      </c>
      <c r="O1640" t="s">
        <v>908</v>
      </c>
    </row>
    <row r="1641" spans="1:15">
      <c r="A1641">
        <f t="shared" si="50"/>
        <v>1640</v>
      </c>
      <c r="B1641" s="14">
        <v>44027</v>
      </c>
      <c r="C1641" t="s">
        <v>6</v>
      </c>
      <c r="D1641" t="s">
        <v>20</v>
      </c>
      <c r="E1641" s="15">
        <f t="shared" si="51"/>
        <v>20201632</v>
      </c>
      <c r="F1641">
        <v>256</v>
      </c>
      <c r="G1641">
        <v>99999</v>
      </c>
      <c r="H1641" t="str">
        <f>IF(VLOOKUP(G1641,Clientes!$A$2:$D$102,4,FALSE)=0,Clientes!$D$6,VLOOKUP(G1641,Clientes!$A$2:$D$102,4,FALSE))</f>
        <v>Ciudad de México</v>
      </c>
      <c r="I1641" t="s">
        <v>869</v>
      </c>
      <c r="J1641">
        <v>3</v>
      </c>
      <c r="O1641" t="s">
        <v>908</v>
      </c>
    </row>
    <row r="1642" spans="1:15">
      <c r="A1642">
        <f t="shared" si="50"/>
        <v>1641</v>
      </c>
      <c r="B1642" s="14">
        <v>44027</v>
      </c>
      <c r="C1642" t="s">
        <v>6</v>
      </c>
      <c r="D1642" t="s">
        <v>21</v>
      </c>
      <c r="E1642" s="15">
        <f t="shared" si="51"/>
        <v>20201633</v>
      </c>
      <c r="F1642">
        <v>314</v>
      </c>
      <c r="G1642">
        <v>99999</v>
      </c>
      <c r="H1642" t="str">
        <f>IF(VLOOKUP(G1642,Clientes!$A$2:$D$102,4,FALSE)=0,Clientes!$D$6,VLOOKUP(G1642,Clientes!$A$2:$D$102,4,FALSE))</f>
        <v>Ciudad de México</v>
      </c>
      <c r="I1642" t="s">
        <v>839</v>
      </c>
      <c r="J1642">
        <v>5</v>
      </c>
      <c r="O1642" t="s">
        <v>907</v>
      </c>
    </row>
    <row r="1643" spans="1:15">
      <c r="A1643">
        <f t="shared" si="50"/>
        <v>1642</v>
      </c>
      <c r="B1643" s="14">
        <v>44027</v>
      </c>
      <c r="C1643" t="s">
        <v>6</v>
      </c>
      <c r="D1643" t="s">
        <v>20</v>
      </c>
      <c r="E1643" s="15">
        <f t="shared" si="51"/>
        <v>20201634</v>
      </c>
      <c r="F1643">
        <v>355</v>
      </c>
      <c r="G1643">
        <v>99999</v>
      </c>
      <c r="H1643" t="str">
        <f>IF(VLOOKUP(G1643,Clientes!$A$2:$D$102,4,FALSE)=0,Clientes!$D$6,VLOOKUP(G1643,Clientes!$A$2:$D$102,4,FALSE))</f>
        <v>Ciudad de México</v>
      </c>
      <c r="I1643" t="s">
        <v>885</v>
      </c>
      <c r="J1643">
        <v>4</v>
      </c>
      <c r="O1643" t="s">
        <v>32</v>
      </c>
    </row>
    <row r="1644" spans="1:15">
      <c r="A1644">
        <f t="shared" si="50"/>
        <v>1643</v>
      </c>
      <c r="B1644" s="14">
        <v>44027</v>
      </c>
      <c r="C1644" t="s">
        <v>6</v>
      </c>
      <c r="D1644" t="s">
        <v>20</v>
      </c>
      <c r="E1644" s="15">
        <f t="shared" si="51"/>
        <v>20201635</v>
      </c>
      <c r="F1644">
        <v>382</v>
      </c>
      <c r="G1644">
        <v>99999</v>
      </c>
      <c r="H1644" t="str">
        <f>IF(VLOOKUP(G1644,Clientes!$A$2:$D$102,4,FALSE)=0,Clientes!$D$6,VLOOKUP(G1644,Clientes!$A$2:$D$102,4,FALSE))</f>
        <v>Ciudad de México</v>
      </c>
      <c r="I1644" t="s">
        <v>890</v>
      </c>
      <c r="J1644">
        <v>2</v>
      </c>
      <c r="O1644" t="s">
        <v>907</v>
      </c>
    </row>
    <row r="1645" spans="1:15">
      <c r="A1645">
        <f t="shared" si="50"/>
        <v>1644</v>
      </c>
      <c r="B1645" s="14">
        <v>44027</v>
      </c>
      <c r="C1645" t="s">
        <v>6</v>
      </c>
      <c r="D1645" t="s">
        <v>21</v>
      </c>
      <c r="E1645" s="15">
        <f t="shared" si="51"/>
        <v>20201636</v>
      </c>
      <c r="F1645">
        <v>389</v>
      </c>
      <c r="G1645">
        <v>99999</v>
      </c>
      <c r="H1645" t="str">
        <f>IF(VLOOKUP(G1645,Clientes!$A$2:$D$102,4,FALSE)=0,Clientes!$D$6,VLOOKUP(G1645,Clientes!$A$2:$D$102,4,FALSE))</f>
        <v>Ciudad de México</v>
      </c>
      <c r="I1645" t="s">
        <v>851</v>
      </c>
      <c r="J1645">
        <v>7</v>
      </c>
      <c r="O1645" t="s">
        <v>907</v>
      </c>
    </row>
    <row r="1646" spans="1:15">
      <c r="A1646">
        <f t="shared" si="50"/>
        <v>1645</v>
      </c>
      <c r="B1646" s="14">
        <v>44027</v>
      </c>
      <c r="C1646" t="s">
        <v>6</v>
      </c>
      <c r="D1646" t="s">
        <v>22</v>
      </c>
      <c r="E1646" s="15">
        <f t="shared" si="51"/>
        <v>20201637</v>
      </c>
      <c r="F1646">
        <v>421</v>
      </c>
      <c r="G1646">
        <v>99999</v>
      </c>
      <c r="H1646" t="str">
        <f>IF(VLOOKUP(G1646,Clientes!$A$2:$D$102,4,FALSE)=0,Clientes!$D$6,VLOOKUP(G1646,Clientes!$A$2:$D$102,4,FALSE))</f>
        <v>Ciudad de México</v>
      </c>
      <c r="I1646" t="s">
        <v>860</v>
      </c>
      <c r="J1646">
        <v>6</v>
      </c>
      <c r="O1646" t="s">
        <v>32</v>
      </c>
    </row>
    <row r="1647" spans="1:15">
      <c r="A1647">
        <f t="shared" si="50"/>
        <v>1646</v>
      </c>
      <c r="B1647" s="14">
        <v>44028</v>
      </c>
      <c r="C1647" t="s">
        <v>6</v>
      </c>
      <c r="D1647" t="s">
        <v>21</v>
      </c>
      <c r="E1647" s="15">
        <f t="shared" si="51"/>
        <v>20201638</v>
      </c>
      <c r="F1647">
        <v>16</v>
      </c>
      <c r="G1647">
        <v>16</v>
      </c>
      <c r="H1647" t="str">
        <f>IF(VLOOKUP(G1647,Clientes!$A$2:$D$102,4,FALSE)=0,Clientes!$D$6,VLOOKUP(G1647,Clientes!$A$2:$D$102,4,FALSE))</f>
        <v>Ciudad Obregón</v>
      </c>
      <c r="I1647" t="s">
        <v>832</v>
      </c>
      <c r="J1647">
        <v>5</v>
      </c>
      <c r="O1647" t="s">
        <v>908</v>
      </c>
    </row>
    <row r="1648" spans="1:15">
      <c r="A1648">
        <f t="shared" si="50"/>
        <v>1647</v>
      </c>
      <c r="B1648" s="14">
        <v>44028</v>
      </c>
      <c r="C1648" t="s">
        <v>6</v>
      </c>
      <c r="D1648" t="s">
        <v>21</v>
      </c>
      <c r="E1648" s="15">
        <f t="shared" si="51"/>
        <v>20201639</v>
      </c>
      <c r="F1648">
        <v>86</v>
      </c>
      <c r="G1648">
        <v>86</v>
      </c>
      <c r="H1648" t="str">
        <f>IF(VLOOKUP(G1648,Clientes!$A$2:$D$102,4,FALSE)=0,Clientes!$D$6,VLOOKUP(G1648,Clientes!$A$2:$D$102,4,FALSE))</f>
        <v>San Pablo de las Salinas</v>
      </c>
      <c r="I1648" t="s">
        <v>838</v>
      </c>
      <c r="J1648">
        <v>2</v>
      </c>
      <c r="O1648" t="s">
        <v>908</v>
      </c>
    </row>
    <row r="1649" spans="1:15">
      <c r="A1649">
        <f t="shared" si="50"/>
        <v>1648</v>
      </c>
      <c r="B1649" s="14">
        <v>44028</v>
      </c>
      <c r="C1649" t="s">
        <v>6</v>
      </c>
      <c r="D1649" t="s">
        <v>20</v>
      </c>
      <c r="E1649" s="15">
        <f t="shared" si="51"/>
        <v>20201640</v>
      </c>
      <c r="F1649">
        <v>86</v>
      </c>
      <c r="G1649">
        <v>86</v>
      </c>
      <c r="H1649" t="str">
        <f>IF(VLOOKUP(G1649,Clientes!$A$2:$D$102,4,FALSE)=0,Clientes!$D$6,VLOOKUP(G1649,Clientes!$A$2:$D$102,4,FALSE))</f>
        <v>San Pablo de las Salinas</v>
      </c>
      <c r="I1649" t="s">
        <v>828</v>
      </c>
      <c r="J1649">
        <v>6</v>
      </c>
      <c r="O1649" t="s">
        <v>907</v>
      </c>
    </row>
    <row r="1650" spans="1:15">
      <c r="A1650">
        <f t="shared" si="50"/>
        <v>1649</v>
      </c>
      <c r="B1650" s="14">
        <v>44028</v>
      </c>
      <c r="C1650" t="s">
        <v>6</v>
      </c>
      <c r="D1650" t="s">
        <v>21</v>
      </c>
      <c r="E1650" s="15">
        <f t="shared" si="51"/>
        <v>20201641</v>
      </c>
      <c r="F1650">
        <v>121</v>
      </c>
      <c r="G1650">
        <v>99999</v>
      </c>
      <c r="H1650" t="str">
        <f>IF(VLOOKUP(G1650,Clientes!$A$2:$D$102,4,FALSE)=0,Clientes!$D$6,VLOOKUP(G1650,Clientes!$A$2:$D$102,4,FALSE))</f>
        <v>Ciudad de México</v>
      </c>
      <c r="I1650" t="s">
        <v>837</v>
      </c>
      <c r="J1650">
        <v>6</v>
      </c>
      <c r="O1650" t="s">
        <v>908</v>
      </c>
    </row>
    <row r="1651" spans="1:15">
      <c r="A1651">
        <f t="shared" si="50"/>
        <v>1650</v>
      </c>
      <c r="B1651" s="14">
        <v>44028</v>
      </c>
      <c r="C1651" t="s">
        <v>6</v>
      </c>
      <c r="D1651" t="s">
        <v>22</v>
      </c>
      <c r="E1651" s="15">
        <f t="shared" si="51"/>
        <v>20201642</v>
      </c>
      <c r="F1651">
        <v>138</v>
      </c>
      <c r="G1651">
        <v>99999</v>
      </c>
      <c r="H1651" t="str">
        <f>IF(VLOOKUP(G1651,Clientes!$A$2:$D$102,4,FALSE)=0,Clientes!$D$6,VLOOKUP(G1651,Clientes!$A$2:$D$102,4,FALSE))</f>
        <v>Ciudad de México</v>
      </c>
      <c r="I1651" t="s">
        <v>869</v>
      </c>
      <c r="J1651">
        <v>3</v>
      </c>
      <c r="O1651" t="s">
        <v>908</v>
      </c>
    </row>
    <row r="1652" spans="1:15">
      <c r="A1652">
        <f t="shared" si="50"/>
        <v>1651</v>
      </c>
      <c r="B1652" s="14">
        <v>44028</v>
      </c>
      <c r="C1652" t="s">
        <v>6</v>
      </c>
      <c r="D1652" t="s">
        <v>20</v>
      </c>
      <c r="E1652" s="15">
        <f t="shared" si="51"/>
        <v>20201643</v>
      </c>
      <c r="F1652">
        <v>176</v>
      </c>
      <c r="G1652">
        <v>99999</v>
      </c>
      <c r="H1652" t="str">
        <f>IF(VLOOKUP(G1652,Clientes!$A$2:$D$102,4,FALSE)=0,Clientes!$D$6,VLOOKUP(G1652,Clientes!$A$2:$D$102,4,FALSE))</f>
        <v>Ciudad de México</v>
      </c>
      <c r="I1652" t="s">
        <v>881</v>
      </c>
      <c r="J1652">
        <v>2</v>
      </c>
      <c r="O1652" t="s">
        <v>907</v>
      </c>
    </row>
    <row r="1653" spans="1:15">
      <c r="A1653">
        <f t="shared" si="50"/>
        <v>1652</v>
      </c>
      <c r="B1653" s="14">
        <v>44028</v>
      </c>
      <c r="C1653" t="s">
        <v>6</v>
      </c>
      <c r="D1653" t="s">
        <v>22</v>
      </c>
      <c r="E1653" s="15">
        <f t="shared" si="51"/>
        <v>20201644</v>
      </c>
      <c r="F1653">
        <v>187</v>
      </c>
      <c r="G1653">
        <v>99999</v>
      </c>
      <c r="H1653" t="str">
        <f>IF(VLOOKUP(G1653,Clientes!$A$2:$D$102,4,FALSE)=0,Clientes!$D$6,VLOOKUP(G1653,Clientes!$A$2:$D$102,4,FALSE))</f>
        <v>Ciudad de México</v>
      </c>
      <c r="I1653" t="s">
        <v>838</v>
      </c>
      <c r="J1653">
        <v>2</v>
      </c>
      <c r="O1653" t="s">
        <v>908</v>
      </c>
    </row>
    <row r="1654" spans="1:15">
      <c r="A1654">
        <f t="shared" si="50"/>
        <v>1653</v>
      </c>
      <c r="B1654" s="14">
        <v>44028</v>
      </c>
      <c r="C1654" t="s">
        <v>6</v>
      </c>
      <c r="D1654" t="s">
        <v>20</v>
      </c>
      <c r="E1654" s="15">
        <f t="shared" si="51"/>
        <v>20201645</v>
      </c>
      <c r="F1654">
        <v>190</v>
      </c>
      <c r="G1654">
        <v>99999</v>
      </c>
      <c r="H1654" t="str">
        <f>IF(VLOOKUP(G1654,Clientes!$A$2:$D$102,4,FALSE)=0,Clientes!$D$6,VLOOKUP(G1654,Clientes!$A$2:$D$102,4,FALSE))</f>
        <v>Ciudad de México</v>
      </c>
      <c r="I1654" t="s">
        <v>878</v>
      </c>
      <c r="J1654">
        <v>2</v>
      </c>
      <c r="O1654" t="s">
        <v>907</v>
      </c>
    </row>
    <row r="1655" spans="1:15">
      <c r="A1655">
        <f t="shared" si="50"/>
        <v>1654</v>
      </c>
      <c r="B1655" s="14">
        <v>44028</v>
      </c>
      <c r="C1655" t="s">
        <v>6</v>
      </c>
      <c r="D1655" t="s">
        <v>20</v>
      </c>
      <c r="E1655" s="15">
        <f t="shared" si="51"/>
        <v>20201646</v>
      </c>
      <c r="F1655">
        <v>293</v>
      </c>
      <c r="G1655">
        <v>99999</v>
      </c>
      <c r="H1655" t="str">
        <f>IF(VLOOKUP(G1655,Clientes!$A$2:$D$102,4,FALSE)=0,Clientes!$D$6,VLOOKUP(G1655,Clientes!$A$2:$D$102,4,FALSE))</f>
        <v>Ciudad de México</v>
      </c>
      <c r="I1655" t="s">
        <v>867</v>
      </c>
      <c r="J1655">
        <v>3</v>
      </c>
      <c r="O1655" t="s">
        <v>908</v>
      </c>
    </row>
    <row r="1656" spans="1:15">
      <c r="A1656">
        <f t="shared" si="50"/>
        <v>1655</v>
      </c>
      <c r="B1656" s="14">
        <v>44028</v>
      </c>
      <c r="C1656" t="s">
        <v>6</v>
      </c>
      <c r="D1656" t="s">
        <v>20</v>
      </c>
      <c r="E1656" s="15">
        <f t="shared" si="51"/>
        <v>20201647</v>
      </c>
      <c r="F1656">
        <v>394</v>
      </c>
      <c r="G1656">
        <v>99999</v>
      </c>
      <c r="H1656" t="str">
        <f>IF(VLOOKUP(G1656,Clientes!$A$2:$D$102,4,FALSE)=0,Clientes!$D$6,VLOOKUP(G1656,Clientes!$A$2:$D$102,4,FALSE))</f>
        <v>Ciudad de México</v>
      </c>
      <c r="I1656" t="s">
        <v>890</v>
      </c>
      <c r="J1656">
        <v>5</v>
      </c>
      <c r="O1656" t="s">
        <v>32</v>
      </c>
    </row>
    <row r="1657" spans="1:15">
      <c r="A1657">
        <f t="shared" si="50"/>
        <v>1656</v>
      </c>
      <c r="B1657" s="14">
        <v>44028</v>
      </c>
      <c r="C1657" t="s">
        <v>6</v>
      </c>
      <c r="D1657" t="s">
        <v>20</v>
      </c>
      <c r="E1657" s="15">
        <f t="shared" si="51"/>
        <v>20201648</v>
      </c>
      <c r="F1657">
        <v>417</v>
      </c>
      <c r="G1657">
        <v>99999</v>
      </c>
      <c r="H1657" t="str">
        <f>IF(VLOOKUP(G1657,Clientes!$A$2:$D$102,4,FALSE)=0,Clientes!$D$6,VLOOKUP(G1657,Clientes!$A$2:$D$102,4,FALSE))</f>
        <v>Ciudad de México</v>
      </c>
      <c r="I1657" t="s">
        <v>888</v>
      </c>
      <c r="J1657">
        <v>5</v>
      </c>
      <c r="O1657" t="s">
        <v>907</v>
      </c>
    </row>
    <row r="1658" spans="1:15">
      <c r="A1658">
        <f t="shared" si="50"/>
        <v>1657</v>
      </c>
      <c r="B1658" s="14">
        <v>44029</v>
      </c>
      <c r="C1658" t="s">
        <v>6</v>
      </c>
      <c r="D1658" t="s">
        <v>20</v>
      </c>
      <c r="E1658" s="15">
        <f t="shared" si="51"/>
        <v>20201649</v>
      </c>
      <c r="F1658">
        <v>430</v>
      </c>
      <c r="G1658">
        <v>99999</v>
      </c>
      <c r="H1658" t="str">
        <f>IF(VLOOKUP(G1658,Clientes!$A$2:$D$102,4,FALSE)=0,Clientes!$D$6,VLOOKUP(G1658,Clientes!$A$2:$D$102,4,FALSE))</f>
        <v>Ciudad de México</v>
      </c>
      <c r="I1658" t="s">
        <v>864</v>
      </c>
      <c r="J1658">
        <v>2</v>
      </c>
      <c r="O1658" t="s">
        <v>908</v>
      </c>
    </row>
    <row r="1659" spans="1:15">
      <c r="A1659">
        <f t="shared" si="50"/>
        <v>1658</v>
      </c>
      <c r="B1659" s="14">
        <v>44030</v>
      </c>
      <c r="C1659" t="s">
        <v>6</v>
      </c>
      <c r="D1659" t="s">
        <v>20</v>
      </c>
      <c r="E1659" s="15">
        <f t="shared" si="51"/>
        <v>20201650</v>
      </c>
      <c r="F1659">
        <v>38</v>
      </c>
      <c r="G1659">
        <v>38</v>
      </c>
      <c r="H1659" t="str">
        <f>IF(VLOOKUP(G1659,Clientes!$A$2:$D$102,4,FALSE)=0,Clientes!$D$6,VLOOKUP(G1659,Clientes!$A$2:$D$102,4,FALSE))</f>
        <v>Victoria de Durango</v>
      </c>
      <c r="I1659" t="s">
        <v>848</v>
      </c>
      <c r="J1659">
        <v>4</v>
      </c>
      <c r="O1659" t="s">
        <v>907</v>
      </c>
    </row>
    <row r="1660" spans="1:15">
      <c r="A1660">
        <f t="shared" si="50"/>
        <v>1659</v>
      </c>
      <c r="B1660" s="14">
        <v>44030</v>
      </c>
      <c r="C1660" t="s">
        <v>6</v>
      </c>
      <c r="D1660" t="s">
        <v>20</v>
      </c>
      <c r="E1660" s="15">
        <f t="shared" si="51"/>
        <v>20201651</v>
      </c>
      <c r="F1660">
        <v>40</v>
      </c>
      <c r="G1660">
        <v>40</v>
      </c>
      <c r="H1660" t="str">
        <f>IF(VLOOKUP(G1660,Clientes!$A$2:$D$102,4,FALSE)=0,Clientes!$D$6,VLOOKUP(G1660,Clientes!$A$2:$D$102,4,FALSE))</f>
        <v>Ciudad de México</v>
      </c>
      <c r="I1660" t="s">
        <v>880</v>
      </c>
      <c r="J1660">
        <v>1</v>
      </c>
      <c r="O1660" t="s">
        <v>32</v>
      </c>
    </row>
    <row r="1661" spans="1:15">
      <c r="A1661">
        <f t="shared" si="50"/>
        <v>1660</v>
      </c>
      <c r="B1661" s="14">
        <v>44030</v>
      </c>
      <c r="C1661" t="s">
        <v>6</v>
      </c>
      <c r="D1661" t="s">
        <v>21</v>
      </c>
      <c r="E1661" s="15">
        <f t="shared" si="51"/>
        <v>20201652</v>
      </c>
      <c r="F1661">
        <v>122</v>
      </c>
      <c r="G1661">
        <v>99999</v>
      </c>
      <c r="H1661" t="str">
        <f>IF(VLOOKUP(G1661,Clientes!$A$2:$D$102,4,FALSE)=0,Clientes!$D$6,VLOOKUP(G1661,Clientes!$A$2:$D$102,4,FALSE))</f>
        <v>Ciudad de México</v>
      </c>
      <c r="I1661" t="s">
        <v>845</v>
      </c>
      <c r="J1661">
        <v>6</v>
      </c>
      <c r="O1661" t="s">
        <v>32</v>
      </c>
    </row>
    <row r="1662" spans="1:15">
      <c r="A1662">
        <f t="shared" si="50"/>
        <v>1661</v>
      </c>
      <c r="B1662" s="14">
        <v>44030</v>
      </c>
      <c r="C1662" t="s">
        <v>6</v>
      </c>
      <c r="D1662" t="s">
        <v>20</v>
      </c>
      <c r="E1662" s="15">
        <f t="shared" si="51"/>
        <v>20201653</v>
      </c>
      <c r="F1662">
        <v>146</v>
      </c>
      <c r="G1662">
        <v>99999</v>
      </c>
      <c r="H1662" t="str">
        <f>IF(VLOOKUP(G1662,Clientes!$A$2:$D$102,4,FALSE)=0,Clientes!$D$6,VLOOKUP(G1662,Clientes!$A$2:$D$102,4,FALSE))</f>
        <v>Ciudad de México</v>
      </c>
      <c r="I1662" t="s">
        <v>839</v>
      </c>
      <c r="J1662">
        <v>6</v>
      </c>
      <c r="O1662" t="s">
        <v>908</v>
      </c>
    </row>
    <row r="1663" spans="1:15">
      <c r="A1663">
        <f t="shared" si="50"/>
        <v>1662</v>
      </c>
      <c r="B1663" s="14">
        <v>44030</v>
      </c>
      <c r="C1663" t="s">
        <v>6</v>
      </c>
      <c r="D1663" t="s">
        <v>20</v>
      </c>
      <c r="E1663" s="15">
        <f t="shared" si="51"/>
        <v>20201654</v>
      </c>
      <c r="F1663">
        <v>180</v>
      </c>
      <c r="G1663">
        <v>99999</v>
      </c>
      <c r="H1663" t="str">
        <f>IF(VLOOKUP(G1663,Clientes!$A$2:$D$102,4,FALSE)=0,Clientes!$D$6,VLOOKUP(G1663,Clientes!$A$2:$D$102,4,FALSE))</f>
        <v>Ciudad de México</v>
      </c>
      <c r="I1663" t="s">
        <v>876</v>
      </c>
      <c r="J1663">
        <v>4</v>
      </c>
      <c r="O1663" t="s">
        <v>32</v>
      </c>
    </row>
    <row r="1664" spans="1:15">
      <c r="A1664">
        <f t="shared" si="50"/>
        <v>1663</v>
      </c>
      <c r="B1664" s="14">
        <v>44030</v>
      </c>
      <c r="C1664" t="s">
        <v>6</v>
      </c>
      <c r="D1664" t="s">
        <v>20</v>
      </c>
      <c r="E1664" s="15">
        <f t="shared" si="51"/>
        <v>20201655</v>
      </c>
      <c r="F1664">
        <v>197</v>
      </c>
      <c r="G1664">
        <v>99999</v>
      </c>
      <c r="H1664" t="str">
        <f>IF(VLOOKUP(G1664,Clientes!$A$2:$D$102,4,FALSE)=0,Clientes!$D$6,VLOOKUP(G1664,Clientes!$A$2:$D$102,4,FALSE))</f>
        <v>Ciudad de México</v>
      </c>
      <c r="I1664" t="s">
        <v>876</v>
      </c>
      <c r="J1664">
        <v>4</v>
      </c>
      <c r="O1664" t="s">
        <v>32</v>
      </c>
    </row>
    <row r="1665" spans="1:15">
      <c r="A1665">
        <f t="shared" si="50"/>
        <v>1664</v>
      </c>
      <c r="B1665" s="14">
        <v>44030</v>
      </c>
      <c r="C1665" t="s">
        <v>6</v>
      </c>
      <c r="D1665" t="s">
        <v>20</v>
      </c>
      <c r="E1665" s="15">
        <f t="shared" si="51"/>
        <v>20201656</v>
      </c>
      <c r="F1665">
        <v>272</v>
      </c>
      <c r="G1665">
        <v>99999</v>
      </c>
      <c r="H1665" t="str">
        <f>IF(VLOOKUP(G1665,Clientes!$A$2:$D$102,4,FALSE)=0,Clientes!$D$6,VLOOKUP(G1665,Clientes!$A$2:$D$102,4,FALSE))</f>
        <v>Ciudad de México</v>
      </c>
      <c r="I1665" t="s">
        <v>886</v>
      </c>
      <c r="J1665">
        <v>3</v>
      </c>
      <c r="O1665" t="s">
        <v>908</v>
      </c>
    </row>
    <row r="1666" spans="1:15">
      <c r="A1666">
        <f t="shared" si="50"/>
        <v>1665</v>
      </c>
      <c r="B1666" s="14">
        <v>44030</v>
      </c>
      <c r="C1666" t="s">
        <v>6</v>
      </c>
      <c r="D1666" t="s">
        <v>22</v>
      </c>
      <c r="E1666" s="15">
        <f t="shared" si="51"/>
        <v>20201657</v>
      </c>
      <c r="F1666">
        <v>308</v>
      </c>
      <c r="G1666">
        <v>99999</v>
      </c>
      <c r="H1666" t="str">
        <f>IF(VLOOKUP(G1666,Clientes!$A$2:$D$102,4,FALSE)=0,Clientes!$D$6,VLOOKUP(G1666,Clientes!$A$2:$D$102,4,FALSE))</f>
        <v>Ciudad de México</v>
      </c>
      <c r="I1666" t="s">
        <v>889</v>
      </c>
      <c r="J1666">
        <v>1</v>
      </c>
      <c r="O1666" t="s">
        <v>908</v>
      </c>
    </row>
    <row r="1667" spans="1:15">
      <c r="A1667">
        <f t="shared" si="50"/>
        <v>1666</v>
      </c>
      <c r="B1667" s="14">
        <v>44030</v>
      </c>
      <c r="C1667" t="s">
        <v>6</v>
      </c>
      <c r="D1667" t="s">
        <v>20</v>
      </c>
      <c r="E1667" s="15">
        <f t="shared" si="51"/>
        <v>20201658</v>
      </c>
      <c r="F1667">
        <v>406</v>
      </c>
      <c r="G1667">
        <v>99999</v>
      </c>
      <c r="H1667" t="str">
        <f>IF(VLOOKUP(G1667,Clientes!$A$2:$D$102,4,FALSE)=0,Clientes!$D$6,VLOOKUP(G1667,Clientes!$A$2:$D$102,4,FALSE))</f>
        <v>Ciudad de México</v>
      </c>
      <c r="I1667" t="s">
        <v>865</v>
      </c>
      <c r="J1667">
        <v>5</v>
      </c>
      <c r="O1667" t="s">
        <v>32</v>
      </c>
    </row>
    <row r="1668" spans="1:15">
      <c r="A1668">
        <f t="shared" ref="A1668:A1731" si="52">A1667+1</f>
        <v>1667</v>
      </c>
      <c r="B1668" s="14">
        <v>44031</v>
      </c>
      <c r="C1668" t="s">
        <v>6</v>
      </c>
      <c r="D1668" t="s">
        <v>20</v>
      </c>
      <c r="E1668" s="15">
        <f t="shared" ref="E1668:E1731" si="53">IF(CONCATENATE(D1668,F1668)=CONCATENATE(D1667,F1667),E1667,E1667+1)</f>
        <v>20201659</v>
      </c>
      <c r="F1668">
        <v>11</v>
      </c>
      <c r="G1668">
        <v>11</v>
      </c>
      <c r="H1668" t="str">
        <f>IF(VLOOKUP(G1668,Clientes!$A$2:$D$102,4,FALSE)=0,Clientes!$D$6,VLOOKUP(G1668,Clientes!$A$2:$D$102,4,FALSE))</f>
        <v>Monclova</v>
      </c>
      <c r="I1668" t="s">
        <v>840</v>
      </c>
      <c r="J1668">
        <v>4</v>
      </c>
      <c r="O1668" t="s">
        <v>907</v>
      </c>
    </row>
    <row r="1669" spans="1:15">
      <c r="A1669">
        <f t="shared" si="52"/>
        <v>1668</v>
      </c>
      <c r="B1669" s="14">
        <v>44031</v>
      </c>
      <c r="C1669" t="s">
        <v>6</v>
      </c>
      <c r="D1669" t="s">
        <v>20</v>
      </c>
      <c r="E1669" s="15">
        <f t="shared" si="53"/>
        <v>20201660</v>
      </c>
      <c r="F1669">
        <v>153</v>
      </c>
      <c r="G1669">
        <v>99999</v>
      </c>
      <c r="H1669" t="str">
        <f>IF(VLOOKUP(G1669,Clientes!$A$2:$D$102,4,FALSE)=0,Clientes!$D$6,VLOOKUP(G1669,Clientes!$A$2:$D$102,4,FALSE))</f>
        <v>Ciudad de México</v>
      </c>
      <c r="I1669" t="s">
        <v>853</v>
      </c>
      <c r="J1669">
        <v>4</v>
      </c>
      <c r="O1669" t="s">
        <v>908</v>
      </c>
    </row>
    <row r="1670" spans="1:15">
      <c r="A1670">
        <f t="shared" si="52"/>
        <v>1669</v>
      </c>
      <c r="B1670" s="14">
        <v>44031</v>
      </c>
      <c r="C1670" t="s">
        <v>6</v>
      </c>
      <c r="D1670" t="s">
        <v>20</v>
      </c>
      <c r="E1670" s="15">
        <f t="shared" si="53"/>
        <v>20201661</v>
      </c>
      <c r="F1670">
        <v>157</v>
      </c>
      <c r="G1670">
        <v>99999</v>
      </c>
      <c r="H1670" t="str">
        <f>IF(VLOOKUP(G1670,Clientes!$A$2:$D$102,4,FALSE)=0,Clientes!$D$6,VLOOKUP(G1670,Clientes!$A$2:$D$102,4,FALSE))</f>
        <v>Ciudad de México</v>
      </c>
      <c r="I1670" t="s">
        <v>874</v>
      </c>
      <c r="J1670">
        <v>7</v>
      </c>
      <c r="O1670" t="s">
        <v>907</v>
      </c>
    </row>
    <row r="1671" spans="1:15">
      <c r="A1671">
        <f t="shared" si="52"/>
        <v>1670</v>
      </c>
      <c r="B1671" s="14">
        <v>44031</v>
      </c>
      <c r="C1671" t="s">
        <v>6</v>
      </c>
      <c r="D1671" t="s">
        <v>20</v>
      </c>
      <c r="E1671" s="15">
        <f t="shared" si="53"/>
        <v>20201662</v>
      </c>
      <c r="F1671">
        <v>173</v>
      </c>
      <c r="G1671">
        <v>99999</v>
      </c>
      <c r="H1671" t="str">
        <f>IF(VLOOKUP(G1671,Clientes!$A$2:$D$102,4,FALSE)=0,Clientes!$D$6,VLOOKUP(G1671,Clientes!$A$2:$D$102,4,FALSE))</f>
        <v>Ciudad de México</v>
      </c>
      <c r="I1671" t="s">
        <v>855</v>
      </c>
      <c r="J1671">
        <v>2</v>
      </c>
      <c r="O1671" t="s">
        <v>32</v>
      </c>
    </row>
    <row r="1672" spans="1:15">
      <c r="A1672">
        <f t="shared" si="52"/>
        <v>1671</v>
      </c>
      <c r="B1672" s="14">
        <v>44031</v>
      </c>
      <c r="C1672" t="s">
        <v>6</v>
      </c>
      <c r="D1672" t="s">
        <v>20</v>
      </c>
      <c r="E1672" s="15">
        <f t="shared" si="53"/>
        <v>20201663</v>
      </c>
      <c r="F1672">
        <v>231</v>
      </c>
      <c r="G1672">
        <v>99999</v>
      </c>
      <c r="H1672" t="str">
        <f>IF(VLOOKUP(G1672,Clientes!$A$2:$D$102,4,FALSE)=0,Clientes!$D$6,VLOOKUP(G1672,Clientes!$A$2:$D$102,4,FALSE))</f>
        <v>Ciudad de México</v>
      </c>
      <c r="I1672" t="s">
        <v>849</v>
      </c>
      <c r="J1672">
        <v>3</v>
      </c>
      <c r="O1672" t="s">
        <v>908</v>
      </c>
    </row>
    <row r="1673" spans="1:15">
      <c r="A1673">
        <f t="shared" si="52"/>
        <v>1672</v>
      </c>
      <c r="B1673" s="14">
        <v>44031</v>
      </c>
      <c r="C1673" t="s">
        <v>6</v>
      </c>
      <c r="D1673" t="s">
        <v>21</v>
      </c>
      <c r="E1673" s="15">
        <f t="shared" si="53"/>
        <v>20201664</v>
      </c>
      <c r="F1673">
        <v>284</v>
      </c>
      <c r="G1673">
        <v>99999</v>
      </c>
      <c r="H1673" t="str">
        <f>IF(VLOOKUP(G1673,Clientes!$A$2:$D$102,4,FALSE)=0,Clientes!$D$6,VLOOKUP(G1673,Clientes!$A$2:$D$102,4,FALSE))</f>
        <v>Ciudad de México</v>
      </c>
      <c r="I1673" t="s">
        <v>865</v>
      </c>
      <c r="J1673">
        <v>6</v>
      </c>
      <c r="O1673" t="s">
        <v>907</v>
      </c>
    </row>
    <row r="1674" spans="1:15">
      <c r="A1674">
        <f t="shared" si="52"/>
        <v>1673</v>
      </c>
      <c r="B1674" s="14">
        <v>44031</v>
      </c>
      <c r="C1674" t="s">
        <v>6</v>
      </c>
      <c r="D1674" t="s">
        <v>21</v>
      </c>
      <c r="E1674" s="15">
        <f t="shared" si="53"/>
        <v>20201665</v>
      </c>
      <c r="F1674">
        <v>285</v>
      </c>
      <c r="G1674">
        <v>99999</v>
      </c>
      <c r="H1674" t="str">
        <f>IF(VLOOKUP(G1674,Clientes!$A$2:$D$102,4,FALSE)=0,Clientes!$D$6,VLOOKUP(G1674,Clientes!$A$2:$D$102,4,FALSE))</f>
        <v>Ciudad de México</v>
      </c>
      <c r="I1674" t="s">
        <v>847</v>
      </c>
      <c r="J1674">
        <v>2</v>
      </c>
      <c r="O1674" t="s">
        <v>32</v>
      </c>
    </row>
    <row r="1675" spans="1:15">
      <c r="A1675">
        <f t="shared" si="52"/>
        <v>1674</v>
      </c>
      <c r="B1675" s="14">
        <v>44031</v>
      </c>
      <c r="C1675" t="s">
        <v>6</v>
      </c>
      <c r="D1675" t="s">
        <v>22</v>
      </c>
      <c r="E1675" s="15">
        <f t="shared" si="53"/>
        <v>20201666</v>
      </c>
      <c r="F1675">
        <v>317</v>
      </c>
      <c r="G1675">
        <v>99999</v>
      </c>
      <c r="H1675" t="str">
        <f>IF(VLOOKUP(G1675,Clientes!$A$2:$D$102,4,FALSE)=0,Clientes!$D$6,VLOOKUP(G1675,Clientes!$A$2:$D$102,4,FALSE))</f>
        <v>Ciudad de México</v>
      </c>
      <c r="I1675" t="s">
        <v>862</v>
      </c>
      <c r="J1675">
        <v>5</v>
      </c>
      <c r="O1675" t="s">
        <v>32</v>
      </c>
    </row>
    <row r="1676" spans="1:15">
      <c r="A1676">
        <f t="shared" si="52"/>
        <v>1675</v>
      </c>
      <c r="B1676" s="14">
        <v>44031</v>
      </c>
      <c r="C1676" t="s">
        <v>6</v>
      </c>
      <c r="D1676" t="s">
        <v>20</v>
      </c>
      <c r="E1676" s="15">
        <f t="shared" si="53"/>
        <v>20201667</v>
      </c>
      <c r="F1676">
        <v>368</v>
      </c>
      <c r="G1676">
        <v>99999</v>
      </c>
      <c r="H1676" t="str">
        <f>IF(VLOOKUP(G1676,Clientes!$A$2:$D$102,4,FALSE)=0,Clientes!$D$6,VLOOKUP(G1676,Clientes!$A$2:$D$102,4,FALSE))</f>
        <v>Ciudad de México</v>
      </c>
      <c r="I1676" t="s">
        <v>848</v>
      </c>
      <c r="J1676">
        <v>4</v>
      </c>
      <c r="O1676" t="s">
        <v>908</v>
      </c>
    </row>
    <row r="1677" spans="1:15">
      <c r="A1677">
        <f t="shared" si="52"/>
        <v>1676</v>
      </c>
      <c r="B1677" s="14">
        <v>44031</v>
      </c>
      <c r="C1677" t="s">
        <v>6</v>
      </c>
      <c r="D1677" t="s">
        <v>22</v>
      </c>
      <c r="E1677" s="15">
        <f t="shared" si="53"/>
        <v>20201668</v>
      </c>
      <c r="F1677">
        <v>406</v>
      </c>
      <c r="G1677">
        <v>99999</v>
      </c>
      <c r="H1677" t="str">
        <f>IF(VLOOKUP(G1677,Clientes!$A$2:$D$102,4,FALSE)=0,Clientes!$D$6,VLOOKUP(G1677,Clientes!$A$2:$D$102,4,FALSE))</f>
        <v>Ciudad de México</v>
      </c>
      <c r="I1677" t="s">
        <v>830</v>
      </c>
      <c r="J1677">
        <v>4</v>
      </c>
      <c r="O1677" t="s">
        <v>908</v>
      </c>
    </row>
    <row r="1678" spans="1:15">
      <c r="A1678">
        <f t="shared" si="52"/>
        <v>1677</v>
      </c>
      <c r="B1678" s="14">
        <v>44031</v>
      </c>
      <c r="C1678" t="s">
        <v>6</v>
      </c>
      <c r="D1678" t="s">
        <v>22</v>
      </c>
      <c r="E1678" s="15">
        <f t="shared" si="53"/>
        <v>20201669</v>
      </c>
      <c r="F1678">
        <v>435</v>
      </c>
      <c r="G1678">
        <v>99999</v>
      </c>
      <c r="H1678" t="str">
        <f>IF(VLOOKUP(G1678,Clientes!$A$2:$D$102,4,FALSE)=0,Clientes!$D$6,VLOOKUP(G1678,Clientes!$A$2:$D$102,4,FALSE))</f>
        <v>Ciudad de México</v>
      </c>
      <c r="I1678" t="s">
        <v>886</v>
      </c>
      <c r="J1678">
        <v>6</v>
      </c>
      <c r="O1678" t="s">
        <v>908</v>
      </c>
    </row>
    <row r="1679" spans="1:15">
      <c r="A1679">
        <f t="shared" si="52"/>
        <v>1678</v>
      </c>
      <c r="B1679" s="14">
        <v>44032</v>
      </c>
      <c r="C1679" t="s">
        <v>6</v>
      </c>
      <c r="D1679" t="s">
        <v>20</v>
      </c>
      <c r="E1679" s="15">
        <f t="shared" si="53"/>
        <v>20201670</v>
      </c>
      <c r="F1679">
        <v>10</v>
      </c>
      <c r="G1679">
        <v>10</v>
      </c>
      <c r="H1679" t="str">
        <f>IF(VLOOKUP(G1679,Clientes!$A$2:$D$102,4,FALSE)=0,Clientes!$D$6,VLOOKUP(G1679,Clientes!$A$2:$D$102,4,FALSE))</f>
        <v>Ciudad de México</v>
      </c>
      <c r="I1679" t="s">
        <v>835</v>
      </c>
      <c r="J1679">
        <v>2</v>
      </c>
      <c r="O1679" t="s">
        <v>907</v>
      </c>
    </row>
    <row r="1680" spans="1:15">
      <c r="A1680">
        <f t="shared" si="52"/>
        <v>1679</v>
      </c>
      <c r="B1680" s="14">
        <v>44032</v>
      </c>
      <c r="C1680" t="s">
        <v>6</v>
      </c>
      <c r="D1680" t="s">
        <v>20</v>
      </c>
      <c r="E1680" s="15">
        <f t="shared" si="53"/>
        <v>20201671</v>
      </c>
      <c r="F1680">
        <v>43</v>
      </c>
      <c r="G1680">
        <v>43</v>
      </c>
      <c r="H1680" t="str">
        <f>IF(VLOOKUP(G1680,Clientes!$A$2:$D$102,4,FALSE)=0,Clientes!$D$6,VLOOKUP(G1680,Clientes!$A$2:$D$102,4,FALSE))</f>
        <v>Santiago de Querétaro</v>
      </c>
      <c r="I1680" t="s">
        <v>863</v>
      </c>
      <c r="J1680">
        <v>5</v>
      </c>
      <c r="O1680" t="s">
        <v>32</v>
      </c>
    </row>
    <row r="1681" spans="1:15">
      <c r="A1681">
        <f t="shared" si="52"/>
        <v>1680</v>
      </c>
      <c r="B1681" s="14">
        <v>44032</v>
      </c>
      <c r="C1681" t="s">
        <v>6</v>
      </c>
      <c r="D1681" t="s">
        <v>20</v>
      </c>
      <c r="E1681" s="15">
        <f t="shared" si="53"/>
        <v>20201672</v>
      </c>
      <c r="F1681">
        <v>52</v>
      </c>
      <c r="G1681">
        <v>52</v>
      </c>
      <c r="H1681" t="str">
        <f>IF(VLOOKUP(G1681,Clientes!$A$2:$D$102,4,FALSE)=0,Clientes!$D$6,VLOOKUP(G1681,Clientes!$A$2:$D$102,4,FALSE))</f>
        <v>Ciudad de México</v>
      </c>
      <c r="I1681" t="s">
        <v>845</v>
      </c>
      <c r="J1681">
        <v>4</v>
      </c>
      <c r="O1681" t="s">
        <v>32</v>
      </c>
    </row>
    <row r="1682" spans="1:15">
      <c r="A1682">
        <f t="shared" si="52"/>
        <v>1681</v>
      </c>
      <c r="B1682" s="14">
        <v>44032</v>
      </c>
      <c r="C1682" t="s">
        <v>6</v>
      </c>
      <c r="D1682" t="s">
        <v>20</v>
      </c>
      <c r="E1682" s="15">
        <f t="shared" si="53"/>
        <v>20201673</v>
      </c>
      <c r="F1682">
        <v>132</v>
      </c>
      <c r="G1682">
        <v>99999</v>
      </c>
      <c r="H1682" t="str">
        <f>IF(VLOOKUP(G1682,Clientes!$A$2:$D$102,4,FALSE)=0,Clientes!$D$6,VLOOKUP(G1682,Clientes!$A$2:$D$102,4,FALSE))</f>
        <v>Ciudad de México</v>
      </c>
      <c r="I1682" t="s">
        <v>859</v>
      </c>
      <c r="J1682">
        <v>1</v>
      </c>
      <c r="O1682" t="s">
        <v>907</v>
      </c>
    </row>
    <row r="1683" spans="1:15">
      <c r="A1683">
        <f t="shared" si="52"/>
        <v>1682</v>
      </c>
      <c r="B1683" s="14">
        <v>44032</v>
      </c>
      <c r="C1683" t="s">
        <v>6</v>
      </c>
      <c r="D1683" t="s">
        <v>22</v>
      </c>
      <c r="E1683" s="15">
        <f t="shared" si="53"/>
        <v>20201674</v>
      </c>
      <c r="F1683">
        <v>202</v>
      </c>
      <c r="G1683">
        <v>99999</v>
      </c>
      <c r="H1683" t="str">
        <f>IF(VLOOKUP(G1683,Clientes!$A$2:$D$102,4,FALSE)=0,Clientes!$D$6,VLOOKUP(G1683,Clientes!$A$2:$D$102,4,FALSE))</f>
        <v>Ciudad de México</v>
      </c>
      <c r="I1683" t="s">
        <v>868</v>
      </c>
      <c r="J1683">
        <v>1</v>
      </c>
      <c r="O1683" t="s">
        <v>907</v>
      </c>
    </row>
    <row r="1684" spans="1:15">
      <c r="A1684">
        <f t="shared" si="52"/>
        <v>1683</v>
      </c>
      <c r="B1684" s="14">
        <v>44032</v>
      </c>
      <c r="C1684" t="s">
        <v>6</v>
      </c>
      <c r="D1684" t="s">
        <v>20</v>
      </c>
      <c r="E1684" s="15">
        <f t="shared" si="53"/>
        <v>20201675</v>
      </c>
      <c r="F1684">
        <v>330</v>
      </c>
      <c r="G1684">
        <v>99999</v>
      </c>
      <c r="H1684" t="str">
        <f>IF(VLOOKUP(G1684,Clientes!$A$2:$D$102,4,FALSE)=0,Clientes!$D$6,VLOOKUP(G1684,Clientes!$A$2:$D$102,4,FALSE))</f>
        <v>Ciudad de México</v>
      </c>
      <c r="I1684" t="s">
        <v>829</v>
      </c>
      <c r="J1684">
        <v>4</v>
      </c>
      <c r="O1684" t="s">
        <v>907</v>
      </c>
    </row>
    <row r="1685" spans="1:15">
      <c r="A1685">
        <f t="shared" si="52"/>
        <v>1684</v>
      </c>
      <c r="B1685" s="14">
        <v>44032</v>
      </c>
      <c r="C1685" t="s">
        <v>6</v>
      </c>
      <c r="D1685" t="s">
        <v>21</v>
      </c>
      <c r="E1685" s="15">
        <f t="shared" si="53"/>
        <v>20201676</v>
      </c>
      <c r="F1685">
        <v>332</v>
      </c>
      <c r="G1685">
        <v>99999</v>
      </c>
      <c r="H1685" t="str">
        <f>IF(VLOOKUP(G1685,Clientes!$A$2:$D$102,4,FALSE)=0,Clientes!$D$6,VLOOKUP(G1685,Clientes!$A$2:$D$102,4,FALSE))</f>
        <v>Ciudad de México</v>
      </c>
      <c r="I1685" t="s">
        <v>832</v>
      </c>
      <c r="J1685">
        <v>2</v>
      </c>
      <c r="O1685" t="s">
        <v>907</v>
      </c>
    </row>
    <row r="1686" spans="1:15">
      <c r="A1686">
        <f t="shared" si="52"/>
        <v>1685</v>
      </c>
      <c r="B1686" s="14">
        <v>44032</v>
      </c>
      <c r="C1686" t="s">
        <v>6</v>
      </c>
      <c r="D1686" t="s">
        <v>20</v>
      </c>
      <c r="E1686" s="15">
        <f t="shared" si="53"/>
        <v>20201677</v>
      </c>
      <c r="F1686">
        <v>346</v>
      </c>
      <c r="G1686">
        <v>99999</v>
      </c>
      <c r="H1686" t="str">
        <f>IF(VLOOKUP(G1686,Clientes!$A$2:$D$102,4,FALSE)=0,Clientes!$D$6,VLOOKUP(G1686,Clientes!$A$2:$D$102,4,FALSE))</f>
        <v>Ciudad de México</v>
      </c>
      <c r="I1686" t="s">
        <v>843</v>
      </c>
      <c r="J1686">
        <v>4</v>
      </c>
      <c r="O1686" t="s">
        <v>908</v>
      </c>
    </row>
    <row r="1687" spans="1:15">
      <c r="A1687">
        <f t="shared" si="52"/>
        <v>1686</v>
      </c>
      <c r="B1687" s="14">
        <v>44032</v>
      </c>
      <c r="C1687" t="s">
        <v>6</v>
      </c>
      <c r="D1687" t="s">
        <v>21</v>
      </c>
      <c r="E1687" s="15">
        <f t="shared" si="53"/>
        <v>20201678</v>
      </c>
      <c r="F1687">
        <v>456</v>
      </c>
      <c r="G1687">
        <v>99999</v>
      </c>
      <c r="H1687" t="str">
        <f>IF(VLOOKUP(G1687,Clientes!$A$2:$D$102,4,FALSE)=0,Clientes!$D$6,VLOOKUP(G1687,Clientes!$A$2:$D$102,4,FALSE))</f>
        <v>Ciudad de México</v>
      </c>
      <c r="I1687" t="s">
        <v>877</v>
      </c>
      <c r="J1687">
        <v>1</v>
      </c>
      <c r="O1687" t="s">
        <v>32</v>
      </c>
    </row>
    <row r="1688" spans="1:15">
      <c r="A1688">
        <f t="shared" si="52"/>
        <v>1687</v>
      </c>
      <c r="B1688" s="14">
        <v>44033</v>
      </c>
      <c r="C1688" t="s">
        <v>6</v>
      </c>
      <c r="D1688" t="s">
        <v>20</v>
      </c>
      <c r="E1688" s="15">
        <f t="shared" si="53"/>
        <v>20201679</v>
      </c>
      <c r="F1688">
        <v>57</v>
      </c>
      <c r="G1688">
        <v>57</v>
      </c>
      <c r="H1688" t="str">
        <f>IF(VLOOKUP(G1688,Clientes!$A$2:$D$102,4,FALSE)=0,Clientes!$D$6,VLOOKUP(G1688,Clientes!$A$2:$D$102,4,FALSE))</f>
        <v>Chihuahua</v>
      </c>
      <c r="I1688" t="s">
        <v>832</v>
      </c>
      <c r="J1688">
        <v>6</v>
      </c>
      <c r="O1688" t="s">
        <v>908</v>
      </c>
    </row>
    <row r="1689" spans="1:15">
      <c r="A1689">
        <f t="shared" si="52"/>
        <v>1688</v>
      </c>
      <c r="B1689" s="14">
        <v>44033</v>
      </c>
      <c r="C1689" t="s">
        <v>6</v>
      </c>
      <c r="D1689" t="s">
        <v>21</v>
      </c>
      <c r="E1689" s="15">
        <f t="shared" si="53"/>
        <v>20201680</v>
      </c>
      <c r="F1689">
        <v>88</v>
      </c>
      <c r="G1689">
        <v>88</v>
      </c>
      <c r="H1689" t="str">
        <f>IF(VLOOKUP(G1689,Clientes!$A$2:$D$102,4,FALSE)=0,Clientes!$D$6,VLOOKUP(G1689,Clientes!$A$2:$D$102,4,FALSE))</f>
        <v>Saltillo</v>
      </c>
      <c r="I1689" t="s">
        <v>829</v>
      </c>
      <c r="J1689">
        <v>5</v>
      </c>
      <c r="O1689" t="s">
        <v>32</v>
      </c>
    </row>
    <row r="1690" spans="1:15">
      <c r="A1690">
        <f t="shared" si="52"/>
        <v>1689</v>
      </c>
      <c r="B1690" s="14">
        <v>44033</v>
      </c>
      <c r="C1690" t="s">
        <v>36</v>
      </c>
      <c r="D1690" t="s">
        <v>20</v>
      </c>
      <c r="E1690" s="15">
        <f t="shared" si="53"/>
        <v>20201681</v>
      </c>
      <c r="F1690">
        <v>204</v>
      </c>
      <c r="G1690">
        <v>99999</v>
      </c>
      <c r="H1690" t="str">
        <f>IF(VLOOKUP(G1690,Clientes!$A$2:$D$102,4,FALSE)=0,Clientes!$D$6,VLOOKUP(G1690,Clientes!$A$2:$D$102,4,FALSE))</f>
        <v>Ciudad de México</v>
      </c>
      <c r="I1690" t="s">
        <v>876</v>
      </c>
      <c r="J1690">
        <v>1</v>
      </c>
      <c r="O1690" t="s">
        <v>32</v>
      </c>
    </row>
    <row r="1691" spans="1:15">
      <c r="A1691">
        <f t="shared" si="52"/>
        <v>1690</v>
      </c>
      <c r="B1691" s="14">
        <v>44033</v>
      </c>
      <c r="C1691" t="s">
        <v>6</v>
      </c>
      <c r="D1691" t="s">
        <v>20</v>
      </c>
      <c r="E1691" s="15">
        <f t="shared" si="53"/>
        <v>20201682</v>
      </c>
      <c r="F1691">
        <v>224</v>
      </c>
      <c r="G1691">
        <v>99999</v>
      </c>
      <c r="H1691" t="str">
        <f>IF(VLOOKUP(G1691,Clientes!$A$2:$D$102,4,FALSE)=0,Clientes!$D$6,VLOOKUP(G1691,Clientes!$A$2:$D$102,4,FALSE))</f>
        <v>Ciudad de México</v>
      </c>
      <c r="I1691" t="s">
        <v>867</v>
      </c>
      <c r="J1691">
        <v>6</v>
      </c>
      <c r="O1691" t="s">
        <v>908</v>
      </c>
    </row>
    <row r="1692" spans="1:15">
      <c r="A1692">
        <f t="shared" si="52"/>
        <v>1691</v>
      </c>
      <c r="B1692" s="14">
        <v>44033</v>
      </c>
      <c r="C1692" t="s">
        <v>6</v>
      </c>
      <c r="D1692" t="s">
        <v>20</v>
      </c>
      <c r="E1692" s="15">
        <f t="shared" si="53"/>
        <v>20201683</v>
      </c>
      <c r="F1692">
        <v>243</v>
      </c>
      <c r="G1692">
        <v>99999</v>
      </c>
      <c r="H1692" t="str">
        <f>IF(VLOOKUP(G1692,Clientes!$A$2:$D$102,4,FALSE)=0,Clientes!$D$6,VLOOKUP(G1692,Clientes!$A$2:$D$102,4,FALSE))</f>
        <v>Ciudad de México</v>
      </c>
      <c r="I1692" t="s">
        <v>866</v>
      </c>
      <c r="J1692">
        <v>2</v>
      </c>
      <c r="O1692" t="s">
        <v>908</v>
      </c>
    </row>
    <row r="1693" spans="1:15">
      <c r="A1693">
        <f t="shared" si="52"/>
        <v>1692</v>
      </c>
      <c r="B1693" s="14">
        <v>44033</v>
      </c>
      <c r="C1693" t="s">
        <v>6</v>
      </c>
      <c r="D1693" t="s">
        <v>20</v>
      </c>
      <c r="E1693" s="15">
        <f t="shared" si="53"/>
        <v>20201684</v>
      </c>
      <c r="F1693">
        <v>364</v>
      </c>
      <c r="G1693">
        <v>99999</v>
      </c>
      <c r="H1693" t="str">
        <f>IF(VLOOKUP(G1693,Clientes!$A$2:$D$102,4,FALSE)=0,Clientes!$D$6,VLOOKUP(G1693,Clientes!$A$2:$D$102,4,FALSE))</f>
        <v>Ciudad de México</v>
      </c>
      <c r="I1693" t="s">
        <v>849</v>
      </c>
      <c r="J1693">
        <v>6</v>
      </c>
      <c r="O1693" t="s">
        <v>908</v>
      </c>
    </row>
    <row r="1694" spans="1:15">
      <c r="A1694">
        <f t="shared" si="52"/>
        <v>1693</v>
      </c>
      <c r="B1694" s="14">
        <v>44033</v>
      </c>
      <c r="C1694" t="s">
        <v>6</v>
      </c>
      <c r="D1694" t="s">
        <v>20</v>
      </c>
      <c r="E1694" s="15">
        <f t="shared" si="53"/>
        <v>20201685</v>
      </c>
      <c r="F1694">
        <v>366</v>
      </c>
      <c r="G1694">
        <v>99999</v>
      </c>
      <c r="H1694" t="str">
        <f>IF(VLOOKUP(G1694,Clientes!$A$2:$D$102,4,FALSE)=0,Clientes!$D$6,VLOOKUP(G1694,Clientes!$A$2:$D$102,4,FALSE))</f>
        <v>Ciudad de México</v>
      </c>
      <c r="I1694" t="s">
        <v>884</v>
      </c>
      <c r="J1694">
        <v>7</v>
      </c>
      <c r="O1694" t="s">
        <v>907</v>
      </c>
    </row>
    <row r="1695" spans="1:15">
      <c r="A1695">
        <f t="shared" si="52"/>
        <v>1694</v>
      </c>
      <c r="B1695" s="14">
        <v>44033</v>
      </c>
      <c r="C1695" t="s">
        <v>6</v>
      </c>
      <c r="D1695" t="s">
        <v>21</v>
      </c>
      <c r="E1695" s="15">
        <f t="shared" si="53"/>
        <v>20201686</v>
      </c>
      <c r="F1695">
        <v>442</v>
      </c>
      <c r="G1695">
        <v>99999</v>
      </c>
      <c r="H1695" t="str">
        <f>IF(VLOOKUP(G1695,Clientes!$A$2:$D$102,4,FALSE)=0,Clientes!$D$6,VLOOKUP(G1695,Clientes!$A$2:$D$102,4,FALSE))</f>
        <v>Ciudad de México</v>
      </c>
      <c r="I1695" t="s">
        <v>834</v>
      </c>
      <c r="J1695">
        <v>3</v>
      </c>
      <c r="O1695" t="s">
        <v>907</v>
      </c>
    </row>
    <row r="1696" spans="1:15">
      <c r="A1696">
        <f t="shared" si="52"/>
        <v>1695</v>
      </c>
      <c r="B1696" s="14">
        <v>44034</v>
      </c>
      <c r="C1696" t="s">
        <v>6</v>
      </c>
      <c r="D1696" t="s">
        <v>20</v>
      </c>
      <c r="E1696" s="15">
        <f t="shared" si="53"/>
        <v>20201687</v>
      </c>
      <c r="F1696">
        <v>9</v>
      </c>
      <c r="G1696">
        <v>9</v>
      </c>
      <c r="H1696" t="str">
        <f>IF(VLOOKUP(G1696,Clientes!$A$2:$D$102,4,FALSE)=0,Clientes!$D$6,VLOOKUP(G1696,Clientes!$A$2:$D$102,4,FALSE))</f>
        <v>Ciudad de México</v>
      </c>
      <c r="I1696" t="s">
        <v>836</v>
      </c>
      <c r="J1696">
        <v>2</v>
      </c>
      <c r="O1696" t="s">
        <v>908</v>
      </c>
    </row>
    <row r="1697" spans="1:15">
      <c r="A1697">
        <f t="shared" si="52"/>
        <v>1696</v>
      </c>
      <c r="B1697" s="14">
        <v>44034</v>
      </c>
      <c r="C1697" t="s">
        <v>6</v>
      </c>
      <c r="D1697" t="s">
        <v>21</v>
      </c>
      <c r="E1697" s="15">
        <f t="shared" si="53"/>
        <v>20201688</v>
      </c>
      <c r="F1697">
        <v>133</v>
      </c>
      <c r="G1697">
        <v>99999</v>
      </c>
      <c r="H1697" t="str">
        <f>IF(VLOOKUP(G1697,Clientes!$A$2:$D$102,4,FALSE)=0,Clientes!$D$6,VLOOKUP(G1697,Clientes!$A$2:$D$102,4,FALSE))</f>
        <v>Ciudad de México</v>
      </c>
      <c r="I1697" t="s">
        <v>839</v>
      </c>
      <c r="J1697">
        <v>1</v>
      </c>
      <c r="O1697" t="s">
        <v>907</v>
      </c>
    </row>
    <row r="1698" spans="1:15">
      <c r="A1698">
        <f t="shared" si="52"/>
        <v>1697</v>
      </c>
      <c r="B1698" s="14">
        <v>44034</v>
      </c>
      <c r="C1698" t="s">
        <v>6</v>
      </c>
      <c r="D1698" t="s">
        <v>21</v>
      </c>
      <c r="E1698" s="15">
        <f t="shared" si="53"/>
        <v>20201689</v>
      </c>
      <c r="F1698">
        <v>142</v>
      </c>
      <c r="G1698">
        <v>99999</v>
      </c>
      <c r="H1698" t="str">
        <f>IF(VLOOKUP(G1698,Clientes!$A$2:$D$102,4,FALSE)=0,Clientes!$D$6,VLOOKUP(G1698,Clientes!$A$2:$D$102,4,FALSE))</f>
        <v>Ciudad de México</v>
      </c>
      <c r="I1698" t="s">
        <v>876</v>
      </c>
      <c r="J1698">
        <v>1</v>
      </c>
      <c r="O1698" t="s">
        <v>907</v>
      </c>
    </row>
    <row r="1699" spans="1:15">
      <c r="A1699">
        <f t="shared" si="52"/>
        <v>1698</v>
      </c>
      <c r="B1699" s="14">
        <v>44034</v>
      </c>
      <c r="C1699" t="s">
        <v>6</v>
      </c>
      <c r="D1699" t="s">
        <v>20</v>
      </c>
      <c r="E1699" s="15">
        <f t="shared" si="53"/>
        <v>20201690</v>
      </c>
      <c r="F1699">
        <v>226</v>
      </c>
      <c r="G1699">
        <v>99999</v>
      </c>
      <c r="H1699" t="str">
        <f>IF(VLOOKUP(G1699,Clientes!$A$2:$D$102,4,FALSE)=0,Clientes!$D$6,VLOOKUP(G1699,Clientes!$A$2:$D$102,4,FALSE))</f>
        <v>Ciudad de México</v>
      </c>
      <c r="I1699" t="s">
        <v>870</v>
      </c>
      <c r="J1699">
        <v>3</v>
      </c>
      <c r="O1699" t="s">
        <v>908</v>
      </c>
    </row>
    <row r="1700" spans="1:15">
      <c r="A1700">
        <f t="shared" si="52"/>
        <v>1699</v>
      </c>
      <c r="B1700" s="14">
        <v>44034</v>
      </c>
      <c r="C1700" t="s">
        <v>6</v>
      </c>
      <c r="D1700" t="s">
        <v>21</v>
      </c>
      <c r="E1700" s="15">
        <f t="shared" si="53"/>
        <v>20201691</v>
      </c>
      <c r="F1700">
        <v>273</v>
      </c>
      <c r="G1700">
        <v>99999</v>
      </c>
      <c r="H1700" t="str">
        <f>IF(VLOOKUP(G1700,Clientes!$A$2:$D$102,4,FALSE)=0,Clientes!$D$6,VLOOKUP(G1700,Clientes!$A$2:$D$102,4,FALSE))</f>
        <v>Ciudad de México</v>
      </c>
      <c r="I1700" t="s">
        <v>889</v>
      </c>
      <c r="J1700">
        <v>4</v>
      </c>
      <c r="O1700" t="s">
        <v>908</v>
      </c>
    </row>
    <row r="1701" spans="1:15">
      <c r="A1701">
        <f t="shared" si="52"/>
        <v>1700</v>
      </c>
      <c r="B1701" s="14">
        <v>44034</v>
      </c>
      <c r="C1701" t="s">
        <v>6</v>
      </c>
      <c r="D1701" t="s">
        <v>21</v>
      </c>
      <c r="E1701" s="15">
        <f t="shared" si="53"/>
        <v>20201692</v>
      </c>
      <c r="F1701">
        <v>323</v>
      </c>
      <c r="G1701">
        <v>99999</v>
      </c>
      <c r="H1701" t="str">
        <f>IF(VLOOKUP(G1701,Clientes!$A$2:$D$102,4,FALSE)=0,Clientes!$D$6,VLOOKUP(G1701,Clientes!$A$2:$D$102,4,FALSE))</f>
        <v>Ciudad de México</v>
      </c>
      <c r="I1701" t="s">
        <v>883</v>
      </c>
      <c r="J1701">
        <v>4</v>
      </c>
      <c r="O1701" t="s">
        <v>32</v>
      </c>
    </row>
    <row r="1702" spans="1:15">
      <c r="A1702">
        <f t="shared" si="52"/>
        <v>1701</v>
      </c>
      <c r="B1702" s="14">
        <v>44034</v>
      </c>
      <c r="C1702" t="s">
        <v>6</v>
      </c>
      <c r="D1702" t="s">
        <v>20</v>
      </c>
      <c r="E1702" s="15">
        <f t="shared" si="53"/>
        <v>20201693</v>
      </c>
      <c r="F1702">
        <v>360</v>
      </c>
      <c r="G1702">
        <v>99999</v>
      </c>
      <c r="H1702" t="str">
        <f>IF(VLOOKUP(G1702,Clientes!$A$2:$D$102,4,FALSE)=0,Clientes!$D$6,VLOOKUP(G1702,Clientes!$A$2:$D$102,4,FALSE))</f>
        <v>Ciudad de México</v>
      </c>
      <c r="I1702" t="s">
        <v>843</v>
      </c>
      <c r="J1702">
        <v>4</v>
      </c>
      <c r="O1702" t="s">
        <v>907</v>
      </c>
    </row>
    <row r="1703" spans="1:15">
      <c r="A1703">
        <f t="shared" si="52"/>
        <v>1702</v>
      </c>
      <c r="B1703" s="14">
        <v>44034</v>
      </c>
      <c r="C1703" t="s">
        <v>6</v>
      </c>
      <c r="D1703" t="s">
        <v>20</v>
      </c>
      <c r="E1703" s="15">
        <f t="shared" si="53"/>
        <v>20201694</v>
      </c>
      <c r="F1703">
        <v>363</v>
      </c>
      <c r="G1703">
        <v>99999</v>
      </c>
      <c r="H1703" t="str">
        <f>IF(VLOOKUP(G1703,Clientes!$A$2:$D$102,4,FALSE)=0,Clientes!$D$6,VLOOKUP(G1703,Clientes!$A$2:$D$102,4,FALSE))</f>
        <v>Ciudad de México</v>
      </c>
      <c r="I1703" t="s">
        <v>875</v>
      </c>
      <c r="J1703">
        <v>3</v>
      </c>
      <c r="O1703" t="s">
        <v>32</v>
      </c>
    </row>
    <row r="1704" spans="1:15">
      <c r="A1704">
        <f t="shared" si="52"/>
        <v>1703</v>
      </c>
      <c r="B1704" s="14">
        <v>44034</v>
      </c>
      <c r="C1704" t="s">
        <v>6</v>
      </c>
      <c r="D1704" t="s">
        <v>20</v>
      </c>
      <c r="E1704" s="15">
        <f t="shared" si="53"/>
        <v>20201695</v>
      </c>
      <c r="F1704">
        <v>364</v>
      </c>
      <c r="G1704">
        <v>99999</v>
      </c>
      <c r="H1704" t="str">
        <f>IF(VLOOKUP(G1704,Clientes!$A$2:$D$102,4,FALSE)=0,Clientes!$D$6,VLOOKUP(G1704,Clientes!$A$2:$D$102,4,FALSE))</f>
        <v>Ciudad de México</v>
      </c>
      <c r="I1704" t="s">
        <v>884</v>
      </c>
      <c r="J1704">
        <v>3</v>
      </c>
      <c r="O1704" t="s">
        <v>907</v>
      </c>
    </row>
    <row r="1705" spans="1:15">
      <c r="A1705">
        <f t="shared" si="52"/>
        <v>1704</v>
      </c>
      <c r="B1705" s="14">
        <v>44034</v>
      </c>
      <c r="C1705" t="s">
        <v>6</v>
      </c>
      <c r="D1705" t="s">
        <v>20</v>
      </c>
      <c r="E1705" s="15">
        <f t="shared" si="53"/>
        <v>20201696</v>
      </c>
      <c r="F1705">
        <v>400</v>
      </c>
      <c r="G1705">
        <v>99999</v>
      </c>
      <c r="H1705" t="str">
        <f>IF(VLOOKUP(G1705,Clientes!$A$2:$D$102,4,FALSE)=0,Clientes!$D$6,VLOOKUP(G1705,Clientes!$A$2:$D$102,4,FALSE))</f>
        <v>Ciudad de México</v>
      </c>
      <c r="I1705" t="s">
        <v>874</v>
      </c>
      <c r="J1705">
        <v>4</v>
      </c>
      <c r="O1705" t="s">
        <v>908</v>
      </c>
    </row>
    <row r="1706" spans="1:15">
      <c r="A1706">
        <f t="shared" si="52"/>
        <v>1705</v>
      </c>
      <c r="B1706" s="14">
        <v>44034</v>
      </c>
      <c r="C1706" t="s">
        <v>6</v>
      </c>
      <c r="D1706" t="s">
        <v>21</v>
      </c>
      <c r="E1706" s="15">
        <f t="shared" si="53"/>
        <v>20201697</v>
      </c>
      <c r="F1706">
        <v>461</v>
      </c>
      <c r="G1706">
        <v>99999</v>
      </c>
      <c r="H1706" t="str">
        <f>IF(VLOOKUP(G1706,Clientes!$A$2:$D$102,4,FALSE)=0,Clientes!$D$6,VLOOKUP(G1706,Clientes!$A$2:$D$102,4,FALSE))</f>
        <v>Ciudad de México</v>
      </c>
      <c r="I1706" t="s">
        <v>870</v>
      </c>
      <c r="J1706">
        <v>2</v>
      </c>
      <c r="O1706" t="s">
        <v>907</v>
      </c>
    </row>
    <row r="1707" spans="1:15">
      <c r="A1707">
        <f t="shared" si="52"/>
        <v>1706</v>
      </c>
      <c r="B1707" s="14">
        <v>44035</v>
      </c>
      <c r="C1707" t="s">
        <v>6</v>
      </c>
      <c r="D1707" t="s">
        <v>20</v>
      </c>
      <c r="E1707" s="15">
        <f t="shared" si="53"/>
        <v>20201698</v>
      </c>
      <c r="F1707">
        <v>93</v>
      </c>
      <c r="G1707">
        <v>93</v>
      </c>
      <c r="H1707" t="str">
        <f>IF(VLOOKUP(G1707,Clientes!$A$2:$D$102,4,FALSE)=0,Clientes!$D$6,VLOOKUP(G1707,Clientes!$A$2:$D$102,4,FALSE))</f>
        <v>Ciudad de México</v>
      </c>
      <c r="I1707" t="s">
        <v>845</v>
      </c>
      <c r="J1707">
        <v>7</v>
      </c>
      <c r="O1707" t="s">
        <v>908</v>
      </c>
    </row>
    <row r="1708" spans="1:15">
      <c r="A1708">
        <f t="shared" si="52"/>
        <v>1707</v>
      </c>
      <c r="B1708" s="14">
        <v>44035</v>
      </c>
      <c r="C1708" t="s">
        <v>6</v>
      </c>
      <c r="D1708" t="s">
        <v>20</v>
      </c>
      <c r="E1708" s="15">
        <f t="shared" si="53"/>
        <v>20201699</v>
      </c>
      <c r="F1708">
        <v>283</v>
      </c>
      <c r="G1708">
        <v>99999</v>
      </c>
      <c r="H1708" t="str">
        <f>IF(VLOOKUP(G1708,Clientes!$A$2:$D$102,4,FALSE)=0,Clientes!$D$6,VLOOKUP(G1708,Clientes!$A$2:$D$102,4,FALSE))</f>
        <v>Ciudad de México</v>
      </c>
      <c r="I1708" t="s">
        <v>890</v>
      </c>
      <c r="J1708">
        <v>5</v>
      </c>
      <c r="O1708" t="s">
        <v>32</v>
      </c>
    </row>
    <row r="1709" spans="1:15">
      <c r="A1709">
        <f t="shared" si="52"/>
        <v>1708</v>
      </c>
      <c r="B1709" s="14">
        <v>44035</v>
      </c>
      <c r="C1709" t="s">
        <v>6</v>
      </c>
      <c r="D1709" t="s">
        <v>20</v>
      </c>
      <c r="E1709" s="15">
        <f t="shared" si="53"/>
        <v>20201700</v>
      </c>
      <c r="F1709">
        <v>323</v>
      </c>
      <c r="G1709">
        <v>99999</v>
      </c>
      <c r="H1709" t="str">
        <f>IF(VLOOKUP(G1709,Clientes!$A$2:$D$102,4,FALSE)=0,Clientes!$D$6,VLOOKUP(G1709,Clientes!$A$2:$D$102,4,FALSE))</f>
        <v>Ciudad de México</v>
      </c>
      <c r="I1709" t="s">
        <v>883</v>
      </c>
      <c r="J1709">
        <v>7</v>
      </c>
      <c r="O1709" t="s">
        <v>908</v>
      </c>
    </row>
    <row r="1710" spans="1:15">
      <c r="A1710">
        <f t="shared" si="52"/>
        <v>1709</v>
      </c>
      <c r="B1710" s="14">
        <v>44035</v>
      </c>
      <c r="C1710" t="s">
        <v>6</v>
      </c>
      <c r="D1710" t="s">
        <v>22</v>
      </c>
      <c r="E1710" s="15">
        <f t="shared" si="53"/>
        <v>20201701</v>
      </c>
      <c r="F1710">
        <v>358</v>
      </c>
      <c r="G1710">
        <v>99999</v>
      </c>
      <c r="H1710" t="str">
        <f>IF(VLOOKUP(G1710,Clientes!$A$2:$D$102,4,FALSE)=0,Clientes!$D$6,VLOOKUP(G1710,Clientes!$A$2:$D$102,4,FALSE))</f>
        <v>Ciudad de México</v>
      </c>
      <c r="I1710" t="s">
        <v>847</v>
      </c>
      <c r="J1710">
        <v>3</v>
      </c>
      <c r="O1710" t="s">
        <v>32</v>
      </c>
    </row>
    <row r="1711" spans="1:15">
      <c r="A1711">
        <f t="shared" si="52"/>
        <v>1710</v>
      </c>
      <c r="B1711" s="14">
        <v>44035</v>
      </c>
      <c r="C1711" t="s">
        <v>6</v>
      </c>
      <c r="D1711" t="s">
        <v>22</v>
      </c>
      <c r="E1711" s="15">
        <f t="shared" si="53"/>
        <v>20201702</v>
      </c>
      <c r="F1711">
        <v>378</v>
      </c>
      <c r="G1711">
        <v>99999</v>
      </c>
      <c r="H1711" t="str">
        <f>IF(VLOOKUP(G1711,Clientes!$A$2:$D$102,4,FALSE)=0,Clientes!$D$6,VLOOKUP(G1711,Clientes!$A$2:$D$102,4,FALSE))</f>
        <v>Ciudad de México</v>
      </c>
      <c r="I1711" t="s">
        <v>839</v>
      </c>
      <c r="J1711">
        <v>5</v>
      </c>
      <c r="O1711" t="s">
        <v>32</v>
      </c>
    </row>
    <row r="1712" spans="1:15">
      <c r="A1712">
        <f t="shared" si="52"/>
        <v>1711</v>
      </c>
      <c r="B1712" s="14">
        <v>44035</v>
      </c>
      <c r="C1712" t="s">
        <v>6</v>
      </c>
      <c r="D1712" t="s">
        <v>22</v>
      </c>
      <c r="E1712" s="15">
        <f t="shared" si="53"/>
        <v>20201703</v>
      </c>
      <c r="F1712">
        <v>441</v>
      </c>
      <c r="G1712">
        <v>99999</v>
      </c>
      <c r="H1712" t="str">
        <f>IF(VLOOKUP(G1712,Clientes!$A$2:$D$102,4,FALSE)=0,Clientes!$D$6,VLOOKUP(G1712,Clientes!$A$2:$D$102,4,FALSE))</f>
        <v>Ciudad de México</v>
      </c>
      <c r="I1712" t="s">
        <v>831</v>
      </c>
      <c r="J1712">
        <v>1</v>
      </c>
      <c r="O1712" t="s">
        <v>907</v>
      </c>
    </row>
    <row r="1713" spans="1:15">
      <c r="A1713">
        <f t="shared" si="52"/>
        <v>1712</v>
      </c>
      <c r="B1713" s="14">
        <v>44035</v>
      </c>
      <c r="C1713" t="s">
        <v>6</v>
      </c>
      <c r="D1713" t="s">
        <v>21</v>
      </c>
      <c r="E1713" s="15">
        <f t="shared" si="53"/>
        <v>20201704</v>
      </c>
      <c r="F1713">
        <v>449</v>
      </c>
      <c r="G1713">
        <v>99999</v>
      </c>
      <c r="H1713" t="str">
        <f>IF(VLOOKUP(G1713,Clientes!$A$2:$D$102,4,FALSE)=0,Clientes!$D$6,VLOOKUP(G1713,Clientes!$A$2:$D$102,4,FALSE))</f>
        <v>Ciudad de México</v>
      </c>
      <c r="I1713" t="s">
        <v>854</v>
      </c>
      <c r="J1713">
        <v>1</v>
      </c>
      <c r="O1713" t="s">
        <v>32</v>
      </c>
    </row>
    <row r="1714" spans="1:15">
      <c r="A1714">
        <f t="shared" si="52"/>
        <v>1713</v>
      </c>
      <c r="B1714" s="14">
        <v>44036</v>
      </c>
      <c r="C1714" t="s">
        <v>6</v>
      </c>
      <c r="D1714" t="s">
        <v>20</v>
      </c>
      <c r="E1714" s="15">
        <f t="shared" si="53"/>
        <v>20201705</v>
      </c>
      <c r="F1714">
        <v>82</v>
      </c>
      <c r="G1714">
        <v>82</v>
      </c>
      <c r="H1714" t="str">
        <f>IF(VLOOKUP(G1714,Clientes!$A$2:$D$102,4,FALSE)=0,Clientes!$D$6,VLOOKUP(G1714,Clientes!$A$2:$D$102,4,FALSE))</f>
        <v>Veracruz</v>
      </c>
      <c r="I1714" t="s">
        <v>872</v>
      </c>
      <c r="J1714">
        <v>7</v>
      </c>
      <c r="O1714" t="s">
        <v>907</v>
      </c>
    </row>
    <row r="1715" spans="1:15">
      <c r="A1715">
        <f t="shared" si="52"/>
        <v>1714</v>
      </c>
      <c r="B1715" s="14">
        <v>44036</v>
      </c>
      <c r="C1715" t="s">
        <v>6</v>
      </c>
      <c r="D1715" t="s">
        <v>20</v>
      </c>
      <c r="E1715" s="15">
        <f t="shared" si="53"/>
        <v>20201706</v>
      </c>
      <c r="F1715">
        <v>169</v>
      </c>
      <c r="G1715">
        <v>99999</v>
      </c>
      <c r="H1715" t="str">
        <f>IF(VLOOKUP(G1715,Clientes!$A$2:$D$102,4,FALSE)=0,Clientes!$D$6,VLOOKUP(G1715,Clientes!$A$2:$D$102,4,FALSE))</f>
        <v>Ciudad de México</v>
      </c>
      <c r="I1715" t="s">
        <v>869</v>
      </c>
      <c r="J1715">
        <v>4</v>
      </c>
      <c r="O1715" t="s">
        <v>32</v>
      </c>
    </row>
    <row r="1716" spans="1:15">
      <c r="A1716">
        <f t="shared" si="52"/>
        <v>1715</v>
      </c>
      <c r="B1716" s="14">
        <v>44036</v>
      </c>
      <c r="C1716" t="s">
        <v>6</v>
      </c>
      <c r="D1716" t="s">
        <v>20</v>
      </c>
      <c r="E1716" s="15">
        <f t="shared" si="53"/>
        <v>20201707</v>
      </c>
      <c r="F1716">
        <v>182</v>
      </c>
      <c r="G1716">
        <v>99999</v>
      </c>
      <c r="H1716" t="str">
        <f>IF(VLOOKUP(G1716,Clientes!$A$2:$D$102,4,FALSE)=0,Clientes!$D$6,VLOOKUP(G1716,Clientes!$A$2:$D$102,4,FALSE))</f>
        <v>Ciudad de México</v>
      </c>
      <c r="I1716" t="s">
        <v>867</v>
      </c>
      <c r="J1716">
        <v>3</v>
      </c>
      <c r="O1716" t="s">
        <v>907</v>
      </c>
    </row>
    <row r="1717" spans="1:15">
      <c r="A1717">
        <f t="shared" si="52"/>
        <v>1716</v>
      </c>
      <c r="B1717" s="14">
        <v>44036</v>
      </c>
      <c r="C1717" t="s">
        <v>6</v>
      </c>
      <c r="D1717" t="s">
        <v>21</v>
      </c>
      <c r="E1717" s="15">
        <f t="shared" si="53"/>
        <v>20201708</v>
      </c>
      <c r="F1717">
        <v>218</v>
      </c>
      <c r="G1717">
        <v>99999</v>
      </c>
      <c r="H1717" t="str">
        <f>IF(VLOOKUP(G1717,Clientes!$A$2:$D$102,4,FALSE)=0,Clientes!$D$6,VLOOKUP(G1717,Clientes!$A$2:$D$102,4,FALSE))</f>
        <v>Ciudad de México</v>
      </c>
      <c r="I1717" t="s">
        <v>833</v>
      </c>
      <c r="J1717">
        <v>3</v>
      </c>
      <c r="O1717" t="s">
        <v>907</v>
      </c>
    </row>
    <row r="1718" spans="1:15">
      <c r="A1718">
        <f t="shared" si="52"/>
        <v>1717</v>
      </c>
      <c r="B1718" s="14">
        <v>44036</v>
      </c>
      <c r="C1718" t="s">
        <v>6</v>
      </c>
      <c r="D1718" t="s">
        <v>21</v>
      </c>
      <c r="E1718" s="15">
        <f t="shared" si="53"/>
        <v>20201709</v>
      </c>
      <c r="F1718">
        <v>219</v>
      </c>
      <c r="G1718">
        <v>99999</v>
      </c>
      <c r="H1718" t="str">
        <f>IF(VLOOKUP(G1718,Clientes!$A$2:$D$102,4,FALSE)=0,Clientes!$D$6,VLOOKUP(G1718,Clientes!$A$2:$D$102,4,FALSE))</f>
        <v>Ciudad de México</v>
      </c>
      <c r="I1718" t="s">
        <v>867</v>
      </c>
      <c r="J1718">
        <v>6</v>
      </c>
      <c r="O1718" t="s">
        <v>907</v>
      </c>
    </row>
    <row r="1719" spans="1:15">
      <c r="A1719">
        <f t="shared" si="52"/>
        <v>1718</v>
      </c>
      <c r="B1719" s="14">
        <v>44036</v>
      </c>
      <c r="C1719" t="s">
        <v>6</v>
      </c>
      <c r="D1719" t="s">
        <v>20</v>
      </c>
      <c r="E1719" s="15">
        <f t="shared" si="53"/>
        <v>20201710</v>
      </c>
      <c r="F1719">
        <v>241</v>
      </c>
      <c r="G1719">
        <v>99999</v>
      </c>
      <c r="H1719" t="str">
        <f>IF(VLOOKUP(G1719,Clientes!$A$2:$D$102,4,FALSE)=0,Clientes!$D$6,VLOOKUP(G1719,Clientes!$A$2:$D$102,4,FALSE))</f>
        <v>Ciudad de México</v>
      </c>
      <c r="I1719" t="s">
        <v>850</v>
      </c>
      <c r="J1719">
        <v>7</v>
      </c>
      <c r="O1719" t="s">
        <v>908</v>
      </c>
    </row>
    <row r="1720" spans="1:15">
      <c r="A1720">
        <f t="shared" si="52"/>
        <v>1719</v>
      </c>
      <c r="B1720" s="14">
        <v>44036</v>
      </c>
      <c r="C1720" t="s">
        <v>6</v>
      </c>
      <c r="D1720" t="s">
        <v>22</v>
      </c>
      <c r="E1720" s="15">
        <f t="shared" si="53"/>
        <v>20201711</v>
      </c>
      <c r="F1720">
        <v>345</v>
      </c>
      <c r="G1720">
        <v>99999</v>
      </c>
      <c r="H1720" t="str">
        <f>IF(VLOOKUP(G1720,Clientes!$A$2:$D$102,4,FALSE)=0,Clientes!$D$6,VLOOKUP(G1720,Clientes!$A$2:$D$102,4,FALSE))</f>
        <v>Ciudad de México</v>
      </c>
      <c r="I1720" t="s">
        <v>868</v>
      </c>
      <c r="J1720">
        <v>3</v>
      </c>
      <c r="O1720" t="s">
        <v>907</v>
      </c>
    </row>
    <row r="1721" spans="1:15">
      <c r="A1721">
        <f t="shared" si="52"/>
        <v>1720</v>
      </c>
      <c r="B1721" s="14">
        <v>44036</v>
      </c>
      <c r="C1721" t="s">
        <v>6</v>
      </c>
      <c r="D1721" t="s">
        <v>20</v>
      </c>
      <c r="E1721" s="15">
        <f t="shared" si="53"/>
        <v>20201712</v>
      </c>
      <c r="F1721">
        <v>379</v>
      </c>
      <c r="G1721">
        <v>99999</v>
      </c>
      <c r="H1721" t="str">
        <f>IF(VLOOKUP(G1721,Clientes!$A$2:$D$102,4,FALSE)=0,Clientes!$D$6,VLOOKUP(G1721,Clientes!$A$2:$D$102,4,FALSE))</f>
        <v>Ciudad de México</v>
      </c>
      <c r="I1721" t="s">
        <v>881</v>
      </c>
      <c r="J1721">
        <v>2</v>
      </c>
      <c r="O1721" t="s">
        <v>32</v>
      </c>
    </row>
    <row r="1722" spans="1:15">
      <c r="A1722">
        <f t="shared" si="52"/>
        <v>1721</v>
      </c>
      <c r="B1722" s="14">
        <v>44037</v>
      </c>
      <c r="C1722" t="s">
        <v>6</v>
      </c>
      <c r="D1722" t="s">
        <v>22</v>
      </c>
      <c r="E1722" s="15">
        <f t="shared" si="53"/>
        <v>20201713</v>
      </c>
      <c r="F1722">
        <v>15</v>
      </c>
      <c r="G1722">
        <v>15</v>
      </c>
      <c r="H1722" t="str">
        <f>IF(VLOOKUP(G1722,Clientes!$A$2:$D$102,4,FALSE)=0,Clientes!$D$6,VLOOKUP(G1722,Clientes!$A$2:$D$102,4,FALSE))</f>
        <v>Ciudad de México</v>
      </c>
      <c r="I1722" t="s">
        <v>844</v>
      </c>
      <c r="J1722">
        <v>5</v>
      </c>
      <c r="O1722" t="s">
        <v>907</v>
      </c>
    </row>
    <row r="1723" spans="1:15">
      <c r="A1723">
        <f t="shared" si="52"/>
        <v>1722</v>
      </c>
      <c r="B1723" s="14">
        <v>44037</v>
      </c>
      <c r="C1723" t="s">
        <v>6</v>
      </c>
      <c r="D1723" t="s">
        <v>21</v>
      </c>
      <c r="E1723" s="15">
        <f t="shared" si="53"/>
        <v>20201714</v>
      </c>
      <c r="F1723">
        <v>114</v>
      </c>
      <c r="G1723">
        <v>99999</v>
      </c>
      <c r="H1723" t="str">
        <f>IF(VLOOKUP(G1723,Clientes!$A$2:$D$102,4,FALSE)=0,Clientes!$D$6,VLOOKUP(G1723,Clientes!$A$2:$D$102,4,FALSE))</f>
        <v>Ciudad de México</v>
      </c>
      <c r="I1723" t="s">
        <v>828</v>
      </c>
      <c r="J1723">
        <v>5</v>
      </c>
      <c r="O1723" t="s">
        <v>907</v>
      </c>
    </row>
    <row r="1724" spans="1:15">
      <c r="A1724">
        <f t="shared" si="52"/>
        <v>1723</v>
      </c>
      <c r="B1724" s="14">
        <v>44037</v>
      </c>
      <c r="C1724" t="s">
        <v>6</v>
      </c>
      <c r="D1724" t="s">
        <v>20</v>
      </c>
      <c r="E1724" s="15">
        <f t="shared" si="53"/>
        <v>20201715</v>
      </c>
      <c r="F1724">
        <v>116</v>
      </c>
      <c r="G1724">
        <v>99999</v>
      </c>
      <c r="H1724" t="str">
        <f>IF(VLOOKUP(G1724,Clientes!$A$2:$D$102,4,FALSE)=0,Clientes!$D$6,VLOOKUP(G1724,Clientes!$A$2:$D$102,4,FALSE))</f>
        <v>Ciudad de México</v>
      </c>
      <c r="I1724" t="s">
        <v>836</v>
      </c>
      <c r="J1724">
        <v>6</v>
      </c>
      <c r="O1724" t="s">
        <v>32</v>
      </c>
    </row>
    <row r="1725" spans="1:15">
      <c r="A1725">
        <f t="shared" si="52"/>
        <v>1724</v>
      </c>
      <c r="B1725" s="14">
        <v>44037</v>
      </c>
      <c r="C1725" t="s">
        <v>6</v>
      </c>
      <c r="D1725" t="s">
        <v>20</v>
      </c>
      <c r="E1725" s="15">
        <f t="shared" si="53"/>
        <v>20201716</v>
      </c>
      <c r="F1725">
        <v>137</v>
      </c>
      <c r="G1725">
        <v>99999</v>
      </c>
      <c r="H1725" t="str">
        <f>IF(VLOOKUP(G1725,Clientes!$A$2:$D$102,4,FALSE)=0,Clientes!$D$6,VLOOKUP(G1725,Clientes!$A$2:$D$102,4,FALSE))</f>
        <v>Ciudad de México</v>
      </c>
      <c r="I1725" t="s">
        <v>852</v>
      </c>
      <c r="J1725">
        <v>2</v>
      </c>
      <c r="O1725" t="s">
        <v>32</v>
      </c>
    </row>
    <row r="1726" spans="1:15">
      <c r="A1726">
        <f t="shared" si="52"/>
        <v>1725</v>
      </c>
      <c r="B1726" s="14">
        <v>44037</v>
      </c>
      <c r="C1726" t="s">
        <v>6</v>
      </c>
      <c r="D1726" t="s">
        <v>22</v>
      </c>
      <c r="E1726" s="15">
        <f t="shared" si="53"/>
        <v>20201717</v>
      </c>
      <c r="F1726">
        <v>208</v>
      </c>
      <c r="G1726">
        <v>99999</v>
      </c>
      <c r="H1726" t="str">
        <f>IF(VLOOKUP(G1726,Clientes!$A$2:$D$102,4,FALSE)=0,Clientes!$D$6,VLOOKUP(G1726,Clientes!$A$2:$D$102,4,FALSE))</f>
        <v>Ciudad de México</v>
      </c>
      <c r="I1726" t="s">
        <v>866</v>
      </c>
      <c r="J1726">
        <v>2</v>
      </c>
      <c r="O1726" t="s">
        <v>908</v>
      </c>
    </row>
    <row r="1727" spans="1:15">
      <c r="A1727">
        <f t="shared" si="52"/>
        <v>1726</v>
      </c>
      <c r="B1727" s="14">
        <v>44037</v>
      </c>
      <c r="C1727" t="s">
        <v>6</v>
      </c>
      <c r="D1727" t="s">
        <v>22</v>
      </c>
      <c r="E1727" s="15">
        <f t="shared" si="53"/>
        <v>20201718</v>
      </c>
      <c r="F1727">
        <v>272</v>
      </c>
      <c r="G1727">
        <v>99999</v>
      </c>
      <c r="H1727" t="str">
        <f>IF(VLOOKUP(G1727,Clientes!$A$2:$D$102,4,FALSE)=0,Clientes!$D$6,VLOOKUP(G1727,Clientes!$A$2:$D$102,4,FALSE))</f>
        <v>Ciudad de México</v>
      </c>
      <c r="I1727" t="s">
        <v>887</v>
      </c>
      <c r="J1727">
        <v>6</v>
      </c>
      <c r="O1727" t="s">
        <v>907</v>
      </c>
    </row>
    <row r="1728" spans="1:15">
      <c r="A1728">
        <f t="shared" si="52"/>
        <v>1727</v>
      </c>
      <c r="B1728" s="14">
        <v>44037</v>
      </c>
      <c r="C1728" t="s">
        <v>6</v>
      </c>
      <c r="D1728" t="s">
        <v>20</v>
      </c>
      <c r="E1728" s="15">
        <f t="shared" si="53"/>
        <v>20201719</v>
      </c>
      <c r="F1728">
        <v>282</v>
      </c>
      <c r="G1728">
        <v>99999</v>
      </c>
      <c r="H1728" t="str">
        <f>IF(VLOOKUP(G1728,Clientes!$A$2:$D$102,4,FALSE)=0,Clientes!$D$6,VLOOKUP(G1728,Clientes!$A$2:$D$102,4,FALSE))</f>
        <v>Ciudad de México</v>
      </c>
      <c r="I1728" t="s">
        <v>863</v>
      </c>
      <c r="J1728">
        <v>7</v>
      </c>
      <c r="O1728" t="s">
        <v>908</v>
      </c>
    </row>
    <row r="1729" spans="1:15">
      <c r="A1729">
        <f t="shared" si="52"/>
        <v>1728</v>
      </c>
      <c r="B1729" s="14">
        <v>44037</v>
      </c>
      <c r="C1729" t="s">
        <v>6</v>
      </c>
      <c r="D1729" t="s">
        <v>20</v>
      </c>
      <c r="E1729" s="15">
        <f t="shared" si="53"/>
        <v>20201720</v>
      </c>
      <c r="F1729">
        <v>339</v>
      </c>
      <c r="G1729">
        <v>99999</v>
      </c>
      <c r="H1729" t="str">
        <f>IF(VLOOKUP(G1729,Clientes!$A$2:$D$102,4,FALSE)=0,Clientes!$D$6,VLOOKUP(G1729,Clientes!$A$2:$D$102,4,FALSE))</f>
        <v>Ciudad de México</v>
      </c>
      <c r="I1729" t="s">
        <v>869</v>
      </c>
      <c r="J1729">
        <v>7</v>
      </c>
      <c r="O1729" t="s">
        <v>32</v>
      </c>
    </row>
    <row r="1730" spans="1:15">
      <c r="A1730">
        <f t="shared" si="52"/>
        <v>1729</v>
      </c>
      <c r="B1730" s="14">
        <v>44037</v>
      </c>
      <c r="C1730" t="s">
        <v>6</v>
      </c>
      <c r="D1730" t="s">
        <v>22</v>
      </c>
      <c r="E1730" s="15">
        <f t="shared" si="53"/>
        <v>20201721</v>
      </c>
      <c r="F1730">
        <v>384</v>
      </c>
      <c r="G1730">
        <v>99999</v>
      </c>
      <c r="H1730" t="str">
        <f>IF(VLOOKUP(G1730,Clientes!$A$2:$D$102,4,FALSE)=0,Clientes!$D$6,VLOOKUP(G1730,Clientes!$A$2:$D$102,4,FALSE))</f>
        <v>Ciudad de México</v>
      </c>
      <c r="I1730" t="s">
        <v>881</v>
      </c>
      <c r="J1730">
        <v>2</v>
      </c>
      <c r="O1730" t="s">
        <v>907</v>
      </c>
    </row>
    <row r="1731" spans="1:15">
      <c r="A1731">
        <f t="shared" si="52"/>
        <v>1730</v>
      </c>
      <c r="B1731" s="14">
        <v>44037</v>
      </c>
      <c r="C1731" t="s">
        <v>6</v>
      </c>
      <c r="D1731" t="s">
        <v>20</v>
      </c>
      <c r="E1731" s="15">
        <f t="shared" si="53"/>
        <v>20201722</v>
      </c>
      <c r="F1731">
        <v>426</v>
      </c>
      <c r="G1731">
        <v>99999</v>
      </c>
      <c r="H1731" t="str">
        <f>IF(VLOOKUP(G1731,Clientes!$A$2:$D$102,4,FALSE)=0,Clientes!$D$6,VLOOKUP(G1731,Clientes!$A$2:$D$102,4,FALSE))</f>
        <v>Ciudad de México</v>
      </c>
      <c r="I1731" t="s">
        <v>830</v>
      </c>
      <c r="J1731">
        <v>1</v>
      </c>
      <c r="O1731" t="s">
        <v>907</v>
      </c>
    </row>
    <row r="1732" spans="1:15">
      <c r="A1732">
        <f t="shared" ref="A1732:A1795" si="54">A1731+1</f>
        <v>1731</v>
      </c>
      <c r="B1732" s="14">
        <v>44038</v>
      </c>
      <c r="C1732" t="s">
        <v>6</v>
      </c>
      <c r="D1732" t="s">
        <v>22</v>
      </c>
      <c r="E1732" s="15">
        <f t="shared" ref="E1732:E1795" si="55">IF(CONCATENATE(D1732,F1732)=CONCATENATE(D1731,F1731),E1731,E1731+1)</f>
        <v>20201723</v>
      </c>
      <c r="F1732">
        <v>81</v>
      </c>
      <c r="G1732">
        <v>81</v>
      </c>
      <c r="H1732" t="str">
        <f>IF(VLOOKUP(G1732,Clientes!$A$2:$D$102,4,FALSE)=0,Clientes!$D$6,VLOOKUP(G1732,Clientes!$A$2:$D$102,4,FALSE))</f>
        <v>Celaya</v>
      </c>
      <c r="I1732" t="s">
        <v>855</v>
      </c>
      <c r="J1732">
        <v>1</v>
      </c>
      <c r="O1732" t="s">
        <v>907</v>
      </c>
    </row>
    <row r="1733" spans="1:15">
      <c r="A1733">
        <f t="shared" si="54"/>
        <v>1732</v>
      </c>
      <c r="B1733" s="14">
        <v>44038</v>
      </c>
      <c r="C1733" t="s">
        <v>6</v>
      </c>
      <c r="D1733" t="s">
        <v>20</v>
      </c>
      <c r="E1733" s="15">
        <f t="shared" si="55"/>
        <v>20201724</v>
      </c>
      <c r="F1733">
        <v>109</v>
      </c>
      <c r="G1733">
        <v>99999</v>
      </c>
      <c r="H1733" t="str">
        <f>IF(VLOOKUP(G1733,Clientes!$A$2:$D$102,4,FALSE)=0,Clientes!$D$6,VLOOKUP(G1733,Clientes!$A$2:$D$102,4,FALSE))</f>
        <v>Ciudad de México</v>
      </c>
      <c r="I1733" t="s">
        <v>861</v>
      </c>
      <c r="J1733">
        <v>4</v>
      </c>
      <c r="O1733" t="s">
        <v>908</v>
      </c>
    </row>
    <row r="1734" spans="1:15">
      <c r="A1734">
        <f t="shared" si="54"/>
        <v>1733</v>
      </c>
      <c r="B1734" s="14">
        <v>44038</v>
      </c>
      <c r="C1734" t="s">
        <v>6</v>
      </c>
      <c r="D1734" t="s">
        <v>21</v>
      </c>
      <c r="E1734" s="15">
        <f t="shared" si="55"/>
        <v>20201725</v>
      </c>
      <c r="F1734">
        <v>168</v>
      </c>
      <c r="G1734">
        <v>99999</v>
      </c>
      <c r="H1734" t="str">
        <f>IF(VLOOKUP(G1734,Clientes!$A$2:$D$102,4,FALSE)=0,Clientes!$D$6,VLOOKUP(G1734,Clientes!$A$2:$D$102,4,FALSE))</f>
        <v>Ciudad de México</v>
      </c>
      <c r="I1734" t="s">
        <v>831</v>
      </c>
      <c r="J1734">
        <v>2</v>
      </c>
      <c r="O1734" t="s">
        <v>907</v>
      </c>
    </row>
    <row r="1735" spans="1:15">
      <c r="A1735">
        <f t="shared" si="54"/>
        <v>1734</v>
      </c>
      <c r="B1735" s="14">
        <v>44038</v>
      </c>
      <c r="C1735" t="s">
        <v>6</v>
      </c>
      <c r="D1735" t="s">
        <v>20</v>
      </c>
      <c r="E1735" s="15">
        <f t="shared" si="55"/>
        <v>20201726</v>
      </c>
      <c r="F1735">
        <v>224</v>
      </c>
      <c r="G1735">
        <v>99999</v>
      </c>
      <c r="H1735" t="str">
        <f>IF(VLOOKUP(G1735,Clientes!$A$2:$D$102,4,FALSE)=0,Clientes!$D$6,VLOOKUP(G1735,Clientes!$A$2:$D$102,4,FALSE))</f>
        <v>Ciudad de México</v>
      </c>
      <c r="I1735" t="s">
        <v>831</v>
      </c>
      <c r="J1735">
        <v>3</v>
      </c>
      <c r="O1735" t="s">
        <v>908</v>
      </c>
    </row>
    <row r="1736" spans="1:15">
      <c r="A1736">
        <f t="shared" si="54"/>
        <v>1735</v>
      </c>
      <c r="B1736" s="14">
        <v>44038</v>
      </c>
      <c r="C1736" t="s">
        <v>6</v>
      </c>
      <c r="D1736" t="s">
        <v>20</v>
      </c>
      <c r="E1736" s="15">
        <f t="shared" si="55"/>
        <v>20201727</v>
      </c>
      <c r="F1736">
        <v>270</v>
      </c>
      <c r="G1736">
        <v>99999</v>
      </c>
      <c r="H1736" t="str">
        <f>IF(VLOOKUP(G1736,Clientes!$A$2:$D$102,4,FALSE)=0,Clientes!$D$6,VLOOKUP(G1736,Clientes!$A$2:$D$102,4,FALSE))</f>
        <v>Ciudad de México</v>
      </c>
      <c r="I1736" t="s">
        <v>837</v>
      </c>
      <c r="J1736">
        <v>4</v>
      </c>
      <c r="O1736" t="s">
        <v>908</v>
      </c>
    </row>
    <row r="1737" spans="1:15">
      <c r="A1737">
        <f t="shared" si="54"/>
        <v>1736</v>
      </c>
      <c r="B1737" s="14">
        <v>44038</v>
      </c>
      <c r="C1737" t="s">
        <v>6</v>
      </c>
      <c r="D1737" t="s">
        <v>20</v>
      </c>
      <c r="E1737" s="15">
        <f t="shared" si="55"/>
        <v>20201728</v>
      </c>
      <c r="F1737">
        <v>310</v>
      </c>
      <c r="G1737">
        <v>99999</v>
      </c>
      <c r="H1737" t="str">
        <f>IF(VLOOKUP(G1737,Clientes!$A$2:$D$102,4,FALSE)=0,Clientes!$D$6,VLOOKUP(G1737,Clientes!$A$2:$D$102,4,FALSE))</f>
        <v>Ciudad de México</v>
      </c>
      <c r="I1737" t="s">
        <v>832</v>
      </c>
      <c r="J1737">
        <v>3</v>
      </c>
      <c r="O1737" t="s">
        <v>908</v>
      </c>
    </row>
    <row r="1738" spans="1:15">
      <c r="A1738">
        <f t="shared" si="54"/>
        <v>1737</v>
      </c>
      <c r="B1738" s="14">
        <v>44038</v>
      </c>
      <c r="C1738" t="s">
        <v>6</v>
      </c>
      <c r="D1738" t="s">
        <v>20</v>
      </c>
      <c r="E1738" s="15">
        <f t="shared" si="55"/>
        <v>20201729</v>
      </c>
      <c r="F1738">
        <v>325</v>
      </c>
      <c r="G1738">
        <v>99999</v>
      </c>
      <c r="H1738" t="str">
        <f>IF(VLOOKUP(G1738,Clientes!$A$2:$D$102,4,FALSE)=0,Clientes!$D$6,VLOOKUP(G1738,Clientes!$A$2:$D$102,4,FALSE))</f>
        <v>Ciudad de México</v>
      </c>
      <c r="I1738" t="s">
        <v>841</v>
      </c>
      <c r="J1738">
        <v>1</v>
      </c>
      <c r="O1738" t="s">
        <v>908</v>
      </c>
    </row>
    <row r="1739" spans="1:15">
      <c r="A1739">
        <f t="shared" si="54"/>
        <v>1738</v>
      </c>
      <c r="B1739" s="14">
        <v>44038</v>
      </c>
      <c r="C1739" t="s">
        <v>6</v>
      </c>
      <c r="D1739" t="s">
        <v>20</v>
      </c>
      <c r="E1739" s="15">
        <f t="shared" si="55"/>
        <v>20201730</v>
      </c>
      <c r="F1739">
        <v>390</v>
      </c>
      <c r="G1739">
        <v>99999</v>
      </c>
      <c r="H1739" t="str">
        <f>IF(VLOOKUP(G1739,Clientes!$A$2:$D$102,4,FALSE)=0,Clientes!$D$6,VLOOKUP(G1739,Clientes!$A$2:$D$102,4,FALSE))</f>
        <v>Ciudad de México</v>
      </c>
      <c r="I1739" t="s">
        <v>830</v>
      </c>
      <c r="J1739">
        <v>6</v>
      </c>
      <c r="O1739" t="s">
        <v>908</v>
      </c>
    </row>
    <row r="1740" spans="1:15">
      <c r="A1740">
        <f t="shared" si="54"/>
        <v>1739</v>
      </c>
      <c r="B1740" s="14">
        <v>44038</v>
      </c>
      <c r="C1740" t="s">
        <v>6</v>
      </c>
      <c r="D1740" t="s">
        <v>21</v>
      </c>
      <c r="E1740" s="15">
        <f t="shared" si="55"/>
        <v>20201731</v>
      </c>
      <c r="F1740">
        <v>418</v>
      </c>
      <c r="G1740">
        <v>99999</v>
      </c>
      <c r="H1740" t="str">
        <f>IF(VLOOKUP(G1740,Clientes!$A$2:$D$102,4,FALSE)=0,Clientes!$D$6,VLOOKUP(G1740,Clientes!$A$2:$D$102,4,FALSE))</f>
        <v>Ciudad de México</v>
      </c>
      <c r="I1740" t="s">
        <v>847</v>
      </c>
      <c r="J1740">
        <v>3</v>
      </c>
      <c r="O1740" t="s">
        <v>32</v>
      </c>
    </row>
    <row r="1741" spans="1:15">
      <c r="A1741">
        <f t="shared" si="54"/>
        <v>1740</v>
      </c>
      <c r="B1741" s="14">
        <v>44038</v>
      </c>
      <c r="C1741" t="s">
        <v>6</v>
      </c>
      <c r="D1741" t="s">
        <v>22</v>
      </c>
      <c r="E1741" s="15">
        <f t="shared" si="55"/>
        <v>20201732</v>
      </c>
      <c r="F1741">
        <v>426</v>
      </c>
      <c r="G1741">
        <v>99999</v>
      </c>
      <c r="H1741" t="str">
        <f>IF(VLOOKUP(G1741,Clientes!$A$2:$D$102,4,FALSE)=0,Clientes!$D$6,VLOOKUP(G1741,Clientes!$A$2:$D$102,4,FALSE))</f>
        <v>Ciudad de México</v>
      </c>
      <c r="I1741" t="s">
        <v>839</v>
      </c>
      <c r="J1741">
        <v>3</v>
      </c>
      <c r="O1741" t="s">
        <v>32</v>
      </c>
    </row>
    <row r="1742" spans="1:15">
      <c r="A1742">
        <f t="shared" si="54"/>
        <v>1741</v>
      </c>
      <c r="B1742" s="14">
        <v>44038</v>
      </c>
      <c r="C1742" t="s">
        <v>6</v>
      </c>
      <c r="D1742" t="s">
        <v>20</v>
      </c>
      <c r="E1742" s="15">
        <f t="shared" si="55"/>
        <v>20201733</v>
      </c>
      <c r="F1742">
        <v>431</v>
      </c>
      <c r="G1742">
        <v>99999</v>
      </c>
      <c r="H1742" t="str">
        <f>IF(VLOOKUP(G1742,Clientes!$A$2:$D$102,4,FALSE)=0,Clientes!$D$6,VLOOKUP(G1742,Clientes!$A$2:$D$102,4,FALSE))</f>
        <v>Ciudad de México</v>
      </c>
      <c r="I1742" t="s">
        <v>864</v>
      </c>
      <c r="J1742">
        <v>4</v>
      </c>
      <c r="O1742" t="s">
        <v>908</v>
      </c>
    </row>
    <row r="1743" spans="1:15">
      <c r="A1743">
        <f t="shared" si="54"/>
        <v>1742</v>
      </c>
      <c r="B1743" s="14">
        <v>44038</v>
      </c>
      <c r="C1743" t="s">
        <v>6</v>
      </c>
      <c r="D1743" t="s">
        <v>20</v>
      </c>
      <c r="E1743" s="15">
        <f t="shared" si="55"/>
        <v>20201734</v>
      </c>
      <c r="F1743">
        <v>436</v>
      </c>
      <c r="G1743">
        <v>99999</v>
      </c>
      <c r="H1743" t="str">
        <f>IF(VLOOKUP(G1743,Clientes!$A$2:$D$102,4,FALSE)=0,Clientes!$D$6,VLOOKUP(G1743,Clientes!$A$2:$D$102,4,FALSE))</f>
        <v>Ciudad de México</v>
      </c>
      <c r="I1743" t="s">
        <v>888</v>
      </c>
      <c r="J1743">
        <v>2</v>
      </c>
      <c r="O1743" t="s">
        <v>907</v>
      </c>
    </row>
    <row r="1744" spans="1:15">
      <c r="A1744">
        <f t="shared" si="54"/>
        <v>1743</v>
      </c>
      <c r="B1744" s="14">
        <v>44038</v>
      </c>
      <c r="C1744" t="s">
        <v>6</v>
      </c>
      <c r="D1744" t="s">
        <v>20</v>
      </c>
      <c r="E1744" s="15">
        <f t="shared" si="55"/>
        <v>20201735</v>
      </c>
      <c r="F1744">
        <v>442</v>
      </c>
      <c r="G1744">
        <v>99999</v>
      </c>
      <c r="H1744" t="str">
        <f>IF(VLOOKUP(G1744,Clientes!$A$2:$D$102,4,FALSE)=0,Clientes!$D$6,VLOOKUP(G1744,Clientes!$A$2:$D$102,4,FALSE))</f>
        <v>Ciudad de México</v>
      </c>
      <c r="I1744" t="s">
        <v>845</v>
      </c>
      <c r="J1744">
        <v>4</v>
      </c>
      <c r="O1744" t="s">
        <v>32</v>
      </c>
    </row>
    <row r="1745" spans="1:15">
      <c r="A1745">
        <f t="shared" si="54"/>
        <v>1744</v>
      </c>
      <c r="B1745" s="14">
        <v>44039</v>
      </c>
      <c r="C1745" t="s">
        <v>6</v>
      </c>
      <c r="D1745" t="s">
        <v>20</v>
      </c>
      <c r="E1745" s="15">
        <f t="shared" si="55"/>
        <v>20201736</v>
      </c>
      <c r="F1745">
        <v>86</v>
      </c>
      <c r="G1745">
        <v>86</v>
      </c>
      <c r="H1745" t="str">
        <f>IF(VLOOKUP(G1745,Clientes!$A$2:$D$102,4,FALSE)=0,Clientes!$D$6,VLOOKUP(G1745,Clientes!$A$2:$D$102,4,FALSE))</f>
        <v>San Pablo de las Salinas</v>
      </c>
      <c r="I1745" t="s">
        <v>887</v>
      </c>
      <c r="J1745">
        <v>4</v>
      </c>
      <c r="O1745" t="s">
        <v>32</v>
      </c>
    </row>
    <row r="1746" spans="1:15">
      <c r="A1746">
        <f t="shared" si="54"/>
        <v>1745</v>
      </c>
      <c r="B1746" s="14">
        <v>44039</v>
      </c>
      <c r="C1746" t="s">
        <v>6</v>
      </c>
      <c r="D1746" t="s">
        <v>20</v>
      </c>
      <c r="E1746" s="15">
        <f t="shared" si="55"/>
        <v>20201737</v>
      </c>
      <c r="F1746">
        <v>213</v>
      </c>
      <c r="G1746">
        <v>99999</v>
      </c>
      <c r="H1746" t="str">
        <f>IF(VLOOKUP(G1746,Clientes!$A$2:$D$102,4,FALSE)=0,Clientes!$D$6,VLOOKUP(G1746,Clientes!$A$2:$D$102,4,FALSE))</f>
        <v>Ciudad de México</v>
      </c>
      <c r="I1746" t="s">
        <v>839</v>
      </c>
      <c r="J1746">
        <v>7</v>
      </c>
      <c r="O1746" t="s">
        <v>908</v>
      </c>
    </row>
    <row r="1747" spans="1:15">
      <c r="A1747">
        <f t="shared" si="54"/>
        <v>1746</v>
      </c>
      <c r="B1747" s="14">
        <v>44039</v>
      </c>
      <c r="C1747" t="s">
        <v>6</v>
      </c>
      <c r="D1747" t="s">
        <v>21</v>
      </c>
      <c r="E1747" s="15">
        <f t="shared" si="55"/>
        <v>20201738</v>
      </c>
      <c r="F1747">
        <v>215</v>
      </c>
      <c r="G1747">
        <v>99999</v>
      </c>
      <c r="H1747" t="str">
        <f>IF(VLOOKUP(G1747,Clientes!$A$2:$D$102,4,FALSE)=0,Clientes!$D$6,VLOOKUP(G1747,Clientes!$A$2:$D$102,4,FALSE))</f>
        <v>Ciudad de México</v>
      </c>
      <c r="I1747" t="s">
        <v>863</v>
      </c>
      <c r="J1747">
        <v>4</v>
      </c>
      <c r="O1747" t="s">
        <v>908</v>
      </c>
    </row>
    <row r="1748" spans="1:15">
      <c r="A1748">
        <f t="shared" si="54"/>
        <v>1747</v>
      </c>
      <c r="B1748" s="14">
        <v>44039</v>
      </c>
      <c r="C1748" t="s">
        <v>6</v>
      </c>
      <c r="D1748" t="s">
        <v>20</v>
      </c>
      <c r="E1748" s="15">
        <f t="shared" si="55"/>
        <v>20201739</v>
      </c>
      <c r="F1748">
        <v>253</v>
      </c>
      <c r="G1748">
        <v>99999</v>
      </c>
      <c r="H1748" t="str">
        <f>IF(VLOOKUP(G1748,Clientes!$A$2:$D$102,4,FALSE)=0,Clientes!$D$6,VLOOKUP(G1748,Clientes!$A$2:$D$102,4,FALSE))</f>
        <v>Ciudad de México</v>
      </c>
      <c r="I1748" t="s">
        <v>830</v>
      </c>
      <c r="J1748">
        <v>5</v>
      </c>
      <c r="O1748" t="s">
        <v>908</v>
      </c>
    </row>
    <row r="1749" spans="1:15">
      <c r="A1749">
        <f t="shared" si="54"/>
        <v>1748</v>
      </c>
      <c r="B1749" s="14">
        <v>44039</v>
      </c>
      <c r="C1749" t="s">
        <v>6</v>
      </c>
      <c r="D1749" t="s">
        <v>20</v>
      </c>
      <c r="E1749" s="15">
        <f t="shared" si="55"/>
        <v>20201740</v>
      </c>
      <c r="F1749">
        <v>308</v>
      </c>
      <c r="G1749">
        <v>99999</v>
      </c>
      <c r="H1749" t="str">
        <f>IF(VLOOKUP(G1749,Clientes!$A$2:$D$102,4,FALSE)=0,Clientes!$D$6,VLOOKUP(G1749,Clientes!$A$2:$D$102,4,FALSE))</f>
        <v>Ciudad de México</v>
      </c>
      <c r="I1749" t="s">
        <v>867</v>
      </c>
      <c r="J1749">
        <v>1</v>
      </c>
      <c r="O1749" t="s">
        <v>908</v>
      </c>
    </row>
    <row r="1750" spans="1:15">
      <c r="A1750">
        <f t="shared" si="54"/>
        <v>1749</v>
      </c>
      <c r="B1750" s="14">
        <v>44039</v>
      </c>
      <c r="C1750" t="s">
        <v>6</v>
      </c>
      <c r="D1750" t="s">
        <v>21</v>
      </c>
      <c r="E1750" s="15">
        <f t="shared" si="55"/>
        <v>20201741</v>
      </c>
      <c r="F1750">
        <v>438</v>
      </c>
      <c r="G1750">
        <v>99999</v>
      </c>
      <c r="H1750" t="str">
        <f>IF(VLOOKUP(G1750,Clientes!$A$2:$D$102,4,FALSE)=0,Clientes!$D$6,VLOOKUP(G1750,Clientes!$A$2:$D$102,4,FALSE))</f>
        <v>Ciudad de México</v>
      </c>
      <c r="I1750" t="s">
        <v>852</v>
      </c>
      <c r="J1750">
        <v>5</v>
      </c>
      <c r="O1750" t="s">
        <v>908</v>
      </c>
    </row>
    <row r="1751" spans="1:15">
      <c r="A1751">
        <f t="shared" si="54"/>
        <v>1750</v>
      </c>
      <c r="B1751" s="14">
        <v>44040</v>
      </c>
      <c r="C1751" t="s">
        <v>6</v>
      </c>
      <c r="D1751" t="s">
        <v>22</v>
      </c>
      <c r="E1751" s="15">
        <f t="shared" si="55"/>
        <v>20201742</v>
      </c>
      <c r="F1751">
        <v>31</v>
      </c>
      <c r="G1751">
        <v>31</v>
      </c>
      <c r="H1751" t="str">
        <f>IF(VLOOKUP(G1751,Clientes!$A$2:$D$102,4,FALSE)=0,Clientes!$D$6,VLOOKUP(G1751,Clientes!$A$2:$D$102,4,FALSE))</f>
        <v>San Luis Potosí</v>
      </c>
      <c r="I1751" t="s">
        <v>832</v>
      </c>
      <c r="J1751">
        <v>6</v>
      </c>
      <c r="O1751" t="s">
        <v>908</v>
      </c>
    </row>
    <row r="1752" spans="1:15">
      <c r="A1752">
        <f t="shared" si="54"/>
        <v>1751</v>
      </c>
      <c r="B1752" s="14">
        <v>44040</v>
      </c>
      <c r="C1752" t="s">
        <v>6</v>
      </c>
      <c r="D1752" t="s">
        <v>20</v>
      </c>
      <c r="E1752" s="15">
        <f t="shared" si="55"/>
        <v>20201743</v>
      </c>
      <c r="F1752">
        <v>42</v>
      </c>
      <c r="G1752">
        <v>42</v>
      </c>
      <c r="H1752" t="str">
        <f>IF(VLOOKUP(G1752,Clientes!$A$2:$D$102,4,FALSE)=0,Clientes!$D$6,VLOOKUP(G1752,Clientes!$A$2:$D$102,4,FALSE))</f>
        <v>Cancún</v>
      </c>
      <c r="I1752" t="s">
        <v>829</v>
      </c>
      <c r="J1752">
        <v>7</v>
      </c>
      <c r="O1752" t="s">
        <v>32</v>
      </c>
    </row>
    <row r="1753" spans="1:15">
      <c r="A1753">
        <f t="shared" si="54"/>
        <v>1752</v>
      </c>
      <c r="B1753" s="14">
        <v>44040</v>
      </c>
      <c r="C1753" t="s">
        <v>6</v>
      </c>
      <c r="D1753" t="s">
        <v>22</v>
      </c>
      <c r="E1753" s="15">
        <f t="shared" si="55"/>
        <v>20201744</v>
      </c>
      <c r="F1753">
        <v>182</v>
      </c>
      <c r="G1753">
        <v>99999</v>
      </c>
      <c r="H1753" t="str">
        <f>IF(VLOOKUP(G1753,Clientes!$A$2:$D$102,4,FALSE)=0,Clientes!$D$6,VLOOKUP(G1753,Clientes!$A$2:$D$102,4,FALSE))</f>
        <v>Ciudad de México</v>
      </c>
      <c r="I1753" t="s">
        <v>872</v>
      </c>
      <c r="J1753">
        <v>1</v>
      </c>
      <c r="O1753" t="s">
        <v>907</v>
      </c>
    </row>
    <row r="1754" spans="1:15">
      <c r="A1754">
        <f t="shared" si="54"/>
        <v>1753</v>
      </c>
      <c r="B1754" s="14">
        <v>44040</v>
      </c>
      <c r="C1754" t="s">
        <v>6</v>
      </c>
      <c r="D1754" t="s">
        <v>21</v>
      </c>
      <c r="E1754" s="15">
        <f t="shared" si="55"/>
        <v>20201745</v>
      </c>
      <c r="F1754">
        <v>305</v>
      </c>
      <c r="G1754">
        <v>99999</v>
      </c>
      <c r="H1754" t="str">
        <f>IF(VLOOKUP(G1754,Clientes!$A$2:$D$102,4,FALSE)=0,Clientes!$D$6,VLOOKUP(G1754,Clientes!$A$2:$D$102,4,FALSE))</f>
        <v>Ciudad de México</v>
      </c>
      <c r="I1754" t="s">
        <v>864</v>
      </c>
      <c r="J1754">
        <v>1</v>
      </c>
      <c r="O1754" t="s">
        <v>32</v>
      </c>
    </row>
    <row r="1755" spans="1:15">
      <c r="A1755">
        <f t="shared" si="54"/>
        <v>1754</v>
      </c>
      <c r="B1755" s="14">
        <v>44040</v>
      </c>
      <c r="C1755" t="s">
        <v>6</v>
      </c>
      <c r="D1755" t="s">
        <v>22</v>
      </c>
      <c r="E1755" s="15">
        <f t="shared" si="55"/>
        <v>20201746</v>
      </c>
      <c r="F1755">
        <v>306</v>
      </c>
      <c r="G1755">
        <v>99999</v>
      </c>
      <c r="H1755" t="str">
        <f>IF(VLOOKUP(G1755,Clientes!$A$2:$D$102,4,FALSE)=0,Clientes!$D$6,VLOOKUP(G1755,Clientes!$A$2:$D$102,4,FALSE))</f>
        <v>Ciudad de México</v>
      </c>
      <c r="I1755" t="s">
        <v>855</v>
      </c>
      <c r="J1755">
        <v>2</v>
      </c>
      <c r="O1755" t="s">
        <v>32</v>
      </c>
    </row>
    <row r="1756" spans="1:15">
      <c r="A1756">
        <f t="shared" si="54"/>
        <v>1755</v>
      </c>
      <c r="B1756" s="14">
        <v>44040</v>
      </c>
      <c r="C1756" t="s">
        <v>6</v>
      </c>
      <c r="D1756" t="s">
        <v>21</v>
      </c>
      <c r="E1756" s="15">
        <f t="shared" si="55"/>
        <v>20201747</v>
      </c>
      <c r="F1756">
        <v>345</v>
      </c>
      <c r="G1756">
        <v>99999</v>
      </c>
      <c r="H1756" t="str">
        <f>IF(VLOOKUP(G1756,Clientes!$A$2:$D$102,4,FALSE)=0,Clientes!$D$6,VLOOKUP(G1756,Clientes!$A$2:$D$102,4,FALSE))</f>
        <v>Ciudad de México</v>
      </c>
      <c r="I1756" t="s">
        <v>841</v>
      </c>
      <c r="J1756">
        <v>4</v>
      </c>
      <c r="O1756" t="s">
        <v>908</v>
      </c>
    </row>
    <row r="1757" spans="1:15">
      <c r="A1757">
        <f t="shared" si="54"/>
        <v>1756</v>
      </c>
      <c r="B1757" s="14">
        <v>44041</v>
      </c>
      <c r="C1757" t="s">
        <v>6</v>
      </c>
      <c r="D1757" t="s">
        <v>22</v>
      </c>
      <c r="E1757" s="15">
        <f t="shared" si="55"/>
        <v>20201748</v>
      </c>
      <c r="F1757">
        <v>6</v>
      </c>
      <c r="G1757">
        <v>6</v>
      </c>
      <c r="H1757" t="str">
        <f>IF(VLOOKUP(G1757,Clientes!$A$2:$D$102,4,FALSE)=0,Clientes!$D$6,VLOOKUP(G1757,Clientes!$A$2:$D$102,4,FALSE))</f>
        <v>San Pedro Garza García</v>
      </c>
      <c r="I1757" t="s">
        <v>843</v>
      </c>
      <c r="J1757">
        <v>6</v>
      </c>
      <c r="O1757" t="s">
        <v>907</v>
      </c>
    </row>
    <row r="1758" spans="1:15">
      <c r="A1758">
        <f t="shared" si="54"/>
        <v>1757</v>
      </c>
      <c r="B1758" s="14">
        <v>44041</v>
      </c>
      <c r="C1758" t="s">
        <v>6</v>
      </c>
      <c r="D1758" t="s">
        <v>20</v>
      </c>
      <c r="E1758" s="15">
        <f t="shared" si="55"/>
        <v>20201749</v>
      </c>
      <c r="F1758">
        <v>12</v>
      </c>
      <c r="G1758">
        <v>12</v>
      </c>
      <c r="H1758" t="str">
        <f>IF(VLOOKUP(G1758,Clientes!$A$2:$D$102,4,FALSE)=0,Clientes!$D$6,VLOOKUP(G1758,Clientes!$A$2:$D$102,4,FALSE))</f>
        <v>Ciudad de México</v>
      </c>
      <c r="I1758" t="s">
        <v>865</v>
      </c>
      <c r="J1758">
        <v>5</v>
      </c>
      <c r="O1758" t="s">
        <v>908</v>
      </c>
    </row>
    <row r="1759" spans="1:15">
      <c r="A1759">
        <f t="shared" si="54"/>
        <v>1758</v>
      </c>
      <c r="B1759" s="14">
        <v>44041</v>
      </c>
      <c r="C1759" t="s">
        <v>6</v>
      </c>
      <c r="D1759" t="s">
        <v>20</v>
      </c>
      <c r="E1759" s="15">
        <f t="shared" si="55"/>
        <v>20201750</v>
      </c>
      <c r="F1759">
        <v>29</v>
      </c>
      <c r="G1759">
        <v>29</v>
      </c>
      <c r="H1759" t="str">
        <f>IF(VLOOKUP(G1759,Clientes!$A$2:$D$102,4,FALSE)=0,Clientes!$D$6,VLOOKUP(G1759,Clientes!$A$2:$D$102,4,FALSE))</f>
        <v>Ciudad de México</v>
      </c>
      <c r="I1759" t="s">
        <v>828</v>
      </c>
      <c r="J1759">
        <v>2</v>
      </c>
      <c r="O1759" t="s">
        <v>32</v>
      </c>
    </row>
    <row r="1760" spans="1:15">
      <c r="A1760">
        <f t="shared" si="54"/>
        <v>1759</v>
      </c>
      <c r="B1760" s="14">
        <v>44041</v>
      </c>
      <c r="C1760" t="s">
        <v>6</v>
      </c>
      <c r="D1760" t="s">
        <v>20</v>
      </c>
      <c r="E1760" s="15">
        <f t="shared" si="55"/>
        <v>20201751</v>
      </c>
      <c r="F1760">
        <v>107</v>
      </c>
      <c r="G1760">
        <v>99999</v>
      </c>
      <c r="H1760" t="str">
        <f>IF(VLOOKUP(G1760,Clientes!$A$2:$D$102,4,FALSE)=0,Clientes!$D$6,VLOOKUP(G1760,Clientes!$A$2:$D$102,4,FALSE))</f>
        <v>Ciudad de México</v>
      </c>
      <c r="I1760" t="s">
        <v>862</v>
      </c>
      <c r="J1760">
        <v>4</v>
      </c>
      <c r="O1760" t="s">
        <v>908</v>
      </c>
    </row>
    <row r="1761" spans="1:15">
      <c r="A1761">
        <f t="shared" si="54"/>
        <v>1760</v>
      </c>
      <c r="B1761" s="14">
        <v>44041</v>
      </c>
      <c r="C1761" t="s">
        <v>6</v>
      </c>
      <c r="D1761" t="s">
        <v>20</v>
      </c>
      <c r="E1761" s="15">
        <f t="shared" si="55"/>
        <v>20201752</v>
      </c>
      <c r="F1761">
        <v>112</v>
      </c>
      <c r="G1761">
        <v>99999</v>
      </c>
      <c r="H1761" t="str">
        <f>IF(VLOOKUP(G1761,Clientes!$A$2:$D$102,4,FALSE)=0,Clientes!$D$6,VLOOKUP(G1761,Clientes!$A$2:$D$102,4,FALSE))</f>
        <v>Ciudad de México</v>
      </c>
      <c r="I1761" t="s">
        <v>852</v>
      </c>
      <c r="J1761">
        <v>4</v>
      </c>
      <c r="O1761" t="s">
        <v>908</v>
      </c>
    </row>
    <row r="1762" spans="1:15">
      <c r="A1762">
        <f t="shared" si="54"/>
        <v>1761</v>
      </c>
      <c r="B1762" s="14">
        <v>44041</v>
      </c>
      <c r="C1762" t="s">
        <v>6</v>
      </c>
      <c r="D1762" t="s">
        <v>22</v>
      </c>
      <c r="E1762" s="15">
        <f t="shared" si="55"/>
        <v>20201753</v>
      </c>
      <c r="F1762">
        <v>141</v>
      </c>
      <c r="G1762">
        <v>99999</v>
      </c>
      <c r="H1762" t="str">
        <f>IF(VLOOKUP(G1762,Clientes!$A$2:$D$102,4,FALSE)=0,Clientes!$D$6,VLOOKUP(G1762,Clientes!$A$2:$D$102,4,FALSE))</f>
        <v>Ciudad de México</v>
      </c>
      <c r="I1762" t="s">
        <v>846</v>
      </c>
      <c r="J1762">
        <v>5</v>
      </c>
      <c r="O1762" t="s">
        <v>907</v>
      </c>
    </row>
    <row r="1763" spans="1:15">
      <c r="A1763">
        <f t="shared" si="54"/>
        <v>1762</v>
      </c>
      <c r="B1763" s="14">
        <v>44041</v>
      </c>
      <c r="C1763" t="s">
        <v>6</v>
      </c>
      <c r="D1763" t="s">
        <v>20</v>
      </c>
      <c r="E1763" s="15">
        <f t="shared" si="55"/>
        <v>20201754</v>
      </c>
      <c r="F1763">
        <v>158</v>
      </c>
      <c r="G1763">
        <v>99999</v>
      </c>
      <c r="H1763" t="str">
        <f>IF(VLOOKUP(G1763,Clientes!$A$2:$D$102,4,FALSE)=0,Clientes!$D$6,VLOOKUP(G1763,Clientes!$A$2:$D$102,4,FALSE))</f>
        <v>Ciudad de México</v>
      </c>
      <c r="I1763" t="s">
        <v>846</v>
      </c>
      <c r="J1763">
        <v>5</v>
      </c>
      <c r="O1763" t="s">
        <v>908</v>
      </c>
    </row>
    <row r="1764" spans="1:15">
      <c r="A1764">
        <f t="shared" si="54"/>
        <v>1763</v>
      </c>
      <c r="B1764" s="14">
        <v>44041</v>
      </c>
      <c r="C1764" t="s">
        <v>6</v>
      </c>
      <c r="D1764" t="s">
        <v>20</v>
      </c>
      <c r="E1764" s="15">
        <f t="shared" si="55"/>
        <v>20201755</v>
      </c>
      <c r="F1764">
        <v>201</v>
      </c>
      <c r="G1764">
        <v>99999</v>
      </c>
      <c r="H1764" t="str">
        <f>IF(VLOOKUP(G1764,Clientes!$A$2:$D$102,4,FALSE)=0,Clientes!$D$6,VLOOKUP(G1764,Clientes!$A$2:$D$102,4,FALSE))</f>
        <v>Ciudad de México</v>
      </c>
      <c r="I1764" t="s">
        <v>868</v>
      </c>
      <c r="J1764">
        <v>5</v>
      </c>
      <c r="O1764" t="s">
        <v>907</v>
      </c>
    </row>
    <row r="1765" spans="1:15">
      <c r="A1765">
        <f t="shared" si="54"/>
        <v>1764</v>
      </c>
      <c r="B1765" s="14">
        <v>44041</v>
      </c>
      <c r="C1765" t="s">
        <v>6</v>
      </c>
      <c r="D1765" t="s">
        <v>22</v>
      </c>
      <c r="E1765" s="15">
        <f t="shared" si="55"/>
        <v>20201756</v>
      </c>
      <c r="F1765">
        <v>202</v>
      </c>
      <c r="G1765">
        <v>99999</v>
      </c>
      <c r="H1765" t="str">
        <f>IF(VLOOKUP(G1765,Clientes!$A$2:$D$102,4,FALSE)=0,Clientes!$D$6,VLOOKUP(G1765,Clientes!$A$2:$D$102,4,FALSE))</f>
        <v>Ciudad de México</v>
      </c>
      <c r="I1765" t="s">
        <v>882</v>
      </c>
      <c r="J1765">
        <v>5</v>
      </c>
      <c r="O1765" t="s">
        <v>32</v>
      </c>
    </row>
    <row r="1766" spans="1:15">
      <c r="A1766">
        <f t="shared" si="54"/>
        <v>1765</v>
      </c>
      <c r="B1766" s="14">
        <v>44041</v>
      </c>
      <c r="C1766" t="s">
        <v>6</v>
      </c>
      <c r="D1766" t="s">
        <v>20</v>
      </c>
      <c r="E1766" s="15">
        <f t="shared" si="55"/>
        <v>20201757</v>
      </c>
      <c r="F1766">
        <v>284</v>
      </c>
      <c r="G1766">
        <v>99999</v>
      </c>
      <c r="H1766" t="str">
        <f>IF(VLOOKUP(G1766,Clientes!$A$2:$D$102,4,FALSE)=0,Clientes!$D$6,VLOOKUP(G1766,Clientes!$A$2:$D$102,4,FALSE))</f>
        <v>Ciudad de México</v>
      </c>
      <c r="I1766" t="s">
        <v>883</v>
      </c>
      <c r="J1766">
        <v>7</v>
      </c>
      <c r="O1766" t="s">
        <v>907</v>
      </c>
    </row>
    <row r="1767" spans="1:15">
      <c r="A1767">
        <f t="shared" si="54"/>
        <v>1766</v>
      </c>
      <c r="B1767" s="14">
        <v>44041</v>
      </c>
      <c r="C1767" t="s">
        <v>6</v>
      </c>
      <c r="D1767" t="s">
        <v>20</v>
      </c>
      <c r="E1767" s="15">
        <f t="shared" si="55"/>
        <v>20201758</v>
      </c>
      <c r="F1767">
        <v>337</v>
      </c>
      <c r="G1767">
        <v>99999</v>
      </c>
      <c r="H1767" t="str">
        <f>IF(VLOOKUP(G1767,Clientes!$A$2:$D$102,4,FALSE)=0,Clientes!$D$6,VLOOKUP(G1767,Clientes!$A$2:$D$102,4,FALSE))</f>
        <v>Ciudad de México</v>
      </c>
      <c r="I1767" t="s">
        <v>871</v>
      </c>
      <c r="J1767">
        <v>1</v>
      </c>
      <c r="O1767" t="s">
        <v>907</v>
      </c>
    </row>
    <row r="1768" spans="1:15">
      <c r="A1768">
        <f t="shared" si="54"/>
        <v>1767</v>
      </c>
      <c r="B1768" s="14">
        <v>44041</v>
      </c>
      <c r="C1768" t="s">
        <v>6</v>
      </c>
      <c r="D1768" t="s">
        <v>20</v>
      </c>
      <c r="E1768" s="15">
        <f t="shared" si="55"/>
        <v>20201759</v>
      </c>
      <c r="F1768">
        <v>413</v>
      </c>
      <c r="G1768">
        <v>99999</v>
      </c>
      <c r="H1768" t="str">
        <f>IF(VLOOKUP(G1768,Clientes!$A$2:$D$102,4,FALSE)=0,Clientes!$D$6,VLOOKUP(G1768,Clientes!$A$2:$D$102,4,FALSE))</f>
        <v>Ciudad de México</v>
      </c>
      <c r="I1768" t="s">
        <v>840</v>
      </c>
      <c r="J1768">
        <v>4</v>
      </c>
      <c r="O1768" t="s">
        <v>907</v>
      </c>
    </row>
    <row r="1769" spans="1:15">
      <c r="A1769">
        <f t="shared" si="54"/>
        <v>1768</v>
      </c>
      <c r="B1769" s="14">
        <v>44041</v>
      </c>
      <c r="C1769" t="s">
        <v>6</v>
      </c>
      <c r="D1769" t="s">
        <v>20</v>
      </c>
      <c r="E1769" s="15">
        <f t="shared" si="55"/>
        <v>20201760</v>
      </c>
      <c r="F1769">
        <v>415</v>
      </c>
      <c r="G1769">
        <v>99999</v>
      </c>
      <c r="H1769" t="str">
        <f>IF(VLOOKUP(G1769,Clientes!$A$2:$D$102,4,FALSE)=0,Clientes!$D$6,VLOOKUP(G1769,Clientes!$A$2:$D$102,4,FALSE))</f>
        <v>Ciudad de México</v>
      </c>
      <c r="I1769" t="s">
        <v>875</v>
      </c>
      <c r="J1769">
        <v>7</v>
      </c>
      <c r="O1769" t="s">
        <v>32</v>
      </c>
    </row>
    <row r="1770" spans="1:15">
      <c r="A1770">
        <f t="shared" si="54"/>
        <v>1769</v>
      </c>
      <c r="B1770" s="14">
        <v>44041</v>
      </c>
      <c r="C1770" t="s">
        <v>6</v>
      </c>
      <c r="D1770" t="s">
        <v>20</v>
      </c>
      <c r="E1770" s="15">
        <f t="shared" si="55"/>
        <v>20201761</v>
      </c>
      <c r="F1770">
        <v>422</v>
      </c>
      <c r="G1770">
        <v>99999</v>
      </c>
      <c r="H1770" t="str">
        <f>IF(VLOOKUP(G1770,Clientes!$A$2:$D$102,4,FALSE)=0,Clientes!$D$6,VLOOKUP(G1770,Clientes!$A$2:$D$102,4,FALSE))</f>
        <v>Ciudad de México</v>
      </c>
      <c r="I1770" t="s">
        <v>866</v>
      </c>
      <c r="J1770">
        <v>1</v>
      </c>
      <c r="O1770" t="s">
        <v>908</v>
      </c>
    </row>
    <row r="1771" spans="1:15">
      <c r="A1771">
        <f t="shared" si="54"/>
        <v>1770</v>
      </c>
      <c r="B1771" s="14">
        <v>44041</v>
      </c>
      <c r="C1771" t="s">
        <v>6</v>
      </c>
      <c r="D1771" t="s">
        <v>20</v>
      </c>
      <c r="E1771" s="15">
        <f t="shared" si="55"/>
        <v>20201762</v>
      </c>
      <c r="F1771">
        <v>460</v>
      </c>
      <c r="G1771">
        <v>99999</v>
      </c>
      <c r="H1771" t="str">
        <f>IF(VLOOKUP(G1771,Clientes!$A$2:$D$102,4,FALSE)=0,Clientes!$D$6,VLOOKUP(G1771,Clientes!$A$2:$D$102,4,FALSE))</f>
        <v>Ciudad de México</v>
      </c>
      <c r="I1771" t="s">
        <v>871</v>
      </c>
      <c r="J1771">
        <v>2</v>
      </c>
      <c r="O1771" t="s">
        <v>907</v>
      </c>
    </row>
    <row r="1772" spans="1:15">
      <c r="A1772">
        <f t="shared" si="54"/>
        <v>1771</v>
      </c>
      <c r="B1772" s="14">
        <v>44042</v>
      </c>
      <c r="C1772" t="s">
        <v>6</v>
      </c>
      <c r="D1772" t="s">
        <v>22</v>
      </c>
      <c r="E1772" s="15">
        <f t="shared" si="55"/>
        <v>20201763</v>
      </c>
      <c r="F1772">
        <v>7</v>
      </c>
      <c r="G1772">
        <v>7</v>
      </c>
      <c r="H1772" t="str">
        <f>IF(VLOOKUP(G1772,Clientes!$A$2:$D$102,4,FALSE)=0,Clientes!$D$6,VLOOKUP(G1772,Clientes!$A$2:$D$102,4,FALSE))</f>
        <v>Xalapa</v>
      </c>
      <c r="I1772" t="s">
        <v>864</v>
      </c>
      <c r="J1772">
        <v>3</v>
      </c>
      <c r="O1772" t="s">
        <v>908</v>
      </c>
    </row>
    <row r="1773" spans="1:15">
      <c r="A1773">
        <f t="shared" si="54"/>
        <v>1772</v>
      </c>
      <c r="B1773" s="14">
        <v>44042</v>
      </c>
      <c r="C1773" t="s">
        <v>6</v>
      </c>
      <c r="D1773" t="s">
        <v>21</v>
      </c>
      <c r="E1773" s="15">
        <f t="shared" si="55"/>
        <v>20201764</v>
      </c>
      <c r="F1773">
        <v>42</v>
      </c>
      <c r="G1773">
        <v>42</v>
      </c>
      <c r="H1773" t="str">
        <f>IF(VLOOKUP(G1773,Clientes!$A$2:$D$102,4,FALSE)=0,Clientes!$D$6,VLOOKUP(G1773,Clientes!$A$2:$D$102,4,FALSE))</f>
        <v>Cancún</v>
      </c>
      <c r="I1773" t="s">
        <v>839</v>
      </c>
      <c r="J1773">
        <v>2</v>
      </c>
      <c r="O1773" t="s">
        <v>32</v>
      </c>
    </row>
    <row r="1774" spans="1:15">
      <c r="A1774">
        <f t="shared" si="54"/>
        <v>1773</v>
      </c>
      <c r="B1774" s="14">
        <v>44042</v>
      </c>
      <c r="C1774" t="s">
        <v>6</v>
      </c>
      <c r="D1774" t="s">
        <v>22</v>
      </c>
      <c r="E1774" s="15">
        <f t="shared" si="55"/>
        <v>20201765</v>
      </c>
      <c r="F1774">
        <v>182</v>
      </c>
      <c r="G1774">
        <v>99999</v>
      </c>
      <c r="H1774" t="str">
        <f>IF(VLOOKUP(G1774,Clientes!$A$2:$D$102,4,FALSE)=0,Clientes!$D$6,VLOOKUP(G1774,Clientes!$A$2:$D$102,4,FALSE))</f>
        <v>Ciudad de México</v>
      </c>
      <c r="I1774" t="s">
        <v>867</v>
      </c>
      <c r="J1774">
        <v>6</v>
      </c>
      <c r="O1774" t="s">
        <v>32</v>
      </c>
    </row>
    <row r="1775" spans="1:15">
      <c r="A1775">
        <f t="shared" si="54"/>
        <v>1774</v>
      </c>
      <c r="B1775" s="14">
        <v>44042</v>
      </c>
      <c r="C1775" t="s">
        <v>6</v>
      </c>
      <c r="D1775" t="s">
        <v>22</v>
      </c>
      <c r="E1775" s="15">
        <f t="shared" si="55"/>
        <v>20201766</v>
      </c>
      <c r="F1775">
        <v>446</v>
      </c>
      <c r="G1775">
        <v>99999</v>
      </c>
      <c r="H1775" t="str">
        <f>IF(VLOOKUP(G1775,Clientes!$A$2:$D$102,4,FALSE)=0,Clientes!$D$6,VLOOKUP(G1775,Clientes!$A$2:$D$102,4,FALSE))</f>
        <v>Ciudad de México</v>
      </c>
      <c r="I1775" t="s">
        <v>885</v>
      </c>
      <c r="J1775">
        <v>4</v>
      </c>
      <c r="O1775" t="s">
        <v>908</v>
      </c>
    </row>
    <row r="1776" spans="1:15">
      <c r="A1776">
        <f t="shared" si="54"/>
        <v>1775</v>
      </c>
      <c r="B1776" s="14">
        <v>44043</v>
      </c>
      <c r="C1776" t="s">
        <v>6</v>
      </c>
      <c r="D1776" t="s">
        <v>20</v>
      </c>
      <c r="E1776" s="15">
        <f t="shared" si="55"/>
        <v>20201767</v>
      </c>
      <c r="F1776">
        <v>21</v>
      </c>
      <c r="G1776">
        <v>21</v>
      </c>
      <c r="H1776" t="str">
        <f>IF(VLOOKUP(G1776,Clientes!$A$2:$D$102,4,FALSE)=0,Clientes!$D$6,VLOOKUP(G1776,Clientes!$A$2:$D$102,4,FALSE))</f>
        <v>Ciudad de México</v>
      </c>
      <c r="I1776" t="s">
        <v>871</v>
      </c>
      <c r="J1776">
        <v>1</v>
      </c>
      <c r="O1776" t="s">
        <v>908</v>
      </c>
    </row>
    <row r="1777" spans="1:15">
      <c r="A1777">
        <f t="shared" si="54"/>
        <v>1776</v>
      </c>
      <c r="B1777" s="14">
        <v>44043</v>
      </c>
      <c r="C1777" t="s">
        <v>6</v>
      </c>
      <c r="D1777" t="s">
        <v>20</v>
      </c>
      <c r="E1777" s="15">
        <f t="shared" si="55"/>
        <v>20201768</v>
      </c>
      <c r="F1777">
        <v>36</v>
      </c>
      <c r="G1777">
        <v>36</v>
      </c>
      <c r="H1777" t="str">
        <f>IF(VLOOKUP(G1777,Clientes!$A$2:$D$102,4,FALSE)=0,Clientes!$D$6,VLOOKUP(G1777,Clientes!$A$2:$D$102,4,FALSE))</f>
        <v>Tijuana</v>
      </c>
      <c r="I1777" t="s">
        <v>834</v>
      </c>
      <c r="J1777">
        <v>6</v>
      </c>
      <c r="O1777" t="s">
        <v>907</v>
      </c>
    </row>
    <row r="1778" spans="1:15">
      <c r="A1778">
        <f t="shared" si="54"/>
        <v>1777</v>
      </c>
      <c r="B1778" s="14">
        <v>44043</v>
      </c>
      <c r="C1778" t="s">
        <v>6</v>
      </c>
      <c r="D1778" t="s">
        <v>20</v>
      </c>
      <c r="E1778" s="15">
        <f t="shared" si="55"/>
        <v>20201769</v>
      </c>
      <c r="F1778">
        <v>109</v>
      </c>
      <c r="G1778">
        <v>99999</v>
      </c>
      <c r="H1778" t="str">
        <f>IF(VLOOKUP(G1778,Clientes!$A$2:$D$102,4,FALSE)=0,Clientes!$D$6,VLOOKUP(G1778,Clientes!$A$2:$D$102,4,FALSE))</f>
        <v>Ciudad de México</v>
      </c>
      <c r="I1778" t="s">
        <v>841</v>
      </c>
      <c r="J1778">
        <v>5</v>
      </c>
      <c r="O1778" t="s">
        <v>907</v>
      </c>
    </row>
    <row r="1779" spans="1:15">
      <c r="A1779">
        <f t="shared" si="54"/>
        <v>1778</v>
      </c>
      <c r="B1779" s="14">
        <v>44043</v>
      </c>
      <c r="C1779" t="s">
        <v>6</v>
      </c>
      <c r="D1779" t="s">
        <v>20</v>
      </c>
      <c r="E1779" s="15">
        <f t="shared" si="55"/>
        <v>20201770</v>
      </c>
      <c r="F1779">
        <v>152</v>
      </c>
      <c r="G1779">
        <v>99999</v>
      </c>
      <c r="H1779" t="str">
        <f>IF(VLOOKUP(G1779,Clientes!$A$2:$D$102,4,FALSE)=0,Clientes!$D$6,VLOOKUP(G1779,Clientes!$A$2:$D$102,4,FALSE))</f>
        <v>Ciudad de México</v>
      </c>
      <c r="I1779" t="s">
        <v>827</v>
      </c>
      <c r="J1779">
        <v>2</v>
      </c>
      <c r="O1779" t="s">
        <v>908</v>
      </c>
    </row>
    <row r="1780" spans="1:15">
      <c r="A1780">
        <f t="shared" si="54"/>
        <v>1779</v>
      </c>
      <c r="B1780" s="14">
        <v>44043</v>
      </c>
      <c r="C1780" t="s">
        <v>6</v>
      </c>
      <c r="D1780" t="s">
        <v>22</v>
      </c>
      <c r="E1780" s="15">
        <f t="shared" si="55"/>
        <v>20201771</v>
      </c>
      <c r="F1780">
        <v>174</v>
      </c>
      <c r="G1780">
        <v>99999</v>
      </c>
      <c r="H1780" t="str">
        <f>IF(VLOOKUP(G1780,Clientes!$A$2:$D$102,4,FALSE)=0,Clientes!$D$6,VLOOKUP(G1780,Clientes!$A$2:$D$102,4,FALSE))</f>
        <v>Ciudad de México</v>
      </c>
      <c r="I1780" t="s">
        <v>862</v>
      </c>
      <c r="J1780">
        <v>1</v>
      </c>
      <c r="O1780" t="s">
        <v>908</v>
      </c>
    </row>
    <row r="1781" spans="1:15">
      <c r="A1781">
        <f t="shared" si="54"/>
        <v>1780</v>
      </c>
      <c r="B1781" s="14">
        <v>44043</v>
      </c>
      <c r="C1781" t="s">
        <v>6</v>
      </c>
      <c r="D1781" t="s">
        <v>21</v>
      </c>
      <c r="E1781" s="15">
        <f t="shared" si="55"/>
        <v>20201772</v>
      </c>
      <c r="F1781">
        <v>255</v>
      </c>
      <c r="G1781">
        <v>99999</v>
      </c>
      <c r="H1781" t="str">
        <f>IF(VLOOKUP(G1781,Clientes!$A$2:$D$102,4,FALSE)=0,Clientes!$D$6,VLOOKUP(G1781,Clientes!$A$2:$D$102,4,FALSE))</f>
        <v>Ciudad de México</v>
      </c>
      <c r="I1781" t="s">
        <v>829</v>
      </c>
      <c r="J1781">
        <v>1</v>
      </c>
      <c r="O1781" t="s">
        <v>908</v>
      </c>
    </row>
    <row r="1782" spans="1:15">
      <c r="A1782">
        <f t="shared" si="54"/>
        <v>1781</v>
      </c>
      <c r="B1782" s="14">
        <v>44043</v>
      </c>
      <c r="C1782" t="s">
        <v>6</v>
      </c>
      <c r="D1782" t="s">
        <v>20</v>
      </c>
      <c r="E1782" s="15">
        <f t="shared" si="55"/>
        <v>20201773</v>
      </c>
      <c r="F1782">
        <v>285</v>
      </c>
      <c r="G1782">
        <v>99999</v>
      </c>
      <c r="H1782" t="str">
        <f>IF(VLOOKUP(G1782,Clientes!$A$2:$D$102,4,FALSE)=0,Clientes!$D$6,VLOOKUP(G1782,Clientes!$A$2:$D$102,4,FALSE))</f>
        <v>Ciudad de México</v>
      </c>
      <c r="I1782" t="s">
        <v>885</v>
      </c>
      <c r="J1782">
        <v>6</v>
      </c>
      <c r="O1782" t="s">
        <v>908</v>
      </c>
    </row>
    <row r="1783" spans="1:15">
      <c r="A1783">
        <f t="shared" si="54"/>
        <v>1782</v>
      </c>
      <c r="B1783" s="14">
        <v>44043</v>
      </c>
      <c r="C1783" t="s">
        <v>36</v>
      </c>
      <c r="D1783" t="s">
        <v>20</v>
      </c>
      <c r="E1783" s="15">
        <f t="shared" si="55"/>
        <v>20201774</v>
      </c>
      <c r="F1783">
        <v>357</v>
      </c>
      <c r="G1783">
        <v>99999</v>
      </c>
      <c r="H1783" t="str">
        <f>IF(VLOOKUP(G1783,Clientes!$A$2:$D$102,4,FALSE)=0,Clientes!$D$6,VLOOKUP(G1783,Clientes!$A$2:$D$102,4,FALSE))</f>
        <v>Ciudad de México</v>
      </c>
      <c r="I1783" t="s">
        <v>862</v>
      </c>
      <c r="J1783">
        <v>1</v>
      </c>
      <c r="O1783" t="s">
        <v>908</v>
      </c>
    </row>
    <row r="1784" spans="1:15">
      <c r="A1784">
        <f t="shared" si="54"/>
        <v>1783</v>
      </c>
      <c r="B1784" s="14">
        <v>44044</v>
      </c>
      <c r="C1784" t="s">
        <v>6</v>
      </c>
      <c r="D1784" t="s">
        <v>20</v>
      </c>
      <c r="E1784" s="15">
        <f t="shared" si="55"/>
        <v>20201775</v>
      </c>
      <c r="F1784">
        <v>53</v>
      </c>
      <c r="G1784">
        <v>53</v>
      </c>
      <c r="H1784" t="str">
        <f>IF(VLOOKUP(G1784,Clientes!$A$2:$D$102,4,FALSE)=0,Clientes!$D$6,VLOOKUP(G1784,Clientes!$A$2:$D$102,4,FALSE))</f>
        <v>Nezahualcóyotl</v>
      </c>
      <c r="I1784" t="s">
        <v>828</v>
      </c>
      <c r="J1784">
        <v>7</v>
      </c>
      <c r="O1784" t="s">
        <v>32</v>
      </c>
    </row>
    <row r="1785" spans="1:15">
      <c r="A1785">
        <f t="shared" si="54"/>
        <v>1784</v>
      </c>
      <c r="B1785" s="14">
        <v>44044</v>
      </c>
      <c r="C1785" t="s">
        <v>6</v>
      </c>
      <c r="D1785" t="s">
        <v>20</v>
      </c>
      <c r="E1785" s="15">
        <f t="shared" si="55"/>
        <v>20201776</v>
      </c>
      <c r="F1785">
        <v>59</v>
      </c>
      <c r="G1785">
        <v>59</v>
      </c>
      <c r="H1785" t="str">
        <f>IF(VLOOKUP(G1785,Clientes!$A$2:$D$102,4,FALSE)=0,Clientes!$D$6,VLOOKUP(G1785,Clientes!$A$2:$D$102,4,FALSE))</f>
        <v>Ecatepec</v>
      </c>
      <c r="I1785" t="s">
        <v>888</v>
      </c>
      <c r="J1785">
        <v>4</v>
      </c>
      <c r="O1785" t="s">
        <v>32</v>
      </c>
    </row>
    <row r="1786" spans="1:15">
      <c r="A1786">
        <f t="shared" si="54"/>
        <v>1785</v>
      </c>
      <c r="B1786" s="14">
        <v>44044</v>
      </c>
      <c r="C1786" t="s">
        <v>6</v>
      </c>
      <c r="D1786" t="s">
        <v>20</v>
      </c>
      <c r="E1786" s="15">
        <f t="shared" si="55"/>
        <v>20201777</v>
      </c>
      <c r="F1786">
        <v>69</v>
      </c>
      <c r="G1786">
        <v>69</v>
      </c>
      <c r="H1786" t="str">
        <f>IF(VLOOKUP(G1786,Clientes!$A$2:$D$102,4,FALSE)=0,Clientes!$D$6,VLOOKUP(G1786,Clientes!$A$2:$D$102,4,FALSE))</f>
        <v>Chilpancingo de los Bravo</v>
      </c>
      <c r="I1786" t="s">
        <v>872</v>
      </c>
      <c r="J1786">
        <v>2</v>
      </c>
      <c r="O1786" t="s">
        <v>908</v>
      </c>
    </row>
    <row r="1787" spans="1:15">
      <c r="A1787">
        <f t="shared" si="54"/>
        <v>1786</v>
      </c>
      <c r="B1787" s="14">
        <v>44044</v>
      </c>
      <c r="C1787" t="s">
        <v>6</v>
      </c>
      <c r="D1787" t="s">
        <v>20</v>
      </c>
      <c r="E1787" s="15">
        <f t="shared" si="55"/>
        <v>20201778</v>
      </c>
      <c r="F1787">
        <v>71</v>
      </c>
      <c r="G1787">
        <v>71</v>
      </c>
      <c r="H1787" t="str">
        <f>IF(VLOOKUP(G1787,Clientes!$A$2:$D$102,4,FALSE)=0,Clientes!$D$6,VLOOKUP(G1787,Clientes!$A$2:$D$102,4,FALSE))</f>
        <v>Ciudad de México</v>
      </c>
      <c r="I1787" t="s">
        <v>847</v>
      </c>
      <c r="J1787">
        <v>1</v>
      </c>
      <c r="O1787" t="s">
        <v>907</v>
      </c>
    </row>
    <row r="1788" spans="1:15">
      <c r="A1788">
        <f t="shared" si="54"/>
        <v>1787</v>
      </c>
      <c r="B1788" s="14">
        <v>44044</v>
      </c>
      <c r="C1788" t="s">
        <v>6</v>
      </c>
      <c r="D1788" t="s">
        <v>20</v>
      </c>
      <c r="E1788" s="15">
        <f t="shared" si="55"/>
        <v>20201779</v>
      </c>
      <c r="F1788">
        <v>176</v>
      </c>
      <c r="G1788">
        <v>99999</v>
      </c>
      <c r="H1788" t="str">
        <f>IF(VLOOKUP(G1788,Clientes!$A$2:$D$102,4,FALSE)=0,Clientes!$D$6,VLOOKUP(G1788,Clientes!$A$2:$D$102,4,FALSE))</f>
        <v>Ciudad de México</v>
      </c>
      <c r="I1788" t="s">
        <v>859</v>
      </c>
      <c r="J1788">
        <v>3</v>
      </c>
      <c r="O1788" t="s">
        <v>908</v>
      </c>
    </row>
    <row r="1789" spans="1:15">
      <c r="A1789">
        <f t="shared" si="54"/>
        <v>1788</v>
      </c>
      <c r="B1789" s="14">
        <v>44044</v>
      </c>
      <c r="C1789" t="s">
        <v>6</v>
      </c>
      <c r="D1789" t="s">
        <v>22</v>
      </c>
      <c r="E1789" s="15">
        <f t="shared" si="55"/>
        <v>20201780</v>
      </c>
      <c r="F1789">
        <v>285</v>
      </c>
      <c r="G1789">
        <v>99999</v>
      </c>
      <c r="H1789" t="str">
        <f>IF(VLOOKUP(G1789,Clientes!$A$2:$D$102,4,FALSE)=0,Clientes!$D$6,VLOOKUP(G1789,Clientes!$A$2:$D$102,4,FALSE))</f>
        <v>Ciudad de México</v>
      </c>
      <c r="I1789" t="s">
        <v>887</v>
      </c>
      <c r="J1789">
        <v>7</v>
      </c>
      <c r="O1789" t="s">
        <v>32</v>
      </c>
    </row>
    <row r="1790" spans="1:15">
      <c r="A1790">
        <f t="shared" si="54"/>
        <v>1789</v>
      </c>
      <c r="B1790" s="14">
        <v>44044</v>
      </c>
      <c r="C1790" t="s">
        <v>6</v>
      </c>
      <c r="D1790" t="s">
        <v>21</v>
      </c>
      <c r="E1790" s="15">
        <f t="shared" si="55"/>
        <v>20201781</v>
      </c>
      <c r="F1790">
        <v>297</v>
      </c>
      <c r="G1790">
        <v>99999</v>
      </c>
      <c r="H1790" t="str">
        <f>IF(VLOOKUP(G1790,Clientes!$A$2:$D$102,4,FALSE)=0,Clientes!$D$6,VLOOKUP(G1790,Clientes!$A$2:$D$102,4,FALSE))</f>
        <v>Ciudad de México</v>
      </c>
      <c r="I1790" t="s">
        <v>870</v>
      </c>
      <c r="J1790">
        <v>7</v>
      </c>
      <c r="O1790" t="s">
        <v>907</v>
      </c>
    </row>
    <row r="1791" spans="1:15">
      <c r="A1791">
        <f t="shared" si="54"/>
        <v>1790</v>
      </c>
      <c r="B1791" s="14">
        <v>44044</v>
      </c>
      <c r="C1791" t="s">
        <v>6</v>
      </c>
      <c r="D1791" t="s">
        <v>20</v>
      </c>
      <c r="E1791" s="15">
        <f t="shared" si="55"/>
        <v>20201782</v>
      </c>
      <c r="F1791">
        <v>326</v>
      </c>
      <c r="G1791">
        <v>99999</v>
      </c>
      <c r="H1791" t="str">
        <f>IF(VLOOKUP(G1791,Clientes!$A$2:$D$102,4,FALSE)=0,Clientes!$D$6,VLOOKUP(G1791,Clientes!$A$2:$D$102,4,FALSE))</f>
        <v>Ciudad de México</v>
      </c>
      <c r="I1791" t="s">
        <v>847</v>
      </c>
      <c r="J1791">
        <v>7</v>
      </c>
      <c r="O1791" t="s">
        <v>907</v>
      </c>
    </row>
    <row r="1792" spans="1:15">
      <c r="A1792">
        <f t="shared" si="54"/>
        <v>1791</v>
      </c>
      <c r="B1792" s="14">
        <v>44044</v>
      </c>
      <c r="C1792" t="s">
        <v>6</v>
      </c>
      <c r="D1792" t="s">
        <v>20</v>
      </c>
      <c r="E1792" s="15">
        <f t="shared" si="55"/>
        <v>20201783</v>
      </c>
      <c r="F1792">
        <v>366</v>
      </c>
      <c r="G1792">
        <v>99999</v>
      </c>
      <c r="H1792" t="str">
        <f>IF(VLOOKUP(G1792,Clientes!$A$2:$D$102,4,FALSE)=0,Clientes!$D$6,VLOOKUP(G1792,Clientes!$A$2:$D$102,4,FALSE))</f>
        <v>Ciudad de México</v>
      </c>
      <c r="I1792" t="s">
        <v>831</v>
      </c>
      <c r="J1792">
        <v>3</v>
      </c>
      <c r="O1792" t="s">
        <v>32</v>
      </c>
    </row>
    <row r="1793" spans="1:15">
      <c r="A1793">
        <f t="shared" si="54"/>
        <v>1792</v>
      </c>
      <c r="B1793" s="14">
        <v>44045</v>
      </c>
      <c r="C1793" t="s">
        <v>6</v>
      </c>
      <c r="D1793" t="s">
        <v>22</v>
      </c>
      <c r="E1793" s="15">
        <f t="shared" si="55"/>
        <v>20201784</v>
      </c>
      <c r="F1793">
        <v>30</v>
      </c>
      <c r="G1793">
        <v>30</v>
      </c>
      <c r="H1793" t="str">
        <f>IF(VLOOKUP(G1793,Clientes!$A$2:$D$102,4,FALSE)=0,Clientes!$D$6,VLOOKUP(G1793,Clientes!$A$2:$D$102,4,FALSE))</f>
        <v>Tepic</v>
      </c>
      <c r="I1793" t="s">
        <v>853</v>
      </c>
      <c r="J1793">
        <v>5</v>
      </c>
      <c r="O1793" t="s">
        <v>907</v>
      </c>
    </row>
    <row r="1794" spans="1:15">
      <c r="A1794">
        <f t="shared" si="54"/>
        <v>1793</v>
      </c>
      <c r="B1794" s="14">
        <v>44045</v>
      </c>
      <c r="C1794" t="s">
        <v>6</v>
      </c>
      <c r="D1794" t="s">
        <v>21</v>
      </c>
      <c r="E1794" s="15">
        <f t="shared" si="55"/>
        <v>20201785</v>
      </c>
      <c r="F1794">
        <v>39</v>
      </c>
      <c r="G1794">
        <v>39</v>
      </c>
      <c r="H1794" t="str">
        <f>IF(VLOOKUP(G1794,Clientes!$A$2:$D$102,4,FALSE)=0,Clientes!$D$6,VLOOKUP(G1794,Clientes!$A$2:$D$102,4,FALSE))</f>
        <v>Poza Rica de Hidalgo</v>
      </c>
      <c r="I1794" t="s">
        <v>843</v>
      </c>
      <c r="J1794">
        <v>5</v>
      </c>
      <c r="O1794" t="s">
        <v>908</v>
      </c>
    </row>
    <row r="1795" spans="1:15">
      <c r="A1795">
        <f t="shared" si="54"/>
        <v>1794</v>
      </c>
      <c r="B1795" s="14">
        <v>44045</v>
      </c>
      <c r="C1795" t="s">
        <v>6</v>
      </c>
      <c r="D1795" t="s">
        <v>20</v>
      </c>
      <c r="E1795" s="15">
        <f t="shared" si="55"/>
        <v>20201786</v>
      </c>
      <c r="F1795">
        <v>130</v>
      </c>
      <c r="G1795">
        <v>99999</v>
      </c>
      <c r="H1795" t="str">
        <f>IF(VLOOKUP(G1795,Clientes!$A$2:$D$102,4,FALSE)=0,Clientes!$D$6,VLOOKUP(G1795,Clientes!$A$2:$D$102,4,FALSE))</f>
        <v>Ciudad de México</v>
      </c>
      <c r="I1795" t="s">
        <v>887</v>
      </c>
      <c r="J1795">
        <v>4</v>
      </c>
      <c r="O1795" t="s">
        <v>907</v>
      </c>
    </row>
    <row r="1796" spans="1:15">
      <c r="A1796">
        <f t="shared" ref="A1796:A1859" si="56">A1795+1</f>
        <v>1795</v>
      </c>
      <c r="B1796" s="14">
        <v>44045</v>
      </c>
      <c r="C1796" t="s">
        <v>6</v>
      </c>
      <c r="D1796" t="s">
        <v>21</v>
      </c>
      <c r="E1796" s="15">
        <f t="shared" ref="E1796:E1859" si="57">IF(CONCATENATE(D1796,F1796)=CONCATENATE(D1795,F1795),E1795,E1795+1)</f>
        <v>20201787</v>
      </c>
      <c r="F1796">
        <v>135</v>
      </c>
      <c r="G1796">
        <v>99999</v>
      </c>
      <c r="H1796" t="str">
        <f>IF(VLOOKUP(G1796,Clientes!$A$2:$D$102,4,FALSE)=0,Clientes!$D$6,VLOOKUP(G1796,Clientes!$A$2:$D$102,4,FALSE))</f>
        <v>Ciudad de México</v>
      </c>
      <c r="I1796" t="s">
        <v>853</v>
      </c>
      <c r="J1796">
        <v>7</v>
      </c>
      <c r="O1796" t="s">
        <v>908</v>
      </c>
    </row>
    <row r="1797" spans="1:15">
      <c r="A1797">
        <f t="shared" si="56"/>
        <v>1796</v>
      </c>
      <c r="B1797" s="14">
        <v>44045</v>
      </c>
      <c r="C1797" t="s">
        <v>6</v>
      </c>
      <c r="D1797" t="s">
        <v>20</v>
      </c>
      <c r="E1797" s="15">
        <f t="shared" si="57"/>
        <v>20201788</v>
      </c>
      <c r="F1797">
        <v>187</v>
      </c>
      <c r="G1797">
        <v>99999</v>
      </c>
      <c r="H1797" t="str">
        <f>IF(VLOOKUP(G1797,Clientes!$A$2:$D$102,4,FALSE)=0,Clientes!$D$6,VLOOKUP(G1797,Clientes!$A$2:$D$102,4,FALSE))</f>
        <v>Ciudad de México</v>
      </c>
      <c r="I1797" t="s">
        <v>861</v>
      </c>
      <c r="J1797">
        <v>1</v>
      </c>
      <c r="O1797" t="s">
        <v>32</v>
      </c>
    </row>
    <row r="1798" spans="1:15">
      <c r="A1798">
        <f t="shared" si="56"/>
        <v>1797</v>
      </c>
      <c r="B1798" s="14">
        <v>44045</v>
      </c>
      <c r="C1798" t="s">
        <v>6</v>
      </c>
      <c r="D1798" t="s">
        <v>22</v>
      </c>
      <c r="E1798" s="15">
        <f t="shared" si="57"/>
        <v>20201789</v>
      </c>
      <c r="F1798">
        <v>287</v>
      </c>
      <c r="G1798">
        <v>99999</v>
      </c>
      <c r="H1798" t="str">
        <f>IF(VLOOKUP(G1798,Clientes!$A$2:$D$102,4,FALSE)=0,Clientes!$D$6,VLOOKUP(G1798,Clientes!$A$2:$D$102,4,FALSE))</f>
        <v>Ciudad de México</v>
      </c>
      <c r="I1798" t="s">
        <v>855</v>
      </c>
      <c r="J1798">
        <v>3</v>
      </c>
      <c r="O1798" t="s">
        <v>32</v>
      </c>
    </row>
    <row r="1799" spans="1:15">
      <c r="A1799">
        <f t="shared" si="56"/>
        <v>1798</v>
      </c>
      <c r="B1799" s="14">
        <v>44045</v>
      </c>
      <c r="C1799" t="s">
        <v>6</v>
      </c>
      <c r="D1799" t="s">
        <v>20</v>
      </c>
      <c r="E1799" s="15">
        <f t="shared" si="57"/>
        <v>20201790</v>
      </c>
      <c r="F1799">
        <v>458</v>
      </c>
      <c r="G1799">
        <v>99999</v>
      </c>
      <c r="H1799" t="str">
        <f>IF(VLOOKUP(G1799,Clientes!$A$2:$D$102,4,FALSE)=0,Clientes!$D$6,VLOOKUP(G1799,Clientes!$A$2:$D$102,4,FALSE))</f>
        <v>Ciudad de México</v>
      </c>
      <c r="I1799" t="s">
        <v>866</v>
      </c>
      <c r="J1799">
        <v>2</v>
      </c>
      <c r="O1799" t="s">
        <v>908</v>
      </c>
    </row>
    <row r="1800" spans="1:15">
      <c r="A1800">
        <f t="shared" si="56"/>
        <v>1799</v>
      </c>
      <c r="B1800" s="14">
        <v>44046</v>
      </c>
      <c r="C1800" t="s">
        <v>6</v>
      </c>
      <c r="D1800" t="s">
        <v>20</v>
      </c>
      <c r="E1800" s="15">
        <f t="shared" si="57"/>
        <v>20201791</v>
      </c>
      <c r="F1800">
        <v>20</v>
      </c>
      <c r="G1800">
        <v>20</v>
      </c>
      <c r="H1800" t="str">
        <f>IF(VLOOKUP(G1800,Clientes!$A$2:$D$102,4,FALSE)=0,Clientes!$D$6,VLOOKUP(G1800,Clientes!$A$2:$D$102,4,FALSE))</f>
        <v>Hermosillo</v>
      </c>
      <c r="I1800" t="s">
        <v>859</v>
      </c>
      <c r="J1800">
        <v>2</v>
      </c>
      <c r="O1800" t="s">
        <v>32</v>
      </c>
    </row>
    <row r="1801" spans="1:15">
      <c r="A1801">
        <f t="shared" si="56"/>
        <v>1800</v>
      </c>
      <c r="B1801" s="14">
        <v>44046</v>
      </c>
      <c r="C1801" t="s">
        <v>6</v>
      </c>
      <c r="D1801" t="s">
        <v>22</v>
      </c>
      <c r="E1801" s="15">
        <f t="shared" si="57"/>
        <v>20201792</v>
      </c>
      <c r="F1801">
        <v>24</v>
      </c>
      <c r="G1801">
        <v>24</v>
      </c>
      <c r="H1801" t="str">
        <f>IF(VLOOKUP(G1801,Clientes!$A$2:$D$102,4,FALSE)=0,Clientes!$D$6,VLOOKUP(G1801,Clientes!$A$2:$D$102,4,FALSE))</f>
        <v>Villa Nicolás Romero</v>
      </c>
      <c r="I1801" t="s">
        <v>858</v>
      </c>
      <c r="J1801">
        <v>4</v>
      </c>
      <c r="O1801" t="s">
        <v>907</v>
      </c>
    </row>
    <row r="1802" spans="1:15">
      <c r="A1802">
        <f t="shared" si="56"/>
        <v>1801</v>
      </c>
      <c r="B1802" s="14">
        <v>44046</v>
      </c>
      <c r="C1802" t="s">
        <v>6</v>
      </c>
      <c r="D1802" t="s">
        <v>22</v>
      </c>
      <c r="E1802" s="15">
        <f t="shared" si="57"/>
        <v>20201793</v>
      </c>
      <c r="F1802">
        <v>28</v>
      </c>
      <c r="G1802">
        <v>28</v>
      </c>
      <c r="H1802" t="str">
        <f>IF(VLOOKUP(G1802,Clientes!$A$2:$D$102,4,FALSE)=0,Clientes!$D$6,VLOOKUP(G1802,Clientes!$A$2:$D$102,4,FALSE))</f>
        <v>Ciudad de México</v>
      </c>
      <c r="I1802" t="s">
        <v>880</v>
      </c>
      <c r="J1802">
        <v>3</v>
      </c>
      <c r="O1802" t="s">
        <v>32</v>
      </c>
    </row>
    <row r="1803" spans="1:15">
      <c r="A1803">
        <f t="shared" si="56"/>
        <v>1802</v>
      </c>
      <c r="B1803" s="14">
        <v>44046</v>
      </c>
      <c r="C1803" t="s">
        <v>6</v>
      </c>
      <c r="D1803" t="s">
        <v>20</v>
      </c>
      <c r="E1803" s="15">
        <f t="shared" si="57"/>
        <v>20201794</v>
      </c>
      <c r="F1803">
        <v>94</v>
      </c>
      <c r="G1803">
        <v>94</v>
      </c>
      <c r="H1803" t="str">
        <f>IF(VLOOKUP(G1803,Clientes!$A$2:$D$102,4,FALSE)=0,Clientes!$D$6,VLOOKUP(G1803,Clientes!$A$2:$D$102,4,FALSE))</f>
        <v>Ciudad de México</v>
      </c>
      <c r="I1803" t="s">
        <v>845</v>
      </c>
      <c r="J1803">
        <v>3</v>
      </c>
      <c r="O1803" t="s">
        <v>32</v>
      </c>
    </row>
    <row r="1804" spans="1:15">
      <c r="A1804">
        <f t="shared" si="56"/>
        <v>1803</v>
      </c>
      <c r="B1804" s="14">
        <v>44046</v>
      </c>
      <c r="C1804" t="s">
        <v>36</v>
      </c>
      <c r="D1804" t="s">
        <v>22</v>
      </c>
      <c r="E1804" s="15">
        <f t="shared" si="57"/>
        <v>20201795</v>
      </c>
      <c r="F1804">
        <v>145</v>
      </c>
      <c r="G1804">
        <v>99999</v>
      </c>
      <c r="H1804" t="str">
        <f>IF(VLOOKUP(G1804,Clientes!$A$2:$D$102,4,FALSE)=0,Clientes!$D$6,VLOOKUP(G1804,Clientes!$A$2:$D$102,4,FALSE))</f>
        <v>Ciudad de México</v>
      </c>
      <c r="I1804" t="s">
        <v>871</v>
      </c>
      <c r="J1804">
        <v>5</v>
      </c>
      <c r="O1804" t="s">
        <v>32</v>
      </c>
    </row>
    <row r="1805" spans="1:15">
      <c r="A1805">
        <f t="shared" si="56"/>
        <v>1804</v>
      </c>
      <c r="B1805" s="14">
        <v>44046</v>
      </c>
      <c r="C1805" t="s">
        <v>6</v>
      </c>
      <c r="D1805" t="s">
        <v>22</v>
      </c>
      <c r="E1805" s="15">
        <f t="shared" si="57"/>
        <v>20201796</v>
      </c>
      <c r="F1805">
        <v>175</v>
      </c>
      <c r="G1805">
        <v>99999</v>
      </c>
      <c r="H1805" t="str">
        <f>IF(VLOOKUP(G1805,Clientes!$A$2:$D$102,4,FALSE)=0,Clientes!$D$6,VLOOKUP(G1805,Clientes!$A$2:$D$102,4,FALSE))</f>
        <v>Ciudad de México</v>
      </c>
      <c r="I1805" t="s">
        <v>868</v>
      </c>
      <c r="J1805">
        <v>1</v>
      </c>
      <c r="O1805" t="s">
        <v>908</v>
      </c>
    </row>
    <row r="1806" spans="1:15">
      <c r="A1806">
        <f t="shared" si="56"/>
        <v>1805</v>
      </c>
      <c r="B1806" s="14">
        <v>44046</v>
      </c>
      <c r="C1806" t="s">
        <v>6</v>
      </c>
      <c r="D1806" t="s">
        <v>20</v>
      </c>
      <c r="E1806" s="15">
        <f t="shared" si="57"/>
        <v>20201797</v>
      </c>
      <c r="F1806">
        <v>213</v>
      </c>
      <c r="G1806">
        <v>99999</v>
      </c>
      <c r="H1806" t="str">
        <f>IF(VLOOKUP(G1806,Clientes!$A$2:$D$102,4,FALSE)=0,Clientes!$D$6,VLOOKUP(G1806,Clientes!$A$2:$D$102,4,FALSE))</f>
        <v>Ciudad de México</v>
      </c>
      <c r="I1806" t="s">
        <v>842</v>
      </c>
      <c r="J1806">
        <v>2</v>
      </c>
      <c r="O1806" t="s">
        <v>908</v>
      </c>
    </row>
    <row r="1807" spans="1:15">
      <c r="A1807">
        <f t="shared" si="56"/>
        <v>1806</v>
      </c>
      <c r="B1807" s="14">
        <v>44046</v>
      </c>
      <c r="C1807" t="s">
        <v>6</v>
      </c>
      <c r="D1807" t="s">
        <v>20</v>
      </c>
      <c r="E1807" s="15">
        <f t="shared" si="57"/>
        <v>20201798</v>
      </c>
      <c r="F1807">
        <v>274</v>
      </c>
      <c r="G1807">
        <v>99999</v>
      </c>
      <c r="H1807" t="str">
        <f>IF(VLOOKUP(G1807,Clientes!$A$2:$D$102,4,FALSE)=0,Clientes!$D$6,VLOOKUP(G1807,Clientes!$A$2:$D$102,4,FALSE))</f>
        <v>Ciudad de México</v>
      </c>
      <c r="I1807" t="s">
        <v>883</v>
      </c>
      <c r="J1807">
        <v>5</v>
      </c>
      <c r="O1807" t="s">
        <v>32</v>
      </c>
    </row>
    <row r="1808" spans="1:15">
      <c r="A1808">
        <f t="shared" si="56"/>
        <v>1807</v>
      </c>
      <c r="B1808" s="14">
        <v>44046</v>
      </c>
      <c r="C1808" t="s">
        <v>6</v>
      </c>
      <c r="D1808" t="s">
        <v>20</v>
      </c>
      <c r="E1808" s="15">
        <f t="shared" si="57"/>
        <v>20201799</v>
      </c>
      <c r="F1808">
        <v>306</v>
      </c>
      <c r="G1808">
        <v>99999</v>
      </c>
      <c r="H1808" t="str">
        <f>IF(VLOOKUP(G1808,Clientes!$A$2:$D$102,4,FALSE)=0,Clientes!$D$6,VLOOKUP(G1808,Clientes!$A$2:$D$102,4,FALSE))</f>
        <v>Ciudad de México</v>
      </c>
      <c r="I1808" t="s">
        <v>844</v>
      </c>
      <c r="J1808">
        <v>5</v>
      </c>
      <c r="O1808" t="s">
        <v>32</v>
      </c>
    </row>
    <row r="1809" spans="1:15">
      <c r="A1809">
        <f t="shared" si="56"/>
        <v>1808</v>
      </c>
      <c r="B1809" s="14">
        <v>44046</v>
      </c>
      <c r="C1809" t="s">
        <v>6</v>
      </c>
      <c r="D1809" t="s">
        <v>21</v>
      </c>
      <c r="E1809" s="15">
        <f t="shared" si="57"/>
        <v>20201800</v>
      </c>
      <c r="F1809">
        <v>338</v>
      </c>
      <c r="G1809">
        <v>99999</v>
      </c>
      <c r="H1809" t="str">
        <f>IF(VLOOKUP(G1809,Clientes!$A$2:$D$102,4,FALSE)=0,Clientes!$D$6,VLOOKUP(G1809,Clientes!$A$2:$D$102,4,FALSE))</f>
        <v>Ciudad de México</v>
      </c>
      <c r="I1809" t="s">
        <v>862</v>
      </c>
      <c r="J1809">
        <v>3</v>
      </c>
      <c r="O1809" t="s">
        <v>907</v>
      </c>
    </row>
    <row r="1810" spans="1:15">
      <c r="A1810">
        <f t="shared" si="56"/>
        <v>1809</v>
      </c>
      <c r="B1810" s="14">
        <v>44046</v>
      </c>
      <c r="C1810" t="s">
        <v>6</v>
      </c>
      <c r="D1810" t="s">
        <v>20</v>
      </c>
      <c r="E1810" s="15">
        <f t="shared" si="57"/>
        <v>20201801</v>
      </c>
      <c r="F1810">
        <v>366</v>
      </c>
      <c r="G1810">
        <v>99999</v>
      </c>
      <c r="H1810" t="str">
        <f>IF(VLOOKUP(G1810,Clientes!$A$2:$D$102,4,FALSE)=0,Clientes!$D$6,VLOOKUP(G1810,Clientes!$A$2:$D$102,4,FALSE))</f>
        <v>Ciudad de México</v>
      </c>
      <c r="I1810" t="s">
        <v>857</v>
      </c>
      <c r="J1810">
        <v>5</v>
      </c>
      <c r="O1810" t="s">
        <v>908</v>
      </c>
    </row>
    <row r="1811" spans="1:15">
      <c r="A1811">
        <f t="shared" si="56"/>
        <v>1810</v>
      </c>
      <c r="B1811" s="14">
        <v>44046</v>
      </c>
      <c r="C1811" t="s">
        <v>6</v>
      </c>
      <c r="D1811" t="s">
        <v>20</v>
      </c>
      <c r="E1811" s="15">
        <f t="shared" si="57"/>
        <v>20201802</v>
      </c>
      <c r="F1811">
        <v>378</v>
      </c>
      <c r="G1811">
        <v>99999</v>
      </c>
      <c r="H1811" t="str">
        <f>IF(VLOOKUP(G1811,Clientes!$A$2:$D$102,4,FALSE)=0,Clientes!$D$6,VLOOKUP(G1811,Clientes!$A$2:$D$102,4,FALSE))</f>
        <v>Ciudad de México</v>
      </c>
      <c r="I1811" t="s">
        <v>889</v>
      </c>
      <c r="J1811">
        <v>1</v>
      </c>
      <c r="O1811" t="s">
        <v>907</v>
      </c>
    </row>
    <row r="1812" spans="1:15">
      <c r="A1812">
        <f t="shared" si="56"/>
        <v>1811</v>
      </c>
      <c r="B1812" s="14">
        <v>44046</v>
      </c>
      <c r="C1812" t="s">
        <v>6</v>
      </c>
      <c r="D1812" t="s">
        <v>20</v>
      </c>
      <c r="E1812" s="15">
        <f t="shared" si="57"/>
        <v>20201803</v>
      </c>
      <c r="F1812">
        <v>452</v>
      </c>
      <c r="G1812">
        <v>99999</v>
      </c>
      <c r="H1812" t="str">
        <f>IF(VLOOKUP(G1812,Clientes!$A$2:$D$102,4,FALSE)=0,Clientes!$D$6,VLOOKUP(G1812,Clientes!$A$2:$D$102,4,FALSE))</f>
        <v>Ciudad de México</v>
      </c>
      <c r="I1812" t="s">
        <v>868</v>
      </c>
      <c r="J1812">
        <v>3</v>
      </c>
      <c r="O1812" t="s">
        <v>908</v>
      </c>
    </row>
    <row r="1813" spans="1:15">
      <c r="A1813">
        <f t="shared" si="56"/>
        <v>1812</v>
      </c>
      <c r="B1813" s="14">
        <v>44047</v>
      </c>
      <c r="C1813" t="s">
        <v>6</v>
      </c>
      <c r="D1813" t="s">
        <v>20</v>
      </c>
      <c r="E1813" s="15">
        <f t="shared" si="57"/>
        <v>20201804</v>
      </c>
      <c r="F1813">
        <v>82</v>
      </c>
      <c r="G1813">
        <v>82</v>
      </c>
      <c r="H1813" t="str">
        <f>IF(VLOOKUP(G1813,Clientes!$A$2:$D$102,4,FALSE)=0,Clientes!$D$6,VLOOKUP(G1813,Clientes!$A$2:$D$102,4,FALSE))</f>
        <v>Veracruz</v>
      </c>
      <c r="I1813" t="s">
        <v>852</v>
      </c>
      <c r="J1813">
        <v>5</v>
      </c>
      <c r="O1813" t="s">
        <v>907</v>
      </c>
    </row>
    <row r="1814" spans="1:15">
      <c r="A1814">
        <f t="shared" si="56"/>
        <v>1813</v>
      </c>
      <c r="B1814" s="14">
        <v>44047</v>
      </c>
      <c r="C1814" t="s">
        <v>6</v>
      </c>
      <c r="D1814" t="s">
        <v>20</v>
      </c>
      <c r="E1814" s="15">
        <f t="shared" si="57"/>
        <v>20201805</v>
      </c>
      <c r="F1814">
        <v>237</v>
      </c>
      <c r="G1814">
        <v>99999</v>
      </c>
      <c r="H1814" t="str">
        <f>IF(VLOOKUP(G1814,Clientes!$A$2:$D$102,4,FALSE)=0,Clientes!$D$6,VLOOKUP(G1814,Clientes!$A$2:$D$102,4,FALSE))</f>
        <v>Ciudad de México</v>
      </c>
      <c r="I1814" t="s">
        <v>873</v>
      </c>
      <c r="J1814">
        <v>6</v>
      </c>
      <c r="O1814" t="s">
        <v>32</v>
      </c>
    </row>
    <row r="1815" spans="1:15">
      <c r="A1815">
        <f t="shared" si="56"/>
        <v>1814</v>
      </c>
      <c r="B1815" s="14">
        <v>44048</v>
      </c>
      <c r="C1815" t="s">
        <v>6</v>
      </c>
      <c r="D1815" t="s">
        <v>21</v>
      </c>
      <c r="E1815" s="15">
        <f t="shared" si="57"/>
        <v>20201806</v>
      </c>
      <c r="F1815">
        <v>5</v>
      </c>
      <c r="G1815">
        <v>5</v>
      </c>
      <c r="H1815" t="str">
        <f>IF(VLOOKUP(G1815,Clientes!$A$2:$D$102,4,FALSE)=0,Clientes!$D$6,VLOOKUP(G1815,Clientes!$A$2:$D$102,4,FALSE))</f>
        <v>Tijuana</v>
      </c>
      <c r="I1815" t="s">
        <v>886</v>
      </c>
      <c r="J1815">
        <v>7</v>
      </c>
      <c r="O1815" t="s">
        <v>907</v>
      </c>
    </row>
    <row r="1816" spans="1:15">
      <c r="A1816">
        <f t="shared" si="56"/>
        <v>1815</v>
      </c>
      <c r="B1816" s="14">
        <v>44048</v>
      </c>
      <c r="C1816" t="s">
        <v>6</v>
      </c>
      <c r="D1816" t="s">
        <v>20</v>
      </c>
      <c r="E1816" s="15">
        <f t="shared" si="57"/>
        <v>20201807</v>
      </c>
      <c r="F1816">
        <v>13</v>
      </c>
      <c r="G1816">
        <v>13</v>
      </c>
      <c r="H1816" t="str">
        <f>IF(VLOOKUP(G1816,Clientes!$A$2:$D$102,4,FALSE)=0,Clientes!$D$6,VLOOKUP(G1816,Clientes!$A$2:$D$102,4,FALSE))</f>
        <v>Salamanca</v>
      </c>
      <c r="I1816" t="s">
        <v>860</v>
      </c>
      <c r="J1816">
        <v>1</v>
      </c>
      <c r="O1816" t="s">
        <v>907</v>
      </c>
    </row>
    <row r="1817" spans="1:15">
      <c r="A1817">
        <f t="shared" si="56"/>
        <v>1816</v>
      </c>
      <c r="B1817" s="14">
        <v>44048</v>
      </c>
      <c r="C1817" t="s">
        <v>6</v>
      </c>
      <c r="D1817" t="s">
        <v>20</v>
      </c>
      <c r="E1817" s="15">
        <f t="shared" si="57"/>
        <v>20201808</v>
      </c>
      <c r="F1817">
        <v>111</v>
      </c>
      <c r="G1817">
        <v>99999</v>
      </c>
      <c r="H1817" t="str">
        <f>IF(VLOOKUP(G1817,Clientes!$A$2:$D$102,4,FALSE)=0,Clientes!$D$6,VLOOKUP(G1817,Clientes!$A$2:$D$102,4,FALSE))</f>
        <v>Ciudad de México</v>
      </c>
      <c r="I1817" t="s">
        <v>866</v>
      </c>
      <c r="J1817">
        <v>5</v>
      </c>
      <c r="O1817" t="s">
        <v>908</v>
      </c>
    </row>
    <row r="1818" spans="1:15">
      <c r="A1818">
        <f t="shared" si="56"/>
        <v>1817</v>
      </c>
      <c r="B1818" s="14">
        <v>44048</v>
      </c>
      <c r="C1818" t="s">
        <v>6</v>
      </c>
      <c r="D1818" t="s">
        <v>22</v>
      </c>
      <c r="E1818" s="15">
        <f t="shared" si="57"/>
        <v>20201809</v>
      </c>
      <c r="F1818">
        <v>116</v>
      </c>
      <c r="G1818">
        <v>99999</v>
      </c>
      <c r="H1818" t="str">
        <f>IF(VLOOKUP(G1818,Clientes!$A$2:$D$102,4,FALSE)=0,Clientes!$D$6,VLOOKUP(G1818,Clientes!$A$2:$D$102,4,FALSE))</f>
        <v>Ciudad de México</v>
      </c>
      <c r="I1818" t="s">
        <v>886</v>
      </c>
      <c r="J1818">
        <v>6</v>
      </c>
      <c r="O1818" t="s">
        <v>32</v>
      </c>
    </row>
    <row r="1819" spans="1:15">
      <c r="A1819">
        <f t="shared" si="56"/>
        <v>1818</v>
      </c>
      <c r="B1819" s="14">
        <v>44048</v>
      </c>
      <c r="C1819" t="s">
        <v>6</v>
      </c>
      <c r="D1819" t="s">
        <v>20</v>
      </c>
      <c r="E1819" s="15">
        <f t="shared" si="57"/>
        <v>20201810</v>
      </c>
      <c r="F1819">
        <v>202</v>
      </c>
      <c r="G1819">
        <v>99999</v>
      </c>
      <c r="H1819" t="str">
        <f>IF(VLOOKUP(G1819,Clientes!$A$2:$D$102,4,FALSE)=0,Clientes!$D$6,VLOOKUP(G1819,Clientes!$A$2:$D$102,4,FALSE))</f>
        <v>Ciudad de México</v>
      </c>
      <c r="I1819" t="s">
        <v>840</v>
      </c>
      <c r="J1819">
        <v>6</v>
      </c>
      <c r="O1819" t="s">
        <v>907</v>
      </c>
    </row>
    <row r="1820" spans="1:15">
      <c r="A1820">
        <f t="shared" si="56"/>
        <v>1819</v>
      </c>
      <c r="B1820" s="14">
        <v>44048</v>
      </c>
      <c r="C1820" t="s">
        <v>6</v>
      </c>
      <c r="D1820" t="s">
        <v>20</v>
      </c>
      <c r="E1820" s="15">
        <f t="shared" si="57"/>
        <v>20201811</v>
      </c>
      <c r="F1820">
        <v>215</v>
      </c>
      <c r="G1820">
        <v>99999</v>
      </c>
      <c r="H1820" t="str">
        <f>IF(VLOOKUP(G1820,Clientes!$A$2:$D$102,4,FALSE)=0,Clientes!$D$6,VLOOKUP(G1820,Clientes!$A$2:$D$102,4,FALSE))</f>
        <v>Ciudad de México</v>
      </c>
      <c r="I1820" t="s">
        <v>843</v>
      </c>
      <c r="J1820">
        <v>6</v>
      </c>
      <c r="O1820" t="s">
        <v>32</v>
      </c>
    </row>
    <row r="1821" spans="1:15">
      <c r="A1821">
        <f t="shared" si="56"/>
        <v>1820</v>
      </c>
      <c r="B1821" s="14">
        <v>44048</v>
      </c>
      <c r="C1821" t="s">
        <v>6</v>
      </c>
      <c r="D1821" t="s">
        <v>20</v>
      </c>
      <c r="E1821" s="15">
        <f t="shared" si="57"/>
        <v>20201812</v>
      </c>
      <c r="F1821">
        <v>222</v>
      </c>
      <c r="G1821">
        <v>99999</v>
      </c>
      <c r="H1821" t="str">
        <f>IF(VLOOKUP(G1821,Clientes!$A$2:$D$102,4,FALSE)=0,Clientes!$D$6,VLOOKUP(G1821,Clientes!$A$2:$D$102,4,FALSE))</f>
        <v>Ciudad de México</v>
      </c>
      <c r="I1821" t="s">
        <v>848</v>
      </c>
      <c r="J1821">
        <v>3</v>
      </c>
      <c r="O1821" t="s">
        <v>908</v>
      </c>
    </row>
    <row r="1822" spans="1:15">
      <c r="A1822">
        <f t="shared" si="56"/>
        <v>1821</v>
      </c>
      <c r="B1822" s="14">
        <v>44048</v>
      </c>
      <c r="C1822" t="s">
        <v>6</v>
      </c>
      <c r="D1822" t="s">
        <v>20</v>
      </c>
      <c r="E1822" s="15">
        <f t="shared" si="57"/>
        <v>20201813</v>
      </c>
      <c r="F1822">
        <v>280</v>
      </c>
      <c r="G1822">
        <v>99999</v>
      </c>
      <c r="H1822" t="str">
        <f>IF(VLOOKUP(G1822,Clientes!$A$2:$D$102,4,FALSE)=0,Clientes!$D$6,VLOOKUP(G1822,Clientes!$A$2:$D$102,4,FALSE))</f>
        <v>Ciudad de México</v>
      </c>
      <c r="I1822" t="s">
        <v>848</v>
      </c>
      <c r="J1822">
        <v>2</v>
      </c>
      <c r="O1822" t="s">
        <v>907</v>
      </c>
    </row>
    <row r="1823" spans="1:15">
      <c r="A1823">
        <f t="shared" si="56"/>
        <v>1822</v>
      </c>
      <c r="B1823" s="14">
        <v>44048</v>
      </c>
      <c r="C1823" t="s">
        <v>6</v>
      </c>
      <c r="D1823" t="s">
        <v>22</v>
      </c>
      <c r="E1823" s="15">
        <f t="shared" si="57"/>
        <v>20201814</v>
      </c>
      <c r="F1823">
        <v>381</v>
      </c>
      <c r="G1823">
        <v>99999</v>
      </c>
      <c r="H1823" t="str">
        <f>IF(VLOOKUP(G1823,Clientes!$A$2:$D$102,4,FALSE)=0,Clientes!$D$6,VLOOKUP(G1823,Clientes!$A$2:$D$102,4,FALSE))</f>
        <v>Ciudad de México</v>
      </c>
      <c r="I1823" t="s">
        <v>878</v>
      </c>
      <c r="J1823">
        <v>2</v>
      </c>
      <c r="O1823" t="s">
        <v>907</v>
      </c>
    </row>
    <row r="1824" spans="1:15">
      <c r="A1824">
        <f t="shared" si="56"/>
        <v>1823</v>
      </c>
      <c r="B1824" s="14">
        <v>44048</v>
      </c>
      <c r="C1824" t="s">
        <v>6</v>
      </c>
      <c r="D1824" t="s">
        <v>20</v>
      </c>
      <c r="E1824" s="15">
        <f t="shared" si="57"/>
        <v>20201815</v>
      </c>
      <c r="F1824">
        <v>399</v>
      </c>
      <c r="G1824">
        <v>99999</v>
      </c>
      <c r="H1824" t="str">
        <f>IF(VLOOKUP(G1824,Clientes!$A$2:$D$102,4,FALSE)=0,Clientes!$D$6,VLOOKUP(G1824,Clientes!$A$2:$D$102,4,FALSE))</f>
        <v>Ciudad de México</v>
      </c>
      <c r="I1824" t="s">
        <v>877</v>
      </c>
      <c r="J1824">
        <v>1</v>
      </c>
      <c r="O1824" t="s">
        <v>907</v>
      </c>
    </row>
    <row r="1825" spans="1:15">
      <c r="A1825">
        <f t="shared" si="56"/>
        <v>1824</v>
      </c>
      <c r="B1825" s="14">
        <v>44048</v>
      </c>
      <c r="C1825" t="s">
        <v>6</v>
      </c>
      <c r="D1825" t="s">
        <v>20</v>
      </c>
      <c r="E1825" s="15">
        <f t="shared" si="57"/>
        <v>20201816</v>
      </c>
      <c r="F1825">
        <v>410</v>
      </c>
      <c r="G1825">
        <v>99999</v>
      </c>
      <c r="H1825" t="str">
        <f>IF(VLOOKUP(G1825,Clientes!$A$2:$D$102,4,FALSE)=0,Clientes!$D$6,VLOOKUP(G1825,Clientes!$A$2:$D$102,4,FALSE))</f>
        <v>Ciudad de México</v>
      </c>
      <c r="I1825" t="s">
        <v>868</v>
      </c>
      <c r="J1825">
        <v>6</v>
      </c>
      <c r="O1825" t="s">
        <v>907</v>
      </c>
    </row>
    <row r="1826" spans="1:15">
      <c r="A1826">
        <f t="shared" si="56"/>
        <v>1825</v>
      </c>
      <c r="B1826" s="14">
        <v>44048</v>
      </c>
      <c r="C1826" t="s">
        <v>6</v>
      </c>
      <c r="D1826" t="s">
        <v>20</v>
      </c>
      <c r="E1826" s="15">
        <f t="shared" si="57"/>
        <v>20201817</v>
      </c>
      <c r="F1826">
        <v>455</v>
      </c>
      <c r="G1826">
        <v>99999</v>
      </c>
      <c r="H1826" t="str">
        <f>IF(VLOOKUP(G1826,Clientes!$A$2:$D$102,4,FALSE)=0,Clientes!$D$6,VLOOKUP(G1826,Clientes!$A$2:$D$102,4,FALSE))</f>
        <v>Ciudad de México</v>
      </c>
      <c r="I1826" t="s">
        <v>874</v>
      </c>
      <c r="J1826">
        <v>2</v>
      </c>
      <c r="O1826" t="s">
        <v>32</v>
      </c>
    </row>
    <row r="1827" spans="1:15">
      <c r="A1827">
        <f t="shared" si="56"/>
        <v>1826</v>
      </c>
      <c r="B1827" s="14">
        <v>44049</v>
      </c>
      <c r="C1827" t="s">
        <v>6</v>
      </c>
      <c r="D1827" t="s">
        <v>20</v>
      </c>
      <c r="E1827" s="15">
        <f t="shared" si="57"/>
        <v>20201818</v>
      </c>
      <c r="F1827">
        <v>11</v>
      </c>
      <c r="G1827">
        <v>11</v>
      </c>
      <c r="H1827" t="str">
        <f>IF(VLOOKUP(G1827,Clientes!$A$2:$D$102,4,FALSE)=0,Clientes!$D$6,VLOOKUP(G1827,Clientes!$A$2:$D$102,4,FALSE))</f>
        <v>Monclova</v>
      </c>
      <c r="I1827" t="s">
        <v>881</v>
      </c>
      <c r="J1827">
        <v>6</v>
      </c>
      <c r="O1827" t="s">
        <v>907</v>
      </c>
    </row>
    <row r="1828" spans="1:15">
      <c r="A1828">
        <f t="shared" si="56"/>
        <v>1827</v>
      </c>
      <c r="B1828" s="14">
        <v>44049</v>
      </c>
      <c r="C1828" t="s">
        <v>6</v>
      </c>
      <c r="D1828" t="s">
        <v>20</v>
      </c>
      <c r="E1828" s="15">
        <f t="shared" si="57"/>
        <v>20201819</v>
      </c>
      <c r="F1828">
        <v>70</v>
      </c>
      <c r="G1828">
        <v>70</v>
      </c>
      <c r="H1828" t="str">
        <f>IF(VLOOKUP(G1828,Clientes!$A$2:$D$102,4,FALSE)=0,Clientes!$D$6,VLOOKUP(G1828,Clientes!$A$2:$D$102,4,FALSE))</f>
        <v>Mazatlán</v>
      </c>
      <c r="I1828" t="s">
        <v>847</v>
      </c>
      <c r="J1828">
        <v>5</v>
      </c>
      <c r="O1828" t="s">
        <v>908</v>
      </c>
    </row>
    <row r="1829" spans="1:15">
      <c r="A1829">
        <f t="shared" si="56"/>
        <v>1828</v>
      </c>
      <c r="B1829" s="14">
        <v>44049</v>
      </c>
      <c r="C1829" t="s">
        <v>6</v>
      </c>
      <c r="D1829" t="s">
        <v>22</v>
      </c>
      <c r="E1829" s="15">
        <f t="shared" si="57"/>
        <v>20201820</v>
      </c>
      <c r="F1829">
        <v>96</v>
      </c>
      <c r="G1829">
        <v>96</v>
      </c>
      <c r="H1829" t="str">
        <f>IF(VLOOKUP(G1829,Clientes!$A$2:$D$102,4,FALSE)=0,Clientes!$D$6,VLOOKUP(G1829,Clientes!$A$2:$D$102,4,FALSE))</f>
        <v>Chetumal</v>
      </c>
      <c r="I1829" t="s">
        <v>849</v>
      </c>
      <c r="J1829">
        <v>5</v>
      </c>
      <c r="O1829" t="s">
        <v>32</v>
      </c>
    </row>
    <row r="1830" spans="1:15">
      <c r="A1830">
        <f t="shared" si="56"/>
        <v>1829</v>
      </c>
      <c r="B1830" s="14">
        <v>44049</v>
      </c>
      <c r="C1830" t="s">
        <v>6</v>
      </c>
      <c r="D1830" t="s">
        <v>21</v>
      </c>
      <c r="E1830" s="15">
        <f t="shared" si="57"/>
        <v>20201821</v>
      </c>
      <c r="F1830">
        <v>122</v>
      </c>
      <c r="G1830">
        <v>99999</v>
      </c>
      <c r="H1830" t="str">
        <f>IF(VLOOKUP(G1830,Clientes!$A$2:$D$102,4,FALSE)=0,Clientes!$D$6,VLOOKUP(G1830,Clientes!$A$2:$D$102,4,FALSE))</f>
        <v>Ciudad de México</v>
      </c>
      <c r="I1830" t="s">
        <v>886</v>
      </c>
      <c r="J1830">
        <v>2</v>
      </c>
      <c r="O1830" t="s">
        <v>907</v>
      </c>
    </row>
    <row r="1831" spans="1:15">
      <c r="A1831">
        <f t="shared" si="56"/>
        <v>1830</v>
      </c>
      <c r="B1831" s="14">
        <v>44049</v>
      </c>
      <c r="C1831" t="s">
        <v>6</v>
      </c>
      <c r="D1831" t="s">
        <v>21</v>
      </c>
      <c r="E1831" s="15">
        <f t="shared" si="57"/>
        <v>20201822</v>
      </c>
      <c r="F1831">
        <v>179</v>
      </c>
      <c r="G1831">
        <v>99999</v>
      </c>
      <c r="H1831" t="str">
        <f>IF(VLOOKUP(G1831,Clientes!$A$2:$D$102,4,FALSE)=0,Clientes!$D$6,VLOOKUP(G1831,Clientes!$A$2:$D$102,4,FALSE))</f>
        <v>Ciudad de México</v>
      </c>
      <c r="I1831" t="s">
        <v>833</v>
      </c>
      <c r="J1831">
        <v>1</v>
      </c>
      <c r="O1831" t="s">
        <v>32</v>
      </c>
    </row>
    <row r="1832" spans="1:15">
      <c r="A1832">
        <f t="shared" si="56"/>
        <v>1831</v>
      </c>
      <c r="B1832" s="14">
        <v>44049</v>
      </c>
      <c r="C1832" t="s">
        <v>6</v>
      </c>
      <c r="D1832" t="s">
        <v>22</v>
      </c>
      <c r="E1832" s="15">
        <f t="shared" si="57"/>
        <v>20201823</v>
      </c>
      <c r="F1832">
        <v>191</v>
      </c>
      <c r="G1832">
        <v>99999</v>
      </c>
      <c r="H1832" t="str">
        <f>IF(VLOOKUP(G1832,Clientes!$A$2:$D$102,4,FALSE)=0,Clientes!$D$6,VLOOKUP(G1832,Clientes!$A$2:$D$102,4,FALSE))</f>
        <v>Ciudad de México</v>
      </c>
      <c r="I1832" t="s">
        <v>888</v>
      </c>
      <c r="J1832">
        <v>3</v>
      </c>
      <c r="O1832" t="s">
        <v>32</v>
      </c>
    </row>
    <row r="1833" spans="1:15">
      <c r="A1833">
        <f t="shared" si="56"/>
        <v>1832</v>
      </c>
      <c r="B1833" s="14">
        <v>44049</v>
      </c>
      <c r="C1833" t="s">
        <v>6</v>
      </c>
      <c r="D1833" t="s">
        <v>20</v>
      </c>
      <c r="E1833" s="15">
        <f t="shared" si="57"/>
        <v>20201824</v>
      </c>
      <c r="F1833">
        <v>248</v>
      </c>
      <c r="G1833">
        <v>99999</v>
      </c>
      <c r="H1833" t="str">
        <f>IF(VLOOKUP(G1833,Clientes!$A$2:$D$102,4,FALSE)=0,Clientes!$D$6,VLOOKUP(G1833,Clientes!$A$2:$D$102,4,FALSE))</f>
        <v>Ciudad de México</v>
      </c>
      <c r="I1833" t="s">
        <v>852</v>
      </c>
      <c r="J1833">
        <v>1</v>
      </c>
      <c r="O1833" t="s">
        <v>908</v>
      </c>
    </row>
    <row r="1834" spans="1:15">
      <c r="A1834">
        <f t="shared" si="56"/>
        <v>1833</v>
      </c>
      <c r="B1834" s="14">
        <v>44049</v>
      </c>
      <c r="C1834" t="s">
        <v>6</v>
      </c>
      <c r="D1834" t="s">
        <v>20</v>
      </c>
      <c r="E1834" s="15">
        <f t="shared" si="57"/>
        <v>20201825</v>
      </c>
      <c r="F1834">
        <v>268</v>
      </c>
      <c r="G1834">
        <v>99999</v>
      </c>
      <c r="H1834" t="str">
        <f>IF(VLOOKUP(G1834,Clientes!$A$2:$D$102,4,FALSE)=0,Clientes!$D$6,VLOOKUP(G1834,Clientes!$A$2:$D$102,4,FALSE))</f>
        <v>Ciudad de México</v>
      </c>
      <c r="I1834" t="s">
        <v>867</v>
      </c>
      <c r="J1834">
        <v>6</v>
      </c>
      <c r="O1834" t="s">
        <v>907</v>
      </c>
    </row>
    <row r="1835" spans="1:15">
      <c r="A1835">
        <f t="shared" si="56"/>
        <v>1834</v>
      </c>
      <c r="B1835" s="14">
        <v>44049</v>
      </c>
      <c r="C1835" t="s">
        <v>6</v>
      </c>
      <c r="D1835" t="s">
        <v>20</v>
      </c>
      <c r="E1835" s="15">
        <f t="shared" si="57"/>
        <v>20201826</v>
      </c>
      <c r="F1835">
        <v>272</v>
      </c>
      <c r="G1835">
        <v>99999</v>
      </c>
      <c r="H1835" t="str">
        <f>IF(VLOOKUP(G1835,Clientes!$A$2:$D$102,4,FALSE)=0,Clientes!$D$6,VLOOKUP(G1835,Clientes!$A$2:$D$102,4,FALSE))</f>
        <v>Ciudad de México</v>
      </c>
      <c r="I1835" t="s">
        <v>834</v>
      </c>
      <c r="J1835">
        <v>6</v>
      </c>
      <c r="O1835" t="s">
        <v>908</v>
      </c>
    </row>
    <row r="1836" spans="1:15">
      <c r="A1836">
        <f t="shared" si="56"/>
        <v>1835</v>
      </c>
      <c r="B1836" s="14">
        <v>44049</v>
      </c>
      <c r="C1836" t="s">
        <v>6</v>
      </c>
      <c r="D1836" t="s">
        <v>20</v>
      </c>
      <c r="E1836" s="15">
        <f t="shared" si="57"/>
        <v>20201827</v>
      </c>
      <c r="F1836">
        <v>278</v>
      </c>
      <c r="G1836">
        <v>99999</v>
      </c>
      <c r="H1836" t="str">
        <f>IF(VLOOKUP(G1836,Clientes!$A$2:$D$102,4,FALSE)=0,Clientes!$D$6,VLOOKUP(G1836,Clientes!$A$2:$D$102,4,FALSE))</f>
        <v>Ciudad de México</v>
      </c>
      <c r="I1836" t="s">
        <v>861</v>
      </c>
      <c r="J1836">
        <v>6</v>
      </c>
      <c r="O1836" t="s">
        <v>32</v>
      </c>
    </row>
    <row r="1837" spans="1:15">
      <c r="A1837">
        <f t="shared" si="56"/>
        <v>1836</v>
      </c>
      <c r="B1837" s="14">
        <v>44049</v>
      </c>
      <c r="C1837" t="s">
        <v>6</v>
      </c>
      <c r="D1837" t="s">
        <v>20</v>
      </c>
      <c r="E1837" s="15">
        <f t="shared" si="57"/>
        <v>20201828</v>
      </c>
      <c r="F1837">
        <v>354</v>
      </c>
      <c r="G1837">
        <v>99999</v>
      </c>
      <c r="H1837" t="str">
        <f>IF(VLOOKUP(G1837,Clientes!$A$2:$D$102,4,FALSE)=0,Clientes!$D$6,VLOOKUP(G1837,Clientes!$A$2:$D$102,4,FALSE))</f>
        <v>Ciudad de México</v>
      </c>
      <c r="I1837" t="s">
        <v>884</v>
      </c>
      <c r="J1837">
        <v>1</v>
      </c>
      <c r="O1837" t="s">
        <v>908</v>
      </c>
    </row>
    <row r="1838" spans="1:15">
      <c r="A1838">
        <f t="shared" si="56"/>
        <v>1837</v>
      </c>
      <c r="B1838" s="14">
        <v>44049</v>
      </c>
      <c r="C1838" t="s">
        <v>6</v>
      </c>
      <c r="D1838" t="s">
        <v>20</v>
      </c>
      <c r="E1838" s="15">
        <f t="shared" si="57"/>
        <v>20201829</v>
      </c>
      <c r="F1838">
        <v>358</v>
      </c>
      <c r="G1838">
        <v>99999</v>
      </c>
      <c r="H1838" t="str">
        <f>IF(VLOOKUP(G1838,Clientes!$A$2:$D$102,4,FALSE)=0,Clientes!$D$6,VLOOKUP(G1838,Clientes!$A$2:$D$102,4,FALSE))</f>
        <v>Ciudad de México</v>
      </c>
      <c r="I1838" t="s">
        <v>838</v>
      </c>
      <c r="J1838">
        <v>3</v>
      </c>
      <c r="O1838" t="s">
        <v>32</v>
      </c>
    </row>
    <row r="1839" spans="1:15">
      <c r="A1839">
        <f t="shared" si="56"/>
        <v>1838</v>
      </c>
      <c r="B1839" s="14">
        <v>44050</v>
      </c>
      <c r="C1839" t="s">
        <v>6</v>
      </c>
      <c r="D1839" t="s">
        <v>22</v>
      </c>
      <c r="E1839" s="15">
        <f t="shared" si="57"/>
        <v>20201830</v>
      </c>
      <c r="F1839">
        <v>11</v>
      </c>
      <c r="G1839">
        <v>11</v>
      </c>
      <c r="H1839" t="str">
        <f>IF(VLOOKUP(G1839,Clientes!$A$2:$D$102,4,FALSE)=0,Clientes!$D$6,VLOOKUP(G1839,Clientes!$A$2:$D$102,4,FALSE))</f>
        <v>Monclova</v>
      </c>
      <c r="I1839" t="s">
        <v>877</v>
      </c>
      <c r="J1839">
        <v>2</v>
      </c>
      <c r="O1839" t="s">
        <v>32</v>
      </c>
    </row>
    <row r="1840" spans="1:15">
      <c r="A1840">
        <f t="shared" si="56"/>
        <v>1839</v>
      </c>
      <c r="B1840" s="14">
        <v>44050</v>
      </c>
      <c r="C1840" t="s">
        <v>6</v>
      </c>
      <c r="D1840" t="s">
        <v>21</v>
      </c>
      <c r="E1840" s="15">
        <f t="shared" si="57"/>
        <v>20201831</v>
      </c>
      <c r="F1840">
        <v>13</v>
      </c>
      <c r="G1840">
        <v>13</v>
      </c>
      <c r="H1840" t="str">
        <f>IF(VLOOKUP(G1840,Clientes!$A$2:$D$102,4,FALSE)=0,Clientes!$D$6,VLOOKUP(G1840,Clientes!$A$2:$D$102,4,FALSE))</f>
        <v>Salamanca</v>
      </c>
      <c r="I1840" t="s">
        <v>872</v>
      </c>
      <c r="J1840">
        <v>7</v>
      </c>
      <c r="O1840" t="s">
        <v>907</v>
      </c>
    </row>
    <row r="1841" spans="1:15">
      <c r="A1841">
        <f t="shared" si="56"/>
        <v>1840</v>
      </c>
      <c r="B1841" s="14">
        <v>44050</v>
      </c>
      <c r="C1841" t="s">
        <v>6</v>
      </c>
      <c r="D1841" t="s">
        <v>20</v>
      </c>
      <c r="E1841" s="15">
        <f t="shared" si="57"/>
        <v>20201832</v>
      </c>
      <c r="F1841">
        <v>60</v>
      </c>
      <c r="G1841">
        <v>60</v>
      </c>
      <c r="H1841" t="str">
        <f>IF(VLOOKUP(G1841,Clientes!$A$2:$D$102,4,FALSE)=0,Clientes!$D$6,VLOOKUP(G1841,Clientes!$A$2:$D$102,4,FALSE))</f>
        <v>Torreón</v>
      </c>
      <c r="I1841" t="s">
        <v>885</v>
      </c>
      <c r="J1841">
        <v>4</v>
      </c>
      <c r="O1841" t="s">
        <v>908</v>
      </c>
    </row>
    <row r="1842" spans="1:15">
      <c r="A1842">
        <f t="shared" si="56"/>
        <v>1841</v>
      </c>
      <c r="B1842" s="14">
        <v>44050</v>
      </c>
      <c r="C1842" t="s">
        <v>6</v>
      </c>
      <c r="D1842" t="s">
        <v>20</v>
      </c>
      <c r="E1842" s="15">
        <f t="shared" si="57"/>
        <v>20201833</v>
      </c>
      <c r="F1842">
        <v>83</v>
      </c>
      <c r="G1842">
        <v>83</v>
      </c>
      <c r="H1842" t="str">
        <f>IF(VLOOKUP(G1842,Clientes!$A$2:$D$102,4,FALSE)=0,Clientes!$D$6,VLOOKUP(G1842,Clientes!$A$2:$D$102,4,FALSE))</f>
        <v>Reynosa</v>
      </c>
      <c r="I1842" t="s">
        <v>834</v>
      </c>
      <c r="J1842">
        <v>6</v>
      </c>
      <c r="O1842" t="s">
        <v>908</v>
      </c>
    </row>
    <row r="1843" spans="1:15">
      <c r="A1843">
        <f t="shared" si="56"/>
        <v>1842</v>
      </c>
      <c r="B1843" s="14">
        <v>44050</v>
      </c>
      <c r="C1843" t="s">
        <v>6</v>
      </c>
      <c r="D1843" t="s">
        <v>22</v>
      </c>
      <c r="E1843" s="15">
        <f t="shared" si="57"/>
        <v>20201834</v>
      </c>
      <c r="F1843">
        <v>164</v>
      </c>
      <c r="G1843">
        <v>99999</v>
      </c>
      <c r="H1843" t="str">
        <f>IF(VLOOKUP(G1843,Clientes!$A$2:$D$102,4,FALSE)=0,Clientes!$D$6,VLOOKUP(G1843,Clientes!$A$2:$D$102,4,FALSE))</f>
        <v>Ciudad de México</v>
      </c>
      <c r="I1843" t="s">
        <v>846</v>
      </c>
      <c r="J1843">
        <v>3</v>
      </c>
      <c r="O1843" t="s">
        <v>32</v>
      </c>
    </row>
    <row r="1844" spans="1:15">
      <c r="A1844">
        <f t="shared" si="56"/>
        <v>1843</v>
      </c>
      <c r="B1844" s="14">
        <v>44050</v>
      </c>
      <c r="C1844" t="s">
        <v>36</v>
      </c>
      <c r="D1844" t="s">
        <v>20</v>
      </c>
      <c r="E1844" s="15">
        <f t="shared" si="57"/>
        <v>20201835</v>
      </c>
      <c r="F1844">
        <v>176</v>
      </c>
      <c r="G1844">
        <v>99999</v>
      </c>
      <c r="H1844" t="str">
        <f>IF(VLOOKUP(G1844,Clientes!$A$2:$D$102,4,FALSE)=0,Clientes!$D$6,VLOOKUP(G1844,Clientes!$A$2:$D$102,4,FALSE))</f>
        <v>Ciudad de México</v>
      </c>
      <c r="I1844" t="s">
        <v>870</v>
      </c>
      <c r="J1844">
        <v>2</v>
      </c>
      <c r="O1844" t="s">
        <v>32</v>
      </c>
    </row>
    <row r="1845" spans="1:15">
      <c r="A1845">
        <f t="shared" si="56"/>
        <v>1844</v>
      </c>
      <c r="B1845" s="14">
        <v>44050</v>
      </c>
      <c r="C1845" t="s">
        <v>6</v>
      </c>
      <c r="D1845" t="s">
        <v>21</v>
      </c>
      <c r="E1845" s="15">
        <f t="shared" si="57"/>
        <v>20201836</v>
      </c>
      <c r="F1845">
        <v>268</v>
      </c>
      <c r="G1845">
        <v>99999</v>
      </c>
      <c r="H1845" t="str">
        <f>IF(VLOOKUP(G1845,Clientes!$A$2:$D$102,4,FALSE)=0,Clientes!$D$6,VLOOKUP(G1845,Clientes!$A$2:$D$102,4,FALSE))</f>
        <v>Ciudad de México</v>
      </c>
      <c r="I1845" t="s">
        <v>881</v>
      </c>
      <c r="J1845">
        <v>5</v>
      </c>
      <c r="O1845" t="s">
        <v>32</v>
      </c>
    </row>
    <row r="1846" spans="1:15">
      <c r="A1846">
        <f t="shared" si="56"/>
        <v>1845</v>
      </c>
      <c r="B1846" s="14">
        <v>44050</v>
      </c>
      <c r="C1846" t="s">
        <v>6</v>
      </c>
      <c r="D1846" t="s">
        <v>21</v>
      </c>
      <c r="E1846" s="15">
        <f t="shared" si="57"/>
        <v>20201837</v>
      </c>
      <c r="F1846">
        <v>443</v>
      </c>
      <c r="G1846">
        <v>99999</v>
      </c>
      <c r="H1846" t="str">
        <f>IF(VLOOKUP(G1846,Clientes!$A$2:$D$102,4,FALSE)=0,Clientes!$D$6,VLOOKUP(G1846,Clientes!$A$2:$D$102,4,FALSE))</f>
        <v>Ciudad de México</v>
      </c>
      <c r="I1846" t="s">
        <v>876</v>
      </c>
      <c r="J1846">
        <v>7</v>
      </c>
      <c r="O1846" t="s">
        <v>907</v>
      </c>
    </row>
    <row r="1847" spans="1:15">
      <c r="A1847">
        <f t="shared" si="56"/>
        <v>1846</v>
      </c>
      <c r="B1847" s="14">
        <v>44051</v>
      </c>
      <c r="C1847" t="s">
        <v>6</v>
      </c>
      <c r="D1847" t="s">
        <v>21</v>
      </c>
      <c r="E1847" s="15">
        <f t="shared" si="57"/>
        <v>20201838</v>
      </c>
      <c r="F1847">
        <v>14</v>
      </c>
      <c r="G1847">
        <v>14</v>
      </c>
      <c r="H1847" t="str">
        <f>IF(VLOOKUP(G1847,Clientes!$A$2:$D$102,4,FALSE)=0,Clientes!$D$6,VLOOKUP(G1847,Clientes!$A$2:$D$102,4,FALSE))</f>
        <v>Ciudad de México</v>
      </c>
      <c r="I1847" t="s">
        <v>851</v>
      </c>
      <c r="J1847">
        <v>7</v>
      </c>
      <c r="O1847" t="s">
        <v>908</v>
      </c>
    </row>
    <row r="1848" spans="1:15">
      <c r="A1848">
        <f t="shared" si="56"/>
        <v>1847</v>
      </c>
      <c r="B1848" s="14">
        <v>44051</v>
      </c>
      <c r="C1848" t="s">
        <v>6</v>
      </c>
      <c r="D1848" t="s">
        <v>22</v>
      </c>
      <c r="E1848" s="15">
        <f t="shared" si="57"/>
        <v>20201839</v>
      </c>
      <c r="F1848">
        <v>145</v>
      </c>
      <c r="G1848">
        <v>99999</v>
      </c>
      <c r="H1848" t="str">
        <f>IF(VLOOKUP(G1848,Clientes!$A$2:$D$102,4,FALSE)=0,Clientes!$D$6,VLOOKUP(G1848,Clientes!$A$2:$D$102,4,FALSE))</f>
        <v>Ciudad de México</v>
      </c>
      <c r="I1848" t="s">
        <v>890</v>
      </c>
      <c r="J1848">
        <v>6</v>
      </c>
      <c r="O1848" t="s">
        <v>908</v>
      </c>
    </row>
    <row r="1849" spans="1:15">
      <c r="A1849">
        <f t="shared" si="56"/>
        <v>1848</v>
      </c>
      <c r="B1849" s="14">
        <v>44051</v>
      </c>
      <c r="C1849" t="s">
        <v>6</v>
      </c>
      <c r="D1849" t="s">
        <v>20</v>
      </c>
      <c r="E1849" s="15">
        <f t="shared" si="57"/>
        <v>20201840</v>
      </c>
      <c r="F1849">
        <v>194</v>
      </c>
      <c r="G1849">
        <v>99999</v>
      </c>
      <c r="H1849" t="str">
        <f>IF(VLOOKUP(G1849,Clientes!$A$2:$D$102,4,FALSE)=0,Clientes!$D$6,VLOOKUP(G1849,Clientes!$A$2:$D$102,4,FALSE))</f>
        <v>Ciudad de México</v>
      </c>
      <c r="I1849" t="s">
        <v>869</v>
      </c>
      <c r="J1849">
        <v>3</v>
      </c>
      <c r="O1849" t="s">
        <v>908</v>
      </c>
    </row>
    <row r="1850" spans="1:15">
      <c r="A1850">
        <f t="shared" si="56"/>
        <v>1849</v>
      </c>
      <c r="B1850" s="14">
        <v>44051</v>
      </c>
      <c r="C1850" t="s">
        <v>6</v>
      </c>
      <c r="D1850" t="s">
        <v>20</v>
      </c>
      <c r="E1850" s="15">
        <f t="shared" si="57"/>
        <v>20201841</v>
      </c>
      <c r="F1850">
        <v>281</v>
      </c>
      <c r="G1850">
        <v>99999</v>
      </c>
      <c r="H1850" t="str">
        <f>IF(VLOOKUP(G1850,Clientes!$A$2:$D$102,4,FALSE)=0,Clientes!$D$6,VLOOKUP(G1850,Clientes!$A$2:$D$102,4,FALSE))</f>
        <v>Ciudad de México</v>
      </c>
      <c r="I1850" t="s">
        <v>872</v>
      </c>
      <c r="J1850">
        <v>4</v>
      </c>
      <c r="O1850" t="s">
        <v>908</v>
      </c>
    </row>
    <row r="1851" spans="1:15">
      <c r="A1851">
        <f t="shared" si="56"/>
        <v>1850</v>
      </c>
      <c r="B1851" s="14">
        <v>44051</v>
      </c>
      <c r="C1851" t="s">
        <v>6</v>
      </c>
      <c r="D1851" t="s">
        <v>21</v>
      </c>
      <c r="E1851" s="15">
        <f t="shared" si="57"/>
        <v>20201842</v>
      </c>
      <c r="F1851">
        <v>292</v>
      </c>
      <c r="G1851">
        <v>99999</v>
      </c>
      <c r="H1851" t="str">
        <f>IF(VLOOKUP(G1851,Clientes!$A$2:$D$102,4,FALSE)=0,Clientes!$D$6,VLOOKUP(G1851,Clientes!$A$2:$D$102,4,FALSE))</f>
        <v>Ciudad de México</v>
      </c>
      <c r="I1851" t="s">
        <v>828</v>
      </c>
      <c r="J1851">
        <v>1</v>
      </c>
      <c r="O1851" t="s">
        <v>907</v>
      </c>
    </row>
    <row r="1852" spans="1:15">
      <c r="A1852">
        <f t="shared" si="56"/>
        <v>1851</v>
      </c>
      <c r="B1852" s="14">
        <v>44051</v>
      </c>
      <c r="C1852" t="s">
        <v>6</v>
      </c>
      <c r="D1852" t="s">
        <v>20</v>
      </c>
      <c r="E1852" s="15">
        <f t="shared" si="57"/>
        <v>20201843</v>
      </c>
      <c r="F1852">
        <v>297</v>
      </c>
      <c r="G1852">
        <v>99999</v>
      </c>
      <c r="H1852" t="str">
        <f>IF(VLOOKUP(G1852,Clientes!$A$2:$D$102,4,FALSE)=0,Clientes!$D$6,VLOOKUP(G1852,Clientes!$A$2:$D$102,4,FALSE))</f>
        <v>Ciudad de México</v>
      </c>
      <c r="I1852" t="s">
        <v>881</v>
      </c>
      <c r="J1852">
        <v>2</v>
      </c>
      <c r="O1852" t="s">
        <v>907</v>
      </c>
    </row>
    <row r="1853" spans="1:15">
      <c r="A1853">
        <f t="shared" si="56"/>
        <v>1852</v>
      </c>
      <c r="B1853" s="14">
        <v>44051</v>
      </c>
      <c r="C1853" t="s">
        <v>6</v>
      </c>
      <c r="D1853" t="s">
        <v>21</v>
      </c>
      <c r="E1853" s="15">
        <f t="shared" si="57"/>
        <v>20201844</v>
      </c>
      <c r="F1853">
        <v>332</v>
      </c>
      <c r="G1853">
        <v>99999</v>
      </c>
      <c r="H1853" t="str">
        <f>IF(VLOOKUP(G1853,Clientes!$A$2:$D$102,4,FALSE)=0,Clientes!$D$6,VLOOKUP(G1853,Clientes!$A$2:$D$102,4,FALSE))</f>
        <v>Ciudad de México</v>
      </c>
      <c r="I1853" t="s">
        <v>867</v>
      </c>
      <c r="J1853">
        <v>5</v>
      </c>
      <c r="O1853" t="s">
        <v>32</v>
      </c>
    </row>
    <row r="1854" spans="1:15">
      <c r="A1854">
        <f t="shared" si="56"/>
        <v>1853</v>
      </c>
      <c r="B1854" s="14">
        <v>44052</v>
      </c>
      <c r="C1854" t="s">
        <v>6</v>
      </c>
      <c r="D1854" t="s">
        <v>20</v>
      </c>
      <c r="E1854" s="15">
        <f t="shared" si="57"/>
        <v>20201845</v>
      </c>
      <c r="F1854">
        <v>71</v>
      </c>
      <c r="G1854">
        <v>71</v>
      </c>
      <c r="H1854" t="str">
        <f>IF(VLOOKUP(G1854,Clientes!$A$2:$D$102,4,FALSE)=0,Clientes!$D$6,VLOOKUP(G1854,Clientes!$A$2:$D$102,4,FALSE))</f>
        <v>Ciudad de México</v>
      </c>
      <c r="I1854" t="s">
        <v>881</v>
      </c>
      <c r="J1854">
        <v>1</v>
      </c>
      <c r="O1854" t="s">
        <v>32</v>
      </c>
    </row>
    <row r="1855" spans="1:15">
      <c r="A1855">
        <f t="shared" si="56"/>
        <v>1854</v>
      </c>
      <c r="B1855" s="14">
        <v>44052</v>
      </c>
      <c r="C1855" t="s">
        <v>6</v>
      </c>
      <c r="D1855" t="s">
        <v>20</v>
      </c>
      <c r="E1855" s="15">
        <f t="shared" si="57"/>
        <v>20201846</v>
      </c>
      <c r="F1855">
        <v>102</v>
      </c>
      <c r="G1855">
        <v>99999</v>
      </c>
      <c r="H1855" t="str">
        <f>IF(VLOOKUP(G1855,Clientes!$A$2:$D$102,4,FALSE)=0,Clientes!$D$6,VLOOKUP(G1855,Clientes!$A$2:$D$102,4,FALSE))</f>
        <v>Ciudad de México</v>
      </c>
      <c r="I1855" t="s">
        <v>871</v>
      </c>
      <c r="J1855">
        <v>7</v>
      </c>
      <c r="O1855" t="s">
        <v>907</v>
      </c>
    </row>
    <row r="1856" spans="1:15">
      <c r="A1856">
        <f t="shared" si="56"/>
        <v>1855</v>
      </c>
      <c r="B1856" s="14">
        <v>44052</v>
      </c>
      <c r="C1856" t="s">
        <v>6</v>
      </c>
      <c r="D1856" t="s">
        <v>20</v>
      </c>
      <c r="E1856" s="15">
        <f t="shared" si="57"/>
        <v>20201847</v>
      </c>
      <c r="F1856">
        <v>150</v>
      </c>
      <c r="G1856">
        <v>99999</v>
      </c>
      <c r="H1856" t="str">
        <f>IF(VLOOKUP(G1856,Clientes!$A$2:$D$102,4,FALSE)=0,Clientes!$D$6,VLOOKUP(G1856,Clientes!$A$2:$D$102,4,FALSE))</f>
        <v>Ciudad de México</v>
      </c>
      <c r="I1856" t="s">
        <v>850</v>
      </c>
      <c r="J1856">
        <v>2</v>
      </c>
      <c r="O1856" t="s">
        <v>32</v>
      </c>
    </row>
    <row r="1857" spans="1:15">
      <c r="A1857">
        <f t="shared" si="56"/>
        <v>1856</v>
      </c>
      <c r="B1857" s="14">
        <v>44052</v>
      </c>
      <c r="C1857" t="s">
        <v>6</v>
      </c>
      <c r="D1857" t="s">
        <v>20</v>
      </c>
      <c r="E1857" s="15">
        <f t="shared" si="57"/>
        <v>20201848</v>
      </c>
      <c r="F1857">
        <v>155</v>
      </c>
      <c r="G1857">
        <v>99999</v>
      </c>
      <c r="H1857" t="str">
        <f>IF(VLOOKUP(G1857,Clientes!$A$2:$D$102,4,FALSE)=0,Clientes!$D$6,VLOOKUP(G1857,Clientes!$A$2:$D$102,4,FALSE))</f>
        <v>Ciudad de México</v>
      </c>
      <c r="I1857" t="s">
        <v>890</v>
      </c>
      <c r="J1857">
        <v>7</v>
      </c>
      <c r="O1857" t="s">
        <v>908</v>
      </c>
    </row>
    <row r="1858" spans="1:15">
      <c r="A1858">
        <f t="shared" si="56"/>
        <v>1857</v>
      </c>
      <c r="B1858" s="14">
        <v>44052</v>
      </c>
      <c r="C1858" t="s">
        <v>6</v>
      </c>
      <c r="D1858" t="s">
        <v>20</v>
      </c>
      <c r="E1858" s="15">
        <f t="shared" si="57"/>
        <v>20201849</v>
      </c>
      <c r="F1858">
        <v>166</v>
      </c>
      <c r="G1858">
        <v>99999</v>
      </c>
      <c r="H1858" t="str">
        <f>IF(VLOOKUP(G1858,Clientes!$A$2:$D$102,4,FALSE)=0,Clientes!$D$6,VLOOKUP(G1858,Clientes!$A$2:$D$102,4,FALSE))</f>
        <v>Ciudad de México</v>
      </c>
      <c r="I1858" t="s">
        <v>875</v>
      </c>
      <c r="J1858">
        <v>7</v>
      </c>
      <c r="O1858" t="s">
        <v>908</v>
      </c>
    </row>
    <row r="1859" spans="1:15">
      <c r="A1859">
        <f t="shared" si="56"/>
        <v>1858</v>
      </c>
      <c r="B1859" s="14">
        <v>44052</v>
      </c>
      <c r="C1859" t="s">
        <v>6</v>
      </c>
      <c r="D1859" t="s">
        <v>21</v>
      </c>
      <c r="E1859" s="15">
        <f t="shared" si="57"/>
        <v>20201850</v>
      </c>
      <c r="F1859">
        <v>214</v>
      </c>
      <c r="G1859">
        <v>99999</v>
      </c>
      <c r="H1859" t="str">
        <f>IF(VLOOKUP(G1859,Clientes!$A$2:$D$102,4,FALSE)=0,Clientes!$D$6,VLOOKUP(G1859,Clientes!$A$2:$D$102,4,FALSE))</f>
        <v>Ciudad de México</v>
      </c>
      <c r="I1859" t="s">
        <v>855</v>
      </c>
      <c r="J1859">
        <v>4</v>
      </c>
      <c r="O1859" t="s">
        <v>908</v>
      </c>
    </row>
    <row r="1860" spans="1:15">
      <c r="A1860">
        <f t="shared" ref="A1860:A1923" si="58">A1859+1</f>
        <v>1859</v>
      </c>
      <c r="B1860" s="14">
        <v>44052</v>
      </c>
      <c r="C1860" t="s">
        <v>6</v>
      </c>
      <c r="D1860" t="s">
        <v>20</v>
      </c>
      <c r="E1860" s="15">
        <f t="shared" ref="E1860:E1923" si="59">IF(CONCATENATE(D1860,F1860)=CONCATENATE(D1859,F1859),E1859,E1859+1)</f>
        <v>20201851</v>
      </c>
      <c r="F1860">
        <v>239</v>
      </c>
      <c r="G1860">
        <v>99999</v>
      </c>
      <c r="H1860" t="str">
        <f>IF(VLOOKUP(G1860,Clientes!$A$2:$D$102,4,FALSE)=0,Clientes!$D$6,VLOOKUP(G1860,Clientes!$A$2:$D$102,4,FALSE))</f>
        <v>Ciudad de México</v>
      </c>
      <c r="I1860" t="s">
        <v>889</v>
      </c>
      <c r="J1860">
        <v>2</v>
      </c>
      <c r="O1860" t="s">
        <v>907</v>
      </c>
    </row>
    <row r="1861" spans="1:15">
      <c r="A1861">
        <f t="shared" si="58"/>
        <v>1860</v>
      </c>
      <c r="B1861" s="14">
        <v>44052</v>
      </c>
      <c r="C1861" t="s">
        <v>6</v>
      </c>
      <c r="D1861" t="s">
        <v>20</v>
      </c>
      <c r="E1861" s="15">
        <f t="shared" si="59"/>
        <v>20201852</v>
      </c>
      <c r="F1861">
        <v>347</v>
      </c>
      <c r="G1861">
        <v>99999</v>
      </c>
      <c r="H1861" t="str">
        <f>IF(VLOOKUP(G1861,Clientes!$A$2:$D$102,4,FALSE)=0,Clientes!$D$6,VLOOKUP(G1861,Clientes!$A$2:$D$102,4,FALSE))</f>
        <v>Ciudad de México</v>
      </c>
      <c r="I1861" t="s">
        <v>839</v>
      </c>
      <c r="J1861">
        <v>4</v>
      </c>
      <c r="O1861" t="s">
        <v>908</v>
      </c>
    </row>
    <row r="1862" spans="1:15">
      <c r="A1862">
        <f t="shared" si="58"/>
        <v>1861</v>
      </c>
      <c r="B1862" s="14">
        <v>44052</v>
      </c>
      <c r="C1862" t="s">
        <v>6</v>
      </c>
      <c r="D1862" t="s">
        <v>20</v>
      </c>
      <c r="E1862" s="15">
        <f t="shared" si="59"/>
        <v>20201853</v>
      </c>
      <c r="F1862">
        <v>381</v>
      </c>
      <c r="G1862">
        <v>99999</v>
      </c>
      <c r="H1862" t="str">
        <f>IF(VLOOKUP(G1862,Clientes!$A$2:$D$102,4,FALSE)=0,Clientes!$D$6,VLOOKUP(G1862,Clientes!$A$2:$D$102,4,FALSE))</f>
        <v>Ciudad de México</v>
      </c>
      <c r="I1862" t="s">
        <v>887</v>
      </c>
      <c r="J1862">
        <v>7</v>
      </c>
      <c r="O1862" t="s">
        <v>32</v>
      </c>
    </row>
    <row r="1863" spans="1:15">
      <c r="A1863">
        <f t="shared" si="58"/>
        <v>1862</v>
      </c>
      <c r="B1863" s="14">
        <v>44052</v>
      </c>
      <c r="C1863" t="s">
        <v>6</v>
      </c>
      <c r="D1863" t="s">
        <v>21</v>
      </c>
      <c r="E1863" s="15">
        <f t="shared" si="59"/>
        <v>20201854</v>
      </c>
      <c r="F1863">
        <v>444</v>
      </c>
      <c r="G1863">
        <v>99999</v>
      </c>
      <c r="H1863" t="str">
        <f>IF(VLOOKUP(G1863,Clientes!$A$2:$D$102,4,FALSE)=0,Clientes!$D$6,VLOOKUP(G1863,Clientes!$A$2:$D$102,4,FALSE))</f>
        <v>Ciudad de México</v>
      </c>
      <c r="I1863" t="s">
        <v>882</v>
      </c>
      <c r="J1863">
        <v>4</v>
      </c>
      <c r="O1863" t="s">
        <v>908</v>
      </c>
    </row>
    <row r="1864" spans="1:15">
      <c r="A1864">
        <f t="shared" si="58"/>
        <v>1863</v>
      </c>
      <c r="B1864" s="14">
        <v>44053</v>
      </c>
      <c r="C1864" t="s">
        <v>6</v>
      </c>
      <c r="D1864" t="s">
        <v>20</v>
      </c>
      <c r="E1864" s="15">
        <f t="shared" si="59"/>
        <v>20201855</v>
      </c>
      <c r="F1864">
        <v>102</v>
      </c>
      <c r="G1864">
        <v>99999</v>
      </c>
      <c r="H1864" t="str">
        <f>IF(VLOOKUP(G1864,Clientes!$A$2:$D$102,4,FALSE)=0,Clientes!$D$6,VLOOKUP(G1864,Clientes!$A$2:$D$102,4,FALSE))</f>
        <v>Ciudad de México</v>
      </c>
      <c r="I1864" t="s">
        <v>842</v>
      </c>
      <c r="J1864">
        <v>3</v>
      </c>
      <c r="O1864" t="s">
        <v>32</v>
      </c>
    </row>
    <row r="1865" spans="1:15">
      <c r="A1865">
        <f t="shared" si="58"/>
        <v>1864</v>
      </c>
      <c r="B1865" s="14">
        <v>44053</v>
      </c>
      <c r="C1865" t="s">
        <v>6</v>
      </c>
      <c r="D1865" t="s">
        <v>20</v>
      </c>
      <c r="E1865" s="15">
        <f t="shared" si="59"/>
        <v>20201856</v>
      </c>
      <c r="F1865">
        <v>127</v>
      </c>
      <c r="G1865">
        <v>99999</v>
      </c>
      <c r="H1865" t="str">
        <f>IF(VLOOKUP(G1865,Clientes!$A$2:$D$102,4,FALSE)=0,Clientes!$D$6,VLOOKUP(G1865,Clientes!$A$2:$D$102,4,FALSE))</f>
        <v>Ciudad de México</v>
      </c>
      <c r="I1865" t="s">
        <v>843</v>
      </c>
      <c r="J1865">
        <v>4</v>
      </c>
      <c r="O1865" t="s">
        <v>908</v>
      </c>
    </row>
    <row r="1866" spans="1:15">
      <c r="A1866">
        <f t="shared" si="58"/>
        <v>1865</v>
      </c>
      <c r="B1866" s="14">
        <v>44053</v>
      </c>
      <c r="C1866" t="s">
        <v>6</v>
      </c>
      <c r="D1866" t="s">
        <v>21</v>
      </c>
      <c r="E1866" s="15">
        <f t="shared" si="59"/>
        <v>20201857</v>
      </c>
      <c r="F1866">
        <v>202</v>
      </c>
      <c r="G1866">
        <v>99999</v>
      </c>
      <c r="H1866" t="str">
        <f>IF(VLOOKUP(G1866,Clientes!$A$2:$D$102,4,FALSE)=0,Clientes!$D$6,VLOOKUP(G1866,Clientes!$A$2:$D$102,4,FALSE))</f>
        <v>Ciudad de México</v>
      </c>
      <c r="I1866" t="s">
        <v>858</v>
      </c>
      <c r="J1866">
        <v>5</v>
      </c>
      <c r="O1866" t="s">
        <v>32</v>
      </c>
    </row>
    <row r="1867" spans="1:15">
      <c r="A1867">
        <f t="shared" si="58"/>
        <v>1866</v>
      </c>
      <c r="B1867" s="14">
        <v>44053</v>
      </c>
      <c r="C1867" t="s">
        <v>6</v>
      </c>
      <c r="D1867" t="s">
        <v>20</v>
      </c>
      <c r="E1867" s="15">
        <f t="shared" si="59"/>
        <v>20201858</v>
      </c>
      <c r="F1867">
        <v>278</v>
      </c>
      <c r="G1867">
        <v>99999</v>
      </c>
      <c r="H1867" t="str">
        <f>IF(VLOOKUP(G1867,Clientes!$A$2:$D$102,4,FALSE)=0,Clientes!$D$6,VLOOKUP(G1867,Clientes!$A$2:$D$102,4,FALSE))</f>
        <v>Ciudad de México</v>
      </c>
      <c r="I1867" t="s">
        <v>846</v>
      </c>
      <c r="J1867">
        <v>2</v>
      </c>
      <c r="O1867" t="s">
        <v>908</v>
      </c>
    </row>
    <row r="1868" spans="1:15">
      <c r="A1868">
        <f t="shared" si="58"/>
        <v>1867</v>
      </c>
      <c r="B1868" s="14">
        <v>44053</v>
      </c>
      <c r="C1868" t="s">
        <v>6</v>
      </c>
      <c r="D1868" t="s">
        <v>22</v>
      </c>
      <c r="E1868" s="15">
        <f t="shared" si="59"/>
        <v>20201859</v>
      </c>
      <c r="F1868">
        <v>334</v>
      </c>
      <c r="G1868">
        <v>99999</v>
      </c>
      <c r="H1868" t="str">
        <f>IF(VLOOKUP(G1868,Clientes!$A$2:$D$102,4,FALSE)=0,Clientes!$D$6,VLOOKUP(G1868,Clientes!$A$2:$D$102,4,FALSE))</f>
        <v>Ciudad de México</v>
      </c>
      <c r="I1868" t="s">
        <v>853</v>
      </c>
      <c r="J1868">
        <v>4</v>
      </c>
      <c r="O1868" t="s">
        <v>908</v>
      </c>
    </row>
    <row r="1869" spans="1:15">
      <c r="A1869">
        <f t="shared" si="58"/>
        <v>1868</v>
      </c>
      <c r="B1869" s="14">
        <v>44053</v>
      </c>
      <c r="C1869" t="s">
        <v>6</v>
      </c>
      <c r="D1869" t="s">
        <v>20</v>
      </c>
      <c r="E1869" s="15">
        <f t="shared" si="59"/>
        <v>20201860</v>
      </c>
      <c r="F1869">
        <v>351</v>
      </c>
      <c r="G1869">
        <v>99999</v>
      </c>
      <c r="H1869" t="str">
        <f>IF(VLOOKUP(G1869,Clientes!$A$2:$D$102,4,FALSE)=0,Clientes!$D$6,VLOOKUP(G1869,Clientes!$A$2:$D$102,4,FALSE))</f>
        <v>Ciudad de México</v>
      </c>
      <c r="I1869" t="s">
        <v>833</v>
      </c>
      <c r="J1869">
        <v>7</v>
      </c>
      <c r="O1869" t="s">
        <v>907</v>
      </c>
    </row>
    <row r="1870" spans="1:15">
      <c r="A1870">
        <f t="shared" si="58"/>
        <v>1869</v>
      </c>
      <c r="B1870" s="14">
        <v>44053</v>
      </c>
      <c r="C1870" t="s">
        <v>6</v>
      </c>
      <c r="D1870" t="s">
        <v>20</v>
      </c>
      <c r="E1870" s="15">
        <f t="shared" si="59"/>
        <v>20201861</v>
      </c>
      <c r="F1870">
        <v>408</v>
      </c>
      <c r="G1870">
        <v>99999</v>
      </c>
      <c r="H1870" t="str">
        <f>IF(VLOOKUP(G1870,Clientes!$A$2:$D$102,4,FALSE)=0,Clientes!$D$6,VLOOKUP(G1870,Clientes!$A$2:$D$102,4,FALSE))</f>
        <v>Ciudad de México</v>
      </c>
      <c r="I1870" t="s">
        <v>849</v>
      </c>
      <c r="J1870">
        <v>6</v>
      </c>
      <c r="O1870" t="s">
        <v>32</v>
      </c>
    </row>
    <row r="1871" spans="1:15">
      <c r="A1871">
        <f t="shared" si="58"/>
        <v>1870</v>
      </c>
      <c r="B1871" s="14">
        <v>44053</v>
      </c>
      <c r="C1871" t="s">
        <v>6</v>
      </c>
      <c r="D1871" t="s">
        <v>20</v>
      </c>
      <c r="E1871" s="15">
        <f t="shared" si="59"/>
        <v>20201862</v>
      </c>
      <c r="F1871">
        <v>446</v>
      </c>
      <c r="G1871">
        <v>99999</v>
      </c>
      <c r="H1871" t="str">
        <f>IF(VLOOKUP(G1871,Clientes!$A$2:$D$102,4,FALSE)=0,Clientes!$D$6,VLOOKUP(G1871,Clientes!$A$2:$D$102,4,FALSE))</f>
        <v>Ciudad de México</v>
      </c>
      <c r="I1871" t="s">
        <v>872</v>
      </c>
      <c r="J1871">
        <v>1</v>
      </c>
      <c r="O1871" t="s">
        <v>908</v>
      </c>
    </row>
    <row r="1872" spans="1:15">
      <c r="A1872">
        <f t="shared" si="58"/>
        <v>1871</v>
      </c>
      <c r="B1872" s="14">
        <v>44054</v>
      </c>
      <c r="C1872" t="s">
        <v>6</v>
      </c>
      <c r="D1872" t="s">
        <v>20</v>
      </c>
      <c r="E1872" s="15">
        <f t="shared" si="59"/>
        <v>20201863</v>
      </c>
      <c r="F1872">
        <v>105</v>
      </c>
      <c r="G1872">
        <v>99999</v>
      </c>
      <c r="H1872" t="str">
        <f>IF(VLOOKUP(G1872,Clientes!$A$2:$D$102,4,FALSE)=0,Clientes!$D$6,VLOOKUP(G1872,Clientes!$A$2:$D$102,4,FALSE))</f>
        <v>Ciudad de México</v>
      </c>
      <c r="I1872" t="s">
        <v>874</v>
      </c>
      <c r="J1872">
        <v>3</v>
      </c>
      <c r="O1872" t="s">
        <v>907</v>
      </c>
    </row>
    <row r="1873" spans="1:15">
      <c r="A1873">
        <f t="shared" si="58"/>
        <v>1872</v>
      </c>
      <c r="B1873" s="14">
        <v>44054</v>
      </c>
      <c r="C1873" t="s">
        <v>6</v>
      </c>
      <c r="D1873" t="s">
        <v>20</v>
      </c>
      <c r="E1873" s="15">
        <f t="shared" si="59"/>
        <v>20201864</v>
      </c>
      <c r="F1873">
        <v>360</v>
      </c>
      <c r="G1873">
        <v>99999</v>
      </c>
      <c r="H1873" t="str">
        <f>IF(VLOOKUP(G1873,Clientes!$A$2:$D$102,4,FALSE)=0,Clientes!$D$6,VLOOKUP(G1873,Clientes!$A$2:$D$102,4,FALSE))</f>
        <v>Ciudad de México</v>
      </c>
      <c r="I1873" t="s">
        <v>837</v>
      </c>
      <c r="J1873">
        <v>3</v>
      </c>
      <c r="O1873" t="s">
        <v>907</v>
      </c>
    </row>
    <row r="1874" spans="1:15">
      <c r="A1874">
        <f t="shared" si="58"/>
        <v>1873</v>
      </c>
      <c r="B1874" s="14">
        <v>44054</v>
      </c>
      <c r="C1874" t="s">
        <v>6</v>
      </c>
      <c r="D1874" t="s">
        <v>20</v>
      </c>
      <c r="E1874" s="15">
        <f t="shared" si="59"/>
        <v>20201865</v>
      </c>
      <c r="F1874">
        <v>361</v>
      </c>
      <c r="G1874">
        <v>99999</v>
      </c>
      <c r="H1874" t="str">
        <f>IF(VLOOKUP(G1874,Clientes!$A$2:$D$102,4,FALSE)=0,Clientes!$D$6,VLOOKUP(G1874,Clientes!$A$2:$D$102,4,FALSE))</f>
        <v>Ciudad de México</v>
      </c>
      <c r="I1874" t="s">
        <v>839</v>
      </c>
      <c r="J1874">
        <v>2</v>
      </c>
      <c r="O1874" t="s">
        <v>908</v>
      </c>
    </row>
    <row r="1875" spans="1:15">
      <c r="A1875">
        <f t="shared" si="58"/>
        <v>1874</v>
      </c>
      <c r="B1875" s="14">
        <v>44054</v>
      </c>
      <c r="C1875" t="s">
        <v>6</v>
      </c>
      <c r="D1875" t="s">
        <v>22</v>
      </c>
      <c r="E1875" s="15">
        <f t="shared" si="59"/>
        <v>20201866</v>
      </c>
      <c r="F1875">
        <v>389</v>
      </c>
      <c r="G1875">
        <v>99999</v>
      </c>
      <c r="H1875" t="str">
        <f>IF(VLOOKUP(G1875,Clientes!$A$2:$D$102,4,FALSE)=0,Clientes!$D$6,VLOOKUP(G1875,Clientes!$A$2:$D$102,4,FALSE))</f>
        <v>Ciudad de México</v>
      </c>
      <c r="I1875" t="s">
        <v>884</v>
      </c>
      <c r="J1875">
        <v>1</v>
      </c>
      <c r="O1875" t="s">
        <v>907</v>
      </c>
    </row>
    <row r="1876" spans="1:15">
      <c r="A1876">
        <f t="shared" si="58"/>
        <v>1875</v>
      </c>
      <c r="B1876" s="14">
        <v>44054</v>
      </c>
      <c r="C1876" t="s">
        <v>6</v>
      </c>
      <c r="D1876" t="s">
        <v>21</v>
      </c>
      <c r="E1876" s="15">
        <f t="shared" si="59"/>
        <v>20201867</v>
      </c>
      <c r="F1876">
        <v>394</v>
      </c>
      <c r="G1876">
        <v>99999</v>
      </c>
      <c r="H1876" t="str">
        <f>IF(VLOOKUP(G1876,Clientes!$A$2:$D$102,4,FALSE)=0,Clientes!$D$6,VLOOKUP(G1876,Clientes!$A$2:$D$102,4,FALSE))</f>
        <v>Ciudad de México</v>
      </c>
      <c r="I1876" t="s">
        <v>867</v>
      </c>
      <c r="J1876">
        <v>2</v>
      </c>
      <c r="O1876" t="s">
        <v>908</v>
      </c>
    </row>
    <row r="1877" spans="1:15">
      <c r="A1877">
        <f t="shared" si="58"/>
        <v>1876</v>
      </c>
      <c r="B1877" s="14">
        <v>44054</v>
      </c>
      <c r="C1877" t="s">
        <v>6</v>
      </c>
      <c r="D1877" t="s">
        <v>20</v>
      </c>
      <c r="E1877" s="15">
        <f t="shared" si="59"/>
        <v>20201868</v>
      </c>
      <c r="F1877">
        <v>405</v>
      </c>
      <c r="G1877">
        <v>99999</v>
      </c>
      <c r="H1877" t="str">
        <f>IF(VLOOKUP(G1877,Clientes!$A$2:$D$102,4,FALSE)=0,Clientes!$D$6,VLOOKUP(G1877,Clientes!$A$2:$D$102,4,FALSE))</f>
        <v>Ciudad de México</v>
      </c>
      <c r="I1877" t="s">
        <v>834</v>
      </c>
      <c r="J1877">
        <v>2</v>
      </c>
      <c r="O1877" t="s">
        <v>32</v>
      </c>
    </row>
    <row r="1878" spans="1:15">
      <c r="A1878">
        <f t="shared" si="58"/>
        <v>1877</v>
      </c>
      <c r="B1878" s="14">
        <v>44054</v>
      </c>
      <c r="C1878" t="s">
        <v>6</v>
      </c>
      <c r="D1878" t="s">
        <v>21</v>
      </c>
      <c r="E1878" s="15">
        <f t="shared" si="59"/>
        <v>20201869</v>
      </c>
      <c r="F1878">
        <v>420</v>
      </c>
      <c r="G1878">
        <v>99999</v>
      </c>
      <c r="H1878" t="str">
        <f>IF(VLOOKUP(G1878,Clientes!$A$2:$D$102,4,FALSE)=0,Clientes!$D$6,VLOOKUP(G1878,Clientes!$A$2:$D$102,4,FALSE))</f>
        <v>Ciudad de México</v>
      </c>
      <c r="I1878" t="s">
        <v>887</v>
      </c>
      <c r="J1878">
        <v>4</v>
      </c>
      <c r="O1878" t="s">
        <v>907</v>
      </c>
    </row>
    <row r="1879" spans="1:15">
      <c r="A1879">
        <f t="shared" si="58"/>
        <v>1878</v>
      </c>
      <c r="B1879" s="14">
        <v>44055</v>
      </c>
      <c r="C1879" t="s">
        <v>6</v>
      </c>
      <c r="D1879" t="s">
        <v>20</v>
      </c>
      <c r="E1879" s="15">
        <f t="shared" si="59"/>
        <v>20201870</v>
      </c>
      <c r="F1879">
        <v>5</v>
      </c>
      <c r="G1879">
        <v>5</v>
      </c>
      <c r="H1879" t="str">
        <f>IF(VLOOKUP(G1879,Clientes!$A$2:$D$102,4,FALSE)=0,Clientes!$D$6,VLOOKUP(G1879,Clientes!$A$2:$D$102,4,FALSE))</f>
        <v>Tijuana</v>
      </c>
      <c r="I1879" t="s">
        <v>890</v>
      </c>
      <c r="J1879">
        <v>7</v>
      </c>
      <c r="O1879" t="s">
        <v>907</v>
      </c>
    </row>
    <row r="1880" spans="1:15">
      <c r="A1880">
        <f t="shared" si="58"/>
        <v>1879</v>
      </c>
      <c r="B1880" s="14">
        <v>44055</v>
      </c>
      <c r="C1880" t="s">
        <v>6</v>
      </c>
      <c r="D1880" t="s">
        <v>20</v>
      </c>
      <c r="E1880" s="15">
        <f t="shared" si="59"/>
        <v>20201871</v>
      </c>
      <c r="F1880">
        <v>169</v>
      </c>
      <c r="G1880">
        <v>99999</v>
      </c>
      <c r="H1880" t="str">
        <f>IF(VLOOKUP(G1880,Clientes!$A$2:$D$102,4,FALSE)=0,Clientes!$D$6,VLOOKUP(G1880,Clientes!$A$2:$D$102,4,FALSE))</f>
        <v>Ciudad de México</v>
      </c>
      <c r="I1880" t="s">
        <v>844</v>
      </c>
      <c r="J1880">
        <v>3</v>
      </c>
      <c r="O1880" t="s">
        <v>908</v>
      </c>
    </row>
    <row r="1881" spans="1:15">
      <c r="A1881">
        <f t="shared" si="58"/>
        <v>1880</v>
      </c>
      <c r="B1881" s="14">
        <v>44055</v>
      </c>
      <c r="C1881" t="s">
        <v>6</v>
      </c>
      <c r="D1881" t="s">
        <v>22</v>
      </c>
      <c r="E1881" s="15">
        <f t="shared" si="59"/>
        <v>20201872</v>
      </c>
      <c r="F1881">
        <v>210</v>
      </c>
      <c r="G1881">
        <v>99999</v>
      </c>
      <c r="H1881" t="str">
        <f>IF(VLOOKUP(G1881,Clientes!$A$2:$D$102,4,FALSE)=0,Clientes!$D$6,VLOOKUP(G1881,Clientes!$A$2:$D$102,4,FALSE))</f>
        <v>Ciudad de México</v>
      </c>
      <c r="I1881" t="s">
        <v>862</v>
      </c>
      <c r="J1881">
        <v>6</v>
      </c>
      <c r="O1881" t="s">
        <v>32</v>
      </c>
    </row>
    <row r="1882" spans="1:15">
      <c r="A1882">
        <f t="shared" si="58"/>
        <v>1881</v>
      </c>
      <c r="B1882" s="14">
        <v>44055</v>
      </c>
      <c r="C1882" t="s">
        <v>6</v>
      </c>
      <c r="D1882" t="s">
        <v>20</v>
      </c>
      <c r="E1882" s="15">
        <f t="shared" si="59"/>
        <v>20201873</v>
      </c>
      <c r="F1882">
        <v>335</v>
      </c>
      <c r="G1882">
        <v>99999</v>
      </c>
      <c r="H1882" t="str">
        <f>IF(VLOOKUP(G1882,Clientes!$A$2:$D$102,4,FALSE)=0,Clientes!$D$6,VLOOKUP(G1882,Clientes!$A$2:$D$102,4,FALSE))</f>
        <v>Ciudad de México</v>
      </c>
      <c r="I1882" t="s">
        <v>872</v>
      </c>
      <c r="J1882">
        <v>1</v>
      </c>
      <c r="O1882" t="s">
        <v>907</v>
      </c>
    </row>
    <row r="1883" spans="1:15">
      <c r="A1883">
        <f t="shared" si="58"/>
        <v>1882</v>
      </c>
      <c r="B1883" s="14">
        <v>44055</v>
      </c>
      <c r="C1883" t="s">
        <v>6</v>
      </c>
      <c r="D1883" t="s">
        <v>20</v>
      </c>
      <c r="E1883" s="15">
        <f t="shared" si="59"/>
        <v>20201874</v>
      </c>
      <c r="F1883">
        <v>355</v>
      </c>
      <c r="G1883">
        <v>99999</v>
      </c>
      <c r="H1883" t="str">
        <f>IF(VLOOKUP(G1883,Clientes!$A$2:$D$102,4,FALSE)=0,Clientes!$D$6,VLOOKUP(G1883,Clientes!$A$2:$D$102,4,FALSE))</f>
        <v>Ciudad de México</v>
      </c>
      <c r="I1883" t="s">
        <v>867</v>
      </c>
      <c r="J1883">
        <v>3</v>
      </c>
      <c r="O1883" t="s">
        <v>908</v>
      </c>
    </row>
    <row r="1884" spans="1:15">
      <c r="A1884">
        <f t="shared" si="58"/>
        <v>1883</v>
      </c>
      <c r="B1884" s="14">
        <v>44055</v>
      </c>
      <c r="C1884" t="s">
        <v>6</v>
      </c>
      <c r="D1884" t="s">
        <v>22</v>
      </c>
      <c r="E1884" s="15">
        <f t="shared" si="59"/>
        <v>20201875</v>
      </c>
      <c r="F1884">
        <v>370</v>
      </c>
      <c r="G1884">
        <v>99999</v>
      </c>
      <c r="H1884" t="str">
        <f>IF(VLOOKUP(G1884,Clientes!$A$2:$D$102,4,FALSE)=0,Clientes!$D$6,VLOOKUP(G1884,Clientes!$A$2:$D$102,4,FALSE))</f>
        <v>Ciudad de México</v>
      </c>
      <c r="I1884" t="s">
        <v>851</v>
      </c>
      <c r="J1884">
        <v>6</v>
      </c>
      <c r="O1884" t="s">
        <v>907</v>
      </c>
    </row>
    <row r="1885" spans="1:15">
      <c r="A1885">
        <f t="shared" si="58"/>
        <v>1884</v>
      </c>
      <c r="B1885" s="14">
        <v>44055</v>
      </c>
      <c r="C1885" t="s">
        <v>6</v>
      </c>
      <c r="D1885" t="s">
        <v>20</v>
      </c>
      <c r="E1885" s="15">
        <f t="shared" si="59"/>
        <v>20201876</v>
      </c>
      <c r="F1885">
        <v>379</v>
      </c>
      <c r="G1885">
        <v>99999</v>
      </c>
      <c r="H1885" t="str">
        <f>IF(VLOOKUP(G1885,Clientes!$A$2:$D$102,4,FALSE)=0,Clientes!$D$6,VLOOKUP(G1885,Clientes!$A$2:$D$102,4,FALSE))</f>
        <v>Ciudad de México</v>
      </c>
      <c r="I1885" t="s">
        <v>852</v>
      </c>
      <c r="J1885">
        <v>2</v>
      </c>
      <c r="O1885" t="s">
        <v>908</v>
      </c>
    </row>
    <row r="1886" spans="1:15">
      <c r="A1886">
        <f t="shared" si="58"/>
        <v>1885</v>
      </c>
      <c r="B1886" s="14">
        <v>44055</v>
      </c>
      <c r="C1886" t="s">
        <v>6</v>
      </c>
      <c r="D1886" t="s">
        <v>20</v>
      </c>
      <c r="E1886" s="15">
        <f t="shared" si="59"/>
        <v>20201877</v>
      </c>
      <c r="F1886">
        <v>396</v>
      </c>
      <c r="G1886">
        <v>99999</v>
      </c>
      <c r="H1886" t="str">
        <f>IF(VLOOKUP(G1886,Clientes!$A$2:$D$102,4,FALSE)=0,Clientes!$D$6,VLOOKUP(G1886,Clientes!$A$2:$D$102,4,FALSE))</f>
        <v>Ciudad de México</v>
      </c>
      <c r="I1886" t="s">
        <v>870</v>
      </c>
      <c r="J1886">
        <v>2</v>
      </c>
      <c r="O1886" t="s">
        <v>907</v>
      </c>
    </row>
    <row r="1887" spans="1:15">
      <c r="A1887">
        <f t="shared" si="58"/>
        <v>1886</v>
      </c>
      <c r="B1887" s="14">
        <v>44055</v>
      </c>
      <c r="C1887" t="s">
        <v>6</v>
      </c>
      <c r="D1887" t="s">
        <v>20</v>
      </c>
      <c r="E1887" s="15">
        <f t="shared" si="59"/>
        <v>20201878</v>
      </c>
      <c r="F1887">
        <v>397</v>
      </c>
      <c r="G1887">
        <v>99999</v>
      </c>
      <c r="H1887" t="str">
        <f>IF(VLOOKUP(G1887,Clientes!$A$2:$D$102,4,FALSE)=0,Clientes!$D$6,VLOOKUP(G1887,Clientes!$A$2:$D$102,4,FALSE))</f>
        <v>Ciudad de México</v>
      </c>
      <c r="I1887" t="s">
        <v>863</v>
      </c>
      <c r="J1887">
        <v>7</v>
      </c>
      <c r="O1887" t="s">
        <v>32</v>
      </c>
    </row>
    <row r="1888" spans="1:15">
      <c r="A1888">
        <f t="shared" si="58"/>
        <v>1887</v>
      </c>
      <c r="B1888" s="14">
        <v>44055</v>
      </c>
      <c r="C1888" t="s">
        <v>6</v>
      </c>
      <c r="D1888" t="s">
        <v>22</v>
      </c>
      <c r="E1888" s="15">
        <f t="shared" si="59"/>
        <v>20201879</v>
      </c>
      <c r="F1888">
        <v>430</v>
      </c>
      <c r="G1888">
        <v>99999</v>
      </c>
      <c r="H1888" t="str">
        <f>IF(VLOOKUP(G1888,Clientes!$A$2:$D$102,4,FALSE)=0,Clientes!$D$6,VLOOKUP(G1888,Clientes!$A$2:$D$102,4,FALSE))</f>
        <v>Ciudad de México</v>
      </c>
      <c r="I1888" t="s">
        <v>856</v>
      </c>
      <c r="J1888">
        <v>6</v>
      </c>
      <c r="O1888" t="s">
        <v>907</v>
      </c>
    </row>
    <row r="1889" spans="1:15">
      <c r="A1889">
        <f t="shared" si="58"/>
        <v>1888</v>
      </c>
      <c r="B1889" s="14">
        <v>44056</v>
      </c>
      <c r="C1889" t="s">
        <v>6</v>
      </c>
      <c r="D1889" t="s">
        <v>21</v>
      </c>
      <c r="E1889" s="15">
        <f t="shared" si="59"/>
        <v>20201880</v>
      </c>
      <c r="F1889">
        <v>93</v>
      </c>
      <c r="G1889">
        <v>93</v>
      </c>
      <c r="H1889" t="str">
        <f>IF(VLOOKUP(G1889,Clientes!$A$2:$D$102,4,FALSE)=0,Clientes!$D$6,VLOOKUP(G1889,Clientes!$A$2:$D$102,4,FALSE))</f>
        <v>Ciudad de México</v>
      </c>
      <c r="I1889" t="s">
        <v>844</v>
      </c>
      <c r="J1889">
        <v>4</v>
      </c>
      <c r="O1889" t="s">
        <v>907</v>
      </c>
    </row>
    <row r="1890" spans="1:15">
      <c r="A1890">
        <f t="shared" si="58"/>
        <v>1889</v>
      </c>
      <c r="B1890" s="14">
        <v>44056</v>
      </c>
      <c r="C1890" t="s">
        <v>6</v>
      </c>
      <c r="D1890" t="s">
        <v>22</v>
      </c>
      <c r="E1890" s="15">
        <f t="shared" si="59"/>
        <v>20201881</v>
      </c>
      <c r="F1890">
        <v>127</v>
      </c>
      <c r="G1890">
        <v>99999</v>
      </c>
      <c r="H1890" t="str">
        <f>IF(VLOOKUP(G1890,Clientes!$A$2:$D$102,4,FALSE)=0,Clientes!$D$6,VLOOKUP(G1890,Clientes!$A$2:$D$102,4,FALSE))</f>
        <v>Ciudad de México</v>
      </c>
      <c r="I1890" t="s">
        <v>845</v>
      </c>
      <c r="J1890">
        <v>2</v>
      </c>
      <c r="O1890" t="s">
        <v>908</v>
      </c>
    </row>
    <row r="1891" spans="1:15">
      <c r="A1891">
        <f t="shared" si="58"/>
        <v>1890</v>
      </c>
      <c r="B1891" s="14">
        <v>44056</v>
      </c>
      <c r="C1891" t="s">
        <v>6</v>
      </c>
      <c r="D1891" t="s">
        <v>22</v>
      </c>
      <c r="E1891" s="15">
        <f t="shared" si="59"/>
        <v>20201882</v>
      </c>
      <c r="F1891">
        <v>180</v>
      </c>
      <c r="G1891">
        <v>99999</v>
      </c>
      <c r="H1891" t="str">
        <f>IF(VLOOKUP(G1891,Clientes!$A$2:$D$102,4,FALSE)=0,Clientes!$D$6,VLOOKUP(G1891,Clientes!$A$2:$D$102,4,FALSE))</f>
        <v>Ciudad de México</v>
      </c>
      <c r="I1891" t="s">
        <v>869</v>
      </c>
      <c r="J1891">
        <v>2</v>
      </c>
      <c r="O1891" t="s">
        <v>32</v>
      </c>
    </row>
    <row r="1892" spans="1:15">
      <c r="A1892">
        <f t="shared" si="58"/>
        <v>1891</v>
      </c>
      <c r="B1892" s="14">
        <v>44056</v>
      </c>
      <c r="C1892" t="s">
        <v>6</v>
      </c>
      <c r="D1892" t="s">
        <v>21</v>
      </c>
      <c r="E1892" s="15">
        <f t="shared" si="59"/>
        <v>20201883</v>
      </c>
      <c r="F1892">
        <v>324</v>
      </c>
      <c r="G1892">
        <v>99999</v>
      </c>
      <c r="H1892" t="str">
        <f>IF(VLOOKUP(G1892,Clientes!$A$2:$D$102,4,FALSE)=0,Clientes!$D$6,VLOOKUP(G1892,Clientes!$A$2:$D$102,4,FALSE))</f>
        <v>Ciudad de México</v>
      </c>
      <c r="I1892" t="s">
        <v>885</v>
      </c>
      <c r="J1892">
        <v>4</v>
      </c>
      <c r="O1892" t="s">
        <v>32</v>
      </c>
    </row>
    <row r="1893" spans="1:15">
      <c r="A1893">
        <f t="shared" si="58"/>
        <v>1892</v>
      </c>
      <c r="B1893" s="14">
        <v>44056</v>
      </c>
      <c r="C1893" t="s">
        <v>6</v>
      </c>
      <c r="D1893" t="s">
        <v>22</v>
      </c>
      <c r="E1893" s="15">
        <f t="shared" si="59"/>
        <v>20201884</v>
      </c>
      <c r="F1893">
        <v>358</v>
      </c>
      <c r="G1893">
        <v>99999</v>
      </c>
      <c r="H1893" t="str">
        <f>IF(VLOOKUP(G1893,Clientes!$A$2:$D$102,4,FALSE)=0,Clientes!$D$6,VLOOKUP(G1893,Clientes!$A$2:$D$102,4,FALSE))</f>
        <v>Ciudad de México</v>
      </c>
      <c r="I1893" t="s">
        <v>875</v>
      </c>
      <c r="J1893">
        <v>3</v>
      </c>
      <c r="O1893" t="s">
        <v>907</v>
      </c>
    </row>
    <row r="1894" spans="1:15">
      <c r="A1894">
        <f t="shared" si="58"/>
        <v>1893</v>
      </c>
      <c r="B1894" s="14">
        <v>44056</v>
      </c>
      <c r="C1894" t="s">
        <v>6</v>
      </c>
      <c r="D1894" t="s">
        <v>21</v>
      </c>
      <c r="E1894" s="15">
        <f t="shared" si="59"/>
        <v>20201885</v>
      </c>
      <c r="F1894">
        <v>398</v>
      </c>
      <c r="G1894">
        <v>99999</v>
      </c>
      <c r="H1894" t="str">
        <f>IF(VLOOKUP(G1894,Clientes!$A$2:$D$102,4,FALSE)=0,Clientes!$D$6,VLOOKUP(G1894,Clientes!$A$2:$D$102,4,FALSE))</f>
        <v>Ciudad de México</v>
      </c>
      <c r="I1894" t="s">
        <v>888</v>
      </c>
      <c r="J1894">
        <v>4</v>
      </c>
      <c r="O1894" t="s">
        <v>32</v>
      </c>
    </row>
    <row r="1895" spans="1:15">
      <c r="A1895">
        <f t="shared" si="58"/>
        <v>1894</v>
      </c>
      <c r="B1895" s="14">
        <v>44057</v>
      </c>
      <c r="C1895" t="s">
        <v>6</v>
      </c>
      <c r="D1895" t="s">
        <v>20</v>
      </c>
      <c r="E1895" s="15">
        <f t="shared" si="59"/>
        <v>20201886</v>
      </c>
      <c r="F1895">
        <v>17</v>
      </c>
      <c r="G1895">
        <v>17</v>
      </c>
      <c r="H1895" t="str">
        <f>IF(VLOOKUP(G1895,Clientes!$A$2:$D$102,4,FALSE)=0,Clientes!$D$6,VLOOKUP(G1895,Clientes!$A$2:$D$102,4,FALSE))</f>
        <v>Heroica Matamoros</v>
      </c>
      <c r="I1895" t="s">
        <v>848</v>
      </c>
      <c r="J1895">
        <v>3</v>
      </c>
      <c r="O1895" t="s">
        <v>907</v>
      </c>
    </row>
    <row r="1896" spans="1:15">
      <c r="A1896">
        <f t="shared" si="58"/>
        <v>1895</v>
      </c>
      <c r="B1896" s="14">
        <v>44057</v>
      </c>
      <c r="C1896" t="s">
        <v>6</v>
      </c>
      <c r="D1896" t="s">
        <v>20</v>
      </c>
      <c r="E1896" s="15">
        <f t="shared" si="59"/>
        <v>20201887</v>
      </c>
      <c r="F1896">
        <v>60</v>
      </c>
      <c r="G1896">
        <v>60</v>
      </c>
      <c r="H1896" t="str">
        <f>IF(VLOOKUP(G1896,Clientes!$A$2:$D$102,4,FALSE)=0,Clientes!$D$6,VLOOKUP(G1896,Clientes!$A$2:$D$102,4,FALSE))</f>
        <v>Torreón</v>
      </c>
      <c r="I1896" t="s">
        <v>884</v>
      </c>
      <c r="J1896">
        <v>6</v>
      </c>
      <c r="O1896" t="s">
        <v>908</v>
      </c>
    </row>
    <row r="1897" spans="1:15">
      <c r="A1897">
        <f t="shared" si="58"/>
        <v>1896</v>
      </c>
      <c r="B1897" s="14">
        <v>44057</v>
      </c>
      <c r="C1897" t="s">
        <v>6</v>
      </c>
      <c r="D1897" t="s">
        <v>22</v>
      </c>
      <c r="E1897" s="15">
        <f t="shared" si="59"/>
        <v>20201888</v>
      </c>
      <c r="F1897">
        <v>372</v>
      </c>
      <c r="G1897">
        <v>99999</v>
      </c>
      <c r="H1897" t="str">
        <f>IF(VLOOKUP(G1897,Clientes!$A$2:$D$102,4,FALSE)=0,Clientes!$D$6,VLOOKUP(G1897,Clientes!$A$2:$D$102,4,FALSE))</f>
        <v>Ciudad de México</v>
      </c>
      <c r="I1897" t="s">
        <v>875</v>
      </c>
      <c r="J1897">
        <v>3</v>
      </c>
      <c r="O1897" t="s">
        <v>32</v>
      </c>
    </row>
    <row r="1898" spans="1:15">
      <c r="A1898">
        <f t="shared" si="58"/>
        <v>1897</v>
      </c>
      <c r="B1898" s="14">
        <v>44057</v>
      </c>
      <c r="C1898" t="s">
        <v>6</v>
      </c>
      <c r="D1898" t="s">
        <v>20</v>
      </c>
      <c r="E1898" s="15">
        <f t="shared" si="59"/>
        <v>20201889</v>
      </c>
      <c r="F1898">
        <v>382</v>
      </c>
      <c r="G1898">
        <v>99999</v>
      </c>
      <c r="H1898" t="str">
        <f>IF(VLOOKUP(G1898,Clientes!$A$2:$D$102,4,FALSE)=0,Clientes!$D$6,VLOOKUP(G1898,Clientes!$A$2:$D$102,4,FALSE))</f>
        <v>Ciudad de México</v>
      </c>
      <c r="I1898" t="s">
        <v>880</v>
      </c>
      <c r="J1898">
        <v>3</v>
      </c>
      <c r="O1898" t="s">
        <v>908</v>
      </c>
    </row>
    <row r="1899" spans="1:15">
      <c r="A1899">
        <f t="shared" si="58"/>
        <v>1898</v>
      </c>
      <c r="B1899" s="14">
        <v>44058</v>
      </c>
      <c r="C1899" t="s">
        <v>6</v>
      </c>
      <c r="D1899" t="s">
        <v>20</v>
      </c>
      <c r="E1899" s="15">
        <f t="shared" si="59"/>
        <v>20201890</v>
      </c>
      <c r="F1899">
        <v>45</v>
      </c>
      <c r="G1899">
        <v>45</v>
      </c>
      <c r="H1899" t="str">
        <f>IF(VLOOKUP(G1899,Clientes!$A$2:$D$102,4,FALSE)=0,Clientes!$D$6,VLOOKUP(G1899,Clientes!$A$2:$D$102,4,FALSE))</f>
        <v>Ciudad de México</v>
      </c>
      <c r="I1899" t="s">
        <v>856</v>
      </c>
      <c r="J1899">
        <v>5</v>
      </c>
      <c r="O1899" t="s">
        <v>907</v>
      </c>
    </row>
    <row r="1900" spans="1:15">
      <c r="A1900">
        <f t="shared" si="58"/>
        <v>1899</v>
      </c>
      <c r="B1900" s="14">
        <v>44058</v>
      </c>
      <c r="C1900" t="s">
        <v>6</v>
      </c>
      <c r="D1900" t="s">
        <v>20</v>
      </c>
      <c r="E1900" s="15">
        <f t="shared" si="59"/>
        <v>20201891</v>
      </c>
      <c r="F1900">
        <v>73</v>
      </c>
      <c r="G1900">
        <v>73</v>
      </c>
      <c r="H1900" t="str">
        <f>IF(VLOOKUP(G1900,Clientes!$A$2:$D$102,4,FALSE)=0,Clientes!$D$6,VLOOKUP(G1900,Clientes!$A$2:$D$102,4,FALSE))</f>
        <v>Ciudad de México</v>
      </c>
      <c r="I1900" t="s">
        <v>827</v>
      </c>
      <c r="J1900">
        <v>3</v>
      </c>
      <c r="O1900" t="s">
        <v>907</v>
      </c>
    </row>
    <row r="1901" spans="1:15">
      <c r="A1901">
        <f t="shared" si="58"/>
        <v>1900</v>
      </c>
      <c r="B1901" s="14">
        <v>44058</v>
      </c>
      <c r="C1901" t="s">
        <v>6</v>
      </c>
      <c r="D1901" t="s">
        <v>22</v>
      </c>
      <c r="E1901" s="15">
        <f t="shared" si="59"/>
        <v>20201892</v>
      </c>
      <c r="F1901">
        <v>74</v>
      </c>
      <c r="G1901">
        <v>74</v>
      </c>
      <c r="H1901" t="str">
        <f>IF(VLOOKUP(G1901,Clientes!$A$2:$D$102,4,FALSE)=0,Clientes!$D$6,VLOOKUP(G1901,Clientes!$A$2:$D$102,4,FALSE))</f>
        <v>Ciudad de México</v>
      </c>
      <c r="I1901" t="s">
        <v>849</v>
      </c>
      <c r="J1901">
        <v>1</v>
      </c>
      <c r="O1901" t="s">
        <v>908</v>
      </c>
    </row>
    <row r="1902" spans="1:15">
      <c r="A1902">
        <f t="shared" si="58"/>
        <v>1901</v>
      </c>
      <c r="B1902" s="14">
        <v>44058</v>
      </c>
      <c r="C1902" t="s">
        <v>6</v>
      </c>
      <c r="D1902" t="s">
        <v>20</v>
      </c>
      <c r="E1902" s="15">
        <f t="shared" si="59"/>
        <v>20201893</v>
      </c>
      <c r="F1902">
        <v>107</v>
      </c>
      <c r="G1902">
        <v>99999</v>
      </c>
      <c r="H1902" t="str">
        <f>IF(VLOOKUP(G1902,Clientes!$A$2:$D$102,4,FALSE)=0,Clientes!$D$6,VLOOKUP(G1902,Clientes!$A$2:$D$102,4,FALSE))</f>
        <v>Ciudad de México</v>
      </c>
      <c r="I1902" t="s">
        <v>850</v>
      </c>
      <c r="J1902">
        <v>6</v>
      </c>
      <c r="O1902" t="s">
        <v>32</v>
      </c>
    </row>
    <row r="1903" spans="1:15">
      <c r="A1903">
        <f t="shared" si="58"/>
        <v>1902</v>
      </c>
      <c r="B1903" s="14">
        <v>44058</v>
      </c>
      <c r="C1903" t="s">
        <v>6</v>
      </c>
      <c r="D1903" t="s">
        <v>22</v>
      </c>
      <c r="E1903" s="15">
        <f t="shared" si="59"/>
        <v>20201894</v>
      </c>
      <c r="F1903">
        <v>109</v>
      </c>
      <c r="G1903">
        <v>99999</v>
      </c>
      <c r="H1903" t="str">
        <f>IF(VLOOKUP(G1903,Clientes!$A$2:$D$102,4,FALSE)=0,Clientes!$D$6,VLOOKUP(G1903,Clientes!$A$2:$D$102,4,FALSE))</f>
        <v>Ciudad de México</v>
      </c>
      <c r="I1903" t="s">
        <v>866</v>
      </c>
      <c r="J1903">
        <v>6</v>
      </c>
      <c r="O1903" t="s">
        <v>32</v>
      </c>
    </row>
    <row r="1904" spans="1:15">
      <c r="A1904">
        <f t="shared" si="58"/>
        <v>1903</v>
      </c>
      <c r="B1904" s="14">
        <v>44058</v>
      </c>
      <c r="C1904" t="s">
        <v>6</v>
      </c>
      <c r="D1904" t="s">
        <v>20</v>
      </c>
      <c r="E1904" s="15">
        <f t="shared" si="59"/>
        <v>20201895</v>
      </c>
      <c r="F1904">
        <v>168</v>
      </c>
      <c r="G1904">
        <v>99999</v>
      </c>
      <c r="H1904" t="str">
        <f>IF(VLOOKUP(G1904,Clientes!$A$2:$D$102,4,FALSE)=0,Clientes!$D$6,VLOOKUP(G1904,Clientes!$A$2:$D$102,4,FALSE))</f>
        <v>Ciudad de México</v>
      </c>
      <c r="I1904" t="s">
        <v>839</v>
      </c>
      <c r="J1904">
        <v>4</v>
      </c>
      <c r="O1904" t="s">
        <v>32</v>
      </c>
    </row>
    <row r="1905" spans="1:15">
      <c r="A1905">
        <f t="shared" si="58"/>
        <v>1904</v>
      </c>
      <c r="B1905" s="14">
        <v>44058</v>
      </c>
      <c r="C1905" t="s">
        <v>6</v>
      </c>
      <c r="D1905" t="s">
        <v>20</v>
      </c>
      <c r="E1905" s="15">
        <f t="shared" si="59"/>
        <v>20201896</v>
      </c>
      <c r="F1905">
        <v>201</v>
      </c>
      <c r="G1905">
        <v>99999</v>
      </c>
      <c r="H1905" t="str">
        <f>IF(VLOOKUP(G1905,Clientes!$A$2:$D$102,4,FALSE)=0,Clientes!$D$6,VLOOKUP(G1905,Clientes!$A$2:$D$102,4,FALSE))</f>
        <v>Ciudad de México</v>
      </c>
      <c r="I1905" t="s">
        <v>881</v>
      </c>
      <c r="J1905">
        <v>5</v>
      </c>
      <c r="O1905" t="s">
        <v>32</v>
      </c>
    </row>
    <row r="1906" spans="1:15">
      <c r="A1906">
        <f t="shared" si="58"/>
        <v>1905</v>
      </c>
      <c r="B1906" s="14">
        <v>44058</v>
      </c>
      <c r="C1906" t="s">
        <v>6</v>
      </c>
      <c r="D1906" t="s">
        <v>20</v>
      </c>
      <c r="E1906" s="15">
        <f t="shared" si="59"/>
        <v>20201897</v>
      </c>
      <c r="F1906">
        <v>278</v>
      </c>
      <c r="G1906">
        <v>99999</v>
      </c>
      <c r="H1906" t="str">
        <f>IF(VLOOKUP(G1906,Clientes!$A$2:$D$102,4,FALSE)=0,Clientes!$D$6,VLOOKUP(G1906,Clientes!$A$2:$D$102,4,FALSE))</f>
        <v>Ciudad de México</v>
      </c>
      <c r="I1906" t="s">
        <v>868</v>
      </c>
      <c r="J1906">
        <v>5</v>
      </c>
      <c r="O1906" t="s">
        <v>32</v>
      </c>
    </row>
    <row r="1907" spans="1:15">
      <c r="A1907">
        <f t="shared" si="58"/>
        <v>1906</v>
      </c>
      <c r="B1907" s="14">
        <v>44058</v>
      </c>
      <c r="C1907" t="s">
        <v>6</v>
      </c>
      <c r="D1907" t="s">
        <v>20</v>
      </c>
      <c r="E1907" s="15">
        <f t="shared" si="59"/>
        <v>20201898</v>
      </c>
      <c r="F1907">
        <v>311</v>
      </c>
      <c r="G1907">
        <v>99999</v>
      </c>
      <c r="H1907" t="str">
        <f>IF(VLOOKUP(G1907,Clientes!$A$2:$D$102,4,FALSE)=0,Clientes!$D$6,VLOOKUP(G1907,Clientes!$A$2:$D$102,4,FALSE))</f>
        <v>Ciudad de México</v>
      </c>
      <c r="I1907" t="s">
        <v>851</v>
      </c>
      <c r="J1907">
        <v>3</v>
      </c>
      <c r="O1907" t="s">
        <v>908</v>
      </c>
    </row>
    <row r="1908" spans="1:15">
      <c r="A1908">
        <f t="shared" si="58"/>
        <v>1907</v>
      </c>
      <c r="B1908" s="14">
        <v>44058</v>
      </c>
      <c r="C1908" t="s">
        <v>6</v>
      </c>
      <c r="D1908" t="s">
        <v>20</v>
      </c>
      <c r="E1908" s="15">
        <f t="shared" si="59"/>
        <v>20201899</v>
      </c>
      <c r="F1908">
        <v>333</v>
      </c>
      <c r="G1908">
        <v>99999</v>
      </c>
      <c r="H1908" t="str">
        <f>IF(VLOOKUP(G1908,Clientes!$A$2:$D$102,4,FALSE)=0,Clientes!$D$6,VLOOKUP(G1908,Clientes!$A$2:$D$102,4,FALSE))</f>
        <v>Ciudad de México</v>
      </c>
      <c r="I1908" t="s">
        <v>862</v>
      </c>
      <c r="J1908">
        <v>1</v>
      </c>
      <c r="O1908" t="s">
        <v>908</v>
      </c>
    </row>
    <row r="1909" spans="1:15">
      <c r="A1909">
        <f t="shared" si="58"/>
        <v>1908</v>
      </c>
      <c r="B1909" s="14">
        <v>44058</v>
      </c>
      <c r="C1909" t="s">
        <v>6</v>
      </c>
      <c r="D1909" t="s">
        <v>21</v>
      </c>
      <c r="E1909" s="15">
        <f t="shared" si="59"/>
        <v>20201900</v>
      </c>
      <c r="F1909">
        <v>398</v>
      </c>
      <c r="G1909">
        <v>99999</v>
      </c>
      <c r="H1909" t="str">
        <f>IF(VLOOKUP(G1909,Clientes!$A$2:$D$102,4,FALSE)=0,Clientes!$D$6,VLOOKUP(G1909,Clientes!$A$2:$D$102,4,FALSE))</f>
        <v>Ciudad de México</v>
      </c>
      <c r="I1909" t="s">
        <v>878</v>
      </c>
      <c r="J1909">
        <v>3</v>
      </c>
      <c r="O1909" t="s">
        <v>32</v>
      </c>
    </row>
    <row r="1910" spans="1:15">
      <c r="A1910">
        <f t="shared" si="58"/>
        <v>1909</v>
      </c>
      <c r="B1910" s="14">
        <v>44059</v>
      </c>
      <c r="C1910" t="s">
        <v>6</v>
      </c>
      <c r="D1910" t="s">
        <v>22</v>
      </c>
      <c r="E1910" s="15">
        <f t="shared" si="59"/>
        <v>20201901</v>
      </c>
      <c r="F1910">
        <v>60</v>
      </c>
      <c r="G1910">
        <v>60</v>
      </c>
      <c r="H1910" t="str">
        <f>IF(VLOOKUP(G1910,Clientes!$A$2:$D$102,4,FALSE)=0,Clientes!$D$6,VLOOKUP(G1910,Clientes!$A$2:$D$102,4,FALSE))</f>
        <v>Torreón</v>
      </c>
      <c r="I1910" t="s">
        <v>888</v>
      </c>
      <c r="J1910">
        <v>3</v>
      </c>
      <c r="O1910" t="s">
        <v>32</v>
      </c>
    </row>
    <row r="1911" spans="1:15">
      <c r="A1911">
        <f t="shared" si="58"/>
        <v>1910</v>
      </c>
      <c r="B1911" s="14">
        <v>44059</v>
      </c>
      <c r="C1911" t="s">
        <v>6</v>
      </c>
      <c r="D1911" t="s">
        <v>20</v>
      </c>
      <c r="E1911" s="15">
        <f t="shared" si="59"/>
        <v>20201902</v>
      </c>
      <c r="F1911">
        <v>94</v>
      </c>
      <c r="G1911">
        <v>94</v>
      </c>
      <c r="H1911" t="str">
        <f>IF(VLOOKUP(G1911,Clientes!$A$2:$D$102,4,FALSE)=0,Clientes!$D$6,VLOOKUP(G1911,Clientes!$A$2:$D$102,4,FALSE))</f>
        <v>Ciudad de México</v>
      </c>
      <c r="I1911" t="s">
        <v>830</v>
      </c>
      <c r="J1911">
        <v>5</v>
      </c>
      <c r="O1911" t="s">
        <v>908</v>
      </c>
    </row>
    <row r="1912" spans="1:15">
      <c r="A1912">
        <f t="shared" si="58"/>
        <v>1911</v>
      </c>
      <c r="B1912" s="14">
        <v>44059</v>
      </c>
      <c r="C1912" t="s">
        <v>6</v>
      </c>
      <c r="D1912" t="s">
        <v>20</v>
      </c>
      <c r="E1912" s="15">
        <f t="shared" si="59"/>
        <v>20201903</v>
      </c>
      <c r="F1912">
        <v>195</v>
      </c>
      <c r="G1912">
        <v>99999</v>
      </c>
      <c r="H1912" t="str">
        <f>IF(VLOOKUP(G1912,Clientes!$A$2:$D$102,4,FALSE)=0,Clientes!$D$6,VLOOKUP(G1912,Clientes!$A$2:$D$102,4,FALSE))</f>
        <v>Ciudad de México</v>
      </c>
      <c r="I1912" t="s">
        <v>855</v>
      </c>
      <c r="J1912">
        <v>6</v>
      </c>
      <c r="O1912" t="s">
        <v>908</v>
      </c>
    </row>
    <row r="1913" spans="1:15">
      <c r="A1913">
        <f t="shared" si="58"/>
        <v>1912</v>
      </c>
      <c r="B1913" s="14">
        <v>44059</v>
      </c>
      <c r="C1913" t="s">
        <v>6</v>
      </c>
      <c r="D1913" t="s">
        <v>20</v>
      </c>
      <c r="E1913" s="15">
        <f t="shared" si="59"/>
        <v>20201904</v>
      </c>
      <c r="F1913">
        <v>207</v>
      </c>
      <c r="G1913">
        <v>99999</v>
      </c>
      <c r="H1913" t="str">
        <f>IF(VLOOKUP(G1913,Clientes!$A$2:$D$102,4,FALSE)=0,Clientes!$D$6,VLOOKUP(G1913,Clientes!$A$2:$D$102,4,FALSE))</f>
        <v>Ciudad de México</v>
      </c>
      <c r="I1913" t="s">
        <v>842</v>
      </c>
      <c r="J1913">
        <v>5</v>
      </c>
      <c r="O1913" t="s">
        <v>907</v>
      </c>
    </row>
    <row r="1914" spans="1:15">
      <c r="A1914">
        <f t="shared" si="58"/>
        <v>1913</v>
      </c>
      <c r="B1914" s="14">
        <v>44059</v>
      </c>
      <c r="C1914" t="s">
        <v>6</v>
      </c>
      <c r="D1914" t="s">
        <v>21</v>
      </c>
      <c r="E1914" s="15">
        <f t="shared" si="59"/>
        <v>20201905</v>
      </c>
      <c r="F1914">
        <v>368</v>
      </c>
      <c r="G1914">
        <v>99999</v>
      </c>
      <c r="H1914" t="str">
        <f>IF(VLOOKUP(G1914,Clientes!$A$2:$D$102,4,FALSE)=0,Clientes!$D$6,VLOOKUP(G1914,Clientes!$A$2:$D$102,4,FALSE))</f>
        <v>Ciudad de México</v>
      </c>
      <c r="I1914" t="s">
        <v>843</v>
      </c>
      <c r="J1914">
        <v>2</v>
      </c>
      <c r="O1914" t="s">
        <v>907</v>
      </c>
    </row>
    <row r="1915" spans="1:15">
      <c r="A1915">
        <f t="shared" si="58"/>
        <v>1914</v>
      </c>
      <c r="B1915" s="14">
        <v>44059</v>
      </c>
      <c r="C1915" t="s">
        <v>6</v>
      </c>
      <c r="D1915" t="s">
        <v>20</v>
      </c>
      <c r="E1915" s="15">
        <f t="shared" si="59"/>
        <v>20201906</v>
      </c>
      <c r="F1915">
        <v>371</v>
      </c>
      <c r="G1915">
        <v>99999</v>
      </c>
      <c r="H1915" t="str">
        <f>IF(VLOOKUP(G1915,Clientes!$A$2:$D$102,4,FALSE)=0,Clientes!$D$6,VLOOKUP(G1915,Clientes!$A$2:$D$102,4,FALSE))</f>
        <v>Ciudad de México</v>
      </c>
      <c r="I1915" t="s">
        <v>859</v>
      </c>
      <c r="J1915">
        <v>3</v>
      </c>
      <c r="O1915" t="s">
        <v>908</v>
      </c>
    </row>
    <row r="1916" spans="1:15">
      <c r="A1916">
        <f t="shared" si="58"/>
        <v>1915</v>
      </c>
      <c r="B1916" s="14">
        <v>44059</v>
      </c>
      <c r="C1916" t="s">
        <v>6</v>
      </c>
      <c r="D1916" t="s">
        <v>20</v>
      </c>
      <c r="E1916" s="15">
        <f t="shared" si="59"/>
        <v>20201907</v>
      </c>
      <c r="F1916">
        <v>379</v>
      </c>
      <c r="G1916">
        <v>99999</v>
      </c>
      <c r="H1916" t="str">
        <f>IF(VLOOKUP(G1916,Clientes!$A$2:$D$102,4,FALSE)=0,Clientes!$D$6,VLOOKUP(G1916,Clientes!$A$2:$D$102,4,FALSE))</f>
        <v>Ciudad de México</v>
      </c>
      <c r="I1916" t="s">
        <v>881</v>
      </c>
      <c r="J1916">
        <v>5</v>
      </c>
      <c r="O1916" t="s">
        <v>908</v>
      </c>
    </row>
    <row r="1917" spans="1:15">
      <c r="A1917">
        <f t="shared" si="58"/>
        <v>1916</v>
      </c>
      <c r="B1917" s="14">
        <v>44059</v>
      </c>
      <c r="C1917" t="s">
        <v>6</v>
      </c>
      <c r="D1917" t="s">
        <v>20</v>
      </c>
      <c r="E1917" s="15">
        <f t="shared" si="59"/>
        <v>20201908</v>
      </c>
      <c r="F1917">
        <v>415</v>
      </c>
      <c r="G1917">
        <v>99999</v>
      </c>
      <c r="H1917" t="str">
        <f>IF(VLOOKUP(G1917,Clientes!$A$2:$D$102,4,FALSE)=0,Clientes!$D$6,VLOOKUP(G1917,Clientes!$A$2:$D$102,4,FALSE))</f>
        <v>Ciudad de México</v>
      </c>
      <c r="I1917" t="s">
        <v>890</v>
      </c>
      <c r="J1917">
        <v>3</v>
      </c>
      <c r="O1917" t="s">
        <v>32</v>
      </c>
    </row>
    <row r="1918" spans="1:15">
      <c r="A1918">
        <f t="shared" si="58"/>
        <v>1917</v>
      </c>
      <c r="B1918" s="14">
        <v>44059</v>
      </c>
      <c r="C1918" t="s">
        <v>6</v>
      </c>
      <c r="D1918" t="s">
        <v>20</v>
      </c>
      <c r="E1918" s="15">
        <f t="shared" si="59"/>
        <v>20201909</v>
      </c>
      <c r="F1918">
        <v>464</v>
      </c>
      <c r="G1918">
        <v>99999</v>
      </c>
      <c r="H1918" t="str">
        <f>IF(VLOOKUP(G1918,Clientes!$A$2:$D$102,4,FALSE)=0,Clientes!$D$6,VLOOKUP(G1918,Clientes!$A$2:$D$102,4,FALSE))</f>
        <v>Ciudad de México</v>
      </c>
      <c r="I1918" t="s">
        <v>856</v>
      </c>
      <c r="J1918">
        <v>2</v>
      </c>
      <c r="O1918" t="s">
        <v>908</v>
      </c>
    </row>
    <row r="1919" spans="1:15">
      <c r="A1919">
        <f t="shared" si="58"/>
        <v>1918</v>
      </c>
      <c r="B1919" s="14">
        <v>44060</v>
      </c>
      <c r="C1919" t="s">
        <v>6</v>
      </c>
      <c r="D1919" t="s">
        <v>22</v>
      </c>
      <c r="E1919" s="15">
        <f t="shared" si="59"/>
        <v>20201910</v>
      </c>
      <c r="F1919">
        <v>55</v>
      </c>
      <c r="G1919">
        <v>55</v>
      </c>
      <c r="H1919" t="str">
        <f>IF(VLOOKUP(G1919,Clientes!$A$2:$D$102,4,FALSE)=0,Clientes!$D$6,VLOOKUP(G1919,Clientes!$A$2:$D$102,4,FALSE))</f>
        <v>Córdoba</v>
      </c>
      <c r="I1919" t="s">
        <v>875</v>
      </c>
      <c r="J1919">
        <v>4</v>
      </c>
      <c r="O1919" t="s">
        <v>32</v>
      </c>
    </row>
    <row r="1920" spans="1:15">
      <c r="A1920">
        <f t="shared" si="58"/>
        <v>1919</v>
      </c>
      <c r="B1920" s="14">
        <v>44060</v>
      </c>
      <c r="C1920" t="s">
        <v>6</v>
      </c>
      <c r="D1920" t="s">
        <v>20</v>
      </c>
      <c r="E1920" s="15">
        <f t="shared" si="59"/>
        <v>20201911</v>
      </c>
      <c r="F1920">
        <v>362</v>
      </c>
      <c r="G1920">
        <v>99999</v>
      </c>
      <c r="H1920" t="str">
        <f>IF(VLOOKUP(G1920,Clientes!$A$2:$D$102,4,FALSE)=0,Clientes!$D$6,VLOOKUP(G1920,Clientes!$A$2:$D$102,4,FALSE))</f>
        <v>Ciudad de México</v>
      </c>
      <c r="I1920" t="s">
        <v>828</v>
      </c>
      <c r="J1920">
        <v>2</v>
      </c>
      <c r="O1920" t="s">
        <v>908</v>
      </c>
    </row>
    <row r="1921" spans="1:15">
      <c r="A1921">
        <f t="shared" si="58"/>
        <v>1920</v>
      </c>
      <c r="B1921" s="14">
        <v>44060</v>
      </c>
      <c r="C1921" t="s">
        <v>6</v>
      </c>
      <c r="D1921" t="s">
        <v>20</v>
      </c>
      <c r="E1921" s="15">
        <f t="shared" si="59"/>
        <v>20201912</v>
      </c>
      <c r="F1921">
        <v>429</v>
      </c>
      <c r="G1921">
        <v>99999</v>
      </c>
      <c r="H1921" t="str">
        <f>IF(VLOOKUP(G1921,Clientes!$A$2:$D$102,4,FALSE)=0,Clientes!$D$6,VLOOKUP(G1921,Clientes!$A$2:$D$102,4,FALSE))</f>
        <v>Ciudad de México</v>
      </c>
      <c r="I1921" t="s">
        <v>838</v>
      </c>
      <c r="J1921">
        <v>5</v>
      </c>
      <c r="O1921" t="s">
        <v>908</v>
      </c>
    </row>
    <row r="1922" spans="1:15">
      <c r="A1922">
        <f t="shared" si="58"/>
        <v>1921</v>
      </c>
      <c r="B1922" s="14">
        <v>44061</v>
      </c>
      <c r="C1922" t="s">
        <v>6</v>
      </c>
      <c r="D1922" t="s">
        <v>20</v>
      </c>
      <c r="E1922" s="15">
        <f t="shared" si="59"/>
        <v>20201913</v>
      </c>
      <c r="F1922">
        <v>10</v>
      </c>
      <c r="G1922">
        <v>10</v>
      </c>
      <c r="H1922" t="str">
        <f>IF(VLOOKUP(G1922,Clientes!$A$2:$D$102,4,FALSE)=0,Clientes!$D$6,VLOOKUP(G1922,Clientes!$A$2:$D$102,4,FALSE))</f>
        <v>Ciudad de México</v>
      </c>
      <c r="I1922" t="s">
        <v>837</v>
      </c>
      <c r="J1922">
        <v>7</v>
      </c>
      <c r="O1922" t="s">
        <v>908</v>
      </c>
    </row>
    <row r="1923" spans="1:15">
      <c r="A1923">
        <f t="shared" si="58"/>
        <v>1922</v>
      </c>
      <c r="B1923" s="14">
        <v>44061</v>
      </c>
      <c r="C1923" t="s">
        <v>6</v>
      </c>
      <c r="D1923" t="s">
        <v>21</v>
      </c>
      <c r="E1923" s="15">
        <f t="shared" si="59"/>
        <v>20201914</v>
      </c>
      <c r="F1923">
        <v>63</v>
      </c>
      <c r="G1923">
        <v>63</v>
      </c>
      <c r="H1923" t="str">
        <f>IF(VLOOKUP(G1923,Clientes!$A$2:$D$102,4,FALSE)=0,Clientes!$D$6,VLOOKUP(G1923,Clientes!$A$2:$D$102,4,FALSE))</f>
        <v>Ciudad de México</v>
      </c>
      <c r="I1923" t="s">
        <v>886</v>
      </c>
      <c r="J1923">
        <v>5</v>
      </c>
      <c r="O1923" t="s">
        <v>908</v>
      </c>
    </row>
    <row r="1924" spans="1:15">
      <c r="A1924">
        <f t="shared" ref="A1924:A1987" si="60">A1923+1</f>
        <v>1923</v>
      </c>
      <c r="B1924" s="14">
        <v>44061</v>
      </c>
      <c r="C1924" t="s">
        <v>6</v>
      </c>
      <c r="D1924" t="s">
        <v>20</v>
      </c>
      <c r="E1924" s="15">
        <f t="shared" ref="E1924:E1987" si="61">IF(CONCATENATE(D1924,F1924)=CONCATENATE(D1923,F1923),E1923,E1923+1)</f>
        <v>20201915</v>
      </c>
      <c r="F1924">
        <v>258</v>
      </c>
      <c r="G1924">
        <v>99999</v>
      </c>
      <c r="H1924" t="str">
        <f>IF(VLOOKUP(G1924,Clientes!$A$2:$D$102,4,FALSE)=0,Clientes!$D$6,VLOOKUP(G1924,Clientes!$A$2:$D$102,4,FALSE))</f>
        <v>Ciudad de México</v>
      </c>
      <c r="I1924" t="s">
        <v>861</v>
      </c>
      <c r="J1924">
        <v>3</v>
      </c>
      <c r="O1924" t="s">
        <v>907</v>
      </c>
    </row>
    <row r="1925" spans="1:15">
      <c r="A1925">
        <f t="shared" si="60"/>
        <v>1924</v>
      </c>
      <c r="B1925" s="14">
        <v>44061</v>
      </c>
      <c r="C1925" t="s">
        <v>6</v>
      </c>
      <c r="D1925" t="s">
        <v>20</v>
      </c>
      <c r="E1925" s="15">
        <f t="shared" si="61"/>
        <v>20201916</v>
      </c>
      <c r="F1925">
        <v>324</v>
      </c>
      <c r="G1925">
        <v>99999</v>
      </c>
      <c r="H1925" t="str">
        <f>IF(VLOOKUP(G1925,Clientes!$A$2:$D$102,4,FALSE)=0,Clientes!$D$6,VLOOKUP(G1925,Clientes!$A$2:$D$102,4,FALSE))</f>
        <v>Ciudad de México</v>
      </c>
      <c r="I1925" t="s">
        <v>862</v>
      </c>
      <c r="J1925">
        <v>5</v>
      </c>
      <c r="O1925" t="s">
        <v>32</v>
      </c>
    </row>
    <row r="1926" spans="1:15">
      <c r="A1926">
        <f t="shared" si="60"/>
        <v>1925</v>
      </c>
      <c r="B1926" s="14">
        <v>44061</v>
      </c>
      <c r="C1926" t="s">
        <v>6</v>
      </c>
      <c r="D1926" t="s">
        <v>20</v>
      </c>
      <c r="E1926" s="15">
        <f t="shared" si="61"/>
        <v>20201917</v>
      </c>
      <c r="F1926">
        <v>340</v>
      </c>
      <c r="G1926">
        <v>99999</v>
      </c>
      <c r="H1926" t="str">
        <f>IF(VLOOKUP(G1926,Clientes!$A$2:$D$102,4,FALSE)=0,Clientes!$D$6,VLOOKUP(G1926,Clientes!$A$2:$D$102,4,FALSE))</f>
        <v>Ciudad de México</v>
      </c>
      <c r="I1926" t="s">
        <v>877</v>
      </c>
      <c r="J1926">
        <v>3</v>
      </c>
      <c r="O1926" t="s">
        <v>32</v>
      </c>
    </row>
    <row r="1927" spans="1:15">
      <c r="A1927">
        <f t="shared" si="60"/>
        <v>1926</v>
      </c>
      <c r="B1927" s="14">
        <v>44062</v>
      </c>
      <c r="C1927" t="s">
        <v>6</v>
      </c>
      <c r="D1927" t="s">
        <v>22</v>
      </c>
      <c r="E1927" s="15">
        <f t="shared" si="61"/>
        <v>20201918</v>
      </c>
      <c r="F1927">
        <v>29</v>
      </c>
      <c r="G1927">
        <v>29</v>
      </c>
      <c r="H1927" t="str">
        <f>IF(VLOOKUP(G1927,Clientes!$A$2:$D$102,4,FALSE)=0,Clientes!$D$6,VLOOKUP(G1927,Clientes!$A$2:$D$102,4,FALSE))</f>
        <v>Ciudad de México</v>
      </c>
      <c r="I1927" t="s">
        <v>880</v>
      </c>
      <c r="J1927">
        <v>6</v>
      </c>
      <c r="O1927" t="s">
        <v>908</v>
      </c>
    </row>
    <row r="1928" spans="1:15">
      <c r="A1928">
        <f t="shared" si="60"/>
        <v>1927</v>
      </c>
      <c r="B1928" s="14">
        <v>44062</v>
      </c>
      <c r="C1928" t="s">
        <v>6</v>
      </c>
      <c r="D1928" t="s">
        <v>20</v>
      </c>
      <c r="E1928" s="15">
        <f t="shared" si="61"/>
        <v>20201919</v>
      </c>
      <c r="F1928">
        <v>75</v>
      </c>
      <c r="G1928">
        <v>75</v>
      </c>
      <c r="H1928" t="str">
        <f>IF(VLOOKUP(G1928,Clientes!$A$2:$D$102,4,FALSE)=0,Clientes!$D$6,VLOOKUP(G1928,Clientes!$A$2:$D$102,4,FALSE))</f>
        <v>Veracruz</v>
      </c>
      <c r="I1928" t="s">
        <v>890</v>
      </c>
      <c r="J1928">
        <v>1</v>
      </c>
      <c r="O1928" t="s">
        <v>908</v>
      </c>
    </row>
    <row r="1929" spans="1:15">
      <c r="A1929">
        <f t="shared" si="60"/>
        <v>1928</v>
      </c>
      <c r="B1929" s="14">
        <v>44062</v>
      </c>
      <c r="C1929" t="s">
        <v>6</v>
      </c>
      <c r="D1929" t="s">
        <v>20</v>
      </c>
      <c r="E1929" s="15">
        <f t="shared" si="61"/>
        <v>20201920</v>
      </c>
      <c r="F1929">
        <v>99</v>
      </c>
      <c r="G1929">
        <v>99</v>
      </c>
      <c r="H1929" t="str">
        <f>IF(VLOOKUP(G1929,Clientes!$A$2:$D$102,4,FALSE)=0,Clientes!$D$6,VLOOKUP(G1929,Clientes!$A$2:$D$102,4,FALSE))</f>
        <v>Toluca de Lerdo</v>
      </c>
      <c r="I1929" t="s">
        <v>852</v>
      </c>
      <c r="J1929">
        <v>3</v>
      </c>
      <c r="O1929" t="s">
        <v>32</v>
      </c>
    </row>
    <row r="1930" spans="1:15">
      <c r="A1930">
        <f t="shared" si="60"/>
        <v>1929</v>
      </c>
      <c r="B1930" s="14">
        <v>44062</v>
      </c>
      <c r="C1930" t="s">
        <v>6</v>
      </c>
      <c r="D1930" t="s">
        <v>21</v>
      </c>
      <c r="E1930" s="15">
        <f t="shared" si="61"/>
        <v>20201921</v>
      </c>
      <c r="F1930">
        <v>125</v>
      </c>
      <c r="G1930">
        <v>99999</v>
      </c>
      <c r="H1930" t="str">
        <f>IF(VLOOKUP(G1930,Clientes!$A$2:$D$102,4,FALSE)=0,Clientes!$D$6,VLOOKUP(G1930,Clientes!$A$2:$D$102,4,FALSE))</f>
        <v>Ciudad de México</v>
      </c>
      <c r="I1930" t="s">
        <v>829</v>
      </c>
      <c r="J1930">
        <v>1</v>
      </c>
      <c r="O1930" t="s">
        <v>907</v>
      </c>
    </row>
    <row r="1931" spans="1:15">
      <c r="A1931">
        <f t="shared" si="60"/>
        <v>1930</v>
      </c>
      <c r="B1931" s="14">
        <v>44062</v>
      </c>
      <c r="C1931" t="s">
        <v>6</v>
      </c>
      <c r="D1931" t="s">
        <v>22</v>
      </c>
      <c r="E1931" s="15">
        <f t="shared" si="61"/>
        <v>20201922</v>
      </c>
      <c r="F1931">
        <v>141</v>
      </c>
      <c r="G1931">
        <v>99999</v>
      </c>
      <c r="H1931" t="str">
        <f>IF(VLOOKUP(G1931,Clientes!$A$2:$D$102,4,FALSE)=0,Clientes!$D$6,VLOOKUP(G1931,Clientes!$A$2:$D$102,4,FALSE))</f>
        <v>Ciudad de México</v>
      </c>
      <c r="I1931" t="s">
        <v>840</v>
      </c>
      <c r="J1931">
        <v>2</v>
      </c>
      <c r="O1931" t="s">
        <v>32</v>
      </c>
    </row>
    <row r="1932" spans="1:15">
      <c r="A1932">
        <f t="shared" si="60"/>
        <v>1931</v>
      </c>
      <c r="B1932" s="14">
        <v>44062</v>
      </c>
      <c r="C1932" t="s">
        <v>6</v>
      </c>
      <c r="D1932" t="s">
        <v>21</v>
      </c>
      <c r="E1932" s="15">
        <f t="shared" si="61"/>
        <v>20201923</v>
      </c>
      <c r="F1932">
        <v>235</v>
      </c>
      <c r="G1932">
        <v>99999</v>
      </c>
      <c r="H1932" t="str">
        <f>IF(VLOOKUP(G1932,Clientes!$A$2:$D$102,4,FALSE)=0,Clientes!$D$6,VLOOKUP(G1932,Clientes!$A$2:$D$102,4,FALSE))</f>
        <v>Ciudad de México</v>
      </c>
      <c r="I1932" t="s">
        <v>832</v>
      </c>
      <c r="J1932">
        <v>1</v>
      </c>
      <c r="O1932" t="s">
        <v>908</v>
      </c>
    </row>
    <row r="1933" spans="1:15">
      <c r="A1933">
        <f t="shared" si="60"/>
        <v>1932</v>
      </c>
      <c r="B1933" s="14">
        <v>44062</v>
      </c>
      <c r="C1933" t="s">
        <v>6</v>
      </c>
      <c r="D1933" t="s">
        <v>22</v>
      </c>
      <c r="E1933" s="15">
        <f t="shared" si="61"/>
        <v>20201924</v>
      </c>
      <c r="F1933">
        <v>375</v>
      </c>
      <c r="G1933">
        <v>99999</v>
      </c>
      <c r="H1933" t="str">
        <f>IF(VLOOKUP(G1933,Clientes!$A$2:$D$102,4,FALSE)=0,Clientes!$D$6,VLOOKUP(G1933,Clientes!$A$2:$D$102,4,FALSE))</f>
        <v>Ciudad de México</v>
      </c>
      <c r="I1933" t="s">
        <v>875</v>
      </c>
      <c r="J1933">
        <v>7</v>
      </c>
      <c r="O1933" t="s">
        <v>907</v>
      </c>
    </row>
    <row r="1934" spans="1:15">
      <c r="A1934">
        <f t="shared" si="60"/>
        <v>1933</v>
      </c>
      <c r="B1934" s="14">
        <v>44062</v>
      </c>
      <c r="C1934" t="s">
        <v>6</v>
      </c>
      <c r="D1934" t="s">
        <v>20</v>
      </c>
      <c r="E1934" s="15">
        <f t="shared" si="61"/>
        <v>20201925</v>
      </c>
      <c r="F1934">
        <v>445</v>
      </c>
      <c r="G1934">
        <v>99999</v>
      </c>
      <c r="H1934" t="str">
        <f>IF(VLOOKUP(G1934,Clientes!$A$2:$D$102,4,FALSE)=0,Clientes!$D$6,VLOOKUP(G1934,Clientes!$A$2:$D$102,4,FALSE))</f>
        <v>Ciudad de México</v>
      </c>
      <c r="I1934" t="s">
        <v>844</v>
      </c>
      <c r="J1934">
        <v>6</v>
      </c>
      <c r="O1934" t="s">
        <v>907</v>
      </c>
    </row>
    <row r="1935" spans="1:15">
      <c r="A1935">
        <f t="shared" si="60"/>
        <v>1934</v>
      </c>
      <c r="B1935" s="14">
        <v>44062</v>
      </c>
      <c r="C1935" t="s">
        <v>6</v>
      </c>
      <c r="D1935" t="s">
        <v>20</v>
      </c>
      <c r="E1935" s="15">
        <f t="shared" si="61"/>
        <v>20201926</v>
      </c>
      <c r="F1935">
        <v>446</v>
      </c>
      <c r="G1935">
        <v>99999</v>
      </c>
      <c r="H1935" t="str">
        <f>IF(VLOOKUP(G1935,Clientes!$A$2:$D$102,4,FALSE)=0,Clientes!$D$6,VLOOKUP(G1935,Clientes!$A$2:$D$102,4,FALSE))</f>
        <v>Ciudad de México</v>
      </c>
      <c r="I1935" t="s">
        <v>852</v>
      </c>
      <c r="J1935">
        <v>6</v>
      </c>
      <c r="O1935" t="s">
        <v>907</v>
      </c>
    </row>
    <row r="1936" spans="1:15">
      <c r="A1936">
        <f t="shared" si="60"/>
        <v>1935</v>
      </c>
      <c r="B1936" s="14">
        <v>44063</v>
      </c>
      <c r="C1936" t="s">
        <v>6</v>
      </c>
      <c r="D1936" t="s">
        <v>21</v>
      </c>
      <c r="E1936" s="15">
        <f t="shared" si="61"/>
        <v>20201927</v>
      </c>
      <c r="F1936">
        <v>36</v>
      </c>
      <c r="G1936">
        <v>36</v>
      </c>
      <c r="H1936" t="str">
        <f>IF(VLOOKUP(G1936,Clientes!$A$2:$D$102,4,FALSE)=0,Clientes!$D$6,VLOOKUP(G1936,Clientes!$A$2:$D$102,4,FALSE))</f>
        <v>Tijuana</v>
      </c>
      <c r="I1936" t="s">
        <v>868</v>
      </c>
      <c r="J1936">
        <v>6</v>
      </c>
      <c r="O1936" t="s">
        <v>908</v>
      </c>
    </row>
    <row r="1937" spans="1:15">
      <c r="A1937">
        <f t="shared" si="60"/>
        <v>1936</v>
      </c>
      <c r="B1937" s="14">
        <v>44063</v>
      </c>
      <c r="C1937" t="s">
        <v>6</v>
      </c>
      <c r="D1937" t="s">
        <v>20</v>
      </c>
      <c r="E1937" s="15">
        <f t="shared" si="61"/>
        <v>20201928</v>
      </c>
      <c r="F1937">
        <v>88</v>
      </c>
      <c r="G1937">
        <v>88</v>
      </c>
      <c r="H1937" t="str">
        <f>IF(VLOOKUP(G1937,Clientes!$A$2:$D$102,4,FALSE)=0,Clientes!$D$6,VLOOKUP(G1937,Clientes!$A$2:$D$102,4,FALSE))</f>
        <v>Saltillo</v>
      </c>
      <c r="I1937" t="s">
        <v>885</v>
      </c>
      <c r="J1937">
        <v>5</v>
      </c>
      <c r="O1937" t="s">
        <v>908</v>
      </c>
    </row>
    <row r="1938" spans="1:15">
      <c r="A1938">
        <f t="shared" si="60"/>
        <v>1937</v>
      </c>
      <c r="B1938" s="14">
        <v>44063</v>
      </c>
      <c r="C1938" t="s">
        <v>6</v>
      </c>
      <c r="D1938" t="s">
        <v>21</v>
      </c>
      <c r="E1938" s="15">
        <f t="shared" si="61"/>
        <v>20201929</v>
      </c>
      <c r="F1938">
        <v>110</v>
      </c>
      <c r="G1938">
        <v>99999</v>
      </c>
      <c r="H1938" t="str">
        <f>IF(VLOOKUP(G1938,Clientes!$A$2:$D$102,4,FALSE)=0,Clientes!$D$6,VLOOKUP(G1938,Clientes!$A$2:$D$102,4,FALSE))</f>
        <v>Ciudad de México</v>
      </c>
      <c r="I1938" t="s">
        <v>855</v>
      </c>
      <c r="J1938">
        <v>7</v>
      </c>
      <c r="O1938" t="s">
        <v>908</v>
      </c>
    </row>
    <row r="1939" spans="1:15">
      <c r="A1939">
        <f t="shared" si="60"/>
        <v>1938</v>
      </c>
      <c r="B1939" s="14">
        <v>44063</v>
      </c>
      <c r="C1939" t="s">
        <v>6</v>
      </c>
      <c r="D1939" t="s">
        <v>20</v>
      </c>
      <c r="E1939" s="15">
        <f t="shared" si="61"/>
        <v>20201930</v>
      </c>
      <c r="F1939">
        <v>339</v>
      </c>
      <c r="G1939">
        <v>99999</v>
      </c>
      <c r="H1939" t="str">
        <f>IF(VLOOKUP(G1939,Clientes!$A$2:$D$102,4,FALSE)=0,Clientes!$D$6,VLOOKUP(G1939,Clientes!$A$2:$D$102,4,FALSE))</f>
        <v>Ciudad de México</v>
      </c>
      <c r="I1939" t="s">
        <v>883</v>
      </c>
      <c r="J1939">
        <v>2</v>
      </c>
      <c r="O1939" t="s">
        <v>907</v>
      </c>
    </row>
    <row r="1940" spans="1:15">
      <c r="A1940">
        <f t="shared" si="60"/>
        <v>1939</v>
      </c>
      <c r="B1940" s="14">
        <v>44063</v>
      </c>
      <c r="C1940" t="s">
        <v>6</v>
      </c>
      <c r="D1940" t="s">
        <v>20</v>
      </c>
      <c r="E1940" s="15">
        <f t="shared" si="61"/>
        <v>20201931</v>
      </c>
      <c r="F1940">
        <v>398</v>
      </c>
      <c r="G1940">
        <v>99999</v>
      </c>
      <c r="H1940" t="str">
        <f>IF(VLOOKUP(G1940,Clientes!$A$2:$D$102,4,FALSE)=0,Clientes!$D$6,VLOOKUP(G1940,Clientes!$A$2:$D$102,4,FALSE))</f>
        <v>Ciudad de México</v>
      </c>
      <c r="I1940" t="s">
        <v>834</v>
      </c>
      <c r="J1940">
        <v>3</v>
      </c>
      <c r="O1940" t="s">
        <v>907</v>
      </c>
    </row>
    <row r="1941" spans="1:15">
      <c r="A1941">
        <f t="shared" si="60"/>
        <v>1940</v>
      </c>
      <c r="B1941" s="14">
        <v>44063</v>
      </c>
      <c r="C1941" t="s">
        <v>6</v>
      </c>
      <c r="D1941" t="s">
        <v>20</v>
      </c>
      <c r="E1941" s="15">
        <f t="shared" si="61"/>
        <v>20201932</v>
      </c>
      <c r="F1941">
        <v>457</v>
      </c>
      <c r="G1941">
        <v>99999</v>
      </c>
      <c r="H1941" t="str">
        <f>IF(VLOOKUP(G1941,Clientes!$A$2:$D$102,4,FALSE)=0,Clientes!$D$6,VLOOKUP(G1941,Clientes!$A$2:$D$102,4,FALSE))</f>
        <v>Ciudad de México</v>
      </c>
      <c r="I1941" t="s">
        <v>843</v>
      </c>
      <c r="J1941">
        <v>7</v>
      </c>
      <c r="O1941" t="s">
        <v>908</v>
      </c>
    </row>
    <row r="1942" spans="1:15">
      <c r="A1942">
        <f t="shared" si="60"/>
        <v>1941</v>
      </c>
      <c r="B1942" s="14">
        <v>44064</v>
      </c>
      <c r="C1942" t="s">
        <v>6</v>
      </c>
      <c r="D1942" t="s">
        <v>20</v>
      </c>
      <c r="E1942" s="15">
        <f t="shared" si="61"/>
        <v>20201933</v>
      </c>
      <c r="F1942">
        <v>286</v>
      </c>
      <c r="G1942">
        <v>99999</v>
      </c>
      <c r="H1942" t="str">
        <f>IF(VLOOKUP(G1942,Clientes!$A$2:$D$102,4,FALSE)=0,Clientes!$D$6,VLOOKUP(G1942,Clientes!$A$2:$D$102,4,FALSE))</f>
        <v>Ciudad de México</v>
      </c>
      <c r="I1942" t="s">
        <v>827</v>
      </c>
      <c r="J1942">
        <v>2</v>
      </c>
      <c r="O1942" t="s">
        <v>32</v>
      </c>
    </row>
    <row r="1943" spans="1:15">
      <c r="A1943">
        <f t="shared" si="60"/>
        <v>1942</v>
      </c>
      <c r="B1943" s="14">
        <v>44064</v>
      </c>
      <c r="C1943" t="s">
        <v>6</v>
      </c>
      <c r="D1943" t="s">
        <v>21</v>
      </c>
      <c r="E1943" s="15">
        <f t="shared" si="61"/>
        <v>20201934</v>
      </c>
      <c r="F1943">
        <v>330</v>
      </c>
      <c r="G1943">
        <v>99999</v>
      </c>
      <c r="H1943" t="str">
        <f>IF(VLOOKUP(G1943,Clientes!$A$2:$D$102,4,FALSE)=0,Clientes!$D$6,VLOOKUP(G1943,Clientes!$A$2:$D$102,4,FALSE))</f>
        <v>Ciudad de México</v>
      </c>
      <c r="I1943" t="s">
        <v>872</v>
      </c>
      <c r="J1943">
        <v>2</v>
      </c>
      <c r="O1943" t="s">
        <v>32</v>
      </c>
    </row>
    <row r="1944" spans="1:15">
      <c r="A1944">
        <f t="shared" si="60"/>
        <v>1943</v>
      </c>
      <c r="B1944" s="14">
        <v>44064</v>
      </c>
      <c r="C1944" t="s">
        <v>6</v>
      </c>
      <c r="D1944" t="s">
        <v>21</v>
      </c>
      <c r="E1944" s="15">
        <f t="shared" si="61"/>
        <v>20201935</v>
      </c>
      <c r="F1944">
        <v>367</v>
      </c>
      <c r="G1944">
        <v>99999</v>
      </c>
      <c r="H1944" t="str">
        <f>IF(VLOOKUP(G1944,Clientes!$A$2:$D$102,4,FALSE)=0,Clientes!$D$6,VLOOKUP(G1944,Clientes!$A$2:$D$102,4,FALSE))</f>
        <v>Ciudad de México</v>
      </c>
      <c r="I1944" t="s">
        <v>886</v>
      </c>
      <c r="J1944">
        <v>4</v>
      </c>
      <c r="O1944" t="s">
        <v>908</v>
      </c>
    </row>
    <row r="1945" spans="1:15">
      <c r="A1945">
        <f t="shared" si="60"/>
        <v>1944</v>
      </c>
      <c r="B1945" s="14">
        <v>44065</v>
      </c>
      <c r="C1945" t="s">
        <v>6</v>
      </c>
      <c r="D1945" t="s">
        <v>21</v>
      </c>
      <c r="E1945" s="15">
        <f t="shared" si="61"/>
        <v>20201936</v>
      </c>
      <c r="F1945">
        <v>38</v>
      </c>
      <c r="G1945">
        <v>38</v>
      </c>
      <c r="H1945" t="str">
        <f>IF(VLOOKUP(G1945,Clientes!$A$2:$D$102,4,FALSE)=0,Clientes!$D$6,VLOOKUP(G1945,Clientes!$A$2:$D$102,4,FALSE))</f>
        <v>Victoria de Durango</v>
      </c>
      <c r="I1945" t="s">
        <v>885</v>
      </c>
      <c r="J1945">
        <v>1</v>
      </c>
      <c r="O1945" t="s">
        <v>908</v>
      </c>
    </row>
    <row r="1946" spans="1:15">
      <c r="A1946">
        <f t="shared" si="60"/>
        <v>1945</v>
      </c>
      <c r="B1946" s="14">
        <v>44065</v>
      </c>
      <c r="C1946" t="s">
        <v>6</v>
      </c>
      <c r="D1946" t="s">
        <v>20</v>
      </c>
      <c r="E1946" s="15">
        <f t="shared" si="61"/>
        <v>20201937</v>
      </c>
      <c r="F1946">
        <v>84</v>
      </c>
      <c r="G1946">
        <v>84</v>
      </c>
      <c r="H1946" t="str">
        <f>IF(VLOOKUP(G1946,Clientes!$A$2:$D$102,4,FALSE)=0,Clientes!$D$6,VLOOKUP(G1946,Clientes!$A$2:$D$102,4,FALSE))</f>
        <v>Ciudad de México</v>
      </c>
      <c r="I1946" t="s">
        <v>851</v>
      </c>
      <c r="J1946">
        <v>2</v>
      </c>
      <c r="O1946" t="s">
        <v>907</v>
      </c>
    </row>
    <row r="1947" spans="1:15">
      <c r="A1947">
        <f t="shared" si="60"/>
        <v>1946</v>
      </c>
      <c r="B1947" s="14">
        <v>44065</v>
      </c>
      <c r="C1947" t="s">
        <v>6</v>
      </c>
      <c r="D1947" t="s">
        <v>20</v>
      </c>
      <c r="E1947" s="15">
        <f t="shared" si="61"/>
        <v>20201938</v>
      </c>
      <c r="F1947">
        <v>196</v>
      </c>
      <c r="G1947">
        <v>99999</v>
      </c>
      <c r="H1947" t="str">
        <f>IF(VLOOKUP(G1947,Clientes!$A$2:$D$102,4,FALSE)=0,Clientes!$D$6,VLOOKUP(G1947,Clientes!$A$2:$D$102,4,FALSE))</f>
        <v>Ciudad de México</v>
      </c>
      <c r="I1947" t="s">
        <v>882</v>
      </c>
      <c r="J1947">
        <v>4</v>
      </c>
      <c r="O1947" t="s">
        <v>907</v>
      </c>
    </row>
    <row r="1948" spans="1:15">
      <c r="A1948">
        <f t="shared" si="60"/>
        <v>1947</v>
      </c>
      <c r="B1948" s="14">
        <v>44065</v>
      </c>
      <c r="C1948" t="s">
        <v>6</v>
      </c>
      <c r="D1948" t="s">
        <v>21</v>
      </c>
      <c r="E1948" s="15">
        <f t="shared" si="61"/>
        <v>20201939</v>
      </c>
      <c r="F1948">
        <v>314</v>
      </c>
      <c r="G1948">
        <v>99999</v>
      </c>
      <c r="H1948" t="str">
        <f>IF(VLOOKUP(G1948,Clientes!$A$2:$D$102,4,FALSE)=0,Clientes!$D$6,VLOOKUP(G1948,Clientes!$A$2:$D$102,4,FALSE))</f>
        <v>Ciudad de México</v>
      </c>
      <c r="I1948" t="s">
        <v>843</v>
      </c>
      <c r="J1948">
        <v>6</v>
      </c>
      <c r="O1948" t="s">
        <v>907</v>
      </c>
    </row>
    <row r="1949" spans="1:15">
      <c r="A1949">
        <f t="shared" si="60"/>
        <v>1948</v>
      </c>
      <c r="B1949" s="14">
        <v>44065</v>
      </c>
      <c r="C1949" t="s">
        <v>6</v>
      </c>
      <c r="D1949" t="s">
        <v>20</v>
      </c>
      <c r="E1949" s="15">
        <f t="shared" si="61"/>
        <v>20201940</v>
      </c>
      <c r="F1949">
        <v>328</v>
      </c>
      <c r="G1949">
        <v>99999</v>
      </c>
      <c r="H1949" t="str">
        <f>IF(VLOOKUP(G1949,Clientes!$A$2:$D$102,4,FALSE)=0,Clientes!$D$6,VLOOKUP(G1949,Clientes!$A$2:$D$102,4,FALSE))</f>
        <v>Ciudad de México</v>
      </c>
      <c r="I1949" t="s">
        <v>837</v>
      </c>
      <c r="J1949">
        <v>3</v>
      </c>
      <c r="O1949" t="s">
        <v>32</v>
      </c>
    </row>
    <row r="1950" spans="1:15">
      <c r="A1950">
        <f t="shared" si="60"/>
        <v>1949</v>
      </c>
      <c r="B1950" s="14">
        <v>44065</v>
      </c>
      <c r="C1950" t="s">
        <v>6</v>
      </c>
      <c r="D1950" t="s">
        <v>21</v>
      </c>
      <c r="E1950" s="15">
        <f t="shared" si="61"/>
        <v>20201941</v>
      </c>
      <c r="F1950">
        <v>334</v>
      </c>
      <c r="G1950">
        <v>99999</v>
      </c>
      <c r="H1950" t="str">
        <f>IF(VLOOKUP(G1950,Clientes!$A$2:$D$102,4,FALSE)=0,Clientes!$D$6,VLOOKUP(G1950,Clientes!$A$2:$D$102,4,FALSE))</f>
        <v>Ciudad de México</v>
      </c>
      <c r="I1950" t="s">
        <v>836</v>
      </c>
      <c r="J1950">
        <v>7</v>
      </c>
      <c r="O1950" t="s">
        <v>32</v>
      </c>
    </row>
    <row r="1951" spans="1:15">
      <c r="A1951">
        <f t="shared" si="60"/>
        <v>1950</v>
      </c>
      <c r="B1951" s="14">
        <v>44065</v>
      </c>
      <c r="C1951" t="s">
        <v>6</v>
      </c>
      <c r="D1951" t="s">
        <v>22</v>
      </c>
      <c r="E1951" s="15">
        <f t="shared" si="61"/>
        <v>20201942</v>
      </c>
      <c r="F1951">
        <v>342</v>
      </c>
      <c r="G1951">
        <v>99999</v>
      </c>
      <c r="H1951" t="str">
        <f>IF(VLOOKUP(G1951,Clientes!$A$2:$D$102,4,FALSE)=0,Clientes!$D$6,VLOOKUP(G1951,Clientes!$A$2:$D$102,4,FALSE))</f>
        <v>Ciudad de México</v>
      </c>
      <c r="I1951" t="s">
        <v>837</v>
      </c>
      <c r="J1951">
        <v>4</v>
      </c>
      <c r="O1951" t="s">
        <v>32</v>
      </c>
    </row>
    <row r="1952" spans="1:15">
      <c r="A1952">
        <f t="shared" si="60"/>
        <v>1951</v>
      </c>
      <c r="B1952" s="14">
        <v>44065</v>
      </c>
      <c r="C1952" t="s">
        <v>6</v>
      </c>
      <c r="D1952" t="s">
        <v>22</v>
      </c>
      <c r="E1952" s="15">
        <f t="shared" si="61"/>
        <v>20201943</v>
      </c>
      <c r="F1952">
        <v>362</v>
      </c>
      <c r="G1952">
        <v>99999</v>
      </c>
      <c r="H1952" t="str">
        <f>IF(VLOOKUP(G1952,Clientes!$A$2:$D$102,4,FALSE)=0,Clientes!$D$6,VLOOKUP(G1952,Clientes!$A$2:$D$102,4,FALSE))</f>
        <v>Ciudad de México</v>
      </c>
      <c r="I1952" t="s">
        <v>883</v>
      </c>
      <c r="J1952">
        <v>3</v>
      </c>
      <c r="O1952" t="s">
        <v>907</v>
      </c>
    </row>
    <row r="1953" spans="1:15">
      <c r="A1953">
        <f t="shared" si="60"/>
        <v>1952</v>
      </c>
      <c r="B1953" s="14">
        <v>44065</v>
      </c>
      <c r="C1953" t="s">
        <v>6</v>
      </c>
      <c r="D1953" t="s">
        <v>22</v>
      </c>
      <c r="E1953" s="15">
        <f t="shared" si="61"/>
        <v>20201944</v>
      </c>
      <c r="F1953">
        <v>367</v>
      </c>
      <c r="G1953">
        <v>99999</v>
      </c>
      <c r="H1953" t="str">
        <f>IF(VLOOKUP(G1953,Clientes!$A$2:$D$102,4,FALSE)=0,Clientes!$D$6,VLOOKUP(G1953,Clientes!$A$2:$D$102,4,FALSE))</f>
        <v>Ciudad de México</v>
      </c>
      <c r="I1953" t="s">
        <v>887</v>
      </c>
      <c r="J1953">
        <v>6</v>
      </c>
      <c r="O1953" t="s">
        <v>908</v>
      </c>
    </row>
    <row r="1954" spans="1:15">
      <c r="A1954">
        <f t="shared" si="60"/>
        <v>1953</v>
      </c>
      <c r="B1954" s="14">
        <v>44066</v>
      </c>
      <c r="C1954" t="s">
        <v>6</v>
      </c>
      <c r="D1954" t="s">
        <v>20</v>
      </c>
      <c r="E1954" s="15">
        <f t="shared" si="61"/>
        <v>20201945</v>
      </c>
      <c r="F1954">
        <v>38</v>
      </c>
      <c r="G1954">
        <v>38</v>
      </c>
      <c r="H1954" t="str">
        <f>IF(VLOOKUP(G1954,Clientes!$A$2:$D$102,4,FALSE)=0,Clientes!$D$6,VLOOKUP(G1954,Clientes!$A$2:$D$102,4,FALSE))</f>
        <v>Victoria de Durango</v>
      </c>
      <c r="I1954" t="s">
        <v>859</v>
      </c>
      <c r="J1954">
        <v>1</v>
      </c>
      <c r="O1954" t="s">
        <v>32</v>
      </c>
    </row>
    <row r="1955" spans="1:15">
      <c r="A1955">
        <f t="shared" si="60"/>
        <v>1954</v>
      </c>
      <c r="B1955" s="14">
        <v>44066</v>
      </c>
      <c r="C1955" t="s">
        <v>6</v>
      </c>
      <c r="D1955" t="s">
        <v>20</v>
      </c>
      <c r="E1955" s="15">
        <f t="shared" si="61"/>
        <v>20201946</v>
      </c>
      <c r="F1955">
        <v>44</v>
      </c>
      <c r="G1955">
        <v>44</v>
      </c>
      <c r="H1955" t="str">
        <f>IF(VLOOKUP(G1955,Clientes!$A$2:$D$102,4,FALSE)=0,Clientes!$D$6,VLOOKUP(G1955,Clientes!$A$2:$D$102,4,FALSE))</f>
        <v>Mérida</v>
      </c>
      <c r="I1955" t="s">
        <v>870</v>
      </c>
      <c r="J1955">
        <v>2</v>
      </c>
      <c r="O1955" t="s">
        <v>907</v>
      </c>
    </row>
    <row r="1956" spans="1:15">
      <c r="A1956">
        <f t="shared" si="60"/>
        <v>1955</v>
      </c>
      <c r="B1956" s="14">
        <v>44066</v>
      </c>
      <c r="C1956" t="s">
        <v>6</v>
      </c>
      <c r="D1956" t="s">
        <v>20</v>
      </c>
      <c r="E1956" s="15">
        <f t="shared" si="61"/>
        <v>20201947</v>
      </c>
      <c r="F1956">
        <v>117</v>
      </c>
      <c r="G1956">
        <v>99999</v>
      </c>
      <c r="H1956" t="str">
        <f>IF(VLOOKUP(G1956,Clientes!$A$2:$D$102,4,FALSE)=0,Clientes!$D$6,VLOOKUP(G1956,Clientes!$A$2:$D$102,4,FALSE))</f>
        <v>Ciudad de México</v>
      </c>
      <c r="I1956" t="s">
        <v>845</v>
      </c>
      <c r="J1956">
        <v>6</v>
      </c>
      <c r="O1956" t="s">
        <v>908</v>
      </c>
    </row>
    <row r="1957" spans="1:15">
      <c r="A1957">
        <f t="shared" si="60"/>
        <v>1956</v>
      </c>
      <c r="B1957" s="14">
        <v>44066</v>
      </c>
      <c r="C1957" t="s">
        <v>6</v>
      </c>
      <c r="D1957" t="s">
        <v>22</v>
      </c>
      <c r="E1957" s="15">
        <f t="shared" si="61"/>
        <v>20201948</v>
      </c>
      <c r="F1957">
        <v>136</v>
      </c>
      <c r="G1957">
        <v>99999</v>
      </c>
      <c r="H1957" t="str">
        <f>IF(VLOOKUP(G1957,Clientes!$A$2:$D$102,4,FALSE)=0,Clientes!$D$6,VLOOKUP(G1957,Clientes!$A$2:$D$102,4,FALSE))</f>
        <v>Ciudad de México</v>
      </c>
      <c r="I1957" t="s">
        <v>836</v>
      </c>
      <c r="J1957">
        <v>3</v>
      </c>
      <c r="O1957" t="s">
        <v>907</v>
      </c>
    </row>
    <row r="1958" spans="1:15">
      <c r="A1958">
        <f t="shared" si="60"/>
        <v>1957</v>
      </c>
      <c r="B1958" s="14">
        <v>44066</v>
      </c>
      <c r="C1958" t="s">
        <v>6</v>
      </c>
      <c r="D1958" t="s">
        <v>20</v>
      </c>
      <c r="E1958" s="15">
        <f t="shared" si="61"/>
        <v>20201949</v>
      </c>
      <c r="F1958">
        <v>202</v>
      </c>
      <c r="G1958">
        <v>99999</v>
      </c>
      <c r="H1958" t="str">
        <f>IF(VLOOKUP(G1958,Clientes!$A$2:$D$102,4,FALSE)=0,Clientes!$D$6,VLOOKUP(G1958,Clientes!$A$2:$D$102,4,FALSE))</f>
        <v>Ciudad de México</v>
      </c>
      <c r="I1958" t="s">
        <v>844</v>
      </c>
      <c r="J1958">
        <v>6</v>
      </c>
      <c r="O1958" t="s">
        <v>908</v>
      </c>
    </row>
    <row r="1959" spans="1:15">
      <c r="A1959">
        <f t="shared" si="60"/>
        <v>1958</v>
      </c>
      <c r="B1959" s="14">
        <v>44066</v>
      </c>
      <c r="C1959" t="s">
        <v>6</v>
      </c>
      <c r="D1959" t="s">
        <v>21</v>
      </c>
      <c r="E1959" s="15">
        <f t="shared" si="61"/>
        <v>20201950</v>
      </c>
      <c r="F1959">
        <v>231</v>
      </c>
      <c r="G1959">
        <v>99999</v>
      </c>
      <c r="H1959" t="str">
        <f>IF(VLOOKUP(G1959,Clientes!$A$2:$D$102,4,FALSE)=0,Clientes!$D$6,VLOOKUP(G1959,Clientes!$A$2:$D$102,4,FALSE))</f>
        <v>Ciudad de México</v>
      </c>
      <c r="I1959" t="s">
        <v>879</v>
      </c>
      <c r="J1959">
        <v>1</v>
      </c>
      <c r="O1959" t="s">
        <v>32</v>
      </c>
    </row>
    <row r="1960" spans="1:15">
      <c r="A1960">
        <f t="shared" si="60"/>
        <v>1959</v>
      </c>
      <c r="B1960" s="14">
        <v>44066</v>
      </c>
      <c r="C1960" t="s">
        <v>6</v>
      </c>
      <c r="D1960" t="s">
        <v>20</v>
      </c>
      <c r="E1960" s="15">
        <f t="shared" si="61"/>
        <v>20201951</v>
      </c>
      <c r="F1960">
        <v>274</v>
      </c>
      <c r="G1960">
        <v>99999</v>
      </c>
      <c r="H1960" t="str">
        <f>IF(VLOOKUP(G1960,Clientes!$A$2:$D$102,4,FALSE)=0,Clientes!$D$6,VLOOKUP(G1960,Clientes!$A$2:$D$102,4,FALSE))</f>
        <v>Ciudad de México</v>
      </c>
      <c r="I1960" t="s">
        <v>886</v>
      </c>
      <c r="J1960">
        <v>5</v>
      </c>
      <c r="O1960" t="s">
        <v>908</v>
      </c>
    </row>
    <row r="1961" spans="1:15">
      <c r="A1961">
        <f t="shared" si="60"/>
        <v>1960</v>
      </c>
      <c r="B1961" s="14">
        <v>44066</v>
      </c>
      <c r="C1961" t="s">
        <v>6</v>
      </c>
      <c r="D1961" t="s">
        <v>21</v>
      </c>
      <c r="E1961" s="15">
        <f t="shared" si="61"/>
        <v>20201952</v>
      </c>
      <c r="F1961">
        <v>276</v>
      </c>
      <c r="G1961">
        <v>99999</v>
      </c>
      <c r="H1961" t="str">
        <f>IF(VLOOKUP(G1961,Clientes!$A$2:$D$102,4,FALSE)=0,Clientes!$D$6,VLOOKUP(G1961,Clientes!$A$2:$D$102,4,FALSE))</f>
        <v>Ciudad de México</v>
      </c>
      <c r="I1961" t="s">
        <v>851</v>
      </c>
      <c r="J1961">
        <v>2</v>
      </c>
      <c r="O1961" t="s">
        <v>908</v>
      </c>
    </row>
    <row r="1962" spans="1:15">
      <c r="A1962">
        <f t="shared" si="60"/>
        <v>1961</v>
      </c>
      <c r="B1962" s="14">
        <v>44066</v>
      </c>
      <c r="C1962" t="s">
        <v>6</v>
      </c>
      <c r="D1962" t="s">
        <v>20</v>
      </c>
      <c r="E1962" s="15">
        <f t="shared" si="61"/>
        <v>20201953</v>
      </c>
      <c r="F1962">
        <v>323</v>
      </c>
      <c r="G1962">
        <v>99999</v>
      </c>
      <c r="H1962" t="str">
        <f>IF(VLOOKUP(G1962,Clientes!$A$2:$D$102,4,FALSE)=0,Clientes!$D$6,VLOOKUP(G1962,Clientes!$A$2:$D$102,4,FALSE))</f>
        <v>Ciudad de México</v>
      </c>
      <c r="I1962" t="s">
        <v>886</v>
      </c>
      <c r="J1962">
        <v>4</v>
      </c>
      <c r="O1962" t="s">
        <v>908</v>
      </c>
    </row>
    <row r="1963" spans="1:15">
      <c r="A1963">
        <f t="shared" si="60"/>
        <v>1962</v>
      </c>
      <c r="B1963" s="14">
        <v>44066</v>
      </c>
      <c r="C1963" t="s">
        <v>6</v>
      </c>
      <c r="D1963" t="s">
        <v>20</v>
      </c>
      <c r="E1963" s="15">
        <f t="shared" si="61"/>
        <v>20201954</v>
      </c>
      <c r="F1963">
        <v>361</v>
      </c>
      <c r="G1963">
        <v>99999</v>
      </c>
      <c r="H1963" t="str">
        <f>IF(VLOOKUP(G1963,Clientes!$A$2:$D$102,4,FALSE)=0,Clientes!$D$6,VLOOKUP(G1963,Clientes!$A$2:$D$102,4,FALSE))</f>
        <v>Ciudad de México</v>
      </c>
      <c r="I1963" t="s">
        <v>864</v>
      </c>
      <c r="J1963">
        <v>6</v>
      </c>
      <c r="O1963" t="s">
        <v>32</v>
      </c>
    </row>
    <row r="1964" spans="1:15">
      <c r="A1964">
        <f t="shared" si="60"/>
        <v>1963</v>
      </c>
      <c r="B1964" s="14">
        <v>44066</v>
      </c>
      <c r="C1964" t="s">
        <v>6</v>
      </c>
      <c r="D1964" t="s">
        <v>21</v>
      </c>
      <c r="E1964" s="15">
        <f t="shared" si="61"/>
        <v>20201955</v>
      </c>
      <c r="F1964">
        <v>378</v>
      </c>
      <c r="G1964">
        <v>99999</v>
      </c>
      <c r="H1964" t="str">
        <f>IF(VLOOKUP(G1964,Clientes!$A$2:$D$102,4,FALSE)=0,Clientes!$D$6,VLOOKUP(G1964,Clientes!$A$2:$D$102,4,FALSE))</f>
        <v>Ciudad de México</v>
      </c>
      <c r="I1964" t="s">
        <v>861</v>
      </c>
      <c r="J1964">
        <v>7</v>
      </c>
      <c r="O1964" t="s">
        <v>907</v>
      </c>
    </row>
    <row r="1965" spans="1:15">
      <c r="A1965">
        <f t="shared" si="60"/>
        <v>1964</v>
      </c>
      <c r="B1965" s="14">
        <v>44066</v>
      </c>
      <c r="C1965" t="s">
        <v>6</v>
      </c>
      <c r="D1965" t="s">
        <v>20</v>
      </c>
      <c r="E1965" s="15">
        <f t="shared" si="61"/>
        <v>20201956</v>
      </c>
      <c r="F1965">
        <v>394</v>
      </c>
      <c r="G1965">
        <v>99999</v>
      </c>
      <c r="H1965" t="str">
        <f>IF(VLOOKUP(G1965,Clientes!$A$2:$D$102,4,FALSE)=0,Clientes!$D$6,VLOOKUP(G1965,Clientes!$A$2:$D$102,4,FALSE))</f>
        <v>Ciudad de México</v>
      </c>
      <c r="I1965" t="s">
        <v>871</v>
      </c>
      <c r="J1965">
        <v>6</v>
      </c>
      <c r="O1965" t="s">
        <v>908</v>
      </c>
    </row>
    <row r="1966" spans="1:15">
      <c r="A1966">
        <f t="shared" si="60"/>
        <v>1965</v>
      </c>
      <c r="B1966" s="14">
        <v>44067</v>
      </c>
      <c r="C1966" t="s">
        <v>6</v>
      </c>
      <c r="D1966" t="s">
        <v>20</v>
      </c>
      <c r="E1966" s="15">
        <f t="shared" si="61"/>
        <v>20201957</v>
      </c>
      <c r="F1966">
        <v>49</v>
      </c>
      <c r="G1966">
        <v>49</v>
      </c>
      <c r="H1966" t="str">
        <f>IF(VLOOKUP(G1966,Clientes!$A$2:$D$102,4,FALSE)=0,Clientes!$D$6,VLOOKUP(G1966,Clientes!$A$2:$D$102,4,FALSE))</f>
        <v>Ciudad de México</v>
      </c>
      <c r="I1966" t="s">
        <v>886</v>
      </c>
      <c r="J1966">
        <v>5</v>
      </c>
      <c r="O1966" t="s">
        <v>32</v>
      </c>
    </row>
    <row r="1967" spans="1:15">
      <c r="A1967">
        <f t="shared" si="60"/>
        <v>1966</v>
      </c>
      <c r="B1967" s="14">
        <v>44067</v>
      </c>
      <c r="C1967" t="s">
        <v>6</v>
      </c>
      <c r="D1967" t="s">
        <v>20</v>
      </c>
      <c r="E1967" s="15">
        <f t="shared" si="61"/>
        <v>20201958</v>
      </c>
      <c r="F1967">
        <v>56</v>
      </c>
      <c r="G1967">
        <v>56</v>
      </c>
      <c r="H1967" t="str">
        <f>IF(VLOOKUP(G1967,Clientes!$A$2:$D$102,4,FALSE)=0,Clientes!$D$6,VLOOKUP(G1967,Clientes!$A$2:$D$102,4,FALSE))</f>
        <v>Pachuca de Soto</v>
      </c>
      <c r="I1967" t="s">
        <v>848</v>
      </c>
      <c r="J1967">
        <v>6</v>
      </c>
      <c r="O1967" t="s">
        <v>32</v>
      </c>
    </row>
    <row r="1968" spans="1:15">
      <c r="A1968">
        <f t="shared" si="60"/>
        <v>1967</v>
      </c>
      <c r="B1968" s="14">
        <v>44067</v>
      </c>
      <c r="C1968" t="s">
        <v>6</v>
      </c>
      <c r="D1968" t="s">
        <v>20</v>
      </c>
      <c r="E1968" s="15">
        <f t="shared" si="61"/>
        <v>20201959</v>
      </c>
      <c r="F1968">
        <v>62</v>
      </c>
      <c r="G1968">
        <v>62</v>
      </c>
      <c r="H1968" t="str">
        <f>IF(VLOOKUP(G1968,Clientes!$A$2:$D$102,4,FALSE)=0,Clientes!$D$6,VLOOKUP(G1968,Clientes!$A$2:$D$102,4,FALSE))</f>
        <v>Ecatepec</v>
      </c>
      <c r="I1968" t="s">
        <v>886</v>
      </c>
      <c r="J1968">
        <v>1</v>
      </c>
      <c r="O1968" t="s">
        <v>32</v>
      </c>
    </row>
    <row r="1969" spans="1:15">
      <c r="A1969">
        <f t="shared" si="60"/>
        <v>1968</v>
      </c>
      <c r="B1969" s="14">
        <v>44067</v>
      </c>
      <c r="C1969" t="s">
        <v>6</v>
      </c>
      <c r="D1969" t="s">
        <v>20</v>
      </c>
      <c r="E1969" s="15">
        <f t="shared" si="61"/>
        <v>20201960</v>
      </c>
      <c r="F1969">
        <v>88</v>
      </c>
      <c r="G1969">
        <v>88</v>
      </c>
      <c r="H1969" t="str">
        <f>IF(VLOOKUP(G1969,Clientes!$A$2:$D$102,4,FALSE)=0,Clientes!$D$6,VLOOKUP(G1969,Clientes!$A$2:$D$102,4,FALSE))</f>
        <v>Saltillo</v>
      </c>
      <c r="I1969" t="s">
        <v>851</v>
      </c>
      <c r="J1969">
        <v>6</v>
      </c>
      <c r="O1969" t="s">
        <v>907</v>
      </c>
    </row>
    <row r="1970" spans="1:15">
      <c r="A1970">
        <f t="shared" si="60"/>
        <v>1969</v>
      </c>
      <c r="B1970" s="14">
        <v>44067</v>
      </c>
      <c r="C1970" t="s">
        <v>6</v>
      </c>
      <c r="D1970" t="s">
        <v>20</v>
      </c>
      <c r="E1970" s="15">
        <f t="shared" si="61"/>
        <v>20201961</v>
      </c>
      <c r="F1970">
        <v>101</v>
      </c>
      <c r="G1970">
        <v>99999</v>
      </c>
      <c r="H1970" t="str">
        <f>IF(VLOOKUP(G1970,Clientes!$A$2:$D$102,4,FALSE)=0,Clientes!$D$6,VLOOKUP(G1970,Clientes!$A$2:$D$102,4,FALSE))</f>
        <v>Ciudad de México</v>
      </c>
      <c r="I1970" t="s">
        <v>875</v>
      </c>
      <c r="J1970">
        <v>6</v>
      </c>
      <c r="O1970" t="s">
        <v>908</v>
      </c>
    </row>
    <row r="1971" spans="1:15">
      <c r="A1971">
        <f t="shared" si="60"/>
        <v>1970</v>
      </c>
      <c r="B1971" s="14">
        <v>44067</v>
      </c>
      <c r="C1971" t="s">
        <v>6</v>
      </c>
      <c r="D1971" t="s">
        <v>20</v>
      </c>
      <c r="E1971" s="15">
        <f t="shared" si="61"/>
        <v>20201962</v>
      </c>
      <c r="F1971">
        <v>138</v>
      </c>
      <c r="G1971">
        <v>99999</v>
      </c>
      <c r="H1971" t="str">
        <f>IF(VLOOKUP(G1971,Clientes!$A$2:$D$102,4,FALSE)=0,Clientes!$D$6,VLOOKUP(G1971,Clientes!$A$2:$D$102,4,FALSE))</f>
        <v>Ciudad de México</v>
      </c>
      <c r="I1971" t="s">
        <v>867</v>
      </c>
      <c r="J1971">
        <v>4</v>
      </c>
      <c r="O1971" t="s">
        <v>908</v>
      </c>
    </row>
    <row r="1972" spans="1:15">
      <c r="A1972">
        <f t="shared" si="60"/>
        <v>1971</v>
      </c>
      <c r="B1972" s="14">
        <v>44067</v>
      </c>
      <c r="C1972" t="s">
        <v>6</v>
      </c>
      <c r="D1972" t="s">
        <v>20</v>
      </c>
      <c r="E1972" s="15">
        <f t="shared" si="61"/>
        <v>20201963</v>
      </c>
      <c r="F1972">
        <v>194</v>
      </c>
      <c r="G1972">
        <v>99999</v>
      </c>
      <c r="H1972" t="str">
        <f>IF(VLOOKUP(G1972,Clientes!$A$2:$D$102,4,FALSE)=0,Clientes!$D$6,VLOOKUP(G1972,Clientes!$A$2:$D$102,4,FALSE))</f>
        <v>Ciudad de México</v>
      </c>
      <c r="I1972" t="s">
        <v>890</v>
      </c>
      <c r="J1972">
        <v>1</v>
      </c>
      <c r="O1972" t="s">
        <v>907</v>
      </c>
    </row>
    <row r="1973" spans="1:15">
      <c r="A1973">
        <f t="shared" si="60"/>
        <v>1972</v>
      </c>
      <c r="B1973" s="14">
        <v>44067</v>
      </c>
      <c r="C1973" t="s">
        <v>6</v>
      </c>
      <c r="D1973" t="s">
        <v>21</v>
      </c>
      <c r="E1973" s="15">
        <f t="shared" si="61"/>
        <v>20201964</v>
      </c>
      <c r="F1973">
        <v>236</v>
      </c>
      <c r="G1973">
        <v>99999</v>
      </c>
      <c r="H1973" t="str">
        <f>IF(VLOOKUP(G1973,Clientes!$A$2:$D$102,4,FALSE)=0,Clientes!$D$6,VLOOKUP(G1973,Clientes!$A$2:$D$102,4,FALSE))</f>
        <v>Ciudad de México</v>
      </c>
      <c r="I1973" t="s">
        <v>888</v>
      </c>
      <c r="J1973">
        <v>7</v>
      </c>
      <c r="O1973" t="s">
        <v>907</v>
      </c>
    </row>
    <row r="1974" spans="1:15">
      <c r="A1974">
        <f t="shared" si="60"/>
        <v>1973</v>
      </c>
      <c r="B1974" s="14">
        <v>44067</v>
      </c>
      <c r="C1974" t="s">
        <v>6</v>
      </c>
      <c r="D1974" t="s">
        <v>20</v>
      </c>
      <c r="E1974" s="15">
        <f t="shared" si="61"/>
        <v>20201965</v>
      </c>
      <c r="F1974">
        <v>262</v>
      </c>
      <c r="G1974">
        <v>99999</v>
      </c>
      <c r="H1974" t="str">
        <f>IF(VLOOKUP(G1974,Clientes!$A$2:$D$102,4,FALSE)=0,Clientes!$D$6,VLOOKUP(G1974,Clientes!$A$2:$D$102,4,FALSE))</f>
        <v>Ciudad de México</v>
      </c>
      <c r="I1974" t="s">
        <v>843</v>
      </c>
      <c r="J1974">
        <v>6</v>
      </c>
      <c r="O1974" t="s">
        <v>908</v>
      </c>
    </row>
    <row r="1975" spans="1:15">
      <c r="A1975">
        <f t="shared" si="60"/>
        <v>1974</v>
      </c>
      <c r="B1975" s="14">
        <v>44067</v>
      </c>
      <c r="C1975" t="s">
        <v>6</v>
      </c>
      <c r="D1975" t="s">
        <v>20</v>
      </c>
      <c r="E1975" s="15">
        <f t="shared" si="61"/>
        <v>20201966</v>
      </c>
      <c r="F1975">
        <v>302</v>
      </c>
      <c r="G1975">
        <v>99999</v>
      </c>
      <c r="H1975" t="str">
        <f>IF(VLOOKUP(G1975,Clientes!$A$2:$D$102,4,FALSE)=0,Clientes!$D$6,VLOOKUP(G1975,Clientes!$A$2:$D$102,4,FALSE))</f>
        <v>Ciudad de México</v>
      </c>
      <c r="I1975" t="s">
        <v>848</v>
      </c>
      <c r="J1975">
        <v>7</v>
      </c>
      <c r="O1975" t="s">
        <v>908</v>
      </c>
    </row>
    <row r="1976" spans="1:15">
      <c r="A1976">
        <f t="shared" si="60"/>
        <v>1975</v>
      </c>
      <c r="B1976" s="14">
        <v>44067</v>
      </c>
      <c r="C1976" t="s">
        <v>6</v>
      </c>
      <c r="D1976" t="s">
        <v>20</v>
      </c>
      <c r="E1976" s="15">
        <f t="shared" si="61"/>
        <v>20201967</v>
      </c>
      <c r="F1976">
        <v>346</v>
      </c>
      <c r="G1976">
        <v>99999</v>
      </c>
      <c r="H1976" t="str">
        <f>IF(VLOOKUP(G1976,Clientes!$A$2:$D$102,4,FALSE)=0,Clientes!$D$6,VLOOKUP(G1976,Clientes!$A$2:$D$102,4,FALSE))</f>
        <v>Ciudad de México</v>
      </c>
      <c r="I1976" t="s">
        <v>847</v>
      </c>
      <c r="J1976">
        <v>6</v>
      </c>
      <c r="O1976" t="s">
        <v>907</v>
      </c>
    </row>
    <row r="1977" spans="1:15">
      <c r="A1977">
        <f t="shared" si="60"/>
        <v>1976</v>
      </c>
      <c r="B1977" s="14">
        <v>44068</v>
      </c>
      <c r="C1977" t="s">
        <v>6</v>
      </c>
      <c r="D1977" t="s">
        <v>21</v>
      </c>
      <c r="E1977" s="15">
        <f t="shared" si="61"/>
        <v>20201968</v>
      </c>
      <c r="F1977">
        <v>122</v>
      </c>
      <c r="G1977">
        <v>99999</v>
      </c>
      <c r="H1977" t="str">
        <f>IF(VLOOKUP(G1977,Clientes!$A$2:$D$102,4,FALSE)=0,Clientes!$D$6,VLOOKUP(G1977,Clientes!$A$2:$D$102,4,FALSE))</f>
        <v>Ciudad de México</v>
      </c>
      <c r="I1977" t="s">
        <v>855</v>
      </c>
      <c r="J1977">
        <v>7</v>
      </c>
      <c r="O1977" t="s">
        <v>908</v>
      </c>
    </row>
    <row r="1978" spans="1:15">
      <c r="A1978">
        <f t="shared" si="60"/>
        <v>1977</v>
      </c>
      <c r="B1978" s="14">
        <v>44068</v>
      </c>
      <c r="C1978" t="s">
        <v>6</v>
      </c>
      <c r="D1978" t="s">
        <v>20</v>
      </c>
      <c r="E1978" s="15">
        <f t="shared" si="61"/>
        <v>20201969</v>
      </c>
      <c r="F1978">
        <v>125</v>
      </c>
      <c r="G1978">
        <v>99999</v>
      </c>
      <c r="H1978" t="str">
        <f>IF(VLOOKUP(G1978,Clientes!$A$2:$D$102,4,FALSE)=0,Clientes!$D$6,VLOOKUP(G1978,Clientes!$A$2:$D$102,4,FALSE))</f>
        <v>Ciudad de México</v>
      </c>
      <c r="I1978" t="s">
        <v>879</v>
      </c>
      <c r="J1978">
        <v>3</v>
      </c>
      <c r="O1978" t="s">
        <v>32</v>
      </c>
    </row>
    <row r="1979" spans="1:15">
      <c r="A1979">
        <f t="shared" si="60"/>
        <v>1978</v>
      </c>
      <c r="B1979" s="14">
        <v>44068</v>
      </c>
      <c r="C1979" t="s">
        <v>6</v>
      </c>
      <c r="D1979" t="s">
        <v>21</v>
      </c>
      <c r="E1979" s="15">
        <f t="shared" si="61"/>
        <v>20201970</v>
      </c>
      <c r="F1979">
        <v>204</v>
      </c>
      <c r="G1979">
        <v>99999</v>
      </c>
      <c r="H1979" t="str">
        <f>IF(VLOOKUP(G1979,Clientes!$A$2:$D$102,4,FALSE)=0,Clientes!$D$6,VLOOKUP(G1979,Clientes!$A$2:$D$102,4,FALSE))</f>
        <v>Ciudad de México</v>
      </c>
      <c r="I1979" t="s">
        <v>872</v>
      </c>
      <c r="J1979">
        <v>3</v>
      </c>
      <c r="O1979" t="s">
        <v>908</v>
      </c>
    </row>
    <row r="1980" spans="1:15">
      <c r="A1980">
        <f t="shared" si="60"/>
        <v>1979</v>
      </c>
      <c r="B1980" s="14">
        <v>44068</v>
      </c>
      <c r="C1980" t="s">
        <v>6</v>
      </c>
      <c r="D1980" t="s">
        <v>22</v>
      </c>
      <c r="E1980" s="15">
        <f t="shared" si="61"/>
        <v>20201971</v>
      </c>
      <c r="F1980">
        <v>220</v>
      </c>
      <c r="G1980">
        <v>99999</v>
      </c>
      <c r="H1980" t="str">
        <f>IF(VLOOKUP(G1980,Clientes!$A$2:$D$102,4,FALSE)=0,Clientes!$D$6,VLOOKUP(G1980,Clientes!$A$2:$D$102,4,FALSE))</f>
        <v>Ciudad de México</v>
      </c>
      <c r="I1980" t="s">
        <v>873</v>
      </c>
      <c r="J1980">
        <v>5</v>
      </c>
      <c r="O1980" t="s">
        <v>32</v>
      </c>
    </row>
    <row r="1981" spans="1:15">
      <c r="A1981">
        <f t="shared" si="60"/>
        <v>1980</v>
      </c>
      <c r="B1981" s="14">
        <v>44068</v>
      </c>
      <c r="C1981" t="s">
        <v>6</v>
      </c>
      <c r="D1981" t="s">
        <v>20</v>
      </c>
      <c r="E1981" s="15">
        <f t="shared" si="61"/>
        <v>20201972</v>
      </c>
      <c r="F1981">
        <v>253</v>
      </c>
      <c r="G1981">
        <v>99999</v>
      </c>
      <c r="H1981" t="str">
        <f>IF(VLOOKUP(G1981,Clientes!$A$2:$D$102,4,FALSE)=0,Clientes!$D$6,VLOOKUP(G1981,Clientes!$A$2:$D$102,4,FALSE))</f>
        <v>Ciudad de México</v>
      </c>
      <c r="I1981" t="s">
        <v>883</v>
      </c>
      <c r="J1981">
        <v>4</v>
      </c>
      <c r="O1981" t="s">
        <v>908</v>
      </c>
    </row>
    <row r="1982" spans="1:15">
      <c r="A1982">
        <f t="shared" si="60"/>
        <v>1981</v>
      </c>
      <c r="B1982" s="14">
        <v>44068</v>
      </c>
      <c r="C1982" t="s">
        <v>6</v>
      </c>
      <c r="D1982" t="s">
        <v>20</v>
      </c>
      <c r="E1982" s="15">
        <f t="shared" si="61"/>
        <v>20201973</v>
      </c>
      <c r="F1982">
        <v>266</v>
      </c>
      <c r="G1982">
        <v>99999</v>
      </c>
      <c r="H1982" t="str">
        <f>IF(VLOOKUP(G1982,Clientes!$A$2:$D$102,4,FALSE)=0,Clientes!$D$6,VLOOKUP(G1982,Clientes!$A$2:$D$102,4,FALSE))</f>
        <v>Ciudad de México</v>
      </c>
      <c r="I1982" t="s">
        <v>856</v>
      </c>
      <c r="J1982">
        <v>4</v>
      </c>
      <c r="O1982" t="s">
        <v>907</v>
      </c>
    </row>
    <row r="1983" spans="1:15">
      <c r="A1983">
        <f t="shared" si="60"/>
        <v>1982</v>
      </c>
      <c r="B1983" s="14">
        <v>44068</v>
      </c>
      <c r="C1983" t="s">
        <v>6</v>
      </c>
      <c r="D1983" t="s">
        <v>20</v>
      </c>
      <c r="E1983" s="15">
        <f t="shared" si="61"/>
        <v>20201974</v>
      </c>
      <c r="F1983">
        <v>270</v>
      </c>
      <c r="G1983">
        <v>99999</v>
      </c>
      <c r="H1983" t="str">
        <f>IF(VLOOKUP(G1983,Clientes!$A$2:$D$102,4,FALSE)=0,Clientes!$D$6,VLOOKUP(G1983,Clientes!$A$2:$D$102,4,FALSE))</f>
        <v>Ciudad de México</v>
      </c>
      <c r="I1983" t="s">
        <v>880</v>
      </c>
      <c r="J1983">
        <v>4</v>
      </c>
      <c r="O1983" t="s">
        <v>908</v>
      </c>
    </row>
    <row r="1984" spans="1:15">
      <c r="A1984">
        <f t="shared" si="60"/>
        <v>1983</v>
      </c>
      <c r="B1984" s="14">
        <v>44068</v>
      </c>
      <c r="C1984" t="s">
        <v>6</v>
      </c>
      <c r="D1984" t="s">
        <v>20</v>
      </c>
      <c r="E1984" s="15">
        <f t="shared" si="61"/>
        <v>20201975</v>
      </c>
      <c r="F1984">
        <v>403</v>
      </c>
      <c r="G1984">
        <v>99999</v>
      </c>
      <c r="H1984" t="str">
        <f>IF(VLOOKUP(G1984,Clientes!$A$2:$D$102,4,FALSE)=0,Clientes!$D$6,VLOOKUP(G1984,Clientes!$A$2:$D$102,4,FALSE))</f>
        <v>Ciudad de México</v>
      </c>
      <c r="I1984" t="s">
        <v>853</v>
      </c>
      <c r="J1984">
        <v>4</v>
      </c>
      <c r="O1984" t="s">
        <v>907</v>
      </c>
    </row>
    <row r="1985" spans="1:15">
      <c r="A1985">
        <f t="shared" si="60"/>
        <v>1984</v>
      </c>
      <c r="B1985" s="14">
        <v>44068</v>
      </c>
      <c r="C1985" t="s">
        <v>6</v>
      </c>
      <c r="D1985" t="s">
        <v>20</v>
      </c>
      <c r="E1985" s="15">
        <f t="shared" si="61"/>
        <v>20201976</v>
      </c>
      <c r="F1985">
        <v>430</v>
      </c>
      <c r="G1985">
        <v>99999</v>
      </c>
      <c r="H1985" t="str">
        <f>IF(VLOOKUP(G1985,Clientes!$A$2:$D$102,4,FALSE)=0,Clientes!$D$6,VLOOKUP(G1985,Clientes!$A$2:$D$102,4,FALSE))</f>
        <v>Ciudad de México</v>
      </c>
      <c r="I1985" t="s">
        <v>853</v>
      </c>
      <c r="J1985">
        <v>6</v>
      </c>
      <c r="O1985" t="s">
        <v>32</v>
      </c>
    </row>
    <row r="1986" spans="1:15">
      <c r="A1986">
        <f t="shared" si="60"/>
        <v>1985</v>
      </c>
      <c r="B1986" s="14">
        <v>44068</v>
      </c>
      <c r="C1986" t="s">
        <v>6</v>
      </c>
      <c r="D1986" t="s">
        <v>22</v>
      </c>
      <c r="E1986" s="15">
        <f t="shared" si="61"/>
        <v>20201977</v>
      </c>
      <c r="F1986">
        <v>436</v>
      </c>
      <c r="G1986">
        <v>99999</v>
      </c>
      <c r="H1986" t="str">
        <f>IF(VLOOKUP(G1986,Clientes!$A$2:$D$102,4,FALSE)=0,Clientes!$D$6,VLOOKUP(G1986,Clientes!$A$2:$D$102,4,FALSE))</f>
        <v>Ciudad de México</v>
      </c>
      <c r="I1986" t="s">
        <v>862</v>
      </c>
      <c r="J1986">
        <v>7</v>
      </c>
      <c r="O1986" t="s">
        <v>907</v>
      </c>
    </row>
    <row r="1987" spans="1:15">
      <c r="A1987">
        <f t="shared" si="60"/>
        <v>1986</v>
      </c>
      <c r="B1987" s="14">
        <v>44068</v>
      </c>
      <c r="C1987" t="s">
        <v>6</v>
      </c>
      <c r="D1987" t="s">
        <v>21</v>
      </c>
      <c r="E1987" s="15">
        <f t="shared" si="61"/>
        <v>20201978</v>
      </c>
      <c r="F1987">
        <v>447</v>
      </c>
      <c r="G1987">
        <v>99999</v>
      </c>
      <c r="H1987" t="str">
        <f>IF(VLOOKUP(G1987,Clientes!$A$2:$D$102,4,FALSE)=0,Clientes!$D$6,VLOOKUP(G1987,Clientes!$A$2:$D$102,4,FALSE))</f>
        <v>Ciudad de México</v>
      </c>
      <c r="I1987" t="s">
        <v>844</v>
      </c>
      <c r="J1987">
        <v>7</v>
      </c>
      <c r="O1987" t="s">
        <v>907</v>
      </c>
    </row>
    <row r="1988" spans="1:15">
      <c r="A1988">
        <f t="shared" ref="A1988:A2051" si="62">A1987+1</f>
        <v>1987</v>
      </c>
      <c r="B1988" s="14">
        <v>44069</v>
      </c>
      <c r="C1988" t="s">
        <v>6</v>
      </c>
      <c r="D1988" t="s">
        <v>21</v>
      </c>
      <c r="E1988" s="15">
        <f t="shared" ref="E1988:E2051" si="63">IF(CONCATENATE(D1988,F1988)=CONCATENATE(D1987,F1987),E1987,E1987+1)</f>
        <v>20201979</v>
      </c>
      <c r="F1988">
        <v>45</v>
      </c>
      <c r="G1988">
        <v>45</v>
      </c>
      <c r="H1988" t="str">
        <f>IF(VLOOKUP(G1988,Clientes!$A$2:$D$102,4,FALSE)=0,Clientes!$D$6,VLOOKUP(G1988,Clientes!$A$2:$D$102,4,FALSE))</f>
        <v>Ciudad de México</v>
      </c>
      <c r="I1988" t="s">
        <v>877</v>
      </c>
      <c r="J1988">
        <v>6</v>
      </c>
      <c r="O1988" t="s">
        <v>32</v>
      </c>
    </row>
    <row r="1989" spans="1:15">
      <c r="A1989">
        <f t="shared" si="62"/>
        <v>1988</v>
      </c>
      <c r="B1989" s="14">
        <v>44069</v>
      </c>
      <c r="C1989" t="s">
        <v>6</v>
      </c>
      <c r="D1989" t="s">
        <v>21</v>
      </c>
      <c r="E1989" s="15">
        <f t="shared" si="63"/>
        <v>20201980</v>
      </c>
      <c r="F1989">
        <v>62</v>
      </c>
      <c r="G1989">
        <v>62</v>
      </c>
      <c r="H1989" t="str">
        <f>IF(VLOOKUP(G1989,Clientes!$A$2:$D$102,4,FALSE)=0,Clientes!$D$6,VLOOKUP(G1989,Clientes!$A$2:$D$102,4,FALSE))</f>
        <v>Ecatepec</v>
      </c>
      <c r="I1989" t="s">
        <v>851</v>
      </c>
      <c r="J1989">
        <v>4</v>
      </c>
      <c r="O1989" t="s">
        <v>908</v>
      </c>
    </row>
    <row r="1990" spans="1:15">
      <c r="A1990">
        <f t="shared" si="62"/>
        <v>1989</v>
      </c>
      <c r="B1990" s="14">
        <v>44069</v>
      </c>
      <c r="C1990" t="s">
        <v>6</v>
      </c>
      <c r="D1990" t="s">
        <v>20</v>
      </c>
      <c r="E1990" s="15">
        <f t="shared" si="63"/>
        <v>20201981</v>
      </c>
      <c r="F1990">
        <v>73</v>
      </c>
      <c r="G1990">
        <v>73</v>
      </c>
      <c r="H1990" t="str">
        <f>IF(VLOOKUP(G1990,Clientes!$A$2:$D$102,4,FALSE)=0,Clientes!$D$6,VLOOKUP(G1990,Clientes!$A$2:$D$102,4,FALSE))</f>
        <v>Ciudad de México</v>
      </c>
      <c r="I1990" t="s">
        <v>842</v>
      </c>
      <c r="J1990">
        <v>3</v>
      </c>
      <c r="O1990" t="s">
        <v>908</v>
      </c>
    </row>
    <row r="1991" spans="1:15">
      <c r="A1991">
        <f t="shared" si="62"/>
        <v>1990</v>
      </c>
      <c r="B1991" s="14">
        <v>44069</v>
      </c>
      <c r="C1991" t="s">
        <v>6</v>
      </c>
      <c r="D1991" t="s">
        <v>21</v>
      </c>
      <c r="E1991" s="15">
        <f t="shared" si="63"/>
        <v>20201982</v>
      </c>
      <c r="F1991">
        <v>89</v>
      </c>
      <c r="G1991">
        <v>89</v>
      </c>
      <c r="H1991" t="str">
        <f>IF(VLOOKUP(G1991,Clientes!$A$2:$D$102,4,FALSE)=0,Clientes!$D$6,VLOOKUP(G1991,Clientes!$A$2:$D$102,4,FALSE))</f>
        <v>Coatzacoalcos</v>
      </c>
      <c r="I1991" t="s">
        <v>838</v>
      </c>
      <c r="J1991">
        <v>6</v>
      </c>
      <c r="O1991" t="s">
        <v>32</v>
      </c>
    </row>
    <row r="1992" spans="1:15">
      <c r="A1992">
        <f t="shared" si="62"/>
        <v>1991</v>
      </c>
      <c r="B1992" s="14">
        <v>44069</v>
      </c>
      <c r="C1992" t="s">
        <v>6</v>
      </c>
      <c r="D1992" t="s">
        <v>20</v>
      </c>
      <c r="E1992" s="15">
        <f t="shared" si="63"/>
        <v>20201983</v>
      </c>
      <c r="F1992">
        <v>110</v>
      </c>
      <c r="G1992">
        <v>99999</v>
      </c>
      <c r="H1992" t="str">
        <f>IF(VLOOKUP(G1992,Clientes!$A$2:$D$102,4,FALSE)=0,Clientes!$D$6,VLOOKUP(G1992,Clientes!$A$2:$D$102,4,FALSE))</f>
        <v>Ciudad de México</v>
      </c>
      <c r="I1992" t="s">
        <v>871</v>
      </c>
      <c r="J1992">
        <v>4</v>
      </c>
      <c r="O1992" t="s">
        <v>32</v>
      </c>
    </row>
    <row r="1993" spans="1:15">
      <c r="A1993">
        <f t="shared" si="62"/>
        <v>1992</v>
      </c>
      <c r="B1993" s="14">
        <v>44069</v>
      </c>
      <c r="C1993" t="s">
        <v>6</v>
      </c>
      <c r="D1993" t="s">
        <v>20</v>
      </c>
      <c r="E1993" s="15">
        <f t="shared" si="63"/>
        <v>20201984</v>
      </c>
      <c r="F1993">
        <v>157</v>
      </c>
      <c r="G1993">
        <v>99999</v>
      </c>
      <c r="H1993" t="str">
        <f>IF(VLOOKUP(G1993,Clientes!$A$2:$D$102,4,FALSE)=0,Clientes!$D$6,VLOOKUP(G1993,Clientes!$A$2:$D$102,4,FALSE))</f>
        <v>Ciudad de México</v>
      </c>
      <c r="I1993" t="s">
        <v>827</v>
      </c>
      <c r="J1993">
        <v>3</v>
      </c>
      <c r="O1993" t="s">
        <v>907</v>
      </c>
    </row>
    <row r="1994" spans="1:15">
      <c r="A1994">
        <f t="shared" si="62"/>
        <v>1993</v>
      </c>
      <c r="B1994" s="14">
        <v>44069</v>
      </c>
      <c r="C1994" t="s">
        <v>6</v>
      </c>
      <c r="D1994" t="s">
        <v>21</v>
      </c>
      <c r="E1994" s="15">
        <f t="shared" si="63"/>
        <v>20201985</v>
      </c>
      <c r="F1994">
        <v>248</v>
      </c>
      <c r="G1994">
        <v>99999</v>
      </c>
      <c r="H1994" t="str">
        <f>IF(VLOOKUP(G1994,Clientes!$A$2:$D$102,4,FALSE)=0,Clientes!$D$6,VLOOKUP(G1994,Clientes!$A$2:$D$102,4,FALSE))</f>
        <v>Ciudad de México</v>
      </c>
      <c r="I1994" t="s">
        <v>837</v>
      </c>
      <c r="J1994">
        <v>1</v>
      </c>
      <c r="O1994" t="s">
        <v>907</v>
      </c>
    </row>
    <row r="1995" spans="1:15">
      <c r="A1995">
        <f t="shared" si="62"/>
        <v>1994</v>
      </c>
      <c r="B1995" s="14">
        <v>44069</v>
      </c>
      <c r="C1995" t="s">
        <v>6</v>
      </c>
      <c r="D1995" t="s">
        <v>22</v>
      </c>
      <c r="E1995" s="15">
        <f t="shared" si="63"/>
        <v>20201986</v>
      </c>
      <c r="F1995">
        <v>277</v>
      </c>
      <c r="G1995">
        <v>99999</v>
      </c>
      <c r="H1995" t="str">
        <f>IF(VLOOKUP(G1995,Clientes!$A$2:$D$102,4,FALSE)=0,Clientes!$D$6,VLOOKUP(G1995,Clientes!$A$2:$D$102,4,FALSE))</f>
        <v>Ciudad de México</v>
      </c>
      <c r="I1995" t="s">
        <v>879</v>
      </c>
      <c r="J1995">
        <v>5</v>
      </c>
      <c r="O1995" t="s">
        <v>908</v>
      </c>
    </row>
    <row r="1996" spans="1:15">
      <c r="A1996">
        <f t="shared" si="62"/>
        <v>1995</v>
      </c>
      <c r="B1996" s="14">
        <v>44069</v>
      </c>
      <c r="C1996" t="s">
        <v>6</v>
      </c>
      <c r="D1996" t="s">
        <v>20</v>
      </c>
      <c r="E1996" s="15">
        <f t="shared" si="63"/>
        <v>20201987</v>
      </c>
      <c r="F1996">
        <v>306</v>
      </c>
      <c r="G1996">
        <v>99999</v>
      </c>
      <c r="H1996" t="str">
        <f>IF(VLOOKUP(G1996,Clientes!$A$2:$D$102,4,FALSE)=0,Clientes!$D$6,VLOOKUP(G1996,Clientes!$A$2:$D$102,4,FALSE))</f>
        <v>Ciudad de México</v>
      </c>
      <c r="I1996" t="s">
        <v>846</v>
      </c>
      <c r="J1996">
        <v>7</v>
      </c>
      <c r="O1996" t="s">
        <v>32</v>
      </c>
    </row>
    <row r="1997" spans="1:15">
      <c r="A1997">
        <f t="shared" si="62"/>
        <v>1996</v>
      </c>
      <c r="B1997" s="14">
        <v>44070</v>
      </c>
      <c r="C1997" t="s">
        <v>6</v>
      </c>
      <c r="D1997" t="s">
        <v>20</v>
      </c>
      <c r="E1997" s="15">
        <f t="shared" si="63"/>
        <v>20201988</v>
      </c>
      <c r="F1997">
        <v>113</v>
      </c>
      <c r="G1997">
        <v>99999</v>
      </c>
      <c r="H1997" t="str">
        <f>IF(VLOOKUP(G1997,Clientes!$A$2:$D$102,4,FALSE)=0,Clientes!$D$6,VLOOKUP(G1997,Clientes!$A$2:$D$102,4,FALSE))</f>
        <v>Ciudad de México</v>
      </c>
      <c r="I1997" t="s">
        <v>845</v>
      </c>
      <c r="J1997">
        <v>1</v>
      </c>
      <c r="O1997" t="s">
        <v>908</v>
      </c>
    </row>
    <row r="1998" spans="1:15">
      <c r="A1998">
        <f t="shared" si="62"/>
        <v>1997</v>
      </c>
      <c r="B1998" s="14">
        <v>44070</v>
      </c>
      <c r="C1998" t="s">
        <v>6</v>
      </c>
      <c r="D1998" t="s">
        <v>20</v>
      </c>
      <c r="E1998" s="15">
        <f t="shared" si="63"/>
        <v>20201989</v>
      </c>
      <c r="F1998">
        <v>126</v>
      </c>
      <c r="G1998">
        <v>99999</v>
      </c>
      <c r="H1998" t="str">
        <f>IF(VLOOKUP(G1998,Clientes!$A$2:$D$102,4,FALSE)=0,Clientes!$D$6,VLOOKUP(G1998,Clientes!$A$2:$D$102,4,FALSE))</f>
        <v>Ciudad de México</v>
      </c>
      <c r="I1998" t="s">
        <v>890</v>
      </c>
      <c r="J1998">
        <v>2</v>
      </c>
      <c r="O1998" t="s">
        <v>908</v>
      </c>
    </row>
    <row r="1999" spans="1:15">
      <c r="A1999">
        <f t="shared" si="62"/>
        <v>1998</v>
      </c>
      <c r="B1999" s="14">
        <v>44070</v>
      </c>
      <c r="C1999" t="s">
        <v>6</v>
      </c>
      <c r="D1999" t="s">
        <v>22</v>
      </c>
      <c r="E1999" s="15">
        <f t="shared" si="63"/>
        <v>20201990</v>
      </c>
      <c r="F1999">
        <v>139</v>
      </c>
      <c r="G1999">
        <v>99999</v>
      </c>
      <c r="H1999" t="str">
        <f>IF(VLOOKUP(G1999,Clientes!$A$2:$D$102,4,FALSE)=0,Clientes!$D$6,VLOOKUP(G1999,Clientes!$A$2:$D$102,4,FALSE))</f>
        <v>Ciudad de México</v>
      </c>
      <c r="I1999" t="s">
        <v>862</v>
      </c>
      <c r="J1999">
        <v>4</v>
      </c>
      <c r="O1999" t="s">
        <v>907</v>
      </c>
    </row>
    <row r="2000" spans="1:15">
      <c r="A2000">
        <f t="shared" si="62"/>
        <v>1999</v>
      </c>
      <c r="B2000" s="14">
        <v>44070</v>
      </c>
      <c r="C2000" t="s">
        <v>6</v>
      </c>
      <c r="D2000" t="s">
        <v>22</v>
      </c>
      <c r="E2000" s="15">
        <f t="shared" si="63"/>
        <v>20201991</v>
      </c>
      <c r="F2000">
        <v>181</v>
      </c>
      <c r="G2000">
        <v>99999</v>
      </c>
      <c r="H2000" t="str">
        <f>IF(VLOOKUP(G2000,Clientes!$A$2:$D$102,4,FALSE)=0,Clientes!$D$6,VLOOKUP(G2000,Clientes!$A$2:$D$102,4,FALSE))</f>
        <v>Ciudad de México</v>
      </c>
      <c r="I2000" t="s">
        <v>889</v>
      </c>
      <c r="J2000">
        <v>2</v>
      </c>
      <c r="O2000" t="s">
        <v>907</v>
      </c>
    </row>
    <row r="2001" spans="1:15">
      <c r="A2001">
        <f t="shared" si="62"/>
        <v>2000</v>
      </c>
      <c r="B2001" s="14">
        <v>44070</v>
      </c>
      <c r="C2001" t="s">
        <v>6</v>
      </c>
      <c r="D2001" t="s">
        <v>20</v>
      </c>
      <c r="E2001" s="15">
        <f t="shared" si="63"/>
        <v>20201992</v>
      </c>
      <c r="F2001">
        <v>259</v>
      </c>
      <c r="G2001">
        <v>99999</v>
      </c>
      <c r="H2001" t="str">
        <f>IF(VLOOKUP(G2001,Clientes!$A$2:$D$102,4,FALSE)=0,Clientes!$D$6,VLOOKUP(G2001,Clientes!$A$2:$D$102,4,FALSE))</f>
        <v>Ciudad de México</v>
      </c>
      <c r="I2001" t="s">
        <v>853</v>
      </c>
      <c r="J2001">
        <v>2</v>
      </c>
      <c r="O2001" t="s">
        <v>32</v>
      </c>
    </row>
    <row r="2002" spans="1:15">
      <c r="A2002">
        <f t="shared" si="62"/>
        <v>2001</v>
      </c>
      <c r="B2002" s="14">
        <v>44070</v>
      </c>
      <c r="C2002" t="s">
        <v>6</v>
      </c>
      <c r="D2002" t="s">
        <v>21</v>
      </c>
      <c r="E2002" s="15">
        <f t="shared" si="63"/>
        <v>20201993</v>
      </c>
      <c r="F2002">
        <v>279</v>
      </c>
      <c r="G2002">
        <v>99999</v>
      </c>
      <c r="H2002" t="str">
        <f>IF(VLOOKUP(G2002,Clientes!$A$2:$D$102,4,FALSE)=0,Clientes!$D$6,VLOOKUP(G2002,Clientes!$A$2:$D$102,4,FALSE))</f>
        <v>Ciudad de México</v>
      </c>
      <c r="I2002" t="s">
        <v>858</v>
      </c>
      <c r="J2002">
        <v>1</v>
      </c>
      <c r="O2002" t="s">
        <v>32</v>
      </c>
    </row>
    <row r="2003" spans="1:15">
      <c r="A2003">
        <f t="shared" si="62"/>
        <v>2002</v>
      </c>
      <c r="B2003" s="14">
        <v>44070</v>
      </c>
      <c r="C2003" t="s">
        <v>6</v>
      </c>
      <c r="D2003" t="s">
        <v>21</v>
      </c>
      <c r="E2003" s="15">
        <f t="shared" si="63"/>
        <v>20201994</v>
      </c>
      <c r="F2003">
        <v>292</v>
      </c>
      <c r="G2003">
        <v>99999</v>
      </c>
      <c r="H2003" t="str">
        <f>IF(VLOOKUP(G2003,Clientes!$A$2:$D$102,4,FALSE)=0,Clientes!$D$6,VLOOKUP(G2003,Clientes!$A$2:$D$102,4,FALSE))</f>
        <v>Ciudad de México</v>
      </c>
      <c r="I2003" t="s">
        <v>832</v>
      </c>
      <c r="J2003">
        <v>2</v>
      </c>
      <c r="O2003" t="s">
        <v>908</v>
      </c>
    </row>
    <row r="2004" spans="1:15">
      <c r="A2004">
        <f t="shared" si="62"/>
        <v>2003</v>
      </c>
      <c r="B2004" s="14">
        <v>44070</v>
      </c>
      <c r="C2004" t="s">
        <v>6</v>
      </c>
      <c r="D2004" t="s">
        <v>20</v>
      </c>
      <c r="E2004" s="15">
        <f t="shared" si="63"/>
        <v>20201995</v>
      </c>
      <c r="F2004">
        <v>315</v>
      </c>
      <c r="G2004">
        <v>99999</v>
      </c>
      <c r="H2004" t="str">
        <f>IF(VLOOKUP(G2004,Clientes!$A$2:$D$102,4,FALSE)=0,Clientes!$D$6,VLOOKUP(G2004,Clientes!$A$2:$D$102,4,FALSE))</f>
        <v>Ciudad de México</v>
      </c>
      <c r="I2004" t="s">
        <v>864</v>
      </c>
      <c r="J2004">
        <v>4</v>
      </c>
      <c r="O2004" t="s">
        <v>32</v>
      </c>
    </row>
    <row r="2005" spans="1:15">
      <c r="A2005">
        <f t="shared" si="62"/>
        <v>2004</v>
      </c>
      <c r="B2005" s="14">
        <v>44070</v>
      </c>
      <c r="C2005" t="s">
        <v>6</v>
      </c>
      <c r="D2005" t="s">
        <v>22</v>
      </c>
      <c r="E2005" s="15">
        <f t="shared" si="63"/>
        <v>20201996</v>
      </c>
      <c r="F2005">
        <v>340</v>
      </c>
      <c r="G2005">
        <v>99999</v>
      </c>
      <c r="H2005" t="str">
        <f>IF(VLOOKUP(G2005,Clientes!$A$2:$D$102,4,FALSE)=0,Clientes!$D$6,VLOOKUP(G2005,Clientes!$A$2:$D$102,4,FALSE))</f>
        <v>Ciudad de México</v>
      </c>
      <c r="I2005" t="s">
        <v>845</v>
      </c>
      <c r="J2005">
        <v>7</v>
      </c>
      <c r="O2005" t="s">
        <v>908</v>
      </c>
    </row>
    <row r="2006" spans="1:15">
      <c r="A2006">
        <f t="shared" si="62"/>
        <v>2005</v>
      </c>
      <c r="B2006" s="14">
        <v>44070</v>
      </c>
      <c r="C2006" t="s">
        <v>6</v>
      </c>
      <c r="D2006" t="s">
        <v>20</v>
      </c>
      <c r="E2006" s="15">
        <f t="shared" si="63"/>
        <v>20201997</v>
      </c>
      <c r="F2006">
        <v>346</v>
      </c>
      <c r="G2006">
        <v>99999</v>
      </c>
      <c r="H2006" t="str">
        <f>IF(VLOOKUP(G2006,Clientes!$A$2:$D$102,4,FALSE)=0,Clientes!$D$6,VLOOKUP(G2006,Clientes!$A$2:$D$102,4,FALSE))</f>
        <v>Ciudad de México</v>
      </c>
      <c r="I2006" t="s">
        <v>857</v>
      </c>
      <c r="J2006">
        <v>6</v>
      </c>
      <c r="O2006" t="s">
        <v>32</v>
      </c>
    </row>
    <row r="2007" spans="1:15">
      <c r="A2007">
        <f t="shared" si="62"/>
        <v>2006</v>
      </c>
      <c r="B2007" s="14">
        <v>44070</v>
      </c>
      <c r="C2007" t="s">
        <v>6</v>
      </c>
      <c r="D2007" t="s">
        <v>20</v>
      </c>
      <c r="E2007" s="15">
        <f t="shared" si="63"/>
        <v>20201998</v>
      </c>
      <c r="F2007">
        <v>361</v>
      </c>
      <c r="G2007">
        <v>99999</v>
      </c>
      <c r="H2007" t="str">
        <f>IF(VLOOKUP(G2007,Clientes!$A$2:$D$102,4,FALSE)=0,Clientes!$D$6,VLOOKUP(G2007,Clientes!$A$2:$D$102,4,FALSE))</f>
        <v>Ciudad de México</v>
      </c>
      <c r="I2007" t="s">
        <v>830</v>
      </c>
      <c r="J2007">
        <v>3</v>
      </c>
      <c r="O2007" t="s">
        <v>907</v>
      </c>
    </row>
    <row r="2008" spans="1:15">
      <c r="A2008">
        <f t="shared" si="62"/>
        <v>2007</v>
      </c>
      <c r="B2008" s="14">
        <v>44070</v>
      </c>
      <c r="C2008" t="s">
        <v>6</v>
      </c>
      <c r="D2008" t="s">
        <v>20</v>
      </c>
      <c r="E2008" s="15">
        <f t="shared" si="63"/>
        <v>20201999</v>
      </c>
      <c r="F2008">
        <v>363</v>
      </c>
      <c r="G2008">
        <v>99999</v>
      </c>
      <c r="H2008" t="str">
        <f>IF(VLOOKUP(G2008,Clientes!$A$2:$D$102,4,FALSE)=0,Clientes!$D$6,VLOOKUP(G2008,Clientes!$A$2:$D$102,4,FALSE))</f>
        <v>Ciudad de México</v>
      </c>
      <c r="I2008" t="s">
        <v>831</v>
      </c>
      <c r="J2008">
        <v>7</v>
      </c>
      <c r="O2008" t="s">
        <v>907</v>
      </c>
    </row>
    <row r="2009" spans="1:15">
      <c r="A2009">
        <f t="shared" si="62"/>
        <v>2008</v>
      </c>
      <c r="B2009" s="14">
        <v>44070</v>
      </c>
      <c r="C2009" t="s">
        <v>6</v>
      </c>
      <c r="D2009" t="s">
        <v>20</v>
      </c>
      <c r="E2009" s="15">
        <f t="shared" si="63"/>
        <v>20202000</v>
      </c>
      <c r="F2009">
        <v>364</v>
      </c>
      <c r="G2009">
        <v>99999</v>
      </c>
      <c r="H2009" t="str">
        <f>IF(VLOOKUP(G2009,Clientes!$A$2:$D$102,4,FALSE)=0,Clientes!$D$6,VLOOKUP(G2009,Clientes!$A$2:$D$102,4,FALSE))</f>
        <v>Ciudad de México</v>
      </c>
      <c r="I2009" t="s">
        <v>881</v>
      </c>
      <c r="J2009">
        <v>1</v>
      </c>
      <c r="O2009" t="s">
        <v>908</v>
      </c>
    </row>
    <row r="2010" spans="1:15">
      <c r="A2010">
        <f t="shared" si="62"/>
        <v>2009</v>
      </c>
      <c r="B2010" s="14">
        <v>44070</v>
      </c>
      <c r="C2010" t="s">
        <v>6</v>
      </c>
      <c r="D2010" t="s">
        <v>20</v>
      </c>
      <c r="E2010" s="15">
        <f t="shared" si="63"/>
        <v>20202001</v>
      </c>
      <c r="F2010">
        <v>436</v>
      </c>
      <c r="G2010">
        <v>99999</v>
      </c>
      <c r="H2010" t="str">
        <f>IF(VLOOKUP(G2010,Clientes!$A$2:$D$102,4,FALSE)=0,Clientes!$D$6,VLOOKUP(G2010,Clientes!$A$2:$D$102,4,FALSE))</f>
        <v>Ciudad de México</v>
      </c>
      <c r="I2010" t="s">
        <v>836</v>
      </c>
      <c r="J2010">
        <v>4</v>
      </c>
      <c r="O2010" t="s">
        <v>32</v>
      </c>
    </row>
    <row r="2011" spans="1:15">
      <c r="A2011">
        <f t="shared" si="62"/>
        <v>2010</v>
      </c>
      <c r="B2011" s="14">
        <v>44071</v>
      </c>
      <c r="C2011" t="s">
        <v>6</v>
      </c>
      <c r="D2011" t="s">
        <v>20</v>
      </c>
      <c r="E2011" s="15">
        <f t="shared" si="63"/>
        <v>20202002</v>
      </c>
      <c r="F2011">
        <v>33</v>
      </c>
      <c r="G2011">
        <v>33</v>
      </c>
      <c r="H2011" t="str">
        <f>IF(VLOOKUP(G2011,Clientes!$A$2:$D$102,4,FALSE)=0,Clientes!$D$6,VLOOKUP(G2011,Clientes!$A$2:$D$102,4,FALSE))</f>
        <v>Ciudad de México</v>
      </c>
      <c r="I2011" t="s">
        <v>848</v>
      </c>
      <c r="J2011">
        <v>4</v>
      </c>
      <c r="O2011" t="s">
        <v>32</v>
      </c>
    </row>
    <row r="2012" spans="1:15">
      <c r="A2012">
        <f t="shared" si="62"/>
        <v>2011</v>
      </c>
      <c r="B2012" s="14">
        <v>44071</v>
      </c>
      <c r="C2012" t="s">
        <v>6</v>
      </c>
      <c r="D2012" t="s">
        <v>21</v>
      </c>
      <c r="E2012" s="15">
        <f t="shared" si="63"/>
        <v>20202003</v>
      </c>
      <c r="F2012">
        <v>34</v>
      </c>
      <c r="G2012">
        <v>34</v>
      </c>
      <c r="H2012" t="str">
        <f>IF(VLOOKUP(G2012,Clientes!$A$2:$D$102,4,FALSE)=0,Clientes!$D$6,VLOOKUP(G2012,Clientes!$A$2:$D$102,4,FALSE))</f>
        <v>Culiacán Rosales</v>
      </c>
      <c r="I2012" t="s">
        <v>876</v>
      </c>
      <c r="J2012">
        <v>2</v>
      </c>
      <c r="O2012" t="s">
        <v>908</v>
      </c>
    </row>
    <row r="2013" spans="1:15">
      <c r="A2013">
        <f t="shared" si="62"/>
        <v>2012</v>
      </c>
      <c r="B2013" s="14">
        <v>44071</v>
      </c>
      <c r="C2013" t="s">
        <v>6</v>
      </c>
      <c r="D2013" t="s">
        <v>21</v>
      </c>
      <c r="E2013" s="15">
        <f t="shared" si="63"/>
        <v>20202004</v>
      </c>
      <c r="F2013">
        <v>126</v>
      </c>
      <c r="G2013">
        <v>99999</v>
      </c>
      <c r="H2013" t="str">
        <f>IF(VLOOKUP(G2013,Clientes!$A$2:$D$102,4,FALSE)=0,Clientes!$D$6,VLOOKUP(G2013,Clientes!$A$2:$D$102,4,FALSE))</f>
        <v>Ciudad de México</v>
      </c>
      <c r="I2013" t="s">
        <v>890</v>
      </c>
      <c r="J2013">
        <v>1</v>
      </c>
      <c r="O2013" t="s">
        <v>908</v>
      </c>
    </row>
    <row r="2014" spans="1:15">
      <c r="A2014">
        <f t="shared" si="62"/>
        <v>2013</v>
      </c>
      <c r="B2014" s="14">
        <v>44071</v>
      </c>
      <c r="C2014" t="s">
        <v>6</v>
      </c>
      <c r="D2014" t="s">
        <v>21</v>
      </c>
      <c r="E2014" s="15">
        <f t="shared" si="63"/>
        <v>20202005</v>
      </c>
      <c r="F2014">
        <v>135</v>
      </c>
      <c r="G2014">
        <v>99999</v>
      </c>
      <c r="H2014" t="str">
        <f>IF(VLOOKUP(G2014,Clientes!$A$2:$D$102,4,FALSE)=0,Clientes!$D$6,VLOOKUP(G2014,Clientes!$A$2:$D$102,4,FALSE))</f>
        <v>Ciudad de México</v>
      </c>
      <c r="I2014" t="s">
        <v>851</v>
      </c>
      <c r="J2014">
        <v>4</v>
      </c>
      <c r="O2014" t="s">
        <v>32</v>
      </c>
    </row>
    <row r="2015" spans="1:15">
      <c r="A2015">
        <f t="shared" si="62"/>
        <v>2014</v>
      </c>
      <c r="B2015" s="14">
        <v>44071</v>
      </c>
      <c r="C2015" t="s">
        <v>6</v>
      </c>
      <c r="D2015" t="s">
        <v>22</v>
      </c>
      <c r="E2015" s="15">
        <f t="shared" si="63"/>
        <v>20202006</v>
      </c>
      <c r="F2015">
        <v>229</v>
      </c>
      <c r="G2015">
        <v>99999</v>
      </c>
      <c r="H2015" t="str">
        <f>IF(VLOOKUP(G2015,Clientes!$A$2:$D$102,4,FALSE)=0,Clientes!$D$6,VLOOKUP(G2015,Clientes!$A$2:$D$102,4,FALSE))</f>
        <v>Ciudad de México</v>
      </c>
      <c r="I2015" t="s">
        <v>834</v>
      </c>
      <c r="J2015">
        <v>6</v>
      </c>
      <c r="O2015" t="s">
        <v>32</v>
      </c>
    </row>
    <row r="2016" spans="1:15">
      <c r="A2016">
        <f t="shared" si="62"/>
        <v>2015</v>
      </c>
      <c r="B2016" s="14">
        <v>44072</v>
      </c>
      <c r="C2016" t="s">
        <v>6</v>
      </c>
      <c r="D2016" t="s">
        <v>20</v>
      </c>
      <c r="E2016" s="15">
        <f t="shared" si="63"/>
        <v>20202007</v>
      </c>
      <c r="F2016">
        <v>90</v>
      </c>
      <c r="G2016">
        <v>90</v>
      </c>
      <c r="H2016" t="str">
        <f>IF(VLOOKUP(G2016,Clientes!$A$2:$D$102,4,FALSE)=0,Clientes!$D$6,VLOOKUP(G2016,Clientes!$A$2:$D$102,4,FALSE))</f>
        <v>Ciudad de México</v>
      </c>
      <c r="I2016" t="s">
        <v>885</v>
      </c>
      <c r="J2016">
        <v>1</v>
      </c>
      <c r="O2016" t="s">
        <v>907</v>
      </c>
    </row>
    <row r="2017" spans="1:15">
      <c r="A2017">
        <f t="shared" si="62"/>
        <v>2016</v>
      </c>
      <c r="B2017" s="14">
        <v>44072</v>
      </c>
      <c r="C2017" t="s">
        <v>6</v>
      </c>
      <c r="D2017" t="s">
        <v>20</v>
      </c>
      <c r="E2017" s="15">
        <f t="shared" si="63"/>
        <v>20202008</v>
      </c>
      <c r="F2017">
        <v>117</v>
      </c>
      <c r="G2017">
        <v>99999</v>
      </c>
      <c r="H2017" t="str">
        <f>IF(VLOOKUP(G2017,Clientes!$A$2:$D$102,4,FALSE)=0,Clientes!$D$6,VLOOKUP(G2017,Clientes!$A$2:$D$102,4,FALSE))</f>
        <v>Ciudad de México</v>
      </c>
      <c r="I2017" t="s">
        <v>879</v>
      </c>
      <c r="J2017">
        <v>7</v>
      </c>
      <c r="O2017" t="s">
        <v>32</v>
      </c>
    </row>
    <row r="2018" spans="1:15">
      <c r="A2018">
        <f t="shared" si="62"/>
        <v>2017</v>
      </c>
      <c r="B2018" s="14">
        <v>44072</v>
      </c>
      <c r="C2018" t="s">
        <v>6</v>
      </c>
      <c r="D2018" t="s">
        <v>20</v>
      </c>
      <c r="E2018" s="15">
        <f t="shared" si="63"/>
        <v>20202009</v>
      </c>
      <c r="F2018">
        <v>236</v>
      </c>
      <c r="G2018">
        <v>99999</v>
      </c>
      <c r="H2018" t="str">
        <f>IF(VLOOKUP(G2018,Clientes!$A$2:$D$102,4,FALSE)=0,Clientes!$D$6,VLOOKUP(G2018,Clientes!$A$2:$D$102,4,FALSE))</f>
        <v>Ciudad de México</v>
      </c>
      <c r="I2018" t="s">
        <v>848</v>
      </c>
      <c r="J2018">
        <v>1</v>
      </c>
      <c r="O2018" t="s">
        <v>32</v>
      </c>
    </row>
    <row r="2019" spans="1:15">
      <c r="A2019">
        <f t="shared" si="62"/>
        <v>2018</v>
      </c>
      <c r="B2019" s="14">
        <v>44072</v>
      </c>
      <c r="C2019" t="s">
        <v>6</v>
      </c>
      <c r="D2019" t="s">
        <v>22</v>
      </c>
      <c r="E2019" s="15">
        <f t="shared" si="63"/>
        <v>20202010</v>
      </c>
      <c r="F2019">
        <v>263</v>
      </c>
      <c r="G2019">
        <v>99999</v>
      </c>
      <c r="H2019" t="str">
        <f>IF(VLOOKUP(G2019,Clientes!$A$2:$D$102,4,FALSE)=0,Clientes!$D$6,VLOOKUP(G2019,Clientes!$A$2:$D$102,4,FALSE))</f>
        <v>Ciudad de México</v>
      </c>
      <c r="I2019" t="s">
        <v>875</v>
      </c>
      <c r="J2019">
        <v>7</v>
      </c>
      <c r="O2019" t="s">
        <v>907</v>
      </c>
    </row>
    <row r="2020" spans="1:15">
      <c r="A2020">
        <f t="shared" si="62"/>
        <v>2019</v>
      </c>
      <c r="B2020" s="14">
        <v>44072</v>
      </c>
      <c r="C2020" t="s">
        <v>6</v>
      </c>
      <c r="D2020" t="s">
        <v>20</v>
      </c>
      <c r="E2020" s="15">
        <f t="shared" si="63"/>
        <v>20202011</v>
      </c>
      <c r="F2020">
        <v>309</v>
      </c>
      <c r="G2020">
        <v>99999</v>
      </c>
      <c r="H2020" t="str">
        <f>IF(VLOOKUP(G2020,Clientes!$A$2:$D$102,4,FALSE)=0,Clientes!$D$6,VLOOKUP(G2020,Clientes!$A$2:$D$102,4,FALSE))</f>
        <v>Ciudad de México</v>
      </c>
      <c r="I2020" t="s">
        <v>867</v>
      </c>
      <c r="J2020">
        <v>3</v>
      </c>
      <c r="O2020" t="s">
        <v>32</v>
      </c>
    </row>
    <row r="2021" spans="1:15">
      <c r="A2021">
        <f t="shared" si="62"/>
        <v>2020</v>
      </c>
      <c r="B2021" s="14">
        <v>44072</v>
      </c>
      <c r="C2021" t="s">
        <v>6</v>
      </c>
      <c r="D2021" t="s">
        <v>20</v>
      </c>
      <c r="E2021" s="15">
        <f t="shared" si="63"/>
        <v>20202012</v>
      </c>
      <c r="F2021">
        <v>322</v>
      </c>
      <c r="G2021">
        <v>99999</v>
      </c>
      <c r="H2021" t="str">
        <f>IF(VLOOKUP(G2021,Clientes!$A$2:$D$102,4,FALSE)=0,Clientes!$D$6,VLOOKUP(G2021,Clientes!$A$2:$D$102,4,FALSE))</f>
        <v>Ciudad de México</v>
      </c>
      <c r="I2021" t="s">
        <v>852</v>
      </c>
      <c r="J2021">
        <v>7</v>
      </c>
      <c r="O2021" t="s">
        <v>32</v>
      </c>
    </row>
    <row r="2022" spans="1:15">
      <c r="A2022">
        <f t="shared" si="62"/>
        <v>2021</v>
      </c>
      <c r="B2022" s="14">
        <v>44072</v>
      </c>
      <c r="C2022" t="s">
        <v>6</v>
      </c>
      <c r="D2022" t="s">
        <v>20</v>
      </c>
      <c r="E2022" s="15">
        <f t="shared" si="63"/>
        <v>20202013</v>
      </c>
      <c r="F2022">
        <v>331</v>
      </c>
      <c r="G2022">
        <v>99999</v>
      </c>
      <c r="H2022" t="str">
        <f>IF(VLOOKUP(G2022,Clientes!$A$2:$D$102,4,FALSE)=0,Clientes!$D$6,VLOOKUP(G2022,Clientes!$A$2:$D$102,4,FALSE))</f>
        <v>Ciudad de México</v>
      </c>
      <c r="I2022" t="s">
        <v>886</v>
      </c>
      <c r="J2022">
        <v>3</v>
      </c>
      <c r="O2022" t="s">
        <v>908</v>
      </c>
    </row>
    <row r="2023" spans="1:15">
      <c r="A2023">
        <f t="shared" si="62"/>
        <v>2022</v>
      </c>
      <c r="B2023" s="14">
        <v>44072</v>
      </c>
      <c r="C2023" t="s">
        <v>6</v>
      </c>
      <c r="D2023" t="s">
        <v>20</v>
      </c>
      <c r="E2023" s="15">
        <f t="shared" si="63"/>
        <v>20202014</v>
      </c>
      <c r="F2023">
        <v>369</v>
      </c>
      <c r="G2023">
        <v>99999</v>
      </c>
      <c r="H2023" t="str">
        <f>IF(VLOOKUP(G2023,Clientes!$A$2:$D$102,4,FALSE)=0,Clientes!$D$6,VLOOKUP(G2023,Clientes!$A$2:$D$102,4,FALSE))</f>
        <v>Ciudad de México</v>
      </c>
      <c r="I2023" t="s">
        <v>831</v>
      </c>
      <c r="J2023">
        <v>1</v>
      </c>
      <c r="O2023" t="s">
        <v>32</v>
      </c>
    </row>
    <row r="2024" spans="1:15">
      <c r="A2024">
        <f t="shared" si="62"/>
        <v>2023</v>
      </c>
      <c r="B2024" s="14">
        <v>44072</v>
      </c>
      <c r="C2024" t="s">
        <v>6</v>
      </c>
      <c r="D2024" t="s">
        <v>22</v>
      </c>
      <c r="E2024" s="15">
        <f t="shared" si="63"/>
        <v>20202015</v>
      </c>
      <c r="F2024">
        <v>369</v>
      </c>
      <c r="G2024">
        <v>99999</v>
      </c>
      <c r="H2024" t="str">
        <f>IF(VLOOKUP(G2024,Clientes!$A$2:$D$102,4,FALSE)=0,Clientes!$D$6,VLOOKUP(G2024,Clientes!$A$2:$D$102,4,FALSE))</f>
        <v>Ciudad de México</v>
      </c>
      <c r="I2024" t="s">
        <v>888</v>
      </c>
      <c r="J2024">
        <v>3</v>
      </c>
      <c r="O2024" t="s">
        <v>907</v>
      </c>
    </row>
    <row r="2025" spans="1:15">
      <c r="A2025">
        <f t="shared" si="62"/>
        <v>2024</v>
      </c>
      <c r="B2025" s="14">
        <v>44072</v>
      </c>
      <c r="C2025" t="s">
        <v>6</v>
      </c>
      <c r="D2025" t="s">
        <v>20</v>
      </c>
      <c r="E2025" s="15">
        <f t="shared" si="63"/>
        <v>20202016</v>
      </c>
      <c r="F2025">
        <v>428</v>
      </c>
      <c r="G2025">
        <v>99999</v>
      </c>
      <c r="H2025" t="str">
        <f>IF(VLOOKUP(G2025,Clientes!$A$2:$D$102,4,FALSE)=0,Clientes!$D$6,VLOOKUP(G2025,Clientes!$A$2:$D$102,4,FALSE))</f>
        <v>Ciudad de México</v>
      </c>
      <c r="I2025" t="s">
        <v>886</v>
      </c>
      <c r="J2025">
        <v>4</v>
      </c>
      <c r="O2025" t="s">
        <v>908</v>
      </c>
    </row>
    <row r="2026" spans="1:15">
      <c r="A2026">
        <f t="shared" si="62"/>
        <v>2025</v>
      </c>
      <c r="B2026" s="14">
        <v>44072</v>
      </c>
      <c r="C2026" t="s">
        <v>6</v>
      </c>
      <c r="D2026" t="s">
        <v>20</v>
      </c>
      <c r="E2026" s="15">
        <f t="shared" si="63"/>
        <v>20202017</v>
      </c>
      <c r="F2026">
        <v>442</v>
      </c>
      <c r="G2026">
        <v>99999</v>
      </c>
      <c r="H2026" t="str">
        <f>IF(VLOOKUP(G2026,Clientes!$A$2:$D$102,4,FALSE)=0,Clientes!$D$6,VLOOKUP(G2026,Clientes!$A$2:$D$102,4,FALSE))</f>
        <v>Ciudad de México</v>
      </c>
      <c r="I2026" t="s">
        <v>844</v>
      </c>
      <c r="J2026">
        <v>1</v>
      </c>
      <c r="O2026" t="s">
        <v>907</v>
      </c>
    </row>
    <row r="2027" spans="1:15">
      <c r="A2027">
        <f t="shared" si="62"/>
        <v>2026</v>
      </c>
      <c r="B2027" s="14">
        <v>44072</v>
      </c>
      <c r="C2027" t="s">
        <v>6</v>
      </c>
      <c r="D2027" t="s">
        <v>20</v>
      </c>
      <c r="E2027" s="15">
        <f t="shared" si="63"/>
        <v>20202018</v>
      </c>
      <c r="F2027">
        <v>447</v>
      </c>
      <c r="G2027">
        <v>99999</v>
      </c>
      <c r="H2027" t="str">
        <f>IF(VLOOKUP(G2027,Clientes!$A$2:$D$102,4,FALSE)=0,Clientes!$D$6,VLOOKUP(G2027,Clientes!$A$2:$D$102,4,FALSE))</f>
        <v>Ciudad de México</v>
      </c>
      <c r="I2027" t="s">
        <v>839</v>
      </c>
      <c r="J2027">
        <v>3</v>
      </c>
      <c r="O2027" t="s">
        <v>908</v>
      </c>
    </row>
    <row r="2028" spans="1:15">
      <c r="A2028">
        <f t="shared" si="62"/>
        <v>2027</v>
      </c>
      <c r="B2028" s="14">
        <v>44073</v>
      </c>
      <c r="C2028" t="s">
        <v>6</v>
      </c>
      <c r="D2028" t="s">
        <v>21</v>
      </c>
      <c r="E2028" s="15">
        <f t="shared" si="63"/>
        <v>20202019</v>
      </c>
      <c r="F2028">
        <v>145</v>
      </c>
      <c r="G2028">
        <v>99999</v>
      </c>
      <c r="H2028" t="str">
        <f>IF(VLOOKUP(G2028,Clientes!$A$2:$D$102,4,FALSE)=0,Clientes!$D$6,VLOOKUP(G2028,Clientes!$A$2:$D$102,4,FALSE))</f>
        <v>Ciudad de México</v>
      </c>
      <c r="I2028" t="s">
        <v>854</v>
      </c>
      <c r="J2028">
        <v>1</v>
      </c>
      <c r="O2028" t="s">
        <v>908</v>
      </c>
    </row>
    <row r="2029" spans="1:15">
      <c r="A2029">
        <f t="shared" si="62"/>
        <v>2028</v>
      </c>
      <c r="B2029" s="14">
        <v>44073</v>
      </c>
      <c r="C2029" t="s">
        <v>6</v>
      </c>
      <c r="D2029" t="s">
        <v>20</v>
      </c>
      <c r="E2029" s="15">
        <f t="shared" si="63"/>
        <v>20202020</v>
      </c>
      <c r="F2029">
        <v>179</v>
      </c>
      <c r="G2029">
        <v>99999</v>
      </c>
      <c r="H2029" t="str">
        <f>IF(VLOOKUP(G2029,Clientes!$A$2:$D$102,4,FALSE)=0,Clientes!$D$6,VLOOKUP(G2029,Clientes!$A$2:$D$102,4,FALSE))</f>
        <v>Ciudad de México</v>
      </c>
      <c r="I2029" t="s">
        <v>885</v>
      </c>
      <c r="J2029">
        <v>2</v>
      </c>
      <c r="O2029" t="s">
        <v>908</v>
      </c>
    </row>
    <row r="2030" spans="1:15">
      <c r="A2030">
        <f t="shared" si="62"/>
        <v>2029</v>
      </c>
      <c r="B2030" s="14">
        <v>44073</v>
      </c>
      <c r="C2030" t="s">
        <v>6</v>
      </c>
      <c r="D2030" t="s">
        <v>20</v>
      </c>
      <c r="E2030" s="15">
        <f t="shared" si="63"/>
        <v>20202021</v>
      </c>
      <c r="F2030">
        <v>182</v>
      </c>
      <c r="G2030">
        <v>99999</v>
      </c>
      <c r="H2030" t="str">
        <f>IF(VLOOKUP(G2030,Clientes!$A$2:$D$102,4,FALSE)=0,Clientes!$D$6,VLOOKUP(G2030,Clientes!$A$2:$D$102,4,FALSE))</f>
        <v>Ciudad de México</v>
      </c>
      <c r="I2030" t="s">
        <v>872</v>
      </c>
      <c r="J2030">
        <v>7</v>
      </c>
      <c r="O2030" t="s">
        <v>907</v>
      </c>
    </row>
    <row r="2031" spans="1:15">
      <c r="A2031">
        <f t="shared" si="62"/>
        <v>2030</v>
      </c>
      <c r="B2031" s="14">
        <v>44073</v>
      </c>
      <c r="C2031" t="s">
        <v>6</v>
      </c>
      <c r="D2031" t="s">
        <v>20</v>
      </c>
      <c r="E2031" s="15">
        <f t="shared" si="63"/>
        <v>20202022</v>
      </c>
      <c r="F2031">
        <v>192</v>
      </c>
      <c r="G2031">
        <v>99999</v>
      </c>
      <c r="H2031" t="str">
        <f>IF(VLOOKUP(G2031,Clientes!$A$2:$D$102,4,FALSE)=0,Clientes!$D$6,VLOOKUP(G2031,Clientes!$A$2:$D$102,4,FALSE))</f>
        <v>Ciudad de México</v>
      </c>
      <c r="I2031" t="s">
        <v>841</v>
      </c>
      <c r="J2031">
        <v>2</v>
      </c>
      <c r="O2031" t="s">
        <v>32</v>
      </c>
    </row>
    <row r="2032" spans="1:15">
      <c r="A2032">
        <f t="shared" si="62"/>
        <v>2031</v>
      </c>
      <c r="B2032" s="14">
        <v>44073</v>
      </c>
      <c r="C2032" t="s">
        <v>6</v>
      </c>
      <c r="D2032" t="s">
        <v>21</v>
      </c>
      <c r="E2032" s="15">
        <f t="shared" si="63"/>
        <v>20202023</v>
      </c>
      <c r="F2032">
        <v>326</v>
      </c>
      <c r="G2032">
        <v>99999</v>
      </c>
      <c r="H2032" t="str">
        <f>IF(VLOOKUP(G2032,Clientes!$A$2:$D$102,4,FALSE)=0,Clientes!$D$6,VLOOKUP(G2032,Clientes!$A$2:$D$102,4,FALSE))</f>
        <v>Ciudad de México</v>
      </c>
      <c r="I2032" t="s">
        <v>863</v>
      </c>
      <c r="J2032">
        <v>5</v>
      </c>
      <c r="O2032" t="s">
        <v>907</v>
      </c>
    </row>
    <row r="2033" spans="1:15">
      <c r="A2033">
        <f t="shared" si="62"/>
        <v>2032</v>
      </c>
      <c r="B2033" s="14">
        <v>44073</v>
      </c>
      <c r="C2033" t="s">
        <v>6</v>
      </c>
      <c r="D2033" t="s">
        <v>20</v>
      </c>
      <c r="E2033" s="15">
        <f t="shared" si="63"/>
        <v>20202024</v>
      </c>
      <c r="F2033">
        <v>355</v>
      </c>
      <c r="G2033">
        <v>99999</v>
      </c>
      <c r="H2033" t="str">
        <f>IF(VLOOKUP(G2033,Clientes!$A$2:$D$102,4,FALSE)=0,Clientes!$D$6,VLOOKUP(G2033,Clientes!$A$2:$D$102,4,FALSE))</f>
        <v>Ciudad de México</v>
      </c>
      <c r="I2033" t="s">
        <v>832</v>
      </c>
      <c r="J2033">
        <v>5</v>
      </c>
      <c r="O2033" t="s">
        <v>907</v>
      </c>
    </row>
    <row r="2034" spans="1:15">
      <c r="A2034">
        <f t="shared" si="62"/>
        <v>2033</v>
      </c>
      <c r="B2034" s="14">
        <v>44073</v>
      </c>
      <c r="C2034" t="s">
        <v>6</v>
      </c>
      <c r="D2034" t="s">
        <v>20</v>
      </c>
      <c r="E2034" s="15">
        <f t="shared" si="63"/>
        <v>20202025</v>
      </c>
      <c r="F2034">
        <v>408</v>
      </c>
      <c r="G2034">
        <v>99999</v>
      </c>
      <c r="H2034" t="str">
        <f>IF(VLOOKUP(G2034,Clientes!$A$2:$D$102,4,FALSE)=0,Clientes!$D$6,VLOOKUP(G2034,Clientes!$A$2:$D$102,4,FALSE))</f>
        <v>Ciudad de México</v>
      </c>
      <c r="I2034" t="s">
        <v>852</v>
      </c>
      <c r="J2034">
        <v>3</v>
      </c>
      <c r="O2034" t="s">
        <v>907</v>
      </c>
    </row>
    <row r="2035" spans="1:15">
      <c r="A2035">
        <f t="shared" si="62"/>
        <v>2034</v>
      </c>
      <c r="B2035" s="14">
        <v>44073</v>
      </c>
      <c r="C2035" t="s">
        <v>6</v>
      </c>
      <c r="D2035" t="s">
        <v>20</v>
      </c>
      <c r="E2035" s="15">
        <f t="shared" si="63"/>
        <v>20202026</v>
      </c>
      <c r="F2035">
        <v>457</v>
      </c>
      <c r="G2035">
        <v>99999</v>
      </c>
      <c r="H2035" t="str">
        <f>IF(VLOOKUP(G2035,Clientes!$A$2:$D$102,4,FALSE)=0,Clientes!$D$6,VLOOKUP(G2035,Clientes!$A$2:$D$102,4,FALSE))</f>
        <v>Ciudad de México</v>
      </c>
      <c r="I2035" t="s">
        <v>865</v>
      </c>
      <c r="J2035">
        <v>7</v>
      </c>
      <c r="O2035" t="s">
        <v>907</v>
      </c>
    </row>
    <row r="2036" spans="1:15">
      <c r="A2036">
        <f t="shared" si="62"/>
        <v>2035</v>
      </c>
      <c r="B2036" s="14">
        <v>44074</v>
      </c>
      <c r="C2036" t="s">
        <v>6</v>
      </c>
      <c r="D2036" t="s">
        <v>20</v>
      </c>
      <c r="E2036" s="15">
        <f t="shared" si="63"/>
        <v>20202027</v>
      </c>
      <c r="F2036">
        <v>23</v>
      </c>
      <c r="G2036">
        <v>23</v>
      </c>
      <c r="H2036" t="str">
        <f>IF(VLOOKUP(G2036,Clientes!$A$2:$D$102,4,FALSE)=0,Clientes!$D$6,VLOOKUP(G2036,Clientes!$A$2:$D$102,4,FALSE))</f>
        <v>Ciudad de México</v>
      </c>
      <c r="I2036" t="s">
        <v>864</v>
      </c>
      <c r="J2036">
        <v>5</v>
      </c>
      <c r="O2036" t="s">
        <v>32</v>
      </c>
    </row>
    <row r="2037" spans="1:15">
      <c r="A2037">
        <f t="shared" si="62"/>
        <v>2036</v>
      </c>
      <c r="B2037" s="14">
        <v>44074</v>
      </c>
      <c r="C2037" t="s">
        <v>6</v>
      </c>
      <c r="D2037" t="s">
        <v>21</v>
      </c>
      <c r="E2037" s="15">
        <f t="shared" si="63"/>
        <v>20202028</v>
      </c>
      <c r="F2037">
        <v>239</v>
      </c>
      <c r="G2037">
        <v>99999</v>
      </c>
      <c r="H2037" t="str">
        <f>IF(VLOOKUP(G2037,Clientes!$A$2:$D$102,4,FALSE)=0,Clientes!$D$6,VLOOKUP(G2037,Clientes!$A$2:$D$102,4,FALSE))</f>
        <v>Ciudad de México</v>
      </c>
      <c r="I2037" t="s">
        <v>845</v>
      </c>
      <c r="J2037">
        <v>4</v>
      </c>
      <c r="O2037" t="s">
        <v>907</v>
      </c>
    </row>
    <row r="2038" spans="1:15">
      <c r="A2038">
        <f t="shared" si="62"/>
        <v>2037</v>
      </c>
      <c r="B2038" s="14">
        <v>44074</v>
      </c>
      <c r="C2038" t="s">
        <v>6</v>
      </c>
      <c r="D2038" t="s">
        <v>21</v>
      </c>
      <c r="E2038" s="15">
        <f t="shared" si="63"/>
        <v>20202029</v>
      </c>
      <c r="F2038">
        <v>325</v>
      </c>
      <c r="G2038">
        <v>99999</v>
      </c>
      <c r="H2038" t="str">
        <f>IF(VLOOKUP(G2038,Clientes!$A$2:$D$102,4,FALSE)=0,Clientes!$D$6,VLOOKUP(G2038,Clientes!$A$2:$D$102,4,FALSE))</f>
        <v>Ciudad de México</v>
      </c>
      <c r="I2038" t="s">
        <v>838</v>
      </c>
      <c r="J2038">
        <v>6</v>
      </c>
      <c r="O2038" t="s">
        <v>907</v>
      </c>
    </row>
    <row r="2039" spans="1:15">
      <c r="A2039">
        <f t="shared" si="62"/>
        <v>2038</v>
      </c>
      <c r="B2039" s="14">
        <v>44074</v>
      </c>
      <c r="C2039" t="s">
        <v>6</v>
      </c>
      <c r="D2039" t="s">
        <v>22</v>
      </c>
      <c r="E2039" s="15">
        <f t="shared" si="63"/>
        <v>20202030</v>
      </c>
      <c r="F2039">
        <v>354</v>
      </c>
      <c r="G2039">
        <v>99999</v>
      </c>
      <c r="H2039" t="str">
        <f>IF(VLOOKUP(G2039,Clientes!$A$2:$D$102,4,FALSE)=0,Clientes!$D$6,VLOOKUP(G2039,Clientes!$A$2:$D$102,4,FALSE))</f>
        <v>Ciudad de México</v>
      </c>
      <c r="I2039" t="s">
        <v>828</v>
      </c>
      <c r="J2039">
        <v>2</v>
      </c>
      <c r="O2039" t="s">
        <v>907</v>
      </c>
    </row>
    <row r="2040" spans="1:15">
      <c r="A2040">
        <f t="shared" si="62"/>
        <v>2039</v>
      </c>
      <c r="B2040" s="14">
        <v>44074</v>
      </c>
      <c r="C2040" t="s">
        <v>6</v>
      </c>
      <c r="D2040" t="s">
        <v>20</v>
      </c>
      <c r="E2040" s="15">
        <f t="shared" si="63"/>
        <v>20202031</v>
      </c>
      <c r="F2040">
        <v>365</v>
      </c>
      <c r="G2040">
        <v>99999</v>
      </c>
      <c r="H2040" t="str">
        <f>IF(VLOOKUP(G2040,Clientes!$A$2:$D$102,4,FALSE)=0,Clientes!$D$6,VLOOKUP(G2040,Clientes!$A$2:$D$102,4,FALSE))</f>
        <v>Ciudad de México</v>
      </c>
      <c r="I2040" t="s">
        <v>859</v>
      </c>
      <c r="J2040">
        <v>2</v>
      </c>
      <c r="O2040" t="s">
        <v>32</v>
      </c>
    </row>
    <row r="2041" spans="1:15">
      <c r="A2041">
        <f t="shared" si="62"/>
        <v>2040</v>
      </c>
      <c r="B2041" s="14">
        <v>44075</v>
      </c>
      <c r="C2041" t="s">
        <v>6</v>
      </c>
      <c r="D2041" t="s">
        <v>21</v>
      </c>
      <c r="E2041" s="15">
        <f t="shared" si="63"/>
        <v>20202032</v>
      </c>
      <c r="F2041">
        <v>89</v>
      </c>
      <c r="G2041">
        <v>89</v>
      </c>
      <c r="H2041" t="str">
        <f>IF(VLOOKUP(G2041,Clientes!$A$2:$D$102,4,FALSE)=0,Clientes!$D$6,VLOOKUP(G2041,Clientes!$A$2:$D$102,4,FALSE))</f>
        <v>Coatzacoalcos</v>
      </c>
      <c r="I2041" t="s">
        <v>833</v>
      </c>
      <c r="J2041">
        <v>1</v>
      </c>
      <c r="O2041" t="s">
        <v>908</v>
      </c>
    </row>
    <row r="2042" spans="1:15">
      <c r="A2042">
        <f t="shared" si="62"/>
        <v>2041</v>
      </c>
      <c r="B2042" s="14">
        <v>44075</v>
      </c>
      <c r="C2042" t="s">
        <v>6</v>
      </c>
      <c r="D2042" t="s">
        <v>20</v>
      </c>
      <c r="E2042" s="15">
        <f t="shared" si="63"/>
        <v>20202033</v>
      </c>
      <c r="F2042">
        <v>148</v>
      </c>
      <c r="G2042">
        <v>99999</v>
      </c>
      <c r="H2042" t="str">
        <f>IF(VLOOKUP(G2042,Clientes!$A$2:$D$102,4,FALSE)=0,Clientes!$D$6,VLOOKUP(G2042,Clientes!$A$2:$D$102,4,FALSE))</f>
        <v>Ciudad de México</v>
      </c>
      <c r="I2042" t="s">
        <v>890</v>
      </c>
      <c r="J2042">
        <v>6</v>
      </c>
      <c r="O2042" t="s">
        <v>908</v>
      </c>
    </row>
    <row r="2043" spans="1:15">
      <c r="A2043">
        <f t="shared" si="62"/>
        <v>2042</v>
      </c>
      <c r="B2043" s="14">
        <v>44075</v>
      </c>
      <c r="C2043" t="s">
        <v>6</v>
      </c>
      <c r="D2043" t="s">
        <v>20</v>
      </c>
      <c r="E2043" s="15">
        <f t="shared" si="63"/>
        <v>20202034</v>
      </c>
      <c r="F2043">
        <v>224</v>
      </c>
      <c r="G2043">
        <v>99999</v>
      </c>
      <c r="H2043" t="str">
        <f>IF(VLOOKUP(G2043,Clientes!$A$2:$D$102,4,FALSE)=0,Clientes!$D$6,VLOOKUP(G2043,Clientes!$A$2:$D$102,4,FALSE))</f>
        <v>Ciudad de México</v>
      </c>
      <c r="I2043" t="s">
        <v>829</v>
      </c>
      <c r="J2043">
        <v>7</v>
      </c>
      <c r="O2043" t="s">
        <v>32</v>
      </c>
    </row>
    <row r="2044" spans="1:15">
      <c r="A2044">
        <f t="shared" si="62"/>
        <v>2043</v>
      </c>
      <c r="B2044" s="14">
        <v>44075</v>
      </c>
      <c r="C2044" t="s">
        <v>6</v>
      </c>
      <c r="D2044" t="s">
        <v>22</v>
      </c>
      <c r="E2044" s="15">
        <f t="shared" si="63"/>
        <v>20202035</v>
      </c>
      <c r="F2044">
        <v>335</v>
      </c>
      <c r="G2044">
        <v>99999</v>
      </c>
      <c r="H2044" t="str">
        <f>IF(VLOOKUP(G2044,Clientes!$A$2:$D$102,4,FALSE)=0,Clientes!$D$6,VLOOKUP(G2044,Clientes!$A$2:$D$102,4,FALSE))</f>
        <v>Ciudad de México</v>
      </c>
      <c r="I2044" t="s">
        <v>856</v>
      </c>
      <c r="J2044">
        <v>6</v>
      </c>
      <c r="O2044" t="s">
        <v>907</v>
      </c>
    </row>
    <row r="2045" spans="1:15">
      <c r="A2045">
        <f t="shared" si="62"/>
        <v>2044</v>
      </c>
      <c r="B2045" s="14">
        <v>44075</v>
      </c>
      <c r="C2045" t="s">
        <v>6</v>
      </c>
      <c r="D2045" t="s">
        <v>22</v>
      </c>
      <c r="E2045" s="15">
        <f t="shared" si="63"/>
        <v>20202036</v>
      </c>
      <c r="F2045">
        <v>365</v>
      </c>
      <c r="G2045">
        <v>99999</v>
      </c>
      <c r="H2045" t="str">
        <f>IF(VLOOKUP(G2045,Clientes!$A$2:$D$102,4,FALSE)=0,Clientes!$D$6,VLOOKUP(G2045,Clientes!$A$2:$D$102,4,FALSE))</f>
        <v>Ciudad de México</v>
      </c>
      <c r="I2045" t="s">
        <v>845</v>
      </c>
      <c r="J2045">
        <v>1</v>
      </c>
      <c r="O2045" t="s">
        <v>907</v>
      </c>
    </row>
    <row r="2046" spans="1:15">
      <c r="A2046">
        <f t="shared" si="62"/>
        <v>2045</v>
      </c>
      <c r="B2046" s="14">
        <v>44075</v>
      </c>
      <c r="C2046" t="s">
        <v>6</v>
      </c>
      <c r="D2046" t="s">
        <v>20</v>
      </c>
      <c r="E2046" s="15">
        <f t="shared" si="63"/>
        <v>20202037</v>
      </c>
      <c r="F2046">
        <v>441</v>
      </c>
      <c r="G2046">
        <v>99999</v>
      </c>
      <c r="H2046" t="str">
        <f>IF(VLOOKUP(G2046,Clientes!$A$2:$D$102,4,FALSE)=0,Clientes!$D$6,VLOOKUP(G2046,Clientes!$A$2:$D$102,4,FALSE))</f>
        <v>Ciudad de México</v>
      </c>
      <c r="I2046" t="s">
        <v>853</v>
      </c>
      <c r="J2046">
        <v>1</v>
      </c>
      <c r="O2046" t="s">
        <v>908</v>
      </c>
    </row>
    <row r="2047" spans="1:15">
      <c r="A2047">
        <f t="shared" si="62"/>
        <v>2046</v>
      </c>
      <c r="B2047" s="14">
        <v>44075</v>
      </c>
      <c r="C2047" t="s">
        <v>6</v>
      </c>
      <c r="D2047" t="s">
        <v>21</v>
      </c>
      <c r="E2047" s="15">
        <f t="shared" si="63"/>
        <v>20202038</v>
      </c>
      <c r="F2047">
        <v>451</v>
      </c>
      <c r="G2047">
        <v>99999</v>
      </c>
      <c r="H2047" t="str">
        <f>IF(VLOOKUP(G2047,Clientes!$A$2:$D$102,4,FALSE)=0,Clientes!$D$6,VLOOKUP(G2047,Clientes!$A$2:$D$102,4,FALSE))</f>
        <v>Ciudad de México</v>
      </c>
      <c r="I2047" t="s">
        <v>889</v>
      </c>
      <c r="J2047">
        <v>2</v>
      </c>
      <c r="O2047" t="s">
        <v>908</v>
      </c>
    </row>
    <row r="2048" spans="1:15">
      <c r="A2048">
        <f t="shared" si="62"/>
        <v>2047</v>
      </c>
      <c r="B2048" s="14">
        <v>44076</v>
      </c>
      <c r="C2048" t="s">
        <v>6</v>
      </c>
      <c r="D2048" t="s">
        <v>20</v>
      </c>
      <c r="E2048" s="15">
        <f t="shared" si="63"/>
        <v>20202039</v>
      </c>
      <c r="F2048">
        <v>67</v>
      </c>
      <c r="G2048">
        <v>67</v>
      </c>
      <c r="H2048" t="str">
        <f>IF(VLOOKUP(G2048,Clientes!$A$2:$D$102,4,FALSE)=0,Clientes!$D$6,VLOOKUP(G2048,Clientes!$A$2:$D$102,4,FALSE))</f>
        <v>Guadalajara</v>
      </c>
      <c r="I2048" t="s">
        <v>846</v>
      </c>
      <c r="J2048">
        <v>1</v>
      </c>
      <c r="O2048" t="s">
        <v>908</v>
      </c>
    </row>
    <row r="2049" spans="1:15">
      <c r="A2049">
        <f t="shared" si="62"/>
        <v>2048</v>
      </c>
      <c r="B2049" s="14">
        <v>44076</v>
      </c>
      <c r="C2049" t="s">
        <v>6</v>
      </c>
      <c r="D2049" t="s">
        <v>21</v>
      </c>
      <c r="E2049" s="15">
        <f t="shared" si="63"/>
        <v>20202040</v>
      </c>
      <c r="F2049">
        <v>111</v>
      </c>
      <c r="G2049">
        <v>99999</v>
      </c>
      <c r="H2049" t="str">
        <f>IF(VLOOKUP(G2049,Clientes!$A$2:$D$102,4,FALSE)=0,Clientes!$D$6,VLOOKUP(G2049,Clientes!$A$2:$D$102,4,FALSE))</f>
        <v>Ciudad de México</v>
      </c>
      <c r="I2049" t="s">
        <v>847</v>
      </c>
      <c r="J2049">
        <v>1</v>
      </c>
      <c r="O2049" t="s">
        <v>907</v>
      </c>
    </row>
    <row r="2050" spans="1:15">
      <c r="A2050">
        <f t="shared" si="62"/>
        <v>2049</v>
      </c>
      <c r="B2050" s="14">
        <v>44076</v>
      </c>
      <c r="C2050" t="s">
        <v>6</v>
      </c>
      <c r="D2050" t="s">
        <v>22</v>
      </c>
      <c r="E2050" s="15">
        <f t="shared" si="63"/>
        <v>20202041</v>
      </c>
      <c r="F2050">
        <v>126</v>
      </c>
      <c r="G2050">
        <v>99999</v>
      </c>
      <c r="H2050" t="str">
        <f>IF(VLOOKUP(G2050,Clientes!$A$2:$D$102,4,FALSE)=0,Clientes!$D$6,VLOOKUP(G2050,Clientes!$A$2:$D$102,4,FALSE))</f>
        <v>Ciudad de México</v>
      </c>
      <c r="I2050" t="s">
        <v>863</v>
      </c>
      <c r="J2050">
        <v>3</v>
      </c>
      <c r="O2050" t="s">
        <v>908</v>
      </c>
    </row>
    <row r="2051" spans="1:15">
      <c r="A2051">
        <f t="shared" si="62"/>
        <v>2050</v>
      </c>
      <c r="B2051" s="14">
        <v>44076</v>
      </c>
      <c r="C2051" t="s">
        <v>6</v>
      </c>
      <c r="D2051" t="s">
        <v>20</v>
      </c>
      <c r="E2051" s="15">
        <f t="shared" si="63"/>
        <v>20202042</v>
      </c>
      <c r="F2051">
        <v>187</v>
      </c>
      <c r="G2051">
        <v>99999</v>
      </c>
      <c r="H2051" t="str">
        <f>IF(VLOOKUP(G2051,Clientes!$A$2:$D$102,4,FALSE)=0,Clientes!$D$6,VLOOKUP(G2051,Clientes!$A$2:$D$102,4,FALSE))</f>
        <v>Ciudad de México</v>
      </c>
      <c r="I2051" t="s">
        <v>887</v>
      </c>
      <c r="J2051">
        <v>3</v>
      </c>
      <c r="O2051" t="s">
        <v>907</v>
      </c>
    </row>
    <row r="2052" spans="1:15">
      <c r="A2052">
        <f t="shared" ref="A2052:A2115" si="64">A2051+1</f>
        <v>2051</v>
      </c>
      <c r="B2052" s="14">
        <v>44076</v>
      </c>
      <c r="C2052" t="s">
        <v>6</v>
      </c>
      <c r="D2052" t="s">
        <v>21</v>
      </c>
      <c r="E2052" s="15">
        <f t="shared" ref="E2052:E2115" si="65">IF(CONCATENATE(D2052,F2052)=CONCATENATE(D2051,F2051),E2051,E2051+1)</f>
        <v>20202043</v>
      </c>
      <c r="F2052">
        <v>235</v>
      </c>
      <c r="G2052">
        <v>99999</v>
      </c>
      <c r="H2052" t="str">
        <f>IF(VLOOKUP(G2052,Clientes!$A$2:$D$102,4,FALSE)=0,Clientes!$D$6,VLOOKUP(G2052,Clientes!$A$2:$D$102,4,FALSE))</f>
        <v>Ciudad de México</v>
      </c>
      <c r="I2052" t="s">
        <v>864</v>
      </c>
      <c r="J2052">
        <v>2</v>
      </c>
      <c r="O2052" t="s">
        <v>907</v>
      </c>
    </row>
    <row r="2053" spans="1:15">
      <c r="A2053">
        <f t="shared" si="64"/>
        <v>2052</v>
      </c>
      <c r="B2053" s="14">
        <v>44076</v>
      </c>
      <c r="C2053" t="s">
        <v>6</v>
      </c>
      <c r="D2053" t="s">
        <v>20</v>
      </c>
      <c r="E2053" s="15">
        <f t="shared" si="65"/>
        <v>20202044</v>
      </c>
      <c r="F2053">
        <v>307</v>
      </c>
      <c r="G2053">
        <v>99999</v>
      </c>
      <c r="H2053" t="str">
        <f>IF(VLOOKUP(G2053,Clientes!$A$2:$D$102,4,FALSE)=0,Clientes!$D$6,VLOOKUP(G2053,Clientes!$A$2:$D$102,4,FALSE))</f>
        <v>Ciudad de México</v>
      </c>
      <c r="I2053" t="s">
        <v>844</v>
      </c>
      <c r="J2053">
        <v>1</v>
      </c>
      <c r="O2053" t="s">
        <v>907</v>
      </c>
    </row>
    <row r="2054" spans="1:15">
      <c r="A2054">
        <f t="shared" si="64"/>
        <v>2053</v>
      </c>
      <c r="B2054" s="14">
        <v>44076</v>
      </c>
      <c r="C2054" t="s">
        <v>6</v>
      </c>
      <c r="D2054" t="s">
        <v>21</v>
      </c>
      <c r="E2054" s="15">
        <f t="shared" si="65"/>
        <v>20202045</v>
      </c>
      <c r="F2054">
        <v>347</v>
      </c>
      <c r="G2054">
        <v>99999</v>
      </c>
      <c r="H2054" t="str">
        <f>IF(VLOOKUP(G2054,Clientes!$A$2:$D$102,4,FALSE)=0,Clientes!$D$6,VLOOKUP(G2054,Clientes!$A$2:$D$102,4,FALSE))</f>
        <v>Ciudad de México</v>
      </c>
      <c r="I2054" t="s">
        <v>876</v>
      </c>
      <c r="J2054">
        <v>4</v>
      </c>
      <c r="O2054" t="s">
        <v>908</v>
      </c>
    </row>
    <row r="2055" spans="1:15">
      <c r="A2055">
        <f t="shared" si="64"/>
        <v>2054</v>
      </c>
      <c r="B2055" s="14">
        <v>44076</v>
      </c>
      <c r="C2055" t="s">
        <v>6</v>
      </c>
      <c r="D2055" t="s">
        <v>20</v>
      </c>
      <c r="E2055" s="15">
        <f t="shared" si="65"/>
        <v>20202046</v>
      </c>
      <c r="F2055">
        <v>356</v>
      </c>
      <c r="G2055">
        <v>99999</v>
      </c>
      <c r="H2055" t="str">
        <f>IF(VLOOKUP(G2055,Clientes!$A$2:$D$102,4,FALSE)=0,Clientes!$D$6,VLOOKUP(G2055,Clientes!$A$2:$D$102,4,FALSE))</f>
        <v>Ciudad de México</v>
      </c>
      <c r="I2055" t="s">
        <v>882</v>
      </c>
      <c r="J2055">
        <v>7</v>
      </c>
      <c r="O2055" t="s">
        <v>32</v>
      </c>
    </row>
    <row r="2056" spans="1:15">
      <c r="A2056">
        <f t="shared" si="64"/>
        <v>2055</v>
      </c>
      <c r="B2056" s="14">
        <v>44076</v>
      </c>
      <c r="C2056" t="s">
        <v>6</v>
      </c>
      <c r="D2056" t="s">
        <v>20</v>
      </c>
      <c r="E2056" s="15">
        <f t="shared" si="65"/>
        <v>20202047</v>
      </c>
      <c r="F2056">
        <v>381</v>
      </c>
      <c r="G2056">
        <v>99999</v>
      </c>
      <c r="H2056" t="str">
        <f>IF(VLOOKUP(G2056,Clientes!$A$2:$D$102,4,FALSE)=0,Clientes!$D$6,VLOOKUP(G2056,Clientes!$A$2:$D$102,4,FALSE))</f>
        <v>Ciudad de México</v>
      </c>
      <c r="I2056" t="s">
        <v>853</v>
      </c>
      <c r="J2056">
        <v>6</v>
      </c>
      <c r="O2056" t="s">
        <v>32</v>
      </c>
    </row>
    <row r="2057" spans="1:15">
      <c r="A2057">
        <f t="shared" si="64"/>
        <v>2056</v>
      </c>
      <c r="B2057" s="14">
        <v>44076</v>
      </c>
      <c r="C2057" t="s">
        <v>6</v>
      </c>
      <c r="D2057" t="s">
        <v>20</v>
      </c>
      <c r="E2057" s="15">
        <f t="shared" si="65"/>
        <v>20202048</v>
      </c>
      <c r="F2057">
        <v>430</v>
      </c>
      <c r="G2057">
        <v>99999</v>
      </c>
      <c r="H2057" t="str">
        <f>IF(VLOOKUP(G2057,Clientes!$A$2:$D$102,4,FALSE)=0,Clientes!$D$6,VLOOKUP(G2057,Clientes!$A$2:$D$102,4,FALSE))</f>
        <v>Ciudad de México</v>
      </c>
      <c r="I2057" t="s">
        <v>862</v>
      </c>
      <c r="J2057">
        <v>5</v>
      </c>
      <c r="O2057" t="s">
        <v>908</v>
      </c>
    </row>
    <row r="2058" spans="1:15">
      <c r="A2058">
        <f t="shared" si="64"/>
        <v>2057</v>
      </c>
      <c r="B2058" s="14">
        <v>44077</v>
      </c>
      <c r="C2058" t="s">
        <v>6</v>
      </c>
      <c r="D2058" t="s">
        <v>20</v>
      </c>
      <c r="E2058" s="15">
        <f t="shared" si="65"/>
        <v>20202049</v>
      </c>
      <c r="F2058">
        <v>77</v>
      </c>
      <c r="G2058">
        <v>77</v>
      </c>
      <c r="H2058" t="str">
        <f>IF(VLOOKUP(G2058,Clientes!$A$2:$D$102,4,FALSE)=0,Clientes!$D$6,VLOOKUP(G2058,Clientes!$A$2:$D$102,4,FALSE))</f>
        <v>Reynosa</v>
      </c>
      <c r="I2058" t="s">
        <v>830</v>
      </c>
      <c r="J2058">
        <v>4</v>
      </c>
      <c r="O2058" t="s">
        <v>908</v>
      </c>
    </row>
    <row r="2059" spans="1:15">
      <c r="A2059">
        <f t="shared" si="64"/>
        <v>2058</v>
      </c>
      <c r="B2059" s="14">
        <v>44077</v>
      </c>
      <c r="C2059" t="s">
        <v>6</v>
      </c>
      <c r="D2059" t="s">
        <v>22</v>
      </c>
      <c r="E2059" s="15">
        <f t="shared" si="65"/>
        <v>20202050</v>
      </c>
      <c r="F2059">
        <v>88</v>
      </c>
      <c r="G2059">
        <v>88</v>
      </c>
      <c r="H2059" t="str">
        <f>IF(VLOOKUP(G2059,Clientes!$A$2:$D$102,4,FALSE)=0,Clientes!$D$6,VLOOKUP(G2059,Clientes!$A$2:$D$102,4,FALSE))</f>
        <v>Saltillo</v>
      </c>
      <c r="I2059" t="s">
        <v>853</v>
      </c>
      <c r="J2059">
        <v>2</v>
      </c>
      <c r="O2059" t="s">
        <v>32</v>
      </c>
    </row>
    <row r="2060" spans="1:15">
      <c r="A2060">
        <f t="shared" si="64"/>
        <v>2059</v>
      </c>
      <c r="B2060" s="14">
        <v>44078</v>
      </c>
      <c r="C2060" t="s">
        <v>6</v>
      </c>
      <c r="D2060" t="s">
        <v>22</v>
      </c>
      <c r="E2060" s="15">
        <f t="shared" si="65"/>
        <v>20202051</v>
      </c>
      <c r="F2060">
        <v>25</v>
      </c>
      <c r="G2060">
        <v>25</v>
      </c>
      <c r="H2060" t="str">
        <f>IF(VLOOKUP(G2060,Clientes!$A$2:$D$102,4,FALSE)=0,Clientes!$D$6,VLOOKUP(G2060,Clientes!$A$2:$D$102,4,FALSE))</f>
        <v>León</v>
      </c>
      <c r="I2060" t="s">
        <v>877</v>
      </c>
      <c r="J2060">
        <v>2</v>
      </c>
      <c r="O2060" t="s">
        <v>907</v>
      </c>
    </row>
    <row r="2061" spans="1:15">
      <c r="A2061">
        <f t="shared" si="64"/>
        <v>2060</v>
      </c>
      <c r="B2061" s="14">
        <v>44078</v>
      </c>
      <c r="C2061" t="s">
        <v>6</v>
      </c>
      <c r="D2061" t="s">
        <v>20</v>
      </c>
      <c r="E2061" s="15">
        <f t="shared" si="65"/>
        <v>20202052</v>
      </c>
      <c r="F2061">
        <v>67</v>
      </c>
      <c r="G2061">
        <v>67</v>
      </c>
      <c r="H2061" t="str">
        <f>IF(VLOOKUP(G2061,Clientes!$A$2:$D$102,4,FALSE)=0,Clientes!$D$6,VLOOKUP(G2061,Clientes!$A$2:$D$102,4,FALSE))</f>
        <v>Guadalajara</v>
      </c>
      <c r="I2061" t="s">
        <v>878</v>
      </c>
      <c r="J2061">
        <v>3</v>
      </c>
      <c r="O2061" t="s">
        <v>908</v>
      </c>
    </row>
    <row r="2062" spans="1:15">
      <c r="A2062">
        <f t="shared" si="64"/>
        <v>2061</v>
      </c>
      <c r="B2062" s="14">
        <v>44078</v>
      </c>
      <c r="C2062" t="s">
        <v>6</v>
      </c>
      <c r="D2062" t="s">
        <v>20</v>
      </c>
      <c r="E2062" s="15">
        <f t="shared" si="65"/>
        <v>20202053</v>
      </c>
      <c r="F2062">
        <v>101</v>
      </c>
      <c r="G2062">
        <v>99999</v>
      </c>
      <c r="H2062" t="str">
        <f>IF(VLOOKUP(G2062,Clientes!$A$2:$D$102,4,FALSE)=0,Clientes!$D$6,VLOOKUP(G2062,Clientes!$A$2:$D$102,4,FALSE))</f>
        <v>Ciudad de México</v>
      </c>
      <c r="I2062" t="s">
        <v>859</v>
      </c>
      <c r="J2062">
        <v>6</v>
      </c>
      <c r="O2062" t="s">
        <v>32</v>
      </c>
    </row>
    <row r="2063" spans="1:15">
      <c r="A2063">
        <f t="shared" si="64"/>
        <v>2062</v>
      </c>
      <c r="B2063" s="14">
        <v>44078</v>
      </c>
      <c r="C2063" t="s">
        <v>6</v>
      </c>
      <c r="D2063" t="s">
        <v>20</v>
      </c>
      <c r="E2063" s="15">
        <f t="shared" si="65"/>
        <v>20202054</v>
      </c>
      <c r="F2063">
        <v>188</v>
      </c>
      <c r="G2063">
        <v>99999</v>
      </c>
      <c r="H2063" t="str">
        <f>IF(VLOOKUP(G2063,Clientes!$A$2:$D$102,4,FALSE)=0,Clientes!$D$6,VLOOKUP(G2063,Clientes!$A$2:$D$102,4,FALSE))</f>
        <v>Ciudad de México</v>
      </c>
      <c r="I2063" t="s">
        <v>831</v>
      </c>
      <c r="J2063">
        <v>4</v>
      </c>
      <c r="O2063" t="s">
        <v>907</v>
      </c>
    </row>
    <row r="2064" spans="1:15">
      <c r="A2064">
        <f t="shared" si="64"/>
        <v>2063</v>
      </c>
      <c r="B2064" s="14">
        <v>44078</v>
      </c>
      <c r="C2064" t="s">
        <v>6</v>
      </c>
      <c r="D2064" t="s">
        <v>20</v>
      </c>
      <c r="E2064" s="15">
        <f t="shared" si="65"/>
        <v>20202055</v>
      </c>
      <c r="F2064">
        <v>199</v>
      </c>
      <c r="G2064">
        <v>99999</v>
      </c>
      <c r="H2064" t="str">
        <f>IF(VLOOKUP(G2064,Clientes!$A$2:$D$102,4,FALSE)=0,Clientes!$D$6,VLOOKUP(G2064,Clientes!$A$2:$D$102,4,FALSE))</f>
        <v>Ciudad de México</v>
      </c>
      <c r="I2064" t="s">
        <v>868</v>
      </c>
      <c r="J2064">
        <v>7</v>
      </c>
      <c r="O2064" t="s">
        <v>908</v>
      </c>
    </row>
    <row r="2065" spans="1:15">
      <c r="A2065">
        <f t="shared" si="64"/>
        <v>2064</v>
      </c>
      <c r="B2065" s="14">
        <v>44078</v>
      </c>
      <c r="C2065" t="s">
        <v>6</v>
      </c>
      <c r="D2065" t="s">
        <v>22</v>
      </c>
      <c r="E2065" s="15">
        <f t="shared" si="65"/>
        <v>20202056</v>
      </c>
      <c r="F2065">
        <v>232</v>
      </c>
      <c r="G2065">
        <v>99999</v>
      </c>
      <c r="H2065" t="str">
        <f>IF(VLOOKUP(G2065,Clientes!$A$2:$D$102,4,FALSE)=0,Clientes!$D$6,VLOOKUP(G2065,Clientes!$A$2:$D$102,4,FALSE))</f>
        <v>Ciudad de México</v>
      </c>
      <c r="I2065" t="s">
        <v>869</v>
      </c>
      <c r="J2065">
        <v>5</v>
      </c>
      <c r="O2065" t="s">
        <v>907</v>
      </c>
    </row>
    <row r="2066" spans="1:15">
      <c r="A2066">
        <f t="shared" si="64"/>
        <v>2065</v>
      </c>
      <c r="B2066" s="14">
        <v>44078</v>
      </c>
      <c r="C2066" t="s">
        <v>6</v>
      </c>
      <c r="D2066" t="s">
        <v>22</v>
      </c>
      <c r="E2066" s="15">
        <f t="shared" si="65"/>
        <v>20202057</v>
      </c>
      <c r="F2066">
        <v>234</v>
      </c>
      <c r="G2066">
        <v>99999</v>
      </c>
      <c r="H2066" t="str">
        <f>IF(VLOOKUP(G2066,Clientes!$A$2:$D$102,4,FALSE)=0,Clientes!$D$6,VLOOKUP(G2066,Clientes!$A$2:$D$102,4,FALSE))</f>
        <v>Ciudad de México</v>
      </c>
      <c r="I2066" t="s">
        <v>850</v>
      </c>
      <c r="J2066">
        <v>6</v>
      </c>
      <c r="O2066" t="s">
        <v>908</v>
      </c>
    </row>
    <row r="2067" spans="1:15">
      <c r="A2067">
        <f t="shared" si="64"/>
        <v>2066</v>
      </c>
      <c r="B2067" s="14">
        <v>44078</v>
      </c>
      <c r="C2067" t="s">
        <v>6</v>
      </c>
      <c r="D2067" t="s">
        <v>21</v>
      </c>
      <c r="E2067" s="15">
        <f t="shared" si="65"/>
        <v>20202058</v>
      </c>
      <c r="F2067">
        <v>325</v>
      </c>
      <c r="G2067">
        <v>99999</v>
      </c>
      <c r="H2067" t="str">
        <f>IF(VLOOKUP(G2067,Clientes!$A$2:$D$102,4,FALSE)=0,Clientes!$D$6,VLOOKUP(G2067,Clientes!$A$2:$D$102,4,FALSE))</f>
        <v>Ciudad de México</v>
      </c>
      <c r="I2067" t="s">
        <v>856</v>
      </c>
      <c r="J2067">
        <v>4</v>
      </c>
      <c r="O2067" t="s">
        <v>32</v>
      </c>
    </row>
    <row r="2068" spans="1:15">
      <c r="A2068">
        <f t="shared" si="64"/>
        <v>2067</v>
      </c>
      <c r="B2068" s="14">
        <v>44078</v>
      </c>
      <c r="C2068" t="s">
        <v>6</v>
      </c>
      <c r="D2068" t="s">
        <v>22</v>
      </c>
      <c r="E2068" s="15">
        <f t="shared" si="65"/>
        <v>20202059</v>
      </c>
      <c r="F2068">
        <v>375</v>
      </c>
      <c r="G2068">
        <v>99999</v>
      </c>
      <c r="H2068" t="str">
        <f>IF(VLOOKUP(G2068,Clientes!$A$2:$D$102,4,FALSE)=0,Clientes!$D$6,VLOOKUP(G2068,Clientes!$A$2:$D$102,4,FALSE))</f>
        <v>Ciudad de México</v>
      </c>
      <c r="I2068" t="s">
        <v>868</v>
      </c>
      <c r="J2068">
        <v>1</v>
      </c>
      <c r="O2068" t="s">
        <v>908</v>
      </c>
    </row>
    <row r="2069" spans="1:15">
      <c r="A2069">
        <f t="shared" si="64"/>
        <v>2068</v>
      </c>
      <c r="B2069" s="14">
        <v>44078</v>
      </c>
      <c r="C2069" t="s">
        <v>6</v>
      </c>
      <c r="D2069" t="s">
        <v>20</v>
      </c>
      <c r="E2069" s="15">
        <f t="shared" si="65"/>
        <v>20202060</v>
      </c>
      <c r="F2069">
        <v>430</v>
      </c>
      <c r="G2069">
        <v>99999</v>
      </c>
      <c r="H2069" t="str">
        <f>IF(VLOOKUP(G2069,Clientes!$A$2:$D$102,4,FALSE)=0,Clientes!$D$6,VLOOKUP(G2069,Clientes!$A$2:$D$102,4,FALSE))</f>
        <v>Ciudad de México</v>
      </c>
      <c r="I2069" t="s">
        <v>867</v>
      </c>
      <c r="J2069">
        <v>3</v>
      </c>
      <c r="O2069" t="s">
        <v>907</v>
      </c>
    </row>
    <row r="2070" spans="1:15">
      <c r="A2070">
        <f t="shared" si="64"/>
        <v>2069</v>
      </c>
      <c r="B2070" s="14">
        <v>44079</v>
      </c>
      <c r="C2070" t="s">
        <v>6</v>
      </c>
      <c r="D2070" t="s">
        <v>20</v>
      </c>
      <c r="E2070" s="15">
        <f t="shared" si="65"/>
        <v>20202061</v>
      </c>
      <c r="F2070">
        <v>33</v>
      </c>
      <c r="G2070">
        <v>33</v>
      </c>
      <c r="H2070" t="str">
        <f>IF(VLOOKUP(G2070,Clientes!$A$2:$D$102,4,FALSE)=0,Clientes!$D$6,VLOOKUP(G2070,Clientes!$A$2:$D$102,4,FALSE))</f>
        <v>Ciudad de México</v>
      </c>
      <c r="I2070" t="s">
        <v>841</v>
      </c>
      <c r="J2070">
        <v>2</v>
      </c>
      <c r="O2070" t="s">
        <v>908</v>
      </c>
    </row>
    <row r="2071" spans="1:15">
      <c r="A2071">
        <f t="shared" si="64"/>
        <v>2070</v>
      </c>
      <c r="B2071" s="14">
        <v>44079</v>
      </c>
      <c r="C2071" t="s">
        <v>6</v>
      </c>
      <c r="D2071" t="s">
        <v>21</v>
      </c>
      <c r="E2071" s="15">
        <f t="shared" si="65"/>
        <v>20202062</v>
      </c>
      <c r="F2071">
        <v>181</v>
      </c>
      <c r="G2071">
        <v>99999</v>
      </c>
      <c r="H2071" t="str">
        <f>IF(VLOOKUP(G2071,Clientes!$A$2:$D$102,4,FALSE)=0,Clientes!$D$6,VLOOKUP(G2071,Clientes!$A$2:$D$102,4,FALSE))</f>
        <v>Ciudad de México</v>
      </c>
      <c r="I2071" t="s">
        <v>881</v>
      </c>
      <c r="J2071">
        <v>6</v>
      </c>
      <c r="O2071" t="s">
        <v>907</v>
      </c>
    </row>
    <row r="2072" spans="1:15">
      <c r="A2072">
        <f t="shared" si="64"/>
        <v>2071</v>
      </c>
      <c r="B2072" s="14">
        <v>44079</v>
      </c>
      <c r="C2072" t="s">
        <v>6</v>
      </c>
      <c r="D2072" t="s">
        <v>20</v>
      </c>
      <c r="E2072" s="15">
        <f t="shared" si="65"/>
        <v>20202063</v>
      </c>
      <c r="F2072">
        <v>226</v>
      </c>
      <c r="G2072">
        <v>99999</v>
      </c>
      <c r="H2072" t="str">
        <f>IF(VLOOKUP(G2072,Clientes!$A$2:$D$102,4,FALSE)=0,Clientes!$D$6,VLOOKUP(G2072,Clientes!$A$2:$D$102,4,FALSE))</f>
        <v>Ciudad de México</v>
      </c>
      <c r="I2072" t="s">
        <v>873</v>
      </c>
      <c r="J2072">
        <v>7</v>
      </c>
      <c r="O2072" t="s">
        <v>907</v>
      </c>
    </row>
    <row r="2073" spans="1:15">
      <c r="A2073">
        <f t="shared" si="64"/>
        <v>2072</v>
      </c>
      <c r="B2073" s="14">
        <v>44079</v>
      </c>
      <c r="C2073" t="s">
        <v>6</v>
      </c>
      <c r="D2073" t="s">
        <v>21</v>
      </c>
      <c r="E2073" s="15">
        <f t="shared" si="65"/>
        <v>20202064</v>
      </c>
      <c r="F2073">
        <v>347</v>
      </c>
      <c r="G2073">
        <v>99999</v>
      </c>
      <c r="H2073" t="str">
        <f>IF(VLOOKUP(G2073,Clientes!$A$2:$D$102,4,FALSE)=0,Clientes!$D$6,VLOOKUP(G2073,Clientes!$A$2:$D$102,4,FALSE))</f>
        <v>Ciudad de México</v>
      </c>
      <c r="I2073" t="s">
        <v>844</v>
      </c>
      <c r="J2073">
        <v>4</v>
      </c>
      <c r="O2073" t="s">
        <v>32</v>
      </c>
    </row>
    <row r="2074" spans="1:15">
      <c r="A2074">
        <f t="shared" si="64"/>
        <v>2073</v>
      </c>
      <c r="B2074" s="14">
        <v>44079</v>
      </c>
      <c r="C2074" t="s">
        <v>6</v>
      </c>
      <c r="D2074" t="s">
        <v>20</v>
      </c>
      <c r="E2074" s="15">
        <f t="shared" si="65"/>
        <v>20202065</v>
      </c>
      <c r="F2074">
        <v>390</v>
      </c>
      <c r="G2074">
        <v>99999</v>
      </c>
      <c r="H2074" t="str">
        <f>IF(VLOOKUP(G2074,Clientes!$A$2:$D$102,4,FALSE)=0,Clientes!$D$6,VLOOKUP(G2074,Clientes!$A$2:$D$102,4,FALSE))</f>
        <v>Ciudad de México</v>
      </c>
      <c r="I2074" t="s">
        <v>875</v>
      </c>
      <c r="J2074">
        <v>4</v>
      </c>
      <c r="O2074" t="s">
        <v>32</v>
      </c>
    </row>
    <row r="2075" spans="1:15">
      <c r="A2075">
        <f t="shared" si="64"/>
        <v>2074</v>
      </c>
      <c r="B2075" s="14">
        <v>44079</v>
      </c>
      <c r="C2075" t="s">
        <v>6</v>
      </c>
      <c r="D2075" t="s">
        <v>20</v>
      </c>
      <c r="E2075" s="15">
        <f t="shared" si="65"/>
        <v>20202066</v>
      </c>
      <c r="F2075">
        <v>433</v>
      </c>
      <c r="G2075">
        <v>99999</v>
      </c>
      <c r="H2075" t="str">
        <f>IF(VLOOKUP(G2075,Clientes!$A$2:$D$102,4,FALSE)=0,Clientes!$D$6,VLOOKUP(G2075,Clientes!$A$2:$D$102,4,FALSE))</f>
        <v>Ciudad de México</v>
      </c>
      <c r="I2075" t="s">
        <v>832</v>
      </c>
      <c r="J2075">
        <v>5</v>
      </c>
      <c r="O2075" t="s">
        <v>908</v>
      </c>
    </row>
    <row r="2076" spans="1:15">
      <c r="A2076">
        <f t="shared" si="64"/>
        <v>2075</v>
      </c>
      <c r="B2076" s="14">
        <v>44080</v>
      </c>
      <c r="C2076" t="s">
        <v>6</v>
      </c>
      <c r="D2076" t="s">
        <v>20</v>
      </c>
      <c r="E2076" s="15">
        <f t="shared" si="65"/>
        <v>20202067</v>
      </c>
      <c r="F2076">
        <v>2</v>
      </c>
      <c r="G2076">
        <v>2</v>
      </c>
      <c r="H2076" t="str">
        <f>IF(VLOOKUP(G2076,Clientes!$A$2:$D$102,4,FALSE)=0,Clientes!$D$6,VLOOKUP(G2076,Clientes!$A$2:$D$102,4,FALSE))</f>
        <v>Puebla de Zaragoza</v>
      </c>
      <c r="I2076" t="s">
        <v>881</v>
      </c>
      <c r="J2076">
        <v>3</v>
      </c>
      <c r="O2076" t="s">
        <v>908</v>
      </c>
    </row>
    <row r="2077" spans="1:15">
      <c r="A2077">
        <f t="shared" si="64"/>
        <v>2076</v>
      </c>
      <c r="B2077" s="14">
        <v>44080</v>
      </c>
      <c r="C2077" t="s">
        <v>6</v>
      </c>
      <c r="D2077" t="s">
        <v>20</v>
      </c>
      <c r="E2077" s="15">
        <f t="shared" si="65"/>
        <v>20202068</v>
      </c>
      <c r="F2077">
        <v>37</v>
      </c>
      <c r="G2077">
        <v>37</v>
      </c>
      <c r="H2077" t="str">
        <f>IF(VLOOKUP(G2077,Clientes!$A$2:$D$102,4,FALSE)=0,Clientes!$D$6,VLOOKUP(G2077,Clientes!$A$2:$D$102,4,FALSE))</f>
        <v>Tuxtla Gutiérrez</v>
      </c>
      <c r="I2077" t="s">
        <v>853</v>
      </c>
      <c r="J2077">
        <v>7</v>
      </c>
      <c r="O2077" t="s">
        <v>32</v>
      </c>
    </row>
    <row r="2078" spans="1:15">
      <c r="A2078">
        <f t="shared" si="64"/>
        <v>2077</v>
      </c>
      <c r="B2078" s="14">
        <v>44080</v>
      </c>
      <c r="C2078" t="s">
        <v>6</v>
      </c>
      <c r="D2078" t="s">
        <v>21</v>
      </c>
      <c r="E2078" s="15">
        <f t="shared" si="65"/>
        <v>20202069</v>
      </c>
      <c r="F2078">
        <v>130</v>
      </c>
      <c r="G2078">
        <v>99999</v>
      </c>
      <c r="H2078" t="str">
        <f>IF(VLOOKUP(G2078,Clientes!$A$2:$D$102,4,FALSE)=0,Clientes!$D$6,VLOOKUP(G2078,Clientes!$A$2:$D$102,4,FALSE))</f>
        <v>Ciudad de México</v>
      </c>
      <c r="I2078" t="s">
        <v>847</v>
      </c>
      <c r="J2078">
        <v>4</v>
      </c>
      <c r="O2078" t="s">
        <v>32</v>
      </c>
    </row>
    <row r="2079" spans="1:15">
      <c r="A2079">
        <f t="shared" si="64"/>
        <v>2078</v>
      </c>
      <c r="B2079" s="14">
        <v>44080</v>
      </c>
      <c r="C2079" t="s">
        <v>6</v>
      </c>
      <c r="D2079" t="s">
        <v>20</v>
      </c>
      <c r="E2079" s="15">
        <f t="shared" si="65"/>
        <v>20202070</v>
      </c>
      <c r="F2079">
        <v>223</v>
      </c>
      <c r="G2079">
        <v>99999</v>
      </c>
      <c r="H2079" t="str">
        <f>IF(VLOOKUP(G2079,Clientes!$A$2:$D$102,4,FALSE)=0,Clientes!$D$6,VLOOKUP(G2079,Clientes!$A$2:$D$102,4,FALSE))</f>
        <v>Ciudad de México</v>
      </c>
      <c r="I2079" t="s">
        <v>851</v>
      </c>
      <c r="J2079">
        <v>4</v>
      </c>
      <c r="O2079" t="s">
        <v>908</v>
      </c>
    </row>
    <row r="2080" spans="1:15">
      <c r="A2080">
        <f t="shared" si="64"/>
        <v>2079</v>
      </c>
      <c r="B2080" s="14">
        <v>44080</v>
      </c>
      <c r="C2080" t="s">
        <v>6</v>
      </c>
      <c r="D2080" t="s">
        <v>20</v>
      </c>
      <c r="E2080" s="15">
        <f t="shared" si="65"/>
        <v>20202071</v>
      </c>
      <c r="F2080">
        <v>277</v>
      </c>
      <c r="G2080">
        <v>99999</v>
      </c>
      <c r="H2080" t="str">
        <f>IF(VLOOKUP(G2080,Clientes!$A$2:$D$102,4,FALSE)=0,Clientes!$D$6,VLOOKUP(G2080,Clientes!$A$2:$D$102,4,FALSE))</f>
        <v>Ciudad de México</v>
      </c>
      <c r="I2080" t="s">
        <v>850</v>
      </c>
      <c r="J2080">
        <v>3</v>
      </c>
      <c r="O2080" t="s">
        <v>908</v>
      </c>
    </row>
    <row r="2081" spans="1:15">
      <c r="A2081">
        <f t="shared" si="64"/>
        <v>2080</v>
      </c>
      <c r="B2081" s="14">
        <v>44080</v>
      </c>
      <c r="C2081" t="s">
        <v>6</v>
      </c>
      <c r="D2081" t="s">
        <v>20</v>
      </c>
      <c r="E2081" s="15">
        <f t="shared" si="65"/>
        <v>20202072</v>
      </c>
      <c r="F2081">
        <v>365</v>
      </c>
      <c r="G2081">
        <v>99999</v>
      </c>
      <c r="H2081" t="str">
        <f>IF(VLOOKUP(G2081,Clientes!$A$2:$D$102,4,FALSE)=0,Clientes!$D$6,VLOOKUP(G2081,Clientes!$A$2:$D$102,4,FALSE))</f>
        <v>Ciudad de México</v>
      </c>
      <c r="I2081" t="s">
        <v>833</v>
      </c>
      <c r="J2081">
        <v>5</v>
      </c>
      <c r="O2081" t="s">
        <v>908</v>
      </c>
    </row>
    <row r="2082" spans="1:15">
      <c r="A2082">
        <f t="shared" si="64"/>
        <v>2081</v>
      </c>
      <c r="B2082" s="14">
        <v>44081</v>
      </c>
      <c r="C2082" t="s">
        <v>6</v>
      </c>
      <c r="D2082" t="s">
        <v>20</v>
      </c>
      <c r="E2082" s="15">
        <f t="shared" si="65"/>
        <v>20202073</v>
      </c>
      <c r="F2082">
        <v>19</v>
      </c>
      <c r="G2082">
        <v>19</v>
      </c>
      <c r="H2082" t="str">
        <f>IF(VLOOKUP(G2082,Clientes!$A$2:$D$102,4,FALSE)=0,Clientes!$D$6,VLOOKUP(G2082,Clientes!$A$2:$D$102,4,FALSE))</f>
        <v>Guadalupe</v>
      </c>
      <c r="I2082" t="s">
        <v>882</v>
      </c>
      <c r="J2082">
        <v>3</v>
      </c>
      <c r="O2082" t="s">
        <v>908</v>
      </c>
    </row>
    <row r="2083" spans="1:15">
      <c r="A2083">
        <f t="shared" si="64"/>
        <v>2082</v>
      </c>
      <c r="B2083" s="14">
        <v>44081</v>
      </c>
      <c r="C2083" t="s">
        <v>6</v>
      </c>
      <c r="D2083" t="s">
        <v>20</v>
      </c>
      <c r="E2083" s="15">
        <f t="shared" si="65"/>
        <v>20202074</v>
      </c>
      <c r="F2083">
        <v>74</v>
      </c>
      <c r="G2083">
        <v>74</v>
      </c>
      <c r="H2083" t="str">
        <f>IF(VLOOKUP(G2083,Clientes!$A$2:$D$102,4,FALSE)=0,Clientes!$D$6,VLOOKUP(G2083,Clientes!$A$2:$D$102,4,FALSE))</f>
        <v>Ciudad de México</v>
      </c>
      <c r="I2083" t="s">
        <v>849</v>
      </c>
      <c r="J2083">
        <v>7</v>
      </c>
      <c r="O2083" t="s">
        <v>907</v>
      </c>
    </row>
    <row r="2084" spans="1:15">
      <c r="A2084">
        <f t="shared" si="64"/>
        <v>2083</v>
      </c>
      <c r="B2084" s="14">
        <v>44081</v>
      </c>
      <c r="C2084" t="s">
        <v>6</v>
      </c>
      <c r="D2084" t="s">
        <v>20</v>
      </c>
      <c r="E2084" s="15">
        <f t="shared" si="65"/>
        <v>20202075</v>
      </c>
      <c r="F2084">
        <v>195</v>
      </c>
      <c r="G2084">
        <v>99999</v>
      </c>
      <c r="H2084" t="str">
        <f>IF(VLOOKUP(G2084,Clientes!$A$2:$D$102,4,FALSE)=0,Clientes!$D$6,VLOOKUP(G2084,Clientes!$A$2:$D$102,4,FALSE))</f>
        <v>Ciudad de México</v>
      </c>
      <c r="I2084" t="s">
        <v>851</v>
      </c>
      <c r="J2084">
        <v>4</v>
      </c>
      <c r="O2084" t="s">
        <v>908</v>
      </c>
    </row>
    <row r="2085" spans="1:15">
      <c r="A2085">
        <f t="shared" si="64"/>
        <v>2084</v>
      </c>
      <c r="B2085" s="14">
        <v>44081</v>
      </c>
      <c r="C2085" t="s">
        <v>6</v>
      </c>
      <c r="D2085" t="s">
        <v>20</v>
      </c>
      <c r="E2085" s="15">
        <f t="shared" si="65"/>
        <v>20202076</v>
      </c>
      <c r="F2085">
        <v>287</v>
      </c>
      <c r="G2085">
        <v>99999</v>
      </c>
      <c r="H2085" t="str">
        <f>IF(VLOOKUP(G2085,Clientes!$A$2:$D$102,4,FALSE)=0,Clientes!$D$6,VLOOKUP(G2085,Clientes!$A$2:$D$102,4,FALSE))</f>
        <v>Ciudad de México</v>
      </c>
      <c r="I2085" t="s">
        <v>832</v>
      </c>
      <c r="J2085">
        <v>6</v>
      </c>
      <c r="O2085" t="s">
        <v>907</v>
      </c>
    </row>
    <row r="2086" spans="1:15">
      <c r="A2086">
        <f t="shared" si="64"/>
        <v>2085</v>
      </c>
      <c r="B2086" s="14">
        <v>44082</v>
      </c>
      <c r="C2086" t="s">
        <v>6</v>
      </c>
      <c r="D2086" t="s">
        <v>20</v>
      </c>
      <c r="E2086" s="15">
        <f t="shared" si="65"/>
        <v>20202077</v>
      </c>
      <c r="F2086">
        <v>113</v>
      </c>
      <c r="G2086">
        <v>99999</v>
      </c>
      <c r="H2086" t="str">
        <f>IF(VLOOKUP(G2086,Clientes!$A$2:$D$102,4,FALSE)=0,Clientes!$D$6,VLOOKUP(G2086,Clientes!$A$2:$D$102,4,FALSE))</f>
        <v>Ciudad de México</v>
      </c>
      <c r="I2086" t="s">
        <v>832</v>
      </c>
      <c r="J2086">
        <v>7</v>
      </c>
      <c r="O2086" t="s">
        <v>32</v>
      </c>
    </row>
    <row r="2087" spans="1:15">
      <c r="A2087">
        <f t="shared" si="64"/>
        <v>2086</v>
      </c>
      <c r="B2087" s="14">
        <v>44082</v>
      </c>
      <c r="C2087" t="s">
        <v>6</v>
      </c>
      <c r="D2087" t="s">
        <v>22</v>
      </c>
      <c r="E2087" s="15">
        <f t="shared" si="65"/>
        <v>20202078</v>
      </c>
      <c r="F2087">
        <v>124</v>
      </c>
      <c r="G2087">
        <v>99999</v>
      </c>
      <c r="H2087" t="str">
        <f>IF(VLOOKUP(G2087,Clientes!$A$2:$D$102,4,FALSE)=0,Clientes!$D$6,VLOOKUP(G2087,Clientes!$A$2:$D$102,4,FALSE))</f>
        <v>Ciudad de México</v>
      </c>
      <c r="I2087" t="s">
        <v>837</v>
      </c>
      <c r="J2087">
        <v>5</v>
      </c>
      <c r="O2087" t="s">
        <v>32</v>
      </c>
    </row>
    <row r="2088" spans="1:15">
      <c r="A2088">
        <f t="shared" si="64"/>
        <v>2087</v>
      </c>
      <c r="B2088" s="14">
        <v>44082</v>
      </c>
      <c r="C2088" t="s">
        <v>6</v>
      </c>
      <c r="D2088" t="s">
        <v>21</v>
      </c>
      <c r="E2088" s="15">
        <f t="shared" si="65"/>
        <v>20202079</v>
      </c>
      <c r="F2088">
        <v>405</v>
      </c>
      <c r="G2088">
        <v>99999</v>
      </c>
      <c r="H2088" t="str">
        <f>IF(VLOOKUP(G2088,Clientes!$A$2:$D$102,4,FALSE)=0,Clientes!$D$6,VLOOKUP(G2088,Clientes!$A$2:$D$102,4,FALSE))</f>
        <v>Ciudad de México</v>
      </c>
      <c r="I2088" t="s">
        <v>887</v>
      </c>
      <c r="J2088">
        <v>5</v>
      </c>
      <c r="O2088" t="s">
        <v>907</v>
      </c>
    </row>
    <row r="2089" spans="1:15">
      <c r="A2089">
        <f t="shared" si="64"/>
        <v>2088</v>
      </c>
      <c r="B2089" s="14">
        <v>44083</v>
      </c>
      <c r="C2089" t="s">
        <v>6</v>
      </c>
      <c r="D2089" t="s">
        <v>21</v>
      </c>
      <c r="E2089" s="15">
        <f t="shared" si="65"/>
        <v>20202080</v>
      </c>
      <c r="F2089">
        <v>59</v>
      </c>
      <c r="G2089">
        <v>59</v>
      </c>
      <c r="H2089" t="str">
        <f>IF(VLOOKUP(G2089,Clientes!$A$2:$D$102,4,FALSE)=0,Clientes!$D$6,VLOOKUP(G2089,Clientes!$A$2:$D$102,4,FALSE))</f>
        <v>Ecatepec</v>
      </c>
      <c r="I2089" t="s">
        <v>840</v>
      </c>
      <c r="J2089">
        <v>3</v>
      </c>
      <c r="O2089" t="s">
        <v>907</v>
      </c>
    </row>
    <row r="2090" spans="1:15">
      <c r="A2090">
        <f t="shared" si="64"/>
        <v>2089</v>
      </c>
      <c r="B2090" s="14">
        <v>44083</v>
      </c>
      <c r="C2090" t="s">
        <v>6</v>
      </c>
      <c r="D2090" t="s">
        <v>21</v>
      </c>
      <c r="E2090" s="15">
        <f t="shared" si="65"/>
        <v>20202081</v>
      </c>
      <c r="F2090">
        <v>334</v>
      </c>
      <c r="G2090">
        <v>99999</v>
      </c>
      <c r="H2090" t="str">
        <f>IF(VLOOKUP(G2090,Clientes!$A$2:$D$102,4,FALSE)=0,Clientes!$D$6,VLOOKUP(G2090,Clientes!$A$2:$D$102,4,FALSE))</f>
        <v>Ciudad de México</v>
      </c>
      <c r="I2090" t="s">
        <v>852</v>
      </c>
      <c r="J2090">
        <v>3</v>
      </c>
      <c r="O2090" t="s">
        <v>908</v>
      </c>
    </row>
    <row r="2091" spans="1:15">
      <c r="A2091">
        <f t="shared" si="64"/>
        <v>2090</v>
      </c>
      <c r="B2091" s="14">
        <v>44083</v>
      </c>
      <c r="C2091" t="s">
        <v>6</v>
      </c>
      <c r="D2091" t="s">
        <v>20</v>
      </c>
      <c r="E2091" s="15">
        <f t="shared" si="65"/>
        <v>20202082</v>
      </c>
      <c r="F2091">
        <v>345</v>
      </c>
      <c r="G2091">
        <v>99999</v>
      </c>
      <c r="H2091" t="str">
        <f>IF(VLOOKUP(G2091,Clientes!$A$2:$D$102,4,FALSE)=0,Clientes!$D$6,VLOOKUP(G2091,Clientes!$A$2:$D$102,4,FALSE))</f>
        <v>Ciudad de México</v>
      </c>
      <c r="I2091" t="s">
        <v>875</v>
      </c>
      <c r="J2091">
        <v>3</v>
      </c>
      <c r="O2091" t="s">
        <v>32</v>
      </c>
    </row>
    <row r="2092" spans="1:15">
      <c r="A2092">
        <f t="shared" si="64"/>
        <v>2091</v>
      </c>
      <c r="B2092" s="14">
        <v>44083</v>
      </c>
      <c r="C2092" t="s">
        <v>6</v>
      </c>
      <c r="D2092" t="s">
        <v>21</v>
      </c>
      <c r="E2092" s="15">
        <f t="shared" si="65"/>
        <v>20202083</v>
      </c>
      <c r="F2092">
        <v>348</v>
      </c>
      <c r="G2092">
        <v>99999</v>
      </c>
      <c r="H2092" t="str">
        <f>IF(VLOOKUP(G2092,Clientes!$A$2:$D$102,4,FALSE)=0,Clientes!$D$6,VLOOKUP(G2092,Clientes!$A$2:$D$102,4,FALSE))</f>
        <v>Ciudad de México</v>
      </c>
      <c r="I2092" t="s">
        <v>847</v>
      </c>
      <c r="J2092">
        <v>4</v>
      </c>
      <c r="O2092" t="s">
        <v>32</v>
      </c>
    </row>
    <row r="2093" spans="1:15">
      <c r="A2093">
        <f t="shared" si="64"/>
        <v>2092</v>
      </c>
      <c r="B2093" s="14">
        <v>44083</v>
      </c>
      <c r="C2093" t="s">
        <v>6</v>
      </c>
      <c r="D2093" t="s">
        <v>20</v>
      </c>
      <c r="E2093" s="15">
        <f t="shared" si="65"/>
        <v>20202084</v>
      </c>
      <c r="F2093">
        <v>406</v>
      </c>
      <c r="G2093">
        <v>99999</v>
      </c>
      <c r="H2093" t="str">
        <f>IF(VLOOKUP(G2093,Clientes!$A$2:$D$102,4,FALSE)=0,Clientes!$D$6,VLOOKUP(G2093,Clientes!$A$2:$D$102,4,FALSE))</f>
        <v>Ciudad de México</v>
      </c>
      <c r="I2093" t="s">
        <v>832</v>
      </c>
      <c r="J2093">
        <v>7</v>
      </c>
      <c r="O2093" t="s">
        <v>908</v>
      </c>
    </row>
    <row r="2094" spans="1:15">
      <c r="A2094">
        <f t="shared" si="64"/>
        <v>2093</v>
      </c>
      <c r="B2094" s="14">
        <v>44083</v>
      </c>
      <c r="C2094" t="s">
        <v>6</v>
      </c>
      <c r="D2094" t="s">
        <v>21</v>
      </c>
      <c r="E2094" s="15">
        <f t="shared" si="65"/>
        <v>20202085</v>
      </c>
      <c r="F2094">
        <v>431</v>
      </c>
      <c r="G2094">
        <v>99999</v>
      </c>
      <c r="H2094" t="str">
        <f>IF(VLOOKUP(G2094,Clientes!$A$2:$D$102,4,FALSE)=0,Clientes!$D$6,VLOOKUP(G2094,Clientes!$A$2:$D$102,4,FALSE))</f>
        <v>Ciudad de México</v>
      </c>
      <c r="I2094" t="s">
        <v>863</v>
      </c>
      <c r="J2094">
        <v>6</v>
      </c>
      <c r="O2094" t="s">
        <v>907</v>
      </c>
    </row>
    <row r="2095" spans="1:15">
      <c r="A2095">
        <f t="shared" si="64"/>
        <v>2094</v>
      </c>
      <c r="B2095" s="14">
        <v>44084</v>
      </c>
      <c r="C2095" t="s">
        <v>6</v>
      </c>
      <c r="D2095" t="s">
        <v>20</v>
      </c>
      <c r="E2095" s="15">
        <f t="shared" si="65"/>
        <v>20202086</v>
      </c>
      <c r="F2095">
        <v>11</v>
      </c>
      <c r="G2095">
        <v>11</v>
      </c>
      <c r="H2095" t="str">
        <f>IF(VLOOKUP(G2095,Clientes!$A$2:$D$102,4,FALSE)=0,Clientes!$D$6,VLOOKUP(G2095,Clientes!$A$2:$D$102,4,FALSE))</f>
        <v>Monclova</v>
      </c>
      <c r="I2095" t="s">
        <v>835</v>
      </c>
      <c r="J2095">
        <v>3</v>
      </c>
      <c r="O2095" t="s">
        <v>907</v>
      </c>
    </row>
    <row r="2096" spans="1:15">
      <c r="A2096">
        <f t="shared" si="64"/>
        <v>2095</v>
      </c>
      <c r="B2096" s="14">
        <v>44084</v>
      </c>
      <c r="C2096" t="s">
        <v>6</v>
      </c>
      <c r="D2096" t="s">
        <v>22</v>
      </c>
      <c r="E2096" s="15">
        <f t="shared" si="65"/>
        <v>20202087</v>
      </c>
      <c r="F2096">
        <v>68</v>
      </c>
      <c r="G2096">
        <v>68</v>
      </c>
      <c r="H2096" t="str">
        <f>IF(VLOOKUP(G2096,Clientes!$A$2:$D$102,4,FALSE)=0,Clientes!$D$6,VLOOKUP(G2096,Clientes!$A$2:$D$102,4,FALSE))</f>
        <v>Ciudad de México</v>
      </c>
      <c r="I2096" t="s">
        <v>879</v>
      </c>
      <c r="J2096">
        <v>4</v>
      </c>
      <c r="O2096" t="s">
        <v>907</v>
      </c>
    </row>
    <row r="2097" spans="1:15">
      <c r="A2097">
        <f t="shared" si="64"/>
        <v>2096</v>
      </c>
      <c r="B2097" s="14">
        <v>44084</v>
      </c>
      <c r="C2097" t="s">
        <v>6</v>
      </c>
      <c r="D2097" t="s">
        <v>22</v>
      </c>
      <c r="E2097" s="15">
        <f t="shared" si="65"/>
        <v>20202088</v>
      </c>
      <c r="F2097">
        <v>74</v>
      </c>
      <c r="G2097">
        <v>74</v>
      </c>
      <c r="H2097" t="str">
        <f>IF(VLOOKUP(G2097,Clientes!$A$2:$D$102,4,FALSE)=0,Clientes!$D$6,VLOOKUP(G2097,Clientes!$A$2:$D$102,4,FALSE))</f>
        <v>Ciudad de México</v>
      </c>
      <c r="I2097" t="s">
        <v>876</v>
      </c>
      <c r="J2097">
        <v>6</v>
      </c>
      <c r="O2097" t="s">
        <v>907</v>
      </c>
    </row>
    <row r="2098" spans="1:15">
      <c r="A2098">
        <f t="shared" si="64"/>
        <v>2097</v>
      </c>
      <c r="B2098" s="14">
        <v>44084</v>
      </c>
      <c r="C2098" t="s">
        <v>6</v>
      </c>
      <c r="D2098" t="s">
        <v>20</v>
      </c>
      <c r="E2098" s="15">
        <f t="shared" si="65"/>
        <v>20202089</v>
      </c>
      <c r="F2098">
        <v>180</v>
      </c>
      <c r="G2098">
        <v>99999</v>
      </c>
      <c r="H2098" t="str">
        <f>IF(VLOOKUP(G2098,Clientes!$A$2:$D$102,4,FALSE)=0,Clientes!$D$6,VLOOKUP(G2098,Clientes!$A$2:$D$102,4,FALSE))</f>
        <v>Ciudad de México</v>
      </c>
      <c r="I2098" t="s">
        <v>872</v>
      </c>
      <c r="J2098">
        <v>7</v>
      </c>
      <c r="O2098" t="s">
        <v>908</v>
      </c>
    </row>
    <row r="2099" spans="1:15">
      <c r="A2099">
        <f t="shared" si="64"/>
        <v>2098</v>
      </c>
      <c r="B2099" s="14">
        <v>44084</v>
      </c>
      <c r="C2099" t="s">
        <v>6</v>
      </c>
      <c r="D2099" t="s">
        <v>20</v>
      </c>
      <c r="E2099" s="15">
        <f t="shared" si="65"/>
        <v>20202090</v>
      </c>
      <c r="F2099">
        <v>214</v>
      </c>
      <c r="G2099">
        <v>99999</v>
      </c>
      <c r="H2099" t="str">
        <f>IF(VLOOKUP(G2099,Clientes!$A$2:$D$102,4,FALSE)=0,Clientes!$D$6,VLOOKUP(G2099,Clientes!$A$2:$D$102,4,FALSE))</f>
        <v>Ciudad de México</v>
      </c>
      <c r="I2099" t="s">
        <v>869</v>
      </c>
      <c r="J2099">
        <v>7</v>
      </c>
      <c r="O2099" t="s">
        <v>907</v>
      </c>
    </row>
    <row r="2100" spans="1:15">
      <c r="A2100">
        <f t="shared" si="64"/>
        <v>2099</v>
      </c>
      <c r="B2100" s="14">
        <v>44084</v>
      </c>
      <c r="C2100" t="s">
        <v>6</v>
      </c>
      <c r="D2100" t="s">
        <v>20</v>
      </c>
      <c r="E2100" s="15">
        <f t="shared" si="65"/>
        <v>20202091</v>
      </c>
      <c r="F2100">
        <v>349</v>
      </c>
      <c r="G2100">
        <v>99999</v>
      </c>
      <c r="H2100" t="str">
        <f>IF(VLOOKUP(G2100,Clientes!$A$2:$D$102,4,FALSE)=0,Clientes!$D$6,VLOOKUP(G2100,Clientes!$A$2:$D$102,4,FALSE))</f>
        <v>Ciudad de México</v>
      </c>
      <c r="I2100" t="s">
        <v>838</v>
      </c>
      <c r="J2100">
        <v>2</v>
      </c>
      <c r="O2100" t="s">
        <v>32</v>
      </c>
    </row>
    <row r="2101" spans="1:15">
      <c r="A2101">
        <f t="shared" si="64"/>
        <v>2100</v>
      </c>
      <c r="B2101" s="14">
        <v>44084</v>
      </c>
      <c r="C2101" t="s">
        <v>6</v>
      </c>
      <c r="D2101" t="s">
        <v>20</v>
      </c>
      <c r="E2101" s="15">
        <f t="shared" si="65"/>
        <v>20202092</v>
      </c>
      <c r="F2101">
        <v>402</v>
      </c>
      <c r="G2101">
        <v>99999</v>
      </c>
      <c r="H2101" t="str">
        <f>IF(VLOOKUP(G2101,Clientes!$A$2:$D$102,4,FALSE)=0,Clientes!$D$6,VLOOKUP(G2101,Clientes!$A$2:$D$102,4,FALSE))</f>
        <v>Ciudad de México</v>
      </c>
      <c r="I2101" t="s">
        <v>873</v>
      </c>
      <c r="J2101">
        <v>5</v>
      </c>
      <c r="O2101" t="s">
        <v>908</v>
      </c>
    </row>
    <row r="2102" spans="1:15">
      <c r="A2102">
        <f t="shared" si="64"/>
        <v>2101</v>
      </c>
      <c r="B2102" s="14">
        <v>44084</v>
      </c>
      <c r="C2102" t="s">
        <v>6</v>
      </c>
      <c r="D2102" t="s">
        <v>22</v>
      </c>
      <c r="E2102" s="15">
        <f t="shared" si="65"/>
        <v>20202093</v>
      </c>
      <c r="F2102">
        <v>437</v>
      </c>
      <c r="G2102">
        <v>99999</v>
      </c>
      <c r="H2102" t="str">
        <f>IF(VLOOKUP(G2102,Clientes!$A$2:$D$102,4,FALSE)=0,Clientes!$D$6,VLOOKUP(G2102,Clientes!$A$2:$D$102,4,FALSE))</f>
        <v>Ciudad de México</v>
      </c>
      <c r="I2102" t="s">
        <v>886</v>
      </c>
      <c r="J2102">
        <v>4</v>
      </c>
      <c r="O2102" t="s">
        <v>908</v>
      </c>
    </row>
    <row r="2103" spans="1:15">
      <c r="A2103">
        <f t="shared" si="64"/>
        <v>2102</v>
      </c>
      <c r="B2103" s="14">
        <v>44084</v>
      </c>
      <c r="C2103" t="s">
        <v>6</v>
      </c>
      <c r="D2103" t="s">
        <v>22</v>
      </c>
      <c r="E2103" s="15">
        <f t="shared" si="65"/>
        <v>20202094</v>
      </c>
      <c r="F2103">
        <v>458</v>
      </c>
      <c r="G2103">
        <v>99999</v>
      </c>
      <c r="H2103" t="str">
        <f>IF(VLOOKUP(G2103,Clientes!$A$2:$D$102,4,FALSE)=0,Clientes!$D$6,VLOOKUP(G2103,Clientes!$A$2:$D$102,4,FALSE))</f>
        <v>Ciudad de México</v>
      </c>
      <c r="I2103" t="s">
        <v>878</v>
      </c>
      <c r="J2103">
        <v>1</v>
      </c>
      <c r="O2103" t="s">
        <v>32</v>
      </c>
    </row>
    <row r="2104" spans="1:15">
      <c r="A2104">
        <f t="shared" si="64"/>
        <v>2103</v>
      </c>
      <c r="B2104" s="14">
        <v>44084</v>
      </c>
      <c r="C2104" t="s">
        <v>6</v>
      </c>
      <c r="D2104" t="s">
        <v>22</v>
      </c>
      <c r="E2104" s="15">
        <f t="shared" si="65"/>
        <v>20202095</v>
      </c>
      <c r="F2104">
        <v>461</v>
      </c>
      <c r="G2104">
        <v>99999</v>
      </c>
      <c r="H2104" t="str">
        <f>IF(VLOOKUP(G2104,Clientes!$A$2:$D$102,4,FALSE)=0,Clientes!$D$6,VLOOKUP(G2104,Clientes!$A$2:$D$102,4,FALSE))</f>
        <v>Ciudad de México</v>
      </c>
      <c r="I2104" t="s">
        <v>875</v>
      </c>
      <c r="J2104">
        <v>5</v>
      </c>
      <c r="O2104" t="s">
        <v>908</v>
      </c>
    </row>
    <row r="2105" spans="1:15">
      <c r="A2105">
        <f t="shared" si="64"/>
        <v>2104</v>
      </c>
      <c r="B2105" s="14">
        <v>44085</v>
      </c>
      <c r="C2105" t="s">
        <v>6</v>
      </c>
      <c r="D2105" t="s">
        <v>20</v>
      </c>
      <c r="E2105" s="15">
        <f t="shared" si="65"/>
        <v>20202096</v>
      </c>
      <c r="F2105">
        <v>29</v>
      </c>
      <c r="G2105">
        <v>29</v>
      </c>
      <c r="H2105" t="str">
        <f>IF(VLOOKUP(G2105,Clientes!$A$2:$D$102,4,FALSE)=0,Clientes!$D$6,VLOOKUP(G2105,Clientes!$A$2:$D$102,4,FALSE))</f>
        <v>Ciudad de México</v>
      </c>
      <c r="I2105" t="s">
        <v>864</v>
      </c>
      <c r="J2105">
        <v>3</v>
      </c>
      <c r="O2105" t="s">
        <v>32</v>
      </c>
    </row>
    <row r="2106" spans="1:15">
      <c r="A2106">
        <f t="shared" si="64"/>
        <v>2105</v>
      </c>
      <c r="B2106" s="14">
        <v>44085</v>
      </c>
      <c r="C2106" t="s">
        <v>6</v>
      </c>
      <c r="D2106" t="s">
        <v>20</v>
      </c>
      <c r="E2106" s="15">
        <f t="shared" si="65"/>
        <v>20202097</v>
      </c>
      <c r="F2106">
        <v>45</v>
      </c>
      <c r="G2106">
        <v>45</v>
      </c>
      <c r="H2106" t="str">
        <f>IF(VLOOKUP(G2106,Clientes!$A$2:$D$102,4,FALSE)=0,Clientes!$D$6,VLOOKUP(G2106,Clientes!$A$2:$D$102,4,FALSE))</f>
        <v>Ciudad de México</v>
      </c>
      <c r="I2106" t="s">
        <v>857</v>
      </c>
      <c r="J2106">
        <v>1</v>
      </c>
      <c r="O2106" t="s">
        <v>907</v>
      </c>
    </row>
    <row r="2107" spans="1:15">
      <c r="A2107">
        <f t="shared" si="64"/>
        <v>2106</v>
      </c>
      <c r="B2107" s="14">
        <v>44085</v>
      </c>
      <c r="C2107" t="s">
        <v>6</v>
      </c>
      <c r="D2107" t="s">
        <v>21</v>
      </c>
      <c r="E2107" s="15">
        <f t="shared" si="65"/>
        <v>20202098</v>
      </c>
      <c r="F2107">
        <v>141</v>
      </c>
      <c r="G2107">
        <v>99999</v>
      </c>
      <c r="H2107" t="str">
        <f>IF(VLOOKUP(G2107,Clientes!$A$2:$D$102,4,FALSE)=0,Clientes!$D$6,VLOOKUP(G2107,Clientes!$A$2:$D$102,4,FALSE))</f>
        <v>Ciudad de México</v>
      </c>
      <c r="I2107" t="s">
        <v>890</v>
      </c>
      <c r="J2107">
        <v>2</v>
      </c>
      <c r="O2107" t="s">
        <v>908</v>
      </c>
    </row>
    <row r="2108" spans="1:15">
      <c r="A2108">
        <f t="shared" si="64"/>
        <v>2107</v>
      </c>
      <c r="B2108" s="14">
        <v>44085</v>
      </c>
      <c r="C2108" t="s">
        <v>6</v>
      </c>
      <c r="D2108" t="s">
        <v>22</v>
      </c>
      <c r="E2108" s="15">
        <f t="shared" si="65"/>
        <v>20202099</v>
      </c>
      <c r="F2108">
        <v>184</v>
      </c>
      <c r="G2108">
        <v>99999</v>
      </c>
      <c r="H2108" t="str">
        <f>IF(VLOOKUP(G2108,Clientes!$A$2:$D$102,4,FALSE)=0,Clientes!$D$6,VLOOKUP(G2108,Clientes!$A$2:$D$102,4,FALSE))</f>
        <v>Ciudad de México</v>
      </c>
      <c r="I2108" t="s">
        <v>866</v>
      </c>
      <c r="J2108">
        <v>5</v>
      </c>
      <c r="O2108" t="s">
        <v>907</v>
      </c>
    </row>
    <row r="2109" spans="1:15">
      <c r="A2109">
        <f t="shared" si="64"/>
        <v>2108</v>
      </c>
      <c r="B2109" s="14">
        <v>44085</v>
      </c>
      <c r="C2109" t="s">
        <v>6</v>
      </c>
      <c r="D2109" t="s">
        <v>21</v>
      </c>
      <c r="E2109" s="15">
        <f t="shared" si="65"/>
        <v>20202100</v>
      </c>
      <c r="F2109">
        <v>255</v>
      </c>
      <c r="G2109">
        <v>99999</v>
      </c>
      <c r="H2109" t="str">
        <f>IF(VLOOKUP(G2109,Clientes!$A$2:$D$102,4,FALSE)=0,Clientes!$D$6,VLOOKUP(G2109,Clientes!$A$2:$D$102,4,FALSE))</f>
        <v>Ciudad de México</v>
      </c>
      <c r="I2109" t="s">
        <v>864</v>
      </c>
      <c r="J2109">
        <v>6</v>
      </c>
      <c r="O2109" t="s">
        <v>908</v>
      </c>
    </row>
    <row r="2110" spans="1:15">
      <c r="A2110">
        <f t="shared" si="64"/>
        <v>2109</v>
      </c>
      <c r="B2110" s="14">
        <v>44085</v>
      </c>
      <c r="C2110" t="s">
        <v>6</v>
      </c>
      <c r="D2110" t="s">
        <v>20</v>
      </c>
      <c r="E2110" s="15">
        <f t="shared" si="65"/>
        <v>20202101</v>
      </c>
      <c r="F2110">
        <v>277</v>
      </c>
      <c r="G2110">
        <v>99999</v>
      </c>
      <c r="H2110" t="str">
        <f>IF(VLOOKUP(G2110,Clientes!$A$2:$D$102,4,FALSE)=0,Clientes!$D$6,VLOOKUP(G2110,Clientes!$A$2:$D$102,4,FALSE))</f>
        <v>Ciudad de México</v>
      </c>
      <c r="I2110" t="s">
        <v>869</v>
      </c>
      <c r="J2110">
        <v>3</v>
      </c>
      <c r="O2110" t="s">
        <v>32</v>
      </c>
    </row>
    <row r="2111" spans="1:15">
      <c r="A2111">
        <f t="shared" si="64"/>
        <v>2110</v>
      </c>
      <c r="B2111" s="14">
        <v>44085</v>
      </c>
      <c r="C2111" t="s">
        <v>6</v>
      </c>
      <c r="D2111" t="s">
        <v>22</v>
      </c>
      <c r="E2111" s="15">
        <f t="shared" si="65"/>
        <v>20202102</v>
      </c>
      <c r="F2111">
        <v>291</v>
      </c>
      <c r="G2111">
        <v>99999</v>
      </c>
      <c r="H2111" t="str">
        <f>IF(VLOOKUP(G2111,Clientes!$A$2:$D$102,4,FALSE)=0,Clientes!$D$6,VLOOKUP(G2111,Clientes!$A$2:$D$102,4,FALSE))</f>
        <v>Ciudad de México</v>
      </c>
      <c r="I2111" t="s">
        <v>876</v>
      </c>
      <c r="J2111">
        <v>7</v>
      </c>
      <c r="O2111" t="s">
        <v>32</v>
      </c>
    </row>
    <row r="2112" spans="1:15">
      <c r="A2112">
        <f t="shared" si="64"/>
        <v>2111</v>
      </c>
      <c r="B2112" s="14">
        <v>44085</v>
      </c>
      <c r="C2112" t="s">
        <v>6</v>
      </c>
      <c r="D2112" t="s">
        <v>22</v>
      </c>
      <c r="E2112" s="15">
        <f t="shared" si="65"/>
        <v>20202103</v>
      </c>
      <c r="F2112">
        <v>328</v>
      </c>
      <c r="G2112">
        <v>99999</v>
      </c>
      <c r="H2112" t="str">
        <f>IF(VLOOKUP(G2112,Clientes!$A$2:$D$102,4,FALSE)=0,Clientes!$D$6,VLOOKUP(G2112,Clientes!$A$2:$D$102,4,FALSE))</f>
        <v>Ciudad de México</v>
      </c>
      <c r="I2112" t="s">
        <v>859</v>
      </c>
      <c r="J2112">
        <v>4</v>
      </c>
      <c r="O2112" t="s">
        <v>907</v>
      </c>
    </row>
    <row r="2113" spans="1:15">
      <c r="A2113">
        <f t="shared" si="64"/>
        <v>2112</v>
      </c>
      <c r="B2113" s="14">
        <v>44085</v>
      </c>
      <c r="C2113" t="s">
        <v>6</v>
      </c>
      <c r="D2113" t="s">
        <v>21</v>
      </c>
      <c r="E2113" s="15">
        <f t="shared" si="65"/>
        <v>20202104</v>
      </c>
      <c r="F2113">
        <v>358</v>
      </c>
      <c r="G2113">
        <v>99999</v>
      </c>
      <c r="H2113" t="str">
        <f>IF(VLOOKUP(G2113,Clientes!$A$2:$D$102,4,FALSE)=0,Clientes!$D$6,VLOOKUP(G2113,Clientes!$A$2:$D$102,4,FALSE))</f>
        <v>Ciudad de México</v>
      </c>
      <c r="I2113" t="s">
        <v>890</v>
      </c>
      <c r="J2113">
        <v>7</v>
      </c>
      <c r="O2113" t="s">
        <v>907</v>
      </c>
    </row>
    <row r="2114" spans="1:15">
      <c r="A2114">
        <f t="shared" si="64"/>
        <v>2113</v>
      </c>
      <c r="B2114" s="14">
        <v>44085</v>
      </c>
      <c r="C2114" t="s">
        <v>6</v>
      </c>
      <c r="D2114" t="s">
        <v>20</v>
      </c>
      <c r="E2114" s="15">
        <f t="shared" si="65"/>
        <v>20202105</v>
      </c>
      <c r="F2114">
        <v>402</v>
      </c>
      <c r="G2114">
        <v>99999</v>
      </c>
      <c r="H2114" t="str">
        <f>IF(VLOOKUP(G2114,Clientes!$A$2:$D$102,4,FALSE)=0,Clientes!$D$6,VLOOKUP(G2114,Clientes!$A$2:$D$102,4,FALSE))</f>
        <v>Ciudad de México</v>
      </c>
      <c r="I2114" t="s">
        <v>878</v>
      </c>
      <c r="J2114">
        <v>1</v>
      </c>
      <c r="O2114" t="s">
        <v>907</v>
      </c>
    </row>
    <row r="2115" spans="1:15">
      <c r="A2115">
        <f t="shared" si="64"/>
        <v>2114</v>
      </c>
      <c r="B2115" s="14">
        <v>44085</v>
      </c>
      <c r="C2115" t="s">
        <v>6</v>
      </c>
      <c r="D2115" t="s">
        <v>22</v>
      </c>
      <c r="E2115" s="15">
        <f t="shared" si="65"/>
        <v>20202106</v>
      </c>
      <c r="F2115">
        <v>454</v>
      </c>
      <c r="G2115">
        <v>99999</v>
      </c>
      <c r="H2115" t="str">
        <f>IF(VLOOKUP(G2115,Clientes!$A$2:$D$102,4,FALSE)=0,Clientes!$D$6,VLOOKUP(G2115,Clientes!$A$2:$D$102,4,FALSE))</f>
        <v>Ciudad de México</v>
      </c>
      <c r="I2115" t="s">
        <v>835</v>
      </c>
      <c r="J2115">
        <v>3</v>
      </c>
      <c r="O2115" t="s">
        <v>908</v>
      </c>
    </row>
    <row r="2116" spans="1:15">
      <c r="A2116">
        <f t="shared" ref="A2116:A2179" si="66">A2115+1</f>
        <v>2115</v>
      </c>
      <c r="B2116" s="14">
        <v>44086</v>
      </c>
      <c r="C2116" t="s">
        <v>6</v>
      </c>
      <c r="D2116" t="s">
        <v>20</v>
      </c>
      <c r="E2116" s="15">
        <f t="shared" ref="E2116:E2179" si="67">IF(CONCATENATE(D2116,F2116)=CONCATENATE(D2115,F2115),E2115,E2115+1)</f>
        <v>20202107</v>
      </c>
      <c r="F2116">
        <v>34</v>
      </c>
      <c r="G2116">
        <v>34</v>
      </c>
      <c r="H2116" t="str">
        <f>IF(VLOOKUP(G2116,Clientes!$A$2:$D$102,4,FALSE)=0,Clientes!$D$6,VLOOKUP(G2116,Clientes!$A$2:$D$102,4,FALSE))</f>
        <v>Culiacán Rosales</v>
      </c>
      <c r="I2116" t="s">
        <v>861</v>
      </c>
      <c r="J2116">
        <v>6</v>
      </c>
      <c r="O2116" t="s">
        <v>908</v>
      </c>
    </row>
    <row r="2117" spans="1:15">
      <c r="A2117">
        <f t="shared" si="66"/>
        <v>2116</v>
      </c>
      <c r="B2117" s="14">
        <v>44086</v>
      </c>
      <c r="C2117" t="s">
        <v>6</v>
      </c>
      <c r="D2117" t="s">
        <v>22</v>
      </c>
      <c r="E2117" s="15">
        <f t="shared" si="67"/>
        <v>20202108</v>
      </c>
      <c r="F2117">
        <v>42</v>
      </c>
      <c r="G2117">
        <v>42</v>
      </c>
      <c r="H2117" t="str">
        <f>IF(VLOOKUP(G2117,Clientes!$A$2:$D$102,4,FALSE)=0,Clientes!$D$6,VLOOKUP(G2117,Clientes!$A$2:$D$102,4,FALSE))</f>
        <v>Cancún</v>
      </c>
      <c r="I2117" t="s">
        <v>844</v>
      </c>
      <c r="J2117">
        <v>4</v>
      </c>
      <c r="O2117" t="s">
        <v>908</v>
      </c>
    </row>
    <row r="2118" spans="1:15">
      <c r="A2118">
        <f t="shared" si="66"/>
        <v>2117</v>
      </c>
      <c r="B2118" s="14">
        <v>44086</v>
      </c>
      <c r="C2118" t="s">
        <v>6</v>
      </c>
      <c r="D2118" t="s">
        <v>21</v>
      </c>
      <c r="E2118" s="15">
        <f t="shared" si="67"/>
        <v>20202109</v>
      </c>
      <c r="F2118">
        <v>162</v>
      </c>
      <c r="G2118">
        <v>99999</v>
      </c>
      <c r="H2118" t="str">
        <f>IF(VLOOKUP(G2118,Clientes!$A$2:$D$102,4,FALSE)=0,Clientes!$D$6,VLOOKUP(G2118,Clientes!$A$2:$D$102,4,FALSE))</f>
        <v>Ciudad de México</v>
      </c>
      <c r="I2118" t="s">
        <v>834</v>
      </c>
      <c r="J2118">
        <v>2</v>
      </c>
      <c r="O2118" t="s">
        <v>908</v>
      </c>
    </row>
    <row r="2119" spans="1:15">
      <c r="A2119">
        <f t="shared" si="66"/>
        <v>2118</v>
      </c>
      <c r="B2119" s="14">
        <v>44086</v>
      </c>
      <c r="C2119" t="s">
        <v>6</v>
      </c>
      <c r="D2119" t="s">
        <v>22</v>
      </c>
      <c r="E2119" s="15">
        <f t="shared" si="67"/>
        <v>20202110</v>
      </c>
      <c r="F2119">
        <v>166</v>
      </c>
      <c r="G2119">
        <v>99999</v>
      </c>
      <c r="H2119" t="str">
        <f>IF(VLOOKUP(G2119,Clientes!$A$2:$D$102,4,FALSE)=0,Clientes!$D$6,VLOOKUP(G2119,Clientes!$A$2:$D$102,4,FALSE))</f>
        <v>Ciudad de México</v>
      </c>
      <c r="I2119" t="s">
        <v>847</v>
      </c>
      <c r="J2119">
        <v>2</v>
      </c>
      <c r="O2119" t="s">
        <v>908</v>
      </c>
    </row>
    <row r="2120" spans="1:15">
      <c r="A2120">
        <f t="shared" si="66"/>
        <v>2119</v>
      </c>
      <c r="B2120" s="14">
        <v>44086</v>
      </c>
      <c r="C2120" t="s">
        <v>6</v>
      </c>
      <c r="D2120" t="s">
        <v>20</v>
      </c>
      <c r="E2120" s="15">
        <f t="shared" si="67"/>
        <v>20202111</v>
      </c>
      <c r="F2120">
        <v>328</v>
      </c>
      <c r="G2120">
        <v>99999</v>
      </c>
      <c r="H2120" t="str">
        <f>IF(VLOOKUP(G2120,Clientes!$A$2:$D$102,4,FALSE)=0,Clientes!$D$6,VLOOKUP(G2120,Clientes!$A$2:$D$102,4,FALSE))</f>
        <v>Ciudad de México</v>
      </c>
      <c r="I2120" t="s">
        <v>846</v>
      </c>
      <c r="J2120">
        <v>3</v>
      </c>
      <c r="O2120" t="s">
        <v>907</v>
      </c>
    </row>
    <row r="2121" spans="1:15">
      <c r="A2121">
        <f t="shared" si="66"/>
        <v>2120</v>
      </c>
      <c r="B2121" s="14">
        <v>44086</v>
      </c>
      <c r="C2121" t="s">
        <v>6</v>
      </c>
      <c r="D2121" t="s">
        <v>22</v>
      </c>
      <c r="E2121" s="15">
        <f t="shared" si="67"/>
        <v>20202112</v>
      </c>
      <c r="F2121">
        <v>358</v>
      </c>
      <c r="G2121">
        <v>99999</v>
      </c>
      <c r="H2121" t="str">
        <f>IF(VLOOKUP(G2121,Clientes!$A$2:$D$102,4,FALSE)=0,Clientes!$D$6,VLOOKUP(G2121,Clientes!$A$2:$D$102,4,FALSE))</f>
        <v>Ciudad de México</v>
      </c>
      <c r="I2121" t="s">
        <v>868</v>
      </c>
      <c r="J2121">
        <v>6</v>
      </c>
      <c r="O2121" t="s">
        <v>907</v>
      </c>
    </row>
    <row r="2122" spans="1:15">
      <c r="A2122">
        <f t="shared" si="66"/>
        <v>2121</v>
      </c>
      <c r="B2122" s="14">
        <v>44086</v>
      </c>
      <c r="C2122" t="s">
        <v>36</v>
      </c>
      <c r="D2122" t="s">
        <v>21</v>
      </c>
      <c r="E2122" s="15">
        <f t="shared" si="67"/>
        <v>20202113</v>
      </c>
      <c r="F2122">
        <v>378</v>
      </c>
      <c r="G2122">
        <v>99999</v>
      </c>
      <c r="H2122" t="str">
        <f>IF(VLOOKUP(G2122,Clientes!$A$2:$D$102,4,FALSE)=0,Clientes!$D$6,VLOOKUP(G2122,Clientes!$A$2:$D$102,4,FALSE))</f>
        <v>Ciudad de México</v>
      </c>
      <c r="I2122" t="s">
        <v>860</v>
      </c>
      <c r="J2122">
        <v>7</v>
      </c>
      <c r="O2122" t="s">
        <v>908</v>
      </c>
    </row>
    <row r="2123" spans="1:15">
      <c r="A2123">
        <f t="shared" si="66"/>
        <v>2122</v>
      </c>
      <c r="B2123" s="14">
        <v>44086</v>
      </c>
      <c r="C2123" t="s">
        <v>6</v>
      </c>
      <c r="D2123" t="s">
        <v>22</v>
      </c>
      <c r="E2123" s="15">
        <f t="shared" si="67"/>
        <v>20202114</v>
      </c>
      <c r="F2123">
        <v>399</v>
      </c>
      <c r="G2123">
        <v>99999</v>
      </c>
      <c r="H2123" t="str">
        <f>IF(VLOOKUP(G2123,Clientes!$A$2:$D$102,4,FALSE)=0,Clientes!$D$6,VLOOKUP(G2123,Clientes!$A$2:$D$102,4,FALSE))</f>
        <v>Ciudad de México</v>
      </c>
      <c r="I2123" t="s">
        <v>843</v>
      </c>
      <c r="J2123">
        <v>5</v>
      </c>
      <c r="O2123" t="s">
        <v>32</v>
      </c>
    </row>
    <row r="2124" spans="1:15">
      <c r="A2124">
        <f t="shared" si="66"/>
        <v>2123</v>
      </c>
      <c r="B2124" s="14">
        <v>44086</v>
      </c>
      <c r="C2124" t="s">
        <v>6</v>
      </c>
      <c r="D2124" t="s">
        <v>21</v>
      </c>
      <c r="E2124" s="15">
        <f t="shared" si="67"/>
        <v>20202115</v>
      </c>
      <c r="F2124">
        <v>428</v>
      </c>
      <c r="G2124">
        <v>99999</v>
      </c>
      <c r="H2124" t="str">
        <f>IF(VLOOKUP(G2124,Clientes!$A$2:$D$102,4,FALSE)=0,Clientes!$D$6,VLOOKUP(G2124,Clientes!$A$2:$D$102,4,FALSE))</f>
        <v>Ciudad de México</v>
      </c>
      <c r="I2124" t="s">
        <v>886</v>
      </c>
      <c r="J2124">
        <v>3</v>
      </c>
      <c r="O2124" t="s">
        <v>908</v>
      </c>
    </row>
    <row r="2125" spans="1:15">
      <c r="A2125">
        <f t="shared" si="66"/>
        <v>2124</v>
      </c>
      <c r="B2125" s="14">
        <v>44086</v>
      </c>
      <c r="C2125" t="s">
        <v>6</v>
      </c>
      <c r="D2125" t="s">
        <v>20</v>
      </c>
      <c r="E2125" s="15">
        <f t="shared" si="67"/>
        <v>20202116</v>
      </c>
      <c r="F2125">
        <v>439</v>
      </c>
      <c r="G2125">
        <v>99999</v>
      </c>
      <c r="H2125" t="str">
        <f>IF(VLOOKUP(G2125,Clientes!$A$2:$D$102,4,FALSE)=0,Clientes!$D$6,VLOOKUP(G2125,Clientes!$A$2:$D$102,4,FALSE))</f>
        <v>Ciudad de México</v>
      </c>
      <c r="I2125" t="s">
        <v>871</v>
      </c>
      <c r="J2125">
        <v>1</v>
      </c>
      <c r="O2125" t="s">
        <v>907</v>
      </c>
    </row>
    <row r="2126" spans="1:15">
      <c r="A2126">
        <f t="shared" si="66"/>
        <v>2125</v>
      </c>
      <c r="B2126" s="14">
        <v>44087</v>
      </c>
      <c r="C2126" t="s">
        <v>6</v>
      </c>
      <c r="D2126" t="s">
        <v>21</v>
      </c>
      <c r="E2126" s="15">
        <f t="shared" si="67"/>
        <v>20202117</v>
      </c>
      <c r="F2126">
        <v>7</v>
      </c>
      <c r="G2126">
        <v>7</v>
      </c>
      <c r="H2126" t="str">
        <f>IF(VLOOKUP(G2126,Clientes!$A$2:$D$102,4,FALSE)=0,Clientes!$D$6,VLOOKUP(G2126,Clientes!$A$2:$D$102,4,FALSE))</f>
        <v>Xalapa</v>
      </c>
      <c r="I2126" t="s">
        <v>844</v>
      </c>
      <c r="J2126">
        <v>3</v>
      </c>
      <c r="O2126" t="s">
        <v>32</v>
      </c>
    </row>
    <row r="2127" spans="1:15">
      <c r="A2127">
        <f t="shared" si="66"/>
        <v>2126</v>
      </c>
      <c r="B2127" s="14">
        <v>44087</v>
      </c>
      <c r="C2127" t="s">
        <v>6</v>
      </c>
      <c r="D2127" t="s">
        <v>20</v>
      </c>
      <c r="E2127" s="15">
        <f t="shared" si="67"/>
        <v>20202118</v>
      </c>
      <c r="F2127">
        <v>49</v>
      </c>
      <c r="G2127">
        <v>49</v>
      </c>
      <c r="H2127" t="str">
        <f>IF(VLOOKUP(G2127,Clientes!$A$2:$D$102,4,FALSE)=0,Clientes!$D$6,VLOOKUP(G2127,Clientes!$A$2:$D$102,4,FALSE))</f>
        <v>Ciudad de México</v>
      </c>
      <c r="I2127" t="s">
        <v>870</v>
      </c>
      <c r="J2127">
        <v>2</v>
      </c>
      <c r="O2127" t="s">
        <v>907</v>
      </c>
    </row>
    <row r="2128" spans="1:15">
      <c r="A2128">
        <f t="shared" si="66"/>
        <v>2127</v>
      </c>
      <c r="B2128" s="14">
        <v>44087</v>
      </c>
      <c r="C2128" t="s">
        <v>6</v>
      </c>
      <c r="D2128" t="s">
        <v>22</v>
      </c>
      <c r="E2128" s="15">
        <f t="shared" si="67"/>
        <v>20202119</v>
      </c>
      <c r="F2128">
        <v>140</v>
      </c>
      <c r="G2128">
        <v>99999</v>
      </c>
      <c r="H2128" t="str">
        <f>IF(VLOOKUP(G2128,Clientes!$A$2:$D$102,4,FALSE)=0,Clientes!$D$6,VLOOKUP(G2128,Clientes!$A$2:$D$102,4,FALSE))</f>
        <v>Ciudad de México</v>
      </c>
      <c r="I2128" t="s">
        <v>860</v>
      </c>
      <c r="J2128">
        <v>6</v>
      </c>
      <c r="O2128" t="s">
        <v>32</v>
      </c>
    </row>
    <row r="2129" spans="1:15">
      <c r="A2129">
        <f t="shared" si="66"/>
        <v>2128</v>
      </c>
      <c r="B2129" s="14">
        <v>44087</v>
      </c>
      <c r="C2129" t="s">
        <v>6</v>
      </c>
      <c r="D2129" t="s">
        <v>20</v>
      </c>
      <c r="E2129" s="15">
        <f t="shared" si="67"/>
        <v>20202120</v>
      </c>
      <c r="F2129">
        <v>147</v>
      </c>
      <c r="G2129">
        <v>99999</v>
      </c>
      <c r="H2129" t="str">
        <f>IF(VLOOKUP(G2129,Clientes!$A$2:$D$102,4,FALSE)=0,Clientes!$D$6,VLOOKUP(G2129,Clientes!$A$2:$D$102,4,FALSE))</f>
        <v>Ciudad de México</v>
      </c>
      <c r="I2129" t="s">
        <v>872</v>
      </c>
      <c r="J2129">
        <v>6</v>
      </c>
      <c r="O2129" t="s">
        <v>32</v>
      </c>
    </row>
    <row r="2130" spans="1:15">
      <c r="A2130">
        <f t="shared" si="66"/>
        <v>2129</v>
      </c>
      <c r="B2130" s="14">
        <v>44087</v>
      </c>
      <c r="C2130" t="s">
        <v>6</v>
      </c>
      <c r="D2130" t="s">
        <v>21</v>
      </c>
      <c r="E2130" s="15">
        <f t="shared" si="67"/>
        <v>20202121</v>
      </c>
      <c r="F2130">
        <v>151</v>
      </c>
      <c r="G2130">
        <v>99999</v>
      </c>
      <c r="H2130" t="str">
        <f>IF(VLOOKUP(G2130,Clientes!$A$2:$D$102,4,FALSE)=0,Clientes!$D$6,VLOOKUP(G2130,Clientes!$A$2:$D$102,4,FALSE))</f>
        <v>Ciudad de México</v>
      </c>
      <c r="I2130" t="s">
        <v>829</v>
      </c>
      <c r="J2130">
        <v>5</v>
      </c>
      <c r="O2130" t="s">
        <v>907</v>
      </c>
    </row>
    <row r="2131" spans="1:15">
      <c r="A2131">
        <f t="shared" si="66"/>
        <v>2130</v>
      </c>
      <c r="B2131" s="14">
        <v>44087</v>
      </c>
      <c r="C2131" t="s">
        <v>6</v>
      </c>
      <c r="D2131" t="s">
        <v>22</v>
      </c>
      <c r="E2131" s="15">
        <f t="shared" si="67"/>
        <v>20202122</v>
      </c>
      <c r="F2131">
        <v>199</v>
      </c>
      <c r="G2131">
        <v>99999</v>
      </c>
      <c r="H2131" t="str">
        <f>IF(VLOOKUP(G2131,Clientes!$A$2:$D$102,4,FALSE)=0,Clientes!$D$6,VLOOKUP(G2131,Clientes!$A$2:$D$102,4,FALSE))</f>
        <v>Ciudad de México</v>
      </c>
      <c r="I2131" t="s">
        <v>876</v>
      </c>
      <c r="J2131">
        <v>2</v>
      </c>
      <c r="O2131" t="s">
        <v>908</v>
      </c>
    </row>
    <row r="2132" spans="1:15">
      <c r="A2132">
        <f t="shared" si="66"/>
        <v>2131</v>
      </c>
      <c r="B2132" s="14">
        <v>44087</v>
      </c>
      <c r="C2132" t="s">
        <v>6</v>
      </c>
      <c r="D2132" t="s">
        <v>20</v>
      </c>
      <c r="E2132" s="15">
        <f t="shared" si="67"/>
        <v>20202123</v>
      </c>
      <c r="F2132">
        <v>225</v>
      </c>
      <c r="G2132">
        <v>99999</v>
      </c>
      <c r="H2132" t="str">
        <f>IF(VLOOKUP(G2132,Clientes!$A$2:$D$102,4,FALSE)=0,Clientes!$D$6,VLOOKUP(G2132,Clientes!$A$2:$D$102,4,FALSE))</f>
        <v>Ciudad de México</v>
      </c>
      <c r="I2132" t="s">
        <v>829</v>
      </c>
      <c r="J2132">
        <v>1</v>
      </c>
      <c r="O2132" t="s">
        <v>907</v>
      </c>
    </row>
    <row r="2133" spans="1:15">
      <c r="A2133">
        <f t="shared" si="66"/>
        <v>2132</v>
      </c>
      <c r="B2133" s="14">
        <v>44087</v>
      </c>
      <c r="C2133" t="s">
        <v>6</v>
      </c>
      <c r="D2133" t="s">
        <v>22</v>
      </c>
      <c r="E2133" s="15">
        <f t="shared" si="67"/>
        <v>20202124</v>
      </c>
      <c r="F2133">
        <v>244</v>
      </c>
      <c r="G2133">
        <v>99999</v>
      </c>
      <c r="H2133" t="str">
        <f>IF(VLOOKUP(G2133,Clientes!$A$2:$D$102,4,FALSE)=0,Clientes!$D$6,VLOOKUP(G2133,Clientes!$A$2:$D$102,4,FALSE))</f>
        <v>Ciudad de México</v>
      </c>
      <c r="I2133" t="s">
        <v>877</v>
      </c>
      <c r="J2133">
        <v>2</v>
      </c>
      <c r="O2133" t="s">
        <v>32</v>
      </c>
    </row>
    <row r="2134" spans="1:15">
      <c r="A2134">
        <f t="shared" si="66"/>
        <v>2133</v>
      </c>
      <c r="B2134" s="14">
        <v>44087</v>
      </c>
      <c r="C2134" t="s">
        <v>6</v>
      </c>
      <c r="D2134" t="s">
        <v>20</v>
      </c>
      <c r="E2134" s="15">
        <f t="shared" si="67"/>
        <v>20202125</v>
      </c>
      <c r="F2134">
        <v>311</v>
      </c>
      <c r="G2134">
        <v>99999</v>
      </c>
      <c r="H2134" t="str">
        <f>IF(VLOOKUP(G2134,Clientes!$A$2:$D$102,4,FALSE)=0,Clientes!$D$6,VLOOKUP(G2134,Clientes!$A$2:$D$102,4,FALSE))</f>
        <v>Ciudad de México</v>
      </c>
      <c r="I2134" t="s">
        <v>863</v>
      </c>
      <c r="J2134">
        <v>5</v>
      </c>
      <c r="O2134" t="s">
        <v>908</v>
      </c>
    </row>
    <row r="2135" spans="1:15">
      <c r="A2135">
        <f t="shared" si="66"/>
        <v>2134</v>
      </c>
      <c r="B2135" s="14">
        <v>44087</v>
      </c>
      <c r="C2135" t="s">
        <v>6</v>
      </c>
      <c r="D2135" t="s">
        <v>22</v>
      </c>
      <c r="E2135" s="15">
        <f t="shared" si="67"/>
        <v>20202126</v>
      </c>
      <c r="F2135">
        <v>312</v>
      </c>
      <c r="G2135">
        <v>99999</v>
      </c>
      <c r="H2135" t="str">
        <f>IF(VLOOKUP(G2135,Clientes!$A$2:$D$102,4,FALSE)=0,Clientes!$D$6,VLOOKUP(G2135,Clientes!$A$2:$D$102,4,FALSE))</f>
        <v>Ciudad de México</v>
      </c>
      <c r="I2135" t="s">
        <v>844</v>
      </c>
      <c r="J2135">
        <v>2</v>
      </c>
      <c r="O2135" t="s">
        <v>32</v>
      </c>
    </row>
    <row r="2136" spans="1:15">
      <c r="A2136">
        <f t="shared" si="66"/>
        <v>2135</v>
      </c>
      <c r="B2136" s="14">
        <v>44087</v>
      </c>
      <c r="C2136" t="s">
        <v>6</v>
      </c>
      <c r="D2136" t="s">
        <v>20</v>
      </c>
      <c r="E2136" s="15">
        <f t="shared" si="67"/>
        <v>20202127</v>
      </c>
      <c r="F2136">
        <v>337</v>
      </c>
      <c r="G2136">
        <v>99999</v>
      </c>
      <c r="H2136" t="str">
        <f>IF(VLOOKUP(G2136,Clientes!$A$2:$D$102,4,FALSE)=0,Clientes!$D$6,VLOOKUP(G2136,Clientes!$A$2:$D$102,4,FALSE))</f>
        <v>Ciudad de México</v>
      </c>
      <c r="I2136" t="s">
        <v>881</v>
      </c>
      <c r="J2136">
        <v>6</v>
      </c>
      <c r="O2136" t="s">
        <v>908</v>
      </c>
    </row>
    <row r="2137" spans="1:15">
      <c r="A2137">
        <f t="shared" si="66"/>
        <v>2136</v>
      </c>
      <c r="B2137" s="14">
        <v>44087</v>
      </c>
      <c r="C2137" t="s">
        <v>6</v>
      </c>
      <c r="D2137" t="s">
        <v>22</v>
      </c>
      <c r="E2137" s="15">
        <f t="shared" si="67"/>
        <v>20202128</v>
      </c>
      <c r="F2137">
        <v>385</v>
      </c>
      <c r="G2137">
        <v>99999</v>
      </c>
      <c r="H2137" t="str">
        <f>IF(VLOOKUP(G2137,Clientes!$A$2:$D$102,4,FALSE)=0,Clientes!$D$6,VLOOKUP(G2137,Clientes!$A$2:$D$102,4,FALSE))</f>
        <v>Ciudad de México</v>
      </c>
      <c r="I2137" t="s">
        <v>850</v>
      </c>
      <c r="J2137">
        <v>3</v>
      </c>
      <c r="O2137" t="s">
        <v>908</v>
      </c>
    </row>
    <row r="2138" spans="1:15">
      <c r="A2138">
        <f t="shared" si="66"/>
        <v>2137</v>
      </c>
      <c r="B2138" s="14">
        <v>44087</v>
      </c>
      <c r="C2138" t="s">
        <v>6</v>
      </c>
      <c r="D2138" t="s">
        <v>22</v>
      </c>
      <c r="E2138" s="15">
        <f t="shared" si="67"/>
        <v>20202129</v>
      </c>
      <c r="F2138">
        <v>399</v>
      </c>
      <c r="G2138">
        <v>99999</v>
      </c>
      <c r="H2138" t="str">
        <f>IF(VLOOKUP(G2138,Clientes!$A$2:$D$102,4,FALSE)=0,Clientes!$D$6,VLOOKUP(G2138,Clientes!$A$2:$D$102,4,FALSE))</f>
        <v>Ciudad de México</v>
      </c>
      <c r="I2138" t="s">
        <v>846</v>
      </c>
      <c r="J2138">
        <v>4</v>
      </c>
      <c r="O2138" t="s">
        <v>908</v>
      </c>
    </row>
    <row r="2139" spans="1:15">
      <c r="A2139">
        <f t="shared" si="66"/>
        <v>2138</v>
      </c>
      <c r="B2139" s="14">
        <v>44088</v>
      </c>
      <c r="C2139" t="s">
        <v>6</v>
      </c>
      <c r="D2139" t="s">
        <v>20</v>
      </c>
      <c r="E2139" s="15">
        <f t="shared" si="67"/>
        <v>20202130</v>
      </c>
      <c r="F2139">
        <v>21</v>
      </c>
      <c r="G2139">
        <v>21</v>
      </c>
      <c r="H2139" t="str">
        <f>IF(VLOOKUP(G2139,Clientes!$A$2:$D$102,4,FALSE)=0,Clientes!$D$6,VLOOKUP(G2139,Clientes!$A$2:$D$102,4,FALSE))</f>
        <v>Ciudad de México</v>
      </c>
      <c r="I2139" t="s">
        <v>834</v>
      </c>
      <c r="J2139">
        <v>7</v>
      </c>
      <c r="O2139" t="s">
        <v>32</v>
      </c>
    </row>
    <row r="2140" spans="1:15">
      <c r="A2140">
        <f t="shared" si="66"/>
        <v>2139</v>
      </c>
      <c r="B2140" s="14">
        <v>44088</v>
      </c>
      <c r="C2140" t="s">
        <v>6</v>
      </c>
      <c r="D2140" t="s">
        <v>20</v>
      </c>
      <c r="E2140" s="15">
        <f t="shared" si="67"/>
        <v>20202131</v>
      </c>
      <c r="F2140">
        <v>41</v>
      </c>
      <c r="G2140">
        <v>41</v>
      </c>
      <c r="H2140" t="str">
        <f>IF(VLOOKUP(G2140,Clientes!$A$2:$D$102,4,FALSE)=0,Clientes!$D$6,VLOOKUP(G2140,Clientes!$A$2:$D$102,4,FALSE))</f>
        <v>Ciudad de México</v>
      </c>
      <c r="I2140" t="s">
        <v>863</v>
      </c>
      <c r="J2140">
        <v>2</v>
      </c>
      <c r="O2140" t="s">
        <v>32</v>
      </c>
    </row>
    <row r="2141" spans="1:15">
      <c r="A2141">
        <f t="shared" si="66"/>
        <v>2140</v>
      </c>
      <c r="B2141" s="14">
        <v>44088</v>
      </c>
      <c r="C2141" t="s">
        <v>6</v>
      </c>
      <c r="D2141" t="s">
        <v>20</v>
      </c>
      <c r="E2141" s="15">
        <f t="shared" si="67"/>
        <v>20202132</v>
      </c>
      <c r="F2141">
        <v>205</v>
      </c>
      <c r="G2141">
        <v>99999</v>
      </c>
      <c r="H2141" t="str">
        <f>IF(VLOOKUP(G2141,Clientes!$A$2:$D$102,4,FALSE)=0,Clientes!$D$6,VLOOKUP(G2141,Clientes!$A$2:$D$102,4,FALSE))</f>
        <v>Ciudad de México</v>
      </c>
      <c r="I2141" t="s">
        <v>863</v>
      </c>
      <c r="J2141">
        <v>3</v>
      </c>
      <c r="O2141" t="s">
        <v>907</v>
      </c>
    </row>
    <row r="2142" spans="1:15">
      <c r="A2142">
        <f t="shared" si="66"/>
        <v>2141</v>
      </c>
      <c r="B2142" s="14">
        <v>44088</v>
      </c>
      <c r="C2142" t="s">
        <v>6</v>
      </c>
      <c r="D2142" t="s">
        <v>20</v>
      </c>
      <c r="E2142" s="15">
        <f t="shared" si="67"/>
        <v>20202132</v>
      </c>
      <c r="F2142">
        <v>205</v>
      </c>
      <c r="G2142">
        <v>99999</v>
      </c>
      <c r="H2142" t="str">
        <f>IF(VLOOKUP(G2142,Clientes!$A$2:$D$102,4,FALSE)=0,Clientes!$D$6,VLOOKUP(G2142,Clientes!$A$2:$D$102,4,FALSE))</f>
        <v>Ciudad de México</v>
      </c>
      <c r="I2142" t="s">
        <v>855</v>
      </c>
      <c r="J2142">
        <v>2</v>
      </c>
      <c r="O2142" t="s">
        <v>908</v>
      </c>
    </row>
    <row r="2143" spans="1:15">
      <c r="A2143">
        <f t="shared" si="66"/>
        <v>2142</v>
      </c>
      <c r="B2143" s="14">
        <v>44088</v>
      </c>
      <c r="C2143" t="s">
        <v>6</v>
      </c>
      <c r="D2143" t="s">
        <v>22</v>
      </c>
      <c r="E2143" s="15">
        <f t="shared" si="67"/>
        <v>20202133</v>
      </c>
      <c r="F2143">
        <v>361</v>
      </c>
      <c r="G2143">
        <v>99999</v>
      </c>
      <c r="H2143" t="str">
        <f>IF(VLOOKUP(G2143,Clientes!$A$2:$D$102,4,FALSE)=0,Clientes!$D$6,VLOOKUP(G2143,Clientes!$A$2:$D$102,4,FALSE))</f>
        <v>Ciudad de México</v>
      </c>
      <c r="I2143" t="s">
        <v>874</v>
      </c>
      <c r="J2143">
        <v>7</v>
      </c>
      <c r="O2143" t="s">
        <v>32</v>
      </c>
    </row>
    <row r="2144" spans="1:15">
      <c r="A2144">
        <f t="shared" si="66"/>
        <v>2143</v>
      </c>
      <c r="B2144" s="14">
        <v>44089</v>
      </c>
      <c r="C2144" t="s">
        <v>6</v>
      </c>
      <c r="D2144" t="s">
        <v>21</v>
      </c>
      <c r="E2144" s="15">
        <f t="shared" si="67"/>
        <v>20202134</v>
      </c>
      <c r="F2144">
        <v>20</v>
      </c>
      <c r="G2144">
        <v>20</v>
      </c>
      <c r="H2144" t="str">
        <f>IF(VLOOKUP(G2144,Clientes!$A$2:$D$102,4,FALSE)=0,Clientes!$D$6,VLOOKUP(G2144,Clientes!$A$2:$D$102,4,FALSE))</f>
        <v>Hermosillo</v>
      </c>
      <c r="I2144" t="s">
        <v>828</v>
      </c>
      <c r="J2144">
        <v>4</v>
      </c>
      <c r="O2144" t="s">
        <v>32</v>
      </c>
    </row>
    <row r="2145" spans="1:15">
      <c r="A2145">
        <f t="shared" si="66"/>
        <v>2144</v>
      </c>
      <c r="B2145" s="14">
        <v>44089</v>
      </c>
      <c r="C2145" t="s">
        <v>6</v>
      </c>
      <c r="D2145" t="s">
        <v>22</v>
      </c>
      <c r="E2145" s="15">
        <f t="shared" si="67"/>
        <v>20202135</v>
      </c>
      <c r="F2145">
        <v>22</v>
      </c>
      <c r="G2145">
        <v>22</v>
      </c>
      <c r="H2145" t="str">
        <f>IF(VLOOKUP(G2145,Clientes!$A$2:$D$102,4,FALSE)=0,Clientes!$D$6,VLOOKUP(G2145,Clientes!$A$2:$D$102,4,FALSE))</f>
        <v>Ciudad de México</v>
      </c>
      <c r="I2145" t="s">
        <v>837</v>
      </c>
      <c r="J2145">
        <v>1</v>
      </c>
      <c r="O2145" t="s">
        <v>32</v>
      </c>
    </row>
    <row r="2146" spans="1:15">
      <c r="A2146">
        <f t="shared" si="66"/>
        <v>2145</v>
      </c>
      <c r="B2146" s="14">
        <v>44089</v>
      </c>
      <c r="C2146" t="s">
        <v>6</v>
      </c>
      <c r="D2146" t="s">
        <v>20</v>
      </c>
      <c r="E2146" s="15">
        <f t="shared" si="67"/>
        <v>20202136</v>
      </c>
      <c r="F2146">
        <v>35</v>
      </c>
      <c r="G2146">
        <v>35</v>
      </c>
      <c r="H2146" t="str">
        <f>IF(VLOOKUP(G2146,Clientes!$A$2:$D$102,4,FALSE)=0,Clientes!$D$6,VLOOKUP(G2146,Clientes!$A$2:$D$102,4,FALSE))</f>
        <v>Naucalpan de Juárez</v>
      </c>
      <c r="I2146" t="s">
        <v>855</v>
      </c>
      <c r="J2146">
        <v>5</v>
      </c>
      <c r="O2146" t="s">
        <v>908</v>
      </c>
    </row>
    <row r="2147" spans="1:15">
      <c r="A2147">
        <f t="shared" si="66"/>
        <v>2146</v>
      </c>
      <c r="B2147" s="14">
        <v>44089</v>
      </c>
      <c r="C2147" t="s">
        <v>6</v>
      </c>
      <c r="D2147" t="s">
        <v>22</v>
      </c>
      <c r="E2147" s="15">
        <f t="shared" si="67"/>
        <v>20202137</v>
      </c>
      <c r="F2147">
        <v>36</v>
      </c>
      <c r="G2147">
        <v>36</v>
      </c>
      <c r="H2147" t="str">
        <f>IF(VLOOKUP(G2147,Clientes!$A$2:$D$102,4,FALSE)=0,Clientes!$D$6,VLOOKUP(G2147,Clientes!$A$2:$D$102,4,FALSE))</f>
        <v>Tijuana</v>
      </c>
      <c r="I2147" t="s">
        <v>850</v>
      </c>
      <c r="J2147">
        <v>4</v>
      </c>
      <c r="O2147" t="s">
        <v>908</v>
      </c>
    </row>
    <row r="2148" spans="1:15">
      <c r="A2148">
        <f t="shared" si="66"/>
        <v>2147</v>
      </c>
      <c r="B2148" s="14">
        <v>44089</v>
      </c>
      <c r="C2148" t="s">
        <v>6</v>
      </c>
      <c r="D2148" t="s">
        <v>22</v>
      </c>
      <c r="E2148" s="15">
        <f t="shared" si="67"/>
        <v>20202138</v>
      </c>
      <c r="F2148">
        <v>113</v>
      </c>
      <c r="G2148">
        <v>99999</v>
      </c>
      <c r="H2148" t="str">
        <f>IF(VLOOKUP(G2148,Clientes!$A$2:$D$102,4,FALSE)=0,Clientes!$D$6,VLOOKUP(G2148,Clientes!$A$2:$D$102,4,FALSE))</f>
        <v>Ciudad de México</v>
      </c>
      <c r="I2148" t="s">
        <v>847</v>
      </c>
      <c r="J2148">
        <v>4</v>
      </c>
      <c r="O2148" t="s">
        <v>908</v>
      </c>
    </row>
    <row r="2149" spans="1:15">
      <c r="A2149">
        <f t="shared" si="66"/>
        <v>2148</v>
      </c>
      <c r="B2149" s="14">
        <v>44089</v>
      </c>
      <c r="C2149" t="s">
        <v>6</v>
      </c>
      <c r="D2149" t="s">
        <v>21</v>
      </c>
      <c r="E2149" s="15">
        <f t="shared" si="67"/>
        <v>20202139</v>
      </c>
      <c r="F2149">
        <v>117</v>
      </c>
      <c r="G2149">
        <v>99999</v>
      </c>
      <c r="H2149" t="str">
        <f>IF(VLOOKUP(G2149,Clientes!$A$2:$D$102,4,FALSE)=0,Clientes!$D$6,VLOOKUP(G2149,Clientes!$A$2:$D$102,4,FALSE))</f>
        <v>Ciudad de México</v>
      </c>
      <c r="I2149" t="s">
        <v>876</v>
      </c>
      <c r="J2149">
        <v>4</v>
      </c>
      <c r="O2149" t="s">
        <v>908</v>
      </c>
    </row>
    <row r="2150" spans="1:15">
      <c r="A2150">
        <f t="shared" si="66"/>
        <v>2149</v>
      </c>
      <c r="B2150" s="14">
        <v>44089</v>
      </c>
      <c r="C2150" t="s">
        <v>6</v>
      </c>
      <c r="D2150" t="s">
        <v>21</v>
      </c>
      <c r="E2150" s="15">
        <f t="shared" si="67"/>
        <v>20202140</v>
      </c>
      <c r="F2150">
        <v>263</v>
      </c>
      <c r="G2150">
        <v>99999</v>
      </c>
      <c r="H2150" t="str">
        <f>IF(VLOOKUP(G2150,Clientes!$A$2:$D$102,4,FALSE)=0,Clientes!$D$6,VLOOKUP(G2150,Clientes!$A$2:$D$102,4,FALSE))</f>
        <v>Ciudad de México</v>
      </c>
      <c r="I2150" t="s">
        <v>890</v>
      </c>
      <c r="J2150">
        <v>1</v>
      </c>
      <c r="O2150" t="s">
        <v>907</v>
      </c>
    </row>
    <row r="2151" spans="1:15">
      <c r="A2151">
        <f t="shared" si="66"/>
        <v>2150</v>
      </c>
      <c r="B2151" s="14">
        <v>44089</v>
      </c>
      <c r="C2151" t="s">
        <v>6</v>
      </c>
      <c r="D2151" t="s">
        <v>20</v>
      </c>
      <c r="E2151" s="15">
        <f t="shared" si="67"/>
        <v>20202141</v>
      </c>
      <c r="F2151">
        <v>443</v>
      </c>
      <c r="G2151">
        <v>99999</v>
      </c>
      <c r="H2151" t="str">
        <f>IF(VLOOKUP(G2151,Clientes!$A$2:$D$102,4,FALSE)=0,Clientes!$D$6,VLOOKUP(G2151,Clientes!$A$2:$D$102,4,FALSE))</f>
        <v>Ciudad de México</v>
      </c>
      <c r="I2151" t="s">
        <v>838</v>
      </c>
      <c r="J2151">
        <v>5</v>
      </c>
      <c r="O2151" t="s">
        <v>907</v>
      </c>
    </row>
    <row r="2152" spans="1:15">
      <c r="A2152">
        <f t="shared" si="66"/>
        <v>2151</v>
      </c>
      <c r="B2152" s="14">
        <v>44090</v>
      </c>
      <c r="C2152" t="s">
        <v>6</v>
      </c>
      <c r="D2152" t="s">
        <v>21</v>
      </c>
      <c r="E2152" s="15">
        <f t="shared" si="67"/>
        <v>20202142</v>
      </c>
      <c r="F2152">
        <v>31</v>
      </c>
      <c r="G2152">
        <v>31</v>
      </c>
      <c r="H2152" t="str">
        <f>IF(VLOOKUP(G2152,Clientes!$A$2:$D$102,4,FALSE)=0,Clientes!$D$6,VLOOKUP(G2152,Clientes!$A$2:$D$102,4,FALSE))</f>
        <v>San Luis Potosí</v>
      </c>
      <c r="I2152" t="s">
        <v>871</v>
      </c>
      <c r="J2152">
        <v>6</v>
      </c>
      <c r="O2152" t="s">
        <v>907</v>
      </c>
    </row>
    <row r="2153" spans="1:15">
      <c r="A2153">
        <f t="shared" si="66"/>
        <v>2152</v>
      </c>
      <c r="B2153" s="14">
        <v>44090</v>
      </c>
      <c r="C2153" t="s">
        <v>6</v>
      </c>
      <c r="D2153" t="s">
        <v>22</v>
      </c>
      <c r="E2153" s="15">
        <f t="shared" si="67"/>
        <v>20202143</v>
      </c>
      <c r="F2153">
        <v>88</v>
      </c>
      <c r="G2153">
        <v>88</v>
      </c>
      <c r="H2153" t="str">
        <f>IF(VLOOKUP(G2153,Clientes!$A$2:$D$102,4,FALSE)=0,Clientes!$D$6,VLOOKUP(G2153,Clientes!$A$2:$D$102,4,FALSE))</f>
        <v>Saltillo</v>
      </c>
      <c r="I2153" t="s">
        <v>839</v>
      </c>
      <c r="J2153">
        <v>1</v>
      </c>
      <c r="O2153" t="s">
        <v>32</v>
      </c>
    </row>
    <row r="2154" spans="1:15">
      <c r="A2154">
        <f t="shared" si="66"/>
        <v>2153</v>
      </c>
      <c r="B2154" s="14">
        <v>44090</v>
      </c>
      <c r="C2154" t="s">
        <v>6</v>
      </c>
      <c r="D2154" t="s">
        <v>22</v>
      </c>
      <c r="E2154" s="15">
        <f t="shared" si="67"/>
        <v>20202144</v>
      </c>
      <c r="F2154">
        <v>127</v>
      </c>
      <c r="G2154">
        <v>99999</v>
      </c>
      <c r="H2154" t="str">
        <f>IF(VLOOKUP(G2154,Clientes!$A$2:$D$102,4,FALSE)=0,Clientes!$D$6,VLOOKUP(G2154,Clientes!$A$2:$D$102,4,FALSE))</f>
        <v>Ciudad de México</v>
      </c>
      <c r="I2154" t="s">
        <v>878</v>
      </c>
      <c r="J2154">
        <v>6</v>
      </c>
      <c r="O2154" t="s">
        <v>907</v>
      </c>
    </row>
    <row r="2155" spans="1:15">
      <c r="A2155">
        <f t="shared" si="66"/>
        <v>2154</v>
      </c>
      <c r="B2155" s="14">
        <v>44090</v>
      </c>
      <c r="C2155" t="s">
        <v>6</v>
      </c>
      <c r="D2155" t="s">
        <v>20</v>
      </c>
      <c r="E2155" s="15">
        <f t="shared" si="67"/>
        <v>20202145</v>
      </c>
      <c r="F2155">
        <v>203</v>
      </c>
      <c r="G2155">
        <v>99999</v>
      </c>
      <c r="H2155" t="str">
        <f>IF(VLOOKUP(G2155,Clientes!$A$2:$D$102,4,FALSE)=0,Clientes!$D$6,VLOOKUP(G2155,Clientes!$A$2:$D$102,4,FALSE))</f>
        <v>Ciudad de México</v>
      </c>
      <c r="I2155" t="s">
        <v>847</v>
      </c>
      <c r="J2155">
        <v>3</v>
      </c>
      <c r="O2155" t="s">
        <v>907</v>
      </c>
    </row>
    <row r="2156" spans="1:15">
      <c r="A2156">
        <f t="shared" si="66"/>
        <v>2155</v>
      </c>
      <c r="B2156" s="14">
        <v>44090</v>
      </c>
      <c r="C2156" t="s">
        <v>6</v>
      </c>
      <c r="D2156" t="s">
        <v>20</v>
      </c>
      <c r="E2156" s="15">
        <f t="shared" si="67"/>
        <v>20202146</v>
      </c>
      <c r="F2156">
        <v>229</v>
      </c>
      <c r="G2156">
        <v>99999</v>
      </c>
      <c r="H2156" t="str">
        <f>IF(VLOOKUP(G2156,Clientes!$A$2:$D$102,4,FALSE)=0,Clientes!$D$6,VLOOKUP(G2156,Clientes!$A$2:$D$102,4,FALSE))</f>
        <v>Ciudad de México</v>
      </c>
      <c r="I2156" t="s">
        <v>853</v>
      </c>
      <c r="J2156">
        <v>7</v>
      </c>
      <c r="O2156" t="s">
        <v>32</v>
      </c>
    </row>
    <row r="2157" spans="1:15">
      <c r="A2157">
        <f t="shared" si="66"/>
        <v>2156</v>
      </c>
      <c r="B2157" s="14">
        <v>44090</v>
      </c>
      <c r="C2157" t="s">
        <v>6</v>
      </c>
      <c r="D2157" t="s">
        <v>20</v>
      </c>
      <c r="E2157" s="15">
        <f t="shared" si="67"/>
        <v>20202147</v>
      </c>
      <c r="F2157">
        <v>354</v>
      </c>
      <c r="G2157">
        <v>99999</v>
      </c>
      <c r="H2157" t="str">
        <f>IF(VLOOKUP(G2157,Clientes!$A$2:$D$102,4,FALSE)=0,Clientes!$D$6,VLOOKUP(G2157,Clientes!$A$2:$D$102,4,FALSE))</f>
        <v>Ciudad de México</v>
      </c>
      <c r="I2157" t="s">
        <v>876</v>
      </c>
      <c r="J2157">
        <v>1</v>
      </c>
      <c r="O2157" t="s">
        <v>907</v>
      </c>
    </row>
    <row r="2158" spans="1:15">
      <c r="A2158">
        <f t="shared" si="66"/>
        <v>2157</v>
      </c>
      <c r="B2158" s="14">
        <v>44090</v>
      </c>
      <c r="C2158" t="s">
        <v>6</v>
      </c>
      <c r="D2158" t="s">
        <v>21</v>
      </c>
      <c r="E2158" s="15">
        <f t="shared" si="67"/>
        <v>20202148</v>
      </c>
      <c r="F2158">
        <v>449</v>
      </c>
      <c r="G2158">
        <v>99999</v>
      </c>
      <c r="H2158" t="str">
        <f>IF(VLOOKUP(G2158,Clientes!$A$2:$D$102,4,FALSE)=0,Clientes!$D$6,VLOOKUP(G2158,Clientes!$A$2:$D$102,4,FALSE))</f>
        <v>Ciudad de México</v>
      </c>
      <c r="I2158" t="s">
        <v>866</v>
      </c>
      <c r="J2158">
        <v>5</v>
      </c>
      <c r="O2158" t="s">
        <v>907</v>
      </c>
    </row>
    <row r="2159" spans="1:15">
      <c r="A2159">
        <f t="shared" si="66"/>
        <v>2158</v>
      </c>
      <c r="B2159" s="14">
        <v>44091</v>
      </c>
      <c r="C2159" t="s">
        <v>6</v>
      </c>
      <c r="D2159" t="s">
        <v>22</v>
      </c>
      <c r="E2159" s="15">
        <f t="shared" si="67"/>
        <v>20202149</v>
      </c>
      <c r="F2159">
        <v>10</v>
      </c>
      <c r="G2159">
        <v>10</v>
      </c>
      <c r="H2159" t="str">
        <f>IF(VLOOKUP(G2159,Clientes!$A$2:$D$102,4,FALSE)=0,Clientes!$D$6,VLOOKUP(G2159,Clientes!$A$2:$D$102,4,FALSE))</f>
        <v>Ciudad de México</v>
      </c>
      <c r="I2159" t="s">
        <v>875</v>
      </c>
      <c r="J2159">
        <v>3</v>
      </c>
      <c r="O2159" t="s">
        <v>907</v>
      </c>
    </row>
    <row r="2160" spans="1:15">
      <c r="A2160">
        <f t="shared" si="66"/>
        <v>2159</v>
      </c>
      <c r="B2160" s="14">
        <v>44091</v>
      </c>
      <c r="C2160" t="s">
        <v>6</v>
      </c>
      <c r="D2160" t="s">
        <v>20</v>
      </c>
      <c r="E2160" s="15">
        <f t="shared" si="67"/>
        <v>20202150</v>
      </c>
      <c r="F2160">
        <v>168</v>
      </c>
      <c r="G2160">
        <v>99999</v>
      </c>
      <c r="H2160" t="str">
        <f>IF(VLOOKUP(G2160,Clientes!$A$2:$D$102,4,FALSE)=0,Clientes!$D$6,VLOOKUP(G2160,Clientes!$A$2:$D$102,4,FALSE))</f>
        <v>Ciudad de México</v>
      </c>
      <c r="I2160" t="s">
        <v>838</v>
      </c>
      <c r="J2160">
        <v>7</v>
      </c>
      <c r="O2160" t="s">
        <v>908</v>
      </c>
    </row>
    <row r="2161" spans="1:15">
      <c r="A2161">
        <f t="shared" si="66"/>
        <v>2160</v>
      </c>
      <c r="B2161" s="14">
        <v>44091</v>
      </c>
      <c r="C2161" t="s">
        <v>6</v>
      </c>
      <c r="D2161" t="s">
        <v>22</v>
      </c>
      <c r="E2161" s="15">
        <f t="shared" si="67"/>
        <v>20202151</v>
      </c>
      <c r="F2161">
        <v>218</v>
      </c>
      <c r="G2161">
        <v>99999</v>
      </c>
      <c r="H2161" t="str">
        <f>IF(VLOOKUP(G2161,Clientes!$A$2:$D$102,4,FALSE)=0,Clientes!$D$6,VLOOKUP(G2161,Clientes!$A$2:$D$102,4,FALSE))</f>
        <v>Ciudad de México</v>
      </c>
      <c r="I2161" t="s">
        <v>840</v>
      </c>
      <c r="J2161">
        <v>7</v>
      </c>
      <c r="O2161" t="s">
        <v>32</v>
      </c>
    </row>
    <row r="2162" spans="1:15">
      <c r="A2162">
        <f t="shared" si="66"/>
        <v>2161</v>
      </c>
      <c r="B2162" s="14">
        <v>44091</v>
      </c>
      <c r="C2162" t="s">
        <v>6</v>
      </c>
      <c r="D2162" t="s">
        <v>20</v>
      </c>
      <c r="E2162" s="15">
        <f t="shared" si="67"/>
        <v>20202152</v>
      </c>
      <c r="F2162">
        <v>237</v>
      </c>
      <c r="G2162">
        <v>99999</v>
      </c>
      <c r="H2162" t="str">
        <f>IF(VLOOKUP(G2162,Clientes!$A$2:$D$102,4,FALSE)=0,Clientes!$D$6,VLOOKUP(G2162,Clientes!$A$2:$D$102,4,FALSE))</f>
        <v>Ciudad de México</v>
      </c>
      <c r="I2162" t="s">
        <v>840</v>
      </c>
      <c r="J2162">
        <v>7</v>
      </c>
      <c r="O2162" t="s">
        <v>907</v>
      </c>
    </row>
    <row r="2163" spans="1:15">
      <c r="A2163">
        <f t="shared" si="66"/>
        <v>2162</v>
      </c>
      <c r="B2163" s="14">
        <v>44091</v>
      </c>
      <c r="C2163" t="s">
        <v>6</v>
      </c>
      <c r="D2163" t="s">
        <v>22</v>
      </c>
      <c r="E2163" s="15">
        <f t="shared" si="67"/>
        <v>20202153</v>
      </c>
      <c r="F2163">
        <v>373</v>
      </c>
      <c r="G2163">
        <v>99999</v>
      </c>
      <c r="H2163" t="str">
        <f>IF(VLOOKUP(G2163,Clientes!$A$2:$D$102,4,FALSE)=0,Clientes!$D$6,VLOOKUP(G2163,Clientes!$A$2:$D$102,4,FALSE))</f>
        <v>Ciudad de México</v>
      </c>
      <c r="I2163" t="s">
        <v>886</v>
      </c>
      <c r="J2163">
        <v>6</v>
      </c>
      <c r="O2163" t="s">
        <v>908</v>
      </c>
    </row>
    <row r="2164" spans="1:15">
      <c r="A2164">
        <f t="shared" si="66"/>
        <v>2163</v>
      </c>
      <c r="B2164" s="14">
        <v>44092</v>
      </c>
      <c r="C2164" t="s">
        <v>6</v>
      </c>
      <c r="D2164" t="s">
        <v>20</v>
      </c>
      <c r="E2164" s="15">
        <f t="shared" si="67"/>
        <v>20202154</v>
      </c>
      <c r="F2164">
        <v>40</v>
      </c>
      <c r="G2164">
        <v>40</v>
      </c>
      <c r="H2164" t="str">
        <f>IF(VLOOKUP(G2164,Clientes!$A$2:$D$102,4,FALSE)=0,Clientes!$D$6,VLOOKUP(G2164,Clientes!$A$2:$D$102,4,FALSE))</f>
        <v>Ciudad de México</v>
      </c>
      <c r="I2164" t="s">
        <v>868</v>
      </c>
      <c r="J2164">
        <v>7</v>
      </c>
      <c r="O2164" t="s">
        <v>908</v>
      </c>
    </row>
    <row r="2165" spans="1:15">
      <c r="A2165">
        <f t="shared" si="66"/>
        <v>2164</v>
      </c>
      <c r="B2165" s="14">
        <v>44092</v>
      </c>
      <c r="C2165" t="s">
        <v>6</v>
      </c>
      <c r="D2165" t="s">
        <v>22</v>
      </c>
      <c r="E2165" s="15">
        <f t="shared" si="67"/>
        <v>20202155</v>
      </c>
      <c r="F2165">
        <v>47</v>
      </c>
      <c r="G2165">
        <v>47</v>
      </c>
      <c r="H2165" t="str">
        <f>IF(VLOOKUP(G2165,Clientes!$A$2:$D$102,4,FALSE)=0,Clientes!$D$6,VLOOKUP(G2165,Clientes!$A$2:$D$102,4,FALSE))</f>
        <v>Zapopan</v>
      </c>
      <c r="I2165" t="s">
        <v>864</v>
      </c>
      <c r="J2165">
        <v>6</v>
      </c>
      <c r="O2165" t="s">
        <v>32</v>
      </c>
    </row>
    <row r="2166" spans="1:15">
      <c r="A2166">
        <f t="shared" si="66"/>
        <v>2165</v>
      </c>
      <c r="B2166" s="14">
        <v>44092</v>
      </c>
      <c r="C2166" t="s">
        <v>6</v>
      </c>
      <c r="D2166" t="s">
        <v>20</v>
      </c>
      <c r="E2166" s="15">
        <f t="shared" si="67"/>
        <v>20202156</v>
      </c>
      <c r="F2166">
        <v>47</v>
      </c>
      <c r="G2166">
        <v>47</v>
      </c>
      <c r="H2166" t="str">
        <f>IF(VLOOKUP(G2166,Clientes!$A$2:$D$102,4,FALSE)=0,Clientes!$D$6,VLOOKUP(G2166,Clientes!$A$2:$D$102,4,FALSE))</f>
        <v>Zapopan</v>
      </c>
      <c r="I2166" t="s">
        <v>846</v>
      </c>
      <c r="J2166">
        <v>3</v>
      </c>
      <c r="O2166" t="s">
        <v>907</v>
      </c>
    </row>
    <row r="2167" spans="1:15">
      <c r="A2167">
        <f t="shared" si="66"/>
        <v>2166</v>
      </c>
      <c r="B2167" s="14">
        <v>44092</v>
      </c>
      <c r="C2167" t="s">
        <v>36</v>
      </c>
      <c r="D2167" t="s">
        <v>20</v>
      </c>
      <c r="E2167" s="15">
        <f t="shared" si="67"/>
        <v>20202157</v>
      </c>
      <c r="F2167">
        <v>196</v>
      </c>
      <c r="G2167">
        <v>99999</v>
      </c>
      <c r="H2167" t="str">
        <f>IF(VLOOKUP(G2167,Clientes!$A$2:$D$102,4,FALSE)=0,Clientes!$D$6,VLOOKUP(G2167,Clientes!$A$2:$D$102,4,FALSE))</f>
        <v>Ciudad de México</v>
      </c>
      <c r="I2167" t="s">
        <v>876</v>
      </c>
      <c r="J2167">
        <v>5</v>
      </c>
      <c r="O2167" t="s">
        <v>908</v>
      </c>
    </row>
    <row r="2168" spans="1:15">
      <c r="A2168">
        <f t="shared" si="66"/>
        <v>2167</v>
      </c>
      <c r="B2168" s="14">
        <v>44092</v>
      </c>
      <c r="C2168" t="s">
        <v>6</v>
      </c>
      <c r="D2168" t="s">
        <v>20</v>
      </c>
      <c r="E2168" s="15">
        <f t="shared" si="67"/>
        <v>20202158</v>
      </c>
      <c r="F2168">
        <v>239</v>
      </c>
      <c r="G2168">
        <v>99999</v>
      </c>
      <c r="H2168" t="str">
        <f>IF(VLOOKUP(G2168,Clientes!$A$2:$D$102,4,FALSE)=0,Clientes!$D$6,VLOOKUP(G2168,Clientes!$A$2:$D$102,4,FALSE))</f>
        <v>Ciudad de México</v>
      </c>
      <c r="I2168" t="s">
        <v>842</v>
      </c>
      <c r="J2168">
        <v>6</v>
      </c>
      <c r="O2168" t="s">
        <v>32</v>
      </c>
    </row>
    <row r="2169" spans="1:15">
      <c r="A2169">
        <f t="shared" si="66"/>
        <v>2168</v>
      </c>
      <c r="B2169" s="14">
        <v>44092</v>
      </c>
      <c r="C2169" t="s">
        <v>6</v>
      </c>
      <c r="D2169" t="s">
        <v>20</v>
      </c>
      <c r="E2169" s="15">
        <f t="shared" si="67"/>
        <v>20202159</v>
      </c>
      <c r="F2169">
        <v>356</v>
      </c>
      <c r="G2169">
        <v>99999</v>
      </c>
      <c r="H2169" t="str">
        <f>IF(VLOOKUP(G2169,Clientes!$A$2:$D$102,4,FALSE)=0,Clientes!$D$6,VLOOKUP(G2169,Clientes!$A$2:$D$102,4,FALSE))</f>
        <v>Ciudad de México</v>
      </c>
      <c r="I2169" t="s">
        <v>877</v>
      </c>
      <c r="J2169">
        <v>3</v>
      </c>
      <c r="O2169" t="s">
        <v>32</v>
      </c>
    </row>
    <row r="2170" spans="1:15">
      <c r="A2170">
        <f t="shared" si="66"/>
        <v>2169</v>
      </c>
      <c r="B2170" s="14">
        <v>44092</v>
      </c>
      <c r="C2170" t="s">
        <v>6</v>
      </c>
      <c r="D2170" t="s">
        <v>22</v>
      </c>
      <c r="E2170" s="15">
        <f t="shared" si="67"/>
        <v>20202160</v>
      </c>
      <c r="F2170">
        <v>379</v>
      </c>
      <c r="G2170">
        <v>99999</v>
      </c>
      <c r="H2170" t="str">
        <f>IF(VLOOKUP(G2170,Clientes!$A$2:$D$102,4,FALSE)=0,Clientes!$D$6,VLOOKUP(G2170,Clientes!$A$2:$D$102,4,FALSE))</f>
        <v>Ciudad de México</v>
      </c>
      <c r="I2170" t="s">
        <v>852</v>
      </c>
      <c r="J2170">
        <v>3</v>
      </c>
      <c r="O2170" t="s">
        <v>907</v>
      </c>
    </row>
    <row r="2171" spans="1:15">
      <c r="A2171">
        <f t="shared" si="66"/>
        <v>2170</v>
      </c>
      <c r="B2171" s="14">
        <v>44092</v>
      </c>
      <c r="C2171" t="s">
        <v>6</v>
      </c>
      <c r="D2171" t="s">
        <v>22</v>
      </c>
      <c r="E2171" s="15">
        <f t="shared" si="67"/>
        <v>20202161</v>
      </c>
      <c r="F2171">
        <v>381</v>
      </c>
      <c r="G2171">
        <v>99999</v>
      </c>
      <c r="H2171" t="str">
        <f>IF(VLOOKUP(G2171,Clientes!$A$2:$D$102,4,FALSE)=0,Clientes!$D$6,VLOOKUP(G2171,Clientes!$A$2:$D$102,4,FALSE))</f>
        <v>Ciudad de México</v>
      </c>
      <c r="I2171" t="s">
        <v>867</v>
      </c>
      <c r="J2171">
        <v>4</v>
      </c>
      <c r="O2171" t="s">
        <v>908</v>
      </c>
    </row>
    <row r="2172" spans="1:15">
      <c r="A2172">
        <f t="shared" si="66"/>
        <v>2171</v>
      </c>
      <c r="B2172" s="14">
        <v>44092</v>
      </c>
      <c r="C2172" t="s">
        <v>6</v>
      </c>
      <c r="D2172" t="s">
        <v>20</v>
      </c>
      <c r="E2172" s="15">
        <f t="shared" si="67"/>
        <v>20202162</v>
      </c>
      <c r="F2172">
        <v>402</v>
      </c>
      <c r="G2172">
        <v>99999</v>
      </c>
      <c r="H2172" t="str">
        <f>IF(VLOOKUP(G2172,Clientes!$A$2:$D$102,4,FALSE)=0,Clientes!$D$6,VLOOKUP(G2172,Clientes!$A$2:$D$102,4,FALSE))</f>
        <v>Ciudad de México</v>
      </c>
      <c r="I2172" t="s">
        <v>872</v>
      </c>
      <c r="J2172">
        <v>1</v>
      </c>
      <c r="O2172" t="s">
        <v>907</v>
      </c>
    </row>
    <row r="2173" spans="1:15">
      <c r="A2173">
        <f t="shared" si="66"/>
        <v>2172</v>
      </c>
      <c r="B2173" s="14">
        <v>44092</v>
      </c>
      <c r="C2173" t="s">
        <v>6</v>
      </c>
      <c r="D2173" t="s">
        <v>20</v>
      </c>
      <c r="E2173" s="15">
        <f t="shared" si="67"/>
        <v>20202163</v>
      </c>
      <c r="F2173">
        <v>410</v>
      </c>
      <c r="G2173">
        <v>99999</v>
      </c>
      <c r="H2173" t="str">
        <f>IF(VLOOKUP(G2173,Clientes!$A$2:$D$102,4,FALSE)=0,Clientes!$D$6,VLOOKUP(G2173,Clientes!$A$2:$D$102,4,FALSE))</f>
        <v>Ciudad de México</v>
      </c>
      <c r="I2173" t="s">
        <v>883</v>
      </c>
      <c r="J2173">
        <v>4</v>
      </c>
      <c r="O2173" t="s">
        <v>907</v>
      </c>
    </row>
    <row r="2174" spans="1:15">
      <c r="A2174">
        <f t="shared" si="66"/>
        <v>2173</v>
      </c>
      <c r="B2174" s="14">
        <v>44093</v>
      </c>
      <c r="C2174" t="s">
        <v>6</v>
      </c>
      <c r="D2174" t="s">
        <v>20</v>
      </c>
      <c r="E2174" s="15">
        <f t="shared" si="67"/>
        <v>20202164</v>
      </c>
      <c r="F2174">
        <v>95</v>
      </c>
      <c r="G2174">
        <v>95</v>
      </c>
      <c r="H2174" t="str">
        <f>IF(VLOOKUP(G2174,Clientes!$A$2:$D$102,4,FALSE)=0,Clientes!$D$6,VLOOKUP(G2174,Clientes!$A$2:$D$102,4,FALSE))</f>
        <v>Ciudad Victoria</v>
      </c>
      <c r="I2174" t="s">
        <v>858</v>
      </c>
      <c r="J2174">
        <v>4</v>
      </c>
      <c r="O2174" t="s">
        <v>32</v>
      </c>
    </row>
    <row r="2175" spans="1:15">
      <c r="A2175">
        <f t="shared" si="66"/>
        <v>2174</v>
      </c>
      <c r="B2175" s="14">
        <v>44093</v>
      </c>
      <c r="C2175" t="s">
        <v>6</v>
      </c>
      <c r="D2175" t="s">
        <v>22</v>
      </c>
      <c r="E2175" s="15">
        <f t="shared" si="67"/>
        <v>20202165</v>
      </c>
      <c r="F2175">
        <v>125</v>
      </c>
      <c r="G2175">
        <v>99999</v>
      </c>
      <c r="H2175" t="str">
        <f>IF(VLOOKUP(G2175,Clientes!$A$2:$D$102,4,FALSE)=0,Clientes!$D$6,VLOOKUP(G2175,Clientes!$A$2:$D$102,4,FALSE))</f>
        <v>Ciudad de México</v>
      </c>
      <c r="I2175" t="s">
        <v>878</v>
      </c>
      <c r="J2175">
        <v>3</v>
      </c>
      <c r="O2175" t="s">
        <v>32</v>
      </c>
    </row>
    <row r="2176" spans="1:15">
      <c r="A2176">
        <f t="shared" si="66"/>
        <v>2175</v>
      </c>
      <c r="B2176" s="14">
        <v>44093</v>
      </c>
      <c r="C2176" t="s">
        <v>6</v>
      </c>
      <c r="D2176" t="s">
        <v>22</v>
      </c>
      <c r="E2176" s="15">
        <f t="shared" si="67"/>
        <v>20202166</v>
      </c>
      <c r="F2176">
        <v>182</v>
      </c>
      <c r="G2176">
        <v>99999</v>
      </c>
      <c r="H2176" t="str">
        <f>IF(VLOOKUP(G2176,Clientes!$A$2:$D$102,4,FALSE)=0,Clientes!$D$6,VLOOKUP(G2176,Clientes!$A$2:$D$102,4,FALSE))</f>
        <v>Ciudad de México</v>
      </c>
      <c r="I2176" t="s">
        <v>864</v>
      </c>
      <c r="J2176">
        <v>5</v>
      </c>
      <c r="O2176" t="s">
        <v>907</v>
      </c>
    </row>
    <row r="2177" spans="1:15">
      <c r="A2177">
        <f t="shared" si="66"/>
        <v>2176</v>
      </c>
      <c r="B2177" s="14">
        <v>44093</v>
      </c>
      <c r="C2177" t="s">
        <v>6</v>
      </c>
      <c r="D2177" t="s">
        <v>21</v>
      </c>
      <c r="E2177" s="15">
        <f t="shared" si="67"/>
        <v>20202167</v>
      </c>
      <c r="F2177">
        <v>183</v>
      </c>
      <c r="G2177">
        <v>99999</v>
      </c>
      <c r="H2177" t="str">
        <f>IF(VLOOKUP(G2177,Clientes!$A$2:$D$102,4,FALSE)=0,Clientes!$D$6,VLOOKUP(G2177,Clientes!$A$2:$D$102,4,FALSE))</f>
        <v>Ciudad de México</v>
      </c>
      <c r="I2177" t="s">
        <v>887</v>
      </c>
      <c r="J2177">
        <v>2</v>
      </c>
      <c r="O2177" t="s">
        <v>908</v>
      </c>
    </row>
    <row r="2178" spans="1:15">
      <c r="A2178">
        <f t="shared" si="66"/>
        <v>2177</v>
      </c>
      <c r="B2178" s="14">
        <v>44093</v>
      </c>
      <c r="C2178" t="s">
        <v>6</v>
      </c>
      <c r="D2178" t="s">
        <v>21</v>
      </c>
      <c r="E2178" s="15">
        <f t="shared" si="67"/>
        <v>20202168</v>
      </c>
      <c r="F2178">
        <v>279</v>
      </c>
      <c r="G2178">
        <v>99999</v>
      </c>
      <c r="H2178" t="str">
        <f>IF(VLOOKUP(G2178,Clientes!$A$2:$D$102,4,FALSE)=0,Clientes!$D$6,VLOOKUP(G2178,Clientes!$A$2:$D$102,4,FALSE))</f>
        <v>Ciudad de México</v>
      </c>
      <c r="I2178" t="s">
        <v>843</v>
      </c>
      <c r="J2178">
        <v>1</v>
      </c>
      <c r="O2178" t="s">
        <v>908</v>
      </c>
    </row>
    <row r="2179" spans="1:15">
      <c r="A2179">
        <f t="shared" si="66"/>
        <v>2178</v>
      </c>
      <c r="B2179" s="14">
        <v>44093</v>
      </c>
      <c r="C2179" t="s">
        <v>6</v>
      </c>
      <c r="D2179" t="s">
        <v>20</v>
      </c>
      <c r="E2179" s="15">
        <f t="shared" si="67"/>
        <v>20202169</v>
      </c>
      <c r="F2179">
        <v>340</v>
      </c>
      <c r="G2179">
        <v>99999</v>
      </c>
      <c r="H2179" t="str">
        <f>IF(VLOOKUP(G2179,Clientes!$A$2:$D$102,4,FALSE)=0,Clientes!$D$6,VLOOKUP(G2179,Clientes!$A$2:$D$102,4,FALSE))</f>
        <v>Ciudad de México</v>
      </c>
      <c r="I2179" t="s">
        <v>838</v>
      </c>
      <c r="J2179">
        <v>2</v>
      </c>
      <c r="O2179" t="s">
        <v>908</v>
      </c>
    </row>
    <row r="2180" spans="1:15">
      <c r="A2180">
        <f t="shared" ref="A2180:A2243" si="68">A2179+1</f>
        <v>2179</v>
      </c>
      <c r="B2180" s="14">
        <v>44093</v>
      </c>
      <c r="C2180" t="s">
        <v>6</v>
      </c>
      <c r="D2180" t="s">
        <v>20</v>
      </c>
      <c r="E2180" s="15">
        <f t="shared" ref="E2180:E2243" si="69">IF(CONCATENATE(D2180,F2180)=CONCATENATE(D2179,F2179),E2179,E2179+1)</f>
        <v>20202170</v>
      </c>
      <c r="F2180">
        <v>348</v>
      </c>
      <c r="G2180">
        <v>99999</v>
      </c>
      <c r="H2180" t="str">
        <f>IF(VLOOKUP(G2180,Clientes!$A$2:$D$102,4,FALSE)=0,Clientes!$D$6,VLOOKUP(G2180,Clientes!$A$2:$D$102,4,FALSE))</f>
        <v>Ciudad de México</v>
      </c>
      <c r="I2180" t="s">
        <v>884</v>
      </c>
      <c r="J2180">
        <v>6</v>
      </c>
      <c r="O2180" t="s">
        <v>32</v>
      </c>
    </row>
    <row r="2181" spans="1:15">
      <c r="A2181">
        <f t="shared" si="68"/>
        <v>2180</v>
      </c>
      <c r="B2181" s="14">
        <v>44093</v>
      </c>
      <c r="C2181" t="s">
        <v>6</v>
      </c>
      <c r="D2181" t="s">
        <v>20</v>
      </c>
      <c r="E2181" s="15">
        <f t="shared" si="69"/>
        <v>20202171</v>
      </c>
      <c r="F2181">
        <v>400</v>
      </c>
      <c r="G2181">
        <v>99999</v>
      </c>
      <c r="H2181" t="str">
        <f>IF(VLOOKUP(G2181,Clientes!$A$2:$D$102,4,FALSE)=0,Clientes!$D$6,VLOOKUP(G2181,Clientes!$A$2:$D$102,4,FALSE))</f>
        <v>Ciudad de México</v>
      </c>
      <c r="I2181" t="s">
        <v>882</v>
      </c>
      <c r="J2181">
        <v>1</v>
      </c>
      <c r="O2181" t="s">
        <v>908</v>
      </c>
    </row>
    <row r="2182" spans="1:15">
      <c r="A2182">
        <f t="shared" si="68"/>
        <v>2181</v>
      </c>
      <c r="B2182" s="14">
        <v>44093</v>
      </c>
      <c r="C2182" t="s">
        <v>6</v>
      </c>
      <c r="D2182" t="s">
        <v>21</v>
      </c>
      <c r="E2182" s="15">
        <f t="shared" si="69"/>
        <v>20202172</v>
      </c>
      <c r="F2182">
        <v>415</v>
      </c>
      <c r="G2182">
        <v>99999</v>
      </c>
      <c r="H2182" t="str">
        <f>IF(VLOOKUP(G2182,Clientes!$A$2:$D$102,4,FALSE)=0,Clientes!$D$6,VLOOKUP(G2182,Clientes!$A$2:$D$102,4,FALSE))</f>
        <v>Ciudad de México</v>
      </c>
      <c r="I2182" t="s">
        <v>831</v>
      </c>
      <c r="J2182">
        <v>2</v>
      </c>
      <c r="O2182" t="s">
        <v>32</v>
      </c>
    </row>
    <row r="2183" spans="1:15">
      <c r="A2183">
        <f t="shared" si="68"/>
        <v>2182</v>
      </c>
      <c r="B2183" s="14">
        <v>44094</v>
      </c>
      <c r="C2183" t="s">
        <v>6</v>
      </c>
      <c r="D2183" t="s">
        <v>20</v>
      </c>
      <c r="E2183" s="15">
        <f t="shared" si="69"/>
        <v>20202173</v>
      </c>
      <c r="F2183">
        <v>76</v>
      </c>
      <c r="G2183">
        <v>76</v>
      </c>
      <c r="H2183" t="str">
        <f>IF(VLOOKUP(G2183,Clientes!$A$2:$D$102,4,FALSE)=0,Clientes!$D$6,VLOOKUP(G2183,Clientes!$A$2:$D$102,4,FALSE))</f>
        <v>Ciudad de México</v>
      </c>
      <c r="I2183" t="s">
        <v>877</v>
      </c>
      <c r="J2183">
        <v>5</v>
      </c>
      <c r="O2183" t="s">
        <v>32</v>
      </c>
    </row>
    <row r="2184" spans="1:15">
      <c r="A2184">
        <f t="shared" si="68"/>
        <v>2183</v>
      </c>
      <c r="B2184" s="14">
        <v>44094</v>
      </c>
      <c r="C2184" t="s">
        <v>6</v>
      </c>
      <c r="D2184" t="s">
        <v>21</v>
      </c>
      <c r="E2184" s="15">
        <f t="shared" si="69"/>
        <v>20202174</v>
      </c>
      <c r="F2184">
        <v>156</v>
      </c>
      <c r="G2184">
        <v>99999</v>
      </c>
      <c r="H2184" t="str">
        <f>IF(VLOOKUP(G2184,Clientes!$A$2:$D$102,4,FALSE)=0,Clientes!$D$6,VLOOKUP(G2184,Clientes!$A$2:$D$102,4,FALSE))</f>
        <v>Ciudad de México</v>
      </c>
      <c r="I2184" t="s">
        <v>836</v>
      </c>
      <c r="J2184">
        <v>4</v>
      </c>
      <c r="O2184" t="s">
        <v>908</v>
      </c>
    </row>
    <row r="2185" spans="1:15">
      <c r="A2185">
        <f t="shared" si="68"/>
        <v>2184</v>
      </c>
      <c r="B2185" s="14">
        <v>44094</v>
      </c>
      <c r="C2185" t="s">
        <v>6</v>
      </c>
      <c r="D2185" t="s">
        <v>22</v>
      </c>
      <c r="E2185" s="15">
        <f t="shared" si="69"/>
        <v>20202175</v>
      </c>
      <c r="F2185">
        <v>161</v>
      </c>
      <c r="G2185">
        <v>99999</v>
      </c>
      <c r="H2185" t="str">
        <f>IF(VLOOKUP(G2185,Clientes!$A$2:$D$102,4,FALSE)=0,Clientes!$D$6,VLOOKUP(G2185,Clientes!$A$2:$D$102,4,FALSE))</f>
        <v>Ciudad de México</v>
      </c>
      <c r="I2185" t="s">
        <v>881</v>
      </c>
      <c r="J2185">
        <v>4</v>
      </c>
      <c r="O2185" t="s">
        <v>908</v>
      </c>
    </row>
    <row r="2186" spans="1:15">
      <c r="A2186">
        <f t="shared" si="68"/>
        <v>2185</v>
      </c>
      <c r="B2186" s="14">
        <v>44094</v>
      </c>
      <c r="C2186" t="s">
        <v>6</v>
      </c>
      <c r="D2186" t="s">
        <v>22</v>
      </c>
      <c r="E2186" s="15">
        <f t="shared" si="69"/>
        <v>20202176</v>
      </c>
      <c r="F2186">
        <v>296</v>
      </c>
      <c r="G2186">
        <v>99999</v>
      </c>
      <c r="H2186" t="str">
        <f>IF(VLOOKUP(G2186,Clientes!$A$2:$D$102,4,FALSE)=0,Clientes!$D$6,VLOOKUP(G2186,Clientes!$A$2:$D$102,4,FALSE))</f>
        <v>Ciudad de México</v>
      </c>
      <c r="I2186" t="s">
        <v>827</v>
      </c>
      <c r="J2186">
        <v>6</v>
      </c>
      <c r="O2186" t="s">
        <v>32</v>
      </c>
    </row>
    <row r="2187" spans="1:15">
      <c r="A2187">
        <f t="shared" si="68"/>
        <v>2186</v>
      </c>
      <c r="B2187" s="14">
        <v>44094</v>
      </c>
      <c r="C2187" t="s">
        <v>6</v>
      </c>
      <c r="D2187" t="s">
        <v>21</v>
      </c>
      <c r="E2187" s="15">
        <f t="shared" si="69"/>
        <v>20202177</v>
      </c>
      <c r="F2187">
        <v>298</v>
      </c>
      <c r="G2187">
        <v>99999</v>
      </c>
      <c r="H2187" t="str">
        <f>IF(VLOOKUP(G2187,Clientes!$A$2:$D$102,4,FALSE)=0,Clientes!$D$6,VLOOKUP(G2187,Clientes!$A$2:$D$102,4,FALSE))</f>
        <v>Ciudad de México</v>
      </c>
      <c r="I2187" t="s">
        <v>856</v>
      </c>
      <c r="J2187">
        <v>5</v>
      </c>
      <c r="O2187" t="s">
        <v>32</v>
      </c>
    </row>
    <row r="2188" spans="1:15">
      <c r="A2188">
        <f t="shared" si="68"/>
        <v>2187</v>
      </c>
      <c r="B2188" s="14">
        <v>44094</v>
      </c>
      <c r="C2188" t="s">
        <v>6</v>
      </c>
      <c r="D2188" t="s">
        <v>20</v>
      </c>
      <c r="E2188" s="15">
        <f t="shared" si="69"/>
        <v>20202178</v>
      </c>
      <c r="F2188">
        <v>311</v>
      </c>
      <c r="G2188">
        <v>99999</v>
      </c>
      <c r="H2188" t="str">
        <f>IF(VLOOKUP(G2188,Clientes!$A$2:$D$102,4,FALSE)=0,Clientes!$D$6,VLOOKUP(G2188,Clientes!$A$2:$D$102,4,FALSE))</f>
        <v>Ciudad de México</v>
      </c>
      <c r="I2188" t="s">
        <v>827</v>
      </c>
      <c r="J2188">
        <v>5</v>
      </c>
      <c r="O2188" t="s">
        <v>32</v>
      </c>
    </row>
    <row r="2189" spans="1:15">
      <c r="A2189">
        <f t="shared" si="68"/>
        <v>2188</v>
      </c>
      <c r="B2189" s="14">
        <v>44094</v>
      </c>
      <c r="C2189" t="s">
        <v>6</v>
      </c>
      <c r="D2189" t="s">
        <v>20</v>
      </c>
      <c r="E2189" s="15">
        <f t="shared" si="69"/>
        <v>20202179</v>
      </c>
      <c r="F2189">
        <v>412</v>
      </c>
      <c r="G2189">
        <v>99999</v>
      </c>
      <c r="H2189" t="str">
        <f>IF(VLOOKUP(G2189,Clientes!$A$2:$D$102,4,FALSE)=0,Clientes!$D$6,VLOOKUP(G2189,Clientes!$A$2:$D$102,4,FALSE))</f>
        <v>Ciudad de México</v>
      </c>
      <c r="I2189" t="s">
        <v>879</v>
      </c>
      <c r="J2189">
        <v>5</v>
      </c>
      <c r="O2189" t="s">
        <v>32</v>
      </c>
    </row>
    <row r="2190" spans="1:15">
      <c r="A2190">
        <f t="shared" si="68"/>
        <v>2189</v>
      </c>
      <c r="B2190" s="14">
        <v>44094</v>
      </c>
      <c r="C2190" t="s">
        <v>6</v>
      </c>
      <c r="D2190" t="s">
        <v>22</v>
      </c>
      <c r="E2190" s="15">
        <f t="shared" si="69"/>
        <v>20202180</v>
      </c>
      <c r="F2190">
        <v>422</v>
      </c>
      <c r="G2190">
        <v>99999</v>
      </c>
      <c r="H2190" t="str">
        <f>IF(VLOOKUP(G2190,Clientes!$A$2:$D$102,4,FALSE)=0,Clientes!$D$6,VLOOKUP(G2190,Clientes!$A$2:$D$102,4,FALSE))</f>
        <v>Ciudad de México</v>
      </c>
      <c r="I2190" t="s">
        <v>829</v>
      </c>
      <c r="J2190">
        <v>6</v>
      </c>
      <c r="O2190" t="s">
        <v>908</v>
      </c>
    </row>
    <row r="2191" spans="1:15">
      <c r="A2191">
        <f t="shared" si="68"/>
        <v>2190</v>
      </c>
      <c r="B2191" s="14">
        <v>44094</v>
      </c>
      <c r="C2191" t="s">
        <v>6</v>
      </c>
      <c r="D2191" t="s">
        <v>22</v>
      </c>
      <c r="E2191" s="15">
        <f t="shared" si="69"/>
        <v>20202181</v>
      </c>
      <c r="F2191">
        <v>445</v>
      </c>
      <c r="G2191">
        <v>99999</v>
      </c>
      <c r="H2191" t="str">
        <f>IF(VLOOKUP(G2191,Clientes!$A$2:$D$102,4,FALSE)=0,Clientes!$D$6,VLOOKUP(G2191,Clientes!$A$2:$D$102,4,FALSE))</f>
        <v>Ciudad de México</v>
      </c>
      <c r="I2191" t="s">
        <v>840</v>
      </c>
      <c r="J2191">
        <v>2</v>
      </c>
      <c r="O2191" t="s">
        <v>907</v>
      </c>
    </row>
    <row r="2192" spans="1:15">
      <c r="A2192">
        <f t="shared" si="68"/>
        <v>2191</v>
      </c>
      <c r="B2192" s="14">
        <v>44095</v>
      </c>
      <c r="C2192" t="s">
        <v>6</v>
      </c>
      <c r="D2192" t="s">
        <v>21</v>
      </c>
      <c r="E2192" s="15">
        <f t="shared" si="69"/>
        <v>20202182</v>
      </c>
      <c r="F2192">
        <v>23</v>
      </c>
      <c r="G2192">
        <v>23</v>
      </c>
      <c r="H2192" t="str">
        <f>IF(VLOOKUP(G2192,Clientes!$A$2:$D$102,4,FALSE)=0,Clientes!$D$6,VLOOKUP(G2192,Clientes!$A$2:$D$102,4,FALSE))</f>
        <v>Ciudad de México</v>
      </c>
      <c r="I2192" t="s">
        <v>874</v>
      </c>
      <c r="J2192">
        <v>3</v>
      </c>
      <c r="O2192" t="s">
        <v>32</v>
      </c>
    </row>
    <row r="2193" spans="1:15">
      <c r="A2193">
        <f t="shared" si="68"/>
        <v>2192</v>
      </c>
      <c r="B2193" s="14">
        <v>44095</v>
      </c>
      <c r="C2193" t="s">
        <v>6</v>
      </c>
      <c r="D2193" t="s">
        <v>20</v>
      </c>
      <c r="E2193" s="15">
        <f t="shared" si="69"/>
        <v>20202183</v>
      </c>
      <c r="F2193">
        <v>40</v>
      </c>
      <c r="G2193">
        <v>40</v>
      </c>
      <c r="H2193" t="str">
        <f>IF(VLOOKUP(G2193,Clientes!$A$2:$D$102,4,FALSE)=0,Clientes!$D$6,VLOOKUP(G2193,Clientes!$A$2:$D$102,4,FALSE))</f>
        <v>Ciudad de México</v>
      </c>
      <c r="I2193" t="s">
        <v>882</v>
      </c>
      <c r="J2193">
        <v>2</v>
      </c>
      <c r="O2193" t="s">
        <v>32</v>
      </c>
    </row>
    <row r="2194" spans="1:15">
      <c r="A2194">
        <f t="shared" si="68"/>
        <v>2193</v>
      </c>
      <c r="B2194" s="14">
        <v>44095</v>
      </c>
      <c r="C2194" t="s">
        <v>6</v>
      </c>
      <c r="D2194" t="s">
        <v>22</v>
      </c>
      <c r="E2194" s="15">
        <f t="shared" si="69"/>
        <v>20202184</v>
      </c>
      <c r="F2194">
        <v>71</v>
      </c>
      <c r="G2194">
        <v>71</v>
      </c>
      <c r="H2194" t="str">
        <f>IF(VLOOKUP(G2194,Clientes!$A$2:$D$102,4,FALSE)=0,Clientes!$D$6,VLOOKUP(G2194,Clientes!$A$2:$D$102,4,FALSE))</f>
        <v>Ciudad de México</v>
      </c>
      <c r="I2194" t="s">
        <v>880</v>
      </c>
      <c r="J2194">
        <v>5</v>
      </c>
      <c r="O2194" t="s">
        <v>32</v>
      </c>
    </row>
    <row r="2195" spans="1:15">
      <c r="A2195">
        <f t="shared" si="68"/>
        <v>2194</v>
      </c>
      <c r="B2195" s="14">
        <v>44095</v>
      </c>
      <c r="C2195" t="s">
        <v>6</v>
      </c>
      <c r="D2195" t="s">
        <v>21</v>
      </c>
      <c r="E2195" s="15">
        <f t="shared" si="69"/>
        <v>20202185</v>
      </c>
      <c r="F2195">
        <v>158</v>
      </c>
      <c r="G2195">
        <v>99999</v>
      </c>
      <c r="H2195" t="str">
        <f>IF(VLOOKUP(G2195,Clientes!$A$2:$D$102,4,FALSE)=0,Clientes!$D$6,VLOOKUP(G2195,Clientes!$A$2:$D$102,4,FALSE))</f>
        <v>Ciudad de México</v>
      </c>
      <c r="I2195" t="s">
        <v>840</v>
      </c>
      <c r="J2195">
        <v>6</v>
      </c>
      <c r="O2195" t="s">
        <v>907</v>
      </c>
    </row>
    <row r="2196" spans="1:15">
      <c r="A2196">
        <f t="shared" si="68"/>
        <v>2195</v>
      </c>
      <c r="B2196" s="14">
        <v>44095</v>
      </c>
      <c r="C2196" t="s">
        <v>6</v>
      </c>
      <c r="D2196" t="s">
        <v>21</v>
      </c>
      <c r="E2196" s="15">
        <f t="shared" si="69"/>
        <v>20202186</v>
      </c>
      <c r="F2196">
        <v>165</v>
      </c>
      <c r="G2196">
        <v>99999</v>
      </c>
      <c r="H2196" t="str">
        <f>IF(VLOOKUP(G2196,Clientes!$A$2:$D$102,4,FALSE)=0,Clientes!$D$6,VLOOKUP(G2196,Clientes!$A$2:$D$102,4,FALSE))</f>
        <v>Ciudad de México</v>
      </c>
      <c r="I2196" t="s">
        <v>834</v>
      </c>
      <c r="J2196">
        <v>5</v>
      </c>
      <c r="O2196" t="s">
        <v>32</v>
      </c>
    </row>
    <row r="2197" spans="1:15">
      <c r="A2197">
        <f t="shared" si="68"/>
        <v>2196</v>
      </c>
      <c r="B2197" s="14">
        <v>44095</v>
      </c>
      <c r="C2197" t="s">
        <v>6</v>
      </c>
      <c r="D2197" t="s">
        <v>20</v>
      </c>
      <c r="E2197" s="15">
        <f t="shared" si="69"/>
        <v>20202187</v>
      </c>
      <c r="F2197">
        <v>328</v>
      </c>
      <c r="G2197">
        <v>99999</v>
      </c>
      <c r="H2197" t="str">
        <f>IF(VLOOKUP(G2197,Clientes!$A$2:$D$102,4,FALSE)=0,Clientes!$D$6,VLOOKUP(G2197,Clientes!$A$2:$D$102,4,FALSE))</f>
        <v>Ciudad de México</v>
      </c>
      <c r="I2197" t="s">
        <v>858</v>
      </c>
      <c r="J2197">
        <v>3</v>
      </c>
      <c r="O2197" t="s">
        <v>32</v>
      </c>
    </row>
    <row r="2198" spans="1:15">
      <c r="A2198">
        <f t="shared" si="68"/>
        <v>2197</v>
      </c>
      <c r="B2198" s="14">
        <v>44095</v>
      </c>
      <c r="C2198" t="s">
        <v>6</v>
      </c>
      <c r="D2198" t="s">
        <v>20</v>
      </c>
      <c r="E2198" s="15">
        <f t="shared" si="69"/>
        <v>20202188</v>
      </c>
      <c r="F2198">
        <v>391</v>
      </c>
      <c r="G2198">
        <v>99999</v>
      </c>
      <c r="H2198" t="str">
        <f>IF(VLOOKUP(G2198,Clientes!$A$2:$D$102,4,FALSE)=0,Clientes!$D$6,VLOOKUP(G2198,Clientes!$A$2:$D$102,4,FALSE))</f>
        <v>Ciudad de México</v>
      </c>
      <c r="I2198" t="s">
        <v>883</v>
      </c>
      <c r="J2198">
        <v>4</v>
      </c>
      <c r="O2198" t="s">
        <v>908</v>
      </c>
    </row>
    <row r="2199" spans="1:15">
      <c r="A2199">
        <f t="shared" si="68"/>
        <v>2198</v>
      </c>
      <c r="B2199" s="14">
        <v>44095</v>
      </c>
      <c r="C2199" t="s">
        <v>6</v>
      </c>
      <c r="D2199" t="s">
        <v>20</v>
      </c>
      <c r="E2199" s="15">
        <f t="shared" si="69"/>
        <v>20202189</v>
      </c>
      <c r="F2199">
        <v>392</v>
      </c>
      <c r="G2199">
        <v>99999</v>
      </c>
      <c r="H2199" t="str">
        <f>IF(VLOOKUP(G2199,Clientes!$A$2:$D$102,4,FALSE)=0,Clientes!$D$6,VLOOKUP(G2199,Clientes!$A$2:$D$102,4,FALSE))</f>
        <v>Ciudad de México</v>
      </c>
      <c r="I2199" t="s">
        <v>858</v>
      </c>
      <c r="J2199">
        <v>7</v>
      </c>
      <c r="O2199" t="s">
        <v>908</v>
      </c>
    </row>
    <row r="2200" spans="1:15">
      <c r="A2200">
        <f t="shared" si="68"/>
        <v>2199</v>
      </c>
      <c r="B2200" s="14">
        <v>44096</v>
      </c>
      <c r="C2200" t="s">
        <v>6</v>
      </c>
      <c r="D2200" t="s">
        <v>20</v>
      </c>
      <c r="E2200" s="15">
        <f t="shared" si="69"/>
        <v>20202190</v>
      </c>
      <c r="F2200">
        <v>80</v>
      </c>
      <c r="G2200">
        <v>80</v>
      </c>
      <c r="H2200" t="str">
        <f>IF(VLOOKUP(G2200,Clientes!$A$2:$D$102,4,FALSE)=0,Clientes!$D$6,VLOOKUP(G2200,Clientes!$A$2:$D$102,4,FALSE))</f>
        <v>Ciudad de México</v>
      </c>
      <c r="I2200" t="s">
        <v>860</v>
      </c>
      <c r="J2200">
        <v>2</v>
      </c>
      <c r="O2200" t="s">
        <v>907</v>
      </c>
    </row>
    <row r="2201" spans="1:15">
      <c r="A2201">
        <f t="shared" si="68"/>
        <v>2200</v>
      </c>
      <c r="B2201" s="14">
        <v>44096</v>
      </c>
      <c r="C2201" t="s">
        <v>6</v>
      </c>
      <c r="D2201" t="s">
        <v>21</v>
      </c>
      <c r="E2201" s="15">
        <f t="shared" si="69"/>
        <v>20202191</v>
      </c>
      <c r="F2201">
        <v>100</v>
      </c>
      <c r="G2201">
        <v>100</v>
      </c>
      <c r="H2201" t="str">
        <f>IF(VLOOKUP(G2201,Clientes!$A$2:$D$102,4,FALSE)=0,Clientes!$D$6,VLOOKUP(G2201,Clientes!$A$2:$D$102,4,FALSE))</f>
        <v>Chimalhuacán</v>
      </c>
      <c r="I2201" t="s">
        <v>836</v>
      </c>
      <c r="J2201">
        <v>6</v>
      </c>
      <c r="O2201" t="s">
        <v>907</v>
      </c>
    </row>
    <row r="2202" spans="1:15">
      <c r="A2202">
        <f t="shared" si="68"/>
        <v>2201</v>
      </c>
      <c r="B2202" s="14">
        <v>44096</v>
      </c>
      <c r="C2202" t="s">
        <v>6</v>
      </c>
      <c r="D2202" t="s">
        <v>20</v>
      </c>
      <c r="E2202" s="15">
        <f t="shared" si="69"/>
        <v>20202192</v>
      </c>
      <c r="F2202">
        <v>203</v>
      </c>
      <c r="G2202">
        <v>99999</v>
      </c>
      <c r="H2202" t="str">
        <f>IF(VLOOKUP(G2202,Clientes!$A$2:$D$102,4,FALSE)=0,Clientes!$D$6,VLOOKUP(G2202,Clientes!$A$2:$D$102,4,FALSE))</f>
        <v>Ciudad de México</v>
      </c>
      <c r="I2202" t="s">
        <v>890</v>
      </c>
      <c r="J2202">
        <v>2</v>
      </c>
      <c r="O2202" t="s">
        <v>32</v>
      </c>
    </row>
    <row r="2203" spans="1:15">
      <c r="A2203">
        <f t="shared" si="68"/>
        <v>2202</v>
      </c>
      <c r="B2203" s="14">
        <v>44096</v>
      </c>
      <c r="C2203" t="s">
        <v>6</v>
      </c>
      <c r="D2203" t="s">
        <v>22</v>
      </c>
      <c r="E2203" s="15">
        <f t="shared" si="69"/>
        <v>20202193</v>
      </c>
      <c r="F2203">
        <v>224</v>
      </c>
      <c r="G2203">
        <v>99999</v>
      </c>
      <c r="H2203" t="str">
        <f>IF(VLOOKUP(G2203,Clientes!$A$2:$D$102,4,FALSE)=0,Clientes!$D$6,VLOOKUP(G2203,Clientes!$A$2:$D$102,4,FALSE))</f>
        <v>Ciudad de México</v>
      </c>
      <c r="I2203" t="s">
        <v>856</v>
      </c>
      <c r="J2203">
        <v>5</v>
      </c>
      <c r="O2203" t="s">
        <v>907</v>
      </c>
    </row>
    <row r="2204" spans="1:15">
      <c r="A2204">
        <f t="shared" si="68"/>
        <v>2203</v>
      </c>
      <c r="B2204" s="14">
        <v>44096</v>
      </c>
      <c r="C2204" t="s">
        <v>6</v>
      </c>
      <c r="D2204" t="s">
        <v>20</v>
      </c>
      <c r="E2204" s="15">
        <f t="shared" si="69"/>
        <v>20202194</v>
      </c>
      <c r="F2204">
        <v>239</v>
      </c>
      <c r="G2204">
        <v>99999</v>
      </c>
      <c r="H2204" t="str">
        <f>IF(VLOOKUP(G2204,Clientes!$A$2:$D$102,4,FALSE)=0,Clientes!$D$6,VLOOKUP(G2204,Clientes!$A$2:$D$102,4,FALSE))</f>
        <v>Ciudad de México</v>
      </c>
      <c r="I2204" t="s">
        <v>849</v>
      </c>
      <c r="J2204">
        <v>2</v>
      </c>
      <c r="O2204" t="s">
        <v>907</v>
      </c>
    </row>
    <row r="2205" spans="1:15">
      <c r="A2205">
        <f t="shared" si="68"/>
        <v>2204</v>
      </c>
      <c r="B2205" s="14">
        <v>44096</v>
      </c>
      <c r="C2205" t="s">
        <v>6</v>
      </c>
      <c r="D2205" t="s">
        <v>22</v>
      </c>
      <c r="E2205" s="15">
        <f t="shared" si="69"/>
        <v>20202195</v>
      </c>
      <c r="F2205">
        <v>257</v>
      </c>
      <c r="G2205">
        <v>99999</v>
      </c>
      <c r="H2205" t="str">
        <f>IF(VLOOKUP(G2205,Clientes!$A$2:$D$102,4,FALSE)=0,Clientes!$D$6,VLOOKUP(G2205,Clientes!$A$2:$D$102,4,FALSE))</f>
        <v>Ciudad de México</v>
      </c>
      <c r="I2205" t="s">
        <v>836</v>
      </c>
      <c r="J2205">
        <v>4</v>
      </c>
      <c r="O2205" t="s">
        <v>908</v>
      </c>
    </row>
    <row r="2206" spans="1:15">
      <c r="A2206">
        <f t="shared" si="68"/>
        <v>2205</v>
      </c>
      <c r="B2206" s="14">
        <v>44096</v>
      </c>
      <c r="C2206" t="s">
        <v>6</v>
      </c>
      <c r="D2206" t="s">
        <v>22</v>
      </c>
      <c r="E2206" s="15">
        <f t="shared" si="69"/>
        <v>20202196</v>
      </c>
      <c r="F2206">
        <v>424</v>
      </c>
      <c r="G2206">
        <v>99999</v>
      </c>
      <c r="H2206" t="str">
        <f>IF(VLOOKUP(G2206,Clientes!$A$2:$D$102,4,FALSE)=0,Clientes!$D$6,VLOOKUP(G2206,Clientes!$A$2:$D$102,4,FALSE))</f>
        <v>Ciudad de México</v>
      </c>
      <c r="I2206" t="s">
        <v>834</v>
      </c>
      <c r="J2206">
        <v>5</v>
      </c>
      <c r="O2206" t="s">
        <v>907</v>
      </c>
    </row>
    <row r="2207" spans="1:15">
      <c r="A2207">
        <f t="shared" si="68"/>
        <v>2206</v>
      </c>
      <c r="B2207" s="14">
        <v>44096</v>
      </c>
      <c r="C2207" t="s">
        <v>6</v>
      </c>
      <c r="D2207" t="s">
        <v>21</v>
      </c>
      <c r="E2207" s="15">
        <f t="shared" si="69"/>
        <v>20202197</v>
      </c>
      <c r="F2207">
        <v>438</v>
      </c>
      <c r="G2207">
        <v>99999</v>
      </c>
      <c r="H2207" t="str">
        <f>IF(VLOOKUP(G2207,Clientes!$A$2:$D$102,4,FALSE)=0,Clientes!$D$6,VLOOKUP(G2207,Clientes!$A$2:$D$102,4,FALSE))</f>
        <v>Ciudad de México</v>
      </c>
      <c r="I2207" t="s">
        <v>840</v>
      </c>
      <c r="J2207">
        <v>2</v>
      </c>
      <c r="O2207" t="s">
        <v>32</v>
      </c>
    </row>
    <row r="2208" spans="1:15">
      <c r="A2208">
        <f t="shared" si="68"/>
        <v>2207</v>
      </c>
      <c r="B2208" s="14">
        <v>44097</v>
      </c>
      <c r="C2208" t="s">
        <v>6</v>
      </c>
      <c r="D2208" t="s">
        <v>20</v>
      </c>
      <c r="E2208" s="15">
        <f t="shared" si="69"/>
        <v>20202198</v>
      </c>
      <c r="F2208">
        <v>87</v>
      </c>
      <c r="G2208">
        <v>87</v>
      </c>
      <c r="H2208" t="str">
        <f>IF(VLOOKUP(G2208,Clientes!$A$2:$D$102,4,FALSE)=0,Clientes!$D$6,VLOOKUP(G2208,Clientes!$A$2:$D$102,4,FALSE))</f>
        <v>Irapuato</v>
      </c>
      <c r="I2208" t="s">
        <v>875</v>
      </c>
      <c r="J2208">
        <v>3</v>
      </c>
      <c r="O2208" t="s">
        <v>908</v>
      </c>
    </row>
    <row r="2209" spans="1:15">
      <c r="A2209">
        <f t="shared" si="68"/>
        <v>2208</v>
      </c>
      <c r="B2209" s="14">
        <v>44097</v>
      </c>
      <c r="C2209" t="s">
        <v>6</v>
      </c>
      <c r="D2209" t="s">
        <v>20</v>
      </c>
      <c r="E2209" s="15">
        <f t="shared" si="69"/>
        <v>20202199</v>
      </c>
      <c r="F2209">
        <v>145</v>
      </c>
      <c r="G2209">
        <v>99999</v>
      </c>
      <c r="H2209" t="str">
        <f>IF(VLOOKUP(G2209,Clientes!$A$2:$D$102,4,FALSE)=0,Clientes!$D$6,VLOOKUP(G2209,Clientes!$A$2:$D$102,4,FALSE))</f>
        <v>Ciudad de México</v>
      </c>
      <c r="I2209" t="s">
        <v>856</v>
      </c>
      <c r="J2209">
        <v>4</v>
      </c>
      <c r="O2209" t="s">
        <v>32</v>
      </c>
    </row>
    <row r="2210" spans="1:15">
      <c r="A2210">
        <f t="shared" si="68"/>
        <v>2209</v>
      </c>
      <c r="B2210" s="14">
        <v>44097</v>
      </c>
      <c r="C2210" t="s">
        <v>6</v>
      </c>
      <c r="D2210" t="s">
        <v>20</v>
      </c>
      <c r="E2210" s="15">
        <f t="shared" si="69"/>
        <v>20202200</v>
      </c>
      <c r="F2210">
        <v>159</v>
      </c>
      <c r="G2210">
        <v>99999</v>
      </c>
      <c r="H2210" t="str">
        <f>IF(VLOOKUP(G2210,Clientes!$A$2:$D$102,4,FALSE)=0,Clientes!$D$6,VLOOKUP(G2210,Clientes!$A$2:$D$102,4,FALSE))</f>
        <v>Ciudad de México</v>
      </c>
      <c r="I2210" t="s">
        <v>846</v>
      </c>
      <c r="J2210">
        <v>6</v>
      </c>
      <c r="O2210" t="s">
        <v>908</v>
      </c>
    </row>
    <row r="2211" spans="1:15">
      <c r="A2211">
        <f t="shared" si="68"/>
        <v>2210</v>
      </c>
      <c r="B2211" s="14">
        <v>44097</v>
      </c>
      <c r="C2211" t="s">
        <v>6</v>
      </c>
      <c r="D2211" t="s">
        <v>21</v>
      </c>
      <c r="E2211" s="15">
        <f t="shared" si="69"/>
        <v>20202201</v>
      </c>
      <c r="F2211">
        <v>222</v>
      </c>
      <c r="G2211">
        <v>99999</v>
      </c>
      <c r="H2211" t="str">
        <f>IF(VLOOKUP(G2211,Clientes!$A$2:$D$102,4,FALSE)=0,Clientes!$D$6,VLOOKUP(G2211,Clientes!$A$2:$D$102,4,FALSE))</f>
        <v>Ciudad de México</v>
      </c>
      <c r="I2211" t="s">
        <v>885</v>
      </c>
      <c r="J2211">
        <v>1</v>
      </c>
      <c r="O2211" t="s">
        <v>908</v>
      </c>
    </row>
    <row r="2212" spans="1:15">
      <c r="A2212">
        <f t="shared" si="68"/>
        <v>2211</v>
      </c>
      <c r="B2212" s="14">
        <v>44097</v>
      </c>
      <c r="C2212" t="s">
        <v>6</v>
      </c>
      <c r="D2212" t="s">
        <v>20</v>
      </c>
      <c r="E2212" s="15">
        <f t="shared" si="69"/>
        <v>20202202</v>
      </c>
      <c r="F2212">
        <v>361</v>
      </c>
      <c r="G2212">
        <v>99999</v>
      </c>
      <c r="H2212" t="str">
        <f>IF(VLOOKUP(G2212,Clientes!$A$2:$D$102,4,FALSE)=0,Clientes!$D$6,VLOOKUP(G2212,Clientes!$A$2:$D$102,4,FALSE))</f>
        <v>Ciudad de México</v>
      </c>
      <c r="I2212" t="s">
        <v>832</v>
      </c>
      <c r="J2212">
        <v>6</v>
      </c>
      <c r="O2212" t="s">
        <v>908</v>
      </c>
    </row>
    <row r="2213" spans="1:15">
      <c r="A2213">
        <f t="shared" si="68"/>
        <v>2212</v>
      </c>
      <c r="B2213" s="14">
        <v>44097</v>
      </c>
      <c r="C2213" t="s">
        <v>6</v>
      </c>
      <c r="D2213" t="s">
        <v>21</v>
      </c>
      <c r="E2213" s="15">
        <f t="shared" si="69"/>
        <v>20202203</v>
      </c>
      <c r="F2213">
        <v>376</v>
      </c>
      <c r="G2213">
        <v>99999</v>
      </c>
      <c r="H2213" t="str">
        <f>IF(VLOOKUP(G2213,Clientes!$A$2:$D$102,4,FALSE)=0,Clientes!$D$6,VLOOKUP(G2213,Clientes!$A$2:$D$102,4,FALSE))</f>
        <v>Ciudad de México</v>
      </c>
      <c r="I2213" t="s">
        <v>868</v>
      </c>
      <c r="J2213">
        <v>1</v>
      </c>
      <c r="O2213" t="s">
        <v>32</v>
      </c>
    </row>
    <row r="2214" spans="1:15">
      <c r="A2214">
        <f t="shared" si="68"/>
        <v>2213</v>
      </c>
      <c r="B2214" s="14">
        <v>44097</v>
      </c>
      <c r="C2214" t="s">
        <v>6</v>
      </c>
      <c r="D2214" t="s">
        <v>20</v>
      </c>
      <c r="E2214" s="15">
        <f t="shared" si="69"/>
        <v>20202204</v>
      </c>
      <c r="F2214">
        <v>399</v>
      </c>
      <c r="G2214">
        <v>99999</v>
      </c>
      <c r="H2214" t="str">
        <f>IF(VLOOKUP(G2214,Clientes!$A$2:$D$102,4,FALSE)=0,Clientes!$D$6,VLOOKUP(G2214,Clientes!$A$2:$D$102,4,FALSE))</f>
        <v>Ciudad de México</v>
      </c>
      <c r="I2214" t="s">
        <v>849</v>
      </c>
      <c r="J2214">
        <v>4</v>
      </c>
      <c r="O2214" t="s">
        <v>908</v>
      </c>
    </row>
    <row r="2215" spans="1:15">
      <c r="A2215">
        <f t="shared" si="68"/>
        <v>2214</v>
      </c>
      <c r="B2215" s="14">
        <v>44097</v>
      </c>
      <c r="C2215" t="s">
        <v>6</v>
      </c>
      <c r="D2215" t="s">
        <v>20</v>
      </c>
      <c r="E2215" s="15">
        <f t="shared" si="69"/>
        <v>20202205</v>
      </c>
      <c r="F2215">
        <v>404</v>
      </c>
      <c r="G2215">
        <v>99999</v>
      </c>
      <c r="H2215" t="str">
        <f>IF(VLOOKUP(G2215,Clientes!$A$2:$D$102,4,FALSE)=0,Clientes!$D$6,VLOOKUP(G2215,Clientes!$A$2:$D$102,4,FALSE))</f>
        <v>Ciudad de México</v>
      </c>
      <c r="I2215" t="s">
        <v>831</v>
      </c>
      <c r="J2215">
        <v>5</v>
      </c>
      <c r="O2215" t="s">
        <v>907</v>
      </c>
    </row>
    <row r="2216" spans="1:15">
      <c r="A2216">
        <f t="shared" si="68"/>
        <v>2215</v>
      </c>
      <c r="B2216" s="14">
        <v>44097</v>
      </c>
      <c r="C2216" t="s">
        <v>6</v>
      </c>
      <c r="D2216" t="s">
        <v>21</v>
      </c>
      <c r="E2216" s="15">
        <f t="shared" si="69"/>
        <v>20202206</v>
      </c>
      <c r="F2216">
        <v>411</v>
      </c>
      <c r="G2216">
        <v>99999</v>
      </c>
      <c r="H2216" t="str">
        <f>IF(VLOOKUP(G2216,Clientes!$A$2:$D$102,4,FALSE)=0,Clientes!$D$6,VLOOKUP(G2216,Clientes!$A$2:$D$102,4,FALSE))</f>
        <v>Ciudad de México</v>
      </c>
      <c r="I2216" t="s">
        <v>830</v>
      </c>
      <c r="J2216">
        <v>5</v>
      </c>
      <c r="O2216" t="s">
        <v>32</v>
      </c>
    </row>
    <row r="2217" spans="1:15">
      <c r="A2217">
        <f t="shared" si="68"/>
        <v>2216</v>
      </c>
      <c r="B2217" s="14">
        <v>44098</v>
      </c>
      <c r="C2217" t="s">
        <v>6</v>
      </c>
      <c r="D2217" t="s">
        <v>20</v>
      </c>
      <c r="E2217" s="15">
        <f t="shared" si="69"/>
        <v>20202207</v>
      </c>
      <c r="F2217">
        <v>90</v>
      </c>
      <c r="G2217">
        <v>90</v>
      </c>
      <c r="H2217" t="str">
        <f>IF(VLOOKUP(G2217,Clientes!$A$2:$D$102,4,FALSE)=0,Clientes!$D$6,VLOOKUP(G2217,Clientes!$A$2:$D$102,4,FALSE))</f>
        <v>Ciudad de México</v>
      </c>
      <c r="I2217" t="s">
        <v>880</v>
      </c>
      <c r="J2217">
        <v>4</v>
      </c>
      <c r="O2217" t="s">
        <v>908</v>
      </c>
    </row>
    <row r="2218" spans="1:15">
      <c r="A2218">
        <f t="shared" si="68"/>
        <v>2217</v>
      </c>
      <c r="B2218" s="14">
        <v>44098</v>
      </c>
      <c r="C2218" t="s">
        <v>6</v>
      </c>
      <c r="D2218" t="s">
        <v>22</v>
      </c>
      <c r="E2218" s="15">
        <f t="shared" si="69"/>
        <v>20202208</v>
      </c>
      <c r="F2218">
        <v>236</v>
      </c>
      <c r="G2218">
        <v>99999</v>
      </c>
      <c r="H2218" t="str">
        <f>IF(VLOOKUP(G2218,Clientes!$A$2:$D$102,4,FALSE)=0,Clientes!$D$6,VLOOKUP(G2218,Clientes!$A$2:$D$102,4,FALSE))</f>
        <v>Ciudad de México</v>
      </c>
      <c r="I2218" t="s">
        <v>878</v>
      </c>
      <c r="J2218">
        <v>7</v>
      </c>
      <c r="O2218" t="s">
        <v>908</v>
      </c>
    </row>
    <row r="2219" spans="1:15">
      <c r="A2219">
        <f t="shared" si="68"/>
        <v>2218</v>
      </c>
      <c r="B2219" s="14">
        <v>44098</v>
      </c>
      <c r="C2219" t="s">
        <v>6</v>
      </c>
      <c r="D2219" t="s">
        <v>21</v>
      </c>
      <c r="E2219" s="15">
        <f t="shared" si="69"/>
        <v>20202209</v>
      </c>
      <c r="F2219">
        <v>365</v>
      </c>
      <c r="G2219">
        <v>99999</v>
      </c>
      <c r="H2219" t="str">
        <f>IF(VLOOKUP(G2219,Clientes!$A$2:$D$102,4,FALSE)=0,Clientes!$D$6,VLOOKUP(G2219,Clientes!$A$2:$D$102,4,FALSE))</f>
        <v>Ciudad de México</v>
      </c>
      <c r="I2219" t="s">
        <v>851</v>
      </c>
      <c r="J2219">
        <v>5</v>
      </c>
      <c r="O2219" t="s">
        <v>908</v>
      </c>
    </row>
    <row r="2220" spans="1:15">
      <c r="A2220">
        <f t="shared" si="68"/>
        <v>2219</v>
      </c>
      <c r="B2220" s="14">
        <v>44098</v>
      </c>
      <c r="C2220" t="s">
        <v>6</v>
      </c>
      <c r="D2220" t="s">
        <v>21</v>
      </c>
      <c r="E2220" s="15">
        <f t="shared" si="69"/>
        <v>20202210</v>
      </c>
      <c r="F2220">
        <v>395</v>
      </c>
      <c r="G2220">
        <v>99999</v>
      </c>
      <c r="H2220" t="str">
        <f>IF(VLOOKUP(G2220,Clientes!$A$2:$D$102,4,FALSE)=0,Clientes!$D$6,VLOOKUP(G2220,Clientes!$A$2:$D$102,4,FALSE))</f>
        <v>Ciudad de México</v>
      </c>
      <c r="I2220" t="s">
        <v>855</v>
      </c>
      <c r="J2220">
        <v>7</v>
      </c>
      <c r="O2220" t="s">
        <v>32</v>
      </c>
    </row>
    <row r="2221" spans="1:15">
      <c r="A2221">
        <f t="shared" si="68"/>
        <v>2220</v>
      </c>
      <c r="B2221" s="14">
        <v>44099</v>
      </c>
      <c r="C2221" t="s">
        <v>6</v>
      </c>
      <c r="D2221" t="s">
        <v>20</v>
      </c>
      <c r="E2221" s="15">
        <f t="shared" si="69"/>
        <v>20202211</v>
      </c>
      <c r="F2221">
        <v>187</v>
      </c>
      <c r="G2221">
        <v>99999</v>
      </c>
      <c r="H2221" t="str">
        <f>IF(VLOOKUP(G2221,Clientes!$A$2:$D$102,4,FALSE)=0,Clientes!$D$6,VLOOKUP(G2221,Clientes!$A$2:$D$102,4,FALSE))</f>
        <v>Ciudad de México</v>
      </c>
      <c r="I2221" t="s">
        <v>844</v>
      </c>
      <c r="J2221">
        <v>2</v>
      </c>
      <c r="O2221" t="s">
        <v>908</v>
      </c>
    </row>
    <row r="2222" spans="1:15">
      <c r="A2222">
        <f t="shared" si="68"/>
        <v>2221</v>
      </c>
      <c r="B2222" s="14">
        <v>44099</v>
      </c>
      <c r="C2222" t="s">
        <v>6</v>
      </c>
      <c r="D2222" t="s">
        <v>22</v>
      </c>
      <c r="E2222" s="15">
        <f t="shared" si="69"/>
        <v>20202212</v>
      </c>
      <c r="F2222">
        <v>293</v>
      </c>
      <c r="G2222">
        <v>99999</v>
      </c>
      <c r="H2222" t="str">
        <f>IF(VLOOKUP(G2222,Clientes!$A$2:$D$102,4,FALSE)=0,Clientes!$D$6,VLOOKUP(G2222,Clientes!$A$2:$D$102,4,FALSE))</f>
        <v>Ciudad de México</v>
      </c>
      <c r="I2222" t="s">
        <v>865</v>
      </c>
      <c r="J2222">
        <v>2</v>
      </c>
      <c r="O2222" t="s">
        <v>32</v>
      </c>
    </row>
    <row r="2223" spans="1:15">
      <c r="A2223">
        <f t="shared" si="68"/>
        <v>2222</v>
      </c>
      <c r="B2223" s="14">
        <v>44099</v>
      </c>
      <c r="C2223" t="s">
        <v>6</v>
      </c>
      <c r="D2223" t="s">
        <v>20</v>
      </c>
      <c r="E2223" s="15">
        <f t="shared" si="69"/>
        <v>20202213</v>
      </c>
      <c r="F2223">
        <v>406</v>
      </c>
      <c r="G2223">
        <v>99999</v>
      </c>
      <c r="H2223" t="str">
        <f>IF(VLOOKUP(G2223,Clientes!$A$2:$D$102,4,FALSE)=0,Clientes!$D$6,VLOOKUP(G2223,Clientes!$A$2:$D$102,4,FALSE))</f>
        <v>Ciudad de México</v>
      </c>
      <c r="I2223" t="s">
        <v>845</v>
      </c>
      <c r="J2223">
        <v>2</v>
      </c>
      <c r="O2223" t="s">
        <v>908</v>
      </c>
    </row>
    <row r="2224" spans="1:15">
      <c r="A2224">
        <f t="shared" si="68"/>
        <v>2223</v>
      </c>
      <c r="B2224" s="14">
        <v>44100</v>
      </c>
      <c r="C2224" t="s">
        <v>6</v>
      </c>
      <c r="D2224" t="s">
        <v>20</v>
      </c>
      <c r="E2224" s="15">
        <f t="shared" si="69"/>
        <v>20202214</v>
      </c>
      <c r="F2224">
        <v>121</v>
      </c>
      <c r="G2224">
        <v>99999</v>
      </c>
      <c r="H2224" t="str">
        <f>IF(VLOOKUP(G2224,Clientes!$A$2:$D$102,4,FALSE)=0,Clientes!$D$6,VLOOKUP(G2224,Clientes!$A$2:$D$102,4,FALSE))</f>
        <v>Ciudad de México</v>
      </c>
      <c r="I2224" t="s">
        <v>852</v>
      </c>
      <c r="J2224">
        <v>2</v>
      </c>
      <c r="O2224" t="s">
        <v>908</v>
      </c>
    </row>
    <row r="2225" spans="1:15">
      <c r="A2225">
        <f t="shared" si="68"/>
        <v>2224</v>
      </c>
      <c r="B2225" s="14">
        <v>44100</v>
      </c>
      <c r="C2225" t="s">
        <v>6</v>
      </c>
      <c r="D2225" t="s">
        <v>21</v>
      </c>
      <c r="E2225" s="15">
        <f t="shared" si="69"/>
        <v>20202215</v>
      </c>
      <c r="F2225">
        <v>138</v>
      </c>
      <c r="G2225">
        <v>99999</v>
      </c>
      <c r="H2225" t="str">
        <f>IF(VLOOKUP(G2225,Clientes!$A$2:$D$102,4,FALSE)=0,Clientes!$D$6,VLOOKUP(G2225,Clientes!$A$2:$D$102,4,FALSE))</f>
        <v>Ciudad de México</v>
      </c>
      <c r="I2225" t="s">
        <v>854</v>
      </c>
      <c r="J2225">
        <v>4</v>
      </c>
      <c r="O2225" t="s">
        <v>908</v>
      </c>
    </row>
    <row r="2226" spans="1:15">
      <c r="A2226">
        <f t="shared" si="68"/>
        <v>2225</v>
      </c>
      <c r="B2226" s="14">
        <v>44100</v>
      </c>
      <c r="C2226" t="s">
        <v>6</v>
      </c>
      <c r="D2226" t="s">
        <v>22</v>
      </c>
      <c r="E2226" s="15">
        <f t="shared" si="69"/>
        <v>20202216</v>
      </c>
      <c r="F2226">
        <v>292</v>
      </c>
      <c r="G2226">
        <v>99999</v>
      </c>
      <c r="H2226" t="str">
        <f>IF(VLOOKUP(G2226,Clientes!$A$2:$D$102,4,FALSE)=0,Clientes!$D$6,VLOOKUP(G2226,Clientes!$A$2:$D$102,4,FALSE))</f>
        <v>Ciudad de México</v>
      </c>
      <c r="I2226" t="s">
        <v>870</v>
      </c>
      <c r="J2226">
        <v>6</v>
      </c>
      <c r="O2226" t="s">
        <v>907</v>
      </c>
    </row>
    <row r="2227" spans="1:15">
      <c r="A2227">
        <f t="shared" si="68"/>
        <v>2226</v>
      </c>
      <c r="B2227" s="14">
        <v>44101</v>
      </c>
      <c r="C2227" t="s">
        <v>6</v>
      </c>
      <c r="D2227" t="s">
        <v>20</v>
      </c>
      <c r="E2227" s="15">
        <f t="shared" si="69"/>
        <v>20202217</v>
      </c>
      <c r="F2227">
        <v>128</v>
      </c>
      <c r="G2227">
        <v>99999</v>
      </c>
      <c r="H2227" t="str">
        <f>IF(VLOOKUP(G2227,Clientes!$A$2:$D$102,4,FALSE)=0,Clientes!$D$6,VLOOKUP(G2227,Clientes!$A$2:$D$102,4,FALSE))</f>
        <v>Ciudad de México</v>
      </c>
      <c r="I2227" t="s">
        <v>831</v>
      </c>
      <c r="J2227">
        <v>4</v>
      </c>
      <c r="O2227" t="s">
        <v>32</v>
      </c>
    </row>
    <row r="2228" spans="1:15">
      <c r="A2228">
        <f t="shared" si="68"/>
        <v>2227</v>
      </c>
      <c r="B2228" s="14">
        <v>44101</v>
      </c>
      <c r="C2228" t="s">
        <v>6</v>
      </c>
      <c r="D2228" t="s">
        <v>20</v>
      </c>
      <c r="E2228" s="15">
        <f t="shared" si="69"/>
        <v>20202218</v>
      </c>
      <c r="F2228">
        <v>291</v>
      </c>
      <c r="G2228">
        <v>99999</v>
      </c>
      <c r="H2228" t="str">
        <f>IF(VLOOKUP(G2228,Clientes!$A$2:$D$102,4,FALSE)=0,Clientes!$D$6,VLOOKUP(G2228,Clientes!$A$2:$D$102,4,FALSE))</f>
        <v>Ciudad de México</v>
      </c>
      <c r="I2228" t="s">
        <v>851</v>
      </c>
      <c r="J2228">
        <v>2</v>
      </c>
      <c r="O2228" t="s">
        <v>908</v>
      </c>
    </row>
    <row r="2229" spans="1:15">
      <c r="A2229">
        <f t="shared" si="68"/>
        <v>2228</v>
      </c>
      <c r="B2229" s="14">
        <v>44101</v>
      </c>
      <c r="C2229" t="s">
        <v>6</v>
      </c>
      <c r="D2229" t="s">
        <v>21</v>
      </c>
      <c r="E2229" s="15">
        <f t="shared" si="69"/>
        <v>20202219</v>
      </c>
      <c r="F2229">
        <v>331</v>
      </c>
      <c r="G2229">
        <v>99999</v>
      </c>
      <c r="H2229" t="str">
        <f>IF(VLOOKUP(G2229,Clientes!$A$2:$D$102,4,FALSE)=0,Clientes!$D$6,VLOOKUP(G2229,Clientes!$A$2:$D$102,4,FALSE))</f>
        <v>Ciudad de México</v>
      </c>
      <c r="I2229" t="s">
        <v>856</v>
      </c>
      <c r="J2229">
        <v>4</v>
      </c>
      <c r="O2229" t="s">
        <v>908</v>
      </c>
    </row>
    <row r="2230" spans="1:15">
      <c r="A2230">
        <f t="shared" si="68"/>
        <v>2229</v>
      </c>
      <c r="B2230" s="14">
        <v>44101</v>
      </c>
      <c r="C2230" t="s">
        <v>6</v>
      </c>
      <c r="D2230" t="s">
        <v>22</v>
      </c>
      <c r="E2230" s="15">
        <f t="shared" si="69"/>
        <v>20202220</v>
      </c>
      <c r="F2230">
        <v>362</v>
      </c>
      <c r="G2230">
        <v>99999</v>
      </c>
      <c r="H2230" t="str">
        <f>IF(VLOOKUP(G2230,Clientes!$A$2:$D$102,4,FALSE)=0,Clientes!$D$6,VLOOKUP(G2230,Clientes!$A$2:$D$102,4,FALSE))</f>
        <v>Ciudad de México</v>
      </c>
      <c r="I2230" t="s">
        <v>879</v>
      </c>
      <c r="J2230">
        <v>4</v>
      </c>
      <c r="O2230" t="s">
        <v>32</v>
      </c>
    </row>
    <row r="2231" spans="1:15">
      <c r="A2231">
        <f t="shared" si="68"/>
        <v>2230</v>
      </c>
      <c r="B2231" s="14">
        <v>44101</v>
      </c>
      <c r="C2231" t="s">
        <v>6</v>
      </c>
      <c r="D2231" t="s">
        <v>20</v>
      </c>
      <c r="E2231" s="15">
        <f t="shared" si="69"/>
        <v>20202221</v>
      </c>
      <c r="F2231">
        <v>398</v>
      </c>
      <c r="G2231">
        <v>99999</v>
      </c>
      <c r="H2231" t="str">
        <f>IF(VLOOKUP(G2231,Clientes!$A$2:$D$102,4,FALSE)=0,Clientes!$D$6,VLOOKUP(G2231,Clientes!$A$2:$D$102,4,FALSE))</f>
        <v>Ciudad de México</v>
      </c>
      <c r="I2231" t="s">
        <v>845</v>
      </c>
      <c r="J2231">
        <v>4</v>
      </c>
      <c r="O2231" t="s">
        <v>907</v>
      </c>
    </row>
    <row r="2232" spans="1:15">
      <c r="A2232">
        <f t="shared" si="68"/>
        <v>2231</v>
      </c>
      <c r="B2232" s="14">
        <v>44101</v>
      </c>
      <c r="C2232" t="s">
        <v>6</v>
      </c>
      <c r="D2232" t="s">
        <v>20</v>
      </c>
      <c r="E2232" s="15">
        <f t="shared" si="69"/>
        <v>20202222</v>
      </c>
      <c r="F2232">
        <v>420</v>
      </c>
      <c r="G2232">
        <v>99999</v>
      </c>
      <c r="H2232" t="str">
        <f>IF(VLOOKUP(G2232,Clientes!$A$2:$D$102,4,FALSE)=0,Clientes!$D$6,VLOOKUP(G2232,Clientes!$A$2:$D$102,4,FALSE))</f>
        <v>Ciudad de México</v>
      </c>
      <c r="I2232" t="s">
        <v>883</v>
      </c>
      <c r="J2232">
        <v>4</v>
      </c>
      <c r="O2232" t="s">
        <v>32</v>
      </c>
    </row>
    <row r="2233" spans="1:15">
      <c r="A2233">
        <f t="shared" si="68"/>
        <v>2232</v>
      </c>
      <c r="B2233" s="14">
        <v>44102</v>
      </c>
      <c r="C2233" t="s">
        <v>6</v>
      </c>
      <c r="D2233" t="s">
        <v>20</v>
      </c>
      <c r="E2233" s="15">
        <f t="shared" si="69"/>
        <v>20202223</v>
      </c>
      <c r="F2233">
        <v>26</v>
      </c>
      <c r="G2233">
        <v>26</v>
      </c>
      <c r="H2233" t="str">
        <f>IF(VLOOKUP(G2233,Clientes!$A$2:$D$102,4,FALSE)=0,Clientes!$D$6,VLOOKUP(G2233,Clientes!$A$2:$D$102,4,FALSE))</f>
        <v>Monterrey</v>
      </c>
      <c r="I2233" t="s">
        <v>836</v>
      </c>
      <c r="J2233">
        <v>4</v>
      </c>
      <c r="O2233" t="s">
        <v>907</v>
      </c>
    </row>
    <row r="2234" spans="1:15">
      <c r="A2234">
        <f t="shared" si="68"/>
        <v>2233</v>
      </c>
      <c r="B2234" s="14">
        <v>44102</v>
      </c>
      <c r="C2234" t="s">
        <v>6</v>
      </c>
      <c r="D2234" t="s">
        <v>20</v>
      </c>
      <c r="E2234" s="15">
        <f t="shared" si="69"/>
        <v>20202224</v>
      </c>
      <c r="F2234">
        <v>201</v>
      </c>
      <c r="G2234">
        <v>99999</v>
      </c>
      <c r="H2234" t="str">
        <f>IF(VLOOKUP(G2234,Clientes!$A$2:$D$102,4,FALSE)=0,Clientes!$D$6,VLOOKUP(G2234,Clientes!$A$2:$D$102,4,FALSE))</f>
        <v>Ciudad de México</v>
      </c>
      <c r="I2234" t="s">
        <v>863</v>
      </c>
      <c r="J2234">
        <v>6</v>
      </c>
      <c r="O2234" t="s">
        <v>908</v>
      </c>
    </row>
    <row r="2235" spans="1:15">
      <c r="A2235">
        <f t="shared" si="68"/>
        <v>2234</v>
      </c>
      <c r="B2235" s="14">
        <v>44102</v>
      </c>
      <c r="C2235" t="s">
        <v>6</v>
      </c>
      <c r="D2235" t="s">
        <v>20</v>
      </c>
      <c r="E2235" s="15">
        <f t="shared" si="69"/>
        <v>20202225</v>
      </c>
      <c r="F2235">
        <v>305</v>
      </c>
      <c r="G2235">
        <v>99999</v>
      </c>
      <c r="H2235" t="str">
        <f>IF(VLOOKUP(G2235,Clientes!$A$2:$D$102,4,FALSE)=0,Clientes!$D$6,VLOOKUP(G2235,Clientes!$A$2:$D$102,4,FALSE))</f>
        <v>Ciudad de México</v>
      </c>
      <c r="I2235" t="s">
        <v>836</v>
      </c>
      <c r="J2235">
        <v>6</v>
      </c>
      <c r="O2235" t="s">
        <v>32</v>
      </c>
    </row>
    <row r="2236" spans="1:15">
      <c r="A2236">
        <f t="shared" si="68"/>
        <v>2235</v>
      </c>
      <c r="B2236" s="14">
        <v>44102</v>
      </c>
      <c r="C2236" t="s">
        <v>6</v>
      </c>
      <c r="D2236" t="s">
        <v>22</v>
      </c>
      <c r="E2236" s="15">
        <f t="shared" si="69"/>
        <v>20202226</v>
      </c>
      <c r="F2236">
        <v>336</v>
      </c>
      <c r="G2236">
        <v>99999</v>
      </c>
      <c r="H2236" t="str">
        <f>IF(VLOOKUP(G2236,Clientes!$A$2:$D$102,4,FALSE)=0,Clientes!$D$6,VLOOKUP(G2236,Clientes!$A$2:$D$102,4,FALSE))</f>
        <v>Ciudad de México</v>
      </c>
      <c r="I2236" t="s">
        <v>865</v>
      </c>
      <c r="J2236">
        <v>5</v>
      </c>
      <c r="O2236" t="s">
        <v>908</v>
      </c>
    </row>
    <row r="2237" spans="1:15">
      <c r="A2237">
        <f t="shared" si="68"/>
        <v>2236</v>
      </c>
      <c r="B2237" s="14">
        <v>44102</v>
      </c>
      <c r="C2237" t="s">
        <v>6</v>
      </c>
      <c r="D2237" t="s">
        <v>22</v>
      </c>
      <c r="E2237" s="15">
        <f t="shared" si="69"/>
        <v>20202227</v>
      </c>
      <c r="F2237">
        <v>338</v>
      </c>
      <c r="G2237">
        <v>99999</v>
      </c>
      <c r="H2237" t="str">
        <f>IF(VLOOKUP(G2237,Clientes!$A$2:$D$102,4,FALSE)=0,Clientes!$D$6,VLOOKUP(G2237,Clientes!$A$2:$D$102,4,FALSE))</f>
        <v>Ciudad de México</v>
      </c>
      <c r="I2237" t="s">
        <v>877</v>
      </c>
      <c r="J2237">
        <v>2</v>
      </c>
      <c r="O2237" t="s">
        <v>32</v>
      </c>
    </row>
    <row r="2238" spans="1:15">
      <c r="A2238">
        <f t="shared" si="68"/>
        <v>2237</v>
      </c>
      <c r="B2238" s="14">
        <v>44102</v>
      </c>
      <c r="C2238" t="s">
        <v>6</v>
      </c>
      <c r="D2238" t="s">
        <v>20</v>
      </c>
      <c r="E2238" s="15">
        <f t="shared" si="69"/>
        <v>20202228</v>
      </c>
      <c r="F2238">
        <v>340</v>
      </c>
      <c r="G2238">
        <v>99999</v>
      </c>
      <c r="H2238" t="str">
        <f>IF(VLOOKUP(G2238,Clientes!$A$2:$D$102,4,FALSE)=0,Clientes!$D$6,VLOOKUP(G2238,Clientes!$A$2:$D$102,4,FALSE))</f>
        <v>Ciudad de México</v>
      </c>
      <c r="I2238" t="s">
        <v>855</v>
      </c>
      <c r="J2238">
        <v>6</v>
      </c>
      <c r="O2238" t="s">
        <v>908</v>
      </c>
    </row>
    <row r="2239" spans="1:15">
      <c r="A2239">
        <f t="shared" si="68"/>
        <v>2238</v>
      </c>
      <c r="B2239" s="14">
        <v>44102</v>
      </c>
      <c r="C2239" t="s">
        <v>6</v>
      </c>
      <c r="D2239" t="s">
        <v>20</v>
      </c>
      <c r="E2239" s="15">
        <f t="shared" si="69"/>
        <v>20202229</v>
      </c>
      <c r="F2239">
        <v>359</v>
      </c>
      <c r="G2239">
        <v>99999</v>
      </c>
      <c r="H2239" t="str">
        <f>IF(VLOOKUP(G2239,Clientes!$A$2:$D$102,4,FALSE)=0,Clientes!$D$6,VLOOKUP(G2239,Clientes!$A$2:$D$102,4,FALSE))</f>
        <v>Ciudad de México</v>
      </c>
      <c r="I2239" t="s">
        <v>849</v>
      </c>
      <c r="J2239">
        <v>1</v>
      </c>
      <c r="O2239" t="s">
        <v>908</v>
      </c>
    </row>
    <row r="2240" spans="1:15">
      <c r="A2240">
        <f t="shared" si="68"/>
        <v>2239</v>
      </c>
      <c r="B2240" s="14">
        <v>44102</v>
      </c>
      <c r="C2240" t="s">
        <v>6</v>
      </c>
      <c r="D2240" t="s">
        <v>20</v>
      </c>
      <c r="E2240" s="15">
        <f t="shared" si="69"/>
        <v>20202230</v>
      </c>
      <c r="F2240">
        <v>389</v>
      </c>
      <c r="G2240">
        <v>99999</v>
      </c>
      <c r="H2240" t="str">
        <f>IF(VLOOKUP(G2240,Clientes!$A$2:$D$102,4,FALSE)=0,Clientes!$D$6,VLOOKUP(G2240,Clientes!$A$2:$D$102,4,FALSE))</f>
        <v>Ciudad de México</v>
      </c>
      <c r="I2240" t="s">
        <v>875</v>
      </c>
      <c r="J2240">
        <v>4</v>
      </c>
      <c r="O2240" t="s">
        <v>908</v>
      </c>
    </row>
    <row r="2241" spans="1:15">
      <c r="A2241">
        <f t="shared" si="68"/>
        <v>2240</v>
      </c>
      <c r="B2241" s="14">
        <v>44103</v>
      </c>
      <c r="C2241" t="s">
        <v>6</v>
      </c>
      <c r="D2241" t="s">
        <v>22</v>
      </c>
      <c r="E2241" s="15">
        <f t="shared" si="69"/>
        <v>20202231</v>
      </c>
      <c r="F2241">
        <v>33</v>
      </c>
      <c r="G2241">
        <v>33</v>
      </c>
      <c r="H2241" t="str">
        <f>IF(VLOOKUP(G2241,Clientes!$A$2:$D$102,4,FALSE)=0,Clientes!$D$6,VLOOKUP(G2241,Clientes!$A$2:$D$102,4,FALSE))</f>
        <v>Ciudad de México</v>
      </c>
      <c r="I2241" t="s">
        <v>857</v>
      </c>
      <c r="J2241">
        <v>4</v>
      </c>
      <c r="O2241" t="s">
        <v>32</v>
      </c>
    </row>
    <row r="2242" spans="1:15">
      <c r="A2242">
        <f t="shared" si="68"/>
        <v>2241</v>
      </c>
      <c r="B2242" s="14">
        <v>44103</v>
      </c>
      <c r="C2242" t="s">
        <v>6</v>
      </c>
      <c r="D2242" t="s">
        <v>20</v>
      </c>
      <c r="E2242" s="15">
        <f t="shared" si="69"/>
        <v>20202232</v>
      </c>
      <c r="F2242">
        <v>72</v>
      </c>
      <c r="G2242">
        <v>72</v>
      </c>
      <c r="H2242" t="str">
        <f>IF(VLOOKUP(G2242,Clientes!$A$2:$D$102,4,FALSE)=0,Clientes!$D$6,VLOOKUP(G2242,Clientes!$A$2:$D$102,4,FALSE))</f>
        <v>Ciudad de México</v>
      </c>
      <c r="I2242" t="s">
        <v>832</v>
      </c>
      <c r="J2242">
        <v>7</v>
      </c>
      <c r="O2242" t="s">
        <v>908</v>
      </c>
    </row>
    <row r="2243" spans="1:15">
      <c r="A2243">
        <f t="shared" si="68"/>
        <v>2242</v>
      </c>
      <c r="B2243" s="14">
        <v>44103</v>
      </c>
      <c r="C2243" t="s">
        <v>6</v>
      </c>
      <c r="D2243" t="s">
        <v>20</v>
      </c>
      <c r="E2243" s="15">
        <f t="shared" si="69"/>
        <v>20202233</v>
      </c>
      <c r="F2243">
        <v>107</v>
      </c>
      <c r="G2243">
        <v>99999</v>
      </c>
      <c r="H2243" t="str">
        <f>IF(VLOOKUP(G2243,Clientes!$A$2:$D$102,4,FALSE)=0,Clientes!$D$6,VLOOKUP(G2243,Clientes!$A$2:$D$102,4,FALSE))</f>
        <v>Ciudad de México</v>
      </c>
      <c r="I2243" t="s">
        <v>845</v>
      </c>
      <c r="J2243">
        <v>3</v>
      </c>
      <c r="O2243" t="s">
        <v>32</v>
      </c>
    </row>
    <row r="2244" spans="1:15">
      <c r="A2244">
        <f t="shared" ref="A2244:A2307" si="70">A2243+1</f>
        <v>2243</v>
      </c>
      <c r="B2244" s="14">
        <v>44103</v>
      </c>
      <c r="C2244" t="s">
        <v>6</v>
      </c>
      <c r="D2244" t="s">
        <v>21</v>
      </c>
      <c r="E2244" s="15">
        <f t="shared" ref="E2244:E2307" si="71">IF(CONCATENATE(D2244,F2244)=CONCATENATE(D2243,F2243),E2243,E2243+1)</f>
        <v>20202234</v>
      </c>
      <c r="F2244">
        <v>156</v>
      </c>
      <c r="G2244">
        <v>99999</v>
      </c>
      <c r="H2244" t="str">
        <f>IF(VLOOKUP(G2244,Clientes!$A$2:$D$102,4,FALSE)=0,Clientes!$D$6,VLOOKUP(G2244,Clientes!$A$2:$D$102,4,FALSE))</f>
        <v>Ciudad de México</v>
      </c>
      <c r="I2244" t="s">
        <v>884</v>
      </c>
      <c r="J2244">
        <v>4</v>
      </c>
      <c r="O2244" t="s">
        <v>908</v>
      </c>
    </row>
    <row r="2245" spans="1:15">
      <c r="A2245">
        <f t="shared" si="70"/>
        <v>2244</v>
      </c>
      <c r="B2245" s="14">
        <v>44103</v>
      </c>
      <c r="C2245" t="s">
        <v>6</v>
      </c>
      <c r="D2245" t="s">
        <v>22</v>
      </c>
      <c r="E2245" s="15">
        <f t="shared" si="71"/>
        <v>20202235</v>
      </c>
      <c r="F2245">
        <v>200</v>
      </c>
      <c r="G2245">
        <v>99999</v>
      </c>
      <c r="H2245" t="str">
        <f>IF(VLOOKUP(G2245,Clientes!$A$2:$D$102,4,FALSE)=0,Clientes!$D$6,VLOOKUP(G2245,Clientes!$A$2:$D$102,4,FALSE))</f>
        <v>Ciudad de México</v>
      </c>
      <c r="I2245" t="s">
        <v>874</v>
      </c>
      <c r="J2245">
        <v>5</v>
      </c>
      <c r="O2245" t="s">
        <v>908</v>
      </c>
    </row>
    <row r="2246" spans="1:15">
      <c r="A2246">
        <f t="shared" si="70"/>
        <v>2245</v>
      </c>
      <c r="B2246" s="14">
        <v>44103</v>
      </c>
      <c r="C2246" t="s">
        <v>6</v>
      </c>
      <c r="D2246" t="s">
        <v>21</v>
      </c>
      <c r="E2246" s="15">
        <f t="shared" si="71"/>
        <v>20202236</v>
      </c>
      <c r="F2246">
        <v>278</v>
      </c>
      <c r="G2246">
        <v>99999</v>
      </c>
      <c r="H2246" t="str">
        <f>IF(VLOOKUP(G2246,Clientes!$A$2:$D$102,4,FALSE)=0,Clientes!$D$6,VLOOKUP(G2246,Clientes!$A$2:$D$102,4,FALSE))</f>
        <v>Ciudad de México</v>
      </c>
      <c r="I2246" t="s">
        <v>874</v>
      </c>
      <c r="J2246">
        <v>2</v>
      </c>
      <c r="O2246" t="s">
        <v>907</v>
      </c>
    </row>
    <row r="2247" spans="1:15">
      <c r="A2247">
        <f t="shared" si="70"/>
        <v>2246</v>
      </c>
      <c r="B2247" s="14">
        <v>44103</v>
      </c>
      <c r="C2247" t="s">
        <v>6</v>
      </c>
      <c r="D2247" t="s">
        <v>20</v>
      </c>
      <c r="E2247" s="15">
        <f t="shared" si="71"/>
        <v>20202237</v>
      </c>
      <c r="F2247">
        <v>330</v>
      </c>
      <c r="G2247">
        <v>99999</v>
      </c>
      <c r="H2247" t="str">
        <f>IF(VLOOKUP(G2247,Clientes!$A$2:$D$102,4,FALSE)=0,Clientes!$D$6,VLOOKUP(G2247,Clientes!$A$2:$D$102,4,FALSE))</f>
        <v>Ciudad de México</v>
      </c>
      <c r="I2247" t="s">
        <v>872</v>
      </c>
      <c r="J2247">
        <v>4</v>
      </c>
      <c r="O2247" t="s">
        <v>907</v>
      </c>
    </row>
    <row r="2248" spans="1:15">
      <c r="A2248">
        <f t="shared" si="70"/>
        <v>2247</v>
      </c>
      <c r="B2248" s="14">
        <v>44103</v>
      </c>
      <c r="C2248" t="s">
        <v>6</v>
      </c>
      <c r="D2248" t="s">
        <v>20</v>
      </c>
      <c r="E2248" s="15">
        <f t="shared" si="71"/>
        <v>20202238</v>
      </c>
      <c r="F2248">
        <v>335</v>
      </c>
      <c r="G2248">
        <v>99999</v>
      </c>
      <c r="H2248" t="str">
        <f>IF(VLOOKUP(G2248,Clientes!$A$2:$D$102,4,FALSE)=0,Clientes!$D$6,VLOOKUP(G2248,Clientes!$A$2:$D$102,4,FALSE))</f>
        <v>Ciudad de México</v>
      </c>
      <c r="I2248" t="s">
        <v>880</v>
      </c>
      <c r="J2248">
        <v>1</v>
      </c>
      <c r="O2248" t="s">
        <v>32</v>
      </c>
    </row>
    <row r="2249" spans="1:15">
      <c r="A2249">
        <f t="shared" si="70"/>
        <v>2248</v>
      </c>
      <c r="B2249" s="14">
        <v>44103</v>
      </c>
      <c r="C2249" t="s">
        <v>6</v>
      </c>
      <c r="D2249" t="s">
        <v>21</v>
      </c>
      <c r="E2249" s="15">
        <f t="shared" si="71"/>
        <v>20202239</v>
      </c>
      <c r="F2249">
        <v>409</v>
      </c>
      <c r="G2249">
        <v>99999</v>
      </c>
      <c r="H2249" t="str">
        <f>IF(VLOOKUP(G2249,Clientes!$A$2:$D$102,4,FALSE)=0,Clientes!$D$6,VLOOKUP(G2249,Clientes!$A$2:$D$102,4,FALSE))</f>
        <v>Ciudad de México</v>
      </c>
      <c r="I2249" t="s">
        <v>838</v>
      </c>
      <c r="J2249">
        <v>4</v>
      </c>
      <c r="O2249" t="s">
        <v>32</v>
      </c>
    </row>
    <row r="2250" spans="1:15">
      <c r="A2250">
        <f t="shared" si="70"/>
        <v>2249</v>
      </c>
      <c r="B2250" s="14">
        <v>44103</v>
      </c>
      <c r="C2250" t="s">
        <v>6</v>
      </c>
      <c r="D2250" t="s">
        <v>20</v>
      </c>
      <c r="E2250" s="15">
        <f t="shared" si="71"/>
        <v>20202240</v>
      </c>
      <c r="F2250">
        <v>445</v>
      </c>
      <c r="G2250">
        <v>99999</v>
      </c>
      <c r="H2250" t="str">
        <f>IF(VLOOKUP(G2250,Clientes!$A$2:$D$102,4,FALSE)=0,Clientes!$D$6,VLOOKUP(G2250,Clientes!$A$2:$D$102,4,FALSE))</f>
        <v>Ciudad de México</v>
      </c>
      <c r="I2250" t="s">
        <v>848</v>
      </c>
      <c r="J2250">
        <v>1</v>
      </c>
      <c r="O2250" t="s">
        <v>32</v>
      </c>
    </row>
    <row r="2251" spans="1:15">
      <c r="A2251">
        <f t="shared" si="70"/>
        <v>2250</v>
      </c>
      <c r="B2251" s="14">
        <v>44103</v>
      </c>
      <c r="C2251" t="s">
        <v>6</v>
      </c>
      <c r="D2251" t="s">
        <v>20</v>
      </c>
      <c r="E2251" s="15">
        <f t="shared" si="71"/>
        <v>20202241</v>
      </c>
      <c r="F2251">
        <v>454</v>
      </c>
      <c r="G2251">
        <v>99999</v>
      </c>
      <c r="H2251" t="str">
        <f>IF(VLOOKUP(G2251,Clientes!$A$2:$D$102,4,FALSE)=0,Clientes!$D$6,VLOOKUP(G2251,Clientes!$A$2:$D$102,4,FALSE))</f>
        <v>Ciudad de México</v>
      </c>
      <c r="I2251" t="s">
        <v>833</v>
      </c>
      <c r="J2251">
        <v>5</v>
      </c>
      <c r="O2251" t="s">
        <v>907</v>
      </c>
    </row>
    <row r="2252" spans="1:15">
      <c r="A2252">
        <f t="shared" si="70"/>
        <v>2251</v>
      </c>
      <c r="B2252" s="14">
        <v>44104</v>
      </c>
      <c r="C2252" t="s">
        <v>6</v>
      </c>
      <c r="D2252" t="s">
        <v>20</v>
      </c>
      <c r="E2252" s="15">
        <f t="shared" si="71"/>
        <v>20202242</v>
      </c>
      <c r="F2252">
        <v>100</v>
      </c>
      <c r="G2252">
        <v>100</v>
      </c>
      <c r="H2252" t="str">
        <f>IF(VLOOKUP(G2252,Clientes!$A$2:$D$102,4,FALSE)=0,Clientes!$D$6,VLOOKUP(G2252,Clientes!$A$2:$D$102,4,FALSE))</f>
        <v>Chimalhuacán</v>
      </c>
      <c r="I2252" t="s">
        <v>887</v>
      </c>
      <c r="J2252">
        <v>3</v>
      </c>
      <c r="O2252" t="s">
        <v>908</v>
      </c>
    </row>
    <row r="2253" spans="1:15">
      <c r="A2253">
        <f t="shared" si="70"/>
        <v>2252</v>
      </c>
      <c r="B2253" s="14">
        <v>44104</v>
      </c>
      <c r="C2253" t="s">
        <v>6</v>
      </c>
      <c r="D2253" t="s">
        <v>22</v>
      </c>
      <c r="E2253" s="15">
        <f t="shared" si="71"/>
        <v>20202243</v>
      </c>
      <c r="F2253">
        <v>174</v>
      </c>
      <c r="G2253">
        <v>99999</v>
      </c>
      <c r="H2253" t="str">
        <f>IF(VLOOKUP(G2253,Clientes!$A$2:$D$102,4,FALSE)=0,Clientes!$D$6,VLOOKUP(G2253,Clientes!$A$2:$D$102,4,FALSE))</f>
        <v>Ciudad de México</v>
      </c>
      <c r="I2253" t="s">
        <v>880</v>
      </c>
      <c r="J2253">
        <v>6</v>
      </c>
      <c r="O2253" t="s">
        <v>908</v>
      </c>
    </row>
    <row r="2254" spans="1:15">
      <c r="A2254">
        <f t="shared" si="70"/>
        <v>2253</v>
      </c>
      <c r="B2254" s="14">
        <v>44104</v>
      </c>
      <c r="C2254" t="s">
        <v>6</v>
      </c>
      <c r="D2254" t="s">
        <v>20</v>
      </c>
      <c r="E2254" s="15">
        <f t="shared" si="71"/>
        <v>20202244</v>
      </c>
      <c r="F2254">
        <v>360</v>
      </c>
      <c r="G2254">
        <v>99999</v>
      </c>
      <c r="H2254" t="str">
        <f>IF(VLOOKUP(G2254,Clientes!$A$2:$D$102,4,FALSE)=0,Clientes!$D$6,VLOOKUP(G2254,Clientes!$A$2:$D$102,4,FALSE))</f>
        <v>Ciudad de México</v>
      </c>
      <c r="I2254" t="s">
        <v>848</v>
      </c>
      <c r="J2254">
        <v>3</v>
      </c>
      <c r="O2254" t="s">
        <v>907</v>
      </c>
    </row>
    <row r="2255" spans="1:15">
      <c r="A2255">
        <f t="shared" si="70"/>
        <v>2254</v>
      </c>
      <c r="B2255" s="14">
        <v>44104</v>
      </c>
      <c r="C2255" t="s">
        <v>6</v>
      </c>
      <c r="D2255" t="s">
        <v>21</v>
      </c>
      <c r="E2255" s="15">
        <f t="shared" si="71"/>
        <v>20202245</v>
      </c>
      <c r="F2255">
        <v>367</v>
      </c>
      <c r="G2255">
        <v>99999</v>
      </c>
      <c r="H2255" t="str">
        <f>IF(VLOOKUP(G2255,Clientes!$A$2:$D$102,4,FALSE)=0,Clientes!$D$6,VLOOKUP(G2255,Clientes!$A$2:$D$102,4,FALSE))</f>
        <v>Ciudad de México</v>
      </c>
      <c r="I2255" t="s">
        <v>877</v>
      </c>
      <c r="J2255">
        <v>6</v>
      </c>
      <c r="O2255" t="s">
        <v>32</v>
      </c>
    </row>
    <row r="2256" spans="1:15">
      <c r="A2256">
        <f t="shared" si="70"/>
        <v>2255</v>
      </c>
      <c r="B2256" s="14">
        <v>44104</v>
      </c>
      <c r="C2256" t="s">
        <v>6</v>
      </c>
      <c r="D2256" t="s">
        <v>20</v>
      </c>
      <c r="E2256" s="15">
        <f t="shared" si="71"/>
        <v>20202246</v>
      </c>
      <c r="F2256">
        <v>446</v>
      </c>
      <c r="G2256">
        <v>99999</v>
      </c>
      <c r="H2256" t="str">
        <f>IF(VLOOKUP(G2256,Clientes!$A$2:$D$102,4,FALSE)=0,Clientes!$D$6,VLOOKUP(G2256,Clientes!$A$2:$D$102,4,FALSE))</f>
        <v>Ciudad de México</v>
      </c>
      <c r="I2256" t="s">
        <v>871</v>
      </c>
      <c r="J2256">
        <v>1</v>
      </c>
      <c r="O2256" t="s">
        <v>32</v>
      </c>
    </row>
    <row r="2257" spans="1:15">
      <c r="A2257">
        <f t="shared" si="70"/>
        <v>2256</v>
      </c>
      <c r="B2257" s="14">
        <v>44105</v>
      </c>
      <c r="C2257" t="s">
        <v>6</v>
      </c>
      <c r="D2257" t="s">
        <v>20</v>
      </c>
      <c r="E2257" s="15">
        <f t="shared" si="71"/>
        <v>20202247</v>
      </c>
      <c r="F2257">
        <v>13</v>
      </c>
      <c r="G2257">
        <v>13</v>
      </c>
      <c r="H2257" t="str">
        <f>IF(VLOOKUP(G2257,Clientes!$A$2:$D$102,4,FALSE)=0,Clientes!$D$6,VLOOKUP(G2257,Clientes!$A$2:$D$102,4,FALSE))</f>
        <v>Salamanca</v>
      </c>
      <c r="I2257" t="s">
        <v>868</v>
      </c>
      <c r="J2257">
        <v>5</v>
      </c>
      <c r="O2257" t="s">
        <v>32</v>
      </c>
    </row>
    <row r="2258" spans="1:15">
      <c r="A2258">
        <f t="shared" si="70"/>
        <v>2257</v>
      </c>
      <c r="B2258" s="14">
        <v>44105</v>
      </c>
      <c r="C2258" t="s">
        <v>6</v>
      </c>
      <c r="D2258" t="s">
        <v>20</v>
      </c>
      <c r="E2258" s="15">
        <f t="shared" si="71"/>
        <v>20202248</v>
      </c>
      <c r="F2258">
        <v>96</v>
      </c>
      <c r="G2258">
        <v>96</v>
      </c>
      <c r="H2258" t="str">
        <f>IF(VLOOKUP(G2258,Clientes!$A$2:$D$102,4,FALSE)=0,Clientes!$D$6,VLOOKUP(G2258,Clientes!$A$2:$D$102,4,FALSE))</f>
        <v>Chetumal</v>
      </c>
      <c r="I2258" t="s">
        <v>852</v>
      </c>
      <c r="J2258">
        <v>3</v>
      </c>
      <c r="O2258" t="s">
        <v>908</v>
      </c>
    </row>
    <row r="2259" spans="1:15">
      <c r="A2259">
        <f t="shared" si="70"/>
        <v>2258</v>
      </c>
      <c r="B2259" s="14">
        <v>44105</v>
      </c>
      <c r="C2259" t="s">
        <v>6</v>
      </c>
      <c r="D2259" t="s">
        <v>22</v>
      </c>
      <c r="E2259" s="15">
        <f t="shared" si="71"/>
        <v>20202249</v>
      </c>
      <c r="F2259">
        <v>191</v>
      </c>
      <c r="G2259">
        <v>99999</v>
      </c>
      <c r="H2259" t="str">
        <f>IF(VLOOKUP(G2259,Clientes!$A$2:$D$102,4,FALSE)=0,Clientes!$D$6,VLOOKUP(G2259,Clientes!$A$2:$D$102,4,FALSE))</f>
        <v>Ciudad de México</v>
      </c>
      <c r="I2259" t="s">
        <v>868</v>
      </c>
      <c r="J2259">
        <v>3</v>
      </c>
      <c r="O2259" t="s">
        <v>907</v>
      </c>
    </row>
    <row r="2260" spans="1:15">
      <c r="A2260">
        <f t="shared" si="70"/>
        <v>2259</v>
      </c>
      <c r="B2260" s="14">
        <v>44105</v>
      </c>
      <c r="C2260" t="s">
        <v>6</v>
      </c>
      <c r="D2260" t="s">
        <v>21</v>
      </c>
      <c r="E2260" s="15">
        <f t="shared" si="71"/>
        <v>20202250</v>
      </c>
      <c r="F2260">
        <v>282</v>
      </c>
      <c r="G2260">
        <v>99999</v>
      </c>
      <c r="H2260" t="str">
        <f>IF(VLOOKUP(G2260,Clientes!$A$2:$D$102,4,FALSE)=0,Clientes!$D$6,VLOOKUP(G2260,Clientes!$A$2:$D$102,4,FALSE))</f>
        <v>Ciudad de México</v>
      </c>
      <c r="I2260" t="s">
        <v>845</v>
      </c>
      <c r="J2260">
        <v>4</v>
      </c>
      <c r="O2260" t="s">
        <v>32</v>
      </c>
    </row>
    <row r="2261" spans="1:15">
      <c r="A2261">
        <f t="shared" si="70"/>
        <v>2260</v>
      </c>
      <c r="B2261" s="14">
        <v>44105</v>
      </c>
      <c r="C2261" t="s">
        <v>6</v>
      </c>
      <c r="D2261" t="s">
        <v>20</v>
      </c>
      <c r="E2261" s="15">
        <f t="shared" si="71"/>
        <v>20202251</v>
      </c>
      <c r="F2261">
        <v>289</v>
      </c>
      <c r="G2261">
        <v>99999</v>
      </c>
      <c r="H2261" t="str">
        <f>IF(VLOOKUP(G2261,Clientes!$A$2:$D$102,4,FALSE)=0,Clientes!$D$6,VLOOKUP(G2261,Clientes!$A$2:$D$102,4,FALSE))</f>
        <v>Ciudad de México</v>
      </c>
      <c r="I2261" t="s">
        <v>862</v>
      </c>
      <c r="J2261">
        <v>7</v>
      </c>
      <c r="O2261" t="s">
        <v>907</v>
      </c>
    </row>
    <row r="2262" spans="1:15">
      <c r="A2262">
        <f t="shared" si="70"/>
        <v>2261</v>
      </c>
      <c r="B2262" s="14">
        <v>44105</v>
      </c>
      <c r="C2262" t="s">
        <v>6</v>
      </c>
      <c r="D2262" t="s">
        <v>20</v>
      </c>
      <c r="E2262" s="15">
        <f t="shared" si="71"/>
        <v>20202252</v>
      </c>
      <c r="F2262">
        <v>295</v>
      </c>
      <c r="G2262">
        <v>99999</v>
      </c>
      <c r="H2262" t="str">
        <f>IF(VLOOKUP(G2262,Clientes!$A$2:$D$102,4,FALSE)=0,Clientes!$D$6,VLOOKUP(G2262,Clientes!$A$2:$D$102,4,FALSE))</f>
        <v>Ciudad de México</v>
      </c>
      <c r="I2262" t="s">
        <v>869</v>
      </c>
      <c r="J2262">
        <v>2</v>
      </c>
      <c r="O2262" t="s">
        <v>32</v>
      </c>
    </row>
    <row r="2263" spans="1:15">
      <c r="A2263">
        <f t="shared" si="70"/>
        <v>2262</v>
      </c>
      <c r="B2263" s="14">
        <v>44107</v>
      </c>
      <c r="C2263" t="s">
        <v>6</v>
      </c>
      <c r="D2263" t="s">
        <v>20</v>
      </c>
      <c r="E2263" s="15">
        <f t="shared" si="71"/>
        <v>20202253</v>
      </c>
      <c r="F2263">
        <v>68</v>
      </c>
      <c r="G2263">
        <v>68</v>
      </c>
      <c r="H2263" t="str">
        <f>IF(VLOOKUP(G2263,Clientes!$A$2:$D$102,4,FALSE)=0,Clientes!$D$6,VLOOKUP(G2263,Clientes!$A$2:$D$102,4,FALSE))</f>
        <v>Ciudad de México</v>
      </c>
      <c r="I2263" t="s">
        <v>852</v>
      </c>
      <c r="J2263">
        <v>2</v>
      </c>
      <c r="O2263" t="s">
        <v>907</v>
      </c>
    </row>
    <row r="2264" spans="1:15">
      <c r="A2264">
        <f t="shared" si="70"/>
        <v>2263</v>
      </c>
      <c r="B2264" s="14">
        <v>44107</v>
      </c>
      <c r="C2264" t="s">
        <v>6</v>
      </c>
      <c r="D2264" t="s">
        <v>20</v>
      </c>
      <c r="E2264" s="15">
        <f t="shared" si="71"/>
        <v>20202254</v>
      </c>
      <c r="F2264">
        <v>80</v>
      </c>
      <c r="G2264">
        <v>80</v>
      </c>
      <c r="H2264" t="str">
        <f>IF(VLOOKUP(G2264,Clientes!$A$2:$D$102,4,FALSE)=0,Clientes!$D$6,VLOOKUP(G2264,Clientes!$A$2:$D$102,4,FALSE))</f>
        <v>Ciudad de México</v>
      </c>
      <c r="I2264" t="s">
        <v>846</v>
      </c>
      <c r="J2264">
        <v>3</v>
      </c>
      <c r="O2264" t="s">
        <v>32</v>
      </c>
    </row>
    <row r="2265" spans="1:15">
      <c r="A2265">
        <f t="shared" si="70"/>
        <v>2264</v>
      </c>
      <c r="B2265" s="14">
        <v>44107</v>
      </c>
      <c r="C2265" t="s">
        <v>6</v>
      </c>
      <c r="D2265" t="s">
        <v>20</v>
      </c>
      <c r="E2265" s="15">
        <f t="shared" si="71"/>
        <v>20202255</v>
      </c>
      <c r="F2265">
        <v>114</v>
      </c>
      <c r="G2265">
        <v>99999</v>
      </c>
      <c r="H2265" t="str">
        <f>IF(VLOOKUP(G2265,Clientes!$A$2:$D$102,4,FALSE)=0,Clientes!$D$6,VLOOKUP(G2265,Clientes!$A$2:$D$102,4,FALSE))</f>
        <v>Ciudad de México</v>
      </c>
      <c r="I2265" t="s">
        <v>846</v>
      </c>
      <c r="J2265">
        <v>3</v>
      </c>
      <c r="O2265" t="s">
        <v>907</v>
      </c>
    </row>
    <row r="2266" spans="1:15">
      <c r="A2266">
        <f t="shared" si="70"/>
        <v>2265</v>
      </c>
      <c r="B2266" s="14">
        <v>44107</v>
      </c>
      <c r="C2266" t="s">
        <v>6</v>
      </c>
      <c r="D2266" t="s">
        <v>20</v>
      </c>
      <c r="E2266" s="15">
        <f t="shared" si="71"/>
        <v>20202256</v>
      </c>
      <c r="F2266">
        <v>140</v>
      </c>
      <c r="G2266">
        <v>99999</v>
      </c>
      <c r="H2266" t="str">
        <f>IF(VLOOKUP(G2266,Clientes!$A$2:$D$102,4,FALSE)=0,Clientes!$D$6,VLOOKUP(G2266,Clientes!$A$2:$D$102,4,FALSE))</f>
        <v>Ciudad de México</v>
      </c>
      <c r="I2266" t="s">
        <v>852</v>
      </c>
      <c r="J2266">
        <v>5</v>
      </c>
      <c r="O2266" t="s">
        <v>32</v>
      </c>
    </row>
    <row r="2267" spans="1:15">
      <c r="A2267">
        <f t="shared" si="70"/>
        <v>2266</v>
      </c>
      <c r="B2267" s="14">
        <v>44107</v>
      </c>
      <c r="C2267" t="s">
        <v>6</v>
      </c>
      <c r="D2267" t="s">
        <v>20</v>
      </c>
      <c r="E2267" s="15">
        <f t="shared" si="71"/>
        <v>20202257</v>
      </c>
      <c r="F2267">
        <v>171</v>
      </c>
      <c r="G2267">
        <v>99999</v>
      </c>
      <c r="H2267" t="str">
        <f>IF(VLOOKUP(G2267,Clientes!$A$2:$D$102,4,FALSE)=0,Clientes!$D$6,VLOOKUP(G2267,Clientes!$A$2:$D$102,4,FALSE))</f>
        <v>Ciudad de México</v>
      </c>
      <c r="I2267" t="s">
        <v>860</v>
      </c>
      <c r="J2267">
        <v>1</v>
      </c>
      <c r="O2267" t="s">
        <v>32</v>
      </c>
    </row>
    <row r="2268" spans="1:15">
      <c r="A2268">
        <f t="shared" si="70"/>
        <v>2267</v>
      </c>
      <c r="B2268" s="14">
        <v>44107</v>
      </c>
      <c r="C2268" t="s">
        <v>6</v>
      </c>
      <c r="D2268" t="s">
        <v>22</v>
      </c>
      <c r="E2268" s="15">
        <f t="shared" si="71"/>
        <v>20202258</v>
      </c>
      <c r="F2268">
        <v>214</v>
      </c>
      <c r="G2268">
        <v>99999</v>
      </c>
      <c r="H2268" t="str">
        <f>IF(VLOOKUP(G2268,Clientes!$A$2:$D$102,4,FALSE)=0,Clientes!$D$6,VLOOKUP(G2268,Clientes!$A$2:$D$102,4,FALSE))</f>
        <v>Ciudad de México</v>
      </c>
      <c r="I2268" t="s">
        <v>870</v>
      </c>
      <c r="J2268">
        <v>5</v>
      </c>
      <c r="O2268" t="s">
        <v>907</v>
      </c>
    </row>
    <row r="2269" spans="1:15">
      <c r="A2269">
        <f t="shared" si="70"/>
        <v>2268</v>
      </c>
      <c r="B2269" s="14">
        <v>44107</v>
      </c>
      <c r="C2269" t="s">
        <v>6</v>
      </c>
      <c r="D2269" t="s">
        <v>20</v>
      </c>
      <c r="E2269" s="15">
        <f t="shared" si="71"/>
        <v>20202259</v>
      </c>
      <c r="F2269">
        <v>249</v>
      </c>
      <c r="G2269">
        <v>99999</v>
      </c>
      <c r="H2269" t="str">
        <f>IF(VLOOKUP(G2269,Clientes!$A$2:$D$102,4,FALSE)=0,Clientes!$D$6,VLOOKUP(G2269,Clientes!$A$2:$D$102,4,FALSE))</f>
        <v>Ciudad de México</v>
      </c>
      <c r="I2269" t="s">
        <v>885</v>
      </c>
      <c r="J2269">
        <v>2</v>
      </c>
      <c r="O2269" t="s">
        <v>32</v>
      </c>
    </row>
    <row r="2270" spans="1:15">
      <c r="A2270">
        <f t="shared" si="70"/>
        <v>2269</v>
      </c>
      <c r="B2270" s="14">
        <v>44107</v>
      </c>
      <c r="C2270" t="s">
        <v>6</v>
      </c>
      <c r="D2270" t="s">
        <v>20</v>
      </c>
      <c r="E2270" s="15">
        <f t="shared" si="71"/>
        <v>20202260</v>
      </c>
      <c r="F2270">
        <v>361</v>
      </c>
      <c r="G2270">
        <v>99999</v>
      </c>
      <c r="H2270" t="str">
        <f>IF(VLOOKUP(G2270,Clientes!$A$2:$D$102,4,FALSE)=0,Clientes!$D$6,VLOOKUP(G2270,Clientes!$A$2:$D$102,4,FALSE))</f>
        <v>Ciudad de México</v>
      </c>
      <c r="I2270" t="s">
        <v>847</v>
      </c>
      <c r="J2270">
        <v>3</v>
      </c>
      <c r="O2270" t="s">
        <v>907</v>
      </c>
    </row>
    <row r="2271" spans="1:15">
      <c r="A2271">
        <f t="shared" si="70"/>
        <v>2270</v>
      </c>
      <c r="B2271" s="14">
        <v>44107</v>
      </c>
      <c r="C2271" t="s">
        <v>6</v>
      </c>
      <c r="D2271" t="s">
        <v>20</v>
      </c>
      <c r="E2271" s="15">
        <f t="shared" si="71"/>
        <v>20202261</v>
      </c>
      <c r="F2271">
        <v>458</v>
      </c>
      <c r="G2271">
        <v>99999</v>
      </c>
      <c r="H2271" t="str">
        <f>IF(VLOOKUP(G2271,Clientes!$A$2:$D$102,4,FALSE)=0,Clientes!$D$6,VLOOKUP(G2271,Clientes!$A$2:$D$102,4,FALSE))</f>
        <v>Ciudad de México</v>
      </c>
      <c r="I2271" t="s">
        <v>837</v>
      </c>
      <c r="J2271">
        <v>3</v>
      </c>
      <c r="O2271" t="s">
        <v>907</v>
      </c>
    </row>
    <row r="2272" spans="1:15">
      <c r="A2272">
        <f t="shared" si="70"/>
        <v>2271</v>
      </c>
      <c r="B2272" s="14">
        <v>44108</v>
      </c>
      <c r="C2272" t="s">
        <v>6</v>
      </c>
      <c r="D2272" t="s">
        <v>22</v>
      </c>
      <c r="E2272" s="15">
        <f t="shared" si="71"/>
        <v>20202262</v>
      </c>
      <c r="F2272">
        <v>124</v>
      </c>
      <c r="G2272">
        <v>99999</v>
      </c>
      <c r="H2272" t="str">
        <f>IF(VLOOKUP(G2272,Clientes!$A$2:$D$102,4,FALSE)=0,Clientes!$D$6,VLOOKUP(G2272,Clientes!$A$2:$D$102,4,FALSE))</f>
        <v>Ciudad de México</v>
      </c>
      <c r="I2272" t="s">
        <v>874</v>
      </c>
      <c r="J2272">
        <v>4</v>
      </c>
      <c r="O2272" t="s">
        <v>907</v>
      </c>
    </row>
    <row r="2273" spans="1:15">
      <c r="A2273">
        <f t="shared" si="70"/>
        <v>2272</v>
      </c>
      <c r="B2273" s="14">
        <v>44108</v>
      </c>
      <c r="C2273" t="s">
        <v>36</v>
      </c>
      <c r="D2273" t="s">
        <v>20</v>
      </c>
      <c r="E2273" s="15">
        <f t="shared" si="71"/>
        <v>20202263</v>
      </c>
      <c r="F2273">
        <v>193</v>
      </c>
      <c r="G2273">
        <v>99999</v>
      </c>
      <c r="H2273" t="str">
        <f>IF(VLOOKUP(G2273,Clientes!$A$2:$D$102,4,FALSE)=0,Clientes!$D$6,VLOOKUP(G2273,Clientes!$A$2:$D$102,4,FALSE))</f>
        <v>Ciudad de México</v>
      </c>
      <c r="I2273" t="s">
        <v>870</v>
      </c>
      <c r="J2273">
        <v>2</v>
      </c>
      <c r="O2273" t="s">
        <v>908</v>
      </c>
    </row>
    <row r="2274" spans="1:15">
      <c r="A2274">
        <f t="shared" si="70"/>
        <v>2273</v>
      </c>
      <c r="B2274" s="14">
        <v>44108</v>
      </c>
      <c r="C2274" t="s">
        <v>6</v>
      </c>
      <c r="D2274" t="s">
        <v>20</v>
      </c>
      <c r="E2274" s="15">
        <f t="shared" si="71"/>
        <v>20202264</v>
      </c>
      <c r="F2274">
        <v>332</v>
      </c>
      <c r="G2274">
        <v>99999</v>
      </c>
      <c r="H2274" t="str">
        <f>IF(VLOOKUP(G2274,Clientes!$A$2:$D$102,4,FALSE)=0,Clientes!$D$6,VLOOKUP(G2274,Clientes!$A$2:$D$102,4,FALSE))</f>
        <v>Ciudad de México</v>
      </c>
      <c r="I2274" t="s">
        <v>865</v>
      </c>
      <c r="J2274">
        <v>6</v>
      </c>
      <c r="O2274" t="s">
        <v>908</v>
      </c>
    </row>
    <row r="2275" spans="1:15">
      <c r="A2275">
        <f t="shared" si="70"/>
        <v>2274</v>
      </c>
      <c r="B2275" s="14">
        <v>44108</v>
      </c>
      <c r="C2275" t="s">
        <v>6</v>
      </c>
      <c r="D2275" t="s">
        <v>20</v>
      </c>
      <c r="E2275" s="15">
        <f t="shared" si="71"/>
        <v>20202265</v>
      </c>
      <c r="F2275">
        <v>356</v>
      </c>
      <c r="G2275">
        <v>99999</v>
      </c>
      <c r="H2275" t="str">
        <f>IF(VLOOKUP(G2275,Clientes!$A$2:$D$102,4,FALSE)=0,Clientes!$D$6,VLOOKUP(G2275,Clientes!$A$2:$D$102,4,FALSE))</f>
        <v>Ciudad de México</v>
      </c>
      <c r="I2275" t="s">
        <v>851</v>
      </c>
      <c r="J2275">
        <v>5</v>
      </c>
      <c r="O2275" t="s">
        <v>908</v>
      </c>
    </row>
    <row r="2276" spans="1:15">
      <c r="A2276">
        <f t="shared" si="70"/>
        <v>2275</v>
      </c>
      <c r="B2276" s="14">
        <v>44109</v>
      </c>
      <c r="C2276" t="s">
        <v>6</v>
      </c>
      <c r="D2276" t="s">
        <v>21</v>
      </c>
      <c r="E2276" s="15">
        <f t="shared" si="71"/>
        <v>20202266</v>
      </c>
      <c r="F2276">
        <v>111</v>
      </c>
      <c r="G2276">
        <v>99999</v>
      </c>
      <c r="H2276" t="str">
        <f>IF(VLOOKUP(G2276,Clientes!$A$2:$D$102,4,FALSE)=0,Clientes!$D$6,VLOOKUP(G2276,Clientes!$A$2:$D$102,4,FALSE))</f>
        <v>Ciudad de México</v>
      </c>
      <c r="I2276" t="s">
        <v>849</v>
      </c>
      <c r="J2276">
        <v>3</v>
      </c>
      <c r="O2276" t="s">
        <v>908</v>
      </c>
    </row>
    <row r="2277" spans="1:15">
      <c r="A2277">
        <f t="shared" si="70"/>
        <v>2276</v>
      </c>
      <c r="B2277" s="14">
        <v>44109</v>
      </c>
      <c r="C2277" t="s">
        <v>6</v>
      </c>
      <c r="D2277" t="s">
        <v>22</v>
      </c>
      <c r="E2277" s="15">
        <f t="shared" si="71"/>
        <v>20202267</v>
      </c>
      <c r="F2277">
        <v>425</v>
      </c>
      <c r="G2277">
        <v>99999</v>
      </c>
      <c r="H2277" t="str">
        <f>IF(VLOOKUP(G2277,Clientes!$A$2:$D$102,4,FALSE)=0,Clientes!$D$6,VLOOKUP(G2277,Clientes!$A$2:$D$102,4,FALSE))</f>
        <v>Ciudad de México</v>
      </c>
      <c r="I2277" t="s">
        <v>862</v>
      </c>
      <c r="J2277">
        <v>3</v>
      </c>
      <c r="O2277" t="s">
        <v>908</v>
      </c>
    </row>
    <row r="2278" spans="1:15">
      <c r="A2278">
        <f t="shared" si="70"/>
        <v>2277</v>
      </c>
      <c r="B2278" s="14">
        <v>44110</v>
      </c>
      <c r="C2278" t="s">
        <v>6</v>
      </c>
      <c r="D2278" t="s">
        <v>20</v>
      </c>
      <c r="E2278" s="15">
        <f t="shared" si="71"/>
        <v>20202268</v>
      </c>
      <c r="F2278">
        <v>2</v>
      </c>
      <c r="G2278">
        <v>2</v>
      </c>
      <c r="H2278" t="str">
        <f>IF(VLOOKUP(G2278,Clientes!$A$2:$D$102,4,FALSE)=0,Clientes!$D$6,VLOOKUP(G2278,Clientes!$A$2:$D$102,4,FALSE))</f>
        <v>Puebla de Zaragoza</v>
      </c>
      <c r="I2278" t="s">
        <v>871</v>
      </c>
      <c r="J2278">
        <v>5</v>
      </c>
      <c r="O2278" t="s">
        <v>908</v>
      </c>
    </row>
    <row r="2279" spans="1:15">
      <c r="A2279">
        <f t="shared" si="70"/>
        <v>2278</v>
      </c>
      <c r="B2279" s="14">
        <v>44110</v>
      </c>
      <c r="C2279" t="s">
        <v>6</v>
      </c>
      <c r="D2279" t="s">
        <v>20</v>
      </c>
      <c r="E2279" s="15">
        <f t="shared" si="71"/>
        <v>20202269</v>
      </c>
      <c r="F2279">
        <v>114</v>
      </c>
      <c r="G2279">
        <v>99999</v>
      </c>
      <c r="H2279" t="str">
        <f>IF(VLOOKUP(G2279,Clientes!$A$2:$D$102,4,FALSE)=0,Clientes!$D$6,VLOOKUP(G2279,Clientes!$A$2:$D$102,4,FALSE))</f>
        <v>Ciudad de México</v>
      </c>
      <c r="I2279" t="s">
        <v>874</v>
      </c>
      <c r="J2279">
        <v>2</v>
      </c>
      <c r="O2279" t="s">
        <v>32</v>
      </c>
    </row>
    <row r="2280" spans="1:15">
      <c r="A2280">
        <f t="shared" si="70"/>
        <v>2279</v>
      </c>
      <c r="B2280" s="14">
        <v>44110</v>
      </c>
      <c r="C2280" t="s">
        <v>6</v>
      </c>
      <c r="D2280" t="s">
        <v>22</v>
      </c>
      <c r="E2280" s="15">
        <f t="shared" si="71"/>
        <v>20202270</v>
      </c>
      <c r="F2280">
        <v>115</v>
      </c>
      <c r="G2280">
        <v>99999</v>
      </c>
      <c r="H2280" t="str">
        <f>IF(VLOOKUP(G2280,Clientes!$A$2:$D$102,4,FALSE)=0,Clientes!$D$6,VLOOKUP(G2280,Clientes!$A$2:$D$102,4,FALSE))</f>
        <v>Ciudad de México</v>
      </c>
      <c r="I2280" t="s">
        <v>859</v>
      </c>
      <c r="J2280">
        <v>7</v>
      </c>
      <c r="O2280" t="s">
        <v>908</v>
      </c>
    </row>
    <row r="2281" spans="1:15">
      <c r="A2281">
        <f t="shared" si="70"/>
        <v>2280</v>
      </c>
      <c r="B2281" s="14">
        <v>44110</v>
      </c>
      <c r="C2281" t="s">
        <v>6</v>
      </c>
      <c r="D2281" t="s">
        <v>20</v>
      </c>
      <c r="E2281" s="15">
        <f t="shared" si="71"/>
        <v>20202271</v>
      </c>
      <c r="F2281">
        <v>129</v>
      </c>
      <c r="G2281">
        <v>99999</v>
      </c>
      <c r="H2281" t="str">
        <f>IF(VLOOKUP(G2281,Clientes!$A$2:$D$102,4,FALSE)=0,Clientes!$D$6,VLOOKUP(G2281,Clientes!$A$2:$D$102,4,FALSE))</f>
        <v>Ciudad de México</v>
      </c>
      <c r="I2281" t="s">
        <v>852</v>
      </c>
      <c r="J2281">
        <v>7</v>
      </c>
      <c r="O2281" t="s">
        <v>907</v>
      </c>
    </row>
    <row r="2282" spans="1:15">
      <c r="A2282">
        <f t="shared" si="70"/>
        <v>2281</v>
      </c>
      <c r="B2282" s="14">
        <v>44110</v>
      </c>
      <c r="C2282" t="s">
        <v>6</v>
      </c>
      <c r="D2282" t="s">
        <v>20</v>
      </c>
      <c r="E2282" s="15">
        <f t="shared" si="71"/>
        <v>20202272</v>
      </c>
      <c r="F2282">
        <v>152</v>
      </c>
      <c r="G2282">
        <v>99999</v>
      </c>
      <c r="H2282" t="str">
        <f>IF(VLOOKUP(G2282,Clientes!$A$2:$D$102,4,FALSE)=0,Clientes!$D$6,VLOOKUP(G2282,Clientes!$A$2:$D$102,4,FALSE))</f>
        <v>Ciudad de México</v>
      </c>
      <c r="I2282" t="s">
        <v>862</v>
      </c>
      <c r="J2282">
        <v>3</v>
      </c>
      <c r="O2282" t="s">
        <v>32</v>
      </c>
    </row>
    <row r="2283" spans="1:15">
      <c r="A2283">
        <f t="shared" si="70"/>
        <v>2282</v>
      </c>
      <c r="B2283" s="14">
        <v>44110</v>
      </c>
      <c r="C2283" t="s">
        <v>6</v>
      </c>
      <c r="D2283" t="s">
        <v>21</v>
      </c>
      <c r="E2283" s="15">
        <f t="shared" si="71"/>
        <v>20202273</v>
      </c>
      <c r="F2283">
        <v>245</v>
      </c>
      <c r="G2283">
        <v>99999</v>
      </c>
      <c r="H2283" t="str">
        <f>IF(VLOOKUP(G2283,Clientes!$A$2:$D$102,4,FALSE)=0,Clientes!$D$6,VLOOKUP(G2283,Clientes!$A$2:$D$102,4,FALSE))</f>
        <v>Ciudad de México</v>
      </c>
      <c r="I2283" t="s">
        <v>835</v>
      </c>
      <c r="J2283">
        <v>4</v>
      </c>
      <c r="O2283" t="s">
        <v>907</v>
      </c>
    </row>
    <row r="2284" spans="1:15">
      <c r="A2284">
        <f t="shared" si="70"/>
        <v>2283</v>
      </c>
      <c r="B2284" s="14">
        <v>44110</v>
      </c>
      <c r="C2284" t="s">
        <v>6</v>
      </c>
      <c r="D2284" t="s">
        <v>20</v>
      </c>
      <c r="E2284" s="15">
        <f t="shared" si="71"/>
        <v>20202274</v>
      </c>
      <c r="F2284">
        <v>323</v>
      </c>
      <c r="G2284">
        <v>99999</v>
      </c>
      <c r="H2284" t="str">
        <f>IF(VLOOKUP(G2284,Clientes!$A$2:$D$102,4,FALSE)=0,Clientes!$D$6,VLOOKUP(G2284,Clientes!$A$2:$D$102,4,FALSE))</f>
        <v>Ciudad de México</v>
      </c>
      <c r="I2284" t="s">
        <v>866</v>
      </c>
      <c r="J2284">
        <v>2</v>
      </c>
      <c r="O2284" t="s">
        <v>32</v>
      </c>
    </row>
    <row r="2285" spans="1:15">
      <c r="A2285">
        <f t="shared" si="70"/>
        <v>2284</v>
      </c>
      <c r="B2285" s="14">
        <v>44110</v>
      </c>
      <c r="C2285" t="s">
        <v>6</v>
      </c>
      <c r="D2285" t="s">
        <v>20</v>
      </c>
      <c r="E2285" s="15">
        <f t="shared" si="71"/>
        <v>20202275</v>
      </c>
      <c r="F2285">
        <v>367</v>
      </c>
      <c r="G2285">
        <v>99999</v>
      </c>
      <c r="H2285" t="str">
        <f>IF(VLOOKUP(G2285,Clientes!$A$2:$D$102,4,FALSE)=0,Clientes!$D$6,VLOOKUP(G2285,Clientes!$A$2:$D$102,4,FALSE))</f>
        <v>Ciudad de México</v>
      </c>
      <c r="I2285" t="s">
        <v>851</v>
      </c>
      <c r="J2285">
        <v>7</v>
      </c>
      <c r="O2285" t="s">
        <v>908</v>
      </c>
    </row>
    <row r="2286" spans="1:15">
      <c r="A2286">
        <f t="shared" si="70"/>
        <v>2285</v>
      </c>
      <c r="B2286" s="14">
        <v>44110</v>
      </c>
      <c r="C2286" t="s">
        <v>6</v>
      </c>
      <c r="D2286" t="s">
        <v>22</v>
      </c>
      <c r="E2286" s="15">
        <f t="shared" si="71"/>
        <v>20202276</v>
      </c>
      <c r="F2286">
        <v>406</v>
      </c>
      <c r="G2286">
        <v>99999</v>
      </c>
      <c r="H2286" t="str">
        <f>IF(VLOOKUP(G2286,Clientes!$A$2:$D$102,4,FALSE)=0,Clientes!$D$6,VLOOKUP(G2286,Clientes!$A$2:$D$102,4,FALSE))</f>
        <v>Ciudad de México</v>
      </c>
      <c r="I2286" t="s">
        <v>882</v>
      </c>
      <c r="J2286">
        <v>5</v>
      </c>
      <c r="O2286" t="s">
        <v>907</v>
      </c>
    </row>
    <row r="2287" spans="1:15">
      <c r="A2287">
        <f t="shared" si="70"/>
        <v>2286</v>
      </c>
      <c r="B2287" s="14">
        <v>44110</v>
      </c>
      <c r="C2287" t="s">
        <v>6</v>
      </c>
      <c r="D2287" t="s">
        <v>22</v>
      </c>
      <c r="E2287" s="15">
        <f t="shared" si="71"/>
        <v>20202277</v>
      </c>
      <c r="F2287">
        <v>460</v>
      </c>
      <c r="G2287">
        <v>99999</v>
      </c>
      <c r="H2287" t="str">
        <f>IF(VLOOKUP(G2287,Clientes!$A$2:$D$102,4,FALSE)=0,Clientes!$D$6,VLOOKUP(G2287,Clientes!$A$2:$D$102,4,FALSE))</f>
        <v>Ciudad de México</v>
      </c>
      <c r="I2287" t="s">
        <v>860</v>
      </c>
      <c r="J2287">
        <v>3</v>
      </c>
      <c r="O2287" t="s">
        <v>32</v>
      </c>
    </row>
    <row r="2288" spans="1:15">
      <c r="A2288">
        <f t="shared" si="70"/>
        <v>2287</v>
      </c>
      <c r="B2288" s="14">
        <v>44111</v>
      </c>
      <c r="C2288" t="s">
        <v>6</v>
      </c>
      <c r="D2288" t="s">
        <v>22</v>
      </c>
      <c r="E2288" s="15">
        <f t="shared" si="71"/>
        <v>20202278</v>
      </c>
      <c r="F2288">
        <v>44</v>
      </c>
      <c r="G2288">
        <v>44</v>
      </c>
      <c r="H2288" t="str">
        <f>IF(VLOOKUP(G2288,Clientes!$A$2:$D$102,4,FALSE)=0,Clientes!$D$6,VLOOKUP(G2288,Clientes!$A$2:$D$102,4,FALSE))</f>
        <v>Mérida</v>
      </c>
      <c r="I2288" t="s">
        <v>860</v>
      </c>
      <c r="J2288">
        <v>3</v>
      </c>
      <c r="O2288" t="s">
        <v>32</v>
      </c>
    </row>
    <row r="2289" spans="1:15">
      <c r="A2289">
        <f t="shared" si="70"/>
        <v>2288</v>
      </c>
      <c r="B2289" s="14">
        <v>44111</v>
      </c>
      <c r="C2289" t="s">
        <v>6</v>
      </c>
      <c r="D2289" t="s">
        <v>22</v>
      </c>
      <c r="E2289" s="15">
        <f t="shared" si="71"/>
        <v>20202279</v>
      </c>
      <c r="F2289">
        <v>75</v>
      </c>
      <c r="G2289">
        <v>75</v>
      </c>
      <c r="H2289" t="str">
        <f>IF(VLOOKUP(G2289,Clientes!$A$2:$D$102,4,FALSE)=0,Clientes!$D$6,VLOOKUP(G2289,Clientes!$A$2:$D$102,4,FALSE))</f>
        <v>Veracruz</v>
      </c>
      <c r="I2289" t="s">
        <v>868</v>
      </c>
      <c r="J2289">
        <v>3</v>
      </c>
      <c r="O2289" t="s">
        <v>908</v>
      </c>
    </row>
    <row r="2290" spans="1:15">
      <c r="A2290">
        <f t="shared" si="70"/>
        <v>2289</v>
      </c>
      <c r="B2290" s="14">
        <v>44111</v>
      </c>
      <c r="C2290" t="s">
        <v>6</v>
      </c>
      <c r="D2290" t="s">
        <v>22</v>
      </c>
      <c r="E2290" s="15">
        <f t="shared" si="71"/>
        <v>20202280</v>
      </c>
      <c r="F2290">
        <v>92</v>
      </c>
      <c r="G2290">
        <v>92</v>
      </c>
      <c r="H2290" t="str">
        <f>IF(VLOOKUP(G2290,Clientes!$A$2:$D$102,4,FALSE)=0,Clientes!$D$6,VLOOKUP(G2290,Clientes!$A$2:$D$102,4,FALSE))</f>
        <v>Ciudad Acuña</v>
      </c>
      <c r="I2290" t="s">
        <v>853</v>
      </c>
      <c r="J2290">
        <v>5</v>
      </c>
      <c r="O2290" t="s">
        <v>908</v>
      </c>
    </row>
    <row r="2291" spans="1:15">
      <c r="A2291">
        <f t="shared" si="70"/>
        <v>2290</v>
      </c>
      <c r="B2291" s="14">
        <v>44111</v>
      </c>
      <c r="C2291" t="s">
        <v>6</v>
      </c>
      <c r="D2291" t="s">
        <v>20</v>
      </c>
      <c r="E2291" s="15">
        <f t="shared" si="71"/>
        <v>20202281</v>
      </c>
      <c r="F2291">
        <v>128</v>
      </c>
      <c r="G2291">
        <v>99999</v>
      </c>
      <c r="H2291" t="str">
        <f>IF(VLOOKUP(G2291,Clientes!$A$2:$D$102,4,FALSE)=0,Clientes!$D$6,VLOOKUP(G2291,Clientes!$A$2:$D$102,4,FALSE))</f>
        <v>Ciudad de México</v>
      </c>
      <c r="I2291" t="s">
        <v>850</v>
      </c>
      <c r="J2291">
        <v>7</v>
      </c>
      <c r="O2291" t="s">
        <v>908</v>
      </c>
    </row>
    <row r="2292" spans="1:15">
      <c r="A2292">
        <f t="shared" si="70"/>
        <v>2291</v>
      </c>
      <c r="B2292" s="14">
        <v>44111</v>
      </c>
      <c r="C2292" t="s">
        <v>6</v>
      </c>
      <c r="D2292" t="s">
        <v>22</v>
      </c>
      <c r="E2292" s="15">
        <f t="shared" si="71"/>
        <v>20202282</v>
      </c>
      <c r="F2292">
        <v>128</v>
      </c>
      <c r="G2292">
        <v>99999</v>
      </c>
      <c r="H2292" t="str">
        <f>IF(VLOOKUP(G2292,Clientes!$A$2:$D$102,4,FALSE)=0,Clientes!$D$6,VLOOKUP(G2292,Clientes!$A$2:$D$102,4,FALSE))</f>
        <v>Ciudad de México</v>
      </c>
      <c r="I2292" t="s">
        <v>874</v>
      </c>
      <c r="J2292">
        <v>2</v>
      </c>
      <c r="O2292" t="s">
        <v>908</v>
      </c>
    </row>
    <row r="2293" spans="1:15">
      <c r="A2293">
        <f t="shared" si="70"/>
        <v>2292</v>
      </c>
      <c r="B2293" s="14">
        <v>44111</v>
      </c>
      <c r="C2293" t="s">
        <v>6</v>
      </c>
      <c r="D2293" t="s">
        <v>20</v>
      </c>
      <c r="E2293" s="15">
        <f t="shared" si="71"/>
        <v>20202283</v>
      </c>
      <c r="F2293">
        <v>309</v>
      </c>
      <c r="G2293">
        <v>99999</v>
      </c>
      <c r="H2293" t="str">
        <f>IF(VLOOKUP(G2293,Clientes!$A$2:$D$102,4,FALSE)=0,Clientes!$D$6,VLOOKUP(G2293,Clientes!$A$2:$D$102,4,FALSE))</f>
        <v>Ciudad de México</v>
      </c>
      <c r="I2293" t="s">
        <v>884</v>
      </c>
      <c r="J2293">
        <v>7</v>
      </c>
      <c r="O2293" t="s">
        <v>32</v>
      </c>
    </row>
    <row r="2294" spans="1:15">
      <c r="A2294">
        <f t="shared" si="70"/>
        <v>2293</v>
      </c>
      <c r="B2294" s="14">
        <v>44111</v>
      </c>
      <c r="C2294" t="s">
        <v>6</v>
      </c>
      <c r="D2294" t="s">
        <v>20</v>
      </c>
      <c r="E2294" s="15">
        <f t="shared" si="71"/>
        <v>20202284</v>
      </c>
      <c r="F2294">
        <v>354</v>
      </c>
      <c r="G2294">
        <v>99999</v>
      </c>
      <c r="H2294" t="str">
        <f>IF(VLOOKUP(G2294,Clientes!$A$2:$D$102,4,FALSE)=0,Clientes!$D$6,VLOOKUP(G2294,Clientes!$A$2:$D$102,4,FALSE))</f>
        <v>Ciudad de México</v>
      </c>
      <c r="I2294" t="s">
        <v>836</v>
      </c>
      <c r="J2294">
        <v>3</v>
      </c>
      <c r="O2294" t="s">
        <v>32</v>
      </c>
    </row>
    <row r="2295" spans="1:15">
      <c r="A2295">
        <f t="shared" si="70"/>
        <v>2294</v>
      </c>
      <c r="B2295" s="14">
        <v>44111</v>
      </c>
      <c r="C2295" t="s">
        <v>6</v>
      </c>
      <c r="D2295" t="s">
        <v>21</v>
      </c>
      <c r="E2295" s="15">
        <f t="shared" si="71"/>
        <v>20202285</v>
      </c>
      <c r="F2295">
        <v>393</v>
      </c>
      <c r="G2295">
        <v>99999</v>
      </c>
      <c r="H2295" t="str">
        <f>IF(VLOOKUP(G2295,Clientes!$A$2:$D$102,4,FALSE)=0,Clientes!$D$6,VLOOKUP(G2295,Clientes!$A$2:$D$102,4,FALSE))</f>
        <v>Ciudad de México</v>
      </c>
      <c r="I2295" t="s">
        <v>861</v>
      </c>
      <c r="J2295">
        <v>5</v>
      </c>
      <c r="O2295" t="s">
        <v>32</v>
      </c>
    </row>
    <row r="2296" spans="1:15">
      <c r="A2296">
        <f t="shared" si="70"/>
        <v>2295</v>
      </c>
      <c r="B2296" s="14">
        <v>44112</v>
      </c>
      <c r="C2296" t="s">
        <v>6</v>
      </c>
      <c r="D2296" t="s">
        <v>20</v>
      </c>
      <c r="E2296" s="15">
        <f t="shared" si="71"/>
        <v>20202286</v>
      </c>
      <c r="F2296">
        <v>22</v>
      </c>
      <c r="G2296">
        <v>22</v>
      </c>
      <c r="H2296" t="str">
        <f>IF(VLOOKUP(G2296,Clientes!$A$2:$D$102,4,FALSE)=0,Clientes!$D$6,VLOOKUP(G2296,Clientes!$A$2:$D$102,4,FALSE))</f>
        <v>Ciudad de México</v>
      </c>
      <c r="I2296" t="s">
        <v>827</v>
      </c>
      <c r="J2296">
        <v>7</v>
      </c>
      <c r="O2296" t="s">
        <v>907</v>
      </c>
    </row>
    <row r="2297" spans="1:15">
      <c r="A2297">
        <f t="shared" si="70"/>
        <v>2296</v>
      </c>
      <c r="B2297" s="14">
        <v>44112</v>
      </c>
      <c r="C2297" t="s">
        <v>6</v>
      </c>
      <c r="D2297" t="s">
        <v>22</v>
      </c>
      <c r="E2297" s="15">
        <f t="shared" si="71"/>
        <v>20202287</v>
      </c>
      <c r="F2297">
        <v>42</v>
      </c>
      <c r="G2297">
        <v>42</v>
      </c>
      <c r="H2297" t="str">
        <f>IF(VLOOKUP(G2297,Clientes!$A$2:$D$102,4,FALSE)=0,Clientes!$D$6,VLOOKUP(G2297,Clientes!$A$2:$D$102,4,FALSE))</f>
        <v>Cancún</v>
      </c>
      <c r="I2297" t="s">
        <v>877</v>
      </c>
      <c r="J2297">
        <v>1</v>
      </c>
      <c r="O2297" t="s">
        <v>32</v>
      </c>
    </row>
    <row r="2298" spans="1:15">
      <c r="A2298">
        <f t="shared" si="70"/>
        <v>2297</v>
      </c>
      <c r="B2298" s="14">
        <v>44112</v>
      </c>
      <c r="C2298" t="s">
        <v>6</v>
      </c>
      <c r="D2298" t="s">
        <v>20</v>
      </c>
      <c r="E2298" s="15">
        <f t="shared" si="71"/>
        <v>20202288</v>
      </c>
      <c r="F2298">
        <v>56</v>
      </c>
      <c r="G2298">
        <v>56</v>
      </c>
      <c r="H2298" t="str">
        <f>IF(VLOOKUP(G2298,Clientes!$A$2:$D$102,4,FALSE)=0,Clientes!$D$6,VLOOKUP(G2298,Clientes!$A$2:$D$102,4,FALSE))</f>
        <v>Pachuca de Soto</v>
      </c>
      <c r="I2298" t="s">
        <v>862</v>
      </c>
      <c r="J2298">
        <v>6</v>
      </c>
      <c r="O2298" t="s">
        <v>907</v>
      </c>
    </row>
    <row r="2299" spans="1:15">
      <c r="A2299">
        <f t="shared" si="70"/>
        <v>2298</v>
      </c>
      <c r="B2299" s="14">
        <v>44112</v>
      </c>
      <c r="C2299" t="s">
        <v>6</v>
      </c>
      <c r="D2299" t="s">
        <v>20</v>
      </c>
      <c r="E2299" s="15">
        <f t="shared" si="71"/>
        <v>20202289</v>
      </c>
      <c r="F2299">
        <v>161</v>
      </c>
      <c r="G2299">
        <v>99999</v>
      </c>
      <c r="H2299" t="str">
        <f>IF(VLOOKUP(G2299,Clientes!$A$2:$D$102,4,FALSE)=0,Clientes!$D$6,VLOOKUP(G2299,Clientes!$A$2:$D$102,4,FALSE))</f>
        <v>Ciudad de México</v>
      </c>
      <c r="I2299" t="s">
        <v>859</v>
      </c>
      <c r="J2299">
        <v>3</v>
      </c>
      <c r="O2299" t="s">
        <v>907</v>
      </c>
    </row>
    <row r="2300" spans="1:15">
      <c r="A2300">
        <f t="shared" si="70"/>
        <v>2299</v>
      </c>
      <c r="B2300" s="14">
        <v>44112</v>
      </c>
      <c r="C2300" t="s">
        <v>6</v>
      </c>
      <c r="D2300" t="s">
        <v>20</v>
      </c>
      <c r="E2300" s="15">
        <f t="shared" si="71"/>
        <v>20202290</v>
      </c>
      <c r="F2300">
        <v>268</v>
      </c>
      <c r="G2300">
        <v>99999</v>
      </c>
      <c r="H2300" t="str">
        <f>IF(VLOOKUP(G2300,Clientes!$A$2:$D$102,4,FALSE)=0,Clientes!$D$6,VLOOKUP(G2300,Clientes!$A$2:$D$102,4,FALSE))</f>
        <v>Ciudad de México</v>
      </c>
      <c r="I2300" t="s">
        <v>883</v>
      </c>
      <c r="J2300">
        <v>7</v>
      </c>
      <c r="O2300" t="s">
        <v>907</v>
      </c>
    </row>
    <row r="2301" spans="1:15">
      <c r="A2301">
        <f t="shared" si="70"/>
        <v>2300</v>
      </c>
      <c r="B2301" s="14">
        <v>44112</v>
      </c>
      <c r="C2301" t="s">
        <v>6</v>
      </c>
      <c r="D2301" t="s">
        <v>22</v>
      </c>
      <c r="E2301" s="15">
        <f t="shared" si="71"/>
        <v>20202291</v>
      </c>
      <c r="F2301">
        <v>274</v>
      </c>
      <c r="G2301">
        <v>99999</v>
      </c>
      <c r="H2301" t="str">
        <f>IF(VLOOKUP(G2301,Clientes!$A$2:$D$102,4,FALSE)=0,Clientes!$D$6,VLOOKUP(G2301,Clientes!$A$2:$D$102,4,FALSE))</f>
        <v>Ciudad de México</v>
      </c>
      <c r="I2301" t="s">
        <v>838</v>
      </c>
      <c r="J2301">
        <v>7</v>
      </c>
      <c r="O2301" t="s">
        <v>32</v>
      </c>
    </row>
    <row r="2302" spans="1:15">
      <c r="A2302">
        <f t="shared" si="70"/>
        <v>2301</v>
      </c>
      <c r="B2302" s="14">
        <v>44112</v>
      </c>
      <c r="C2302" t="s">
        <v>6</v>
      </c>
      <c r="D2302" t="s">
        <v>20</v>
      </c>
      <c r="E2302" s="15">
        <f t="shared" si="71"/>
        <v>20202292</v>
      </c>
      <c r="F2302">
        <v>314</v>
      </c>
      <c r="G2302">
        <v>99999</v>
      </c>
      <c r="H2302" t="str">
        <f>IF(VLOOKUP(G2302,Clientes!$A$2:$D$102,4,FALSE)=0,Clientes!$D$6,VLOOKUP(G2302,Clientes!$A$2:$D$102,4,FALSE))</f>
        <v>Ciudad de México</v>
      </c>
      <c r="I2302" t="s">
        <v>850</v>
      </c>
      <c r="J2302">
        <v>1</v>
      </c>
      <c r="O2302" t="s">
        <v>907</v>
      </c>
    </row>
    <row r="2303" spans="1:15">
      <c r="A2303">
        <f t="shared" si="70"/>
        <v>2302</v>
      </c>
      <c r="B2303" s="14">
        <v>44112</v>
      </c>
      <c r="C2303" t="s">
        <v>6</v>
      </c>
      <c r="D2303" t="s">
        <v>20</v>
      </c>
      <c r="E2303" s="15">
        <f t="shared" si="71"/>
        <v>20202293</v>
      </c>
      <c r="F2303">
        <v>379</v>
      </c>
      <c r="G2303">
        <v>99999</v>
      </c>
      <c r="H2303" t="str">
        <f>IF(VLOOKUP(G2303,Clientes!$A$2:$D$102,4,FALSE)=0,Clientes!$D$6,VLOOKUP(G2303,Clientes!$A$2:$D$102,4,FALSE))</f>
        <v>Ciudad de México</v>
      </c>
      <c r="I2303" t="s">
        <v>885</v>
      </c>
      <c r="J2303">
        <v>7</v>
      </c>
      <c r="O2303" t="s">
        <v>907</v>
      </c>
    </row>
    <row r="2304" spans="1:15">
      <c r="A2304">
        <f t="shared" si="70"/>
        <v>2303</v>
      </c>
      <c r="B2304" s="14">
        <v>44112</v>
      </c>
      <c r="C2304" t="s">
        <v>6</v>
      </c>
      <c r="D2304" t="s">
        <v>20</v>
      </c>
      <c r="E2304" s="15">
        <f t="shared" si="71"/>
        <v>20202294</v>
      </c>
      <c r="F2304">
        <v>407</v>
      </c>
      <c r="G2304">
        <v>99999</v>
      </c>
      <c r="H2304" t="str">
        <f>IF(VLOOKUP(G2304,Clientes!$A$2:$D$102,4,FALSE)=0,Clientes!$D$6,VLOOKUP(G2304,Clientes!$A$2:$D$102,4,FALSE))</f>
        <v>Ciudad de México</v>
      </c>
      <c r="I2304" t="s">
        <v>861</v>
      </c>
      <c r="J2304">
        <v>1</v>
      </c>
      <c r="O2304" t="s">
        <v>908</v>
      </c>
    </row>
    <row r="2305" spans="1:15">
      <c r="A2305">
        <f t="shared" si="70"/>
        <v>2304</v>
      </c>
      <c r="B2305" s="14">
        <v>44113</v>
      </c>
      <c r="C2305" t="s">
        <v>6</v>
      </c>
      <c r="D2305" t="s">
        <v>20</v>
      </c>
      <c r="E2305" s="15">
        <f t="shared" si="71"/>
        <v>20202295</v>
      </c>
      <c r="F2305">
        <v>60</v>
      </c>
      <c r="G2305">
        <v>60</v>
      </c>
      <c r="H2305" t="str">
        <f>IF(VLOOKUP(G2305,Clientes!$A$2:$D$102,4,FALSE)=0,Clientes!$D$6,VLOOKUP(G2305,Clientes!$A$2:$D$102,4,FALSE))</f>
        <v>Torreón</v>
      </c>
      <c r="I2305" t="s">
        <v>834</v>
      </c>
      <c r="J2305">
        <v>7</v>
      </c>
      <c r="O2305" t="s">
        <v>907</v>
      </c>
    </row>
    <row r="2306" spans="1:15">
      <c r="A2306">
        <f t="shared" si="70"/>
        <v>2305</v>
      </c>
      <c r="B2306" s="14">
        <v>44113</v>
      </c>
      <c r="C2306" t="s">
        <v>6</v>
      </c>
      <c r="D2306" t="s">
        <v>21</v>
      </c>
      <c r="E2306" s="15">
        <f t="shared" si="71"/>
        <v>20202296</v>
      </c>
      <c r="F2306">
        <v>144</v>
      </c>
      <c r="G2306">
        <v>99999</v>
      </c>
      <c r="H2306" t="str">
        <f>IF(VLOOKUP(G2306,Clientes!$A$2:$D$102,4,FALSE)=0,Clientes!$D$6,VLOOKUP(G2306,Clientes!$A$2:$D$102,4,FALSE))</f>
        <v>Ciudad de México</v>
      </c>
      <c r="I2306" t="s">
        <v>868</v>
      </c>
      <c r="J2306">
        <v>3</v>
      </c>
      <c r="O2306" t="s">
        <v>907</v>
      </c>
    </row>
    <row r="2307" spans="1:15">
      <c r="A2307">
        <f t="shared" si="70"/>
        <v>2306</v>
      </c>
      <c r="B2307" s="14">
        <v>44113</v>
      </c>
      <c r="C2307" t="s">
        <v>6</v>
      </c>
      <c r="D2307" t="s">
        <v>20</v>
      </c>
      <c r="E2307" s="15">
        <f t="shared" si="71"/>
        <v>20202297</v>
      </c>
      <c r="F2307">
        <v>261</v>
      </c>
      <c r="G2307">
        <v>99999</v>
      </c>
      <c r="H2307" t="str">
        <f>IF(VLOOKUP(G2307,Clientes!$A$2:$D$102,4,FALSE)=0,Clientes!$D$6,VLOOKUP(G2307,Clientes!$A$2:$D$102,4,FALSE))</f>
        <v>Ciudad de México</v>
      </c>
      <c r="I2307" t="s">
        <v>829</v>
      </c>
      <c r="J2307">
        <v>1</v>
      </c>
      <c r="O2307" t="s">
        <v>32</v>
      </c>
    </row>
    <row r="2308" spans="1:15">
      <c r="A2308">
        <f t="shared" ref="A2308:A2371" si="72">A2307+1</f>
        <v>2307</v>
      </c>
      <c r="B2308" s="14">
        <v>44113</v>
      </c>
      <c r="C2308" t="s">
        <v>6</v>
      </c>
      <c r="D2308" t="s">
        <v>20</v>
      </c>
      <c r="E2308" s="15">
        <f t="shared" ref="E2308:E2371" si="73">IF(CONCATENATE(D2308,F2308)=CONCATENATE(D2307,F2307),E2307,E2307+1)</f>
        <v>20202298</v>
      </c>
      <c r="F2308">
        <v>288</v>
      </c>
      <c r="G2308">
        <v>99999</v>
      </c>
      <c r="H2308" t="str">
        <f>IF(VLOOKUP(G2308,Clientes!$A$2:$D$102,4,FALSE)=0,Clientes!$D$6,VLOOKUP(G2308,Clientes!$A$2:$D$102,4,FALSE))</f>
        <v>Ciudad de México</v>
      </c>
      <c r="I2308" t="s">
        <v>840</v>
      </c>
      <c r="J2308">
        <v>4</v>
      </c>
      <c r="O2308" t="s">
        <v>32</v>
      </c>
    </row>
    <row r="2309" spans="1:15">
      <c r="A2309">
        <f t="shared" si="72"/>
        <v>2308</v>
      </c>
      <c r="B2309" s="14">
        <v>44113</v>
      </c>
      <c r="C2309" t="s">
        <v>6</v>
      </c>
      <c r="D2309" t="s">
        <v>22</v>
      </c>
      <c r="E2309" s="15">
        <f t="shared" si="73"/>
        <v>20202299</v>
      </c>
      <c r="F2309">
        <v>297</v>
      </c>
      <c r="G2309">
        <v>99999</v>
      </c>
      <c r="H2309" t="str">
        <f>IF(VLOOKUP(G2309,Clientes!$A$2:$D$102,4,FALSE)=0,Clientes!$D$6,VLOOKUP(G2309,Clientes!$A$2:$D$102,4,FALSE))</f>
        <v>Ciudad de México</v>
      </c>
      <c r="I2309" t="s">
        <v>871</v>
      </c>
      <c r="J2309">
        <v>2</v>
      </c>
      <c r="O2309" t="s">
        <v>32</v>
      </c>
    </row>
    <row r="2310" spans="1:15">
      <c r="A2310">
        <f t="shared" si="72"/>
        <v>2309</v>
      </c>
      <c r="B2310" s="14">
        <v>44113</v>
      </c>
      <c r="C2310" t="s">
        <v>6</v>
      </c>
      <c r="D2310" t="s">
        <v>21</v>
      </c>
      <c r="E2310" s="15">
        <f t="shared" si="73"/>
        <v>20202300</v>
      </c>
      <c r="F2310">
        <v>455</v>
      </c>
      <c r="G2310">
        <v>99999</v>
      </c>
      <c r="H2310" t="str">
        <f>IF(VLOOKUP(G2310,Clientes!$A$2:$D$102,4,FALSE)=0,Clientes!$D$6,VLOOKUP(G2310,Clientes!$A$2:$D$102,4,FALSE))</f>
        <v>Ciudad de México</v>
      </c>
      <c r="I2310" t="s">
        <v>845</v>
      </c>
      <c r="J2310">
        <v>7</v>
      </c>
      <c r="O2310" t="s">
        <v>32</v>
      </c>
    </row>
    <row r="2311" spans="1:15">
      <c r="A2311">
        <f t="shared" si="72"/>
        <v>2310</v>
      </c>
      <c r="B2311" s="14">
        <v>44113</v>
      </c>
      <c r="C2311" t="s">
        <v>6</v>
      </c>
      <c r="D2311" t="s">
        <v>20</v>
      </c>
      <c r="E2311" s="15">
        <f t="shared" si="73"/>
        <v>20202301</v>
      </c>
      <c r="F2311">
        <v>464</v>
      </c>
      <c r="G2311">
        <v>99999</v>
      </c>
      <c r="H2311" t="str">
        <f>IF(VLOOKUP(G2311,Clientes!$A$2:$D$102,4,FALSE)=0,Clientes!$D$6,VLOOKUP(G2311,Clientes!$A$2:$D$102,4,FALSE))</f>
        <v>Ciudad de México</v>
      </c>
      <c r="I2311" t="s">
        <v>852</v>
      </c>
      <c r="J2311">
        <v>1</v>
      </c>
      <c r="O2311" t="s">
        <v>32</v>
      </c>
    </row>
    <row r="2312" spans="1:15">
      <c r="A2312">
        <f t="shared" si="72"/>
        <v>2311</v>
      </c>
      <c r="B2312" s="14">
        <v>44114</v>
      </c>
      <c r="C2312" t="s">
        <v>6</v>
      </c>
      <c r="D2312" t="s">
        <v>21</v>
      </c>
      <c r="E2312" s="15">
        <f t="shared" si="73"/>
        <v>20202302</v>
      </c>
      <c r="F2312">
        <v>352</v>
      </c>
      <c r="G2312">
        <v>99999</v>
      </c>
      <c r="H2312" t="str">
        <f>IF(VLOOKUP(G2312,Clientes!$A$2:$D$102,4,FALSE)=0,Clientes!$D$6,VLOOKUP(G2312,Clientes!$A$2:$D$102,4,FALSE))</f>
        <v>Ciudad de México</v>
      </c>
      <c r="I2312" t="s">
        <v>834</v>
      </c>
      <c r="J2312">
        <v>7</v>
      </c>
      <c r="O2312" t="s">
        <v>907</v>
      </c>
    </row>
    <row r="2313" spans="1:15">
      <c r="A2313">
        <f t="shared" si="72"/>
        <v>2312</v>
      </c>
      <c r="B2313" s="14">
        <v>44114</v>
      </c>
      <c r="C2313" t="s">
        <v>6</v>
      </c>
      <c r="D2313" t="s">
        <v>20</v>
      </c>
      <c r="E2313" s="15">
        <f t="shared" si="73"/>
        <v>20202303</v>
      </c>
      <c r="F2313">
        <v>368</v>
      </c>
      <c r="G2313">
        <v>99999</v>
      </c>
      <c r="H2313" t="str">
        <f>IF(VLOOKUP(G2313,Clientes!$A$2:$D$102,4,FALSE)=0,Clientes!$D$6,VLOOKUP(G2313,Clientes!$A$2:$D$102,4,FALSE))</f>
        <v>Ciudad de México</v>
      </c>
      <c r="I2313" t="s">
        <v>885</v>
      </c>
      <c r="J2313">
        <v>1</v>
      </c>
      <c r="O2313" t="s">
        <v>908</v>
      </c>
    </row>
    <row r="2314" spans="1:15">
      <c r="A2314">
        <f t="shared" si="72"/>
        <v>2313</v>
      </c>
      <c r="B2314" s="14">
        <v>44114</v>
      </c>
      <c r="C2314" t="s">
        <v>6</v>
      </c>
      <c r="D2314" t="s">
        <v>21</v>
      </c>
      <c r="E2314" s="15">
        <f t="shared" si="73"/>
        <v>20202304</v>
      </c>
      <c r="F2314">
        <v>391</v>
      </c>
      <c r="G2314">
        <v>99999</v>
      </c>
      <c r="H2314" t="str">
        <f>IF(VLOOKUP(G2314,Clientes!$A$2:$D$102,4,FALSE)=0,Clientes!$D$6,VLOOKUP(G2314,Clientes!$A$2:$D$102,4,FALSE))</f>
        <v>Ciudad de México</v>
      </c>
      <c r="I2314" t="s">
        <v>867</v>
      </c>
      <c r="J2314">
        <v>4</v>
      </c>
      <c r="O2314" t="s">
        <v>907</v>
      </c>
    </row>
    <row r="2315" spans="1:15">
      <c r="A2315">
        <f t="shared" si="72"/>
        <v>2314</v>
      </c>
      <c r="B2315" s="14">
        <v>44114</v>
      </c>
      <c r="C2315" t="s">
        <v>6</v>
      </c>
      <c r="D2315" t="s">
        <v>20</v>
      </c>
      <c r="E2315" s="15">
        <f t="shared" si="73"/>
        <v>20202305</v>
      </c>
      <c r="F2315">
        <v>423</v>
      </c>
      <c r="G2315">
        <v>99999</v>
      </c>
      <c r="H2315" t="str">
        <f>IF(VLOOKUP(G2315,Clientes!$A$2:$D$102,4,FALSE)=0,Clientes!$D$6,VLOOKUP(G2315,Clientes!$A$2:$D$102,4,FALSE))</f>
        <v>Ciudad de México</v>
      </c>
      <c r="I2315" t="s">
        <v>850</v>
      </c>
      <c r="J2315">
        <v>3</v>
      </c>
      <c r="O2315" t="s">
        <v>32</v>
      </c>
    </row>
    <row r="2316" spans="1:15">
      <c r="A2316">
        <f t="shared" si="72"/>
        <v>2315</v>
      </c>
      <c r="B2316" s="14">
        <v>44114</v>
      </c>
      <c r="C2316" t="s">
        <v>6</v>
      </c>
      <c r="D2316" t="s">
        <v>20</v>
      </c>
      <c r="E2316" s="15">
        <f t="shared" si="73"/>
        <v>20202306</v>
      </c>
      <c r="F2316">
        <v>428</v>
      </c>
      <c r="G2316">
        <v>99999</v>
      </c>
      <c r="H2316" t="str">
        <f>IF(VLOOKUP(G2316,Clientes!$A$2:$D$102,4,FALSE)=0,Clientes!$D$6,VLOOKUP(G2316,Clientes!$A$2:$D$102,4,FALSE))</f>
        <v>Ciudad de México</v>
      </c>
      <c r="I2316" t="s">
        <v>842</v>
      </c>
      <c r="J2316">
        <v>2</v>
      </c>
      <c r="O2316" t="s">
        <v>32</v>
      </c>
    </row>
    <row r="2317" spans="1:15">
      <c r="A2317">
        <f t="shared" si="72"/>
        <v>2316</v>
      </c>
      <c r="B2317" s="14">
        <v>44114</v>
      </c>
      <c r="C2317" t="s">
        <v>6</v>
      </c>
      <c r="D2317" t="s">
        <v>20</v>
      </c>
      <c r="E2317" s="15">
        <f t="shared" si="73"/>
        <v>20202307</v>
      </c>
      <c r="F2317">
        <v>453</v>
      </c>
      <c r="G2317">
        <v>99999</v>
      </c>
      <c r="H2317" t="str">
        <f>IF(VLOOKUP(G2317,Clientes!$A$2:$D$102,4,FALSE)=0,Clientes!$D$6,VLOOKUP(G2317,Clientes!$A$2:$D$102,4,FALSE))</f>
        <v>Ciudad de México</v>
      </c>
      <c r="I2317" t="s">
        <v>879</v>
      </c>
      <c r="J2317">
        <v>6</v>
      </c>
      <c r="O2317" t="s">
        <v>32</v>
      </c>
    </row>
    <row r="2318" spans="1:15">
      <c r="A2318">
        <f t="shared" si="72"/>
        <v>2317</v>
      </c>
      <c r="B2318" s="14">
        <v>44115</v>
      </c>
      <c r="C2318" t="s">
        <v>6</v>
      </c>
      <c r="D2318" t="s">
        <v>20</v>
      </c>
      <c r="E2318" s="15">
        <f t="shared" si="73"/>
        <v>20202308</v>
      </c>
      <c r="F2318">
        <v>83</v>
      </c>
      <c r="G2318">
        <v>83</v>
      </c>
      <c r="H2318" t="str">
        <f>IF(VLOOKUP(G2318,Clientes!$A$2:$D$102,4,FALSE)=0,Clientes!$D$6,VLOOKUP(G2318,Clientes!$A$2:$D$102,4,FALSE))</f>
        <v>Reynosa</v>
      </c>
      <c r="I2318" t="s">
        <v>835</v>
      </c>
      <c r="J2318">
        <v>3</v>
      </c>
      <c r="O2318" t="s">
        <v>908</v>
      </c>
    </row>
    <row r="2319" spans="1:15">
      <c r="A2319">
        <f t="shared" si="72"/>
        <v>2318</v>
      </c>
      <c r="B2319" s="14">
        <v>44115</v>
      </c>
      <c r="C2319" t="s">
        <v>6</v>
      </c>
      <c r="D2319" t="s">
        <v>20</v>
      </c>
      <c r="E2319" s="15">
        <f t="shared" si="73"/>
        <v>20202309</v>
      </c>
      <c r="F2319">
        <v>144</v>
      </c>
      <c r="G2319">
        <v>99999</v>
      </c>
      <c r="H2319" t="str">
        <f>IF(VLOOKUP(G2319,Clientes!$A$2:$D$102,4,FALSE)=0,Clientes!$D$6,VLOOKUP(G2319,Clientes!$A$2:$D$102,4,FALSE))</f>
        <v>Ciudad de México</v>
      </c>
      <c r="I2319" t="s">
        <v>843</v>
      </c>
      <c r="J2319">
        <v>3</v>
      </c>
      <c r="O2319" t="s">
        <v>907</v>
      </c>
    </row>
    <row r="2320" spans="1:15">
      <c r="A2320">
        <f t="shared" si="72"/>
        <v>2319</v>
      </c>
      <c r="B2320" s="14">
        <v>44115</v>
      </c>
      <c r="C2320" t="s">
        <v>6</v>
      </c>
      <c r="D2320" t="s">
        <v>20</v>
      </c>
      <c r="E2320" s="15">
        <f t="shared" si="73"/>
        <v>20202310</v>
      </c>
      <c r="F2320">
        <v>156</v>
      </c>
      <c r="G2320">
        <v>99999</v>
      </c>
      <c r="H2320" t="str">
        <f>IF(VLOOKUP(G2320,Clientes!$A$2:$D$102,4,FALSE)=0,Clientes!$D$6,VLOOKUP(G2320,Clientes!$A$2:$D$102,4,FALSE))</f>
        <v>Ciudad de México</v>
      </c>
      <c r="I2320" t="s">
        <v>850</v>
      </c>
      <c r="J2320">
        <v>2</v>
      </c>
      <c r="O2320" t="s">
        <v>32</v>
      </c>
    </row>
    <row r="2321" spans="1:15">
      <c r="A2321">
        <f t="shared" si="72"/>
        <v>2320</v>
      </c>
      <c r="B2321" s="14">
        <v>44115</v>
      </c>
      <c r="C2321" t="s">
        <v>6</v>
      </c>
      <c r="D2321" t="s">
        <v>20</v>
      </c>
      <c r="E2321" s="15">
        <f t="shared" si="73"/>
        <v>20202311</v>
      </c>
      <c r="F2321">
        <v>178</v>
      </c>
      <c r="G2321">
        <v>99999</v>
      </c>
      <c r="H2321" t="str">
        <f>IF(VLOOKUP(G2321,Clientes!$A$2:$D$102,4,FALSE)=0,Clientes!$D$6,VLOOKUP(G2321,Clientes!$A$2:$D$102,4,FALSE))</f>
        <v>Ciudad de México</v>
      </c>
      <c r="I2321" t="s">
        <v>890</v>
      </c>
      <c r="J2321">
        <v>4</v>
      </c>
      <c r="O2321" t="s">
        <v>907</v>
      </c>
    </row>
    <row r="2322" spans="1:15">
      <c r="A2322">
        <f t="shared" si="72"/>
        <v>2321</v>
      </c>
      <c r="B2322" s="14">
        <v>44115</v>
      </c>
      <c r="C2322" t="s">
        <v>6</v>
      </c>
      <c r="D2322" t="s">
        <v>21</v>
      </c>
      <c r="E2322" s="15">
        <f t="shared" si="73"/>
        <v>20202312</v>
      </c>
      <c r="F2322">
        <v>209</v>
      </c>
      <c r="G2322">
        <v>99999</v>
      </c>
      <c r="H2322" t="str">
        <f>IF(VLOOKUP(G2322,Clientes!$A$2:$D$102,4,FALSE)=0,Clientes!$D$6,VLOOKUP(G2322,Clientes!$A$2:$D$102,4,FALSE))</f>
        <v>Ciudad de México</v>
      </c>
      <c r="I2322" t="s">
        <v>887</v>
      </c>
      <c r="J2322">
        <v>3</v>
      </c>
      <c r="O2322" t="s">
        <v>32</v>
      </c>
    </row>
    <row r="2323" spans="1:15">
      <c r="A2323">
        <f t="shared" si="72"/>
        <v>2322</v>
      </c>
      <c r="B2323" s="14">
        <v>44115</v>
      </c>
      <c r="C2323" t="s">
        <v>6</v>
      </c>
      <c r="D2323" t="s">
        <v>20</v>
      </c>
      <c r="E2323" s="15">
        <f t="shared" si="73"/>
        <v>20202313</v>
      </c>
      <c r="F2323">
        <v>326</v>
      </c>
      <c r="G2323">
        <v>99999</v>
      </c>
      <c r="H2323" t="str">
        <f>IF(VLOOKUP(G2323,Clientes!$A$2:$D$102,4,FALSE)=0,Clientes!$D$6,VLOOKUP(G2323,Clientes!$A$2:$D$102,4,FALSE))</f>
        <v>Ciudad de México</v>
      </c>
      <c r="I2323" t="s">
        <v>879</v>
      </c>
      <c r="J2323">
        <v>2</v>
      </c>
      <c r="O2323" t="s">
        <v>908</v>
      </c>
    </row>
    <row r="2324" spans="1:15">
      <c r="A2324">
        <f t="shared" si="72"/>
        <v>2323</v>
      </c>
      <c r="B2324" s="14">
        <v>44115</v>
      </c>
      <c r="C2324" t="s">
        <v>6</v>
      </c>
      <c r="D2324" t="s">
        <v>21</v>
      </c>
      <c r="E2324" s="15">
        <f t="shared" si="73"/>
        <v>20202314</v>
      </c>
      <c r="F2324">
        <v>430</v>
      </c>
      <c r="G2324">
        <v>99999</v>
      </c>
      <c r="H2324" t="str">
        <f>IF(VLOOKUP(G2324,Clientes!$A$2:$D$102,4,FALSE)=0,Clientes!$D$6,VLOOKUP(G2324,Clientes!$A$2:$D$102,4,FALSE))</f>
        <v>Ciudad de México</v>
      </c>
      <c r="I2324" t="s">
        <v>847</v>
      </c>
      <c r="J2324">
        <v>1</v>
      </c>
      <c r="O2324" t="s">
        <v>908</v>
      </c>
    </row>
    <row r="2325" spans="1:15">
      <c r="A2325">
        <f t="shared" si="72"/>
        <v>2324</v>
      </c>
      <c r="B2325" s="14">
        <v>44115</v>
      </c>
      <c r="C2325" t="s">
        <v>6</v>
      </c>
      <c r="D2325" t="s">
        <v>21</v>
      </c>
      <c r="E2325" s="15">
        <f t="shared" si="73"/>
        <v>20202315</v>
      </c>
      <c r="F2325">
        <v>436</v>
      </c>
      <c r="G2325">
        <v>99999</v>
      </c>
      <c r="H2325" t="str">
        <f>IF(VLOOKUP(G2325,Clientes!$A$2:$D$102,4,FALSE)=0,Clientes!$D$6,VLOOKUP(G2325,Clientes!$A$2:$D$102,4,FALSE))</f>
        <v>Ciudad de México</v>
      </c>
      <c r="I2325" t="s">
        <v>834</v>
      </c>
      <c r="J2325">
        <v>1</v>
      </c>
      <c r="O2325" t="s">
        <v>32</v>
      </c>
    </row>
    <row r="2326" spans="1:15">
      <c r="A2326">
        <f t="shared" si="72"/>
        <v>2325</v>
      </c>
      <c r="B2326" s="14">
        <v>44116</v>
      </c>
      <c r="C2326" t="s">
        <v>6</v>
      </c>
      <c r="D2326" t="s">
        <v>20</v>
      </c>
      <c r="E2326" s="15">
        <f t="shared" si="73"/>
        <v>20202316</v>
      </c>
      <c r="F2326">
        <v>24</v>
      </c>
      <c r="G2326">
        <v>24</v>
      </c>
      <c r="H2326" t="str">
        <f>IF(VLOOKUP(G2326,Clientes!$A$2:$D$102,4,FALSE)=0,Clientes!$D$6,VLOOKUP(G2326,Clientes!$A$2:$D$102,4,FALSE))</f>
        <v>Villa Nicolás Romero</v>
      </c>
      <c r="I2326" t="s">
        <v>846</v>
      </c>
      <c r="J2326">
        <v>3</v>
      </c>
      <c r="O2326" t="s">
        <v>908</v>
      </c>
    </row>
    <row r="2327" spans="1:15">
      <c r="A2327">
        <f t="shared" si="72"/>
        <v>2326</v>
      </c>
      <c r="B2327" s="14">
        <v>44116</v>
      </c>
      <c r="C2327" t="s">
        <v>6</v>
      </c>
      <c r="D2327" t="s">
        <v>20</v>
      </c>
      <c r="E2327" s="15">
        <f t="shared" si="73"/>
        <v>20202317</v>
      </c>
      <c r="F2327">
        <v>174</v>
      </c>
      <c r="G2327">
        <v>99999</v>
      </c>
      <c r="H2327" t="str">
        <f>IF(VLOOKUP(G2327,Clientes!$A$2:$D$102,4,FALSE)=0,Clientes!$D$6,VLOOKUP(G2327,Clientes!$A$2:$D$102,4,FALSE))</f>
        <v>Ciudad de México</v>
      </c>
      <c r="I2327" t="s">
        <v>885</v>
      </c>
      <c r="J2327">
        <v>1</v>
      </c>
      <c r="O2327" t="s">
        <v>32</v>
      </c>
    </row>
    <row r="2328" spans="1:15">
      <c r="A2328">
        <f t="shared" si="72"/>
        <v>2327</v>
      </c>
      <c r="B2328" s="14">
        <v>44116</v>
      </c>
      <c r="C2328" t="s">
        <v>6</v>
      </c>
      <c r="D2328" t="s">
        <v>20</v>
      </c>
      <c r="E2328" s="15">
        <f t="shared" si="73"/>
        <v>20202318</v>
      </c>
      <c r="F2328">
        <v>235</v>
      </c>
      <c r="G2328">
        <v>99999</v>
      </c>
      <c r="H2328" t="str">
        <f>IF(VLOOKUP(G2328,Clientes!$A$2:$D$102,4,FALSE)=0,Clientes!$D$6,VLOOKUP(G2328,Clientes!$A$2:$D$102,4,FALSE))</f>
        <v>Ciudad de México</v>
      </c>
      <c r="I2328" t="s">
        <v>858</v>
      </c>
      <c r="J2328">
        <v>7</v>
      </c>
      <c r="O2328" t="s">
        <v>908</v>
      </c>
    </row>
    <row r="2329" spans="1:15">
      <c r="A2329">
        <f t="shared" si="72"/>
        <v>2328</v>
      </c>
      <c r="B2329" s="14">
        <v>44116</v>
      </c>
      <c r="C2329" t="s">
        <v>6</v>
      </c>
      <c r="D2329" t="s">
        <v>20</v>
      </c>
      <c r="E2329" s="15">
        <f t="shared" si="73"/>
        <v>20202319</v>
      </c>
      <c r="F2329">
        <v>305</v>
      </c>
      <c r="G2329">
        <v>99999</v>
      </c>
      <c r="H2329" t="str">
        <f>IF(VLOOKUP(G2329,Clientes!$A$2:$D$102,4,FALSE)=0,Clientes!$D$6,VLOOKUP(G2329,Clientes!$A$2:$D$102,4,FALSE))</f>
        <v>Ciudad de México</v>
      </c>
      <c r="I2329" t="s">
        <v>845</v>
      </c>
      <c r="J2329">
        <v>5</v>
      </c>
      <c r="O2329" t="s">
        <v>32</v>
      </c>
    </row>
    <row r="2330" spans="1:15">
      <c r="A2330">
        <f t="shared" si="72"/>
        <v>2329</v>
      </c>
      <c r="B2330" s="14">
        <v>44116</v>
      </c>
      <c r="C2330" t="s">
        <v>6</v>
      </c>
      <c r="D2330" t="s">
        <v>22</v>
      </c>
      <c r="E2330" s="15">
        <f t="shared" si="73"/>
        <v>20202320</v>
      </c>
      <c r="F2330">
        <v>306</v>
      </c>
      <c r="G2330">
        <v>99999</v>
      </c>
      <c r="H2330" t="str">
        <f>IF(VLOOKUP(G2330,Clientes!$A$2:$D$102,4,FALSE)=0,Clientes!$D$6,VLOOKUP(G2330,Clientes!$A$2:$D$102,4,FALSE))</f>
        <v>Ciudad de México</v>
      </c>
      <c r="I2330" t="s">
        <v>863</v>
      </c>
      <c r="J2330">
        <v>3</v>
      </c>
      <c r="O2330" t="s">
        <v>907</v>
      </c>
    </row>
    <row r="2331" spans="1:15">
      <c r="A2331">
        <f t="shared" si="72"/>
        <v>2330</v>
      </c>
      <c r="B2331" s="14">
        <v>44116</v>
      </c>
      <c r="C2331" t="s">
        <v>6</v>
      </c>
      <c r="D2331" t="s">
        <v>22</v>
      </c>
      <c r="E2331" s="15">
        <f t="shared" si="73"/>
        <v>20202321</v>
      </c>
      <c r="F2331">
        <v>352</v>
      </c>
      <c r="G2331">
        <v>99999</v>
      </c>
      <c r="H2331" t="str">
        <f>IF(VLOOKUP(G2331,Clientes!$A$2:$D$102,4,FALSE)=0,Clientes!$D$6,VLOOKUP(G2331,Clientes!$A$2:$D$102,4,FALSE))</f>
        <v>Ciudad de México</v>
      </c>
      <c r="I2331" t="s">
        <v>882</v>
      </c>
      <c r="J2331">
        <v>6</v>
      </c>
      <c r="O2331" t="s">
        <v>32</v>
      </c>
    </row>
    <row r="2332" spans="1:15">
      <c r="A2332">
        <f t="shared" si="72"/>
        <v>2331</v>
      </c>
      <c r="B2332" s="14">
        <v>44116</v>
      </c>
      <c r="C2332" t="s">
        <v>6</v>
      </c>
      <c r="D2332" t="s">
        <v>20</v>
      </c>
      <c r="E2332" s="15">
        <f t="shared" si="73"/>
        <v>20202322</v>
      </c>
      <c r="F2332">
        <v>354</v>
      </c>
      <c r="G2332">
        <v>99999</v>
      </c>
      <c r="H2332" t="str">
        <f>IF(VLOOKUP(G2332,Clientes!$A$2:$D$102,4,FALSE)=0,Clientes!$D$6,VLOOKUP(G2332,Clientes!$A$2:$D$102,4,FALSE))</f>
        <v>Ciudad de México</v>
      </c>
      <c r="I2332" t="s">
        <v>854</v>
      </c>
      <c r="J2332">
        <v>1</v>
      </c>
      <c r="O2332" t="s">
        <v>908</v>
      </c>
    </row>
    <row r="2333" spans="1:15">
      <c r="A2333">
        <f t="shared" si="72"/>
        <v>2332</v>
      </c>
      <c r="B2333" s="14">
        <v>44116</v>
      </c>
      <c r="C2333" t="s">
        <v>6</v>
      </c>
      <c r="D2333" t="s">
        <v>20</v>
      </c>
      <c r="E2333" s="15">
        <f t="shared" si="73"/>
        <v>20202323</v>
      </c>
      <c r="F2333">
        <v>420</v>
      </c>
      <c r="G2333">
        <v>99999</v>
      </c>
      <c r="H2333" t="str">
        <f>IF(VLOOKUP(G2333,Clientes!$A$2:$D$102,4,FALSE)=0,Clientes!$D$6,VLOOKUP(G2333,Clientes!$A$2:$D$102,4,FALSE))</f>
        <v>Ciudad de México</v>
      </c>
      <c r="I2333" t="s">
        <v>838</v>
      </c>
      <c r="J2333">
        <v>4</v>
      </c>
      <c r="O2333" t="s">
        <v>32</v>
      </c>
    </row>
    <row r="2334" spans="1:15">
      <c r="A2334">
        <f t="shared" si="72"/>
        <v>2333</v>
      </c>
      <c r="B2334" s="14">
        <v>44117</v>
      </c>
      <c r="C2334" t="s">
        <v>6</v>
      </c>
      <c r="D2334" t="s">
        <v>20</v>
      </c>
      <c r="E2334" s="15">
        <f t="shared" si="73"/>
        <v>20202324</v>
      </c>
      <c r="F2334">
        <v>6</v>
      </c>
      <c r="G2334">
        <v>6</v>
      </c>
      <c r="H2334" t="str">
        <f>IF(VLOOKUP(G2334,Clientes!$A$2:$D$102,4,FALSE)=0,Clientes!$D$6,VLOOKUP(G2334,Clientes!$A$2:$D$102,4,FALSE))</f>
        <v>San Pedro Garza García</v>
      </c>
      <c r="I2334" t="s">
        <v>856</v>
      </c>
      <c r="J2334">
        <v>2</v>
      </c>
      <c r="O2334" t="s">
        <v>32</v>
      </c>
    </row>
    <row r="2335" spans="1:15">
      <c r="A2335">
        <f t="shared" si="72"/>
        <v>2334</v>
      </c>
      <c r="B2335" s="14">
        <v>44117</v>
      </c>
      <c r="C2335" t="s">
        <v>6</v>
      </c>
      <c r="D2335" t="s">
        <v>20</v>
      </c>
      <c r="E2335" s="15">
        <f t="shared" si="73"/>
        <v>20202325</v>
      </c>
      <c r="F2335">
        <v>34</v>
      </c>
      <c r="G2335">
        <v>34</v>
      </c>
      <c r="H2335" t="str">
        <f>IF(VLOOKUP(G2335,Clientes!$A$2:$D$102,4,FALSE)=0,Clientes!$D$6,VLOOKUP(G2335,Clientes!$A$2:$D$102,4,FALSE))</f>
        <v>Culiacán Rosales</v>
      </c>
      <c r="I2335" t="s">
        <v>858</v>
      </c>
      <c r="J2335">
        <v>6</v>
      </c>
      <c r="O2335" t="s">
        <v>907</v>
      </c>
    </row>
    <row r="2336" spans="1:15">
      <c r="A2336">
        <f t="shared" si="72"/>
        <v>2335</v>
      </c>
      <c r="B2336" s="14">
        <v>44117</v>
      </c>
      <c r="C2336" t="s">
        <v>6</v>
      </c>
      <c r="D2336" t="s">
        <v>20</v>
      </c>
      <c r="E2336" s="15">
        <f t="shared" si="73"/>
        <v>20202326</v>
      </c>
      <c r="F2336">
        <v>445</v>
      </c>
      <c r="G2336">
        <v>99999</v>
      </c>
      <c r="H2336" t="str">
        <f>IF(VLOOKUP(G2336,Clientes!$A$2:$D$102,4,FALSE)=0,Clientes!$D$6,VLOOKUP(G2336,Clientes!$A$2:$D$102,4,FALSE))</f>
        <v>Ciudad de México</v>
      </c>
      <c r="I2336" t="s">
        <v>881</v>
      </c>
      <c r="J2336">
        <v>6</v>
      </c>
      <c r="O2336" t="s">
        <v>907</v>
      </c>
    </row>
    <row r="2337" spans="1:15">
      <c r="A2337">
        <f t="shared" si="72"/>
        <v>2336</v>
      </c>
      <c r="B2337" s="14">
        <v>44118</v>
      </c>
      <c r="C2337" t="s">
        <v>6</v>
      </c>
      <c r="D2337" t="s">
        <v>22</v>
      </c>
      <c r="E2337" s="15">
        <f t="shared" si="73"/>
        <v>20202327</v>
      </c>
      <c r="F2337">
        <v>109</v>
      </c>
      <c r="G2337">
        <v>99999</v>
      </c>
      <c r="H2337" t="str">
        <f>IF(VLOOKUP(G2337,Clientes!$A$2:$D$102,4,FALSE)=0,Clientes!$D$6,VLOOKUP(G2337,Clientes!$A$2:$D$102,4,FALSE))</f>
        <v>Ciudad de México</v>
      </c>
      <c r="I2337" t="s">
        <v>850</v>
      </c>
      <c r="J2337">
        <v>1</v>
      </c>
      <c r="O2337" t="s">
        <v>32</v>
      </c>
    </row>
    <row r="2338" spans="1:15">
      <c r="A2338">
        <f t="shared" si="72"/>
        <v>2337</v>
      </c>
      <c r="B2338" s="14">
        <v>44118</v>
      </c>
      <c r="C2338" t="s">
        <v>6</v>
      </c>
      <c r="D2338" t="s">
        <v>21</v>
      </c>
      <c r="E2338" s="15">
        <f t="shared" si="73"/>
        <v>20202328</v>
      </c>
      <c r="F2338">
        <v>304</v>
      </c>
      <c r="G2338">
        <v>99999</v>
      </c>
      <c r="H2338" t="str">
        <f>IF(VLOOKUP(G2338,Clientes!$A$2:$D$102,4,FALSE)=0,Clientes!$D$6,VLOOKUP(G2338,Clientes!$A$2:$D$102,4,FALSE))</f>
        <v>Ciudad de México</v>
      </c>
      <c r="I2338" t="s">
        <v>848</v>
      </c>
      <c r="J2338">
        <v>7</v>
      </c>
      <c r="O2338" t="s">
        <v>908</v>
      </c>
    </row>
    <row r="2339" spans="1:15">
      <c r="A2339">
        <f t="shared" si="72"/>
        <v>2338</v>
      </c>
      <c r="B2339" s="14">
        <v>44118</v>
      </c>
      <c r="C2339" t="s">
        <v>6</v>
      </c>
      <c r="D2339" t="s">
        <v>20</v>
      </c>
      <c r="E2339" s="15">
        <f t="shared" si="73"/>
        <v>20202329</v>
      </c>
      <c r="F2339">
        <v>345</v>
      </c>
      <c r="G2339">
        <v>99999</v>
      </c>
      <c r="H2339" t="str">
        <f>IF(VLOOKUP(G2339,Clientes!$A$2:$D$102,4,FALSE)=0,Clientes!$D$6,VLOOKUP(G2339,Clientes!$A$2:$D$102,4,FALSE))</f>
        <v>Ciudad de México</v>
      </c>
      <c r="I2339" t="s">
        <v>854</v>
      </c>
      <c r="J2339">
        <v>7</v>
      </c>
      <c r="O2339" t="s">
        <v>908</v>
      </c>
    </row>
    <row r="2340" spans="1:15">
      <c r="A2340">
        <f t="shared" si="72"/>
        <v>2339</v>
      </c>
      <c r="B2340" s="14">
        <v>44120</v>
      </c>
      <c r="C2340" t="s">
        <v>6</v>
      </c>
      <c r="D2340" t="s">
        <v>22</v>
      </c>
      <c r="E2340" s="15">
        <f t="shared" si="73"/>
        <v>20202330</v>
      </c>
      <c r="F2340">
        <v>44</v>
      </c>
      <c r="G2340">
        <v>44</v>
      </c>
      <c r="H2340" t="str">
        <f>IF(VLOOKUP(G2340,Clientes!$A$2:$D$102,4,FALSE)=0,Clientes!$D$6,VLOOKUP(G2340,Clientes!$A$2:$D$102,4,FALSE))</f>
        <v>Mérida</v>
      </c>
      <c r="I2340" t="s">
        <v>860</v>
      </c>
      <c r="J2340">
        <v>5</v>
      </c>
      <c r="O2340" t="s">
        <v>908</v>
      </c>
    </row>
    <row r="2341" spans="1:15">
      <c r="A2341">
        <f t="shared" si="72"/>
        <v>2340</v>
      </c>
      <c r="B2341" s="14">
        <v>44120</v>
      </c>
      <c r="C2341" t="s">
        <v>6</v>
      </c>
      <c r="D2341" t="s">
        <v>20</v>
      </c>
      <c r="E2341" s="15">
        <f t="shared" si="73"/>
        <v>20202331</v>
      </c>
      <c r="F2341">
        <v>67</v>
      </c>
      <c r="G2341">
        <v>67</v>
      </c>
      <c r="H2341" t="str">
        <f>IF(VLOOKUP(G2341,Clientes!$A$2:$D$102,4,FALSE)=0,Clientes!$D$6,VLOOKUP(G2341,Clientes!$A$2:$D$102,4,FALSE))</f>
        <v>Guadalajara</v>
      </c>
      <c r="I2341" t="s">
        <v>879</v>
      </c>
      <c r="J2341">
        <v>4</v>
      </c>
      <c r="O2341" t="s">
        <v>907</v>
      </c>
    </row>
    <row r="2342" spans="1:15">
      <c r="A2342">
        <f t="shared" si="72"/>
        <v>2341</v>
      </c>
      <c r="B2342" s="14">
        <v>44120</v>
      </c>
      <c r="C2342" t="s">
        <v>6</v>
      </c>
      <c r="D2342" t="s">
        <v>22</v>
      </c>
      <c r="E2342" s="15">
        <f t="shared" si="73"/>
        <v>20202332</v>
      </c>
      <c r="F2342">
        <v>181</v>
      </c>
      <c r="G2342">
        <v>99999</v>
      </c>
      <c r="H2342" t="str">
        <f>IF(VLOOKUP(G2342,Clientes!$A$2:$D$102,4,FALSE)=0,Clientes!$D$6,VLOOKUP(G2342,Clientes!$A$2:$D$102,4,FALSE))</f>
        <v>Ciudad de México</v>
      </c>
      <c r="I2342" t="s">
        <v>845</v>
      </c>
      <c r="J2342">
        <v>6</v>
      </c>
      <c r="O2342" t="s">
        <v>908</v>
      </c>
    </row>
    <row r="2343" spans="1:15">
      <c r="A2343">
        <f t="shared" si="72"/>
        <v>2342</v>
      </c>
      <c r="B2343" s="14">
        <v>44120</v>
      </c>
      <c r="C2343" t="s">
        <v>6</v>
      </c>
      <c r="D2343" t="s">
        <v>20</v>
      </c>
      <c r="E2343" s="15">
        <f t="shared" si="73"/>
        <v>20202333</v>
      </c>
      <c r="F2343">
        <v>236</v>
      </c>
      <c r="G2343">
        <v>99999</v>
      </c>
      <c r="H2343" t="str">
        <f>IF(VLOOKUP(G2343,Clientes!$A$2:$D$102,4,FALSE)=0,Clientes!$D$6,VLOOKUP(G2343,Clientes!$A$2:$D$102,4,FALSE))</f>
        <v>Ciudad de México</v>
      </c>
      <c r="I2343" t="s">
        <v>850</v>
      </c>
      <c r="J2343">
        <v>5</v>
      </c>
      <c r="O2343" t="s">
        <v>32</v>
      </c>
    </row>
    <row r="2344" spans="1:15">
      <c r="A2344">
        <f t="shared" si="72"/>
        <v>2343</v>
      </c>
      <c r="B2344" s="14">
        <v>44120</v>
      </c>
      <c r="C2344" t="s">
        <v>6</v>
      </c>
      <c r="D2344" t="s">
        <v>22</v>
      </c>
      <c r="E2344" s="15">
        <f t="shared" si="73"/>
        <v>20202334</v>
      </c>
      <c r="F2344">
        <v>268</v>
      </c>
      <c r="G2344">
        <v>99999</v>
      </c>
      <c r="H2344" t="str">
        <f>IF(VLOOKUP(G2344,Clientes!$A$2:$D$102,4,FALSE)=0,Clientes!$D$6,VLOOKUP(G2344,Clientes!$A$2:$D$102,4,FALSE))</f>
        <v>Ciudad de México</v>
      </c>
      <c r="I2344" t="s">
        <v>880</v>
      </c>
      <c r="J2344">
        <v>7</v>
      </c>
      <c r="O2344" t="s">
        <v>32</v>
      </c>
    </row>
    <row r="2345" spans="1:15">
      <c r="A2345">
        <f t="shared" si="72"/>
        <v>2344</v>
      </c>
      <c r="B2345" s="14">
        <v>44120</v>
      </c>
      <c r="C2345" t="s">
        <v>6</v>
      </c>
      <c r="D2345" t="s">
        <v>20</v>
      </c>
      <c r="E2345" s="15">
        <f t="shared" si="73"/>
        <v>20202335</v>
      </c>
      <c r="F2345">
        <v>271</v>
      </c>
      <c r="G2345">
        <v>99999</v>
      </c>
      <c r="H2345" t="str">
        <f>IF(VLOOKUP(G2345,Clientes!$A$2:$D$102,4,FALSE)=0,Clientes!$D$6,VLOOKUP(G2345,Clientes!$A$2:$D$102,4,FALSE))</f>
        <v>Ciudad de México</v>
      </c>
      <c r="I2345" t="s">
        <v>828</v>
      </c>
      <c r="J2345">
        <v>2</v>
      </c>
      <c r="O2345" t="s">
        <v>907</v>
      </c>
    </row>
    <row r="2346" spans="1:15">
      <c r="A2346">
        <f t="shared" si="72"/>
        <v>2345</v>
      </c>
      <c r="B2346" s="14">
        <v>44120</v>
      </c>
      <c r="C2346" t="s">
        <v>6</v>
      </c>
      <c r="D2346" t="s">
        <v>22</v>
      </c>
      <c r="E2346" s="15">
        <f t="shared" si="73"/>
        <v>20202336</v>
      </c>
      <c r="F2346">
        <v>329</v>
      </c>
      <c r="G2346">
        <v>99999</v>
      </c>
      <c r="H2346" t="str">
        <f>IF(VLOOKUP(G2346,Clientes!$A$2:$D$102,4,FALSE)=0,Clientes!$D$6,VLOOKUP(G2346,Clientes!$A$2:$D$102,4,FALSE))</f>
        <v>Ciudad de México</v>
      </c>
      <c r="I2346" t="s">
        <v>833</v>
      </c>
      <c r="J2346">
        <v>7</v>
      </c>
      <c r="O2346" t="s">
        <v>32</v>
      </c>
    </row>
    <row r="2347" spans="1:15">
      <c r="A2347">
        <f t="shared" si="72"/>
        <v>2346</v>
      </c>
      <c r="B2347" s="14">
        <v>44120</v>
      </c>
      <c r="C2347" t="s">
        <v>6</v>
      </c>
      <c r="D2347" t="s">
        <v>22</v>
      </c>
      <c r="E2347" s="15">
        <f t="shared" si="73"/>
        <v>20202337</v>
      </c>
      <c r="F2347">
        <v>343</v>
      </c>
      <c r="G2347">
        <v>99999</v>
      </c>
      <c r="H2347" t="str">
        <f>IF(VLOOKUP(G2347,Clientes!$A$2:$D$102,4,FALSE)=0,Clientes!$D$6,VLOOKUP(G2347,Clientes!$A$2:$D$102,4,FALSE))</f>
        <v>Ciudad de México</v>
      </c>
      <c r="I2347" t="s">
        <v>874</v>
      </c>
      <c r="J2347">
        <v>5</v>
      </c>
      <c r="O2347" t="s">
        <v>907</v>
      </c>
    </row>
    <row r="2348" spans="1:15">
      <c r="A2348">
        <f t="shared" si="72"/>
        <v>2347</v>
      </c>
      <c r="B2348" s="14">
        <v>44120</v>
      </c>
      <c r="C2348" t="s">
        <v>6</v>
      </c>
      <c r="D2348" t="s">
        <v>20</v>
      </c>
      <c r="E2348" s="15">
        <f t="shared" si="73"/>
        <v>20202338</v>
      </c>
      <c r="F2348">
        <v>415</v>
      </c>
      <c r="G2348">
        <v>99999</v>
      </c>
      <c r="H2348" t="str">
        <f>IF(VLOOKUP(G2348,Clientes!$A$2:$D$102,4,FALSE)=0,Clientes!$D$6,VLOOKUP(G2348,Clientes!$A$2:$D$102,4,FALSE))</f>
        <v>Ciudad de México</v>
      </c>
      <c r="I2348" t="s">
        <v>875</v>
      </c>
      <c r="J2348">
        <v>2</v>
      </c>
      <c r="O2348" t="s">
        <v>32</v>
      </c>
    </row>
    <row r="2349" spans="1:15">
      <c r="A2349">
        <f t="shared" si="72"/>
        <v>2348</v>
      </c>
      <c r="B2349" s="14">
        <v>44121</v>
      </c>
      <c r="C2349" t="s">
        <v>6</v>
      </c>
      <c r="D2349" t="s">
        <v>21</v>
      </c>
      <c r="E2349" s="15">
        <f t="shared" si="73"/>
        <v>20202339</v>
      </c>
      <c r="F2349">
        <v>235</v>
      </c>
      <c r="G2349">
        <v>99999</v>
      </c>
      <c r="H2349" t="str">
        <f>IF(VLOOKUP(G2349,Clientes!$A$2:$D$102,4,FALSE)=0,Clientes!$D$6,VLOOKUP(G2349,Clientes!$A$2:$D$102,4,FALSE))</f>
        <v>Ciudad de México</v>
      </c>
      <c r="I2349" t="s">
        <v>851</v>
      </c>
      <c r="J2349">
        <v>4</v>
      </c>
      <c r="O2349" t="s">
        <v>32</v>
      </c>
    </row>
    <row r="2350" spans="1:15">
      <c r="A2350">
        <f t="shared" si="72"/>
        <v>2349</v>
      </c>
      <c r="B2350" s="14">
        <v>44121</v>
      </c>
      <c r="C2350" t="s">
        <v>6</v>
      </c>
      <c r="D2350" t="s">
        <v>21</v>
      </c>
      <c r="E2350" s="15">
        <f t="shared" si="73"/>
        <v>20202340</v>
      </c>
      <c r="F2350">
        <v>306</v>
      </c>
      <c r="G2350">
        <v>99999</v>
      </c>
      <c r="H2350" t="str">
        <f>IF(VLOOKUP(G2350,Clientes!$A$2:$D$102,4,FALSE)=0,Clientes!$D$6,VLOOKUP(G2350,Clientes!$A$2:$D$102,4,FALSE))</f>
        <v>Ciudad de México</v>
      </c>
      <c r="I2350" t="s">
        <v>832</v>
      </c>
      <c r="J2350">
        <v>6</v>
      </c>
      <c r="O2350" t="s">
        <v>908</v>
      </c>
    </row>
    <row r="2351" spans="1:15">
      <c r="A2351">
        <f t="shared" si="72"/>
        <v>2350</v>
      </c>
      <c r="B2351" s="14">
        <v>44121</v>
      </c>
      <c r="C2351" t="s">
        <v>6</v>
      </c>
      <c r="D2351" t="s">
        <v>20</v>
      </c>
      <c r="E2351" s="15">
        <f t="shared" si="73"/>
        <v>20202341</v>
      </c>
      <c r="F2351">
        <v>415</v>
      </c>
      <c r="G2351">
        <v>99999</v>
      </c>
      <c r="H2351" t="str">
        <f>IF(VLOOKUP(G2351,Clientes!$A$2:$D$102,4,FALSE)=0,Clientes!$D$6,VLOOKUP(G2351,Clientes!$A$2:$D$102,4,FALSE))</f>
        <v>Ciudad de México</v>
      </c>
      <c r="I2351" t="s">
        <v>833</v>
      </c>
      <c r="J2351">
        <v>3</v>
      </c>
      <c r="O2351" t="s">
        <v>32</v>
      </c>
    </row>
    <row r="2352" spans="1:15">
      <c r="A2352">
        <f t="shared" si="72"/>
        <v>2351</v>
      </c>
      <c r="B2352" s="14">
        <v>44122</v>
      </c>
      <c r="C2352" t="s">
        <v>6</v>
      </c>
      <c r="D2352" t="s">
        <v>21</v>
      </c>
      <c r="E2352" s="15">
        <f t="shared" si="73"/>
        <v>20202342</v>
      </c>
      <c r="F2352">
        <v>15</v>
      </c>
      <c r="G2352">
        <v>15</v>
      </c>
      <c r="H2352" t="str">
        <f>IF(VLOOKUP(G2352,Clientes!$A$2:$D$102,4,FALSE)=0,Clientes!$D$6,VLOOKUP(G2352,Clientes!$A$2:$D$102,4,FALSE))</f>
        <v>Ciudad de México</v>
      </c>
      <c r="I2352" t="s">
        <v>868</v>
      </c>
      <c r="J2352">
        <v>4</v>
      </c>
      <c r="O2352" t="s">
        <v>907</v>
      </c>
    </row>
    <row r="2353" spans="1:15">
      <c r="A2353">
        <f t="shared" si="72"/>
        <v>2352</v>
      </c>
      <c r="B2353" s="14">
        <v>44122</v>
      </c>
      <c r="C2353" t="s">
        <v>6</v>
      </c>
      <c r="D2353" t="s">
        <v>21</v>
      </c>
      <c r="E2353" s="15">
        <f t="shared" si="73"/>
        <v>20202343</v>
      </c>
      <c r="F2353">
        <v>23</v>
      </c>
      <c r="G2353">
        <v>23</v>
      </c>
      <c r="H2353" t="str">
        <f>IF(VLOOKUP(G2353,Clientes!$A$2:$D$102,4,FALSE)=0,Clientes!$D$6,VLOOKUP(G2353,Clientes!$A$2:$D$102,4,FALSE))</f>
        <v>Ciudad de México</v>
      </c>
      <c r="I2353" t="s">
        <v>828</v>
      </c>
      <c r="J2353">
        <v>5</v>
      </c>
      <c r="O2353" t="s">
        <v>908</v>
      </c>
    </row>
    <row r="2354" spans="1:15">
      <c r="A2354">
        <f t="shared" si="72"/>
        <v>2353</v>
      </c>
      <c r="B2354" s="14">
        <v>44123</v>
      </c>
      <c r="C2354" t="s">
        <v>6</v>
      </c>
      <c r="D2354" t="s">
        <v>22</v>
      </c>
      <c r="E2354" s="15">
        <f t="shared" si="73"/>
        <v>20202344</v>
      </c>
      <c r="F2354">
        <v>22</v>
      </c>
      <c r="G2354">
        <v>22</v>
      </c>
      <c r="H2354" t="str">
        <f>IF(VLOOKUP(G2354,Clientes!$A$2:$D$102,4,FALSE)=0,Clientes!$D$6,VLOOKUP(G2354,Clientes!$A$2:$D$102,4,FALSE))</f>
        <v>Ciudad de México</v>
      </c>
      <c r="I2354" t="s">
        <v>847</v>
      </c>
      <c r="J2354">
        <v>3</v>
      </c>
      <c r="O2354" t="s">
        <v>907</v>
      </c>
    </row>
    <row r="2355" spans="1:15">
      <c r="A2355">
        <f t="shared" si="72"/>
        <v>2354</v>
      </c>
      <c r="B2355" s="14">
        <v>44123</v>
      </c>
      <c r="C2355" t="s">
        <v>6</v>
      </c>
      <c r="D2355" t="s">
        <v>20</v>
      </c>
      <c r="E2355" s="15">
        <f t="shared" si="73"/>
        <v>20202345</v>
      </c>
      <c r="F2355">
        <v>196</v>
      </c>
      <c r="G2355">
        <v>99999</v>
      </c>
      <c r="H2355" t="str">
        <f>IF(VLOOKUP(G2355,Clientes!$A$2:$D$102,4,FALSE)=0,Clientes!$D$6,VLOOKUP(G2355,Clientes!$A$2:$D$102,4,FALSE))</f>
        <v>Ciudad de México</v>
      </c>
      <c r="I2355" t="s">
        <v>864</v>
      </c>
      <c r="J2355">
        <v>2</v>
      </c>
      <c r="O2355" t="s">
        <v>907</v>
      </c>
    </row>
    <row r="2356" spans="1:15">
      <c r="A2356">
        <f t="shared" si="72"/>
        <v>2355</v>
      </c>
      <c r="B2356" s="14">
        <v>44123</v>
      </c>
      <c r="C2356" t="s">
        <v>6</v>
      </c>
      <c r="D2356" t="s">
        <v>20</v>
      </c>
      <c r="E2356" s="15">
        <f t="shared" si="73"/>
        <v>20202346</v>
      </c>
      <c r="F2356">
        <v>281</v>
      </c>
      <c r="G2356">
        <v>99999</v>
      </c>
      <c r="H2356" t="str">
        <f>IF(VLOOKUP(G2356,Clientes!$A$2:$D$102,4,FALSE)=0,Clientes!$D$6,VLOOKUP(G2356,Clientes!$A$2:$D$102,4,FALSE))</f>
        <v>Ciudad de México</v>
      </c>
      <c r="I2356" t="s">
        <v>838</v>
      </c>
      <c r="J2356">
        <v>6</v>
      </c>
      <c r="O2356" t="s">
        <v>32</v>
      </c>
    </row>
    <row r="2357" spans="1:15">
      <c r="A2357">
        <f t="shared" si="72"/>
        <v>2356</v>
      </c>
      <c r="B2357" s="14">
        <v>44123</v>
      </c>
      <c r="C2357" t="s">
        <v>6</v>
      </c>
      <c r="D2357" t="s">
        <v>20</v>
      </c>
      <c r="E2357" s="15">
        <f t="shared" si="73"/>
        <v>20202347</v>
      </c>
      <c r="F2357">
        <v>345</v>
      </c>
      <c r="G2357">
        <v>99999</v>
      </c>
      <c r="H2357" t="str">
        <f>IF(VLOOKUP(G2357,Clientes!$A$2:$D$102,4,FALSE)=0,Clientes!$D$6,VLOOKUP(G2357,Clientes!$A$2:$D$102,4,FALSE))</f>
        <v>Ciudad de México</v>
      </c>
      <c r="I2357" t="s">
        <v>834</v>
      </c>
      <c r="J2357">
        <v>2</v>
      </c>
      <c r="O2357" t="s">
        <v>32</v>
      </c>
    </row>
    <row r="2358" spans="1:15">
      <c r="A2358">
        <f t="shared" si="72"/>
        <v>2357</v>
      </c>
      <c r="B2358" s="14">
        <v>44123</v>
      </c>
      <c r="C2358" t="s">
        <v>6</v>
      </c>
      <c r="D2358" t="s">
        <v>22</v>
      </c>
      <c r="E2358" s="15">
        <f t="shared" si="73"/>
        <v>20202348</v>
      </c>
      <c r="F2358">
        <v>406</v>
      </c>
      <c r="G2358">
        <v>99999</v>
      </c>
      <c r="H2358" t="str">
        <f>IF(VLOOKUP(G2358,Clientes!$A$2:$D$102,4,FALSE)=0,Clientes!$D$6,VLOOKUP(G2358,Clientes!$A$2:$D$102,4,FALSE))</f>
        <v>Ciudad de México</v>
      </c>
      <c r="I2358" t="s">
        <v>845</v>
      </c>
      <c r="J2358">
        <v>5</v>
      </c>
      <c r="O2358" t="s">
        <v>908</v>
      </c>
    </row>
    <row r="2359" spans="1:15">
      <c r="A2359">
        <f t="shared" si="72"/>
        <v>2358</v>
      </c>
      <c r="B2359" s="14">
        <v>44123</v>
      </c>
      <c r="C2359" t="s">
        <v>6</v>
      </c>
      <c r="D2359" t="s">
        <v>21</v>
      </c>
      <c r="E2359" s="15">
        <f t="shared" si="73"/>
        <v>20202349</v>
      </c>
      <c r="F2359">
        <v>406</v>
      </c>
      <c r="G2359">
        <v>99999</v>
      </c>
      <c r="H2359" t="str">
        <f>IF(VLOOKUP(G2359,Clientes!$A$2:$D$102,4,FALSE)=0,Clientes!$D$6,VLOOKUP(G2359,Clientes!$A$2:$D$102,4,FALSE))</f>
        <v>Ciudad de México</v>
      </c>
      <c r="I2359" t="s">
        <v>857</v>
      </c>
      <c r="J2359">
        <v>1</v>
      </c>
      <c r="O2359" t="s">
        <v>908</v>
      </c>
    </row>
    <row r="2360" spans="1:15">
      <c r="A2360">
        <f t="shared" si="72"/>
        <v>2359</v>
      </c>
      <c r="B2360" s="14">
        <v>44123</v>
      </c>
      <c r="C2360" t="s">
        <v>6</v>
      </c>
      <c r="D2360" t="s">
        <v>20</v>
      </c>
      <c r="E2360" s="15">
        <f t="shared" si="73"/>
        <v>20202350</v>
      </c>
      <c r="F2360">
        <v>444</v>
      </c>
      <c r="G2360">
        <v>99999</v>
      </c>
      <c r="H2360" t="str">
        <f>IF(VLOOKUP(G2360,Clientes!$A$2:$D$102,4,FALSE)=0,Clientes!$D$6,VLOOKUP(G2360,Clientes!$A$2:$D$102,4,FALSE))</f>
        <v>Ciudad de México</v>
      </c>
      <c r="I2360" t="s">
        <v>847</v>
      </c>
      <c r="J2360">
        <v>1</v>
      </c>
      <c r="O2360" t="s">
        <v>32</v>
      </c>
    </row>
    <row r="2361" spans="1:15">
      <c r="A2361">
        <f t="shared" si="72"/>
        <v>2360</v>
      </c>
      <c r="B2361" s="14">
        <v>44125</v>
      </c>
      <c r="C2361" t="s">
        <v>6</v>
      </c>
      <c r="D2361" t="s">
        <v>20</v>
      </c>
      <c r="E2361" s="15">
        <f t="shared" si="73"/>
        <v>20202351</v>
      </c>
      <c r="F2361">
        <v>145</v>
      </c>
      <c r="G2361">
        <v>99999</v>
      </c>
      <c r="H2361" t="str">
        <f>IF(VLOOKUP(G2361,Clientes!$A$2:$D$102,4,FALSE)=0,Clientes!$D$6,VLOOKUP(G2361,Clientes!$A$2:$D$102,4,FALSE))</f>
        <v>Ciudad de México</v>
      </c>
      <c r="I2361" t="s">
        <v>862</v>
      </c>
      <c r="J2361">
        <v>5</v>
      </c>
      <c r="O2361" t="s">
        <v>907</v>
      </c>
    </row>
    <row r="2362" spans="1:15">
      <c r="A2362">
        <f t="shared" si="72"/>
        <v>2361</v>
      </c>
      <c r="B2362" s="14">
        <v>44125</v>
      </c>
      <c r="C2362" t="s">
        <v>6</v>
      </c>
      <c r="D2362" t="s">
        <v>22</v>
      </c>
      <c r="E2362" s="15">
        <f t="shared" si="73"/>
        <v>20202352</v>
      </c>
      <c r="F2362">
        <v>155</v>
      </c>
      <c r="G2362">
        <v>99999</v>
      </c>
      <c r="H2362" t="str">
        <f>IF(VLOOKUP(G2362,Clientes!$A$2:$D$102,4,FALSE)=0,Clientes!$D$6,VLOOKUP(G2362,Clientes!$A$2:$D$102,4,FALSE))</f>
        <v>Ciudad de México</v>
      </c>
      <c r="I2362" t="s">
        <v>876</v>
      </c>
      <c r="J2362">
        <v>2</v>
      </c>
      <c r="O2362" t="s">
        <v>32</v>
      </c>
    </row>
    <row r="2363" spans="1:15">
      <c r="A2363">
        <f t="shared" si="72"/>
        <v>2362</v>
      </c>
      <c r="B2363" s="14">
        <v>44125</v>
      </c>
      <c r="C2363" t="s">
        <v>6</v>
      </c>
      <c r="D2363" t="s">
        <v>22</v>
      </c>
      <c r="E2363" s="15">
        <f t="shared" si="73"/>
        <v>20202353</v>
      </c>
      <c r="F2363">
        <v>187</v>
      </c>
      <c r="G2363">
        <v>99999</v>
      </c>
      <c r="H2363" t="str">
        <f>IF(VLOOKUP(G2363,Clientes!$A$2:$D$102,4,FALSE)=0,Clientes!$D$6,VLOOKUP(G2363,Clientes!$A$2:$D$102,4,FALSE))</f>
        <v>Ciudad de México</v>
      </c>
      <c r="I2363" t="s">
        <v>828</v>
      </c>
      <c r="J2363">
        <v>3</v>
      </c>
      <c r="O2363" t="s">
        <v>908</v>
      </c>
    </row>
    <row r="2364" spans="1:15">
      <c r="A2364">
        <f t="shared" si="72"/>
        <v>2363</v>
      </c>
      <c r="B2364" s="14">
        <v>44125</v>
      </c>
      <c r="C2364" t="s">
        <v>6</v>
      </c>
      <c r="D2364" t="s">
        <v>22</v>
      </c>
      <c r="E2364" s="15">
        <f t="shared" si="73"/>
        <v>20202354</v>
      </c>
      <c r="F2364">
        <v>255</v>
      </c>
      <c r="G2364">
        <v>99999</v>
      </c>
      <c r="H2364" t="str">
        <f>IF(VLOOKUP(G2364,Clientes!$A$2:$D$102,4,FALSE)=0,Clientes!$D$6,VLOOKUP(G2364,Clientes!$A$2:$D$102,4,FALSE))</f>
        <v>Ciudad de México</v>
      </c>
      <c r="I2364" t="s">
        <v>848</v>
      </c>
      <c r="J2364">
        <v>6</v>
      </c>
      <c r="O2364" t="s">
        <v>32</v>
      </c>
    </row>
    <row r="2365" spans="1:15">
      <c r="A2365">
        <f t="shared" si="72"/>
        <v>2364</v>
      </c>
      <c r="B2365" s="14">
        <v>44125</v>
      </c>
      <c r="C2365" t="s">
        <v>6</v>
      </c>
      <c r="D2365" t="s">
        <v>21</v>
      </c>
      <c r="E2365" s="15">
        <f t="shared" si="73"/>
        <v>20202355</v>
      </c>
      <c r="F2365">
        <v>265</v>
      </c>
      <c r="G2365">
        <v>99999</v>
      </c>
      <c r="H2365" t="str">
        <f>IF(VLOOKUP(G2365,Clientes!$A$2:$D$102,4,FALSE)=0,Clientes!$D$6,VLOOKUP(G2365,Clientes!$A$2:$D$102,4,FALSE))</f>
        <v>Ciudad de México</v>
      </c>
      <c r="I2365" t="s">
        <v>866</v>
      </c>
      <c r="J2365">
        <v>7</v>
      </c>
      <c r="O2365" t="s">
        <v>907</v>
      </c>
    </row>
    <row r="2366" spans="1:15">
      <c r="A2366">
        <f t="shared" si="72"/>
        <v>2365</v>
      </c>
      <c r="B2366" s="14">
        <v>44126</v>
      </c>
      <c r="C2366" t="s">
        <v>6</v>
      </c>
      <c r="D2366" t="s">
        <v>20</v>
      </c>
      <c r="E2366" s="15">
        <f t="shared" si="73"/>
        <v>20202356</v>
      </c>
      <c r="F2366">
        <v>8</v>
      </c>
      <c r="G2366">
        <v>8</v>
      </c>
      <c r="H2366" t="str">
        <f>IF(VLOOKUP(G2366,Clientes!$A$2:$D$102,4,FALSE)=0,Clientes!$D$6,VLOOKUP(G2366,Clientes!$A$2:$D$102,4,FALSE))</f>
        <v>Monterrey</v>
      </c>
      <c r="I2366" t="s">
        <v>859</v>
      </c>
      <c r="J2366">
        <v>1</v>
      </c>
      <c r="O2366" t="s">
        <v>907</v>
      </c>
    </row>
    <row r="2367" spans="1:15">
      <c r="A2367">
        <f t="shared" si="72"/>
        <v>2366</v>
      </c>
      <c r="B2367" s="14">
        <v>44126</v>
      </c>
      <c r="C2367" t="s">
        <v>6</v>
      </c>
      <c r="D2367" t="s">
        <v>20</v>
      </c>
      <c r="E2367" s="15">
        <f t="shared" si="73"/>
        <v>20202357</v>
      </c>
      <c r="F2367">
        <v>10</v>
      </c>
      <c r="G2367">
        <v>10</v>
      </c>
      <c r="H2367" t="str">
        <f>IF(VLOOKUP(G2367,Clientes!$A$2:$D$102,4,FALSE)=0,Clientes!$D$6,VLOOKUP(G2367,Clientes!$A$2:$D$102,4,FALSE))</f>
        <v>Ciudad de México</v>
      </c>
      <c r="I2367" t="s">
        <v>844</v>
      </c>
      <c r="J2367">
        <v>5</v>
      </c>
      <c r="O2367" t="s">
        <v>32</v>
      </c>
    </row>
    <row r="2368" spans="1:15">
      <c r="A2368">
        <f t="shared" si="72"/>
        <v>2367</v>
      </c>
      <c r="B2368" s="14">
        <v>44126</v>
      </c>
      <c r="C2368" t="s">
        <v>6</v>
      </c>
      <c r="D2368" t="s">
        <v>20</v>
      </c>
      <c r="E2368" s="15">
        <f t="shared" si="73"/>
        <v>20202358</v>
      </c>
      <c r="F2368">
        <v>72</v>
      </c>
      <c r="G2368">
        <v>72</v>
      </c>
      <c r="H2368" t="str">
        <f>IF(VLOOKUP(G2368,Clientes!$A$2:$D$102,4,FALSE)=0,Clientes!$D$6,VLOOKUP(G2368,Clientes!$A$2:$D$102,4,FALSE))</f>
        <v>Ciudad de México</v>
      </c>
      <c r="I2368" t="s">
        <v>862</v>
      </c>
      <c r="J2368">
        <v>6</v>
      </c>
      <c r="O2368" t="s">
        <v>32</v>
      </c>
    </row>
    <row r="2369" spans="1:15">
      <c r="A2369">
        <f t="shared" si="72"/>
        <v>2368</v>
      </c>
      <c r="B2369" s="14">
        <v>44126</v>
      </c>
      <c r="C2369" t="s">
        <v>6</v>
      </c>
      <c r="D2369" t="s">
        <v>22</v>
      </c>
      <c r="E2369" s="15">
        <f t="shared" si="73"/>
        <v>20202359</v>
      </c>
      <c r="F2369">
        <v>82</v>
      </c>
      <c r="G2369">
        <v>82</v>
      </c>
      <c r="H2369" t="str">
        <f>IF(VLOOKUP(G2369,Clientes!$A$2:$D$102,4,FALSE)=0,Clientes!$D$6,VLOOKUP(G2369,Clientes!$A$2:$D$102,4,FALSE))</f>
        <v>Veracruz</v>
      </c>
      <c r="I2369" t="s">
        <v>865</v>
      </c>
      <c r="J2369">
        <v>6</v>
      </c>
      <c r="O2369" t="s">
        <v>908</v>
      </c>
    </row>
    <row r="2370" spans="1:15">
      <c r="A2370">
        <f t="shared" si="72"/>
        <v>2369</v>
      </c>
      <c r="B2370" s="14">
        <v>44126</v>
      </c>
      <c r="C2370" t="s">
        <v>6</v>
      </c>
      <c r="D2370" t="s">
        <v>20</v>
      </c>
      <c r="E2370" s="15">
        <f t="shared" si="73"/>
        <v>20202360</v>
      </c>
      <c r="F2370">
        <v>120</v>
      </c>
      <c r="G2370">
        <v>99999</v>
      </c>
      <c r="H2370" t="str">
        <f>IF(VLOOKUP(G2370,Clientes!$A$2:$D$102,4,FALSE)=0,Clientes!$D$6,VLOOKUP(G2370,Clientes!$A$2:$D$102,4,FALSE))</f>
        <v>Ciudad de México</v>
      </c>
      <c r="I2370" t="s">
        <v>840</v>
      </c>
      <c r="J2370">
        <v>7</v>
      </c>
      <c r="O2370" t="s">
        <v>907</v>
      </c>
    </row>
    <row r="2371" spans="1:15">
      <c r="A2371">
        <f t="shared" si="72"/>
        <v>2370</v>
      </c>
      <c r="B2371" s="14">
        <v>44126</v>
      </c>
      <c r="C2371" t="s">
        <v>6</v>
      </c>
      <c r="D2371" t="s">
        <v>20</v>
      </c>
      <c r="E2371" s="15">
        <f t="shared" si="73"/>
        <v>20202361</v>
      </c>
      <c r="F2371">
        <v>149</v>
      </c>
      <c r="G2371">
        <v>99999</v>
      </c>
      <c r="H2371" t="str">
        <f>IF(VLOOKUP(G2371,Clientes!$A$2:$D$102,4,FALSE)=0,Clientes!$D$6,VLOOKUP(G2371,Clientes!$A$2:$D$102,4,FALSE))</f>
        <v>Ciudad de México</v>
      </c>
      <c r="I2371" t="s">
        <v>827</v>
      </c>
      <c r="J2371">
        <v>5</v>
      </c>
      <c r="O2371" t="s">
        <v>908</v>
      </c>
    </row>
    <row r="2372" spans="1:15">
      <c r="A2372">
        <f t="shared" ref="A2372:A2435" si="74">A2371+1</f>
        <v>2371</v>
      </c>
      <c r="B2372" s="14">
        <v>44126</v>
      </c>
      <c r="C2372" t="s">
        <v>6</v>
      </c>
      <c r="D2372" t="s">
        <v>21</v>
      </c>
      <c r="E2372" s="15">
        <f t="shared" ref="E2372:E2435" si="75">IF(CONCATENATE(D2372,F2372)=CONCATENATE(D2371,F2371),E2371,E2371+1)</f>
        <v>20202362</v>
      </c>
      <c r="F2372">
        <v>204</v>
      </c>
      <c r="G2372">
        <v>99999</v>
      </c>
      <c r="H2372" t="str">
        <f>IF(VLOOKUP(G2372,Clientes!$A$2:$D$102,4,FALSE)=0,Clientes!$D$6,VLOOKUP(G2372,Clientes!$A$2:$D$102,4,FALSE))</f>
        <v>Ciudad de México</v>
      </c>
      <c r="I2372" t="s">
        <v>828</v>
      </c>
      <c r="J2372">
        <v>7</v>
      </c>
      <c r="O2372" t="s">
        <v>32</v>
      </c>
    </row>
    <row r="2373" spans="1:15">
      <c r="A2373">
        <f t="shared" si="74"/>
        <v>2372</v>
      </c>
      <c r="B2373" s="14">
        <v>44126</v>
      </c>
      <c r="C2373" t="s">
        <v>6</v>
      </c>
      <c r="D2373" t="s">
        <v>20</v>
      </c>
      <c r="E2373" s="15">
        <f t="shared" si="75"/>
        <v>20202363</v>
      </c>
      <c r="F2373">
        <v>268</v>
      </c>
      <c r="G2373">
        <v>99999</v>
      </c>
      <c r="H2373" t="str">
        <f>IF(VLOOKUP(G2373,Clientes!$A$2:$D$102,4,FALSE)=0,Clientes!$D$6,VLOOKUP(G2373,Clientes!$A$2:$D$102,4,FALSE))</f>
        <v>Ciudad de México</v>
      </c>
      <c r="I2373" t="s">
        <v>833</v>
      </c>
      <c r="J2373">
        <v>6</v>
      </c>
      <c r="O2373" t="s">
        <v>32</v>
      </c>
    </row>
    <row r="2374" spans="1:15">
      <c r="A2374">
        <f t="shared" si="74"/>
        <v>2373</v>
      </c>
      <c r="B2374" s="14">
        <v>44126</v>
      </c>
      <c r="C2374" t="s">
        <v>6</v>
      </c>
      <c r="D2374" t="s">
        <v>20</v>
      </c>
      <c r="E2374" s="15">
        <f t="shared" si="75"/>
        <v>20202364</v>
      </c>
      <c r="F2374">
        <v>429</v>
      </c>
      <c r="G2374">
        <v>99999</v>
      </c>
      <c r="H2374" t="str">
        <f>IF(VLOOKUP(G2374,Clientes!$A$2:$D$102,4,FALSE)=0,Clientes!$D$6,VLOOKUP(G2374,Clientes!$A$2:$D$102,4,FALSE))</f>
        <v>Ciudad de México</v>
      </c>
      <c r="I2374" t="s">
        <v>846</v>
      </c>
      <c r="J2374">
        <v>3</v>
      </c>
      <c r="O2374" t="s">
        <v>907</v>
      </c>
    </row>
    <row r="2375" spans="1:15">
      <c r="A2375">
        <f t="shared" si="74"/>
        <v>2374</v>
      </c>
      <c r="B2375" s="14">
        <v>44126</v>
      </c>
      <c r="C2375" t="s">
        <v>6</v>
      </c>
      <c r="D2375" t="s">
        <v>21</v>
      </c>
      <c r="E2375" s="15">
        <f t="shared" si="75"/>
        <v>20202365</v>
      </c>
      <c r="F2375">
        <v>451</v>
      </c>
      <c r="G2375">
        <v>99999</v>
      </c>
      <c r="H2375" t="str">
        <f>IF(VLOOKUP(G2375,Clientes!$A$2:$D$102,4,FALSE)=0,Clientes!$D$6,VLOOKUP(G2375,Clientes!$A$2:$D$102,4,FALSE))</f>
        <v>Ciudad de México</v>
      </c>
      <c r="I2375" t="s">
        <v>842</v>
      </c>
      <c r="J2375">
        <v>7</v>
      </c>
      <c r="O2375" t="s">
        <v>907</v>
      </c>
    </row>
    <row r="2376" spans="1:15">
      <c r="A2376">
        <f t="shared" si="74"/>
        <v>2375</v>
      </c>
      <c r="B2376" s="14">
        <v>44127</v>
      </c>
      <c r="C2376" t="s">
        <v>6</v>
      </c>
      <c r="D2376" t="s">
        <v>20</v>
      </c>
      <c r="E2376" s="15">
        <f t="shared" si="75"/>
        <v>20202366</v>
      </c>
      <c r="F2376">
        <v>41</v>
      </c>
      <c r="G2376">
        <v>41</v>
      </c>
      <c r="H2376" t="str">
        <f>IF(VLOOKUP(G2376,Clientes!$A$2:$D$102,4,FALSE)=0,Clientes!$D$6,VLOOKUP(G2376,Clientes!$A$2:$D$102,4,FALSE))</f>
        <v>Ciudad de México</v>
      </c>
      <c r="I2376" t="s">
        <v>858</v>
      </c>
      <c r="J2376">
        <v>7</v>
      </c>
      <c r="O2376" t="s">
        <v>32</v>
      </c>
    </row>
    <row r="2377" spans="1:15">
      <c r="A2377">
        <f t="shared" si="74"/>
        <v>2376</v>
      </c>
      <c r="B2377" s="14">
        <v>44127</v>
      </c>
      <c r="C2377" t="s">
        <v>6</v>
      </c>
      <c r="D2377" t="s">
        <v>22</v>
      </c>
      <c r="E2377" s="15">
        <f t="shared" si="75"/>
        <v>20202367</v>
      </c>
      <c r="F2377">
        <v>153</v>
      </c>
      <c r="G2377">
        <v>99999</v>
      </c>
      <c r="H2377" t="str">
        <f>IF(VLOOKUP(G2377,Clientes!$A$2:$D$102,4,FALSE)=0,Clientes!$D$6,VLOOKUP(G2377,Clientes!$A$2:$D$102,4,FALSE))</f>
        <v>Ciudad de México</v>
      </c>
      <c r="I2377" t="s">
        <v>883</v>
      </c>
      <c r="J2377">
        <v>7</v>
      </c>
      <c r="O2377" t="s">
        <v>908</v>
      </c>
    </row>
    <row r="2378" spans="1:15">
      <c r="A2378">
        <f t="shared" si="74"/>
        <v>2377</v>
      </c>
      <c r="B2378" s="14">
        <v>44127</v>
      </c>
      <c r="C2378" t="s">
        <v>6</v>
      </c>
      <c r="D2378" t="s">
        <v>22</v>
      </c>
      <c r="E2378" s="15">
        <f t="shared" si="75"/>
        <v>20202368</v>
      </c>
      <c r="F2378">
        <v>180</v>
      </c>
      <c r="G2378">
        <v>99999</v>
      </c>
      <c r="H2378" t="str">
        <f>IF(VLOOKUP(G2378,Clientes!$A$2:$D$102,4,FALSE)=0,Clientes!$D$6,VLOOKUP(G2378,Clientes!$A$2:$D$102,4,FALSE))</f>
        <v>Ciudad de México</v>
      </c>
      <c r="I2378" t="s">
        <v>877</v>
      </c>
      <c r="J2378">
        <v>5</v>
      </c>
      <c r="O2378" t="s">
        <v>907</v>
      </c>
    </row>
    <row r="2379" spans="1:15">
      <c r="A2379">
        <f t="shared" si="74"/>
        <v>2378</v>
      </c>
      <c r="B2379" s="14">
        <v>44127</v>
      </c>
      <c r="C2379" t="s">
        <v>6</v>
      </c>
      <c r="D2379" t="s">
        <v>20</v>
      </c>
      <c r="E2379" s="15">
        <f t="shared" si="75"/>
        <v>20202369</v>
      </c>
      <c r="F2379">
        <v>222</v>
      </c>
      <c r="G2379">
        <v>99999</v>
      </c>
      <c r="H2379" t="str">
        <f>IF(VLOOKUP(G2379,Clientes!$A$2:$D$102,4,FALSE)=0,Clientes!$D$6,VLOOKUP(G2379,Clientes!$A$2:$D$102,4,FALSE))</f>
        <v>Ciudad de México</v>
      </c>
      <c r="I2379" t="s">
        <v>832</v>
      </c>
      <c r="J2379">
        <v>7</v>
      </c>
      <c r="O2379" t="s">
        <v>32</v>
      </c>
    </row>
    <row r="2380" spans="1:15">
      <c r="A2380">
        <f t="shared" si="74"/>
        <v>2379</v>
      </c>
      <c r="B2380" s="14">
        <v>44127</v>
      </c>
      <c r="C2380" t="s">
        <v>6</v>
      </c>
      <c r="D2380" t="s">
        <v>20</v>
      </c>
      <c r="E2380" s="15">
        <f t="shared" si="75"/>
        <v>20202370</v>
      </c>
      <c r="F2380">
        <v>233</v>
      </c>
      <c r="G2380">
        <v>99999</v>
      </c>
      <c r="H2380" t="str">
        <f>IF(VLOOKUP(G2380,Clientes!$A$2:$D$102,4,FALSE)=0,Clientes!$D$6,VLOOKUP(G2380,Clientes!$A$2:$D$102,4,FALSE))</f>
        <v>Ciudad de México</v>
      </c>
      <c r="I2380" t="s">
        <v>869</v>
      </c>
      <c r="J2380">
        <v>2</v>
      </c>
      <c r="O2380" t="s">
        <v>907</v>
      </c>
    </row>
    <row r="2381" spans="1:15">
      <c r="A2381">
        <f t="shared" si="74"/>
        <v>2380</v>
      </c>
      <c r="B2381" s="14">
        <v>44127</v>
      </c>
      <c r="C2381" t="s">
        <v>6</v>
      </c>
      <c r="D2381" t="s">
        <v>20</v>
      </c>
      <c r="E2381" s="15">
        <f t="shared" si="75"/>
        <v>20202371</v>
      </c>
      <c r="F2381">
        <v>247</v>
      </c>
      <c r="G2381">
        <v>99999</v>
      </c>
      <c r="H2381" t="str">
        <f>IF(VLOOKUP(G2381,Clientes!$A$2:$D$102,4,FALSE)=0,Clientes!$D$6,VLOOKUP(G2381,Clientes!$A$2:$D$102,4,FALSE))</f>
        <v>Ciudad de México</v>
      </c>
      <c r="I2381" t="s">
        <v>875</v>
      </c>
      <c r="J2381">
        <v>3</v>
      </c>
      <c r="O2381" t="s">
        <v>907</v>
      </c>
    </row>
    <row r="2382" spans="1:15">
      <c r="A2382">
        <f t="shared" si="74"/>
        <v>2381</v>
      </c>
      <c r="B2382" s="14">
        <v>44127</v>
      </c>
      <c r="C2382" t="s">
        <v>6</v>
      </c>
      <c r="D2382" t="s">
        <v>22</v>
      </c>
      <c r="E2382" s="15">
        <f t="shared" si="75"/>
        <v>20202372</v>
      </c>
      <c r="F2382">
        <v>263</v>
      </c>
      <c r="G2382">
        <v>99999</v>
      </c>
      <c r="H2382" t="str">
        <f>IF(VLOOKUP(G2382,Clientes!$A$2:$D$102,4,FALSE)=0,Clientes!$D$6,VLOOKUP(G2382,Clientes!$A$2:$D$102,4,FALSE))</f>
        <v>Ciudad de México</v>
      </c>
      <c r="I2382" t="s">
        <v>888</v>
      </c>
      <c r="J2382">
        <v>6</v>
      </c>
      <c r="O2382" t="s">
        <v>32</v>
      </c>
    </row>
    <row r="2383" spans="1:15">
      <c r="A2383">
        <f t="shared" si="74"/>
        <v>2382</v>
      </c>
      <c r="B2383" s="14">
        <v>44127</v>
      </c>
      <c r="C2383" t="s">
        <v>6</v>
      </c>
      <c r="D2383" t="s">
        <v>20</v>
      </c>
      <c r="E2383" s="15">
        <f t="shared" si="75"/>
        <v>20202373</v>
      </c>
      <c r="F2383">
        <v>293</v>
      </c>
      <c r="G2383">
        <v>99999</v>
      </c>
      <c r="H2383" t="str">
        <f>IF(VLOOKUP(G2383,Clientes!$A$2:$D$102,4,FALSE)=0,Clientes!$D$6,VLOOKUP(G2383,Clientes!$A$2:$D$102,4,FALSE))</f>
        <v>Ciudad de México</v>
      </c>
      <c r="I2383" t="s">
        <v>863</v>
      </c>
      <c r="J2383">
        <v>4</v>
      </c>
      <c r="O2383" t="s">
        <v>907</v>
      </c>
    </row>
    <row r="2384" spans="1:15">
      <c r="A2384">
        <f t="shared" si="74"/>
        <v>2383</v>
      </c>
      <c r="B2384" s="14">
        <v>44127</v>
      </c>
      <c r="C2384" t="s">
        <v>6</v>
      </c>
      <c r="D2384" t="s">
        <v>21</v>
      </c>
      <c r="E2384" s="15">
        <f t="shared" si="75"/>
        <v>20202374</v>
      </c>
      <c r="F2384">
        <v>304</v>
      </c>
      <c r="G2384">
        <v>99999</v>
      </c>
      <c r="H2384" t="str">
        <f>IF(VLOOKUP(G2384,Clientes!$A$2:$D$102,4,FALSE)=0,Clientes!$D$6,VLOOKUP(G2384,Clientes!$A$2:$D$102,4,FALSE))</f>
        <v>Ciudad de México</v>
      </c>
      <c r="I2384" t="s">
        <v>834</v>
      </c>
      <c r="J2384">
        <v>3</v>
      </c>
      <c r="O2384" t="s">
        <v>32</v>
      </c>
    </row>
    <row r="2385" spans="1:15">
      <c r="A2385">
        <f t="shared" si="74"/>
        <v>2384</v>
      </c>
      <c r="B2385" s="14">
        <v>44127</v>
      </c>
      <c r="C2385" t="s">
        <v>6</v>
      </c>
      <c r="D2385" t="s">
        <v>20</v>
      </c>
      <c r="E2385" s="15">
        <f t="shared" si="75"/>
        <v>20202375</v>
      </c>
      <c r="F2385">
        <v>398</v>
      </c>
      <c r="G2385">
        <v>99999</v>
      </c>
      <c r="H2385" t="str">
        <f>IF(VLOOKUP(G2385,Clientes!$A$2:$D$102,4,FALSE)=0,Clientes!$D$6,VLOOKUP(G2385,Clientes!$A$2:$D$102,4,FALSE))</f>
        <v>Ciudad de México</v>
      </c>
      <c r="I2385" t="s">
        <v>874</v>
      </c>
      <c r="J2385">
        <v>6</v>
      </c>
      <c r="O2385" t="s">
        <v>907</v>
      </c>
    </row>
    <row r="2386" spans="1:15">
      <c r="A2386">
        <f t="shared" si="74"/>
        <v>2385</v>
      </c>
      <c r="B2386" s="14">
        <v>44127</v>
      </c>
      <c r="C2386" t="s">
        <v>6</v>
      </c>
      <c r="D2386" t="s">
        <v>20</v>
      </c>
      <c r="E2386" s="15">
        <f t="shared" si="75"/>
        <v>20202376</v>
      </c>
      <c r="F2386">
        <v>423</v>
      </c>
      <c r="G2386">
        <v>99999</v>
      </c>
      <c r="H2386" t="str">
        <f>IF(VLOOKUP(G2386,Clientes!$A$2:$D$102,4,FALSE)=0,Clientes!$D$6,VLOOKUP(G2386,Clientes!$A$2:$D$102,4,FALSE))</f>
        <v>Ciudad de México</v>
      </c>
      <c r="I2386" t="s">
        <v>876</v>
      </c>
      <c r="J2386">
        <v>4</v>
      </c>
      <c r="O2386" t="s">
        <v>907</v>
      </c>
    </row>
    <row r="2387" spans="1:15">
      <c r="A2387">
        <f t="shared" si="74"/>
        <v>2386</v>
      </c>
      <c r="B2387" s="14">
        <v>44128</v>
      </c>
      <c r="C2387" t="s">
        <v>6</v>
      </c>
      <c r="D2387" t="s">
        <v>22</v>
      </c>
      <c r="E2387" s="15">
        <f t="shared" si="75"/>
        <v>20202377</v>
      </c>
      <c r="F2387">
        <v>48</v>
      </c>
      <c r="G2387">
        <v>48</v>
      </c>
      <c r="H2387" t="str">
        <f>IF(VLOOKUP(G2387,Clientes!$A$2:$D$102,4,FALSE)=0,Clientes!$D$6,VLOOKUP(G2387,Clientes!$A$2:$D$102,4,FALSE))</f>
        <v>Ciudad de México</v>
      </c>
      <c r="I2387" t="s">
        <v>833</v>
      </c>
      <c r="J2387">
        <v>6</v>
      </c>
      <c r="O2387" t="s">
        <v>907</v>
      </c>
    </row>
    <row r="2388" spans="1:15">
      <c r="A2388">
        <f t="shared" si="74"/>
        <v>2387</v>
      </c>
      <c r="B2388" s="14">
        <v>44128</v>
      </c>
      <c r="C2388" t="s">
        <v>6</v>
      </c>
      <c r="D2388" t="s">
        <v>20</v>
      </c>
      <c r="E2388" s="15">
        <f t="shared" si="75"/>
        <v>20202378</v>
      </c>
      <c r="F2388">
        <v>61</v>
      </c>
      <c r="G2388">
        <v>61</v>
      </c>
      <c r="H2388" t="str">
        <f>IF(VLOOKUP(G2388,Clientes!$A$2:$D$102,4,FALSE)=0,Clientes!$D$6,VLOOKUP(G2388,Clientes!$A$2:$D$102,4,FALSE))</f>
        <v>Ensenada</v>
      </c>
      <c r="I2388" t="s">
        <v>857</v>
      </c>
      <c r="J2388">
        <v>7</v>
      </c>
      <c r="O2388" t="s">
        <v>32</v>
      </c>
    </row>
    <row r="2389" spans="1:15">
      <c r="A2389">
        <f t="shared" si="74"/>
        <v>2388</v>
      </c>
      <c r="B2389" s="14">
        <v>44128</v>
      </c>
      <c r="C2389" t="s">
        <v>6</v>
      </c>
      <c r="D2389" t="s">
        <v>22</v>
      </c>
      <c r="E2389" s="15">
        <f t="shared" si="75"/>
        <v>20202379</v>
      </c>
      <c r="F2389">
        <v>78</v>
      </c>
      <c r="G2389">
        <v>78</v>
      </c>
      <c r="H2389" t="str">
        <f>IF(VLOOKUP(G2389,Clientes!$A$2:$D$102,4,FALSE)=0,Clientes!$D$6,VLOOKUP(G2389,Clientes!$A$2:$D$102,4,FALSE))</f>
        <v>Los Mochis</v>
      </c>
      <c r="I2389" t="s">
        <v>842</v>
      </c>
      <c r="J2389">
        <v>2</v>
      </c>
      <c r="O2389" t="s">
        <v>32</v>
      </c>
    </row>
    <row r="2390" spans="1:15">
      <c r="A2390">
        <f t="shared" si="74"/>
        <v>2389</v>
      </c>
      <c r="B2390" s="14">
        <v>44128</v>
      </c>
      <c r="C2390" t="s">
        <v>6</v>
      </c>
      <c r="D2390" t="s">
        <v>21</v>
      </c>
      <c r="E2390" s="15">
        <f t="shared" si="75"/>
        <v>20202380</v>
      </c>
      <c r="F2390">
        <v>81</v>
      </c>
      <c r="G2390">
        <v>81</v>
      </c>
      <c r="H2390" t="str">
        <f>IF(VLOOKUP(G2390,Clientes!$A$2:$D$102,4,FALSE)=0,Clientes!$D$6,VLOOKUP(G2390,Clientes!$A$2:$D$102,4,FALSE))</f>
        <v>Celaya</v>
      </c>
      <c r="I2390" t="s">
        <v>849</v>
      </c>
      <c r="J2390">
        <v>4</v>
      </c>
      <c r="O2390" t="s">
        <v>907</v>
      </c>
    </row>
    <row r="2391" spans="1:15">
      <c r="A2391">
        <f t="shared" si="74"/>
        <v>2390</v>
      </c>
      <c r="B2391" s="14">
        <v>44128</v>
      </c>
      <c r="C2391" t="s">
        <v>6</v>
      </c>
      <c r="D2391" t="s">
        <v>20</v>
      </c>
      <c r="E2391" s="15">
        <f t="shared" si="75"/>
        <v>20202381</v>
      </c>
      <c r="F2391">
        <v>246</v>
      </c>
      <c r="G2391">
        <v>99999</v>
      </c>
      <c r="H2391" t="str">
        <f>IF(VLOOKUP(G2391,Clientes!$A$2:$D$102,4,FALSE)=0,Clientes!$D$6,VLOOKUP(G2391,Clientes!$A$2:$D$102,4,FALSE))</f>
        <v>Ciudad de México</v>
      </c>
      <c r="I2391" t="s">
        <v>834</v>
      </c>
      <c r="J2391">
        <v>6</v>
      </c>
      <c r="O2391" t="s">
        <v>908</v>
      </c>
    </row>
    <row r="2392" spans="1:15">
      <c r="A2392">
        <f t="shared" si="74"/>
        <v>2391</v>
      </c>
      <c r="B2392" s="14">
        <v>44128</v>
      </c>
      <c r="C2392" t="s">
        <v>6</v>
      </c>
      <c r="D2392" t="s">
        <v>22</v>
      </c>
      <c r="E2392" s="15">
        <f t="shared" si="75"/>
        <v>20202382</v>
      </c>
      <c r="F2392">
        <v>344</v>
      </c>
      <c r="G2392">
        <v>99999</v>
      </c>
      <c r="H2392" t="str">
        <f>IF(VLOOKUP(G2392,Clientes!$A$2:$D$102,4,FALSE)=0,Clientes!$D$6,VLOOKUP(G2392,Clientes!$A$2:$D$102,4,FALSE))</f>
        <v>Ciudad de México</v>
      </c>
      <c r="I2392" t="s">
        <v>884</v>
      </c>
      <c r="J2392">
        <v>6</v>
      </c>
      <c r="O2392" t="s">
        <v>32</v>
      </c>
    </row>
    <row r="2393" spans="1:15">
      <c r="A2393">
        <f t="shared" si="74"/>
        <v>2392</v>
      </c>
      <c r="B2393" s="14">
        <v>44128</v>
      </c>
      <c r="C2393" t="s">
        <v>6</v>
      </c>
      <c r="D2393" t="s">
        <v>20</v>
      </c>
      <c r="E2393" s="15">
        <f t="shared" si="75"/>
        <v>20202383</v>
      </c>
      <c r="F2393">
        <v>376</v>
      </c>
      <c r="G2393">
        <v>99999</v>
      </c>
      <c r="H2393" t="str">
        <f>IF(VLOOKUP(G2393,Clientes!$A$2:$D$102,4,FALSE)=0,Clientes!$D$6,VLOOKUP(G2393,Clientes!$A$2:$D$102,4,FALSE))</f>
        <v>Ciudad de México</v>
      </c>
      <c r="I2393" t="s">
        <v>874</v>
      </c>
      <c r="J2393">
        <v>2</v>
      </c>
      <c r="O2393" t="s">
        <v>907</v>
      </c>
    </row>
    <row r="2394" spans="1:15">
      <c r="A2394">
        <f t="shared" si="74"/>
        <v>2393</v>
      </c>
      <c r="B2394" s="14">
        <v>44128</v>
      </c>
      <c r="C2394" t="s">
        <v>6</v>
      </c>
      <c r="D2394" t="s">
        <v>21</v>
      </c>
      <c r="E2394" s="15">
        <f t="shared" si="75"/>
        <v>20202384</v>
      </c>
      <c r="F2394">
        <v>423</v>
      </c>
      <c r="G2394">
        <v>99999</v>
      </c>
      <c r="H2394" t="str">
        <f>IF(VLOOKUP(G2394,Clientes!$A$2:$D$102,4,FALSE)=0,Clientes!$D$6,VLOOKUP(G2394,Clientes!$A$2:$D$102,4,FALSE))</f>
        <v>Ciudad de México</v>
      </c>
      <c r="I2394" t="s">
        <v>844</v>
      </c>
      <c r="J2394">
        <v>5</v>
      </c>
      <c r="O2394" t="s">
        <v>32</v>
      </c>
    </row>
    <row r="2395" spans="1:15">
      <c r="A2395">
        <f t="shared" si="74"/>
        <v>2394</v>
      </c>
      <c r="B2395" s="14">
        <v>44129</v>
      </c>
      <c r="C2395" t="s">
        <v>6</v>
      </c>
      <c r="D2395" t="s">
        <v>20</v>
      </c>
      <c r="E2395" s="15">
        <f t="shared" si="75"/>
        <v>20202385</v>
      </c>
      <c r="F2395">
        <v>57</v>
      </c>
      <c r="G2395">
        <v>57</v>
      </c>
      <c r="H2395" t="str">
        <f>IF(VLOOKUP(G2395,Clientes!$A$2:$D$102,4,FALSE)=0,Clientes!$D$6,VLOOKUP(G2395,Clientes!$A$2:$D$102,4,FALSE))</f>
        <v>Chihuahua</v>
      </c>
      <c r="I2395" t="s">
        <v>884</v>
      </c>
      <c r="J2395">
        <v>1</v>
      </c>
      <c r="O2395" t="s">
        <v>908</v>
      </c>
    </row>
    <row r="2396" spans="1:15">
      <c r="A2396">
        <f t="shared" si="74"/>
        <v>2395</v>
      </c>
      <c r="B2396" s="14">
        <v>44129</v>
      </c>
      <c r="C2396" t="s">
        <v>6</v>
      </c>
      <c r="D2396" t="s">
        <v>20</v>
      </c>
      <c r="E2396" s="15">
        <f t="shared" si="75"/>
        <v>20202386</v>
      </c>
      <c r="F2396">
        <v>63</v>
      </c>
      <c r="G2396">
        <v>63</v>
      </c>
      <c r="H2396" t="str">
        <f>IF(VLOOKUP(G2396,Clientes!$A$2:$D$102,4,FALSE)=0,Clientes!$D$6,VLOOKUP(G2396,Clientes!$A$2:$D$102,4,FALSE))</f>
        <v>Ciudad de México</v>
      </c>
      <c r="I2396" t="s">
        <v>890</v>
      </c>
      <c r="J2396">
        <v>3</v>
      </c>
      <c r="O2396" t="s">
        <v>907</v>
      </c>
    </row>
    <row r="2397" spans="1:15">
      <c r="A2397">
        <f t="shared" si="74"/>
        <v>2396</v>
      </c>
      <c r="B2397" s="14">
        <v>44129</v>
      </c>
      <c r="C2397" t="s">
        <v>6</v>
      </c>
      <c r="D2397" t="s">
        <v>21</v>
      </c>
      <c r="E2397" s="15">
        <f t="shared" si="75"/>
        <v>20202387</v>
      </c>
      <c r="F2397">
        <v>220</v>
      </c>
      <c r="G2397">
        <v>99999</v>
      </c>
      <c r="H2397" t="str">
        <f>IF(VLOOKUP(G2397,Clientes!$A$2:$D$102,4,FALSE)=0,Clientes!$D$6,VLOOKUP(G2397,Clientes!$A$2:$D$102,4,FALSE))</f>
        <v>Ciudad de México</v>
      </c>
      <c r="I2397" t="s">
        <v>856</v>
      </c>
      <c r="J2397">
        <v>2</v>
      </c>
      <c r="O2397" t="s">
        <v>908</v>
      </c>
    </row>
    <row r="2398" spans="1:15">
      <c r="A2398">
        <f t="shared" si="74"/>
        <v>2397</v>
      </c>
      <c r="B2398" s="14">
        <v>44129</v>
      </c>
      <c r="C2398" t="s">
        <v>6</v>
      </c>
      <c r="D2398" t="s">
        <v>22</v>
      </c>
      <c r="E2398" s="15">
        <f t="shared" si="75"/>
        <v>20202388</v>
      </c>
      <c r="F2398">
        <v>331</v>
      </c>
      <c r="G2398">
        <v>99999</v>
      </c>
      <c r="H2398" t="str">
        <f>IF(VLOOKUP(G2398,Clientes!$A$2:$D$102,4,FALSE)=0,Clientes!$D$6,VLOOKUP(G2398,Clientes!$A$2:$D$102,4,FALSE))</f>
        <v>Ciudad de México</v>
      </c>
      <c r="I2398" t="s">
        <v>887</v>
      </c>
      <c r="J2398">
        <v>4</v>
      </c>
      <c r="O2398" t="s">
        <v>32</v>
      </c>
    </row>
    <row r="2399" spans="1:15">
      <c r="A2399">
        <f t="shared" si="74"/>
        <v>2398</v>
      </c>
      <c r="B2399" s="14">
        <v>44129</v>
      </c>
      <c r="C2399" t="s">
        <v>6</v>
      </c>
      <c r="D2399" t="s">
        <v>20</v>
      </c>
      <c r="E2399" s="15">
        <f t="shared" si="75"/>
        <v>20202389</v>
      </c>
      <c r="F2399">
        <v>368</v>
      </c>
      <c r="G2399">
        <v>99999</v>
      </c>
      <c r="H2399" t="str">
        <f>IF(VLOOKUP(G2399,Clientes!$A$2:$D$102,4,FALSE)=0,Clientes!$D$6,VLOOKUP(G2399,Clientes!$A$2:$D$102,4,FALSE))</f>
        <v>Ciudad de México</v>
      </c>
      <c r="I2399" t="s">
        <v>886</v>
      </c>
      <c r="J2399">
        <v>6</v>
      </c>
      <c r="O2399" t="s">
        <v>908</v>
      </c>
    </row>
    <row r="2400" spans="1:15">
      <c r="A2400">
        <f t="shared" si="74"/>
        <v>2399</v>
      </c>
      <c r="B2400" s="14">
        <v>44129</v>
      </c>
      <c r="C2400" t="s">
        <v>6</v>
      </c>
      <c r="D2400" t="s">
        <v>21</v>
      </c>
      <c r="E2400" s="15">
        <f t="shared" si="75"/>
        <v>20202390</v>
      </c>
      <c r="F2400">
        <v>369</v>
      </c>
      <c r="G2400">
        <v>99999</v>
      </c>
      <c r="H2400" t="str">
        <f>IF(VLOOKUP(G2400,Clientes!$A$2:$D$102,4,FALSE)=0,Clientes!$D$6,VLOOKUP(G2400,Clientes!$A$2:$D$102,4,FALSE))</f>
        <v>Ciudad de México</v>
      </c>
      <c r="I2400" t="s">
        <v>879</v>
      </c>
      <c r="J2400">
        <v>5</v>
      </c>
      <c r="O2400" t="s">
        <v>32</v>
      </c>
    </row>
    <row r="2401" spans="1:15">
      <c r="A2401">
        <f t="shared" si="74"/>
        <v>2400</v>
      </c>
      <c r="B2401" s="14">
        <v>44129</v>
      </c>
      <c r="C2401" t="s">
        <v>6</v>
      </c>
      <c r="D2401" t="s">
        <v>20</v>
      </c>
      <c r="E2401" s="15">
        <f t="shared" si="75"/>
        <v>20202391</v>
      </c>
      <c r="F2401">
        <v>394</v>
      </c>
      <c r="G2401">
        <v>99999</v>
      </c>
      <c r="H2401" t="str">
        <f>IF(VLOOKUP(G2401,Clientes!$A$2:$D$102,4,FALSE)=0,Clientes!$D$6,VLOOKUP(G2401,Clientes!$A$2:$D$102,4,FALSE))</f>
        <v>Ciudad de México</v>
      </c>
      <c r="I2401" t="s">
        <v>878</v>
      </c>
      <c r="J2401">
        <v>6</v>
      </c>
      <c r="O2401" t="s">
        <v>907</v>
      </c>
    </row>
    <row r="2402" spans="1:15">
      <c r="A2402">
        <f t="shared" si="74"/>
        <v>2401</v>
      </c>
      <c r="B2402" s="14">
        <v>44129</v>
      </c>
      <c r="C2402" t="s">
        <v>6</v>
      </c>
      <c r="D2402" t="s">
        <v>21</v>
      </c>
      <c r="E2402" s="15">
        <f t="shared" si="75"/>
        <v>20202392</v>
      </c>
      <c r="F2402">
        <v>450</v>
      </c>
      <c r="G2402">
        <v>99999</v>
      </c>
      <c r="H2402" t="str">
        <f>IF(VLOOKUP(G2402,Clientes!$A$2:$D$102,4,FALSE)=0,Clientes!$D$6,VLOOKUP(G2402,Clientes!$A$2:$D$102,4,FALSE))</f>
        <v>Ciudad de México</v>
      </c>
      <c r="I2402" t="s">
        <v>870</v>
      </c>
      <c r="J2402">
        <v>4</v>
      </c>
      <c r="O2402" t="s">
        <v>32</v>
      </c>
    </row>
    <row r="2403" spans="1:15">
      <c r="A2403">
        <f t="shared" si="74"/>
        <v>2402</v>
      </c>
      <c r="B2403" s="14">
        <v>44130</v>
      </c>
      <c r="C2403" t="s">
        <v>6</v>
      </c>
      <c r="D2403" t="s">
        <v>20</v>
      </c>
      <c r="E2403" s="15">
        <f t="shared" si="75"/>
        <v>20202393</v>
      </c>
      <c r="F2403">
        <v>11</v>
      </c>
      <c r="G2403">
        <v>11</v>
      </c>
      <c r="H2403" t="str">
        <f>IF(VLOOKUP(G2403,Clientes!$A$2:$D$102,4,FALSE)=0,Clientes!$D$6,VLOOKUP(G2403,Clientes!$A$2:$D$102,4,FALSE))</f>
        <v>Monclova</v>
      </c>
      <c r="I2403" t="s">
        <v>883</v>
      </c>
      <c r="J2403">
        <v>5</v>
      </c>
      <c r="O2403" t="s">
        <v>908</v>
      </c>
    </row>
    <row r="2404" spans="1:15">
      <c r="A2404">
        <f t="shared" si="74"/>
        <v>2403</v>
      </c>
      <c r="B2404" s="14">
        <v>44130</v>
      </c>
      <c r="C2404" t="s">
        <v>6</v>
      </c>
      <c r="D2404" t="s">
        <v>21</v>
      </c>
      <c r="E2404" s="15">
        <f t="shared" si="75"/>
        <v>20202394</v>
      </c>
      <c r="F2404">
        <v>67</v>
      </c>
      <c r="G2404">
        <v>67</v>
      </c>
      <c r="H2404" t="str">
        <f>IF(VLOOKUP(G2404,Clientes!$A$2:$D$102,4,FALSE)=0,Clientes!$D$6,VLOOKUP(G2404,Clientes!$A$2:$D$102,4,FALSE))</f>
        <v>Guadalajara</v>
      </c>
      <c r="I2404" t="s">
        <v>874</v>
      </c>
      <c r="J2404">
        <v>4</v>
      </c>
      <c r="O2404" t="s">
        <v>908</v>
      </c>
    </row>
    <row r="2405" spans="1:15">
      <c r="A2405">
        <f t="shared" si="74"/>
        <v>2404</v>
      </c>
      <c r="B2405" s="14">
        <v>44130</v>
      </c>
      <c r="C2405" t="s">
        <v>6</v>
      </c>
      <c r="D2405" t="s">
        <v>20</v>
      </c>
      <c r="E2405" s="15">
        <f t="shared" si="75"/>
        <v>20202395</v>
      </c>
      <c r="F2405">
        <v>136</v>
      </c>
      <c r="G2405">
        <v>99999</v>
      </c>
      <c r="H2405" t="str">
        <f>IF(VLOOKUP(G2405,Clientes!$A$2:$D$102,4,FALSE)=0,Clientes!$D$6,VLOOKUP(G2405,Clientes!$A$2:$D$102,4,FALSE))</f>
        <v>Ciudad de México</v>
      </c>
      <c r="I2405" t="s">
        <v>834</v>
      </c>
      <c r="J2405">
        <v>6</v>
      </c>
      <c r="O2405" t="s">
        <v>32</v>
      </c>
    </row>
    <row r="2406" spans="1:15">
      <c r="A2406">
        <f t="shared" si="74"/>
        <v>2405</v>
      </c>
      <c r="B2406" s="14">
        <v>44130</v>
      </c>
      <c r="C2406" t="s">
        <v>6</v>
      </c>
      <c r="D2406" t="s">
        <v>21</v>
      </c>
      <c r="E2406" s="15">
        <f t="shared" si="75"/>
        <v>20202396</v>
      </c>
      <c r="F2406">
        <v>187</v>
      </c>
      <c r="G2406">
        <v>99999</v>
      </c>
      <c r="H2406" t="str">
        <f>IF(VLOOKUP(G2406,Clientes!$A$2:$D$102,4,FALSE)=0,Clientes!$D$6,VLOOKUP(G2406,Clientes!$A$2:$D$102,4,FALSE))</f>
        <v>Ciudad de México</v>
      </c>
      <c r="I2406" t="s">
        <v>843</v>
      </c>
      <c r="J2406">
        <v>7</v>
      </c>
      <c r="O2406" t="s">
        <v>908</v>
      </c>
    </row>
    <row r="2407" spans="1:15">
      <c r="A2407">
        <f t="shared" si="74"/>
        <v>2406</v>
      </c>
      <c r="B2407" s="14">
        <v>44130</v>
      </c>
      <c r="C2407" t="s">
        <v>6</v>
      </c>
      <c r="D2407" t="s">
        <v>20</v>
      </c>
      <c r="E2407" s="15">
        <f t="shared" si="75"/>
        <v>20202397</v>
      </c>
      <c r="F2407">
        <v>227</v>
      </c>
      <c r="G2407">
        <v>99999</v>
      </c>
      <c r="H2407" t="str">
        <f>IF(VLOOKUP(G2407,Clientes!$A$2:$D$102,4,FALSE)=0,Clientes!$D$6,VLOOKUP(G2407,Clientes!$A$2:$D$102,4,FALSE))</f>
        <v>Ciudad de México</v>
      </c>
      <c r="I2407" t="s">
        <v>845</v>
      </c>
      <c r="J2407">
        <v>4</v>
      </c>
      <c r="O2407" t="s">
        <v>32</v>
      </c>
    </row>
    <row r="2408" spans="1:15">
      <c r="A2408">
        <f t="shared" si="74"/>
        <v>2407</v>
      </c>
      <c r="B2408" s="14">
        <v>44130</v>
      </c>
      <c r="C2408" t="s">
        <v>6</v>
      </c>
      <c r="D2408" t="s">
        <v>20</v>
      </c>
      <c r="E2408" s="15">
        <f t="shared" si="75"/>
        <v>20202398</v>
      </c>
      <c r="F2408">
        <v>306</v>
      </c>
      <c r="G2408">
        <v>99999</v>
      </c>
      <c r="H2408" t="str">
        <f>IF(VLOOKUP(G2408,Clientes!$A$2:$D$102,4,FALSE)=0,Clientes!$D$6,VLOOKUP(G2408,Clientes!$A$2:$D$102,4,FALSE))</f>
        <v>Ciudad de México</v>
      </c>
      <c r="I2408" t="s">
        <v>869</v>
      </c>
      <c r="J2408">
        <v>1</v>
      </c>
      <c r="O2408" t="s">
        <v>907</v>
      </c>
    </row>
    <row r="2409" spans="1:15">
      <c r="A2409">
        <f t="shared" si="74"/>
        <v>2408</v>
      </c>
      <c r="B2409" s="14">
        <v>44130</v>
      </c>
      <c r="C2409" t="s">
        <v>6</v>
      </c>
      <c r="D2409" t="s">
        <v>20</v>
      </c>
      <c r="E2409" s="15">
        <f t="shared" si="75"/>
        <v>20202399</v>
      </c>
      <c r="F2409">
        <v>458</v>
      </c>
      <c r="G2409">
        <v>99999</v>
      </c>
      <c r="H2409" t="str">
        <f>IF(VLOOKUP(G2409,Clientes!$A$2:$D$102,4,FALSE)=0,Clientes!$D$6,VLOOKUP(G2409,Clientes!$A$2:$D$102,4,FALSE))</f>
        <v>Ciudad de México</v>
      </c>
      <c r="I2409" t="s">
        <v>889</v>
      </c>
      <c r="J2409">
        <v>7</v>
      </c>
      <c r="O2409" t="s">
        <v>908</v>
      </c>
    </row>
    <row r="2410" spans="1:15">
      <c r="A2410">
        <f t="shared" si="74"/>
        <v>2409</v>
      </c>
      <c r="B2410" s="14">
        <v>44131</v>
      </c>
      <c r="C2410" t="s">
        <v>6</v>
      </c>
      <c r="D2410" t="s">
        <v>21</v>
      </c>
      <c r="E2410" s="15">
        <f t="shared" si="75"/>
        <v>20202400</v>
      </c>
      <c r="F2410">
        <v>141</v>
      </c>
      <c r="G2410">
        <v>99999</v>
      </c>
      <c r="H2410" t="str">
        <f>IF(VLOOKUP(G2410,Clientes!$A$2:$D$102,4,FALSE)=0,Clientes!$D$6,VLOOKUP(G2410,Clientes!$A$2:$D$102,4,FALSE))</f>
        <v>Ciudad de México</v>
      </c>
      <c r="I2410" t="s">
        <v>865</v>
      </c>
      <c r="J2410">
        <v>1</v>
      </c>
      <c r="O2410" t="s">
        <v>908</v>
      </c>
    </row>
    <row r="2411" spans="1:15">
      <c r="A2411">
        <f t="shared" si="74"/>
        <v>2410</v>
      </c>
      <c r="B2411" s="14">
        <v>44131</v>
      </c>
      <c r="C2411" t="s">
        <v>6</v>
      </c>
      <c r="D2411" t="s">
        <v>22</v>
      </c>
      <c r="E2411" s="15">
        <f t="shared" si="75"/>
        <v>20202401</v>
      </c>
      <c r="F2411">
        <v>162</v>
      </c>
      <c r="G2411">
        <v>99999</v>
      </c>
      <c r="H2411" t="str">
        <f>IF(VLOOKUP(G2411,Clientes!$A$2:$D$102,4,FALSE)=0,Clientes!$D$6,VLOOKUP(G2411,Clientes!$A$2:$D$102,4,FALSE))</f>
        <v>Ciudad de México</v>
      </c>
      <c r="I2411" t="s">
        <v>868</v>
      </c>
      <c r="J2411">
        <v>5</v>
      </c>
      <c r="O2411" t="s">
        <v>907</v>
      </c>
    </row>
    <row r="2412" spans="1:15">
      <c r="A2412">
        <f t="shared" si="74"/>
        <v>2411</v>
      </c>
      <c r="B2412" s="14">
        <v>44131</v>
      </c>
      <c r="C2412" t="s">
        <v>6</v>
      </c>
      <c r="D2412" t="s">
        <v>22</v>
      </c>
      <c r="E2412" s="15">
        <f t="shared" si="75"/>
        <v>20202402</v>
      </c>
      <c r="F2412">
        <v>268</v>
      </c>
      <c r="G2412">
        <v>99999</v>
      </c>
      <c r="H2412" t="str">
        <f>IF(VLOOKUP(G2412,Clientes!$A$2:$D$102,4,FALSE)=0,Clientes!$D$6,VLOOKUP(G2412,Clientes!$A$2:$D$102,4,FALSE))</f>
        <v>Ciudad de México</v>
      </c>
      <c r="I2412" t="s">
        <v>835</v>
      </c>
      <c r="J2412">
        <v>3</v>
      </c>
      <c r="O2412" t="s">
        <v>908</v>
      </c>
    </row>
    <row r="2413" spans="1:15">
      <c r="A2413">
        <f t="shared" si="74"/>
        <v>2412</v>
      </c>
      <c r="B2413" s="14">
        <v>44131</v>
      </c>
      <c r="C2413" t="s">
        <v>6</v>
      </c>
      <c r="D2413" t="s">
        <v>21</v>
      </c>
      <c r="E2413" s="15">
        <f t="shared" si="75"/>
        <v>20202403</v>
      </c>
      <c r="F2413">
        <v>346</v>
      </c>
      <c r="G2413">
        <v>99999</v>
      </c>
      <c r="H2413" t="str">
        <f>IF(VLOOKUP(G2413,Clientes!$A$2:$D$102,4,FALSE)=0,Clientes!$D$6,VLOOKUP(G2413,Clientes!$A$2:$D$102,4,FALSE))</f>
        <v>Ciudad de México</v>
      </c>
      <c r="I2413" t="s">
        <v>849</v>
      </c>
      <c r="J2413">
        <v>3</v>
      </c>
      <c r="O2413" t="s">
        <v>908</v>
      </c>
    </row>
    <row r="2414" spans="1:15">
      <c r="A2414">
        <f t="shared" si="74"/>
        <v>2413</v>
      </c>
      <c r="B2414" s="14">
        <v>44131</v>
      </c>
      <c r="C2414" t="s">
        <v>6</v>
      </c>
      <c r="D2414" t="s">
        <v>21</v>
      </c>
      <c r="E2414" s="15">
        <f t="shared" si="75"/>
        <v>20202404</v>
      </c>
      <c r="F2414">
        <v>452</v>
      </c>
      <c r="G2414">
        <v>99999</v>
      </c>
      <c r="H2414" t="str">
        <f>IF(VLOOKUP(G2414,Clientes!$A$2:$D$102,4,FALSE)=0,Clientes!$D$6,VLOOKUP(G2414,Clientes!$A$2:$D$102,4,FALSE))</f>
        <v>Ciudad de México</v>
      </c>
      <c r="I2414" t="s">
        <v>870</v>
      </c>
      <c r="J2414">
        <v>1</v>
      </c>
      <c r="O2414" t="s">
        <v>32</v>
      </c>
    </row>
    <row r="2415" spans="1:15">
      <c r="A2415">
        <f t="shared" si="74"/>
        <v>2414</v>
      </c>
      <c r="B2415" s="14">
        <v>44132</v>
      </c>
      <c r="C2415" t="s">
        <v>6</v>
      </c>
      <c r="D2415" t="s">
        <v>22</v>
      </c>
      <c r="E2415" s="15">
        <f t="shared" si="75"/>
        <v>20202405</v>
      </c>
      <c r="F2415">
        <v>339</v>
      </c>
      <c r="G2415">
        <v>99999</v>
      </c>
      <c r="H2415" t="str">
        <f>IF(VLOOKUP(G2415,Clientes!$A$2:$D$102,4,FALSE)=0,Clientes!$D$6,VLOOKUP(G2415,Clientes!$A$2:$D$102,4,FALSE))</f>
        <v>Ciudad de México</v>
      </c>
      <c r="I2415" t="s">
        <v>861</v>
      </c>
      <c r="J2415">
        <v>5</v>
      </c>
      <c r="O2415" t="s">
        <v>908</v>
      </c>
    </row>
    <row r="2416" spans="1:15">
      <c r="A2416">
        <f t="shared" si="74"/>
        <v>2415</v>
      </c>
      <c r="B2416" s="14">
        <v>44132</v>
      </c>
      <c r="C2416" t="s">
        <v>6</v>
      </c>
      <c r="D2416" t="s">
        <v>20</v>
      </c>
      <c r="E2416" s="15">
        <f t="shared" si="75"/>
        <v>20202406</v>
      </c>
      <c r="F2416">
        <v>339</v>
      </c>
      <c r="G2416">
        <v>99999</v>
      </c>
      <c r="H2416" t="str">
        <f>IF(VLOOKUP(G2416,Clientes!$A$2:$D$102,4,FALSE)=0,Clientes!$D$6,VLOOKUP(G2416,Clientes!$A$2:$D$102,4,FALSE))</f>
        <v>Ciudad de México</v>
      </c>
      <c r="I2416" t="s">
        <v>851</v>
      </c>
      <c r="J2416">
        <v>2</v>
      </c>
      <c r="O2416" t="s">
        <v>32</v>
      </c>
    </row>
    <row r="2417" spans="1:15">
      <c r="A2417">
        <f t="shared" si="74"/>
        <v>2416</v>
      </c>
      <c r="B2417" s="14">
        <v>44132</v>
      </c>
      <c r="C2417" t="s">
        <v>6</v>
      </c>
      <c r="D2417" t="s">
        <v>21</v>
      </c>
      <c r="E2417" s="15">
        <f t="shared" si="75"/>
        <v>20202407</v>
      </c>
      <c r="F2417">
        <v>447</v>
      </c>
      <c r="G2417">
        <v>99999</v>
      </c>
      <c r="H2417" t="str">
        <f>IF(VLOOKUP(G2417,Clientes!$A$2:$D$102,4,FALSE)=0,Clientes!$D$6,VLOOKUP(G2417,Clientes!$A$2:$D$102,4,FALSE))</f>
        <v>Ciudad de México</v>
      </c>
      <c r="I2417" t="s">
        <v>871</v>
      </c>
      <c r="J2417">
        <v>7</v>
      </c>
      <c r="O2417" t="s">
        <v>908</v>
      </c>
    </row>
    <row r="2418" spans="1:15">
      <c r="A2418">
        <f t="shared" si="74"/>
        <v>2417</v>
      </c>
      <c r="B2418" s="14">
        <v>44133</v>
      </c>
      <c r="C2418" t="s">
        <v>6</v>
      </c>
      <c r="D2418" t="s">
        <v>20</v>
      </c>
      <c r="E2418" s="15">
        <f t="shared" si="75"/>
        <v>20202408</v>
      </c>
      <c r="F2418">
        <v>58</v>
      </c>
      <c r="G2418">
        <v>58</v>
      </c>
      <c r="H2418" t="str">
        <f>IF(VLOOKUP(G2418,Clientes!$A$2:$D$102,4,FALSE)=0,Clientes!$D$6,VLOOKUP(G2418,Clientes!$A$2:$D$102,4,FALSE))</f>
        <v>Ciudad de México</v>
      </c>
      <c r="I2418" t="s">
        <v>835</v>
      </c>
      <c r="J2418">
        <v>4</v>
      </c>
      <c r="O2418" t="s">
        <v>908</v>
      </c>
    </row>
    <row r="2419" spans="1:15">
      <c r="A2419">
        <f t="shared" si="74"/>
        <v>2418</v>
      </c>
      <c r="B2419" s="14">
        <v>44133</v>
      </c>
      <c r="C2419" t="s">
        <v>6</v>
      </c>
      <c r="D2419" t="s">
        <v>22</v>
      </c>
      <c r="E2419" s="15">
        <f t="shared" si="75"/>
        <v>20202409</v>
      </c>
      <c r="F2419">
        <v>150</v>
      </c>
      <c r="G2419">
        <v>99999</v>
      </c>
      <c r="H2419" t="str">
        <f>IF(VLOOKUP(G2419,Clientes!$A$2:$D$102,4,FALSE)=0,Clientes!$D$6,VLOOKUP(G2419,Clientes!$A$2:$D$102,4,FALSE))</f>
        <v>Ciudad de México</v>
      </c>
      <c r="I2419" t="s">
        <v>866</v>
      </c>
      <c r="J2419">
        <v>4</v>
      </c>
      <c r="O2419" t="s">
        <v>32</v>
      </c>
    </row>
    <row r="2420" spans="1:15">
      <c r="A2420">
        <f t="shared" si="74"/>
        <v>2419</v>
      </c>
      <c r="B2420" s="14">
        <v>44133</v>
      </c>
      <c r="C2420" t="s">
        <v>6</v>
      </c>
      <c r="D2420" t="s">
        <v>21</v>
      </c>
      <c r="E2420" s="15">
        <f t="shared" si="75"/>
        <v>20202410</v>
      </c>
      <c r="F2420">
        <v>199</v>
      </c>
      <c r="G2420">
        <v>99999</v>
      </c>
      <c r="H2420" t="str">
        <f>IF(VLOOKUP(G2420,Clientes!$A$2:$D$102,4,FALSE)=0,Clientes!$D$6,VLOOKUP(G2420,Clientes!$A$2:$D$102,4,FALSE))</f>
        <v>Ciudad de México</v>
      </c>
      <c r="I2420" t="s">
        <v>886</v>
      </c>
      <c r="J2420">
        <v>7</v>
      </c>
      <c r="O2420" t="s">
        <v>908</v>
      </c>
    </row>
    <row r="2421" spans="1:15">
      <c r="A2421">
        <f t="shared" si="74"/>
        <v>2420</v>
      </c>
      <c r="B2421" s="14">
        <v>44133</v>
      </c>
      <c r="C2421" t="s">
        <v>6</v>
      </c>
      <c r="D2421" t="s">
        <v>20</v>
      </c>
      <c r="E2421" s="15">
        <f t="shared" si="75"/>
        <v>20202411</v>
      </c>
      <c r="F2421">
        <v>219</v>
      </c>
      <c r="G2421">
        <v>99999</v>
      </c>
      <c r="H2421" t="str">
        <f>IF(VLOOKUP(G2421,Clientes!$A$2:$D$102,4,FALSE)=0,Clientes!$D$6,VLOOKUP(G2421,Clientes!$A$2:$D$102,4,FALSE))</f>
        <v>Ciudad de México</v>
      </c>
      <c r="I2421" t="s">
        <v>834</v>
      </c>
      <c r="J2421">
        <v>1</v>
      </c>
      <c r="O2421" t="s">
        <v>32</v>
      </c>
    </row>
    <row r="2422" spans="1:15">
      <c r="A2422">
        <f t="shared" si="74"/>
        <v>2421</v>
      </c>
      <c r="B2422" s="14">
        <v>44133</v>
      </c>
      <c r="C2422" t="s">
        <v>6</v>
      </c>
      <c r="D2422" t="s">
        <v>20</v>
      </c>
      <c r="E2422" s="15">
        <f t="shared" si="75"/>
        <v>20202412</v>
      </c>
      <c r="F2422">
        <v>240</v>
      </c>
      <c r="G2422">
        <v>99999</v>
      </c>
      <c r="H2422" t="str">
        <f>IF(VLOOKUP(G2422,Clientes!$A$2:$D$102,4,FALSE)=0,Clientes!$D$6,VLOOKUP(G2422,Clientes!$A$2:$D$102,4,FALSE))</f>
        <v>Ciudad de México</v>
      </c>
      <c r="I2422" t="s">
        <v>860</v>
      </c>
      <c r="J2422">
        <v>7</v>
      </c>
      <c r="O2422" t="s">
        <v>907</v>
      </c>
    </row>
    <row r="2423" spans="1:15">
      <c r="A2423">
        <f t="shared" si="74"/>
        <v>2422</v>
      </c>
      <c r="B2423" s="14">
        <v>44133</v>
      </c>
      <c r="C2423" t="s">
        <v>6</v>
      </c>
      <c r="D2423" t="s">
        <v>20</v>
      </c>
      <c r="E2423" s="15">
        <f t="shared" si="75"/>
        <v>20202413</v>
      </c>
      <c r="F2423">
        <v>307</v>
      </c>
      <c r="G2423">
        <v>99999</v>
      </c>
      <c r="H2423" t="str">
        <f>IF(VLOOKUP(G2423,Clientes!$A$2:$D$102,4,FALSE)=0,Clientes!$D$6,VLOOKUP(G2423,Clientes!$A$2:$D$102,4,FALSE))</f>
        <v>Ciudad de México</v>
      </c>
      <c r="I2423" t="s">
        <v>848</v>
      </c>
      <c r="J2423">
        <v>3</v>
      </c>
      <c r="O2423" t="s">
        <v>908</v>
      </c>
    </row>
    <row r="2424" spans="1:15">
      <c r="A2424">
        <f t="shared" si="74"/>
        <v>2423</v>
      </c>
      <c r="B2424" s="14">
        <v>44133</v>
      </c>
      <c r="C2424" t="s">
        <v>6</v>
      </c>
      <c r="D2424" t="s">
        <v>20</v>
      </c>
      <c r="E2424" s="15">
        <f t="shared" si="75"/>
        <v>20202414</v>
      </c>
      <c r="F2424">
        <v>329</v>
      </c>
      <c r="G2424">
        <v>99999</v>
      </c>
      <c r="H2424" t="str">
        <f>IF(VLOOKUP(G2424,Clientes!$A$2:$D$102,4,FALSE)=0,Clientes!$D$6,VLOOKUP(G2424,Clientes!$A$2:$D$102,4,FALSE))</f>
        <v>Ciudad de México</v>
      </c>
      <c r="I2424" t="s">
        <v>862</v>
      </c>
      <c r="J2424">
        <v>1</v>
      </c>
      <c r="O2424" t="s">
        <v>32</v>
      </c>
    </row>
    <row r="2425" spans="1:15">
      <c r="A2425">
        <f t="shared" si="74"/>
        <v>2424</v>
      </c>
      <c r="B2425" s="14">
        <v>44133</v>
      </c>
      <c r="C2425" t="s">
        <v>6</v>
      </c>
      <c r="D2425" t="s">
        <v>22</v>
      </c>
      <c r="E2425" s="15">
        <f t="shared" si="75"/>
        <v>20202415</v>
      </c>
      <c r="F2425">
        <v>334</v>
      </c>
      <c r="G2425">
        <v>99999</v>
      </c>
      <c r="H2425" t="str">
        <f>IF(VLOOKUP(G2425,Clientes!$A$2:$D$102,4,FALSE)=0,Clientes!$D$6,VLOOKUP(G2425,Clientes!$A$2:$D$102,4,FALSE))</f>
        <v>Ciudad de México</v>
      </c>
      <c r="I2425" t="s">
        <v>868</v>
      </c>
      <c r="J2425">
        <v>3</v>
      </c>
      <c r="O2425" t="s">
        <v>908</v>
      </c>
    </row>
    <row r="2426" spans="1:15">
      <c r="A2426">
        <f t="shared" si="74"/>
        <v>2425</v>
      </c>
      <c r="B2426" s="14">
        <v>44133</v>
      </c>
      <c r="C2426" t="s">
        <v>6</v>
      </c>
      <c r="D2426" t="s">
        <v>21</v>
      </c>
      <c r="E2426" s="15">
        <f t="shared" si="75"/>
        <v>20202416</v>
      </c>
      <c r="F2426">
        <v>343</v>
      </c>
      <c r="G2426">
        <v>99999</v>
      </c>
      <c r="H2426" t="str">
        <f>IF(VLOOKUP(G2426,Clientes!$A$2:$D$102,4,FALSE)=0,Clientes!$D$6,VLOOKUP(G2426,Clientes!$A$2:$D$102,4,FALSE))</f>
        <v>Ciudad de México</v>
      </c>
      <c r="I2426" t="s">
        <v>859</v>
      </c>
      <c r="J2426">
        <v>4</v>
      </c>
      <c r="O2426" t="s">
        <v>32</v>
      </c>
    </row>
    <row r="2427" spans="1:15">
      <c r="A2427">
        <f t="shared" si="74"/>
        <v>2426</v>
      </c>
      <c r="B2427" s="14">
        <v>44134</v>
      </c>
      <c r="C2427" t="s">
        <v>6</v>
      </c>
      <c r="D2427" t="s">
        <v>21</v>
      </c>
      <c r="E2427" s="15">
        <f t="shared" si="75"/>
        <v>20202417</v>
      </c>
      <c r="F2427">
        <v>17</v>
      </c>
      <c r="G2427">
        <v>17</v>
      </c>
      <c r="H2427" t="str">
        <f>IF(VLOOKUP(G2427,Clientes!$A$2:$D$102,4,FALSE)=0,Clientes!$D$6,VLOOKUP(G2427,Clientes!$A$2:$D$102,4,FALSE))</f>
        <v>Heroica Matamoros</v>
      </c>
      <c r="I2427" t="s">
        <v>885</v>
      </c>
      <c r="J2427">
        <v>2</v>
      </c>
      <c r="O2427" t="s">
        <v>907</v>
      </c>
    </row>
    <row r="2428" spans="1:15">
      <c r="A2428">
        <f t="shared" si="74"/>
        <v>2427</v>
      </c>
      <c r="B2428" s="14">
        <v>44134</v>
      </c>
      <c r="C2428" t="s">
        <v>6</v>
      </c>
      <c r="D2428" t="s">
        <v>20</v>
      </c>
      <c r="E2428" s="15">
        <f t="shared" si="75"/>
        <v>20202418</v>
      </c>
      <c r="F2428">
        <v>38</v>
      </c>
      <c r="G2428">
        <v>38</v>
      </c>
      <c r="H2428" t="str">
        <f>IF(VLOOKUP(G2428,Clientes!$A$2:$D$102,4,FALSE)=0,Clientes!$D$6,VLOOKUP(G2428,Clientes!$A$2:$D$102,4,FALSE))</f>
        <v>Victoria de Durango</v>
      </c>
      <c r="I2428" t="s">
        <v>850</v>
      </c>
      <c r="J2428">
        <v>7</v>
      </c>
      <c r="O2428" t="s">
        <v>32</v>
      </c>
    </row>
    <row r="2429" spans="1:15">
      <c r="A2429">
        <f t="shared" si="74"/>
        <v>2428</v>
      </c>
      <c r="B2429" s="14">
        <v>44134</v>
      </c>
      <c r="C2429" t="s">
        <v>6</v>
      </c>
      <c r="D2429" t="s">
        <v>20</v>
      </c>
      <c r="E2429" s="15">
        <f t="shared" si="75"/>
        <v>20202419</v>
      </c>
      <c r="F2429">
        <v>111</v>
      </c>
      <c r="G2429">
        <v>99999</v>
      </c>
      <c r="H2429" t="str">
        <f>IF(VLOOKUP(G2429,Clientes!$A$2:$D$102,4,FALSE)=0,Clientes!$D$6,VLOOKUP(G2429,Clientes!$A$2:$D$102,4,FALSE))</f>
        <v>Ciudad de México</v>
      </c>
      <c r="I2429" t="s">
        <v>887</v>
      </c>
      <c r="J2429">
        <v>5</v>
      </c>
      <c r="O2429" t="s">
        <v>908</v>
      </c>
    </row>
    <row r="2430" spans="1:15">
      <c r="A2430">
        <f t="shared" si="74"/>
        <v>2429</v>
      </c>
      <c r="B2430" s="14">
        <v>44134</v>
      </c>
      <c r="C2430" t="s">
        <v>6</v>
      </c>
      <c r="D2430" t="s">
        <v>21</v>
      </c>
      <c r="E2430" s="15">
        <f t="shared" si="75"/>
        <v>20202420</v>
      </c>
      <c r="F2430">
        <v>255</v>
      </c>
      <c r="G2430">
        <v>99999</v>
      </c>
      <c r="H2430" t="str">
        <f>IF(VLOOKUP(G2430,Clientes!$A$2:$D$102,4,FALSE)=0,Clientes!$D$6,VLOOKUP(G2430,Clientes!$A$2:$D$102,4,FALSE))</f>
        <v>Ciudad de México</v>
      </c>
      <c r="I2430" t="s">
        <v>864</v>
      </c>
      <c r="J2430">
        <v>6</v>
      </c>
      <c r="O2430" t="s">
        <v>908</v>
      </c>
    </row>
    <row r="2431" spans="1:15">
      <c r="A2431">
        <f t="shared" si="74"/>
        <v>2430</v>
      </c>
      <c r="B2431" s="14">
        <v>44134</v>
      </c>
      <c r="C2431" t="s">
        <v>6</v>
      </c>
      <c r="D2431" t="s">
        <v>20</v>
      </c>
      <c r="E2431" s="15">
        <f t="shared" si="75"/>
        <v>20202421</v>
      </c>
      <c r="F2431">
        <v>262</v>
      </c>
      <c r="G2431">
        <v>99999</v>
      </c>
      <c r="H2431" t="str">
        <f>IF(VLOOKUP(G2431,Clientes!$A$2:$D$102,4,FALSE)=0,Clientes!$D$6,VLOOKUP(G2431,Clientes!$A$2:$D$102,4,FALSE))</f>
        <v>Ciudad de México</v>
      </c>
      <c r="I2431" t="s">
        <v>876</v>
      </c>
      <c r="J2431">
        <v>4</v>
      </c>
      <c r="O2431" t="s">
        <v>907</v>
      </c>
    </row>
    <row r="2432" spans="1:15">
      <c r="A2432">
        <f t="shared" si="74"/>
        <v>2431</v>
      </c>
      <c r="B2432" s="14">
        <v>44134</v>
      </c>
      <c r="C2432" t="s">
        <v>6</v>
      </c>
      <c r="D2432" t="s">
        <v>21</v>
      </c>
      <c r="E2432" s="15">
        <f t="shared" si="75"/>
        <v>20202422</v>
      </c>
      <c r="F2432">
        <v>266</v>
      </c>
      <c r="G2432">
        <v>99999</v>
      </c>
      <c r="H2432" t="str">
        <f>IF(VLOOKUP(G2432,Clientes!$A$2:$D$102,4,FALSE)=0,Clientes!$D$6,VLOOKUP(G2432,Clientes!$A$2:$D$102,4,FALSE))</f>
        <v>Ciudad de México</v>
      </c>
      <c r="I2432" t="s">
        <v>870</v>
      </c>
      <c r="J2432">
        <v>1</v>
      </c>
      <c r="O2432" t="s">
        <v>32</v>
      </c>
    </row>
    <row r="2433" spans="1:15">
      <c r="A2433">
        <f t="shared" si="74"/>
        <v>2432</v>
      </c>
      <c r="B2433" s="14">
        <v>44134</v>
      </c>
      <c r="C2433" t="s">
        <v>36</v>
      </c>
      <c r="D2433" t="s">
        <v>20</v>
      </c>
      <c r="E2433" s="15">
        <f t="shared" si="75"/>
        <v>20202423</v>
      </c>
      <c r="F2433">
        <v>279</v>
      </c>
      <c r="G2433">
        <v>99999</v>
      </c>
      <c r="H2433" t="str">
        <f>IF(VLOOKUP(G2433,Clientes!$A$2:$D$102,4,FALSE)=0,Clientes!$D$6,VLOOKUP(G2433,Clientes!$A$2:$D$102,4,FALSE))</f>
        <v>Ciudad de México</v>
      </c>
      <c r="I2433" t="s">
        <v>862</v>
      </c>
      <c r="J2433">
        <v>3</v>
      </c>
      <c r="O2433" t="s">
        <v>907</v>
      </c>
    </row>
    <row r="2434" spans="1:15">
      <c r="A2434">
        <f t="shared" si="74"/>
        <v>2433</v>
      </c>
      <c r="B2434" s="14">
        <v>44134</v>
      </c>
      <c r="C2434" t="s">
        <v>6</v>
      </c>
      <c r="D2434" t="s">
        <v>20</v>
      </c>
      <c r="E2434" s="15">
        <f t="shared" si="75"/>
        <v>20202424</v>
      </c>
      <c r="F2434">
        <v>286</v>
      </c>
      <c r="G2434">
        <v>99999</v>
      </c>
      <c r="H2434" t="str">
        <f>IF(VLOOKUP(G2434,Clientes!$A$2:$D$102,4,FALSE)=0,Clientes!$D$6,VLOOKUP(G2434,Clientes!$A$2:$D$102,4,FALSE))</f>
        <v>Ciudad de México</v>
      </c>
      <c r="I2434" t="s">
        <v>880</v>
      </c>
      <c r="J2434">
        <v>2</v>
      </c>
      <c r="O2434" t="s">
        <v>907</v>
      </c>
    </row>
    <row r="2435" spans="1:15">
      <c r="A2435">
        <f t="shared" si="74"/>
        <v>2434</v>
      </c>
      <c r="B2435" s="14">
        <v>44134</v>
      </c>
      <c r="C2435" t="s">
        <v>6</v>
      </c>
      <c r="D2435" t="s">
        <v>20</v>
      </c>
      <c r="E2435" s="15">
        <f t="shared" si="75"/>
        <v>20202425</v>
      </c>
      <c r="F2435">
        <v>362</v>
      </c>
      <c r="G2435">
        <v>99999</v>
      </c>
      <c r="H2435" t="str">
        <f>IF(VLOOKUP(G2435,Clientes!$A$2:$D$102,4,FALSE)=0,Clientes!$D$6,VLOOKUP(G2435,Clientes!$A$2:$D$102,4,FALSE))</f>
        <v>Ciudad de México</v>
      </c>
      <c r="I2435" t="s">
        <v>875</v>
      </c>
      <c r="J2435">
        <v>5</v>
      </c>
      <c r="O2435" t="s">
        <v>908</v>
      </c>
    </row>
    <row r="2436" spans="1:15">
      <c r="A2436">
        <f t="shared" ref="A2436:A2499" si="76">A2435+1</f>
        <v>2435</v>
      </c>
      <c r="B2436" s="14">
        <v>44134</v>
      </c>
      <c r="C2436" t="s">
        <v>6</v>
      </c>
      <c r="D2436" t="s">
        <v>20</v>
      </c>
      <c r="E2436" s="15">
        <f t="shared" ref="E2436:E2499" si="77">IF(CONCATENATE(D2436,F2436)=CONCATENATE(D2435,F2435),E2435,E2435+1)</f>
        <v>20202426</v>
      </c>
      <c r="F2436">
        <v>453</v>
      </c>
      <c r="G2436">
        <v>99999</v>
      </c>
      <c r="H2436" t="str">
        <f>IF(VLOOKUP(G2436,Clientes!$A$2:$D$102,4,FALSE)=0,Clientes!$D$6,VLOOKUP(G2436,Clientes!$A$2:$D$102,4,FALSE))</f>
        <v>Ciudad de México</v>
      </c>
      <c r="I2436" t="s">
        <v>840</v>
      </c>
      <c r="J2436">
        <v>6</v>
      </c>
      <c r="O2436" t="s">
        <v>32</v>
      </c>
    </row>
    <row r="2437" spans="1:15">
      <c r="A2437">
        <f t="shared" si="76"/>
        <v>2436</v>
      </c>
      <c r="B2437" s="14">
        <v>44135</v>
      </c>
      <c r="C2437" t="s">
        <v>6</v>
      </c>
      <c r="D2437" t="s">
        <v>20</v>
      </c>
      <c r="E2437" s="15">
        <f t="shared" si="77"/>
        <v>20202427</v>
      </c>
      <c r="F2437">
        <v>94</v>
      </c>
      <c r="G2437">
        <v>94</v>
      </c>
      <c r="H2437" t="str">
        <f>IF(VLOOKUP(G2437,Clientes!$A$2:$D$102,4,FALSE)=0,Clientes!$D$6,VLOOKUP(G2437,Clientes!$A$2:$D$102,4,FALSE))</f>
        <v>Ciudad de México</v>
      </c>
      <c r="I2437" t="s">
        <v>829</v>
      </c>
      <c r="J2437">
        <v>3</v>
      </c>
      <c r="O2437" t="s">
        <v>908</v>
      </c>
    </row>
    <row r="2438" spans="1:15">
      <c r="A2438">
        <f t="shared" si="76"/>
        <v>2437</v>
      </c>
      <c r="B2438" s="14">
        <v>44135</v>
      </c>
      <c r="C2438" t="s">
        <v>6</v>
      </c>
      <c r="D2438" t="s">
        <v>20</v>
      </c>
      <c r="E2438" s="15">
        <f t="shared" si="77"/>
        <v>20202428</v>
      </c>
      <c r="F2438">
        <v>128</v>
      </c>
      <c r="G2438">
        <v>99999</v>
      </c>
      <c r="H2438" t="str">
        <f>IF(VLOOKUP(G2438,Clientes!$A$2:$D$102,4,FALSE)=0,Clientes!$D$6,VLOOKUP(G2438,Clientes!$A$2:$D$102,4,FALSE))</f>
        <v>Ciudad de México</v>
      </c>
      <c r="I2438" t="s">
        <v>848</v>
      </c>
      <c r="J2438">
        <v>1</v>
      </c>
      <c r="O2438" t="s">
        <v>907</v>
      </c>
    </row>
    <row r="2439" spans="1:15">
      <c r="A2439">
        <f t="shared" si="76"/>
        <v>2438</v>
      </c>
      <c r="B2439" s="14">
        <v>44135</v>
      </c>
      <c r="C2439" t="s">
        <v>6</v>
      </c>
      <c r="D2439" t="s">
        <v>20</v>
      </c>
      <c r="E2439" s="15">
        <f t="shared" si="77"/>
        <v>20202429</v>
      </c>
      <c r="F2439">
        <v>129</v>
      </c>
      <c r="G2439">
        <v>99999</v>
      </c>
      <c r="H2439" t="str">
        <f>IF(VLOOKUP(G2439,Clientes!$A$2:$D$102,4,FALSE)=0,Clientes!$D$6,VLOOKUP(G2439,Clientes!$A$2:$D$102,4,FALSE))</f>
        <v>Ciudad de México</v>
      </c>
      <c r="I2439" t="s">
        <v>876</v>
      </c>
      <c r="J2439">
        <v>7</v>
      </c>
      <c r="O2439" t="s">
        <v>908</v>
      </c>
    </row>
    <row r="2440" spans="1:15">
      <c r="A2440">
        <f t="shared" si="76"/>
        <v>2439</v>
      </c>
      <c r="B2440" s="14">
        <v>44135</v>
      </c>
      <c r="C2440" t="s">
        <v>6</v>
      </c>
      <c r="D2440" t="s">
        <v>21</v>
      </c>
      <c r="E2440" s="15">
        <f t="shared" si="77"/>
        <v>20202430</v>
      </c>
      <c r="F2440">
        <v>171</v>
      </c>
      <c r="G2440">
        <v>99999</v>
      </c>
      <c r="H2440" t="str">
        <f>IF(VLOOKUP(G2440,Clientes!$A$2:$D$102,4,FALSE)=0,Clientes!$D$6,VLOOKUP(G2440,Clientes!$A$2:$D$102,4,FALSE))</f>
        <v>Ciudad de México</v>
      </c>
      <c r="I2440" t="s">
        <v>850</v>
      </c>
      <c r="J2440">
        <v>7</v>
      </c>
      <c r="O2440" t="s">
        <v>907</v>
      </c>
    </row>
    <row r="2441" spans="1:15">
      <c r="A2441">
        <f t="shared" si="76"/>
        <v>2440</v>
      </c>
      <c r="B2441" s="14">
        <v>44135</v>
      </c>
      <c r="C2441" t="s">
        <v>6</v>
      </c>
      <c r="D2441" t="s">
        <v>22</v>
      </c>
      <c r="E2441" s="15">
        <f t="shared" si="77"/>
        <v>20202431</v>
      </c>
      <c r="F2441">
        <v>184</v>
      </c>
      <c r="G2441">
        <v>99999</v>
      </c>
      <c r="H2441" t="str">
        <f>IF(VLOOKUP(G2441,Clientes!$A$2:$D$102,4,FALSE)=0,Clientes!$D$6,VLOOKUP(G2441,Clientes!$A$2:$D$102,4,FALSE))</f>
        <v>Ciudad de México</v>
      </c>
      <c r="I2441" t="s">
        <v>870</v>
      </c>
      <c r="J2441">
        <v>7</v>
      </c>
      <c r="O2441" t="s">
        <v>908</v>
      </c>
    </row>
    <row r="2442" spans="1:15">
      <c r="A2442">
        <f t="shared" si="76"/>
        <v>2441</v>
      </c>
      <c r="B2442" s="14">
        <v>44135</v>
      </c>
      <c r="C2442" t="s">
        <v>6</v>
      </c>
      <c r="D2442" t="s">
        <v>20</v>
      </c>
      <c r="E2442" s="15">
        <f t="shared" si="77"/>
        <v>20202432</v>
      </c>
      <c r="F2442">
        <v>199</v>
      </c>
      <c r="G2442">
        <v>99999</v>
      </c>
      <c r="H2442" t="str">
        <f>IF(VLOOKUP(G2442,Clientes!$A$2:$D$102,4,FALSE)=0,Clientes!$D$6,VLOOKUP(G2442,Clientes!$A$2:$D$102,4,FALSE))</f>
        <v>Ciudad de México</v>
      </c>
      <c r="I2442" t="s">
        <v>884</v>
      </c>
      <c r="J2442">
        <v>5</v>
      </c>
      <c r="O2442" t="s">
        <v>907</v>
      </c>
    </row>
    <row r="2443" spans="1:15">
      <c r="A2443">
        <f t="shared" si="76"/>
        <v>2442</v>
      </c>
      <c r="B2443" s="14">
        <v>44135</v>
      </c>
      <c r="C2443" t="s">
        <v>6</v>
      </c>
      <c r="D2443" t="s">
        <v>20</v>
      </c>
      <c r="E2443" s="15">
        <f t="shared" si="77"/>
        <v>20202433</v>
      </c>
      <c r="F2443">
        <v>210</v>
      </c>
      <c r="G2443">
        <v>99999</v>
      </c>
      <c r="H2443" t="str">
        <f>IF(VLOOKUP(G2443,Clientes!$A$2:$D$102,4,FALSE)=0,Clientes!$D$6,VLOOKUP(G2443,Clientes!$A$2:$D$102,4,FALSE))</f>
        <v>Ciudad de México</v>
      </c>
      <c r="I2443" t="s">
        <v>859</v>
      </c>
      <c r="J2443">
        <v>2</v>
      </c>
      <c r="O2443" t="s">
        <v>908</v>
      </c>
    </row>
    <row r="2444" spans="1:15">
      <c r="A2444">
        <f t="shared" si="76"/>
        <v>2443</v>
      </c>
      <c r="B2444" s="14">
        <v>44135</v>
      </c>
      <c r="C2444" t="s">
        <v>6</v>
      </c>
      <c r="D2444" t="s">
        <v>22</v>
      </c>
      <c r="E2444" s="15">
        <f t="shared" si="77"/>
        <v>20202434</v>
      </c>
      <c r="F2444">
        <v>224</v>
      </c>
      <c r="G2444">
        <v>99999</v>
      </c>
      <c r="H2444" t="str">
        <f>IF(VLOOKUP(G2444,Clientes!$A$2:$D$102,4,FALSE)=0,Clientes!$D$6,VLOOKUP(G2444,Clientes!$A$2:$D$102,4,FALSE))</f>
        <v>Ciudad de México</v>
      </c>
      <c r="I2444" t="s">
        <v>833</v>
      </c>
      <c r="J2444">
        <v>5</v>
      </c>
      <c r="O2444" t="s">
        <v>907</v>
      </c>
    </row>
    <row r="2445" spans="1:15">
      <c r="A2445">
        <f t="shared" si="76"/>
        <v>2444</v>
      </c>
      <c r="B2445" s="14">
        <v>44135</v>
      </c>
      <c r="C2445" t="s">
        <v>6</v>
      </c>
      <c r="D2445" t="s">
        <v>21</v>
      </c>
      <c r="E2445" s="15">
        <f t="shared" si="77"/>
        <v>20202435</v>
      </c>
      <c r="F2445">
        <v>235</v>
      </c>
      <c r="G2445">
        <v>99999</v>
      </c>
      <c r="H2445" t="str">
        <f>IF(VLOOKUP(G2445,Clientes!$A$2:$D$102,4,FALSE)=0,Clientes!$D$6,VLOOKUP(G2445,Clientes!$A$2:$D$102,4,FALSE))</f>
        <v>Ciudad de México</v>
      </c>
      <c r="I2445" t="s">
        <v>832</v>
      </c>
      <c r="J2445">
        <v>7</v>
      </c>
      <c r="O2445" t="s">
        <v>32</v>
      </c>
    </row>
    <row r="2446" spans="1:15">
      <c r="A2446">
        <f t="shared" si="76"/>
        <v>2445</v>
      </c>
      <c r="B2446" s="14">
        <v>44135</v>
      </c>
      <c r="C2446" t="s">
        <v>6</v>
      </c>
      <c r="D2446" t="s">
        <v>20</v>
      </c>
      <c r="E2446" s="15">
        <f t="shared" si="77"/>
        <v>20202436</v>
      </c>
      <c r="F2446">
        <v>290</v>
      </c>
      <c r="G2446">
        <v>99999</v>
      </c>
      <c r="H2446" t="str">
        <f>IF(VLOOKUP(G2446,Clientes!$A$2:$D$102,4,FALSE)=0,Clientes!$D$6,VLOOKUP(G2446,Clientes!$A$2:$D$102,4,FALSE))</f>
        <v>Ciudad de México</v>
      </c>
      <c r="I2446" t="s">
        <v>843</v>
      </c>
      <c r="J2446">
        <v>5</v>
      </c>
      <c r="O2446" t="s">
        <v>908</v>
      </c>
    </row>
    <row r="2447" spans="1:15">
      <c r="A2447">
        <f t="shared" si="76"/>
        <v>2446</v>
      </c>
      <c r="B2447" s="14">
        <v>44135</v>
      </c>
      <c r="C2447" t="s">
        <v>6</v>
      </c>
      <c r="D2447" t="s">
        <v>22</v>
      </c>
      <c r="E2447" s="15">
        <f t="shared" si="77"/>
        <v>20202437</v>
      </c>
      <c r="F2447">
        <v>365</v>
      </c>
      <c r="G2447">
        <v>99999</v>
      </c>
      <c r="H2447" t="str">
        <f>IF(VLOOKUP(G2447,Clientes!$A$2:$D$102,4,FALSE)=0,Clientes!$D$6,VLOOKUP(G2447,Clientes!$A$2:$D$102,4,FALSE))</f>
        <v>Ciudad de México</v>
      </c>
      <c r="I2447" t="s">
        <v>871</v>
      </c>
      <c r="J2447">
        <v>3</v>
      </c>
      <c r="O2447" t="s">
        <v>908</v>
      </c>
    </row>
    <row r="2448" spans="1:15">
      <c r="A2448">
        <f t="shared" si="76"/>
        <v>2447</v>
      </c>
      <c r="B2448" s="14">
        <v>44135</v>
      </c>
      <c r="C2448" t="s">
        <v>6</v>
      </c>
      <c r="D2448" t="s">
        <v>20</v>
      </c>
      <c r="E2448" s="15">
        <f t="shared" si="77"/>
        <v>20202438</v>
      </c>
      <c r="F2448">
        <v>417</v>
      </c>
      <c r="G2448">
        <v>99999</v>
      </c>
      <c r="H2448" t="str">
        <f>IF(VLOOKUP(G2448,Clientes!$A$2:$D$102,4,FALSE)=0,Clientes!$D$6,VLOOKUP(G2448,Clientes!$A$2:$D$102,4,FALSE))</f>
        <v>Ciudad de México</v>
      </c>
      <c r="I2448" t="s">
        <v>851</v>
      </c>
      <c r="J2448">
        <v>6</v>
      </c>
      <c r="O2448" t="s">
        <v>907</v>
      </c>
    </row>
    <row r="2449" spans="1:15">
      <c r="A2449">
        <f t="shared" si="76"/>
        <v>2448</v>
      </c>
      <c r="B2449" s="14">
        <v>44135</v>
      </c>
      <c r="C2449" t="s">
        <v>6</v>
      </c>
      <c r="D2449" t="s">
        <v>20</v>
      </c>
      <c r="E2449" s="15">
        <f t="shared" si="77"/>
        <v>20202439</v>
      </c>
      <c r="F2449">
        <v>424</v>
      </c>
      <c r="G2449">
        <v>99999</v>
      </c>
      <c r="H2449" t="str">
        <f>IF(VLOOKUP(G2449,Clientes!$A$2:$D$102,4,FALSE)=0,Clientes!$D$6,VLOOKUP(G2449,Clientes!$A$2:$D$102,4,FALSE))</f>
        <v>Ciudad de México</v>
      </c>
      <c r="I2449" t="s">
        <v>861</v>
      </c>
      <c r="J2449">
        <v>3</v>
      </c>
      <c r="O2449" t="s">
        <v>32</v>
      </c>
    </row>
    <row r="2450" spans="1:15">
      <c r="A2450">
        <f t="shared" si="76"/>
        <v>2449</v>
      </c>
      <c r="B2450" s="14">
        <v>44136</v>
      </c>
      <c r="C2450" t="s">
        <v>6</v>
      </c>
      <c r="D2450" t="s">
        <v>21</v>
      </c>
      <c r="E2450" s="15">
        <f t="shared" si="77"/>
        <v>20202440</v>
      </c>
      <c r="F2450">
        <v>75</v>
      </c>
      <c r="G2450">
        <v>75</v>
      </c>
      <c r="H2450" t="str">
        <f>IF(VLOOKUP(G2450,Clientes!$A$2:$D$102,4,FALSE)=0,Clientes!$D$6,VLOOKUP(G2450,Clientes!$A$2:$D$102,4,FALSE))</f>
        <v>Veracruz</v>
      </c>
      <c r="I2450" t="s">
        <v>888</v>
      </c>
      <c r="J2450">
        <v>5</v>
      </c>
      <c r="O2450" t="s">
        <v>907</v>
      </c>
    </row>
    <row r="2451" spans="1:15">
      <c r="A2451">
        <f t="shared" si="76"/>
        <v>2450</v>
      </c>
      <c r="B2451" s="14">
        <v>44136</v>
      </c>
      <c r="C2451" t="s">
        <v>6</v>
      </c>
      <c r="D2451" t="s">
        <v>20</v>
      </c>
      <c r="E2451" s="15">
        <f t="shared" si="77"/>
        <v>20202441</v>
      </c>
      <c r="F2451">
        <v>169</v>
      </c>
      <c r="G2451">
        <v>99999</v>
      </c>
      <c r="H2451" t="str">
        <f>IF(VLOOKUP(G2451,Clientes!$A$2:$D$102,4,FALSE)=0,Clientes!$D$6,VLOOKUP(G2451,Clientes!$A$2:$D$102,4,FALSE))</f>
        <v>Ciudad de México</v>
      </c>
      <c r="I2451" t="s">
        <v>858</v>
      </c>
      <c r="J2451">
        <v>1</v>
      </c>
      <c r="O2451" t="s">
        <v>32</v>
      </c>
    </row>
    <row r="2452" spans="1:15">
      <c r="A2452">
        <f t="shared" si="76"/>
        <v>2451</v>
      </c>
      <c r="B2452" s="14">
        <v>44136</v>
      </c>
      <c r="C2452" t="s">
        <v>6</v>
      </c>
      <c r="D2452" t="s">
        <v>20</v>
      </c>
      <c r="E2452" s="15">
        <f t="shared" si="77"/>
        <v>20202442</v>
      </c>
      <c r="F2452">
        <v>191</v>
      </c>
      <c r="G2452">
        <v>99999</v>
      </c>
      <c r="H2452" t="str">
        <f>IF(VLOOKUP(G2452,Clientes!$A$2:$D$102,4,FALSE)=0,Clientes!$D$6,VLOOKUP(G2452,Clientes!$A$2:$D$102,4,FALSE))</f>
        <v>Ciudad de México</v>
      </c>
      <c r="I2452" t="s">
        <v>883</v>
      </c>
      <c r="J2452">
        <v>6</v>
      </c>
      <c r="O2452" t="s">
        <v>908</v>
      </c>
    </row>
    <row r="2453" spans="1:15">
      <c r="A2453">
        <f t="shared" si="76"/>
        <v>2452</v>
      </c>
      <c r="B2453" s="14">
        <v>44136</v>
      </c>
      <c r="C2453" t="s">
        <v>6</v>
      </c>
      <c r="D2453" t="s">
        <v>20</v>
      </c>
      <c r="E2453" s="15">
        <f t="shared" si="77"/>
        <v>20202443</v>
      </c>
      <c r="F2453">
        <v>211</v>
      </c>
      <c r="G2453">
        <v>99999</v>
      </c>
      <c r="H2453" t="str">
        <f>IF(VLOOKUP(G2453,Clientes!$A$2:$D$102,4,FALSE)=0,Clientes!$D$6,VLOOKUP(G2453,Clientes!$A$2:$D$102,4,FALSE))</f>
        <v>Ciudad de México</v>
      </c>
      <c r="I2453" t="s">
        <v>866</v>
      </c>
      <c r="J2453">
        <v>2</v>
      </c>
      <c r="O2453" t="s">
        <v>908</v>
      </c>
    </row>
    <row r="2454" spans="1:15">
      <c r="A2454">
        <f t="shared" si="76"/>
        <v>2453</v>
      </c>
      <c r="B2454" s="14">
        <v>44136</v>
      </c>
      <c r="C2454" t="s">
        <v>6</v>
      </c>
      <c r="D2454" t="s">
        <v>21</v>
      </c>
      <c r="E2454" s="15">
        <f t="shared" si="77"/>
        <v>20202444</v>
      </c>
      <c r="F2454">
        <v>214</v>
      </c>
      <c r="G2454">
        <v>99999</v>
      </c>
      <c r="H2454" t="str">
        <f>IF(VLOOKUP(G2454,Clientes!$A$2:$D$102,4,FALSE)=0,Clientes!$D$6,VLOOKUP(G2454,Clientes!$A$2:$D$102,4,FALSE))</f>
        <v>Ciudad de México</v>
      </c>
      <c r="I2454" t="s">
        <v>888</v>
      </c>
      <c r="J2454">
        <v>5</v>
      </c>
      <c r="O2454" t="s">
        <v>907</v>
      </c>
    </row>
    <row r="2455" spans="1:15">
      <c r="A2455">
        <f t="shared" si="76"/>
        <v>2454</v>
      </c>
      <c r="B2455" s="14">
        <v>44136</v>
      </c>
      <c r="C2455" t="s">
        <v>6</v>
      </c>
      <c r="D2455" t="s">
        <v>20</v>
      </c>
      <c r="E2455" s="15">
        <f t="shared" si="77"/>
        <v>20202445</v>
      </c>
      <c r="F2455">
        <v>220</v>
      </c>
      <c r="G2455">
        <v>99999</v>
      </c>
      <c r="H2455" t="str">
        <f>IF(VLOOKUP(G2455,Clientes!$A$2:$D$102,4,FALSE)=0,Clientes!$D$6,VLOOKUP(G2455,Clientes!$A$2:$D$102,4,FALSE))</f>
        <v>Ciudad de México</v>
      </c>
      <c r="I2455" t="s">
        <v>879</v>
      </c>
      <c r="J2455">
        <v>5</v>
      </c>
      <c r="O2455" t="s">
        <v>32</v>
      </c>
    </row>
    <row r="2456" spans="1:15">
      <c r="A2456">
        <f t="shared" si="76"/>
        <v>2455</v>
      </c>
      <c r="B2456" s="14">
        <v>44136</v>
      </c>
      <c r="C2456" t="s">
        <v>6</v>
      </c>
      <c r="D2456" t="s">
        <v>22</v>
      </c>
      <c r="E2456" s="15">
        <f t="shared" si="77"/>
        <v>20202446</v>
      </c>
      <c r="F2456">
        <v>223</v>
      </c>
      <c r="G2456">
        <v>99999</v>
      </c>
      <c r="H2456" t="str">
        <f>IF(VLOOKUP(G2456,Clientes!$A$2:$D$102,4,FALSE)=0,Clientes!$D$6,VLOOKUP(G2456,Clientes!$A$2:$D$102,4,FALSE))</f>
        <v>Ciudad de México</v>
      </c>
      <c r="I2456" t="s">
        <v>830</v>
      </c>
      <c r="J2456">
        <v>7</v>
      </c>
      <c r="O2456" t="s">
        <v>907</v>
      </c>
    </row>
    <row r="2457" spans="1:15">
      <c r="A2457">
        <f t="shared" si="76"/>
        <v>2456</v>
      </c>
      <c r="B2457" s="14">
        <v>44136</v>
      </c>
      <c r="C2457" t="s">
        <v>6</v>
      </c>
      <c r="D2457" t="s">
        <v>20</v>
      </c>
      <c r="E2457" s="15">
        <f t="shared" si="77"/>
        <v>20202447</v>
      </c>
      <c r="F2457">
        <v>225</v>
      </c>
      <c r="G2457">
        <v>99999</v>
      </c>
      <c r="H2457" t="str">
        <f>IF(VLOOKUP(G2457,Clientes!$A$2:$D$102,4,FALSE)=0,Clientes!$D$6,VLOOKUP(G2457,Clientes!$A$2:$D$102,4,FALSE))</f>
        <v>Ciudad de México</v>
      </c>
      <c r="I2457" t="s">
        <v>887</v>
      </c>
      <c r="J2457">
        <v>7</v>
      </c>
      <c r="O2457" t="s">
        <v>32</v>
      </c>
    </row>
    <row r="2458" spans="1:15">
      <c r="A2458">
        <f t="shared" si="76"/>
        <v>2457</v>
      </c>
      <c r="B2458" s="14">
        <v>44136</v>
      </c>
      <c r="C2458" t="s">
        <v>6</v>
      </c>
      <c r="D2458" t="s">
        <v>20</v>
      </c>
      <c r="E2458" s="15">
        <f t="shared" si="77"/>
        <v>20202448</v>
      </c>
      <c r="F2458">
        <v>309</v>
      </c>
      <c r="G2458">
        <v>99999</v>
      </c>
      <c r="H2458" t="str">
        <f>IF(VLOOKUP(G2458,Clientes!$A$2:$D$102,4,FALSE)=0,Clientes!$D$6,VLOOKUP(G2458,Clientes!$A$2:$D$102,4,FALSE))</f>
        <v>Ciudad de México</v>
      </c>
      <c r="I2458" t="s">
        <v>883</v>
      </c>
      <c r="J2458">
        <v>7</v>
      </c>
      <c r="O2458" t="s">
        <v>32</v>
      </c>
    </row>
    <row r="2459" spans="1:15">
      <c r="A2459">
        <f t="shared" si="76"/>
        <v>2458</v>
      </c>
      <c r="B2459" s="14">
        <v>44136</v>
      </c>
      <c r="C2459" t="s">
        <v>6</v>
      </c>
      <c r="D2459" t="s">
        <v>20</v>
      </c>
      <c r="E2459" s="15">
        <f t="shared" si="77"/>
        <v>20202449</v>
      </c>
      <c r="F2459">
        <v>399</v>
      </c>
      <c r="G2459">
        <v>99999</v>
      </c>
      <c r="H2459" t="str">
        <f>IF(VLOOKUP(G2459,Clientes!$A$2:$D$102,4,FALSE)=0,Clientes!$D$6,VLOOKUP(G2459,Clientes!$A$2:$D$102,4,FALSE))</f>
        <v>Ciudad de México</v>
      </c>
      <c r="I2459" t="s">
        <v>855</v>
      </c>
      <c r="J2459">
        <v>1</v>
      </c>
      <c r="O2459" t="s">
        <v>907</v>
      </c>
    </row>
    <row r="2460" spans="1:15">
      <c r="A2460">
        <f t="shared" si="76"/>
        <v>2459</v>
      </c>
      <c r="B2460" s="14">
        <v>44137</v>
      </c>
      <c r="C2460" t="s">
        <v>6</v>
      </c>
      <c r="D2460" t="s">
        <v>22</v>
      </c>
      <c r="E2460" s="15">
        <f t="shared" si="77"/>
        <v>20202450</v>
      </c>
      <c r="F2460">
        <v>138</v>
      </c>
      <c r="G2460">
        <v>99999</v>
      </c>
      <c r="H2460" t="str">
        <f>IF(VLOOKUP(G2460,Clientes!$A$2:$D$102,4,FALSE)=0,Clientes!$D$6,VLOOKUP(G2460,Clientes!$A$2:$D$102,4,FALSE))</f>
        <v>Ciudad de México</v>
      </c>
      <c r="I2460" t="s">
        <v>849</v>
      </c>
      <c r="J2460">
        <v>6</v>
      </c>
      <c r="O2460" t="s">
        <v>908</v>
      </c>
    </row>
    <row r="2461" spans="1:15">
      <c r="A2461">
        <f t="shared" si="76"/>
        <v>2460</v>
      </c>
      <c r="B2461" s="14">
        <v>44137</v>
      </c>
      <c r="C2461" t="s">
        <v>6</v>
      </c>
      <c r="D2461" t="s">
        <v>20</v>
      </c>
      <c r="E2461" s="15">
        <f t="shared" si="77"/>
        <v>20202451</v>
      </c>
      <c r="F2461">
        <v>223</v>
      </c>
      <c r="G2461">
        <v>99999</v>
      </c>
      <c r="H2461" t="str">
        <f>IF(VLOOKUP(G2461,Clientes!$A$2:$D$102,4,FALSE)=0,Clientes!$D$6,VLOOKUP(G2461,Clientes!$A$2:$D$102,4,FALSE))</f>
        <v>Ciudad de México</v>
      </c>
      <c r="I2461" t="s">
        <v>840</v>
      </c>
      <c r="J2461">
        <v>7</v>
      </c>
      <c r="O2461" t="s">
        <v>908</v>
      </c>
    </row>
    <row r="2462" spans="1:15">
      <c r="A2462">
        <f t="shared" si="76"/>
        <v>2461</v>
      </c>
      <c r="B2462" s="14">
        <v>44137</v>
      </c>
      <c r="C2462" t="s">
        <v>6</v>
      </c>
      <c r="D2462" t="s">
        <v>20</v>
      </c>
      <c r="E2462" s="15">
        <f t="shared" si="77"/>
        <v>20202452</v>
      </c>
      <c r="F2462">
        <v>234</v>
      </c>
      <c r="G2462">
        <v>99999</v>
      </c>
      <c r="H2462" t="str">
        <f>IF(VLOOKUP(G2462,Clientes!$A$2:$D$102,4,FALSE)=0,Clientes!$D$6,VLOOKUP(G2462,Clientes!$A$2:$D$102,4,FALSE))</f>
        <v>Ciudad de México</v>
      </c>
      <c r="I2462" t="s">
        <v>828</v>
      </c>
      <c r="J2462">
        <v>2</v>
      </c>
      <c r="O2462" t="s">
        <v>908</v>
      </c>
    </row>
    <row r="2463" spans="1:15">
      <c r="A2463">
        <f t="shared" si="76"/>
        <v>2462</v>
      </c>
      <c r="B2463" s="14">
        <v>44137</v>
      </c>
      <c r="C2463" t="s">
        <v>6</v>
      </c>
      <c r="D2463" t="s">
        <v>21</v>
      </c>
      <c r="E2463" s="15">
        <f t="shared" si="77"/>
        <v>20202453</v>
      </c>
      <c r="F2463">
        <v>242</v>
      </c>
      <c r="G2463">
        <v>99999</v>
      </c>
      <c r="H2463" t="str">
        <f>IF(VLOOKUP(G2463,Clientes!$A$2:$D$102,4,FALSE)=0,Clientes!$D$6,VLOOKUP(G2463,Clientes!$A$2:$D$102,4,FALSE))</f>
        <v>Ciudad de México</v>
      </c>
      <c r="I2463" t="s">
        <v>834</v>
      </c>
      <c r="J2463">
        <v>3</v>
      </c>
      <c r="O2463" t="s">
        <v>908</v>
      </c>
    </row>
    <row r="2464" spans="1:15">
      <c r="A2464">
        <f t="shared" si="76"/>
        <v>2463</v>
      </c>
      <c r="B2464" s="14">
        <v>44137</v>
      </c>
      <c r="C2464" t="s">
        <v>6</v>
      </c>
      <c r="D2464" t="s">
        <v>22</v>
      </c>
      <c r="E2464" s="15">
        <f t="shared" si="77"/>
        <v>20202454</v>
      </c>
      <c r="F2464">
        <v>404</v>
      </c>
      <c r="G2464">
        <v>99999</v>
      </c>
      <c r="H2464" t="str">
        <f>IF(VLOOKUP(G2464,Clientes!$A$2:$D$102,4,FALSE)=0,Clientes!$D$6,VLOOKUP(G2464,Clientes!$A$2:$D$102,4,FALSE))</f>
        <v>Ciudad de México</v>
      </c>
      <c r="I2464" t="s">
        <v>884</v>
      </c>
      <c r="J2464">
        <v>3</v>
      </c>
      <c r="O2464" t="s">
        <v>907</v>
      </c>
    </row>
    <row r="2465" spans="1:15">
      <c r="A2465">
        <f t="shared" si="76"/>
        <v>2464</v>
      </c>
      <c r="B2465" s="14">
        <v>44138</v>
      </c>
      <c r="C2465" t="s">
        <v>6</v>
      </c>
      <c r="D2465" t="s">
        <v>22</v>
      </c>
      <c r="E2465" s="15">
        <f t="shared" si="77"/>
        <v>20202455</v>
      </c>
      <c r="F2465">
        <v>118</v>
      </c>
      <c r="G2465">
        <v>99999</v>
      </c>
      <c r="H2465" t="str">
        <f>IF(VLOOKUP(G2465,Clientes!$A$2:$D$102,4,FALSE)=0,Clientes!$D$6,VLOOKUP(G2465,Clientes!$A$2:$D$102,4,FALSE))</f>
        <v>Ciudad de México</v>
      </c>
      <c r="I2465" t="s">
        <v>831</v>
      </c>
      <c r="J2465">
        <v>5</v>
      </c>
      <c r="O2465" t="s">
        <v>907</v>
      </c>
    </row>
    <row r="2466" spans="1:15">
      <c r="A2466">
        <f t="shared" si="76"/>
        <v>2465</v>
      </c>
      <c r="B2466" s="14">
        <v>44138</v>
      </c>
      <c r="C2466" t="s">
        <v>6</v>
      </c>
      <c r="D2466" t="s">
        <v>20</v>
      </c>
      <c r="E2466" s="15">
        <f t="shared" si="77"/>
        <v>20202456</v>
      </c>
      <c r="F2466">
        <v>149</v>
      </c>
      <c r="G2466">
        <v>99999</v>
      </c>
      <c r="H2466" t="str">
        <f>IF(VLOOKUP(G2466,Clientes!$A$2:$D$102,4,FALSE)=0,Clientes!$D$6,VLOOKUP(G2466,Clientes!$A$2:$D$102,4,FALSE))</f>
        <v>Ciudad de México</v>
      </c>
      <c r="I2466" t="s">
        <v>870</v>
      </c>
      <c r="J2466">
        <v>4</v>
      </c>
      <c r="O2466" t="s">
        <v>907</v>
      </c>
    </row>
    <row r="2467" spans="1:15">
      <c r="A2467">
        <f t="shared" si="76"/>
        <v>2466</v>
      </c>
      <c r="B2467" s="14">
        <v>44138</v>
      </c>
      <c r="C2467" t="s">
        <v>6</v>
      </c>
      <c r="D2467" t="s">
        <v>22</v>
      </c>
      <c r="E2467" s="15">
        <f t="shared" si="77"/>
        <v>20202457</v>
      </c>
      <c r="F2467">
        <v>213</v>
      </c>
      <c r="G2467">
        <v>99999</v>
      </c>
      <c r="H2467" t="str">
        <f>IF(VLOOKUP(G2467,Clientes!$A$2:$D$102,4,FALSE)=0,Clientes!$D$6,VLOOKUP(G2467,Clientes!$A$2:$D$102,4,FALSE))</f>
        <v>Ciudad de México</v>
      </c>
      <c r="I2467" t="s">
        <v>854</v>
      </c>
      <c r="J2467">
        <v>4</v>
      </c>
      <c r="O2467" t="s">
        <v>32</v>
      </c>
    </row>
    <row r="2468" spans="1:15">
      <c r="A2468">
        <f t="shared" si="76"/>
        <v>2467</v>
      </c>
      <c r="B2468" s="14">
        <v>44138</v>
      </c>
      <c r="C2468" t="s">
        <v>6</v>
      </c>
      <c r="D2468" t="s">
        <v>20</v>
      </c>
      <c r="E2468" s="15">
        <f t="shared" si="77"/>
        <v>20202458</v>
      </c>
      <c r="F2468">
        <v>219</v>
      </c>
      <c r="G2468">
        <v>99999</v>
      </c>
      <c r="H2468" t="str">
        <f>IF(VLOOKUP(G2468,Clientes!$A$2:$D$102,4,FALSE)=0,Clientes!$D$6,VLOOKUP(G2468,Clientes!$A$2:$D$102,4,FALSE))</f>
        <v>Ciudad de México</v>
      </c>
      <c r="I2468" t="s">
        <v>869</v>
      </c>
      <c r="J2468">
        <v>1</v>
      </c>
      <c r="O2468" t="s">
        <v>908</v>
      </c>
    </row>
    <row r="2469" spans="1:15">
      <c r="A2469">
        <f t="shared" si="76"/>
        <v>2468</v>
      </c>
      <c r="B2469" s="14">
        <v>44138</v>
      </c>
      <c r="C2469" t="s">
        <v>6</v>
      </c>
      <c r="D2469" t="s">
        <v>20</v>
      </c>
      <c r="E2469" s="15">
        <f t="shared" si="77"/>
        <v>20202459</v>
      </c>
      <c r="F2469">
        <v>349</v>
      </c>
      <c r="G2469">
        <v>99999</v>
      </c>
      <c r="H2469" t="str">
        <f>IF(VLOOKUP(G2469,Clientes!$A$2:$D$102,4,FALSE)=0,Clientes!$D$6,VLOOKUP(G2469,Clientes!$A$2:$D$102,4,FALSE))</f>
        <v>Ciudad de México</v>
      </c>
      <c r="I2469" t="s">
        <v>830</v>
      </c>
      <c r="J2469">
        <v>3</v>
      </c>
      <c r="O2469" t="s">
        <v>32</v>
      </c>
    </row>
    <row r="2470" spans="1:15">
      <c r="A2470">
        <f t="shared" si="76"/>
        <v>2469</v>
      </c>
      <c r="B2470" s="14">
        <v>44139</v>
      </c>
      <c r="C2470" t="s">
        <v>6</v>
      </c>
      <c r="D2470" t="s">
        <v>20</v>
      </c>
      <c r="E2470" s="15">
        <f t="shared" si="77"/>
        <v>20202460</v>
      </c>
      <c r="F2470">
        <v>55</v>
      </c>
      <c r="G2470">
        <v>55</v>
      </c>
      <c r="H2470" t="str">
        <f>IF(VLOOKUP(G2470,Clientes!$A$2:$D$102,4,FALSE)=0,Clientes!$D$6,VLOOKUP(G2470,Clientes!$A$2:$D$102,4,FALSE))</f>
        <v>Córdoba</v>
      </c>
      <c r="I2470" t="s">
        <v>863</v>
      </c>
      <c r="J2470">
        <v>1</v>
      </c>
      <c r="O2470" t="s">
        <v>908</v>
      </c>
    </row>
    <row r="2471" spans="1:15">
      <c r="A2471">
        <f t="shared" si="76"/>
        <v>2470</v>
      </c>
      <c r="B2471" s="14">
        <v>44139</v>
      </c>
      <c r="C2471" t="s">
        <v>6</v>
      </c>
      <c r="D2471" t="s">
        <v>20</v>
      </c>
      <c r="E2471" s="15">
        <f t="shared" si="77"/>
        <v>20202461</v>
      </c>
      <c r="F2471">
        <v>158</v>
      </c>
      <c r="G2471">
        <v>99999</v>
      </c>
      <c r="H2471" t="str">
        <f>IF(VLOOKUP(G2471,Clientes!$A$2:$D$102,4,FALSE)=0,Clientes!$D$6,VLOOKUP(G2471,Clientes!$A$2:$D$102,4,FALSE))</f>
        <v>Ciudad de México</v>
      </c>
      <c r="I2471" t="s">
        <v>842</v>
      </c>
      <c r="J2471">
        <v>3</v>
      </c>
      <c r="O2471" t="s">
        <v>908</v>
      </c>
    </row>
    <row r="2472" spans="1:15">
      <c r="A2472">
        <f t="shared" si="76"/>
        <v>2471</v>
      </c>
      <c r="B2472" s="14">
        <v>44139</v>
      </c>
      <c r="C2472" t="s">
        <v>6</v>
      </c>
      <c r="D2472" t="s">
        <v>20</v>
      </c>
      <c r="E2472" s="15">
        <f t="shared" si="77"/>
        <v>20202462</v>
      </c>
      <c r="F2472">
        <v>250</v>
      </c>
      <c r="G2472">
        <v>99999</v>
      </c>
      <c r="H2472" t="str">
        <f>IF(VLOOKUP(G2472,Clientes!$A$2:$D$102,4,FALSE)=0,Clientes!$D$6,VLOOKUP(G2472,Clientes!$A$2:$D$102,4,FALSE))</f>
        <v>Ciudad de México</v>
      </c>
      <c r="I2472" t="s">
        <v>837</v>
      </c>
      <c r="J2472">
        <v>3</v>
      </c>
      <c r="O2472" t="s">
        <v>908</v>
      </c>
    </row>
    <row r="2473" spans="1:15">
      <c r="A2473">
        <f t="shared" si="76"/>
        <v>2472</v>
      </c>
      <c r="B2473" s="14">
        <v>44139</v>
      </c>
      <c r="C2473" t="s">
        <v>6</v>
      </c>
      <c r="D2473" t="s">
        <v>20</v>
      </c>
      <c r="E2473" s="15">
        <f t="shared" si="77"/>
        <v>20202463</v>
      </c>
      <c r="F2473">
        <v>298</v>
      </c>
      <c r="G2473">
        <v>99999</v>
      </c>
      <c r="H2473" t="str">
        <f>IF(VLOOKUP(G2473,Clientes!$A$2:$D$102,4,FALSE)=0,Clientes!$D$6,VLOOKUP(G2473,Clientes!$A$2:$D$102,4,FALSE))</f>
        <v>Ciudad de México</v>
      </c>
      <c r="I2473" t="s">
        <v>849</v>
      </c>
      <c r="J2473">
        <v>3</v>
      </c>
      <c r="O2473" t="s">
        <v>907</v>
      </c>
    </row>
    <row r="2474" spans="1:15">
      <c r="A2474">
        <f t="shared" si="76"/>
        <v>2473</v>
      </c>
      <c r="B2474" s="14">
        <v>44139</v>
      </c>
      <c r="C2474" t="s">
        <v>6</v>
      </c>
      <c r="D2474" t="s">
        <v>21</v>
      </c>
      <c r="E2474" s="15">
        <f t="shared" si="77"/>
        <v>20202464</v>
      </c>
      <c r="F2474">
        <v>317</v>
      </c>
      <c r="G2474">
        <v>99999</v>
      </c>
      <c r="H2474" t="str">
        <f>IF(VLOOKUP(G2474,Clientes!$A$2:$D$102,4,FALSE)=0,Clientes!$D$6,VLOOKUP(G2474,Clientes!$A$2:$D$102,4,FALSE))</f>
        <v>Ciudad de México</v>
      </c>
      <c r="I2474" t="s">
        <v>833</v>
      </c>
      <c r="J2474">
        <v>6</v>
      </c>
      <c r="O2474" t="s">
        <v>907</v>
      </c>
    </row>
    <row r="2475" spans="1:15">
      <c r="A2475">
        <f t="shared" si="76"/>
        <v>2474</v>
      </c>
      <c r="B2475" s="14">
        <v>44140</v>
      </c>
      <c r="C2475" t="s">
        <v>6</v>
      </c>
      <c r="D2475" t="s">
        <v>22</v>
      </c>
      <c r="E2475" s="15">
        <f t="shared" si="77"/>
        <v>20202465</v>
      </c>
      <c r="F2475">
        <v>10</v>
      </c>
      <c r="G2475">
        <v>10</v>
      </c>
      <c r="H2475" t="str">
        <f>IF(VLOOKUP(G2475,Clientes!$A$2:$D$102,4,FALSE)=0,Clientes!$D$6,VLOOKUP(G2475,Clientes!$A$2:$D$102,4,FALSE))</f>
        <v>Ciudad de México</v>
      </c>
      <c r="I2475" t="s">
        <v>872</v>
      </c>
      <c r="J2475">
        <v>1</v>
      </c>
      <c r="O2475" t="s">
        <v>908</v>
      </c>
    </row>
    <row r="2476" spans="1:15">
      <c r="A2476">
        <f t="shared" si="76"/>
        <v>2475</v>
      </c>
      <c r="B2476" s="14">
        <v>44140</v>
      </c>
      <c r="C2476" t="s">
        <v>6</v>
      </c>
      <c r="D2476" t="s">
        <v>21</v>
      </c>
      <c r="E2476" s="15">
        <f t="shared" si="77"/>
        <v>20202466</v>
      </c>
      <c r="F2476">
        <v>134</v>
      </c>
      <c r="G2476">
        <v>99999</v>
      </c>
      <c r="H2476" t="str">
        <f>IF(VLOOKUP(G2476,Clientes!$A$2:$D$102,4,FALSE)=0,Clientes!$D$6,VLOOKUP(G2476,Clientes!$A$2:$D$102,4,FALSE))</f>
        <v>Ciudad de México</v>
      </c>
      <c r="I2476" t="s">
        <v>829</v>
      </c>
      <c r="J2476">
        <v>2</v>
      </c>
      <c r="O2476" t="s">
        <v>32</v>
      </c>
    </row>
    <row r="2477" spans="1:15">
      <c r="A2477">
        <f t="shared" si="76"/>
        <v>2476</v>
      </c>
      <c r="B2477" s="14">
        <v>44140</v>
      </c>
      <c r="C2477" t="s">
        <v>6</v>
      </c>
      <c r="D2477" t="s">
        <v>22</v>
      </c>
      <c r="E2477" s="15">
        <f t="shared" si="77"/>
        <v>20202467</v>
      </c>
      <c r="F2477">
        <v>315</v>
      </c>
      <c r="G2477">
        <v>99999</v>
      </c>
      <c r="H2477" t="str">
        <f>IF(VLOOKUP(G2477,Clientes!$A$2:$D$102,4,FALSE)=0,Clientes!$D$6,VLOOKUP(G2477,Clientes!$A$2:$D$102,4,FALSE))</f>
        <v>Ciudad de México</v>
      </c>
      <c r="I2477" t="s">
        <v>882</v>
      </c>
      <c r="J2477">
        <v>3</v>
      </c>
      <c r="O2477" t="s">
        <v>907</v>
      </c>
    </row>
    <row r="2478" spans="1:15">
      <c r="A2478">
        <f t="shared" si="76"/>
        <v>2477</v>
      </c>
      <c r="B2478" s="14">
        <v>44141</v>
      </c>
      <c r="C2478" t="s">
        <v>6</v>
      </c>
      <c r="D2478" t="s">
        <v>20</v>
      </c>
      <c r="E2478" s="15">
        <f t="shared" si="77"/>
        <v>20202468</v>
      </c>
      <c r="F2478">
        <v>132</v>
      </c>
      <c r="G2478">
        <v>99999</v>
      </c>
      <c r="H2478" t="str">
        <f>IF(VLOOKUP(G2478,Clientes!$A$2:$D$102,4,FALSE)=0,Clientes!$D$6,VLOOKUP(G2478,Clientes!$A$2:$D$102,4,FALSE))</f>
        <v>Ciudad de México</v>
      </c>
      <c r="I2478" t="s">
        <v>851</v>
      </c>
      <c r="J2478">
        <v>2</v>
      </c>
      <c r="O2478" t="s">
        <v>908</v>
      </c>
    </row>
    <row r="2479" spans="1:15">
      <c r="A2479">
        <f t="shared" si="76"/>
        <v>2478</v>
      </c>
      <c r="B2479" s="14">
        <v>44141</v>
      </c>
      <c r="C2479" t="s">
        <v>6</v>
      </c>
      <c r="D2479" t="s">
        <v>22</v>
      </c>
      <c r="E2479" s="15">
        <f t="shared" si="77"/>
        <v>20202469</v>
      </c>
      <c r="F2479">
        <v>313</v>
      </c>
      <c r="G2479">
        <v>99999</v>
      </c>
      <c r="H2479" t="str">
        <f>IF(VLOOKUP(G2479,Clientes!$A$2:$D$102,4,FALSE)=0,Clientes!$D$6,VLOOKUP(G2479,Clientes!$A$2:$D$102,4,FALSE))</f>
        <v>Ciudad de México</v>
      </c>
      <c r="I2479" t="s">
        <v>845</v>
      </c>
      <c r="J2479">
        <v>4</v>
      </c>
      <c r="O2479" t="s">
        <v>907</v>
      </c>
    </row>
    <row r="2480" spans="1:15">
      <c r="A2480">
        <f t="shared" si="76"/>
        <v>2479</v>
      </c>
      <c r="B2480" s="14">
        <v>44141</v>
      </c>
      <c r="C2480" t="s">
        <v>6</v>
      </c>
      <c r="D2480" t="s">
        <v>21</v>
      </c>
      <c r="E2480" s="15">
        <f t="shared" si="77"/>
        <v>20202470</v>
      </c>
      <c r="F2480">
        <v>328</v>
      </c>
      <c r="G2480">
        <v>99999</v>
      </c>
      <c r="H2480" t="str">
        <f>IF(VLOOKUP(G2480,Clientes!$A$2:$D$102,4,FALSE)=0,Clientes!$D$6,VLOOKUP(G2480,Clientes!$A$2:$D$102,4,FALSE))</f>
        <v>Ciudad de México</v>
      </c>
      <c r="I2480" t="s">
        <v>854</v>
      </c>
      <c r="J2480">
        <v>1</v>
      </c>
      <c r="O2480" t="s">
        <v>907</v>
      </c>
    </row>
    <row r="2481" spans="1:15">
      <c r="A2481">
        <f t="shared" si="76"/>
        <v>2480</v>
      </c>
      <c r="B2481" s="14">
        <v>44141</v>
      </c>
      <c r="C2481" t="s">
        <v>6</v>
      </c>
      <c r="D2481" t="s">
        <v>20</v>
      </c>
      <c r="E2481" s="15">
        <f t="shared" si="77"/>
        <v>20202471</v>
      </c>
      <c r="F2481">
        <v>364</v>
      </c>
      <c r="G2481">
        <v>99999</v>
      </c>
      <c r="H2481" t="str">
        <f>IF(VLOOKUP(G2481,Clientes!$A$2:$D$102,4,FALSE)=0,Clientes!$D$6,VLOOKUP(G2481,Clientes!$A$2:$D$102,4,FALSE))</f>
        <v>Ciudad de México</v>
      </c>
      <c r="I2481" t="s">
        <v>834</v>
      </c>
      <c r="J2481">
        <v>7</v>
      </c>
      <c r="O2481" t="s">
        <v>32</v>
      </c>
    </row>
    <row r="2482" spans="1:15">
      <c r="A2482">
        <f t="shared" si="76"/>
        <v>2481</v>
      </c>
      <c r="B2482" s="14">
        <v>44142</v>
      </c>
      <c r="C2482" t="s">
        <v>6</v>
      </c>
      <c r="D2482" t="s">
        <v>22</v>
      </c>
      <c r="E2482" s="15">
        <f t="shared" si="77"/>
        <v>20202472</v>
      </c>
      <c r="F2482">
        <v>119</v>
      </c>
      <c r="G2482">
        <v>99999</v>
      </c>
      <c r="H2482" t="str">
        <f>IF(VLOOKUP(G2482,Clientes!$A$2:$D$102,4,FALSE)=0,Clientes!$D$6,VLOOKUP(G2482,Clientes!$A$2:$D$102,4,FALSE))</f>
        <v>Ciudad de México</v>
      </c>
      <c r="I2482" t="s">
        <v>851</v>
      </c>
      <c r="J2482">
        <v>2</v>
      </c>
      <c r="O2482" t="s">
        <v>908</v>
      </c>
    </row>
    <row r="2483" spans="1:15">
      <c r="A2483">
        <f t="shared" si="76"/>
        <v>2482</v>
      </c>
      <c r="B2483" s="14">
        <v>44142</v>
      </c>
      <c r="C2483" t="s">
        <v>6</v>
      </c>
      <c r="D2483" t="s">
        <v>20</v>
      </c>
      <c r="E2483" s="15">
        <f t="shared" si="77"/>
        <v>20202473</v>
      </c>
      <c r="F2483">
        <v>165</v>
      </c>
      <c r="G2483">
        <v>99999</v>
      </c>
      <c r="H2483" t="str">
        <f>IF(VLOOKUP(G2483,Clientes!$A$2:$D$102,4,FALSE)=0,Clientes!$D$6,VLOOKUP(G2483,Clientes!$A$2:$D$102,4,FALSE))</f>
        <v>Ciudad de México</v>
      </c>
      <c r="I2483" t="s">
        <v>860</v>
      </c>
      <c r="J2483">
        <v>3</v>
      </c>
      <c r="O2483" t="s">
        <v>907</v>
      </c>
    </row>
    <row r="2484" spans="1:15">
      <c r="A2484">
        <f t="shared" si="76"/>
        <v>2483</v>
      </c>
      <c r="B2484" s="14">
        <v>44142</v>
      </c>
      <c r="C2484" t="s">
        <v>6</v>
      </c>
      <c r="D2484" t="s">
        <v>22</v>
      </c>
      <c r="E2484" s="15">
        <f t="shared" si="77"/>
        <v>20202474</v>
      </c>
      <c r="F2484">
        <v>185</v>
      </c>
      <c r="G2484">
        <v>99999</v>
      </c>
      <c r="H2484" t="str">
        <f>IF(VLOOKUP(G2484,Clientes!$A$2:$D$102,4,FALSE)=0,Clientes!$D$6,VLOOKUP(G2484,Clientes!$A$2:$D$102,4,FALSE))</f>
        <v>Ciudad de México</v>
      </c>
      <c r="I2484" t="s">
        <v>853</v>
      </c>
      <c r="J2484">
        <v>3</v>
      </c>
      <c r="O2484" t="s">
        <v>907</v>
      </c>
    </row>
    <row r="2485" spans="1:15">
      <c r="A2485">
        <f t="shared" si="76"/>
        <v>2484</v>
      </c>
      <c r="B2485" s="14">
        <v>44142</v>
      </c>
      <c r="C2485" t="s">
        <v>36</v>
      </c>
      <c r="D2485" t="s">
        <v>21</v>
      </c>
      <c r="E2485" s="15">
        <f t="shared" si="77"/>
        <v>20202475</v>
      </c>
      <c r="F2485">
        <v>249</v>
      </c>
      <c r="G2485">
        <v>99999</v>
      </c>
      <c r="H2485" t="str">
        <f>IF(VLOOKUP(G2485,Clientes!$A$2:$D$102,4,FALSE)=0,Clientes!$D$6,VLOOKUP(G2485,Clientes!$A$2:$D$102,4,FALSE))</f>
        <v>Ciudad de México</v>
      </c>
      <c r="I2485" t="s">
        <v>871</v>
      </c>
      <c r="J2485">
        <v>2</v>
      </c>
      <c r="O2485" t="s">
        <v>908</v>
      </c>
    </row>
    <row r="2486" spans="1:15">
      <c r="A2486">
        <f t="shared" si="76"/>
        <v>2485</v>
      </c>
      <c r="B2486" s="14">
        <v>44142</v>
      </c>
      <c r="C2486" t="s">
        <v>6</v>
      </c>
      <c r="D2486" t="s">
        <v>20</v>
      </c>
      <c r="E2486" s="15">
        <f t="shared" si="77"/>
        <v>20202476</v>
      </c>
      <c r="F2486">
        <v>277</v>
      </c>
      <c r="G2486">
        <v>99999</v>
      </c>
      <c r="H2486" t="str">
        <f>IF(VLOOKUP(G2486,Clientes!$A$2:$D$102,4,FALSE)=0,Clientes!$D$6,VLOOKUP(G2486,Clientes!$A$2:$D$102,4,FALSE))</f>
        <v>Ciudad de México</v>
      </c>
      <c r="I2486" t="s">
        <v>853</v>
      </c>
      <c r="J2486">
        <v>7</v>
      </c>
      <c r="O2486" t="s">
        <v>908</v>
      </c>
    </row>
    <row r="2487" spans="1:15">
      <c r="A2487">
        <f t="shared" si="76"/>
        <v>2486</v>
      </c>
      <c r="B2487" s="14">
        <v>44142</v>
      </c>
      <c r="C2487" t="s">
        <v>6</v>
      </c>
      <c r="D2487" t="s">
        <v>21</v>
      </c>
      <c r="E2487" s="15">
        <f t="shared" si="77"/>
        <v>20202477</v>
      </c>
      <c r="F2487">
        <v>315</v>
      </c>
      <c r="G2487">
        <v>99999</v>
      </c>
      <c r="H2487" t="str">
        <f>IF(VLOOKUP(G2487,Clientes!$A$2:$D$102,4,FALSE)=0,Clientes!$D$6,VLOOKUP(G2487,Clientes!$A$2:$D$102,4,FALSE))</f>
        <v>Ciudad de México</v>
      </c>
      <c r="I2487" t="s">
        <v>849</v>
      </c>
      <c r="J2487">
        <v>1</v>
      </c>
      <c r="O2487" t="s">
        <v>908</v>
      </c>
    </row>
    <row r="2488" spans="1:15">
      <c r="A2488">
        <f t="shared" si="76"/>
        <v>2487</v>
      </c>
      <c r="B2488" s="14">
        <v>44142</v>
      </c>
      <c r="C2488" t="s">
        <v>6</v>
      </c>
      <c r="D2488" t="s">
        <v>22</v>
      </c>
      <c r="E2488" s="15">
        <f t="shared" si="77"/>
        <v>20202478</v>
      </c>
      <c r="F2488">
        <v>379</v>
      </c>
      <c r="G2488">
        <v>99999</v>
      </c>
      <c r="H2488" t="str">
        <f>IF(VLOOKUP(G2488,Clientes!$A$2:$D$102,4,FALSE)=0,Clientes!$D$6,VLOOKUP(G2488,Clientes!$A$2:$D$102,4,FALSE))</f>
        <v>Ciudad de México</v>
      </c>
      <c r="I2488" t="s">
        <v>862</v>
      </c>
      <c r="J2488">
        <v>7</v>
      </c>
      <c r="O2488" t="s">
        <v>32</v>
      </c>
    </row>
    <row r="2489" spans="1:15">
      <c r="A2489">
        <f t="shared" si="76"/>
        <v>2488</v>
      </c>
      <c r="B2489" s="14">
        <v>44142</v>
      </c>
      <c r="C2489" t="s">
        <v>6</v>
      </c>
      <c r="D2489" t="s">
        <v>20</v>
      </c>
      <c r="E2489" s="15">
        <f t="shared" si="77"/>
        <v>20202479</v>
      </c>
      <c r="F2489">
        <v>401</v>
      </c>
      <c r="G2489">
        <v>99999</v>
      </c>
      <c r="H2489" t="str">
        <f>IF(VLOOKUP(G2489,Clientes!$A$2:$D$102,4,FALSE)=0,Clientes!$D$6,VLOOKUP(G2489,Clientes!$A$2:$D$102,4,FALSE))</f>
        <v>Ciudad de México</v>
      </c>
      <c r="I2489" t="s">
        <v>846</v>
      </c>
      <c r="J2489">
        <v>2</v>
      </c>
      <c r="O2489" t="s">
        <v>908</v>
      </c>
    </row>
    <row r="2490" spans="1:15">
      <c r="A2490">
        <f t="shared" si="76"/>
        <v>2489</v>
      </c>
      <c r="B2490" s="14">
        <v>44142</v>
      </c>
      <c r="C2490" t="s">
        <v>6</v>
      </c>
      <c r="D2490" t="s">
        <v>20</v>
      </c>
      <c r="E2490" s="15">
        <f t="shared" si="77"/>
        <v>20202480</v>
      </c>
      <c r="F2490">
        <v>448</v>
      </c>
      <c r="G2490">
        <v>99999</v>
      </c>
      <c r="H2490" t="str">
        <f>IF(VLOOKUP(G2490,Clientes!$A$2:$D$102,4,FALSE)=0,Clientes!$D$6,VLOOKUP(G2490,Clientes!$A$2:$D$102,4,FALSE))</f>
        <v>Ciudad de México</v>
      </c>
      <c r="I2490" t="s">
        <v>851</v>
      </c>
      <c r="J2490">
        <v>4</v>
      </c>
      <c r="O2490" t="s">
        <v>32</v>
      </c>
    </row>
    <row r="2491" spans="1:15">
      <c r="A2491">
        <f t="shared" si="76"/>
        <v>2490</v>
      </c>
      <c r="B2491" s="14">
        <v>44143</v>
      </c>
      <c r="C2491" t="s">
        <v>6</v>
      </c>
      <c r="D2491" t="s">
        <v>20</v>
      </c>
      <c r="E2491" s="15">
        <f t="shared" si="77"/>
        <v>20202481</v>
      </c>
      <c r="F2491">
        <v>113</v>
      </c>
      <c r="G2491">
        <v>99999</v>
      </c>
      <c r="H2491" t="str">
        <f>IF(VLOOKUP(G2491,Clientes!$A$2:$D$102,4,FALSE)=0,Clientes!$D$6,VLOOKUP(G2491,Clientes!$A$2:$D$102,4,FALSE))</f>
        <v>Ciudad de México</v>
      </c>
      <c r="I2491" t="s">
        <v>828</v>
      </c>
      <c r="J2491">
        <v>2</v>
      </c>
      <c r="O2491" t="s">
        <v>908</v>
      </c>
    </row>
    <row r="2492" spans="1:15">
      <c r="A2492">
        <f t="shared" si="76"/>
        <v>2491</v>
      </c>
      <c r="B2492" s="14">
        <v>44143</v>
      </c>
      <c r="C2492" t="s">
        <v>6</v>
      </c>
      <c r="D2492" t="s">
        <v>20</v>
      </c>
      <c r="E2492" s="15">
        <f t="shared" si="77"/>
        <v>20202482</v>
      </c>
      <c r="F2492">
        <v>126</v>
      </c>
      <c r="G2492">
        <v>99999</v>
      </c>
      <c r="H2492" t="str">
        <f>IF(VLOOKUP(G2492,Clientes!$A$2:$D$102,4,FALSE)=0,Clientes!$D$6,VLOOKUP(G2492,Clientes!$A$2:$D$102,4,FALSE))</f>
        <v>Ciudad de México</v>
      </c>
      <c r="I2492" t="s">
        <v>883</v>
      </c>
      <c r="J2492">
        <v>6</v>
      </c>
      <c r="O2492" t="s">
        <v>907</v>
      </c>
    </row>
    <row r="2493" spans="1:15">
      <c r="A2493">
        <f t="shared" si="76"/>
        <v>2492</v>
      </c>
      <c r="B2493" s="14">
        <v>44143</v>
      </c>
      <c r="C2493" t="s">
        <v>6</v>
      </c>
      <c r="D2493" t="s">
        <v>22</v>
      </c>
      <c r="E2493" s="15">
        <f t="shared" si="77"/>
        <v>20202483</v>
      </c>
      <c r="F2493">
        <v>352</v>
      </c>
      <c r="G2493">
        <v>99999</v>
      </c>
      <c r="H2493" t="str">
        <f>IF(VLOOKUP(G2493,Clientes!$A$2:$D$102,4,FALSE)=0,Clientes!$D$6,VLOOKUP(G2493,Clientes!$A$2:$D$102,4,FALSE))</f>
        <v>Ciudad de México</v>
      </c>
      <c r="I2493" t="s">
        <v>880</v>
      </c>
      <c r="J2493">
        <v>5</v>
      </c>
      <c r="O2493" t="s">
        <v>32</v>
      </c>
    </row>
    <row r="2494" spans="1:15">
      <c r="A2494">
        <f t="shared" si="76"/>
        <v>2493</v>
      </c>
      <c r="B2494" s="14">
        <v>44143</v>
      </c>
      <c r="C2494" t="s">
        <v>6</v>
      </c>
      <c r="D2494" t="s">
        <v>21</v>
      </c>
      <c r="E2494" s="15">
        <f t="shared" si="77"/>
        <v>20202484</v>
      </c>
      <c r="F2494">
        <v>410</v>
      </c>
      <c r="G2494">
        <v>99999</v>
      </c>
      <c r="H2494" t="str">
        <f>IF(VLOOKUP(G2494,Clientes!$A$2:$D$102,4,FALSE)=0,Clientes!$D$6,VLOOKUP(G2494,Clientes!$A$2:$D$102,4,FALSE))</f>
        <v>Ciudad de México</v>
      </c>
      <c r="I2494" t="s">
        <v>839</v>
      </c>
      <c r="J2494">
        <v>4</v>
      </c>
      <c r="O2494" t="s">
        <v>908</v>
      </c>
    </row>
    <row r="2495" spans="1:15">
      <c r="A2495">
        <f t="shared" si="76"/>
        <v>2494</v>
      </c>
      <c r="B2495" s="14">
        <v>44143</v>
      </c>
      <c r="C2495" t="s">
        <v>6</v>
      </c>
      <c r="D2495" t="s">
        <v>21</v>
      </c>
      <c r="E2495" s="15">
        <f t="shared" si="77"/>
        <v>20202485</v>
      </c>
      <c r="F2495">
        <v>439</v>
      </c>
      <c r="G2495">
        <v>99999</v>
      </c>
      <c r="H2495" t="str">
        <f>IF(VLOOKUP(G2495,Clientes!$A$2:$D$102,4,FALSE)=0,Clientes!$D$6,VLOOKUP(G2495,Clientes!$A$2:$D$102,4,FALSE))</f>
        <v>Ciudad de México</v>
      </c>
      <c r="I2495" t="s">
        <v>853</v>
      </c>
      <c r="J2495">
        <v>2</v>
      </c>
      <c r="O2495" t="s">
        <v>908</v>
      </c>
    </row>
    <row r="2496" spans="1:15">
      <c r="A2496">
        <f t="shared" si="76"/>
        <v>2495</v>
      </c>
      <c r="B2496" s="14">
        <v>44143</v>
      </c>
      <c r="C2496" t="s">
        <v>6</v>
      </c>
      <c r="D2496" t="s">
        <v>20</v>
      </c>
      <c r="E2496" s="15">
        <f t="shared" si="77"/>
        <v>20202486</v>
      </c>
      <c r="F2496">
        <v>443</v>
      </c>
      <c r="G2496">
        <v>99999</v>
      </c>
      <c r="H2496" t="str">
        <f>IF(VLOOKUP(G2496,Clientes!$A$2:$D$102,4,FALSE)=0,Clientes!$D$6,VLOOKUP(G2496,Clientes!$A$2:$D$102,4,FALSE))</f>
        <v>Ciudad de México</v>
      </c>
      <c r="I2496" t="s">
        <v>840</v>
      </c>
      <c r="J2496">
        <v>1</v>
      </c>
      <c r="O2496" t="s">
        <v>908</v>
      </c>
    </row>
    <row r="2497" spans="1:15">
      <c r="A2497">
        <f t="shared" si="76"/>
        <v>2496</v>
      </c>
      <c r="B2497" s="14">
        <v>44144</v>
      </c>
      <c r="C2497" t="s">
        <v>6</v>
      </c>
      <c r="D2497" t="s">
        <v>20</v>
      </c>
      <c r="E2497" s="15">
        <f t="shared" si="77"/>
        <v>20202487</v>
      </c>
      <c r="F2497">
        <v>24</v>
      </c>
      <c r="G2497">
        <v>24</v>
      </c>
      <c r="H2497" t="str">
        <f>IF(VLOOKUP(G2497,Clientes!$A$2:$D$102,4,FALSE)=0,Clientes!$D$6,VLOOKUP(G2497,Clientes!$A$2:$D$102,4,FALSE))</f>
        <v>Villa Nicolás Romero</v>
      </c>
      <c r="I2497" t="s">
        <v>841</v>
      </c>
      <c r="J2497">
        <v>2</v>
      </c>
      <c r="O2497" t="s">
        <v>908</v>
      </c>
    </row>
    <row r="2498" spans="1:15">
      <c r="A2498">
        <f t="shared" si="76"/>
        <v>2497</v>
      </c>
      <c r="B2498" s="14">
        <v>44144</v>
      </c>
      <c r="C2498" t="s">
        <v>6</v>
      </c>
      <c r="D2498" t="s">
        <v>22</v>
      </c>
      <c r="E2498" s="15">
        <f t="shared" si="77"/>
        <v>20202488</v>
      </c>
      <c r="F2498">
        <v>74</v>
      </c>
      <c r="G2498">
        <v>74</v>
      </c>
      <c r="H2498" t="str">
        <f>IF(VLOOKUP(G2498,Clientes!$A$2:$D$102,4,FALSE)=0,Clientes!$D$6,VLOOKUP(G2498,Clientes!$A$2:$D$102,4,FALSE))</f>
        <v>Ciudad de México</v>
      </c>
      <c r="I2498" t="s">
        <v>867</v>
      </c>
      <c r="J2498">
        <v>4</v>
      </c>
      <c r="O2498" t="s">
        <v>907</v>
      </c>
    </row>
    <row r="2499" spans="1:15">
      <c r="A2499">
        <f t="shared" si="76"/>
        <v>2498</v>
      </c>
      <c r="B2499" s="14">
        <v>44144</v>
      </c>
      <c r="C2499" t="s">
        <v>6</v>
      </c>
      <c r="D2499" t="s">
        <v>20</v>
      </c>
      <c r="E2499" s="15">
        <f t="shared" si="77"/>
        <v>20202489</v>
      </c>
      <c r="F2499">
        <v>136</v>
      </c>
      <c r="G2499">
        <v>99999</v>
      </c>
      <c r="H2499" t="str">
        <f>IF(VLOOKUP(G2499,Clientes!$A$2:$D$102,4,FALSE)=0,Clientes!$D$6,VLOOKUP(G2499,Clientes!$A$2:$D$102,4,FALSE))</f>
        <v>Ciudad de México</v>
      </c>
      <c r="I2499" t="s">
        <v>839</v>
      </c>
      <c r="J2499">
        <v>2</v>
      </c>
      <c r="O2499" t="s">
        <v>908</v>
      </c>
    </row>
    <row r="2500" spans="1:15">
      <c r="A2500">
        <f t="shared" ref="A2500:A2563" si="78">A2499+1</f>
        <v>2499</v>
      </c>
      <c r="B2500" s="14">
        <v>44144</v>
      </c>
      <c r="C2500" t="s">
        <v>6</v>
      </c>
      <c r="D2500" t="s">
        <v>20</v>
      </c>
      <c r="E2500" s="15">
        <f t="shared" ref="E2500:E2563" si="79">IF(CONCATENATE(D2500,F2500)=CONCATENATE(D2499,F2499),E2499,E2499+1)</f>
        <v>20202490</v>
      </c>
      <c r="F2500">
        <v>186</v>
      </c>
      <c r="G2500">
        <v>99999</v>
      </c>
      <c r="H2500" t="str">
        <f>IF(VLOOKUP(G2500,Clientes!$A$2:$D$102,4,FALSE)=0,Clientes!$D$6,VLOOKUP(G2500,Clientes!$A$2:$D$102,4,FALSE))</f>
        <v>Ciudad de México</v>
      </c>
      <c r="I2500" t="s">
        <v>862</v>
      </c>
      <c r="J2500">
        <v>7</v>
      </c>
      <c r="O2500" t="s">
        <v>907</v>
      </c>
    </row>
    <row r="2501" spans="1:15">
      <c r="A2501">
        <f t="shared" si="78"/>
        <v>2500</v>
      </c>
      <c r="B2501" s="14">
        <v>44144</v>
      </c>
      <c r="C2501" t="s">
        <v>6</v>
      </c>
      <c r="D2501" t="s">
        <v>20</v>
      </c>
      <c r="E2501" s="15">
        <f t="shared" si="79"/>
        <v>20202491</v>
      </c>
      <c r="F2501">
        <v>322</v>
      </c>
      <c r="G2501">
        <v>99999</v>
      </c>
      <c r="H2501" t="str">
        <f>IF(VLOOKUP(G2501,Clientes!$A$2:$D$102,4,FALSE)=0,Clientes!$D$6,VLOOKUP(G2501,Clientes!$A$2:$D$102,4,FALSE))</f>
        <v>Ciudad de México</v>
      </c>
      <c r="I2501" t="s">
        <v>858</v>
      </c>
      <c r="J2501">
        <v>4</v>
      </c>
      <c r="O2501" t="s">
        <v>32</v>
      </c>
    </row>
    <row r="2502" spans="1:15">
      <c r="A2502">
        <f t="shared" si="78"/>
        <v>2501</v>
      </c>
      <c r="B2502" s="14">
        <v>44144</v>
      </c>
      <c r="C2502" t="s">
        <v>6</v>
      </c>
      <c r="D2502" t="s">
        <v>20</v>
      </c>
      <c r="E2502" s="15">
        <f t="shared" si="79"/>
        <v>20202492</v>
      </c>
      <c r="F2502">
        <v>371</v>
      </c>
      <c r="G2502">
        <v>99999</v>
      </c>
      <c r="H2502" t="str">
        <f>IF(VLOOKUP(G2502,Clientes!$A$2:$D$102,4,FALSE)=0,Clientes!$D$6,VLOOKUP(G2502,Clientes!$A$2:$D$102,4,FALSE))</f>
        <v>Ciudad de México</v>
      </c>
      <c r="I2502" t="s">
        <v>863</v>
      </c>
      <c r="J2502">
        <v>4</v>
      </c>
      <c r="O2502" t="s">
        <v>32</v>
      </c>
    </row>
    <row r="2503" spans="1:15">
      <c r="A2503">
        <f t="shared" si="78"/>
        <v>2502</v>
      </c>
      <c r="B2503" s="14">
        <v>44144</v>
      </c>
      <c r="C2503" t="s">
        <v>6</v>
      </c>
      <c r="D2503" t="s">
        <v>22</v>
      </c>
      <c r="E2503" s="15">
        <f t="shared" si="79"/>
        <v>20202493</v>
      </c>
      <c r="F2503">
        <v>419</v>
      </c>
      <c r="G2503">
        <v>99999</v>
      </c>
      <c r="H2503" t="str">
        <f>IF(VLOOKUP(G2503,Clientes!$A$2:$D$102,4,FALSE)=0,Clientes!$D$6,VLOOKUP(G2503,Clientes!$A$2:$D$102,4,FALSE))</f>
        <v>Ciudad de México</v>
      </c>
      <c r="I2503" t="s">
        <v>884</v>
      </c>
      <c r="J2503">
        <v>4</v>
      </c>
      <c r="O2503" t="s">
        <v>907</v>
      </c>
    </row>
    <row r="2504" spans="1:15">
      <c r="A2504">
        <f t="shared" si="78"/>
        <v>2503</v>
      </c>
      <c r="B2504" s="14">
        <v>44144</v>
      </c>
      <c r="C2504" t="s">
        <v>6</v>
      </c>
      <c r="D2504" t="s">
        <v>20</v>
      </c>
      <c r="E2504" s="15">
        <f t="shared" si="79"/>
        <v>20202494</v>
      </c>
      <c r="F2504">
        <v>449</v>
      </c>
      <c r="G2504">
        <v>99999</v>
      </c>
      <c r="H2504" t="str">
        <f>IF(VLOOKUP(G2504,Clientes!$A$2:$D$102,4,FALSE)=0,Clientes!$D$6,VLOOKUP(G2504,Clientes!$A$2:$D$102,4,FALSE))</f>
        <v>Ciudad de México</v>
      </c>
      <c r="I2504" t="s">
        <v>856</v>
      </c>
      <c r="J2504">
        <v>1</v>
      </c>
      <c r="O2504" t="s">
        <v>908</v>
      </c>
    </row>
    <row r="2505" spans="1:15">
      <c r="A2505">
        <f t="shared" si="78"/>
        <v>2504</v>
      </c>
      <c r="B2505" s="14">
        <v>44146</v>
      </c>
      <c r="C2505" t="s">
        <v>6</v>
      </c>
      <c r="D2505" t="s">
        <v>21</v>
      </c>
      <c r="E2505" s="15">
        <f t="shared" si="79"/>
        <v>20202495</v>
      </c>
      <c r="F2505">
        <v>19</v>
      </c>
      <c r="G2505">
        <v>19</v>
      </c>
      <c r="H2505" t="str">
        <f>IF(VLOOKUP(G2505,Clientes!$A$2:$D$102,4,FALSE)=0,Clientes!$D$6,VLOOKUP(G2505,Clientes!$A$2:$D$102,4,FALSE))</f>
        <v>Guadalupe</v>
      </c>
      <c r="I2505" t="s">
        <v>837</v>
      </c>
      <c r="J2505">
        <v>2</v>
      </c>
      <c r="O2505" t="s">
        <v>908</v>
      </c>
    </row>
    <row r="2506" spans="1:15">
      <c r="A2506">
        <f t="shared" si="78"/>
        <v>2505</v>
      </c>
      <c r="B2506" s="14">
        <v>44146</v>
      </c>
      <c r="C2506" t="s">
        <v>6</v>
      </c>
      <c r="D2506" t="s">
        <v>20</v>
      </c>
      <c r="E2506" s="15">
        <f t="shared" si="79"/>
        <v>20202496</v>
      </c>
      <c r="F2506">
        <v>23</v>
      </c>
      <c r="G2506">
        <v>23</v>
      </c>
      <c r="H2506" t="str">
        <f>IF(VLOOKUP(G2506,Clientes!$A$2:$D$102,4,FALSE)=0,Clientes!$D$6,VLOOKUP(G2506,Clientes!$A$2:$D$102,4,FALSE))</f>
        <v>Ciudad de México</v>
      </c>
      <c r="I2506" t="s">
        <v>848</v>
      </c>
      <c r="J2506">
        <v>7</v>
      </c>
      <c r="O2506" t="s">
        <v>32</v>
      </c>
    </row>
    <row r="2507" spans="1:15">
      <c r="A2507">
        <f t="shared" si="78"/>
        <v>2506</v>
      </c>
      <c r="B2507" s="14">
        <v>44146</v>
      </c>
      <c r="C2507" t="s">
        <v>6</v>
      </c>
      <c r="D2507" t="s">
        <v>20</v>
      </c>
      <c r="E2507" s="15">
        <f t="shared" si="79"/>
        <v>20202497</v>
      </c>
      <c r="F2507">
        <v>127</v>
      </c>
      <c r="G2507">
        <v>99999</v>
      </c>
      <c r="H2507" t="str">
        <f>IF(VLOOKUP(G2507,Clientes!$A$2:$D$102,4,FALSE)=0,Clientes!$D$6,VLOOKUP(G2507,Clientes!$A$2:$D$102,4,FALSE))</f>
        <v>Ciudad de México</v>
      </c>
      <c r="I2507" t="s">
        <v>836</v>
      </c>
      <c r="J2507">
        <v>2</v>
      </c>
      <c r="O2507" t="s">
        <v>32</v>
      </c>
    </row>
    <row r="2508" spans="1:15">
      <c r="A2508">
        <f t="shared" si="78"/>
        <v>2507</v>
      </c>
      <c r="B2508" s="14">
        <v>44146</v>
      </c>
      <c r="C2508" t="s">
        <v>6</v>
      </c>
      <c r="D2508" t="s">
        <v>22</v>
      </c>
      <c r="E2508" s="15">
        <f t="shared" si="79"/>
        <v>20202498</v>
      </c>
      <c r="F2508">
        <v>146</v>
      </c>
      <c r="G2508">
        <v>99999</v>
      </c>
      <c r="H2508" t="str">
        <f>IF(VLOOKUP(G2508,Clientes!$A$2:$D$102,4,FALSE)=0,Clientes!$D$6,VLOOKUP(G2508,Clientes!$A$2:$D$102,4,FALSE))</f>
        <v>Ciudad de México</v>
      </c>
      <c r="I2508" t="s">
        <v>837</v>
      </c>
      <c r="J2508">
        <v>3</v>
      </c>
      <c r="O2508" t="s">
        <v>907</v>
      </c>
    </row>
    <row r="2509" spans="1:15">
      <c r="A2509">
        <f t="shared" si="78"/>
        <v>2508</v>
      </c>
      <c r="B2509" s="14">
        <v>44146</v>
      </c>
      <c r="C2509" t="s">
        <v>6</v>
      </c>
      <c r="D2509" t="s">
        <v>22</v>
      </c>
      <c r="E2509" s="15">
        <f t="shared" si="79"/>
        <v>20202499</v>
      </c>
      <c r="F2509">
        <v>157</v>
      </c>
      <c r="G2509">
        <v>99999</v>
      </c>
      <c r="H2509" t="str">
        <f>IF(VLOOKUP(G2509,Clientes!$A$2:$D$102,4,FALSE)=0,Clientes!$D$6,VLOOKUP(G2509,Clientes!$A$2:$D$102,4,FALSE))</f>
        <v>Ciudad de México</v>
      </c>
      <c r="I2509" t="s">
        <v>866</v>
      </c>
      <c r="J2509">
        <v>3</v>
      </c>
      <c r="O2509" t="s">
        <v>907</v>
      </c>
    </row>
    <row r="2510" spans="1:15">
      <c r="A2510">
        <f t="shared" si="78"/>
        <v>2509</v>
      </c>
      <c r="B2510" s="14">
        <v>44146</v>
      </c>
      <c r="C2510" t="s">
        <v>6</v>
      </c>
      <c r="D2510" t="s">
        <v>20</v>
      </c>
      <c r="E2510" s="15">
        <f t="shared" si="79"/>
        <v>20202500</v>
      </c>
      <c r="F2510">
        <v>217</v>
      </c>
      <c r="G2510">
        <v>99999</v>
      </c>
      <c r="H2510" t="str">
        <f>IF(VLOOKUP(G2510,Clientes!$A$2:$D$102,4,FALSE)=0,Clientes!$D$6,VLOOKUP(G2510,Clientes!$A$2:$D$102,4,FALSE))</f>
        <v>Ciudad de México</v>
      </c>
      <c r="I2510" t="s">
        <v>840</v>
      </c>
      <c r="J2510">
        <v>4</v>
      </c>
      <c r="O2510" t="s">
        <v>907</v>
      </c>
    </row>
    <row r="2511" spans="1:15">
      <c r="A2511">
        <f t="shared" si="78"/>
        <v>2510</v>
      </c>
      <c r="B2511" s="14">
        <v>44146</v>
      </c>
      <c r="C2511" t="s">
        <v>6</v>
      </c>
      <c r="D2511" t="s">
        <v>22</v>
      </c>
      <c r="E2511" s="15">
        <f t="shared" si="79"/>
        <v>20202501</v>
      </c>
      <c r="F2511">
        <v>219</v>
      </c>
      <c r="G2511">
        <v>99999</v>
      </c>
      <c r="H2511" t="str">
        <f>IF(VLOOKUP(G2511,Clientes!$A$2:$D$102,4,FALSE)=0,Clientes!$D$6,VLOOKUP(G2511,Clientes!$A$2:$D$102,4,FALSE))</f>
        <v>Ciudad de México</v>
      </c>
      <c r="I2511" t="s">
        <v>868</v>
      </c>
      <c r="J2511">
        <v>4</v>
      </c>
      <c r="O2511" t="s">
        <v>32</v>
      </c>
    </row>
    <row r="2512" spans="1:15">
      <c r="A2512">
        <f t="shared" si="78"/>
        <v>2511</v>
      </c>
      <c r="B2512" s="14">
        <v>44146</v>
      </c>
      <c r="C2512" t="s">
        <v>6</v>
      </c>
      <c r="D2512" t="s">
        <v>20</v>
      </c>
      <c r="E2512" s="15">
        <f t="shared" si="79"/>
        <v>20202502</v>
      </c>
      <c r="F2512">
        <v>233</v>
      </c>
      <c r="G2512">
        <v>99999</v>
      </c>
      <c r="H2512" t="str">
        <f>IF(VLOOKUP(G2512,Clientes!$A$2:$D$102,4,FALSE)=0,Clientes!$D$6,VLOOKUP(G2512,Clientes!$A$2:$D$102,4,FALSE))</f>
        <v>Ciudad de México</v>
      </c>
      <c r="I2512" t="s">
        <v>856</v>
      </c>
      <c r="J2512">
        <v>7</v>
      </c>
      <c r="O2512" t="s">
        <v>32</v>
      </c>
    </row>
    <row r="2513" spans="1:15">
      <c r="A2513">
        <f t="shared" si="78"/>
        <v>2512</v>
      </c>
      <c r="B2513" s="14">
        <v>44146</v>
      </c>
      <c r="C2513" t="s">
        <v>6</v>
      </c>
      <c r="D2513" t="s">
        <v>20</v>
      </c>
      <c r="E2513" s="15">
        <f t="shared" si="79"/>
        <v>20202503</v>
      </c>
      <c r="F2513">
        <v>387</v>
      </c>
      <c r="G2513">
        <v>99999</v>
      </c>
      <c r="H2513" t="str">
        <f>IF(VLOOKUP(G2513,Clientes!$A$2:$D$102,4,FALSE)=0,Clientes!$D$6,VLOOKUP(G2513,Clientes!$A$2:$D$102,4,FALSE))</f>
        <v>Ciudad de México</v>
      </c>
      <c r="I2513" t="s">
        <v>852</v>
      </c>
      <c r="J2513">
        <v>4</v>
      </c>
      <c r="O2513" t="s">
        <v>907</v>
      </c>
    </row>
    <row r="2514" spans="1:15">
      <c r="A2514">
        <f t="shared" si="78"/>
        <v>2513</v>
      </c>
      <c r="B2514" s="14">
        <v>44146</v>
      </c>
      <c r="C2514" t="s">
        <v>6</v>
      </c>
      <c r="D2514" t="s">
        <v>20</v>
      </c>
      <c r="E2514" s="15">
        <f t="shared" si="79"/>
        <v>20202504</v>
      </c>
      <c r="F2514">
        <v>411</v>
      </c>
      <c r="G2514">
        <v>99999</v>
      </c>
      <c r="H2514" t="str">
        <f>IF(VLOOKUP(G2514,Clientes!$A$2:$D$102,4,FALSE)=0,Clientes!$D$6,VLOOKUP(G2514,Clientes!$A$2:$D$102,4,FALSE))</f>
        <v>Ciudad de México</v>
      </c>
      <c r="I2514" t="s">
        <v>869</v>
      </c>
      <c r="J2514">
        <v>5</v>
      </c>
      <c r="O2514" t="s">
        <v>907</v>
      </c>
    </row>
    <row r="2515" spans="1:15">
      <c r="A2515">
        <f t="shared" si="78"/>
        <v>2514</v>
      </c>
      <c r="B2515" s="14">
        <v>44147</v>
      </c>
      <c r="C2515" t="s">
        <v>6</v>
      </c>
      <c r="D2515" t="s">
        <v>20</v>
      </c>
      <c r="E2515" s="15">
        <f t="shared" si="79"/>
        <v>20202505</v>
      </c>
      <c r="F2515">
        <v>51</v>
      </c>
      <c r="G2515">
        <v>51</v>
      </c>
      <c r="H2515" t="str">
        <f>IF(VLOOKUP(G2515,Clientes!$A$2:$D$102,4,FALSE)=0,Clientes!$D$6,VLOOKUP(G2515,Clientes!$A$2:$D$102,4,FALSE))</f>
        <v>Ciudad de México</v>
      </c>
      <c r="I2515" t="s">
        <v>836</v>
      </c>
      <c r="J2515">
        <v>5</v>
      </c>
      <c r="O2515" t="s">
        <v>32</v>
      </c>
    </row>
    <row r="2516" spans="1:15">
      <c r="A2516">
        <f t="shared" si="78"/>
        <v>2515</v>
      </c>
      <c r="B2516" s="14">
        <v>44147</v>
      </c>
      <c r="C2516" t="s">
        <v>6</v>
      </c>
      <c r="D2516" t="s">
        <v>20</v>
      </c>
      <c r="E2516" s="15">
        <f t="shared" si="79"/>
        <v>20202506</v>
      </c>
      <c r="F2516">
        <v>143</v>
      </c>
      <c r="G2516">
        <v>99999</v>
      </c>
      <c r="H2516" t="str">
        <f>IF(VLOOKUP(G2516,Clientes!$A$2:$D$102,4,FALSE)=0,Clientes!$D$6,VLOOKUP(G2516,Clientes!$A$2:$D$102,4,FALSE))</f>
        <v>Ciudad de México</v>
      </c>
      <c r="I2516" t="s">
        <v>855</v>
      </c>
      <c r="J2516">
        <v>6</v>
      </c>
      <c r="O2516" t="s">
        <v>32</v>
      </c>
    </row>
    <row r="2517" spans="1:15">
      <c r="A2517">
        <f t="shared" si="78"/>
        <v>2516</v>
      </c>
      <c r="B2517" s="14">
        <v>44147</v>
      </c>
      <c r="C2517" t="s">
        <v>6</v>
      </c>
      <c r="D2517" t="s">
        <v>22</v>
      </c>
      <c r="E2517" s="15">
        <f t="shared" si="79"/>
        <v>20202507</v>
      </c>
      <c r="F2517">
        <v>144</v>
      </c>
      <c r="G2517">
        <v>99999</v>
      </c>
      <c r="H2517" t="str">
        <f>IF(VLOOKUP(G2517,Clientes!$A$2:$D$102,4,FALSE)=0,Clientes!$D$6,VLOOKUP(G2517,Clientes!$A$2:$D$102,4,FALSE))</f>
        <v>Ciudad de México</v>
      </c>
      <c r="I2517" t="s">
        <v>864</v>
      </c>
      <c r="J2517">
        <v>7</v>
      </c>
      <c r="O2517" t="s">
        <v>907</v>
      </c>
    </row>
    <row r="2518" spans="1:15">
      <c r="A2518">
        <f t="shared" si="78"/>
        <v>2517</v>
      </c>
      <c r="B2518" s="14">
        <v>44147</v>
      </c>
      <c r="C2518" t="s">
        <v>6</v>
      </c>
      <c r="D2518" t="s">
        <v>21</v>
      </c>
      <c r="E2518" s="15">
        <f t="shared" si="79"/>
        <v>20202508</v>
      </c>
      <c r="F2518">
        <v>200</v>
      </c>
      <c r="G2518">
        <v>99999</v>
      </c>
      <c r="H2518" t="str">
        <f>IF(VLOOKUP(G2518,Clientes!$A$2:$D$102,4,FALSE)=0,Clientes!$D$6,VLOOKUP(G2518,Clientes!$A$2:$D$102,4,FALSE))</f>
        <v>Ciudad de México</v>
      </c>
      <c r="I2518" t="s">
        <v>885</v>
      </c>
      <c r="J2518">
        <v>6</v>
      </c>
      <c r="O2518" t="s">
        <v>907</v>
      </c>
    </row>
    <row r="2519" spans="1:15">
      <c r="A2519">
        <f t="shared" si="78"/>
        <v>2518</v>
      </c>
      <c r="B2519" s="14">
        <v>44147</v>
      </c>
      <c r="C2519" t="s">
        <v>6</v>
      </c>
      <c r="D2519" t="s">
        <v>20</v>
      </c>
      <c r="E2519" s="15">
        <f t="shared" si="79"/>
        <v>20202509</v>
      </c>
      <c r="F2519">
        <v>263</v>
      </c>
      <c r="G2519">
        <v>99999</v>
      </c>
      <c r="H2519" t="str">
        <f>IF(VLOOKUP(G2519,Clientes!$A$2:$D$102,4,FALSE)=0,Clientes!$D$6,VLOOKUP(G2519,Clientes!$A$2:$D$102,4,FALSE))</f>
        <v>Ciudad de México</v>
      </c>
      <c r="I2519" t="s">
        <v>848</v>
      </c>
      <c r="J2519">
        <v>3</v>
      </c>
      <c r="O2519" t="s">
        <v>32</v>
      </c>
    </row>
    <row r="2520" spans="1:15">
      <c r="A2520">
        <f t="shared" si="78"/>
        <v>2519</v>
      </c>
      <c r="B2520" s="14">
        <v>44147</v>
      </c>
      <c r="C2520" t="s">
        <v>6</v>
      </c>
      <c r="D2520" t="s">
        <v>20</v>
      </c>
      <c r="E2520" s="15">
        <f t="shared" si="79"/>
        <v>20202510</v>
      </c>
      <c r="F2520">
        <v>303</v>
      </c>
      <c r="G2520">
        <v>99999</v>
      </c>
      <c r="H2520" t="str">
        <f>IF(VLOOKUP(G2520,Clientes!$A$2:$D$102,4,FALSE)=0,Clientes!$D$6,VLOOKUP(G2520,Clientes!$A$2:$D$102,4,FALSE))</f>
        <v>Ciudad de México</v>
      </c>
      <c r="I2520" t="s">
        <v>852</v>
      </c>
      <c r="J2520">
        <v>5</v>
      </c>
      <c r="O2520" t="s">
        <v>908</v>
      </c>
    </row>
    <row r="2521" spans="1:15">
      <c r="A2521">
        <f t="shared" si="78"/>
        <v>2520</v>
      </c>
      <c r="B2521" s="14">
        <v>44147</v>
      </c>
      <c r="C2521" t="s">
        <v>6</v>
      </c>
      <c r="D2521" t="s">
        <v>20</v>
      </c>
      <c r="E2521" s="15">
        <f t="shared" si="79"/>
        <v>20202511</v>
      </c>
      <c r="F2521">
        <v>342</v>
      </c>
      <c r="G2521">
        <v>99999</v>
      </c>
      <c r="H2521" t="str">
        <f>IF(VLOOKUP(G2521,Clientes!$A$2:$D$102,4,FALSE)=0,Clientes!$D$6,VLOOKUP(G2521,Clientes!$A$2:$D$102,4,FALSE))</f>
        <v>Ciudad de México</v>
      </c>
      <c r="I2521" t="s">
        <v>868</v>
      </c>
      <c r="J2521">
        <v>3</v>
      </c>
      <c r="O2521" t="s">
        <v>32</v>
      </c>
    </row>
    <row r="2522" spans="1:15">
      <c r="A2522">
        <f t="shared" si="78"/>
        <v>2521</v>
      </c>
      <c r="B2522" s="14">
        <v>44148</v>
      </c>
      <c r="C2522" t="s">
        <v>6</v>
      </c>
      <c r="D2522" t="s">
        <v>21</v>
      </c>
      <c r="E2522" s="15">
        <f t="shared" si="79"/>
        <v>20202512</v>
      </c>
      <c r="F2522">
        <v>145</v>
      </c>
      <c r="G2522">
        <v>99999</v>
      </c>
      <c r="H2522" t="str">
        <f>IF(VLOOKUP(G2522,Clientes!$A$2:$D$102,4,FALSE)=0,Clientes!$D$6,VLOOKUP(G2522,Clientes!$A$2:$D$102,4,FALSE))</f>
        <v>Ciudad de México</v>
      </c>
      <c r="I2522" t="s">
        <v>877</v>
      </c>
      <c r="J2522">
        <v>5</v>
      </c>
      <c r="O2522" t="s">
        <v>32</v>
      </c>
    </row>
    <row r="2523" spans="1:15">
      <c r="A2523">
        <f t="shared" si="78"/>
        <v>2522</v>
      </c>
      <c r="B2523" s="14">
        <v>44148</v>
      </c>
      <c r="C2523" t="s">
        <v>6</v>
      </c>
      <c r="D2523" t="s">
        <v>20</v>
      </c>
      <c r="E2523" s="15">
        <f t="shared" si="79"/>
        <v>20202513</v>
      </c>
      <c r="F2523">
        <v>201</v>
      </c>
      <c r="G2523">
        <v>99999</v>
      </c>
      <c r="H2523" t="str">
        <f>IF(VLOOKUP(G2523,Clientes!$A$2:$D$102,4,FALSE)=0,Clientes!$D$6,VLOOKUP(G2523,Clientes!$A$2:$D$102,4,FALSE))</f>
        <v>Ciudad de México</v>
      </c>
      <c r="I2523" t="s">
        <v>836</v>
      </c>
      <c r="J2523">
        <v>6</v>
      </c>
      <c r="O2523" t="s">
        <v>32</v>
      </c>
    </row>
    <row r="2524" spans="1:15">
      <c r="A2524">
        <f t="shared" si="78"/>
        <v>2523</v>
      </c>
      <c r="B2524" s="14">
        <v>44148</v>
      </c>
      <c r="C2524" t="s">
        <v>6</v>
      </c>
      <c r="D2524" t="s">
        <v>22</v>
      </c>
      <c r="E2524" s="15">
        <f t="shared" si="79"/>
        <v>20202514</v>
      </c>
      <c r="F2524">
        <v>207</v>
      </c>
      <c r="G2524">
        <v>99999</v>
      </c>
      <c r="H2524" t="str">
        <f>IF(VLOOKUP(G2524,Clientes!$A$2:$D$102,4,FALSE)=0,Clientes!$D$6,VLOOKUP(G2524,Clientes!$A$2:$D$102,4,FALSE))</f>
        <v>Ciudad de México</v>
      </c>
      <c r="I2524" t="s">
        <v>881</v>
      </c>
      <c r="J2524">
        <v>4</v>
      </c>
      <c r="O2524" t="s">
        <v>32</v>
      </c>
    </row>
    <row r="2525" spans="1:15">
      <c r="A2525">
        <f t="shared" si="78"/>
        <v>2524</v>
      </c>
      <c r="B2525" s="14">
        <v>44148</v>
      </c>
      <c r="C2525" t="s">
        <v>6</v>
      </c>
      <c r="D2525" t="s">
        <v>22</v>
      </c>
      <c r="E2525" s="15">
        <f t="shared" si="79"/>
        <v>20202515</v>
      </c>
      <c r="F2525">
        <v>220</v>
      </c>
      <c r="G2525">
        <v>99999</v>
      </c>
      <c r="H2525" t="str">
        <f>IF(VLOOKUP(G2525,Clientes!$A$2:$D$102,4,FALSE)=0,Clientes!$D$6,VLOOKUP(G2525,Clientes!$A$2:$D$102,4,FALSE))</f>
        <v>Ciudad de México</v>
      </c>
      <c r="I2525" t="s">
        <v>836</v>
      </c>
      <c r="J2525">
        <v>4</v>
      </c>
      <c r="O2525" t="s">
        <v>908</v>
      </c>
    </row>
    <row r="2526" spans="1:15">
      <c r="A2526">
        <f t="shared" si="78"/>
        <v>2525</v>
      </c>
      <c r="B2526" s="14">
        <v>44148</v>
      </c>
      <c r="C2526" t="s">
        <v>6</v>
      </c>
      <c r="D2526" t="s">
        <v>20</v>
      </c>
      <c r="E2526" s="15">
        <f t="shared" si="79"/>
        <v>20202516</v>
      </c>
      <c r="F2526">
        <v>279</v>
      </c>
      <c r="G2526">
        <v>99999</v>
      </c>
      <c r="H2526" t="str">
        <f>IF(VLOOKUP(G2526,Clientes!$A$2:$D$102,4,FALSE)=0,Clientes!$D$6,VLOOKUP(G2526,Clientes!$A$2:$D$102,4,FALSE))</f>
        <v>Ciudad de México</v>
      </c>
      <c r="I2526" t="s">
        <v>855</v>
      </c>
      <c r="J2526">
        <v>7</v>
      </c>
      <c r="O2526" t="s">
        <v>32</v>
      </c>
    </row>
    <row r="2527" spans="1:15">
      <c r="A2527">
        <f t="shared" si="78"/>
        <v>2526</v>
      </c>
      <c r="B2527" s="14">
        <v>44148</v>
      </c>
      <c r="C2527" t="s">
        <v>6</v>
      </c>
      <c r="D2527" t="s">
        <v>20</v>
      </c>
      <c r="E2527" s="15">
        <f t="shared" si="79"/>
        <v>20202517</v>
      </c>
      <c r="F2527">
        <v>295</v>
      </c>
      <c r="G2527">
        <v>99999</v>
      </c>
      <c r="H2527" t="str">
        <f>IF(VLOOKUP(G2527,Clientes!$A$2:$D$102,4,FALSE)=0,Clientes!$D$6,VLOOKUP(G2527,Clientes!$A$2:$D$102,4,FALSE))</f>
        <v>Ciudad de México</v>
      </c>
      <c r="I2527" t="s">
        <v>844</v>
      </c>
      <c r="J2527">
        <v>5</v>
      </c>
      <c r="O2527" t="s">
        <v>907</v>
      </c>
    </row>
    <row r="2528" spans="1:15">
      <c r="A2528">
        <f t="shared" si="78"/>
        <v>2527</v>
      </c>
      <c r="B2528" s="14">
        <v>44148</v>
      </c>
      <c r="C2528" t="s">
        <v>6</v>
      </c>
      <c r="D2528" t="s">
        <v>21</v>
      </c>
      <c r="E2528" s="15">
        <f t="shared" si="79"/>
        <v>20202518</v>
      </c>
      <c r="F2528">
        <v>340</v>
      </c>
      <c r="G2528">
        <v>99999</v>
      </c>
      <c r="H2528" t="str">
        <f>IF(VLOOKUP(G2528,Clientes!$A$2:$D$102,4,FALSE)=0,Clientes!$D$6,VLOOKUP(G2528,Clientes!$A$2:$D$102,4,FALSE))</f>
        <v>Ciudad de México</v>
      </c>
      <c r="I2528" t="s">
        <v>837</v>
      </c>
      <c r="J2528">
        <v>6</v>
      </c>
      <c r="O2528" t="s">
        <v>908</v>
      </c>
    </row>
    <row r="2529" spans="1:15">
      <c r="A2529">
        <f t="shared" si="78"/>
        <v>2528</v>
      </c>
      <c r="B2529" s="14">
        <v>44148</v>
      </c>
      <c r="C2529" t="s">
        <v>6</v>
      </c>
      <c r="D2529" t="s">
        <v>20</v>
      </c>
      <c r="E2529" s="15">
        <f t="shared" si="79"/>
        <v>20202519</v>
      </c>
      <c r="F2529">
        <v>348</v>
      </c>
      <c r="G2529">
        <v>99999</v>
      </c>
      <c r="H2529" t="str">
        <f>IF(VLOOKUP(G2529,Clientes!$A$2:$D$102,4,FALSE)=0,Clientes!$D$6,VLOOKUP(G2529,Clientes!$A$2:$D$102,4,FALSE))</f>
        <v>Ciudad de México</v>
      </c>
      <c r="I2529" t="s">
        <v>873</v>
      </c>
      <c r="J2529">
        <v>6</v>
      </c>
      <c r="O2529" t="s">
        <v>908</v>
      </c>
    </row>
    <row r="2530" spans="1:15">
      <c r="A2530">
        <f t="shared" si="78"/>
        <v>2529</v>
      </c>
      <c r="B2530" s="14">
        <v>44149</v>
      </c>
      <c r="C2530" t="s">
        <v>6</v>
      </c>
      <c r="D2530" t="s">
        <v>21</v>
      </c>
      <c r="E2530" s="15">
        <f t="shared" si="79"/>
        <v>20202520</v>
      </c>
      <c r="F2530">
        <v>79</v>
      </c>
      <c r="G2530">
        <v>79</v>
      </c>
      <c r="H2530" t="str">
        <f>IF(VLOOKUP(G2530,Clientes!$A$2:$D$102,4,FALSE)=0,Clientes!$D$6,VLOOKUP(G2530,Clientes!$A$2:$D$102,4,FALSE))</f>
        <v>Acapulco de Juárez</v>
      </c>
      <c r="I2530" t="s">
        <v>869</v>
      </c>
      <c r="J2530">
        <v>1</v>
      </c>
      <c r="O2530" t="s">
        <v>907</v>
      </c>
    </row>
    <row r="2531" spans="1:15">
      <c r="A2531">
        <f t="shared" si="78"/>
        <v>2530</v>
      </c>
      <c r="B2531" s="14">
        <v>44149</v>
      </c>
      <c r="C2531" t="s">
        <v>6</v>
      </c>
      <c r="D2531" t="s">
        <v>21</v>
      </c>
      <c r="E2531" s="15">
        <f t="shared" si="79"/>
        <v>20202521</v>
      </c>
      <c r="F2531">
        <v>114</v>
      </c>
      <c r="G2531">
        <v>99999</v>
      </c>
      <c r="H2531" t="str">
        <f>IF(VLOOKUP(G2531,Clientes!$A$2:$D$102,4,FALSE)=0,Clientes!$D$6,VLOOKUP(G2531,Clientes!$A$2:$D$102,4,FALSE))</f>
        <v>Ciudad de México</v>
      </c>
      <c r="I2531" t="s">
        <v>844</v>
      </c>
      <c r="J2531">
        <v>2</v>
      </c>
      <c r="O2531" t="s">
        <v>907</v>
      </c>
    </row>
    <row r="2532" spans="1:15">
      <c r="A2532">
        <f t="shared" si="78"/>
        <v>2531</v>
      </c>
      <c r="B2532" s="14">
        <v>44149</v>
      </c>
      <c r="C2532" t="s">
        <v>6</v>
      </c>
      <c r="D2532" t="s">
        <v>22</v>
      </c>
      <c r="E2532" s="15">
        <f t="shared" si="79"/>
        <v>20202522</v>
      </c>
      <c r="F2532">
        <v>127</v>
      </c>
      <c r="G2532">
        <v>99999</v>
      </c>
      <c r="H2532" t="str">
        <f>IF(VLOOKUP(G2532,Clientes!$A$2:$D$102,4,FALSE)=0,Clientes!$D$6,VLOOKUP(G2532,Clientes!$A$2:$D$102,4,FALSE))</f>
        <v>Ciudad de México</v>
      </c>
      <c r="I2532" t="s">
        <v>860</v>
      </c>
      <c r="J2532">
        <v>3</v>
      </c>
      <c r="O2532" t="s">
        <v>32</v>
      </c>
    </row>
    <row r="2533" spans="1:15">
      <c r="A2533">
        <f t="shared" si="78"/>
        <v>2532</v>
      </c>
      <c r="B2533" s="14">
        <v>44149</v>
      </c>
      <c r="C2533" t="s">
        <v>6</v>
      </c>
      <c r="D2533" t="s">
        <v>20</v>
      </c>
      <c r="E2533" s="15">
        <f t="shared" si="79"/>
        <v>20202523</v>
      </c>
      <c r="F2533">
        <v>147</v>
      </c>
      <c r="G2533">
        <v>99999</v>
      </c>
      <c r="H2533" t="str">
        <f>IF(VLOOKUP(G2533,Clientes!$A$2:$D$102,4,FALSE)=0,Clientes!$D$6,VLOOKUP(G2533,Clientes!$A$2:$D$102,4,FALSE))</f>
        <v>Ciudad de México</v>
      </c>
      <c r="I2533" t="s">
        <v>881</v>
      </c>
      <c r="J2533">
        <v>5</v>
      </c>
      <c r="O2533" t="s">
        <v>907</v>
      </c>
    </row>
    <row r="2534" spans="1:15">
      <c r="A2534">
        <f t="shared" si="78"/>
        <v>2533</v>
      </c>
      <c r="B2534" s="14">
        <v>44149</v>
      </c>
      <c r="C2534" t="s">
        <v>6</v>
      </c>
      <c r="D2534" t="s">
        <v>20</v>
      </c>
      <c r="E2534" s="15">
        <f t="shared" si="79"/>
        <v>20202524</v>
      </c>
      <c r="F2534">
        <v>232</v>
      </c>
      <c r="G2534">
        <v>99999</v>
      </c>
      <c r="H2534" t="str">
        <f>IF(VLOOKUP(G2534,Clientes!$A$2:$D$102,4,FALSE)=0,Clientes!$D$6,VLOOKUP(G2534,Clientes!$A$2:$D$102,4,FALSE))</f>
        <v>Ciudad de México</v>
      </c>
      <c r="I2534" t="s">
        <v>878</v>
      </c>
      <c r="J2534">
        <v>7</v>
      </c>
      <c r="O2534" t="s">
        <v>32</v>
      </c>
    </row>
    <row r="2535" spans="1:15">
      <c r="A2535">
        <f t="shared" si="78"/>
        <v>2534</v>
      </c>
      <c r="B2535" s="14">
        <v>44149</v>
      </c>
      <c r="C2535" t="s">
        <v>6</v>
      </c>
      <c r="D2535" t="s">
        <v>21</v>
      </c>
      <c r="E2535" s="15">
        <f t="shared" si="79"/>
        <v>20202525</v>
      </c>
      <c r="F2535">
        <v>319</v>
      </c>
      <c r="G2535">
        <v>99999</v>
      </c>
      <c r="H2535" t="str">
        <f>IF(VLOOKUP(G2535,Clientes!$A$2:$D$102,4,FALSE)=0,Clientes!$D$6,VLOOKUP(G2535,Clientes!$A$2:$D$102,4,FALSE))</f>
        <v>Ciudad de México</v>
      </c>
      <c r="I2535" t="s">
        <v>888</v>
      </c>
      <c r="J2535">
        <v>2</v>
      </c>
      <c r="O2535" t="s">
        <v>32</v>
      </c>
    </row>
    <row r="2536" spans="1:15">
      <c r="A2536">
        <f t="shared" si="78"/>
        <v>2535</v>
      </c>
      <c r="B2536" s="14">
        <v>44149</v>
      </c>
      <c r="C2536" t="s">
        <v>6</v>
      </c>
      <c r="D2536" t="s">
        <v>20</v>
      </c>
      <c r="E2536" s="15">
        <f t="shared" si="79"/>
        <v>20202526</v>
      </c>
      <c r="F2536">
        <v>328</v>
      </c>
      <c r="G2536">
        <v>99999</v>
      </c>
      <c r="H2536" t="str">
        <f>IF(VLOOKUP(G2536,Clientes!$A$2:$D$102,4,FALSE)=0,Clientes!$D$6,VLOOKUP(G2536,Clientes!$A$2:$D$102,4,FALSE))</f>
        <v>Ciudad de México</v>
      </c>
      <c r="I2536" t="s">
        <v>878</v>
      </c>
      <c r="J2536">
        <v>3</v>
      </c>
      <c r="O2536" t="s">
        <v>907</v>
      </c>
    </row>
    <row r="2537" spans="1:15">
      <c r="A2537">
        <f t="shared" si="78"/>
        <v>2536</v>
      </c>
      <c r="B2537" s="14">
        <v>44149</v>
      </c>
      <c r="C2537" t="s">
        <v>6</v>
      </c>
      <c r="D2537" t="s">
        <v>21</v>
      </c>
      <c r="E2537" s="15">
        <f t="shared" si="79"/>
        <v>20202527</v>
      </c>
      <c r="F2537">
        <v>340</v>
      </c>
      <c r="G2537">
        <v>99999</v>
      </c>
      <c r="H2537" t="str">
        <f>IF(VLOOKUP(G2537,Clientes!$A$2:$D$102,4,FALSE)=0,Clientes!$D$6,VLOOKUP(G2537,Clientes!$A$2:$D$102,4,FALSE))</f>
        <v>Ciudad de México</v>
      </c>
      <c r="I2537" t="s">
        <v>848</v>
      </c>
      <c r="J2537">
        <v>7</v>
      </c>
      <c r="O2537" t="s">
        <v>907</v>
      </c>
    </row>
    <row r="2538" spans="1:15">
      <c r="A2538">
        <f t="shared" si="78"/>
        <v>2537</v>
      </c>
      <c r="B2538" s="14">
        <v>44150</v>
      </c>
      <c r="C2538" t="s">
        <v>6</v>
      </c>
      <c r="D2538" t="s">
        <v>21</v>
      </c>
      <c r="E2538" s="15">
        <f t="shared" si="79"/>
        <v>20202528</v>
      </c>
      <c r="F2538">
        <v>26</v>
      </c>
      <c r="G2538">
        <v>26</v>
      </c>
      <c r="H2538" t="str">
        <f>IF(VLOOKUP(G2538,Clientes!$A$2:$D$102,4,FALSE)=0,Clientes!$D$6,VLOOKUP(G2538,Clientes!$A$2:$D$102,4,FALSE))</f>
        <v>Monterrey</v>
      </c>
      <c r="I2538" t="s">
        <v>841</v>
      </c>
      <c r="J2538">
        <v>5</v>
      </c>
      <c r="O2538" t="s">
        <v>32</v>
      </c>
    </row>
    <row r="2539" spans="1:15">
      <c r="A2539">
        <f t="shared" si="78"/>
        <v>2538</v>
      </c>
      <c r="B2539" s="14">
        <v>44150</v>
      </c>
      <c r="C2539" t="s">
        <v>6</v>
      </c>
      <c r="D2539" t="s">
        <v>20</v>
      </c>
      <c r="E2539" s="15">
        <f t="shared" si="79"/>
        <v>20202529</v>
      </c>
      <c r="F2539">
        <v>30</v>
      </c>
      <c r="G2539">
        <v>30</v>
      </c>
      <c r="H2539" t="str">
        <f>IF(VLOOKUP(G2539,Clientes!$A$2:$D$102,4,FALSE)=0,Clientes!$D$6,VLOOKUP(G2539,Clientes!$A$2:$D$102,4,FALSE))</f>
        <v>Tepic</v>
      </c>
      <c r="I2539" t="s">
        <v>843</v>
      </c>
      <c r="J2539">
        <v>5</v>
      </c>
      <c r="O2539" t="s">
        <v>32</v>
      </c>
    </row>
    <row r="2540" spans="1:15">
      <c r="A2540">
        <f t="shared" si="78"/>
        <v>2539</v>
      </c>
      <c r="B2540" s="14">
        <v>44150</v>
      </c>
      <c r="C2540" t="s">
        <v>6</v>
      </c>
      <c r="D2540" t="s">
        <v>22</v>
      </c>
      <c r="E2540" s="15">
        <f t="shared" si="79"/>
        <v>20202530</v>
      </c>
      <c r="F2540">
        <v>59</v>
      </c>
      <c r="G2540">
        <v>59</v>
      </c>
      <c r="H2540" t="str">
        <f>IF(VLOOKUP(G2540,Clientes!$A$2:$D$102,4,FALSE)=0,Clientes!$D$6,VLOOKUP(G2540,Clientes!$A$2:$D$102,4,FALSE))</f>
        <v>Ecatepec</v>
      </c>
      <c r="I2540" t="s">
        <v>851</v>
      </c>
      <c r="J2540">
        <v>1</v>
      </c>
      <c r="O2540" t="s">
        <v>907</v>
      </c>
    </row>
    <row r="2541" spans="1:15">
      <c r="A2541">
        <f t="shared" si="78"/>
        <v>2540</v>
      </c>
      <c r="B2541" s="14">
        <v>44150</v>
      </c>
      <c r="C2541" t="s">
        <v>6</v>
      </c>
      <c r="D2541" t="s">
        <v>21</v>
      </c>
      <c r="E2541" s="15">
        <f t="shared" si="79"/>
        <v>20202531</v>
      </c>
      <c r="F2541">
        <v>66</v>
      </c>
      <c r="G2541">
        <v>66</v>
      </c>
      <c r="H2541" t="str">
        <f>IF(VLOOKUP(G2541,Clientes!$A$2:$D$102,4,FALSE)=0,Clientes!$D$6,VLOOKUP(G2541,Clientes!$A$2:$D$102,4,FALSE))</f>
        <v>Ciudad de México</v>
      </c>
      <c r="I2541" t="s">
        <v>850</v>
      </c>
      <c r="J2541">
        <v>7</v>
      </c>
      <c r="O2541" t="s">
        <v>32</v>
      </c>
    </row>
    <row r="2542" spans="1:15">
      <c r="A2542">
        <f t="shared" si="78"/>
        <v>2541</v>
      </c>
      <c r="B2542" s="14">
        <v>44150</v>
      </c>
      <c r="C2542" t="s">
        <v>6</v>
      </c>
      <c r="D2542" t="s">
        <v>21</v>
      </c>
      <c r="E2542" s="15">
        <f t="shared" si="79"/>
        <v>20202532</v>
      </c>
      <c r="F2542">
        <v>77</v>
      </c>
      <c r="G2542">
        <v>77</v>
      </c>
      <c r="H2542" t="str">
        <f>IF(VLOOKUP(G2542,Clientes!$A$2:$D$102,4,FALSE)=0,Clientes!$D$6,VLOOKUP(G2542,Clientes!$A$2:$D$102,4,FALSE))</f>
        <v>Reynosa</v>
      </c>
      <c r="I2542" t="s">
        <v>870</v>
      </c>
      <c r="J2542">
        <v>3</v>
      </c>
      <c r="O2542" t="s">
        <v>908</v>
      </c>
    </row>
    <row r="2543" spans="1:15">
      <c r="A2543">
        <f t="shared" si="78"/>
        <v>2542</v>
      </c>
      <c r="B2543" s="14">
        <v>44150</v>
      </c>
      <c r="C2543" t="s">
        <v>6</v>
      </c>
      <c r="D2543" t="s">
        <v>21</v>
      </c>
      <c r="E2543" s="15">
        <f t="shared" si="79"/>
        <v>20202533</v>
      </c>
      <c r="F2543">
        <v>246</v>
      </c>
      <c r="G2543">
        <v>99999</v>
      </c>
      <c r="H2543" t="str">
        <f>IF(VLOOKUP(G2543,Clientes!$A$2:$D$102,4,FALSE)=0,Clientes!$D$6,VLOOKUP(G2543,Clientes!$A$2:$D$102,4,FALSE))</f>
        <v>Ciudad de México</v>
      </c>
      <c r="I2543" t="s">
        <v>866</v>
      </c>
      <c r="J2543">
        <v>4</v>
      </c>
      <c r="O2543" t="s">
        <v>908</v>
      </c>
    </row>
    <row r="2544" spans="1:15">
      <c r="A2544">
        <f t="shared" si="78"/>
        <v>2543</v>
      </c>
      <c r="B2544" s="14">
        <v>44150</v>
      </c>
      <c r="C2544" t="s">
        <v>6</v>
      </c>
      <c r="D2544" t="s">
        <v>20</v>
      </c>
      <c r="E2544" s="15">
        <f t="shared" si="79"/>
        <v>20202534</v>
      </c>
      <c r="F2544">
        <v>306</v>
      </c>
      <c r="G2544">
        <v>99999</v>
      </c>
      <c r="H2544" t="str">
        <f>IF(VLOOKUP(G2544,Clientes!$A$2:$D$102,4,FALSE)=0,Clientes!$D$6,VLOOKUP(G2544,Clientes!$A$2:$D$102,4,FALSE))</f>
        <v>Ciudad de México</v>
      </c>
      <c r="I2544" t="s">
        <v>874</v>
      </c>
      <c r="J2544">
        <v>1</v>
      </c>
      <c r="O2544" t="s">
        <v>908</v>
      </c>
    </row>
    <row r="2545" spans="1:15">
      <c r="A2545">
        <f t="shared" si="78"/>
        <v>2544</v>
      </c>
      <c r="B2545" s="14">
        <v>44150</v>
      </c>
      <c r="C2545" t="s">
        <v>6</v>
      </c>
      <c r="D2545" t="s">
        <v>20</v>
      </c>
      <c r="E2545" s="15">
        <f t="shared" si="79"/>
        <v>20202535</v>
      </c>
      <c r="F2545">
        <v>409</v>
      </c>
      <c r="G2545">
        <v>99999</v>
      </c>
      <c r="H2545" t="str">
        <f>IF(VLOOKUP(G2545,Clientes!$A$2:$D$102,4,FALSE)=0,Clientes!$D$6,VLOOKUP(G2545,Clientes!$A$2:$D$102,4,FALSE))</f>
        <v>Ciudad de México</v>
      </c>
      <c r="I2545" t="s">
        <v>865</v>
      </c>
      <c r="J2545">
        <v>3</v>
      </c>
      <c r="O2545" t="s">
        <v>32</v>
      </c>
    </row>
    <row r="2546" spans="1:15">
      <c r="A2546">
        <f t="shared" si="78"/>
        <v>2545</v>
      </c>
      <c r="B2546" s="14">
        <v>44151</v>
      </c>
      <c r="C2546" t="s">
        <v>6</v>
      </c>
      <c r="D2546" t="s">
        <v>20</v>
      </c>
      <c r="E2546" s="15">
        <f t="shared" si="79"/>
        <v>20202536</v>
      </c>
      <c r="F2546">
        <v>56</v>
      </c>
      <c r="G2546">
        <v>56</v>
      </c>
      <c r="H2546" t="str">
        <f>IF(VLOOKUP(G2546,Clientes!$A$2:$D$102,4,FALSE)=0,Clientes!$D$6,VLOOKUP(G2546,Clientes!$A$2:$D$102,4,FALSE))</f>
        <v>Pachuca de Soto</v>
      </c>
      <c r="I2546" t="s">
        <v>850</v>
      </c>
      <c r="J2546">
        <v>1</v>
      </c>
      <c r="O2546" t="s">
        <v>32</v>
      </c>
    </row>
    <row r="2547" spans="1:15">
      <c r="A2547">
        <f t="shared" si="78"/>
        <v>2546</v>
      </c>
      <c r="B2547" s="14">
        <v>44151</v>
      </c>
      <c r="C2547" t="s">
        <v>6</v>
      </c>
      <c r="D2547" t="s">
        <v>21</v>
      </c>
      <c r="E2547" s="15">
        <f t="shared" si="79"/>
        <v>20202537</v>
      </c>
      <c r="F2547">
        <v>81</v>
      </c>
      <c r="G2547">
        <v>81</v>
      </c>
      <c r="H2547" t="str">
        <f>IF(VLOOKUP(G2547,Clientes!$A$2:$D$102,4,FALSE)=0,Clientes!$D$6,VLOOKUP(G2547,Clientes!$A$2:$D$102,4,FALSE))</f>
        <v>Celaya</v>
      </c>
      <c r="I2547" t="s">
        <v>889</v>
      </c>
      <c r="J2547">
        <v>5</v>
      </c>
      <c r="O2547" t="s">
        <v>908</v>
      </c>
    </row>
    <row r="2548" spans="1:15">
      <c r="A2548">
        <f t="shared" si="78"/>
        <v>2547</v>
      </c>
      <c r="B2548" s="14">
        <v>44151</v>
      </c>
      <c r="C2548" t="s">
        <v>6</v>
      </c>
      <c r="D2548" t="s">
        <v>20</v>
      </c>
      <c r="E2548" s="15">
        <f t="shared" si="79"/>
        <v>20202538</v>
      </c>
      <c r="F2548">
        <v>126</v>
      </c>
      <c r="G2548">
        <v>99999</v>
      </c>
      <c r="H2548" t="str">
        <f>IF(VLOOKUP(G2548,Clientes!$A$2:$D$102,4,FALSE)=0,Clientes!$D$6,VLOOKUP(G2548,Clientes!$A$2:$D$102,4,FALSE))</f>
        <v>Ciudad de México</v>
      </c>
      <c r="I2548" t="s">
        <v>850</v>
      </c>
      <c r="J2548">
        <v>1</v>
      </c>
      <c r="O2548" t="s">
        <v>907</v>
      </c>
    </row>
    <row r="2549" spans="1:15">
      <c r="A2549">
        <f t="shared" si="78"/>
        <v>2548</v>
      </c>
      <c r="B2549" s="14">
        <v>44151</v>
      </c>
      <c r="C2549" t="s">
        <v>6</v>
      </c>
      <c r="D2549" t="s">
        <v>20</v>
      </c>
      <c r="E2549" s="15">
        <f t="shared" si="79"/>
        <v>20202539</v>
      </c>
      <c r="F2549">
        <v>181</v>
      </c>
      <c r="G2549">
        <v>99999</v>
      </c>
      <c r="H2549" t="str">
        <f>IF(VLOOKUP(G2549,Clientes!$A$2:$D$102,4,FALSE)=0,Clientes!$D$6,VLOOKUP(G2549,Clientes!$A$2:$D$102,4,FALSE))</f>
        <v>Ciudad de México</v>
      </c>
      <c r="I2549" t="s">
        <v>859</v>
      </c>
      <c r="J2549">
        <v>1</v>
      </c>
      <c r="O2549" t="s">
        <v>908</v>
      </c>
    </row>
    <row r="2550" spans="1:15">
      <c r="A2550">
        <f t="shared" si="78"/>
        <v>2549</v>
      </c>
      <c r="B2550" s="14">
        <v>44151</v>
      </c>
      <c r="C2550" t="s">
        <v>6</v>
      </c>
      <c r="D2550" t="s">
        <v>20</v>
      </c>
      <c r="E2550" s="15">
        <f t="shared" si="79"/>
        <v>20202540</v>
      </c>
      <c r="F2550">
        <v>230</v>
      </c>
      <c r="G2550">
        <v>99999</v>
      </c>
      <c r="H2550" t="str">
        <f>IF(VLOOKUP(G2550,Clientes!$A$2:$D$102,4,FALSE)=0,Clientes!$D$6,VLOOKUP(G2550,Clientes!$A$2:$D$102,4,FALSE))</f>
        <v>Ciudad de México</v>
      </c>
      <c r="I2550" t="s">
        <v>846</v>
      </c>
      <c r="J2550">
        <v>4</v>
      </c>
      <c r="O2550" t="s">
        <v>908</v>
      </c>
    </row>
    <row r="2551" spans="1:15">
      <c r="A2551">
        <f t="shared" si="78"/>
        <v>2550</v>
      </c>
      <c r="B2551" s="14">
        <v>44151</v>
      </c>
      <c r="C2551" t="s">
        <v>6</v>
      </c>
      <c r="D2551" t="s">
        <v>20</v>
      </c>
      <c r="E2551" s="15">
        <f t="shared" si="79"/>
        <v>20202541</v>
      </c>
      <c r="F2551">
        <v>362</v>
      </c>
      <c r="G2551">
        <v>99999</v>
      </c>
      <c r="H2551" t="str">
        <f>IF(VLOOKUP(G2551,Clientes!$A$2:$D$102,4,FALSE)=0,Clientes!$D$6,VLOOKUP(G2551,Clientes!$A$2:$D$102,4,FALSE))</f>
        <v>Ciudad de México</v>
      </c>
      <c r="I2551" t="s">
        <v>847</v>
      </c>
      <c r="J2551">
        <v>5</v>
      </c>
      <c r="O2551" t="s">
        <v>32</v>
      </c>
    </row>
    <row r="2552" spans="1:15">
      <c r="A2552">
        <f t="shared" si="78"/>
        <v>2551</v>
      </c>
      <c r="B2552" s="14">
        <v>44151</v>
      </c>
      <c r="C2552" t="s">
        <v>6</v>
      </c>
      <c r="D2552" t="s">
        <v>20</v>
      </c>
      <c r="E2552" s="15">
        <f t="shared" si="79"/>
        <v>20202542</v>
      </c>
      <c r="F2552">
        <v>394</v>
      </c>
      <c r="G2552">
        <v>99999</v>
      </c>
      <c r="H2552" t="str">
        <f>IF(VLOOKUP(G2552,Clientes!$A$2:$D$102,4,FALSE)=0,Clientes!$D$6,VLOOKUP(G2552,Clientes!$A$2:$D$102,4,FALSE))</f>
        <v>Ciudad de México</v>
      </c>
      <c r="I2552" t="s">
        <v>880</v>
      </c>
      <c r="J2552">
        <v>6</v>
      </c>
      <c r="O2552" t="s">
        <v>32</v>
      </c>
    </row>
    <row r="2553" spans="1:15">
      <c r="A2553">
        <f t="shared" si="78"/>
        <v>2552</v>
      </c>
      <c r="B2553" s="14">
        <v>44151</v>
      </c>
      <c r="C2553" t="s">
        <v>6</v>
      </c>
      <c r="D2553" t="s">
        <v>22</v>
      </c>
      <c r="E2553" s="15">
        <f t="shared" si="79"/>
        <v>20202543</v>
      </c>
      <c r="F2553">
        <v>405</v>
      </c>
      <c r="G2553">
        <v>99999</v>
      </c>
      <c r="H2553" t="str">
        <f>IF(VLOOKUP(G2553,Clientes!$A$2:$D$102,4,FALSE)=0,Clientes!$D$6,VLOOKUP(G2553,Clientes!$A$2:$D$102,4,FALSE))</f>
        <v>Ciudad de México</v>
      </c>
      <c r="I2553" t="s">
        <v>872</v>
      </c>
      <c r="J2553">
        <v>1</v>
      </c>
      <c r="O2553" t="s">
        <v>908</v>
      </c>
    </row>
    <row r="2554" spans="1:15">
      <c r="A2554">
        <f t="shared" si="78"/>
        <v>2553</v>
      </c>
      <c r="B2554" s="14">
        <v>44152</v>
      </c>
      <c r="C2554" t="s">
        <v>6</v>
      </c>
      <c r="D2554" t="s">
        <v>21</v>
      </c>
      <c r="E2554" s="15">
        <f t="shared" si="79"/>
        <v>20202544</v>
      </c>
      <c r="F2554">
        <v>9</v>
      </c>
      <c r="G2554">
        <v>9</v>
      </c>
      <c r="H2554" t="str">
        <f>IF(VLOOKUP(G2554,Clientes!$A$2:$D$102,4,FALSE)=0,Clientes!$D$6,VLOOKUP(G2554,Clientes!$A$2:$D$102,4,FALSE))</f>
        <v>Ciudad de México</v>
      </c>
      <c r="I2554" t="s">
        <v>868</v>
      </c>
      <c r="J2554">
        <v>2</v>
      </c>
      <c r="O2554" t="s">
        <v>907</v>
      </c>
    </row>
    <row r="2555" spans="1:15">
      <c r="A2555">
        <f t="shared" si="78"/>
        <v>2554</v>
      </c>
      <c r="B2555" s="14">
        <v>44152</v>
      </c>
      <c r="C2555" t="s">
        <v>6</v>
      </c>
      <c r="D2555" t="s">
        <v>21</v>
      </c>
      <c r="E2555" s="15">
        <f t="shared" si="79"/>
        <v>20202545</v>
      </c>
      <c r="F2555">
        <v>50</v>
      </c>
      <c r="G2555">
        <v>50</v>
      </c>
      <c r="H2555" t="str">
        <f>IF(VLOOKUP(G2555,Clientes!$A$2:$D$102,4,FALSE)=0,Clientes!$D$6,VLOOKUP(G2555,Clientes!$A$2:$D$102,4,FALSE))</f>
        <v>Ciudad López Mateos</v>
      </c>
      <c r="I2555" t="s">
        <v>833</v>
      </c>
      <c r="J2555">
        <v>4</v>
      </c>
      <c r="O2555" t="s">
        <v>32</v>
      </c>
    </row>
    <row r="2556" spans="1:15">
      <c r="A2556">
        <f t="shared" si="78"/>
        <v>2555</v>
      </c>
      <c r="B2556" s="14">
        <v>44152</v>
      </c>
      <c r="C2556" t="s">
        <v>6</v>
      </c>
      <c r="D2556" t="s">
        <v>20</v>
      </c>
      <c r="E2556" s="15">
        <f t="shared" si="79"/>
        <v>20202546</v>
      </c>
      <c r="F2556">
        <v>89</v>
      </c>
      <c r="G2556">
        <v>89</v>
      </c>
      <c r="H2556" t="str">
        <f>IF(VLOOKUP(G2556,Clientes!$A$2:$D$102,4,FALSE)=0,Clientes!$D$6,VLOOKUP(G2556,Clientes!$A$2:$D$102,4,FALSE))</f>
        <v>Coatzacoalcos</v>
      </c>
      <c r="I2556" t="s">
        <v>870</v>
      </c>
      <c r="J2556">
        <v>7</v>
      </c>
      <c r="O2556" t="s">
        <v>32</v>
      </c>
    </row>
    <row r="2557" spans="1:15">
      <c r="A2557">
        <f t="shared" si="78"/>
        <v>2556</v>
      </c>
      <c r="B2557" s="14">
        <v>44152</v>
      </c>
      <c r="C2557" t="s">
        <v>6</v>
      </c>
      <c r="D2557" t="s">
        <v>20</v>
      </c>
      <c r="E2557" s="15">
        <f t="shared" si="79"/>
        <v>20202547</v>
      </c>
      <c r="F2557">
        <v>106</v>
      </c>
      <c r="G2557">
        <v>99999</v>
      </c>
      <c r="H2557" t="str">
        <f>IF(VLOOKUP(G2557,Clientes!$A$2:$D$102,4,FALSE)=0,Clientes!$D$6,VLOOKUP(G2557,Clientes!$A$2:$D$102,4,FALSE))</f>
        <v>Ciudad de México</v>
      </c>
      <c r="I2557" t="s">
        <v>870</v>
      </c>
      <c r="J2557">
        <v>4</v>
      </c>
      <c r="O2557" t="s">
        <v>908</v>
      </c>
    </row>
    <row r="2558" spans="1:15">
      <c r="A2558">
        <f t="shared" si="78"/>
        <v>2557</v>
      </c>
      <c r="B2558" s="14">
        <v>44152</v>
      </c>
      <c r="C2558" t="s">
        <v>6</v>
      </c>
      <c r="D2558" t="s">
        <v>22</v>
      </c>
      <c r="E2558" s="15">
        <f t="shared" si="79"/>
        <v>20202548</v>
      </c>
      <c r="F2558">
        <v>158</v>
      </c>
      <c r="G2558">
        <v>99999</v>
      </c>
      <c r="H2558" t="str">
        <f>IF(VLOOKUP(G2558,Clientes!$A$2:$D$102,4,FALSE)=0,Clientes!$D$6,VLOOKUP(G2558,Clientes!$A$2:$D$102,4,FALSE))</f>
        <v>Ciudad de México</v>
      </c>
      <c r="I2558" t="s">
        <v>887</v>
      </c>
      <c r="J2558">
        <v>2</v>
      </c>
      <c r="O2558" t="s">
        <v>908</v>
      </c>
    </row>
    <row r="2559" spans="1:15">
      <c r="A2559">
        <f t="shared" si="78"/>
        <v>2558</v>
      </c>
      <c r="B2559" s="14">
        <v>44153</v>
      </c>
      <c r="C2559" t="s">
        <v>6</v>
      </c>
      <c r="D2559" t="s">
        <v>20</v>
      </c>
      <c r="E2559" s="15">
        <f t="shared" si="79"/>
        <v>20202549</v>
      </c>
      <c r="F2559">
        <v>84</v>
      </c>
      <c r="G2559">
        <v>84</v>
      </c>
      <c r="H2559" t="str">
        <f>IF(VLOOKUP(G2559,Clientes!$A$2:$D$102,4,FALSE)=0,Clientes!$D$6,VLOOKUP(G2559,Clientes!$A$2:$D$102,4,FALSE))</f>
        <v>Ciudad de México</v>
      </c>
      <c r="I2559" t="s">
        <v>876</v>
      </c>
      <c r="J2559">
        <v>5</v>
      </c>
      <c r="O2559" t="s">
        <v>908</v>
      </c>
    </row>
    <row r="2560" spans="1:15">
      <c r="A2560">
        <f t="shared" si="78"/>
        <v>2559</v>
      </c>
      <c r="B2560" s="14">
        <v>44153</v>
      </c>
      <c r="C2560" t="s">
        <v>6</v>
      </c>
      <c r="D2560" t="s">
        <v>20</v>
      </c>
      <c r="E2560" s="15">
        <f t="shared" si="79"/>
        <v>20202550</v>
      </c>
      <c r="F2560">
        <v>97</v>
      </c>
      <c r="G2560">
        <v>97</v>
      </c>
      <c r="H2560" t="str">
        <f>IF(VLOOKUP(G2560,Clientes!$A$2:$D$102,4,FALSE)=0,Clientes!$D$6,VLOOKUP(G2560,Clientes!$A$2:$D$102,4,FALSE))</f>
        <v>Ciudad de México</v>
      </c>
      <c r="I2560" t="s">
        <v>890</v>
      </c>
      <c r="J2560">
        <v>7</v>
      </c>
      <c r="O2560" t="s">
        <v>908</v>
      </c>
    </row>
    <row r="2561" spans="1:15">
      <c r="A2561">
        <f t="shared" si="78"/>
        <v>2560</v>
      </c>
      <c r="B2561" s="14">
        <v>44153</v>
      </c>
      <c r="C2561" t="s">
        <v>6</v>
      </c>
      <c r="D2561" t="s">
        <v>20</v>
      </c>
      <c r="E2561" s="15">
        <f t="shared" si="79"/>
        <v>20202551</v>
      </c>
      <c r="F2561">
        <v>110</v>
      </c>
      <c r="G2561">
        <v>99999</v>
      </c>
      <c r="H2561" t="str">
        <f>IF(VLOOKUP(G2561,Clientes!$A$2:$D$102,4,FALSE)=0,Clientes!$D$6,VLOOKUP(G2561,Clientes!$A$2:$D$102,4,FALSE))</f>
        <v>Ciudad de México</v>
      </c>
      <c r="I2561" t="s">
        <v>849</v>
      </c>
      <c r="J2561">
        <v>2</v>
      </c>
      <c r="O2561" t="s">
        <v>907</v>
      </c>
    </row>
    <row r="2562" spans="1:15">
      <c r="A2562">
        <f t="shared" si="78"/>
        <v>2561</v>
      </c>
      <c r="B2562" s="14">
        <v>44153</v>
      </c>
      <c r="C2562" t="s">
        <v>6</v>
      </c>
      <c r="D2562" t="s">
        <v>20</v>
      </c>
      <c r="E2562" s="15">
        <f t="shared" si="79"/>
        <v>20202552</v>
      </c>
      <c r="F2562">
        <v>350</v>
      </c>
      <c r="G2562">
        <v>99999</v>
      </c>
      <c r="H2562" t="str">
        <f>IF(VLOOKUP(G2562,Clientes!$A$2:$D$102,4,FALSE)=0,Clientes!$D$6,VLOOKUP(G2562,Clientes!$A$2:$D$102,4,FALSE))</f>
        <v>Ciudad de México</v>
      </c>
      <c r="I2562" t="s">
        <v>873</v>
      </c>
      <c r="J2562">
        <v>2</v>
      </c>
      <c r="O2562" t="s">
        <v>907</v>
      </c>
    </row>
    <row r="2563" spans="1:15">
      <c r="A2563">
        <f t="shared" si="78"/>
        <v>2562</v>
      </c>
      <c r="B2563" s="14">
        <v>44154</v>
      </c>
      <c r="C2563" t="s">
        <v>6</v>
      </c>
      <c r="D2563" t="s">
        <v>20</v>
      </c>
      <c r="E2563" s="15">
        <f t="shared" si="79"/>
        <v>20202553</v>
      </c>
      <c r="F2563">
        <v>19</v>
      </c>
      <c r="G2563">
        <v>19</v>
      </c>
      <c r="H2563" t="str">
        <f>IF(VLOOKUP(G2563,Clientes!$A$2:$D$102,4,FALSE)=0,Clientes!$D$6,VLOOKUP(G2563,Clientes!$A$2:$D$102,4,FALSE))</f>
        <v>Guadalupe</v>
      </c>
      <c r="I2563" t="s">
        <v>882</v>
      </c>
      <c r="J2563">
        <v>4</v>
      </c>
      <c r="O2563" t="s">
        <v>908</v>
      </c>
    </row>
    <row r="2564" spans="1:15">
      <c r="A2564">
        <f t="shared" ref="A2564:A2627" si="80">A2563+1</f>
        <v>2563</v>
      </c>
      <c r="B2564" s="14">
        <v>44154</v>
      </c>
      <c r="C2564" t="s">
        <v>6</v>
      </c>
      <c r="D2564" t="s">
        <v>20</v>
      </c>
      <c r="E2564" s="15">
        <f t="shared" ref="E2564:E2627" si="81">IF(CONCATENATE(D2564,F2564)=CONCATENATE(D2563,F2563),E2563,E2563+1)</f>
        <v>20202554</v>
      </c>
      <c r="F2564">
        <v>20</v>
      </c>
      <c r="G2564">
        <v>20</v>
      </c>
      <c r="H2564" t="str">
        <f>IF(VLOOKUP(G2564,Clientes!$A$2:$D$102,4,FALSE)=0,Clientes!$D$6,VLOOKUP(G2564,Clientes!$A$2:$D$102,4,FALSE))</f>
        <v>Hermosillo</v>
      </c>
      <c r="I2564" t="s">
        <v>857</v>
      </c>
      <c r="J2564">
        <v>3</v>
      </c>
      <c r="O2564" t="s">
        <v>32</v>
      </c>
    </row>
    <row r="2565" spans="1:15">
      <c r="A2565">
        <f t="shared" si="80"/>
        <v>2564</v>
      </c>
      <c r="B2565" s="14">
        <v>44154</v>
      </c>
      <c r="C2565" t="s">
        <v>6</v>
      </c>
      <c r="D2565" t="s">
        <v>20</v>
      </c>
      <c r="E2565" s="15">
        <f t="shared" si="81"/>
        <v>20202555</v>
      </c>
      <c r="F2565">
        <v>170</v>
      </c>
      <c r="G2565">
        <v>99999</v>
      </c>
      <c r="H2565" t="str">
        <f>IF(VLOOKUP(G2565,Clientes!$A$2:$D$102,4,FALSE)=0,Clientes!$D$6,VLOOKUP(G2565,Clientes!$A$2:$D$102,4,FALSE))</f>
        <v>Ciudad de México</v>
      </c>
      <c r="I2565" t="s">
        <v>848</v>
      </c>
      <c r="J2565">
        <v>3</v>
      </c>
      <c r="O2565" t="s">
        <v>908</v>
      </c>
    </row>
    <row r="2566" spans="1:15">
      <c r="A2566">
        <f t="shared" si="80"/>
        <v>2565</v>
      </c>
      <c r="B2566" s="14">
        <v>44154</v>
      </c>
      <c r="C2566" t="s">
        <v>6</v>
      </c>
      <c r="D2566" t="s">
        <v>22</v>
      </c>
      <c r="E2566" s="15">
        <f t="shared" si="81"/>
        <v>20202556</v>
      </c>
      <c r="F2566">
        <v>185</v>
      </c>
      <c r="G2566">
        <v>99999</v>
      </c>
      <c r="H2566" t="str">
        <f>IF(VLOOKUP(G2566,Clientes!$A$2:$D$102,4,FALSE)=0,Clientes!$D$6,VLOOKUP(G2566,Clientes!$A$2:$D$102,4,FALSE))</f>
        <v>Ciudad de México</v>
      </c>
      <c r="I2566" t="s">
        <v>878</v>
      </c>
      <c r="J2566">
        <v>7</v>
      </c>
      <c r="O2566" t="s">
        <v>908</v>
      </c>
    </row>
    <row r="2567" spans="1:15">
      <c r="A2567">
        <f t="shared" si="80"/>
        <v>2566</v>
      </c>
      <c r="B2567" s="14">
        <v>44155</v>
      </c>
      <c r="C2567" t="s">
        <v>6</v>
      </c>
      <c r="D2567" t="s">
        <v>20</v>
      </c>
      <c r="E2567" s="15">
        <f t="shared" si="81"/>
        <v>20202557</v>
      </c>
      <c r="F2567">
        <v>38</v>
      </c>
      <c r="G2567">
        <v>38</v>
      </c>
      <c r="H2567" t="str">
        <f>IF(VLOOKUP(G2567,Clientes!$A$2:$D$102,4,FALSE)=0,Clientes!$D$6,VLOOKUP(G2567,Clientes!$A$2:$D$102,4,FALSE))</f>
        <v>Victoria de Durango</v>
      </c>
      <c r="I2567" t="s">
        <v>854</v>
      </c>
      <c r="J2567">
        <v>6</v>
      </c>
      <c r="O2567" t="s">
        <v>907</v>
      </c>
    </row>
    <row r="2568" spans="1:15">
      <c r="A2568">
        <f t="shared" si="80"/>
        <v>2567</v>
      </c>
      <c r="B2568" s="14">
        <v>44155</v>
      </c>
      <c r="C2568" t="s">
        <v>6</v>
      </c>
      <c r="D2568" t="s">
        <v>20</v>
      </c>
      <c r="E2568" s="15">
        <f t="shared" si="81"/>
        <v>20202558</v>
      </c>
      <c r="F2568">
        <v>98</v>
      </c>
      <c r="G2568">
        <v>98</v>
      </c>
      <c r="H2568" t="str">
        <f>IF(VLOOKUP(G2568,Clientes!$A$2:$D$102,4,FALSE)=0,Clientes!$D$6,VLOOKUP(G2568,Clientes!$A$2:$D$102,4,FALSE))</f>
        <v>Ciudad de México</v>
      </c>
      <c r="I2568" t="s">
        <v>859</v>
      </c>
      <c r="J2568">
        <v>7</v>
      </c>
      <c r="O2568" t="s">
        <v>907</v>
      </c>
    </row>
    <row r="2569" spans="1:15">
      <c r="A2569">
        <f t="shared" si="80"/>
        <v>2568</v>
      </c>
      <c r="B2569" s="14">
        <v>44155</v>
      </c>
      <c r="C2569" t="s">
        <v>6</v>
      </c>
      <c r="D2569" t="s">
        <v>22</v>
      </c>
      <c r="E2569" s="15">
        <f t="shared" si="81"/>
        <v>20202559</v>
      </c>
      <c r="F2569">
        <v>127</v>
      </c>
      <c r="G2569">
        <v>99999</v>
      </c>
      <c r="H2569" t="str">
        <f>IF(VLOOKUP(G2569,Clientes!$A$2:$D$102,4,FALSE)=0,Clientes!$D$6,VLOOKUP(G2569,Clientes!$A$2:$D$102,4,FALSE))</f>
        <v>Ciudad de México</v>
      </c>
      <c r="I2569" t="s">
        <v>859</v>
      </c>
      <c r="J2569">
        <v>4</v>
      </c>
      <c r="O2569" t="s">
        <v>908</v>
      </c>
    </row>
    <row r="2570" spans="1:15">
      <c r="A2570">
        <f t="shared" si="80"/>
        <v>2569</v>
      </c>
      <c r="B2570" s="14">
        <v>44155</v>
      </c>
      <c r="C2570" t="s">
        <v>6</v>
      </c>
      <c r="D2570" t="s">
        <v>20</v>
      </c>
      <c r="E2570" s="15">
        <f t="shared" si="81"/>
        <v>20202560</v>
      </c>
      <c r="F2570">
        <v>133</v>
      </c>
      <c r="G2570">
        <v>99999</v>
      </c>
      <c r="H2570" t="str">
        <f>IF(VLOOKUP(G2570,Clientes!$A$2:$D$102,4,FALSE)=0,Clientes!$D$6,VLOOKUP(G2570,Clientes!$A$2:$D$102,4,FALSE))</f>
        <v>Ciudad de México</v>
      </c>
      <c r="I2570" t="s">
        <v>855</v>
      </c>
      <c r="J2570">
        <v>4</v>
      </c>
      <c r="O2570" t="s">
        <v>907</v>
      </c>
    </row>
    <row r="2571" spans="1:15">
      <c r="A2571">
        <f t="shared" si="80"/>
        <v>2570</v>
      </c>
      <c r="B2571" s="14">
        <v>44155</v>
      </c>
      <c r="C2571" t="s">
        <v>6</v>
      </c>
      <c r="D2571" t="s">
        <v>20</v>
      </c>
      <c r="E2571" s="15">
        <f t="shared" si="81"/>
        <v>20202561</v>
      </c>
      <c r="F2571">
        <v>142</v>
      </c>
      <c r="G2571">
        <v>99999</v>
      </c>
      <c r="H2571" t="str">
        <f>IF(VLOOKUP(G2571,Clientes!$A$2:$D$102,4,FALSE)=0,Clientes!$D$6,VLOOKUP(G2571,Clientes!$A$2:$D$102,4,FALSE))</f>
        <v>Ciudad de México</v>
      </c>
      <c r="I2571" t="s">
        <v>873</v>
      </c>
      <c r="J2571">
        <v>2</v>
      </c>
      <c r="O2571" t="s">
        <v>907</v>
      </c>
    </row>
    <row r="2572" spans="1:15">
      <c r="A2572">
        <f t="shared" si="80"/>
        <v>2571</v>
      </c>
      <c r="B2572" s="14">
        <v>44155</v>
      </c>
      <c r="C2572" t="s">
        <v>6</v>
      </c>
      <c r="D2572" t="s">
        <v>22</v>
      </c>
      <c r="E2572" s="15">
        <f t="shared" si="81"/>
        <v>20202562</v>
      </c>
      <c r="F2572">
        <v>304</v>
      </c>
      <c r="G2572">
        <v>99999</v>
      </c>
      <c r="H2572" t="str">
        <f>IF(VLOOKUP(G2572,Clientes!$A$2:$D$102,4,FALSE)=0,Clientes!$D$6,VLOOKUP(G2572,Clientes!$A$2:$D$102,4,FALSE))</f>
        <v>Ciudad de México</v>
      </c>
      <c r="I2572" t="s">
        <v>845</v>
      </c>
      <c r="J2572">
        <v>3</v>
      </c>
      <c r="O2572" t="s">
        <v>907</v>
      </c>
    </row>
    <row r="2573" spans="1:15">
      <c r="A2573">
        <f t="shared" si="80"/>
        <v>2572</v>
      </c>
      <c r="B2573" s="14">
        <v>44155</v>
      </c>
      <c r="C2573" t="s">
        <v>6</v>
      </c>
      <c r="D2573" t="s">
        <v>21</v>
      </c>
      <c r="E2573" s="15">
        <f t="shared" si="81"/>
        <v>20202563</v>
      </c>
      <c r="F2573">
        <v>350</v>
      </c>
      <c r="G2573">
        <v>99999</v>
      </c>
      <c r="H2573" t="str">
        <f>IF(VLOOKUP(G2573,Clientes!$A$2:$D$102,4,FALSE)=0,Clientes!$D$6,VLOOKUP(G2573,Clientes!$A$2:$D$102,4,FALSE))</f>
        <v>Ciudad de México</v>
      </c>
      <c r="I2573" t="s">
        <v>860</v>
      </c>
      <c r="J2573">
        <v>6</v>
      </c>
      <c r="O2573" t="s">
        <v>32</v>
      </c>
    </row>
    <row r="2574" spans="1:15">
      <c r="A2574">
        <f t="shared" si="80"/>
        <v>2573</v>
      </c>
      <c r="B2574" s="14">
        <v>44155</v>
      </c>
      <c r="C2574" t="s">
        <v>6</v>
      </c>
      <c r="D2574" t="s">
        <v>20</v>
      </c>
      <c r="E2574" s="15">
        <f t="shared" si="81"/>
        <v>20202564</v>
      </c>
      <c r="F2574">
        <v>404</v>
      </c>
      <c r="G2574">
        <v>99999</v>
      </c>
      <c r="H2574" t="str">
        <f>IF(VLOOKUP(G2574,Clientes!$A$2:$D$102,4,FALSE)=0,Clientes!$D$6,VLOOKUP(G2574,Clientes!$A$2:$D$102,4,FALSE))</f>
        <v>Ciudad de México</v>
      </c>
      <c r="I2574" t="s">
        <v>882</v>
      </c>
      <c r="J2574">
        <v>3</v>
      </c>
      <c r="O2574" t="s">
        <v>908</v>
      </c>
    </row>
    <row r="2575" spans="1:15">
      <c r="A2575">
        <f t="shared" si="80"/>
        <v>2574</v>
      </c>
      <c r="B2575" s="14">
        <v>44155</v>
      </c>
      <c r="C2575" t="s">
        <v>6</v>
      </c>
      <c r="D2575" t="s">
        <v>20</v>
      </c>
      <c r="E2575" s="15">
        <f t="shared" si="81"/>
        <v>20202565</v>
      </c>
      <c r="F2575">
        <v>419</v>
      </c>
      <c r="G2575">
        <v>99999</v>
      </c>
      <c r="H2575" t="str">
        <f>IF(VLOOKUP(G2575,Clientes!$A$2:$D$102,4,FALSE)=0,Clientes!$D$6,VLOOKUP(G2575,Clientes!$A$2:$D$102,4,FALSE))</f>
        <v>Ciudad de México</v>
      </c>
      <c r="I2575" t="s">
        <v>874</v>
      </c>
      <c r="J2575">
        <v>4</v>
      </c>
      <c r="O2575" t="s">
        <v>907</v>
      </c>
    </row>
    <row r="2576" spans="1:15">
      <c r="A2576">
        <f t="shared" si="80"/>
        <v>2575</v>
      </c>
      <c r="B2576" s="14">
        <v>44155</v>
      </c>
      <c r="C2576" t="s">
        <v>6</v>
      </c>
      <c r="D2576" t="s">
        <v>20</v>
      </c>
      <c r="E2576" s="15">
        <f t="shared" si="81"/>
        <v>20202566</v>
      </c>
      <c r="F2576">
        <v>445</v>
      </c>
      <c r="G2576">
        <v>99999</v>
      </c>
      <c r="H2576" t="str">
        <f>IF(VLOOKUP(G2576,Clientes!$A$2:$D$102,4,FALSE)=0,Clientes!$D$6,VLOOKUP(G2576,Clientes!$A$2:$D$102,4,FALSE))</f>
        <v>Ciudad de México</v>
      </c>
      <c r="I2576" t="s">
        <v>835</v>
      </c>
      <c r="J2576">
        <v>5</v>
      </c>
      <c r="O2576" t="s">
        <v>908</v>
      </c>
    </row>
    <row r="2577" spans="1:15">
      <c r="A2577">
        <f t="shared" si="80"/>
        <v>2576</v>
      </c>
      <c r="B2577" s="14">
        <v>44156</v>
      </c>
      <c r="C2577" t="s">
        <v>6</v>
      </c>
      <c r="D2577" t="s">
        <v>20</v>
      </c>
      <c r="E2577" s="15">
        <f t="shared" si="81"/>
        <v>20202567</v>
      </c>
      <c r="F2577">
        <v>21</v>
      </c>
      <c r="G2577">
        <v>21</v>
      </c>
      <c r="H2577" t="str">
        <f>IF(VLOOKUP(G2577,Clientes!$A$2:$D$102,4,FALSE)=0,Clientes!$D$6,VLOOKUP(G2577,Clientes!$A$2:$D$102,4,FALSE))</f>
        <v>Ciudad de México</v>
      </c>
      <c r="I2577" t="s">
        <v>829</v>
      </c>
      <c r="J2577">
        <v>4</v>
      </c>
      <c r="O2577" t="s">
        <v>907</v>
      </c>
    </row>
    <row r="2578" spans="1:15">
      <c r="A2578">
        <f t="shared" si="80"/>
        <v>2577</v>
      </c>
      <c r="B2578" s="14">
        <v>44156</v>
      </c>
      <c r="C2578" t="s">
        <v>6</v>
      </c>
      <c r="D2578" t="s">
        <v>20</v>
      </c>
      <c r="E2578" s="15">
        <f t="shared" si="81"/>
        <v>20202568</v>
      </c>
      <c r="F2578">
        <v>155</v>
      </c>
      <c r="G2578">
        <v>99999</v>
      </c>
      <c r="H2578" t="str">
        <f>IF(VLOOKUP(G2578,Clientes!$A$2:$D$102,4,FALSE)=0,Clientes!$D$6,VLOOKUP(G2578,Clientes!$A$2:$D$102,4,FALSE))</f>
        <v>Ciudad de México</v>
      </c>
      <c r="I2578" t="s">
        <v>857</v>
      </c>
      <c r="J2578">
        <v>4</v>
      </c>
      <c r="O2578" t="s">
        <v>908</v>
      </c>
    </row>
    <row r="2579" spans="1:15">
      <c r="A2579">
        <f t="shared" si="80"/>
        <v>2578</v>
      </c>
      <c r="B2579" s="14">
        <v>44156</v>
      </c>
      <c r="C2579" t="s">
        <v>6</v>
      </c>
      <c r="D2579" t="s">
        <v>21</v>
      </c>
      <c r="E2579" s="15">
        <f t="shared" si="81"/>
        <v>20202569</v>
      </c>
      <c r="F2579">
        <v>309</v>
      </c>
      <c r="G2579">
        <v>99999</v>
      </c>
      <c r="H2579" t="str">
        <f>IF(VLOOKUP(G2579,Clientes!$A$2:$D$102,4,FALSE)=0,Clientes!$D$6,VLOOKUP(G2579,Clientes!$A$2:$D$102,4,FALSE))</f>
        <v>Ciudad de México</v>
      </c>
      <c r="I2579" t="s">
        <v>839</v>
      </c>
      <c r="J2579">
        <v>4</v>
      </c>
      <c r="O2579" t="s">
        <v>32</v>
      </c>
    </row>
    <row r="2580" spans="1:15">
      <c r="A2580">
        <f t="shared" si="80"/>
        <v>2579</v>
      </c>
      <c r="B2580" s="14">
        <v>44156</v>
      </c>
      <c r="C2580" t="s">
        <v>6</v>
      </c>
      <c r="D2580" t="s">
        <v>20</v>
      </c>
      <c r="E2580" s="15">
        <f t="shared" si="81"/>
        <v>20202570</v>
      </c>
      <c r="F2580">
        <v>352</v>
      </c>
      <c r="G2580">
        <v>99999</v>
      </c>
      <c r="H2580" t="str">
        <f>IF(VLOOKUP(G2580,Clientes!$A$2:$D$102,4,FALSE)=0,Clientes!$D$6,VLOOKUP(G2580,Clientes!$A$2:$D$102,4,FALSE))</f>
        <v>Ciudad de México</v>
      </c>
      <c r="I2580" t="s">
        <v>831</v>
      </c>
      <c r="J2580">
        <v>1</v>
      </c>
      <c r="O2580" t="s">
        <v>32</v>
      </c>
    </row>
    <row r="2581" spans="1:15">
      <c r="A2581">
        <f t="shared" si="80"/>
        <v>2580</v>
      </c>
      <c r="B2581" s="14">
        <v>44156</v>
      </c>
      <c r="C2581" t="s">
        <v>6</v>
      </c>
      <c r="D2581" t="s">
        <v>20</v>
      </c>
      <c r="E2581" s="15">
        <f t="shared" si="81"/>
        <v>20202570</v>
      </c>
      <c r="F2581">
        <v>352</v>
      </c>
      <c r="G2581">
        <v>99999</v>
      </c>
      <c r="H2581" t="str">
        <f>IF(VLOOKUP(G2581,Clientes!$A$2:$D$102,4,FALSE)=0,Clientes!$D$6,VLOOKUP(G2581,Clientes!$A$2:$D$102,4,FALSE))</f>
        <v>Ciudad de México</v>
      </c>
      <c r="I2581" t="s">
        <v>841</v>
      </c>
      <c r="J2581">
        <v>1</v>
      </c>
      <c r="O2581" t="s">
        <v>908</v>
      </c>
    </row>
    <row r="2582" spans="1:15">
      <c r="A2582">
        <f t="shared" si="80"/>
        <v>2581</v>
      </c>
      <c r="B2582" s="14">
        <v>44156</v>
      </c>
      <c r="C2582" t="s">
        <v>6</v>
      </c>
      <c r="D2582" t="s">
        <v>22</v>
      </c>
      <c r="E2582" s="15">
        <f t="shared" si="81"/>
        <v>20202571</v>
      </c>
      <c r="F2582">
        <v>364</v>
      </c>
      <c r="G2582">
        <v>99999</v>
      </c>
      <c r="H2582" t="str">
        <f>IF(VLOOKUP(G2582,Clientes!$A$2:$D$102,4,FALSE)=0,Clientes!$D$6,VLOOKUP(G2582,Clientes!$A$2:$D$102,4,FALSE))</f>
        <v>Ciudad de México</v>
      </c>
      <c r="I2582" t="s">
        <v>866</v>
      </c>
      <c r="J2582">
        <v>6</v>
      </c>
      <c r="O2582" t="s">
        <v>32</v>
      </c>
    </row>
    <row r="2583" spans="1:15">
      <c r="A2583">
        <f t="shared" si="80"/>
        <v>2582</v>
      </c>
      <c r="B2583" s="14">
        <v>44156</v>
      </c>
      <c r="C2583" t="s">
        <v>6</v>
      </c>
      <c r="D2583" t="s">
        <v>20</v>
      </c>
      <c r="E2583" s="15">
        <f t="shared" si="81"/>
        <v>20202572</v>
      </c>
      <c r="F2583">
        <v>377</v>
      </c>
      <c r="G2583">
        <v>99999</v>
      </c>
      <c r="H2583" t="str">
        <f>IF(VLOOKUP(G2583,Clientes!$A$2:$D$102,4,FALSE)=0,Clientes!$D$6,VLOOKUP(G2583,Clientes!$A$2:$D$102,4,FALSE))</f>
        <v>Ciudad de México</v>
      </c>
      <c r="I2583" t="s">
        <v>844</v>
      </c>
      <c r="J2583">
        <v>6</v>
      </c>
      <c r="O2583" t="s">
        <v>32</v>
      </c>
    </row>
    <row r="2584" spans="1:15">
      <c r="A2584">
        <f t="shared" si="80"/>
        <v>2583</v>
      </c>
      <c r="B2584" s="14">
        <v>44156</v>
      </c>
      <c r="C2584" t="s">
        <v>6</v>
      </c>
      <c r="D2584" t="s">
        <v>20</v>
      </c>
      <c r="E2584" s="15">
        <f t="shared" si="81"/>
        <v>20202573</v>
      </c>
      <c r="F2584">
        <v>397</v>
      </c>
      <c r="G2584">
        <v>99999</v>
      </c>
      <c r="H2584" t="str">
        <f>IF(VLOOKUP(G2584,Clientes!$A$2:$D$102,4,FALSE)=0,Clientes!$D$6,VLOOKUP(G2584,Clientes!$A$2:$D$102,4,FALSE))</f>
        <v>Ciudad de México</v>
      </c>
      <c r="I2584" t="s">
        <v>837</v>
      </c>
      <c r="J2584">
        <v>3</v>
      </c>
      <c r="O2584" t="s">
        <v>32</v>
      </c>
    </row>
    <row r="2585" spans="1:15">
      <c r="A2585">
        <f t="shared" si="80"/>
        <v>2584</v>
      </c>
      <c r="B2585" s="14">
        <v>44156</v>
      </c>
      <c r="C2585" t="s">
        <v>6</v>
      </c>
      <c r="D2585" t="s">
        <v>20</v>
      </c>
      <c r="E2585" s="15">
        <f t="shared" si="81"/>
        <v>20202574</v>
      </c>
      <c r="F2585">
        <v>463</v>
      </c>
      <c r="G2585">
        <v>99999</v>
      </c>
      <c r="H2585" t="str">
        <f>IF(VLOOKUP(G2585,Clientes!$A$2:$D$102,4,FALSE)=0,Clientes!$D$6,VLOOKUP(G2585,Clientes!$A$2:$D$102,4,FALSE))</f>
        <v>Ciudad de México</v>
      </c>
      <c r="I2585" t="s">
        <v>866</v>
      </c>
      <c r="J2585">
        <v>1</v>
      </c>
      <c r="O2585" t="s">
        <v>908</v>
      </c>
    </row>
    <row r="2586" spans="1:15">
      <c r="A2586">
        <f t="shared" si="80"/>
        <v>2585</v>
      </c>
      <c r="B2586" s="14">
        <v>44157</v>
      </c>
      <c r="C2586" t="s">
        <v>6</v>
      </c>
      <c r="D2586" t="s">
        <v>22</v>
      </c>
      <c r="E2586" s="15">
        <f t="shared" si="81"/>
        <v>20202575</v>
      </c>
      <c r="F2586">
        <v>64</v>
      </c>
      <c r="G2586">
        <v>64</v>
      </c>
      <c r="H2586" t="str">
        <f>IF(VLOOKUP(G2586,Clientes!$A$2:$D$102,4,FALSE)=0,Clientes!$D$6,VLOOKUP(G2586,Clientes!$A$2:$D$102,4,FALSE))</f>
        <v>Ciudad de México</v>
      </c>
      <c r="I2586" t="s">
        <v>873</v>
      </c>
      <c r="J2586">
        <v>4</v>
      </c>
      <c r="O2586" t="s">
        <v>908</v>
      </c>
    </row>
    <row r="2587" spans="1:15">
      <c r="A2587">
        <f t="shared" si="80"/>
        <v>2586</v>
      </c>
      <c r="B2587" s="14">
        <v>44157</v>
      </c>
      <c r="C2587" t="s">
        <v>6</v>
      </c>
      <c r="D2587" t="s">
        <v>20</v>
      </c>
      <c r="E2587" s="15">
        <f t="shared" si="81"/>
        <v>20202576</v>
      </c>
      <c r="F2587">
        <v>105</v>
      </c>
      <c r="G2587">
        <v>99999</v>
      </c>
      <c r="H2587" t="str">
        <f>IF(VLOOKUP(G2587,Clientes!$A$2:$D$102,4,FALSE)=0,Clientes!$D$6,VLOOKUP(G2587,Clientes!$A$2:$D$102,4,FALSE))</f>
        <v>Ciudad de México</v>
      </c>
      <c r="I2587" t="s">
        <v>848</v>
      </c>
      <c r="J2587">
        <v>3</v>
      </c>
      <c r="O2587" t="s">
        <v>907</v>
      </c>
    </row>
    <row r="2588" spans="1:15">
      <c r="A2588">
        <f t="shared" si="80"/>
        <v>2587</v>
      </c>
      <c r="B2588" s="14">
        <v>44157</v>
      </c>
      <c r="C2588" t="s">
        <v>6</v>
      </c>
      <c r="D2588" t="s">
        <v>20</v>
      </c>
      <c r="E2588" s="15">
        <f t="shared" si="81"/>
        <v>20202577</v>
      </c>
      <c r="F2588">
        <v>168</v>
      </c>
      <c r="G2588">
        <v>99999</v>
      </c>
      <c r="H2588" t="str">
        <f>IF(VLOOKUP(G2588,Clientes!$A$2:$D$102,4,FALSE)=0,Clientes!$D$6,VLOOKUP(G2588,Clientes!$A$2:$D$102,4,FALSE))</f>
        <v>Ciudad de México</v>
      </c>
      <c r="I2588" t="s">
        <v>860</v>
      </c>
      <c r="J2588">
        <v>3</v>
      </c>
      <c r="O2588" t="s">
        <v>908</v>
      </c>
    </row>
    <row r="2589" spans="1:15">
      <c r="A2589">
        <f t="shared" si="80"/>
        <v>2588</v>
      </c>
      <c r="B2589" s="14">
        <v>44157</v>
      </c>
      <c r="C2589" t="s">
        <v>6</v>
      </c>
      <c r="D2589" t="s">
        <v>20</v>
      </c>
      <c r="E2589" s="15">
        <f t="shared" si="81"/>
        <v>20202578</v>
      </c>
      <c r="F2589">
        <v>221</v>
      </c>
      <c r="G2589">
        <v>99999</v>
      </c>
      <c r="H2589" t="str">
        <f>IF(VLOOKUP(G2589,Clientes!$A$2:$D$102,4,FALSE)=0,Clientes!$D$6,VLOOKUP(G2589,Clientes!$A$2:$D$102,4,FALSE))</f>
        <v>Ciudad de México</v>
      </c>
      <c r="I2589" t="s">
        <v>836</v>
      </c>
      <c r="J2589">
        <v>1</v>
      </c>
      <c r="O2589" t="s">
        <v>32</v>
      </c>
    </row>
    <row r="2590" spans="1:15">
      <c r="A2590">
        <f t="shared" si="80"/>
        <v>2589</v>
      </c>
      <c r="B2590" s="14">
        <v>44157</v>
      </c>
      <c r="C2590" t="s">
        <v>6</v>
      </c>
      <c r="D2590" t="s">
        <v>21</v>
      </c>
      <c r="E2590" s="15">
        <f t="shared" si="81"/>
        <v>20202579</v>
      </c>
      <c r="F2590">
        <v>230</v>
      </c>
      <c r="G2590">
        <v>99999</v>
      </c>
      <c r="H2590" t="str">
        <f>IF(VLOOKUP(G2590,Clientes!$A$2:$D$102,4,FALSE)=0,Clientes!$D$6,VLOOKUP(G2590,Clientes!$A$2:$D$102,4,FALSE))</f>
        <v>Ciudad de México</v>
      </c>
      <c r="I2590" t="s">
        <v>866</v>
      </c>
      <c r="J2590">
        <v>1</v>
      </c>
      <c r="O2590" t="s">
        <v>32</v>
      </c>
    </row>
    <row r="2591" spans="1:15">
      <c r="A2591">
        <f t="shared" si="80"/>
        <v>2590</v>
      </c>
      <c r="B2591" s="14">
        <v>44157</v>
      </c>
      <c r="C2591" t="s">
        <v>6</v>
      </c>
      <c r="D2591" t="s">
        <v>22</v>
      </c>
      <c r="E2591" s="15">
        <f t="shared" si="81"/>
        <v>20202580</v>
      </c>
      <c r="F2591">
        <v>392</v>
      </c>
      <c r="G2591">
        <v>99999</v>
      </c>
      <c r="H2591" t="str">
        <f>IF(VLOOKUP(G2591,Clientes!$A$2:$D$102,4,FALSE)=0,Clientes!$D$6,VLOOKUP(G2591,Clientes!$A$2:$D$102,4,FALSE))</f>
        <v>Ciudad de México</v>
      </c>
      <c r="I2591" t="s">
        <v>867</v>
      </c>
      <c r="J2591">
        <v>6</v>
      </c>
      <c r="O2591" t="s">
        <v>908</v>
      </c>
    </row>
    <row r="2592" spans="1:15">
      <c r="A2592">
        <f t="shared" si="80"/>
        <v>2591</v>
      </c>
      <c r="B2592" s="14">
        <v>44157</v>
      </c>
      <c r="C2592" t="s">
        <v>6</v>
      </c>
      <c r="D2592" t="s">
        <v>20</v>
      </c>
      <c r="E2592" s="15">
        <f t="shared" si="81"/>
        <v>20202581</v>
      </c>
      <c r="F2592">
        <v>450</v>
      </c>
      <c r="G2592">
        <v>99999</v>
      </c>
      <c r="H2592" t="str">
        <f>IF(VLOOKUP(G2592,Clientes!$A$2:$D$102,4,FALSE)=0,Clientes!$D$6,VLOOKUP(G2592,Clientes!$A$2:$D$102,4,FALSE))</f>
        <v>Ciudad de México</v>
      </c>
      <c r="I2592" t="s">
        <v>861</v>
      </c>
      <c r="J2592">
        <v>1</v>
      </c>
      <c r="O2592" t="s">
        <v>32</v>
      </c>
    </row>
    <row r="2593" spans="1:15">
      <c r="A2593">
        <f t="shared" si="80"/>
        <v>2592</v>
      </c>
      <c r="B2593" s="14">
        <v>44158</v>
      </c>
      <c r="C2593" t="s">
        <v>6</v>
      </c>
      <c r="D2593" t="s">
        <v>20</v>
      </c>
      <c r="E2593" s="15">
        <f t="shared" si="81"/>
        <v>20202582</v>
      </c>
      <c r="F2593">
        <v>45</v>
      </c>
      <c r="G2593">
        <v>45</v>
      </c>
      <c r="H2593" t="str">
        <f>IF(VLOOKUP(G2593,Clientes!$A$2:$D$102,4,FALSE)=0,Clientes!$D$6,VLOOKUP(G2593,Clientes!$A$2:$D$102,4,FALSE))</f>
        <v>Ciudad de México</v>
      </c>
      <c r="I2593" t="s">
        <v>828</v>
      </c>
      <c r="J2593">
        <v>2</v>
      </c>
      <c r="O2593" t="s">
        <v>907</v>
      </c>
    </row>
    <row r="2594" spans="1:15">
      <c r="A2594">
        <f t="shared" si="80"/>
        <v>2593</v>
      </c>
      <c r="B2594" s="14">
        <v>44158</v>
      </c>
      <c r="C2594" t="s">
        <v>6</v>
      </c>
      <c r="D2594" t="s">
        <v>20</v>
      </c>
      <c r="E2594" s="15">
        <f t="shared" si="81"/>
        <v>20202583</v>
      </c>
      <c r="F2594">
        <v>91</v>
      </c>
      <c r="G2594">
        <v>91</v>
      </c>
      <c r="H2594" t="str">
        <f>IF(VLOOKUP(G2594,Clientes!$A$2:$D$102,4,FALSE)=0,Clientes!$D$6,VLOOKUP(G2594,Clientes!$A$2:$D$102,4,FALSE))</f>
        <v>Guadalajara</v>
      </c>
      <c r="I2594" t="s">
        <v>848</v>
      </c>
      <c r="J2594">
        <v>6</v>
      </c>
      <c r="O2594" t="s">
        <v>908</v>
      </c>
    </row>
    <row r="2595" spans="1:15">
      <c r="A2595">
        <f t="shared" si="80"/>
        <v>2594</v>
      </c>
      <c r="B2595" s="14">
        <v>44158</v>
      </c>
      <c r="C2595" t="s">
        <v>6</v>
      </c>
      <c r="D2595" t="s">
        <v>20</v>
      </c>
      <c r="E2595" s="15">
        <f t="shared" si="81"/>
        <v>20202584</v>
      </c>
      <c r="F2595">
        <v>92</v>
      </c>
      <c r="G2595">
        <v>92</v>
      </c>
      <c r="H2595" t="str">
        <f>IF(VLOOKUP(G2595,Clientes!$A$2:$D$102,4,FALSE)=0,Clientes!$D$6,VLOOKUP(G2595,Clientes!$A$2:$D$102,4,FALSE))</f>
        <v>Ciudad Acuña</v>
      </c>
      <c r="I2595" t="s">
        <v>853</v>
      </c>
      <c r="J2595">
        <v>5</v>
      </c>
      <c r="O2595" t="s">
        <v>907</v>
      </c>
    </row>
    <row r="2596" spans="1:15">
      <c r="A2596">
        <f t="shared" si="80"/>
        <v>2595</v>
      </c>
      <c r="B2596" s="14">
        <v>44158</v>
      </c>
      <c r="C2596" t="s">
        <v>6</v>
      </c>
      <c r="D2596" t="s">
        <v>20</v>
      </c>
      <c r="E2596" s="15">
        <f t="shared" si="81"/>
        <v>20202585</v>
      </c>
      <c r="F2596">
        <v>135</v>
      </c>
      <c r="G2596">
        <v>99999</v>
      </c>
      <c r="H2596" t="str">
        <f>IF(VLOOKUP(G2596,Clientes!$A$2:$D$102,4,FALSE)=0,Clientes!$D$6,VLOOKUP(G2596,Clientes!$A$2:$D$102,4,FALSE))</f>
        <v>Ciudad de México</v>
      </c>
      <c r="I2596" t="s">
        <v>875</v>
      </c>
      <c r="J2596">
        <v>4</v>
      </c>
      <c r="O2596" t="s">
        <v>32</v>
      </c>
    </row>
    <row r="2597" spans="1:15">
      <c r="A2597">
        <f t="shared" si="80"/>
        <v>2596</v>
      </c>
      <c r="B2597" s="14">
        <v>44158</v>
      </c>
      <c r="C2597" t="s">
        <v>6</v>
      </c>
      <c r="D2597" t="s">
        <v>21</v>
      </c>
      <c r="E2597" s="15">
        <f t="shared" si="81"/>
        <v>20202586</v>
      </c>
      <c r="F2597">
        <v>257</v>
      </c>
      <c r="G2597">
        <v>99999</v>
      </c>
      <c r="H2597" t="str">
        <f>IF(VLOOKUP(G2597,Clientes!$A$2:$D$102,4,FALSE)=0,Clientes!$D$6,VLOOKUP(G2597,Clientes!$A$2:$D$102,4,FALSE))</f>
        <v>Ciudad de México</v>
      </c>
      <c r="I2597" t="s">
        <v>865</v>
      </c>
      <c r="J2597">
        <v>2</v>
      </c>
      <c r="O2597" t="s">
        <v>908</v>
      </c>
    </row>
    <row r="2598" spans="1:15">
      <c r="A2598">
        <f t="shared" si="80"/>
        <v>2597</v>
      </c>
      <c r="B2598" s="14">
        <v>44158</v>
      </c>
      <c r="C2598" t="s">
        <v>6</v>
      </c>
      <c r="D2598" t="s">
        <v>21</v>
      </c>
      <c r="E2598" s="15">
        <f t="shared" si="81"/>
        <v>20202587</v>
      </c>
      <c r="F2598">
        <v>309</v>
      </c>
      <c r="G2598">
        <v>99999</v>
      </c>
      <c r="H2598" t="str">
        <f>IF(VLOOKUP(G2598,Clientes!$A$2:$D$102,4,FALSE)=0,Clientes!$D$6,VLOOKUP(G2598,Clientes!$A$2:$D$102,4,FALSE))</f>
        <v>Ciudad de México</v>
      </c>
      <c r="I2598" t="s">
        <v>844</v>
      </c>
      <c r="J2598">
        <v>7</v>
      </c>
      <c r="O2598" t="s">
        <v>32</v>
      </c>
    </row>
    <row r="2599" spans="1:15">
      <c r="A2599">
        <f t="shared" si="80"/>
        <v>2598</v>
      </c>
      <c r="B2599" s="14">
        <v>44159</v>
      </c>
      <c r="C2599" t="s">
        <v>6</v>
      </c>
      <c r="D2599" t="s">
        <v>20</v>
      </c>
      <c r="E2599" s="15">
        <f t="shared" si="81"/>
        <v>20202588</v>
      </c>
      <c r="F2599">
        <v>77</v>
      </c>
      <c r="G2599">
        <v>77</v>
      </c>
      <c r="H2599" t="str">
        <f>IF(VLOOKUP(G2599,Clientes!$A$2:$D$102,4,FALSE)=0,Clientes!$D$6,VLOOKUP(G2599,Clientes!$A$2:$D$102,4,FALSE))</f>
        <v>Reynosa</v>
      </c>
      <c r="I2599" t="s">
        <v>865</v>
      </c>
      <c r="J2599">
        <v>2</v>
      </c>
      <c r="O2599" t="s">
        <v>907</v>
      </c>
    </row>
    <row r="2600" spans="1:15">
      <c r="A2600">
        <f t="shared" si="80"/>
        <v>2599</v>
      </c>
      <c r="B2600" s="14">
        <v>44159</v>
      </c>
      <c r="C2600" t="s">
        <v>6</v>
      </c>
      <c r="D2600" t="s">
        <v>20</v>
      </c>
      <c r="E2600" s="15">
        <f t="shared" si="81"/>
        <v>20202589</v>
      </c>
      <c r="F2600">
        <v>141</v>
      </c>
      <c r="G2600">
        <v>99999</v>
      </c>
      <c r="H2600" t="str">
        <f>IF(VLOOKUP(G2600,Clientes!$A$2:$D$102,4,FALSE)=0,Clientes!$D$6,VLOOKUP(G2600,Clientes!$A$2:$D$102,4,FALSE))</f>
        <v>Ciudad de México</v>
      </c>
      <c r="I2600" t="s">
        <v>890</v>
      </c>
      <c r="J2600">
        <v>6</v>
      </c>
      <c r="O2600" t="s">
        <v>32</v>
      </c>
    </row>
    <row r="2601" spans="1:15">
      <c r="A2601">
        <f t="shared" si="80"/>
        <v>2600</v>
      </c>
      <c r="B2601" s="14">
        <v>44159</v>
      </c>
      <c r="C2601" t="s">
        <v>6</v>
      </c>
      <c r="D2601" t="s">
        <v>20</v>
      </c>
      <c r="E2601" s="15">
        <f t="shared" si="81"/>
        <v>20202590</v>
      </c>
      <c r="F2601">
        <v>188</v>
      </c>
      <c r="G2601">
        <v>99999</v>
      </c>
      <c r="H2601" t="str">
        <f>IF(VLOOKUP(G2601,Clientes!$A$2:$D$102,4,FALSE)=0,Clientes!$D$6,VLOOKUP(G2601,Clientes!$A$2:$D$102,4,FALSE))</f>
        <v>Ciudad de México</v>
      </c>
      <c r="I2601" t="s">
        <v>857</v>
      </c>
      <c r="J2601">
        <v>4</v>
      </c>
      <c r="O2601" t="s">
        <v>32</v>
      </c>
    </row>
    <row r="2602" spans="1:15">
      <c r="A2602">
        <f t="shared" si="80"/>
        <v>2601</v>
      </c>
      <c r="B2602" s="14">
        <v>44159</v>
      </c>
      <c r="C2602" t="s">
        <v>6</v>
      </c>
      <c r="D2602" t="s">
        <v>20</v>
      </c>
      <c r="E2602" s="15">
        <f t="shared" si="81"/>
        <v>20202591</v>
      </c>
      <c r="F2602">
        <v>203</v>
      </c>
      <c r="G2602">
        <v>99999</v>
      </c>
      <c r="H2602" t="str">
        <f>IF(VLOOKUP(G2602,Clientes!$A$2:$D$102,4,FALSE)=0,Clientes!$D$6,VLOOKUP(G2602,Clientes!$A$2:$D$102,4,FALSE))</f>
        <v>Ciudad de México</v>
      </c>
      <c r="I2602" t="s">
        <v>878</v>
      </c>
      <c r="J2602">
        <v>1</v>
      </c>
      <c r="O2602" t="s">
        <v>908</v>
      </c>
    </row>
    <row r="2603" spans="1:15">
      <c r="A2603">
        <f t="shared" si="80"/>
        <v>2602</v>
      </c>
      <c r="B2603" s="14">
        <v>44159</v>
      </c>
      <c r="C2603" t="s">
        <v>6</v>
      </c>
      <c r="D2603" t="s">
        <v>22</v>
      </c>
      <c r="E2603" s="15">
        <f t="shared" si="81"/>
        <v>20202592</v>
      </c>
      <c r="F2603">
        <v>238</v>
      </c>
      <c r="G2603">
        <v>99999</v>
      </c>
      <c r="H2603" t="str">
        <f>IF(VLOOKUP(G2603,Clientes!$A$2:$D$102,4,FALSE)=0,Clientes!$D$6,VLOOKUP(G2603,Clientes!$A$2:$D$102,4,FALSE))</f>
        <v>Ciudad de México</v>
      </c>
      <c r="I2603" t="s">
        <v>851</v>
      </c>
      <c r="J2603">
        <v>7</v>
      </c>
      <c r="O2603" t="s">
        <v>908</v>
      </c>
    </row>
    <row r="2604" spans="1:15">
      <c r="A2604">
        <f t="shared" si="80"/>
        <v>2603</v>
      </c>
      <c r="B2604" s="14">
        <v>44159</v>
      </c>
      <c r="C2604" t="s">
        <v>6</v>
      </c>
      <c r="D2604" t="s">
        <v>21</v>
      </c>
      <c r="E2604" s="15">
        <f t="shared" si="81"/>
        <v>20202593</v>
      </c>
      <c r="F2604">
        <v>258</v>
      </c>
      <c r="G2604">
        <v>99999</v>
      </c>
      <c r="H2604" t="str">
        <f>IF(VLOOKUP(G2604,Clientes!$A$2:$D$102,4,FALSE)=0,Clientes!$D$6,VLOOKUP(G2604,Clientes!$A$2:$D$102,4,FALSE))</f>
        <v>Ciudad de México</v>
      </c>
      <c r="I2604" t="s">
        <v>852</v>
      </c>
      <c r="J2604">
        <v>3</v>
      </c>
      <c r="O2604" t="s">
        <v>908</v>
      </c>
    </row>
    <row r="2605" spans="1:15">
      <c r="A2605">
        <f t="shared" si="80"/>
        <v>2604</v>
      </c>
      <c r="B2605" s="14">
        <v>44159</v>
      </c>
      <c r="C2605" t="s">
        <v>6</v>
      </c>
      <c r="D2605" t="s">
        <v>22</v>
      </c>
      <c r="E2605" s="15">
        <f t="shared" si="81"/>
        <v>20202594</v>
      </c>
      <c r="F2605">
        <v>288</v>
      </c>
      <c r="G2605">
        <v>99999</v>
      </c>
      <c r="H2605" t="str">
        <f>IF(VLOOKUP(G2605,Clientes!$A$2:$D$102,4,FALSE)=0,Clientes!$D$6,VLOOKUP(G2605,Clientes!$A$2:$D$102,4,FALSE))</f>
        <v>Ciudad de México</v>
      </c>
      <c r="I2605" t="s">
        <v>841</v>
      </c>
      <c r="J2605">
        <v>4</v>
      </c>
      <c r="O2605" t="s">
        <v>908</v>
      </c>
    </row>
    <row r="2606" spans="1:15">
      <c r="A2606">
        <f t="shared" si="80"/>
        <v>2605</v>
      </c>
      <c r="B2606" s="14">
        <v>44159</v>
      </c>
      <c r="C2606" t="s">
        <v>6</v>
      </c>
      <c r="D2606" t="s">
        <v>20</v>
      </c>
      <c r="E2606" s="15">
        <f t="shared" si="81"/>
        <v>20202595</v>
      </c>
      <c r="F2606">
        <v>301</v>
      </c>
      <c r="G2606">
        <v>99999</v>
      </c>
      <c r="H2606" t="str">
        <f>IF(VLOOKUP(G2606,Clientes!$A$2:$D$102,4,FALSE)=0,Clientes!$D$6,VLOOKUP(G2606,Clientes!$A$2:$D$102,4,FALSE))</f>
        <v>Ciudad de México</v>
      </c>
      <c r="I2606" t="s">
        <v>853</v>
      </c>
      <c r="J2606">
        <v>6</v>
      </c>
      <c r="O2606" t="s">
        <v>32</v>
      </c>
    </row>
    <row r="2607" spans="1:15">
      <c r="A2607">
        <f t="shared" si="80"/>
        <v>2606</v>
      </c>
      <c r="B2607" s="14">
        <v>44159</v>
      </c>
      <c r="C2607" t="s">
        <v>6</v>
      </c>
      <c r="D2607" t="s">
        <v>20</v>
      </c>
      <c r="E2607" s="15">
        <f t="shared" si="81"/>
        <v>20202596</v>
      </c>
      <c r="F2607">
        <v>310</v>
      </c>
      <c r="G2607">
        <v>99999</v>
      </c>
      <c r="H2607" t="str">
        <f>IF(VLOOKUP(G2607,Clientes!$A$2:$D$102,4,FALSE)=0,Clientes!$D$6,VLOOKUP(G2607,Clientes!$A$2:$D$102,4,FALSE))</f>
        <v>Ciudad de México</v>
      </c>
      <c r="I2607" t="s">
        <v>836</v>
      </c>
      <c r="J2607">
        <v>5</v>
      </c>
      <c r="O2607" t="s">
        <v>32</v>
      </c>
    </row>
    <row r="2608" spans="1:15">
      <c r="A2608">
        <f t="shared" si="80"/>
        <v>2607</v>
      </c>
      <c r="B2608" s="14">
        <v>44159</v>
      </c>
      <c r="C2608" t="s">
        <v>6</v>
      </c>
      <c r="D2608" t="s">
        <v>20</v>
      </c>
      <c r="E2608" s="15">
        <f t="shared" si="81"/>
        <v>20202597</v>
      </c>
      <c r="F2608">
        <v>358</v>
      </c>
      <c r="G2608">
        <v>99999</v>
      </c>
      <c r="H2608" t="str">
        <f>IF(VLOOKUP(G2608,Clientes!$A$2:$D$102,4,FALSE)=0,Clientes!$D$6,VLOOKUP(G2608,Clientes!$A$2:$D$102,4,FALSE))</f>
        <v>Ciudad de México</v>
      </c>
      <c r="I2608" t="s">
        <v>853</v>
      </c>
      <c r="J2608">
        <v>3</v>
      </c>
      <c r="O2608" t="s">
        <v>908</v>
      </c>
    </row>
    <row r="2609" spans="1:15">
      <c r="A2609">
        <f t="shared" si="80"/>
        <v>2608</v>
      </c>
      <c r="B2609" s="14">
        <v>44159</v>
      </c>
      <c r="C2609" t="s">
        <v>6</v>
      </c>
      <c r="D2609" t="s">
        <v>21</v>
      </c>
      <c r="E2609" s="15">
        <f t="shared" si="81"/>
        <v>20202598</v>
      </c>
      <c r="F2609">
        <v>378</v>
      </c>
      <c r="G2609">
        <v>99999</v>
      </c>
      <c r="H2609" t="str">
        <f>IF(VLOOKUP(G2609,Clientes!$A$2:$D$102,4,FALSE)=0,Clientes!$D$6,VLOOKUP(G2609,Clientes!$A$2:$D$102,4,FALSE))</f>
        <v>Ciudad de México</v>
      </c>
      <c r="I2609" t="s">
        <v>880</v>
      </c>
      <c r="J2609">
        <v>4</v>
      </c>
      <c r="O2609" t="s">
        <v>32</v>
      </c>
    </row>
    <row r="2610" spans="1:15">
      <c r="A2610">
        <f t="shared" si="80"/>
        <v>2609</v>
      </c>
      <c r="B2610" s="14">
        <v>44159</v>
      </c>
      <c r="C2610" t="s">
        <v>6</v>
      </c>
      <c r="D2610" t="s">
        <v>21</v>
      </c>
      <c r="E2610" s="15">
        <f t="shared" si="81"/>
        <v>20202599</v>
      </c>
      <c r="F2610">
        <v>445</v>
      </c>
      <c r="G2610">
        <v>99999</v>
      </c>
      <c r="H2610" t="str">
        <f>IF(VLOOKUP(G2610,Clientes!$A$2:$D$102,4,FALSE)=0,Clientes!$D$6,VLOOKUP(G2610,Clientes!$A$2:$D$102,4,FALSE))</f>
        <v>Ciudad de México</v>
      </c>
      <c r="I2610" t="s">
        <v>884</v>
      </c>
      <c r="J2610">
        <v>2</v>
      </c>
      <c r="O2610" t="s">
        <v>907</v>
      </c>
    </row>
    <row r="2611" spans="1:15">
      <c r="A2611">
        <f t="shared" si="80"/>
        <v>2610</v>
      </c>
      <c r="B2611" s="14">
        <v>44159</v>
      </c>
      <c r="C2611" t="s">
        <v>6</v>
      </c>
      <c r="D2611" t="s">
        <v>22</v>
      </c>
      <c r="E2611" s="15">
        <f t="shared" si="81"/>
        <v>20202600</v>
      </c>
      <c r="F2611">
        <v>456</v>
      </c>
      <c r="G2611">
        <v>99999</v>
      </c>
      <c r="H2611" t="str">
        <f>IF(VLOOKUP(G2611,Clientes!$A$2:$D$102,4,FALSE)=0,Clientes!$D$6,VLOOKUP(G2611,Clientes!$A$2:$D$102,4,FALSE))</f>
        <v>Ciudad de México</v>
      </c>
      <c r="I2611" t="s">
        <v>850</v>
      </c>
      <c r="J2611">
        <v>2</v>
      </c>
      <c r="O2611" t="s">
        <v>908</v>
      </c>
    </row>
    <row r="2612" spans="1:15">
      <c r="A2612">
        <f t="shared" si="80"/>
        <v>2611</v>
      </c>
      <c r="B2612" s="14">
        <v>44160</v>
      </c>
      <c r="C2612" t="s">
        <v>6</v>
      </c>
      <c r="D2612" t="s">
        <v>20</v>
      </c>
      <c r="E2612" s="15">
        <f t="shared" si="81"/>
        <v>20202601</v>
      </c>
      <c r="F2612">
        <v>14</v>
      </c>
      <c r="G2612">
        <v>14</v>
      </c>
      <c r="H2612" t="str">
        <f>IF(VLOOKUP(G2612,Clientes!$A$2:$D$102,4,FALSE)=0,Clientes!$D$6,VLOOKUP(G2612,Clientes!$A$2:$D$102,4,FALSE))</f>
        <v>Ciudad de México</v>
      </c>
      <c r="I2612" t="s">
        <v>843</v>
      </c>
      <c r="J2612">
        <v>3</v>
      </c>
      <c r="O2612" t="s">
        <v>907</v>
      </c>
    </row>
    <row r="2613" spans="1:15">
      <c r="A2613">
        <f t="shared" si="80"/>
        <v>2612</v>
      </c>
      <c r="B2613" s="14">
        <v>44160</v>
      </c>
      <c r="C2613" t="s">
        <v>6</v>
      </c>
      <c r="D2613" t="s">
        <v>20</v>
      </c>
      <c r="E2613" s="15">
        <f t="shared" si="81"/>
        <v>20202602</v>
      </c>
      <c r="F2613">
        <v>27</v>
      </c>
      <c r="G2613">
        <v>27</v>
      </c>
      <c r="H2613" t="str">
        <f>IF(VLOOKUP(G2613,Clientes!$A$2:$D$102,4,FALSE)=0,Clientes!$D$6,VLOOKUP(G2613,Clientes!$A$2:$D$102,4,FALSE))</f>
        <v>Naucalpan</v>
      </c>
      <c r="I2613" t="s">
        <v>881</v>
      </c>
      <c r="J2613">
        <v>3</v>
      </c>
      <c r="O2613" t="s">
        <v>32</v>
      </c>
    </row>
    <row r="2614" spans="1:15">
      <c r="A2614">
        <f t="shared" si="80"/>
        <v>2613</v>
      </c>
      <c r="B2614" s="14">
        <v>44160</v>
      </c>
      <c r="C2614" t="s">
        <v>6</v>
      </c>
      <c r="D2614" t="s">
        <v>20</v>
      </c>
      <c r="E2614" s="15">
        <f t="shared" si="81"/>
        <v>20202603</v>
      </c>
      <c r="F2614">
        <v>70</v>
      </c>
      <c r="G2614">
        <v>70</v>
      </c>
      <c r="H2614" t="str">
        <f>IF(VLOOKUP(G2614,Clientes!$A$2:$D$102,4,FALSE)=0,Clientes!$D$6,VLOOKUP(G2614,Clientes!$A$2:$D$102,4,FALSE))</f>
        <v>Mazatlán</v>
      </c>
      <c r="I2614" t="s">
        <v>860</v>
      </c>
      <c r="J2614">
        <v>2</v>
      </c>
      <c r="O2614" t="s">
        <v>907</v>
      </c>
    </row>
    <row r="2615" spans="1:15">
      <c r="A2615">
        <f t="shared" si="80"/>
        <v>2614</v>
      </c>
      <c r="B2615" s="14">
        <v>44160</v>
      </c>
      <c r="C2615" t="s">
        <v>6</v>
      </c>
      <c r="D2615" t="s">
        <v>20</v>
      </c>
      <c r="E2615" s="15">
        <f t="shared" si="81"/>
        <v>20202604</v>
      </c>
      <c r="F2615">
        <v>74</v>
      </c>
      <c r="G2615">
        <v>74</v>
      </c>
      <c r="H2615" t="str">
        <f>IF(VLOOKUP(G2615,Clientes!$A$2:$D$102,4,FALSE)=0,Clientes!$D$6,VLOOKUP(G2615,Clientes!$A$2:$D$102,4,FALSE))</f>
        <v>Ciudad de México</v>
      </c>
      <c r="I2615" t="s">
        <v>839</v>
      </c>
      <c r="J2615">
        <v>4</v>
      </c>
      <c r="O2615" t="s">
        <v>907</v>
      </c>
    </row>
    <row r="2616" spans="1:15">
      <c r="A2616">
        <f t="shared" si="80"/>
        <v>2615</v>
      </c>
      <c r="B2616" s="14">
        <v>44160</v>
      </c>
      <c r="C2616" t="s">
        <v>6</v>
      </c>
      <c r="D2616" t="s">
        <v>20</v>
      </c>
      <c r="E2616" s="15">
        <f t="shared" si="81"/>
        <v>20202605</v>
      </c>
      <c r="F2616">
        <v>92</v>
      </c>
      <c r="G2616">
        <v>92</v>
      </c>
      <c r="H2616" t="str">
        <f>IF(VLOOKUP(G2616,Clientes!$A$2:$D$102,4,FALSE)=0,Clientes!$D$6,VLOOKUP(G2616,Clientes!$A$2:$D$102,4,FALSE))</f>
        <v>Ciudad Acuña</v>
      </c>
      <c r="I2616" t="s">
        <v>836</v>
      </c>
      <c r="J2616">
        <v>7</v>
      </c>
      <c r="O2616" t="s">
        <v>32</v>
      </c>
    </row>
    <row r="2617" spans="1:15">
      <c r="A2617">
        <f t="shared" si="80"/>
        <v>2616</v>
      </c>
      <c r="B2617" s="14">
        <v>44160</v>
      </c>
      <c r="C2617" t="s">
        <v>6</v>
      </c>
      <c r="D2617" t="s">
        <v>20</v>
      </c>
      <c r="E2617" s="15">
        <f t="shared" si="81"/>
        <v>20202606</v>
      </c>
      <c r="F2617">
        <v>100</v>
      </c>
      <c r="G2617">
        <v>100</v>
      </c>
      <c r="H2617" t="str">
        <f>IF(VLOOKUP(G2617,Clientes!$A$2:$D$102,4,FALSE)=0,Clientes!$D$6,VLOOKUP(G2617,Clientes!$A$2:$D$102,4,FALSE))</f>
        <v>Chimalhuacán</v>
      </c>
      <c r="I2617" t="s">
        <v>882</v>
      </c>
      <c r="J2617">
        <v>6</v>
      </c>
      <c r="O2617" t="s">
        <v>907</v>
      </c>
    </row>
    <row r="2618" spans="1:15">
      <c r="A2618">
        <f t="shared" si="80"/>
        <v>2617</v>
      </c>
      <c r="B2618" s="14">
        <v>44160</v>
      </c>
      <c r="C2618" t="s">
        <v>6</v>
      </c>
      <c r="D2618" t="s">
        <v>21</v>
      </c>
      <c r="E2618" s="15">
        <f t="shared" si="81"/>
        <v>20202607</v>
      </c>
      <c r="F2618">
        <v>126</v>
      </c>
      <c r="G2618">
        <v>99999</v>
      </c>
      <c r="H2618" t="str">
        <f>IF(VLOOKUP(G2618,Clientes!$A$2:$D$102,4,FALSE)=0,Clientes!$D$6,VLOOKUP(G2618,Clientes!$A$2:$D$102,4,FALSE))</f>
        <v>Ciudad de México</v>
      </c>
      <c r="I2618" t="s">
        <v>859</v>
      </c>
      <c r="J2618">
        <v>6</v>
      </c>
      <c r="O2618" t="s">
        <v>908</v>
      </c>
    </row>
    <row r="2619" spans="1:15">
      <c r="A2619">
        <f t="shared" si="80"/>
        <v>2618</v>
      </c>
      <c r="B2619" s="14">
        <v>44160</v>
      </c>
      <c r="C2619" t="s">
        <v>6</v>
      </c>
      <c r="D2619" t="s">
        <v>20</v>
      </c>
      <c r="E2619" s="15">
        <f t="shared" si="81"/>
        <v>20202608</v>
      </c>
      <c r="F2619">
        <v>186</v>
      </c>
      <c r="G2619">
        <v>99999</v>
      </c>
      <c r="H2619" t="str">
        <f>IF(VLOOKUP(G2619,Clientes!$A$2:$D$102,4,FALSE)=0,Clientes!$D$6,VLOOKUP(G2619,Clientes!$A$2:$D$102,4,FALSE))</f>
        <v>Ciudad de México</v>
      </c>
      <c r="I2619" t="s">
        <v>879</v>
      </c>
      <c r="J2619">
        <v>1</v>
      </c>
      <c r="O2619" t="s">
        <v>907</v>
      </c>
    </row>
    <row r="2620" spans="1:15">
      <c r="A2620">
        <f t="shared" si="80"/>
        <v>2619</v>
      </c>
      <c r="B2620" s="14">
        <v>44160</v>
      </c>
      <c r="C2620" t="s">
        <v>6</v>
      </c>
      <c r="D2620" t="s">
        <v>20</v>
      </c>
      <c r="E2620" s="15">
        <f t="shared" si="81"/>
        <v>20202609</v>
      </c>
      <c r="F2620">
        <v>189</v>
      </c>
      <c r="G2620">
        <v>99999</v>
      </c>
      <c r="H2620" t="str">
        <f>IF(VLOOKUP(G2620,Clientes!$A$2:$D$102,4,FALSE)=0,Clientes!$D$6,VLOOKUP(G2620,Clientes!$A$2:$D$102,4,FALSE))</f>
        <v>Ciudad de México</v>
      </c>
      <c r="I2620" t="s">
        <v>860</v>
      </c>
      <c r="J2620">
        <v>3</v>
      </c>
      <c r="O2620" t="s">
        <v>907</v>
      </c>
    </row>
    <row r="2621" spans="1:15">
      <c r="A2621">
        <f t="shared" si="80"/>
        <v>2620</v>
      </c>
      <c r="B2621" s="14">
        <v>44160</v>
      </c>
      <c r="C2621" t="s">
        <v>6</v>
      </c>
      <c r="D2621" t="s">
        <v>20</v>
      </c>
      <c r="E2621" s="15">
        <f t="shared" si="81"/>
        <v>20202610</v>
      </c>
      <c r="F2621">
        <v>215</v>
      </c>
      <c r="G2621">
        <v>99999</v>
      </c>
      <c r="H2621" t="str">
        <f>IF(VLOOKUP(G2621,Clientes!$A$2:$D$102,4,FALSE)=0,Clientes!$D$6,VLOOKUP(G2621,Clientes!$A$2:$D$102,4,FALSE))</f>
        <v>Ciudad de México</v>
      </c>
      <c r="I2621" t="s">
        <v>871</v>
      </c>
      <c r="J2621">
        <v>7</v>
      </c>
      <c r="O2621" t="s">
        <v>907</v>
      </c>
    </row>
    <row r="2622" spans="1:15">
      <c r="A2622">
        <f t="shared" si="80"/>
        <v>2621</v>
      </c>
      <c r="B2622" s="14">
        <v>44160</v>
      </c>
      <c r="C2622" t="s">
        <v>6</v>
      </c>
      <c r="D2622" t="s">
        <v>22</v>
      </c>
      <c r="E2622" s="15">
        <f t="shared" si="81"/>
        <v>20202611</v>
      </c>
      <c r="F2622">
        <v>265</v>
      </c>
      <c r="G2622">
        <v>99999</v>
      </c>
      <c r="H2622" t="str">
        <f>IF(VLOOKUP(G2622,Clientes!$A$2:$D$102,4,FALSE)=0,Clientes!$D$6,VLOOKUP(G2622,Clientes!$A$2:$D$102,4,FALSE))</f>
        <v>Ciudad de México</v>
      </c>
      <c r="I2622" t="s">
        <v>844</v>
      </c>
      <c r="J2622">
        <v>6</v>
      </c>
      <c r="O2622" t="s">
        <v>32</v>
      </c>
    </row>
    <row r="2623" spans="1:15">
      <c r="A2623">
        <f t="shared" si="80"/>
        <v>2622</v>
      </c>
      <c r="B2623" s="14">
        <v>44160</v>
      </c>
      <c r="C2623" t="s">
        <v>6</v>
      </c>
      <c r="D2623" t="s">
        <v>20</v>
      </c>
      <c r="E2623" s="15">
        <f t="shared" si="81"/>
        <v>20202612</v>
      </c>
      <c r="F2623">
        <v>310</v>
      </c>
      <c r="G2623">
        <v>99999</v>
      </c>
      <c r="H2623" t="str">
        <f>IF(VLOOKUP(G2623,Clientes!$A$2:$D$102,4,FALSE)=0,Clientes!$D$6,VLOOKUP(G2623,Clientes!$A$2:$D$102,4,FALSE))</f>
        <v>Ciudad de México</v>
      </c>
      <c r="I2623" t="s">
        <v>838</v>
      </c>
      <c r="J2623">
        <v>6</v>
      </c>
      <c r="O2623" t="s">
        <v>32</v>
      </c>
    </row>
    <row r="2624" spans="1:15">
      <c r="A2624">
        <f t="shared" si="80"/>
        <v>2623</v>
      </c>
      <c r="B2624" s="14">
        <v>44160</v>
      </c>
      <c r="C2624" t="s">
        <v>6</v>
      </c>
      <c r="D2624" t="s">
        <v>20</v>
      </c>
      <c r="E2624" s="15">
        <f t="shared" si="81"/>
        <v>20202613</v>
      </c>
      <c r="F2624">
        <v>334</v>
      </c>
      <c r="G2624">
        <v>99999</v>
      </c>
      <c r="H2624" t="str">
        <f>IF(VLOOKUP(G2624,Clientes!$A$2:$D$102,4,FALSE)=0,Clientes!$D$6,VLOOKUP(G2624,Clientes!$A$2:$D$102,4,FALSE))</f>
        <v>Ciudad de México</v>
      </c>
      <c r="I2624" t="s">
        <v>887</v>
      </c>
      <c r="J2624">
        <v>7</v>
      </c>
      <c r="O2624" t="s">
        <v>32</v>
      </c>
    </row>
    <row r="2625" spans="1:15">
      <c r="A2625">
        <f t="shared" si="80"/>
        <v>2624</v>
      </c>
      <c r="B2625" s="14">
        <v>44160</v>
      </c>
      <c r="C2625" t="s">
        <v>6</v>
      </c>
      <c r="D2625" t="s">
        <v>21</v>
      </c>
      <c r="E2625" s="15">
        <f t="shared" si="81"/>
        <v>20202614</v>
      </c>
      <c r="F2625">
        <v>375</v>
      </c>
      <c r="G2625">
        <v>99999</v>
      </c>
      <c r="H2625" t="str">
        <f>IF(VLOOKUP(G2625,Clientes!$A$2:$D$102,4,FALSE)=0,Clientes!$D$6,VLOOKUP(G2625,Clientes!$A$2:$D$102,4,FALSE))</f>
        <v>Ciudad de México</v>
      </c>
      <c r="I2625" t="s">
        <v>844</v>
      </c>
      <c r="J2625">
        <v>7</v>
      </c>
      <c r="O2625" t="s">
        <v>907</v>
      </c>
    </row>
    <row r="2626" spans="1:15">
      <c r="A2626">
        <f t="shared" si="80"/>
        <v>2625</v>
      </c>
      <c r="B2626" s="14">
        <v>44161</v>
      </c>
      <c r="C2626" t="s">
        <v>6</v>
      </c>
      <c r="D2626" t="s">
        <v>22</v>
      </c>
      <c r="E2626" s="15">
        <f t="shared" si="81"/>
        <v>20202615</v>
      </c>
      <c r="F2626">
        <v>5</v>
      </c>
      <c r="G2626">
        <v>5</v>
      </c>
      <c r="H2626" t="str">
        <f>IF(VLOOKUP(G2626,Clientes!$A$2:$D$102,4,FALSE)=0,Clientes!$D$6,VLOOKUP(G2626,Clientes!$A$2:$D$102,4,FALSE))</f>
        <v>Tijuana</v>
      </c>
      <c r="I2626" t="s">
        <v>850</v>
      </c>
      <c r="J2626">
        <v>7</v>
      </c>
      <c r="O2626" t="s">
        <v>908</v>
      </c>
    </row>
    <row r="2627" spans="1:15">
      <c r="A2627">
        <f t="shared" si="80"/>
        <v>2626</v>
      </c>
      <c r="B2627" s="14">
        <v>44161</v>
      </c>
      <c r="C2627" t="s">
        <v>6</v>
      </c>
      <c r="D2627" t="s">
        <v>22</v>
      </c>
      <c r="E2627" s="15">
        <f t="shared" si="81"/>
        <v>20202616</v>
      </c>
      <c r="F2627">
        <v>28</v>
      </c>
      <c r="G2627">
        <v>28</v>
      </c>
      <c r="H2627" t="str">
        <f>IF(VLOOKUP(G2627,Clientes!$A$2:$D$102,4,FALSE)=0,Clientes!$D$6,VLOOKUP(G2627,Clientes!$A$2:$D$102,4,FALSE))</f>
        <v>Ciudad de México</v>
      </c>
      <c r="I2627" t="s">
        <v>880</v>
      </c>
      <c r="J2627">
        <v>5</v>
      </c>
      <c r="O2627" t="s">
        <v>908</v>
      </c>
    </row>
    <row r="2628" spans="1:15">
      <c r="A2628">
        <f t="shared" ref="A2628:A2691" si="82">A2627+1</f>
        <v>2627</v>
      </c>
      <c r="B2628" s="14">
        <v>44161</v>
      </c>
      <c r="C2628" t="s">
        <v>6</v>
      </c>
      <c r="D2628" t="s">
        <v>22</v>
      </c>
      <c r="E2628" s="15">
        <f t="shared" ref="E2628:E2691" si="83">IF(CONCATENATE(D2628,F2628)=CONCATENATE(D2627,F2627),E2627,E2627+1)</f>
        <v>20202617</v>
      </c>
      <c r="F2628">
        <v>39</v>
      </c>
      <c r="G2628">
        <v>39</v>
      </c>
      <c r="H2628" t="str">
        <f>IF(VLOOKUP(G2628,Clientes!$A$2:$D$102,4,FALSE)=0,Clientes!$D$6,VLOOKUP(G2628,Clientes!$A$2:$D$102,4,FALSE))</f>
        <v>Poza Rica de Hidalgo</v>
      </c>
      <c r="I2628" t="s">
        <v>872</v>
      </c>
      <c r="J2628">
        <v>5</v>
      </c>
      <c r="O2628" t="s">
        <v>908</v>
      </c>
    </row>
    <row r="2629" spans="1:15">
      <c r="A2629">
        <f t="shared" si="82"/>
        <v>2628</v>
      </c>
      <c r="B2629" s="14">
        <v>44161</v>
      </c>
      <c r="C2629" t="s">
        <v>6</v>
      </c>
      <c r="D2629" t="s">
        <v>22</v>
      </c>
      <c r="E2629" s="15">
        <f t="shared" si="83"/>
        <v>20202618</v>
      </c>
      <c r="F2629">
        <v>101</v>
      </c>
      <c r="G2629">
        <v>99999</v>
      </c>
      <c r="H2629" t="str">
        <f>IF(VLOOKUP(G2629,Clientes!$A$2:$D$102,4,FALSE)=0,Clientes!$D$6,VLOOKUP(G2629,Clientes!$A$2:$D$102,4,FALSE))</f>
        <v>Ciudad de México</v>
      </c>
      <c r="I2629" t="s">
        <v>874</v>
      </c>
      <c r="J2629">
        <v>3</v>
      </c>
      <c r="O2629" t="s">
        <v>32</v>
      </c>
    </row>
    <row r="2630" spans="1:15">
      <c r="A2630">
        <f t="shared" si="82"/>
        <v>2629</v>
      </c>
      <c r="B2630" s="14">
        <v>44161</v>
      </c>
      <c r="C2630" t="s">
        <v>6</v>
      </c>
      <c r="D2630" t="s">
        <v>20</v>
      </c>
      <c r="E2630" s="15">
        <f t="shared" si="83"/>
        <v>20202619</v>
      </c>
      <c r="F2630">
        <v>309</v>
      </c>
      <c r="G2630">
        <v>99999</v>
      </c>
      <c r="H2630" t="str">
        <f>IF(VLOOKUP(G2630,Clientes!$A$2:$D$102,4,FALSE)=0,Clientes!$D$6,VLOOKUP(G2630,Clientes!$A$2:$D$102,4,FALSE))</f>
        <v>Ciudad de México</v>
      </c>
      <c r="I2630" t="s">
        <v>840</v>
      </c>
      <c r="J2630">
        <v>6</v>
      </c>
      <c r="O2630" t="s">
        <v>32</v>
      </c>
    </row>
    <row r="2631" spans="1:15">
      <c r="A2631">
        <f t="shared" si="82"/>
        <v>2630</v>
      </c>
      <c r="B2631" s="14">
        <v>44162</v>
      </c>
      <c r="C2631" t="s">
        <v>6</v>
      </c>
      <c r="D2631" t="s">
        <v>20</v>
      </c>
      <c r="E2631" s="15">
        <f t="shared" si="83"/>
        <v>20202620</v>
      </c>
      <c r="F2631">
        <v>55</v>
      </c>
      <c r="G2631">
        <v>55</v>
      </c>
      <c r="H2631" t="str">
        <f>IF(VLOOKUP(G2631,Clientes!$A$2:$D$102,4,FALSE)=0,Clientes!$D$6,VLOOKUP(G2631,Clientes!$A$2:$D$102,4,FALSE))</f>
        <v>Córdoba</v>
      </c>
      <c r="I2631" t="s">
        <v>840</v>
      </c>
      <c r="J2631">
        <v>1</v>
      </c>
      <c r="O2631" t="s">
        <v>908</v>
      </c>
    </row>
    <row r="2632" spans="1:15">
      <c r="A2632">
        <f t="shared" si="82"/>
        <v>2631</v>
      </c>
      <c r="B2632" s="14">
        <v>44162</v>
      </c>
      <c r="C2632" t="s">
        <v>6</v>
      </c>
      <c r="D2632" t="s">
        <v>20</v>
      </c>
      <c r="E2632" s="15">
        <f t="shared" si="83"/>
        <v>20202621</v>
      </c>
      <c r="F2632">
        <v>76</v>
      </c>
      <c r="G2632">
        <v>76</v>
      </c>
      <c r="H2632" t="str">
        <f>IF(VLOOKUP(G2632,Clientes!$A$2:$D$102,4,FALSE)=0,Clientes!$D$6,VLOOKUP(G2632,Clientes!$A$2:$D$102,4,FALSE))</f>
        <v>Ciudad de México</v>
      </c>
      <c r="I2632" t="s">
        <v>875</v>
      </c>
      <c r="J2632">
        <v>3</v>
      </c>
      <c r="O2632" t="s">
        <v>908</v>
      </c>
    </row>
    <row r="2633" spans="1:15">
      <c r="A2633">
        <f t="shared" si="82"/>
        <v>2632</v>
      </c>
      <c r="B2633" s="14">
        <v>44162</v>
      </c>
      <c r="C2633" t="s">
        <v>6</v>
      </c>
      <c r="D2633" t="s">
        <v>20</v>
      </c>
      <c r="E2633" s="15">
        <f t="shared" si="83"/>
        <v>20202622</v>
      </c>
      <c r="F2633">
        <v>130</v>
      </c>
      <c r="G2633">
        <v>99999</v>
      </c>
      <c r="H2633" t="str">
        <f>IF(VLOOKUP(G2633,Clientes!$A$2:$D$102,4,FALSE)=0,Clientes!$D$6,VLOOKUP(G2633,Clientes!$A$2:$D$102,4,FALSE))</f>
        <v>Ciudad de México</v>
      </c>
      <c r="I2633" t="s">
        <v>831</v>
      </c>
      <c r="J2633">
        <v>3</v>
      </c>
      <c r="O2633" t="s">
        <v>907</v>
      </c>
    </row>
    <row r="2634" spans="1:15">
      <c r="A2634">
        <f t="shared" si="82"/>
        <v>2633</v>
      </c>
      <c r="B2634" s="14">
        <v>44162</v>
      </c>
      <c r="C2634" t="s">
        <v>6</v>
      </c>
      <c r="D2634" t="s">
        <v>20</v>
      </c>
      <c r="E2634" s="15">
        <f t="shared" si="83"/>
        <v>20202623</v>
      </c>
      <c r="F2634">
        <v>183</v>
      </c>
      <c r="G2634">
        <v>99999</v>
      </c>
      <c r="H2634" t="str">
        <f>IF(VLOOKUP(G2634,Clientes!$A$2:$D$102,4,FALSE)=0,Clientes!$D$6,VLOOKUP(G2634,Clientes!$A$2:$D$102,4,FALSE))</f>
        <v>Ciudad de México</v>
      </c>
      <c r="I2634" t="s">
        <v>853</v>
      </c>
      <c r="J2634">
        <v>1</v>
      </c>
      <c r="O2634" t="s">
        <v>908</v>
      </c>
    </row>
    <row r="2635" spans="1:15">
      <c r="A2635">
        <f t="shared" si="82"/>
        <v>2634</v>
      </c>
      <c r="B2635" s="14">
        <v>44162</v>
      </c>
      <c r="C2635" t="s">
        <v>6</v>
      </c>
      <c r="D2635" t="s">
        <v>21</v>
      </c>
      <c r="E2635" s="15">
        <f t="shared" si="83"/>
        <v>20202624</v>
      </c>
      <c r="F2635">
        <v>187</v>
      </c>
      <c r="G2635">
        <v>99999</v>
      </c>
      <c r="H2635" t="str">
        <f>IF(VLOOKUP(G2635,Clientes!$A$2:$D$102,4,FALSE)=0,Clientes!$D$6,VLOOKUP(G2635,Clientes!$A$2:$D$102,4,FALSE))</f>
        <v>Ciudad de México</v>
      </c>
      <c r="I2635" t="s">
        <v>872</v>
      </c>
      <c r="J2635">
        <v>1</v>
      </c>
      <c r="O2635" t="s">
        <v>908</v>
      </c>
    </row>
    <row r="2636" spans="1:15">
      <c r="A2636">
        <f t="shared" si="82"/>
        <v>2635</v>
      </c>
      <c r="B2636" s="14">
        <v>44162</v>
      </c>
      <c r="C2636" t="s">
        <v>6</v>
      </c>
      <c r="D2636" t="s">
        <v>20</v>
      </c>
      <c r="E2636" s="15">
        <f t="shared" si="83"/>
        <v>20202625</v>
      </c>
      <c r="F2636">
        <v>238</v>
      </c>
      <c r="G2636">
        <v>99999</v>
      </c>
      <c r="H2636" t="str">
        <f>IF(VLOOKUP(G2636,Clientes!$A$2:$D$102,4,FALSE)=0,Clientes!$D$6,VLOOKUP(G2636,Clientes!$A$2:$D$102,4,FALSE))</f>
        <v>Ciudad de México</v>
      </c>
      <c r="I2636" t="s">
        <v>850</v>
      </c>
      <c r="J2636">
        <v>1</v>
      </c>
      <c r="O2636" t="s">
        <v>907</v>
      </c>
    </row>
    <row r="2637" spans="1:15">
      <c r="A2637">
        <f t="shared" si="82"/>
        <v>2636</v>
      </c>
      <c r="B2637" s="14">
        <v>44162</v>
      </c>
      <c r="C2637" t="s">
        <v>6</v>
      </c>
      <c r="D2637" t="s">
        <v>20</v>
      </c>
      <c r="E2637" s="15">
        <f t="shared" si="83"/>
        <v>20202626</v>
      </c>
      <c r="F2637">
        <v>261</v>
      </c>
      <c r="G2637">
        <v>99999</v>
      </c>
      <c r="H2637" t="str">
        <f>IF(VLOOKUP(G2637,Clientes!$A$2:$D$102,4,FALSE)=0,Clientes!$D$6,VLOOKUP(G2637,Clientes!$A$2:$D$102,4,FALSE))</f>
        <v>Ciudad de México</v>
      </c>
      <c r="I2637" t="s">
        <v>869</v>
      </c>
      <c r="J2637">
        <v>2</v>
      </c>
      <c r="O2637" t="s">
        <v>908</v>
      </c>
    </row>
    <row r="2638" spans="1:15">
      <c r="A2638">
        <f t="shared" si="82"/>
        <v>2637</v>
      </c>
      <c r="B2638" s="14">
        <v>44162</v>
      </c>
      <c r="C2638" t="s">
        <v>6</v>
      </c>
      <c r="D2638" t="s">
        <v>21</v>
      </c>
      <c r="E2638" s="15">
        <f t="shared" si="83"/>
        <v>20202627</v>
      </c>
      <c r="F2638">
        <v>297</v>
      </c>
      <c r="G2638">
        <v>99999</v>
      </c>
      <c r="H2638" t="str">
        <f>IF(VLOOKUP(G2638,Clientes!$A$2:$D$102,4,FALSE)=0,Clientes!$D$6,VLOOKUP(G2638,Clientes!$A$2:$D$102,4,FALSE))</f>
        <v>Ciudad de México</v>
      </c>
      <c r="I2638" t="s">
        <v>857</v>
      </c>
      <c r="J2638">
        <v>4</v>
      </c>
      <c r="O2638" t="s">
        <v>907</v>
      </c>
    </row>
    <row r="2639" spans="1:15">
      <c r="A2639">
        <f t="shared" si="82"/>
        <v>2638</v>
      </c>
      <c r="B2639" s="14">
        <v>44162</v>
      </c>
      <c r="C2639" t="s">
        <v>6</v>
      </c>
      <c r="D2639" t="s">
        <v>22</v>
      </c>
      <c r="E2639" s="15">
        <f t="shared" si="83"/>
        <v>20202628</v>
      </c>
      <c r="F2639">
        <v>328</v>
      </c>
      <c r="G2639">
        <v>99999</v>
      </c>
      <c r="H2639" t="str">
        <f>IF(VLOOKUP(G2639,Clientes!$A$2:$D$102,4,FALSE)=0,Clientes!$D$6,VLOOKUP(G2639,Clientes!$A$2:$D$102,4,FALSE))</f>
        <v>Ciudad de México</v>
      </c>
      <c r="I2639" t="s">
        <v>867</v>
      </c>
      <c r="J2639">
        <v>7</v>
      </c>
      <c r="O2639" t="s">
        <v>907</v>
      </c>
    </row>
    <row r="2640" spans="1:15">
      <c r="A2640">
        <f t="shared" si="82"/>
        <v>2639</v>
      </c>
      <c r="B2640" s="14">
        <v>44162</v>
      </c>
      <c r="C2640" t="s">
        <v>6</v>
      </c>
      <c r="D2640" t="s">
        <v>20</v>
      </c>
      <c r="E2640" s="15">
        <f t="shared" si="83"/>
        <v>20202629</v>
      </c>
      <c r="F2640">
        <v>374</v>
      </c>
      <c r="G2640">
        <v>99999</v>
      </c>
      <c r="H2640" t="str">
        <f>IF(VLOOKUP(G2640,Clientes!$A$2:$D$102,4,FALSE)=0,Clientes!$D$6,VLOOKUP(G2640,Clientes!$A$2:$D$102,4,FALSE))</f>
        <v>Ciudad de México</v>
      </c>
      <c r="I2640" t="s">
        <v>890</v>
      </c>
      <c r="J2640">
        <v>1</v>
      </c>
      <c r="O2640" t="s">
        <v>32</v>
      </c>
    </row>
    <row r="2641" spans="1:15">
      <c r="A2641">
        <f t="shared" si="82"/>
        <v>2640</v>
      </c>
      <c r="B2641" s="14">
        <v>44162</v>
      </c>
      <c r="C2641" t="s">
        <v>6</v>
      </c>
      <c r="D2641" t="s">
        <v>22</v>
      </c>
      <c r="E2641" s="15">
        <f t="shared" si="83"/>
        <v>20202630</v>
      </c>
      <c r="F2641">
        <v>379</v>
      </c>
      <c r="G2641">
        <v>99999</v>
      </c>
      <c r="H2641" t="str">
        <f>IF(VLOOKUP(G2641,Clientes!$A$2:$D$102,4,FALSE)=0,Clientes!$D$6,VLOOKUP(G2641,Clientes!$A$2:$D$102,4,FALSE))</f>
        <v>Ciudad de México</v>
      </c>
      <c r="I2641" t="s">
        <v>870</v>
      </c>
      <c r="J2641">
        <v>6</v>
      </c>
      <c r="O2641" t="s">
        <v>32</v>
      </c>
    </row>
    <row r="2642" spans="1:15">
      <c r="A2642">
        <f t="shared" si="82"/>
        <v>2641</v>
      </c>
      <c r="B2642" s="14">
        <v>44162</v>
      </c>
      <c r="C2642" t="s">
        <v>6</v>
      </c>
      <c r="D2642" t="s">
        <v>21</v>
      </c>
      <c r="E2642" s="15">
        <f t="shared" si="83"/>
        <v>20202631</v>
      </c>
      <c r="F2642">
        <v>388</v>
      </c>
      <c r="G2642">
        <v>99999</v>
      </c>
      <c r="H2642" t="str">
        <f>IF(VLOOKUP(G2642,Clientes!$A$2:$D$102,4,FALSE)=0,Clientes!$D$6,VLOOKUP(G2642,Clientes!$A$2:$D$102,4,FALSE))</f>
        <v>Ciudad de México</v>
      </c>
      <c r="I2642" t="s">
        <v>864</v>
      </c>
      <c r="J2642">
        <v>7</v>
      </c>
      <c r="O2642" t="s">
        <v>907</v>
      </c>
    </row>
    <row r="2643" spans="1:15">
      <c r="A2643">
        <f t="shared" si="82"/>
        <v>2642</v>
      </c>
      <c r="B2643" s="14">
        <v>44162</v>
      </c>
      <c r="C2643" t="s">
        <v>6</v>
      </c>
      <c r="D2643" t="s">
        <v>20</v>
      </c>
      <c r="E2643" s="15">
        <f t="shared" si="83"/>
        <v>20202632</v>
      </c>
      <c r="F2643">
        <v>407</v>
      </c>
      <c r="G2643">
        <v>99999</v>
      </c>
      <c r="H2643" t="str">
        <f>IF(VLOOKUP(G2643,Clientes!$A$2:$D$102,4,FALSE)=0,Clientes!$D$6,VLOOKUP(G2643,Clientes!$A$2:$D$102,4,FALSE))</f>
        <v>Ciudad de México</v>
      </c>
      <c r="I2643" t="s">
        <v>852</v>
      </c>
      <c r="J2643">
        <v>5</v>
      </c>
      <c r="O2643" t="s">
        <v>32</v>
      </c>
    </row>
    <row r="2644" spans="1:15">
      <c r="A2644">
        <f t="shared" si="82"/>
        <v>2643</v>
      </c>
      <c r="B2644" s="14">
        <v>44162</v>
      </c>
      <c r="C2644" t="s">
        <v>6</v>
      </c>
      <c r="D2644" t="s">
        <v>21</v>
      </c>
      <c r="E2644" s="15">
        <f t="shared" si="83"/>
        <v>20202633</v>
      </c>
      <c r="F2644">
        <v>436</v>
      </c>
      <c r="G2644">
        <v>99999</v>
      </c>
      <c r="H2644" t="str">
        <f>IF(VLOOKUP(G2644,Clientes!$A$2:$D$102,4,FALSE)=0,Clientes!$D$6,VLOOKUP(G2644,Clientes!$A$2:$D$102,4,FALSE))</f>
        <v>Ciudad de México</v>
      </c>
      <c r="I2644" t="s">
        <v>841</v>
      </c>
      <c r="J2644">
        <v>2</v>
      </c>
      <c r="O2644" t="s">
        <v>908</v>
      </c>
    </row>
    <row r="2645" spans="1:15">
      <c r="A2645">
        <f t="shared" si="82"/>
        <v>2644</v>
      </c>
      <c r="B2645" s="14">
        <v>44163</v>
      </c>
      <c r="C2645" t="s">
        <v>6</v>
      </c>
      <c r="D2645" t="s">
        <v>20</v>
      </c>
      <c r="E2645" s="15">
        <f t="shared" si="83"/>
        <v>20202634</v>
      </c>
      <c r="F2645">
        <v>300</v>
      </c>
      <c r="G2645">
        <v>99999</v>
      </c>
      <c r="H2645" t="str">
        <f>IF(VLOOKUP(G2645,Clientes!$A$2:$D$102,4,FALSE)=0,Clientes!$D$6,VLOOKUP(G2645,Clientes!$A$2:$D$102,4,FALSE))</f>
        <v>Ciudad de México</v>
      </c>
      <c r="I2645" t="s">
        <v>859</v>
      </c>
      <c r="J2645">
        <v>2</v>
      </c>
      <c r="O2645" t="s">
        <v>907</v>
      </c>
    </row>
    <row r="2646" spans="1:15">
      <c r="A2646">
        <f t="shared" si="82"/>
        <v>2645</v>
      </c>
      <c r="B2646" s="14">
        <v>44163</v>
      </c>
      <c r="C2646" t="s">
        <v>6</v>
      </c>
      <c r="D2646" t="s">
        <v>22</v>
      </c>
      <c r="E2646" s="15">
        <f t="shared" si="83"/>
        <v>20202635</v>
      </c>
      <c r="F2646">
        <v>301</v>
      </c>
      <c r="G2646">
        <v>99999</v>
      </c>
      <c r="H2646" t="str">
        <f>IF(VLOOKUP(G2646,Clientes!$A$2:$D$102,4,FALSE)=0,Clientes!$D$6,VLOOKUP(G2646,Clientes!$A$2:$D$102,4,FALSE))</f>
        <v>Ciudad de México</v>
      </c>
      <c r="I2646" t="s">
        <v>868</v>
      </c>
      <c r="J2646">
        <v>2</v>
      </c>
      <c r="O2646" t="s">
        <v>32</v>
      </c>
    </row>
    <row r="2647" spans="1:15">
      <c r="A2647">
        <f t="shared" si="82"/>
        <v>2646</v>
      </c>
      <c r="B2647" s="14">
        <v>44163</v>
      </c>
      <c r="C2647" t="s">
        <v>6</v>
      </c>
      <c r="D2647" t="s">
        <v>20</v>
      </c>
      <c r="E2647" s="15">
        <f t="shared" si="83"/>
        <v>20202636</v>
      </c>
      <c r="F2647">
        <v>311</v>
      </c>
      <c r="G2647">
        <v>99999</v>
      </c>
      <c r="H2647" t="str">
        <f>IF(VLOOKUP(G2647,Clientes!$A$2:$D$102,4,FALSE)=0,Clientes!$D$6,VLOOKUP(G2647,Clientes!$A$2:$D$102,4,FALSE))</f>
        <v>Ciudad de México</v>
      </c>
      <c r="I2647" t="s">
        <v>839</v>
      </c>
      <c r="J2647">
        <v>3</v>
      </c>
      <c r="O2647" t="s">
        <v>32</v>
      </c>
    </row>
    <row r="2648" spans="1:15">
      <c r="A2648">
        <f t="shared" si="82"/>
        <v>2647</v>
      </c>
      <c r="B2648" s="14">
        <v>44163</v>
      </c>
      <c r="C2648" t="s">
        <v>6</v>
      </c>
      <c r="D2648" t="s">
        <v>22</v>
      </c>
      <c r="E2648" s="15">
        <f t="shared" si="83"/>
        <v>20202637</v>
      </c>
      <c r="F2648">
        <v>314</v>
      </c>
      <c r="G2648">
        <v>99999</v>
      </c>
      <c r="H2648" t="str">
        <f>IF(VLOOKUP(G2648,Clientes!$A$2:$D$102,4,FALSE)=0,Clientes!$D$6,VLOOKUP(G2648,Clientes!$A$2:$D$102,4,FALSE))</f>
        <v>Ciudad de México</v>
      </c>
      <c r="I2648" t="s">
        <v>871</v>
      </c>
      <c r="J2648">
        <v>4</v>
      </c>
      <c r="O2648" t="s">
        <v>32</v>
      </c>
    </row>
    <row r="2649" spans="1:15">
      <c r="A2649">
        <f t="shared" si="82"/>
        <v>2648</v>
      </c>
      <c r="B2649" s="14">
        <v>44163</v>
      </c>
      <c r="C2649" t="s">
        <v>6</v>
      </c>
      <c r="D2649" t="s">
        <v>20</v>
      </c>
      <c r="E2649" s="15">
        <f t="shared" si="83"/>
        <v>20202638</v>
      </c>
      <c r="F2649">
        <v>420</v>
      </c>
      <c r="G2649">
        <v>99999</v>
      </c>
      <c r="H2649" t="str">
        <f>IF(VLOOKUP(G2649,Clientes!$A$2:$D$102,4,FALSE)=0,Clientes!$D$6,VLOOKUP(G2649,Clientes!$A$2:$D$102,4,FALSE))</f>
        <v>Ciudad de México</v>
      </c>
      <c r="I2649" t="s">
        <v>865</v>
      </c>
      <c r="J2649">
        <v>2</v>
      </c>
      <c r="O2649" t="s">
        <v>907</v>
      </c>
    </row>
    <row r="2650" spans="1:15">
      <c r="A2650">
        <f t="shared" si="82"/>
        <v>2649</v>
      </c>
      <c r="B2650" s="14">
        <v>44163</v>
      </c>
      <c r="C2650" t="s">
        <v>6</v>
      </c>
      <c r="D2650" t="s">
        <v>20</v>
      </c>
      <c r="E2650" s="15">
        <f t="shared" si="83"/>
        <v>20202639</v>
      </c>
      <c r="F2650">
        <v>440</v>
      </c>
      <c r="G2650">
        <v>99999</v>
      </c>
      <c r="H2650" t="str">
        <f>IF(VLOOKUP(G2650,Clientes!$A$2:$D$102,4,FALSE)=0,Clientes!$D$6,VLOOKUP(G2650,Clientes!$A$2:$D$102,4,FALSE))</f>
        <v>Ciudad de México</v>
      </c>
      <c r="I2650" t="s">
        <v>845</v>
      </c>
      <c r="J2650">
        <v>6</v>
      </c>
      <c r="O2650" t="s">
        <v>907</v>
      </c>
    </row>
    <row r="2651" spans="1:15">
      <c r="A2651">
        <f t="shared" si="82"/>
        <v>2650</v>
      </c>
      <c r="B2651" s="14">
        <v>44164</v>
      </c>
      <c r="C2651" t="s">
        <v>6</v>
      </c>
      <c r="D2651" t="s">
        <v>21</v>
      </c>
      <c r="E2651" s="15">
        <f t="shared" si="83"/>
        <v>20202640</v>
      </c>
      <c r="F2651">
        <v>33</v>
      </c>
      <c r="G2651">
        <v>33</v>
      </c>
      <c r="H2651" t="str">
        <f>IF(VLOOKUP(G2651,Clientes!$A$2:$D$102,4,FALSE)=0,Clientes!$D$6,VLOOKUP(G2651,Clientes!$A$2:$D$102,4,FALSE))</f>
        <v>Ciudad de México</v>
      </c>
      <c r="I2651" t="s">
        <v>835</v>
      </c>
      <c r="J2651">
        <v>4</v>
      </c>
      <c r="O2651" t="s">
        <v>907</v>
      </c>
    </row>
    <row r="2652" spans="1:15">
      <c r="A2652">
        <f t="shared" si="82"/>
        <v>2651</v>
      </c>
      <c r="B2652" s="14">
        <v>44164</v>
      </c>
      <c r="C2652" t="s">
        <v>6</v>
      </c>
      <c r="D2652" t="s">
        <v>21</v>
      </c>
      <c r="E2652" s="15">
        <f t="shared" si="83"/>
        <v>20202641</v>
      </c>
      <c r="F2652">
        <v>69</v>
      </c>
      <c r="G2652">
        <v>69</v>
      </c>
      <c r="H2652" t="str">
        <f>IF(VLOOKUP(G2652,Clientes!$A$2:$D$102,4,FALSE)=0,Clientes!$D$6,VLOOKUP(G2652,Clientes!$A$2:$D$102,4,FALSE))</f>
        <v>Chilpancingo de los Bravo</v>
      </c>
      <c r="I2652" t="s">
        <v>885</v>
      </c>
      <c r="J2652">
        <v>3</v>
      </c>
      <c r="O2652" t="s">
        <v>907</v>
      </c>
    </row>
    <row r="2653" spans="1:15">
      <c r="A2653">
        <f t="shared" si="82"/>
        <v>2652</v>
      </c>
      <c r="B2653" s="14">
        <v>44164</v>
      </c>
      <c r="C2653" t="s">
        <v>6</v>
      </c>
      <c r="D2653" t="s">
        <v>20</v>
      </c>
      <c r="E2653" s="15">
        <f t="shared" si="83"/>
        <v>20202642</v>
      </c>
      <c r="F2653">
        <v>84</v>
      </c>
      <c r="G2653">
        <v>84</v>
      </c>
      <c r="H2653" t="str">
        <f>IF(VLOOKUP(G2653,Clientes!$A$2:$D$102,4,FALSE)=0,Clientes!$D$6,VLOOKUP(G2653,Clientes!$A$2:$D$102,4,FALSE))</f>
        <v>Ciudad de México</v>
      </c>
      <c r="I2653" t="s">
        <v>856</v>
      </c>
      <c r="J2653">
        <v>6</v>
      </c>
      <c r="O2653" t="s">
        <v>32</v>
      </c>
    </row>
    <row r="2654" spans="1:15">
      <c r="A2654">
        <f t="shared" si="82"/>
        <v>2653</v>
      </c>
      <c r="B2654" s="14">
        <v>44164</v>
      </c>
      <c r="C2654" t="s">
        <v>6</v>
      </c>
      <c r="D2654" t="s">
        <v>20</v>
      </c>
      <c r="E2654" s="15">
        <f t="shared" si="83"/>
        <v>20202643</v>
      </c>
      <c r="F2654">
        <v>295</v>
      </c>
      <c r="G2654">
        <v>99999</v>
      </c>
      <c r="H2654" t="str">
        <f>IF(VLOOKUP(G2654,Clientes!$A$2:$D$102,4,FALSE)=0,Clientes!$D$6,VLOOKUP(G2654,Clientes!$A$2:$D$102,4,FALSE))</f>
        <v>Ciudad de México</v>
      </c>
      <c r="I2654" t="s">
        <v>827</v>
      </c>
      <c r="J2654">
        <v>3</v>
      </c>
      <c r="O2654" t="s">
        <v>32</v>
      </c>
    </row>
    <row r="2655" spans="1:15">
      <c r="A2655">
        <f t="shared" si="82"/>
        <v>2654</v>
      </c>
      <c r="B2655" s="14">
        <v>44164</v>
      </c>
      <c r="C2655" t="s">
        <v>36</v>
      </c>
      <c r="D2655" t="s">
        <v>20</v>
      </c>
      <c r="E2655" s="15">
        <f t="shared" si="83"/>
        <v>20202644</v>
      </c>
      <c r="F2655">
        <v>319</v>
      </c>
      <c r="G2655">
        <v>99999</v>
      </c>
      <c r="H2655" t="str">
        <f>IF(VLOOKUP(G2655,Clientes!$A$2:$D$102,4,FALSE)=0,Clientes!$D$6,VLOOKUP(G2655,Clientes!$A$2:$D$102,4,FALSE))</f>
        <v>Ciudad de México</v>
      </c>
      <c r="I2655" t="s">
        <v>860</v>
      </c>
      <c r="J2655">
        <v>3</v>
      </c>
      <c r="O2655" t="s">
        <v>32</v>
      </c>
    </row>
    <row r="2656" spans="1:15">
      <c r="A2656">
        <f t="shared" si="82"/>
        <v>2655</v>
      </c>
      <c r="B2656" s="14">
        <v>44164</v>
      </c>
      <c r="C2656" t="s">
        <v>6</v>
      </c>
      <c r="D2656" t="s">
        <v>20</v>
      </c>
      <c r="E2656" s="15">
        <f t="shared" si="83"/>
        <v>20202645</v>
      </c>
      <c r="F2656">
        <v>357</v>
      </c>
      <c r="G2656">
        <v>99999</v>
      </c>
      <c r="H2656" t="str">
        <f>IF(VLOOKUP(G2656,Clientes!$A$2:$D$102,4,FALSE)=0,Clientes!$D$6,VLOOKUP(G2656,Clientes!$A$2:$D$102,4,FALSE))</f>
        <v>Ciudad de México</v>
      </c>
      <c r="I2656" t="s">
        <v>849</v>
      </c>
      <c r="J2656">
        <v>5</v>
      </c>
      <c r="O2656" t="s">
        <v>907</v>
      </c>
    </row>
    <row r="2657" spans="1:15">
      <c r="A2657">
        <f t="shared" si="82"/>
        <v>2656</v>
      </c>
      <c r="B2657" s="14">
        <v>44164</v>
      </c>
      <c r="C2657" t="s">
        <v>6</v>
      </c>
      <c r="D2657" t="s">
        <v>20</v>
      </c>
      <c r="E2657" s="15">
        <f t="shared" si="83"/>
        <v>20202646</v>
      </c>
      <c r="F2657">
        <v>385</v>
      </c>
      <c r="G2657">
        <v>99999</v>
      </c>
      <c r="H2657" t="str">
        <f>IF(VLOOKUP(G2657,Clientes!$A$2:$D$102,4,FALSE)=0,Clientes!$D$6,VLOOKUP(G2657,Clientes!$A$2:$D$102,4,FALSE))</f>
        <v>Ciudad de México</v>
      </c>
      <c r="I2657" t="s">
        <v>867</v>
      </c>
      <c r="J2657">
        <v>1</v>
      </c>
      <c r="O2657" t="s">
        <v>32</v>
      </c>
    </row>
    <row r="2658" spans="1:15">
      <c r="A2658">
        <f t="shared" si="82"/>
        <v>2657</v>
      </c>
      <c r="B2658" s="14">
        <v>44164</v>
      </c>
      <c r="C2658" t="s">
        <v>6</v>
      </c>
      <c r="D2658" t="s">
        <v>20</v>
      </c>
      <c r="E2658" s="15">
        <f t="shared" si="83"/>
        <v>20202647</v>
      </c>
      <c r="F2658">
        <v>401</v>
      </c>
      <c r="G2658">
        <v>99999</v>
      </c>
      <c r="H2658" t="str">
        <f>IF(VLOOKUP(G2658,Clientes!$A$2:$D$102,4,FALSE)=0,Clientes!$D$6,VLOOKUP(G2658,Clientes!$A$2:$D$102,4,FALSE))</f>
        <v>Ciudad de México</v>
      </c>
      <c r="I2658" t="s">
        <v>876</v>
      </c>
      <c r="J2658">
        <v>2</v>
      </c>
      <c r="O2658" t="s">
        <v>907</v>
      </c>
    </row>
    <row r="2659" spans="1:15">
      <c r="A2659">
        <f t="shared" si="82"/>
        <v>2658</v>
      </c>
      <c r="B2659" s="14">
        <v>44164</v>
      </c>
      <c r="C2659" t="s">
        <v>6</v>
      </c>
      <c r="D2659" t="s">
        <v>21</v>
      </c>
      <c r="E2659" s="15">
        <f t="shared" si="83"/>
        <v>20202648</v>
      </c>
      <c r="F2659">
        <v>403</v>
      </c>
      <c r="G2659">
        <v>99999</v>
      </c>
      <c r="H2659" t="str">
        <f>IF(VLOOKUP(G2659,Clientes!$A$2:$D$102,4,FALSE)=0,Clientes!$D$6,VLOOKUP(G2659,Clientes!$A$2:$D$102,4,FALSE))</f>
        <v>Ciudad de México</v>
      </c>
      <c r="I2659" t="s">
        <v>841</v>
      </c>
      <c r="J2659">
        <v>5</v>
      </c>
      <c r="O2659" t="s">
        <v>907</v>
      </c>
    </row>
    <row r="2660" spans="1:15">
      <c r="A2660">
        <f t="shared" si="82"/>
        <v>2659</v>
      </c>
      <c r="B2660" s="14">
        <v>44165</v>
      </c>
      <c r="C2660" t="s">
        <v>6</v>
      </c>
      <c r="D2660" t="s">
        <v>20</v>
      </c>
      <c r="E2660" s="15">
        <f t="shared" si="83"/>
        <v>20202649</v>
      </c>
      <c r="F2660">
        <v>66</v>
      </c>
      <c r="G2660">
        <v>66</v>
      </c>
      <c r="H2660" t="str">
        <f>IF(VLOOKUP(G2660,Clientes!$A$2:$D$102,4,FALSE)=0,Clientes!$D$6,VLOOKUP(G2660,Clientes!$A$2:$D$102,4,FALSE))</f>
        <v>Ciudad de México</v>
      </c>
      <c r="I2660" t="s">
        <v>834</v>
      </c>
      <c r="J2660">
        <v>2</v>
      </c>
      <c r="O2660" t="s">
        <v>908</v>
      </c>
    </row>
    <row r="2661" spans="1:15">
      <c r="A2661">
        <f t="shared" si="82"/>
        <v>2660</v>
      </c>
      <c r="B2661" s="14">
        <v>44165</v>
      </c>
      <c r="C2661" t="s">
        <v>6</v>
      </c>
      <c r="D2661" t="s">
        <v>20</v>
      </c>
      <c r="E2661" s="15">
        <f t="shared" si="83"/>
        <v>20202650</v>
      </c>
      <c r="F2661">
        <v>87</v>
      </c>
      <c r="G2661">
        <v>87</v>
      </c>
      <c r="H2661" t="str">
        <f>IF(VLOOKUP(G2661,Clientes!$A$2:$D$102,4,FALSE)=0,Clientes!$D$6,VLOOKUP(G2661,Clientes!$A$2:$D$102,4,FALSE))</f>
        <v>Irapuato</v>
      </c>
      <c r="I2661" t="s">
        <v>875</v>
      </c>
      <c r="J2661">
        <v>7</v>
      </c>
      <c r="O2661" t="s">
        <v>907</v>
      </c>
    </row>
    <row r="2662" spans="1:15">
      <c r="A2662">
        <f t="shared" si="82"/>
        <v>2661</v>
      </c>
      <c r="B2662" s="14">
        <v>44165</v>
      </c>
      <c r="C2662" t="s">
        <v>6</v>
      </c>
      <c r="D2662" t="s">
        <v>21</v>
      </c>
      <c r="E2662" s="15">
        <f t="shared" si="83"/>
        <v>20202651</v>
      </c>
      <c r="F2662">
        <v>162</v>
      </c>
      <c r="G2662">
        <v>99999</v>
      </c>
      <c r="H2662" t="str">
        <f>IF(VLOOKUP(G2662,Clientes!$A$2:$D$102,4,FALSE)=0,Clientes!$D$6,VLOOKUP(G2662,Clientes!$A$2:$D$102,4,FALSE))</f>
        <v>Ciudad de México</v>
      </c>
      <c r="I2662" t="s">
        <v>853</v>
      </c>
      <c r="J2662">
        <v>4</v>
      </c>
      <c r="O2662" t="s">
        <v>32</v>
      </c>
    </row>
    <row r="2663" spans="1:15">
      <c r="A2663">
        <f t="shared" si="82"/>
        <v>2662</v>
      </c>
      <c r="B2663" s="14">
        <v>44165</v>
      </c>
      <c r="C2663" t="s">
        <v>6</v>
      </c>
      <c r="D2663" t="s">
        <v>22</v>
      </c>
      <c r="E2663" s="15">
        <f t="shared" si="83"/>
        <v>20202652</v>
      </c>
      <c r="F2663">
        <v>182</v>
      </c>
      <c r="G2663">
        <v>99999</v>
      </c>
      <c r="H2663" t="str">
        <f>IF(VLOOKUP(G2663,Clientes!$A$2:$D$102,4,FALSE)=0,Clientes!$D$6,VLOOKUP(G2663,Clientes!$A$2:$D$102,4,FALSE))</f>
        <v>Ciudad de México</v>
      </c>
      <c r="I2663" t="s">
        <v>869</v>
      </c>
      <c r="J2663">
        <v>2</v>
      </c>
      <c r="O2663" t="s">
        <v>907</v>
      </c>
    </row>
    <row r="2664" spans="1:15">
      <c r="A2664">
        <f t="shared" si="82"/>
        <v>2663</v>
      </c>
      <c r="B2664" s="14">
        <v>44165</v>
      </c>
      <c r="C2664" t="s">
        <v>6</v>
      </c>
      <c r="D2664" t="s">
        <v>21</v>
      </c>
      <c r="E2664" s="15">
        <f t="shared" si="83"/>
        <v>20202653</v>
      </c>
      <c r="F2664">
        <v>207</v>
      </c>
      <c r="G2664">
        <v>99999</v>
      </c>
      <c r="H2664" t="str">
        <f>IF(VLOOKUP(G2664,Clientes!$A$2:$D$102,4,FALSE)=0,Clientes!$D$6,VLOOKUP(G2664,Clientes!$A$2:$D$102,4,FALSE))</f>
        <v>Ciudad de México</v>
      </c>
      <c r="I2664" t="s">
        <v>834</v>
      </c>
      <c r="J2664">
        <v>4</v>
      </c>
      <c r="O2664" t="s">
        <v>907</v>
      </c>
    </row>
    <row r="2665" spans="1:15">
      <c r="A2665">
        <f t="shared" si="82"/>
        <v>2664</v>
      </c>
      <c r="B2665" s="14">
        <v>44165</v>
      </c>
      <c r="C2665" t="s">
        <v>6</v>
      </c>
      <c r="D2665" t="s">
        <v>20</v>
      </c>
      <c r="E2665" s="15">
        <f t="shared" si="83"/>
        <v>20202654</v>
      </c>
      <c r="F2665">
        <v>235</v>
      </c>
      <c r="G2665">
        <v>99999</v>
      </c>
      <c r="H2665" t="str">
        <f>IF(VLOOKUP(G2665,Clientes!$A$2:$D$102,4,FALSE)=0,Clientes!$D$6,VLOOKUP(G2665,Clientes!$A$2:$D$102,4,FALSE))</f>
        <v>Ciudad de México</v>
      </c>
      <c r="I2665" t="s">
        <v>841</v>
      </c>
      <c r="J2665">
        <v>1</v>
      </c>
      <c r="O2665" t="s">
        <v>907</v>
      </c>
    </row>
    <row r="2666" spans="1:15">
      <c r="A2666">
        <f t="shared" si="82"/>
        <v>2665</v>
      </c>
      <c r="B2666" s="14">
        <v>44165</v>
      </c>
      <c r="C2666" t="s">
        <v>6</v>
      </c>
      <c r="D2666" t="s">
        <v>20</v>
      </c>
      <c r="E2666" s="15">
        <f t="shared" si="83"/>
        <v>20202655</v>
      </c>
      <c r="F2666">
        <v>265</v>
      </c>
      <c r="G2666">
        <v>99999</v>
      </c>
      <c r="H2666" t="str">
        <f>IF(VLOOKUP(G2666,Clientes!$A$2:$D$102,4,FALSE)=0,Clientes!$D$6,VLOOKUP(G2666,Clientes!$A$2:$D$102,4,FALSE))</f>
        <v>Ciudad de México</v>
      </c>
      <c r="I2666" t="s">
        <v>856</v>
      </c>
      <c r="J2666">
        <v>5</v>
      </c>
      <c r="O2666" t="s">
        <v>907</v>
      </c>
    </row>
    <row r="2667" spans="1:15">
      <c r="A2667">
        <f t="shared" si="82"/>
        <v>2666</v>
      </c>
      <c r="B2667" s="14">
        <v>44165</v>
      </c>
      <c r="C2667" t="s">
        <v>6</v>
      </c>
      <c r="D2667" t="s">
        <v>20</v>
      </c>
      <c r="E2667" s="15">
        <f t="shared" si="83"/>
        <v>20202656</v>
      </c>
      <c r="F2667">
        <v>301</v>
      </c>
      <c r="G2667">
        <v>99999</v>
      </c>
      <c r="H2667" t="str">
        <f>IF(VLOOKUP(G2667,Clientes!$A$2:$D$102,4,FALSE)=0,Clientes!$D$6,VLOOKUP(G2667,Clientes!$A$2:$D$102,4,FALSE))</f>
        <v>Ciudad de México</v>
      </c>
      <c r="I2667" t="s">
        <v>876</v>
      </c>
      <c r="J2667">
        <v>7</v>
      </c>
      <c r="O2667" t="s">
        <v>908</v>
      </c>
    </row>
    <row r="2668" spans="1:15">
      <c r="A2668">
        <f t="shared" si="82"/>
        <v>2667</v>
      </c>
      <c r="B2668" s="14">
        <v>44165</v>
      </c>
      <c r="C2668" t="s">
        <v>6</v>
      </c>
      <c r="D2668" t="s">
        <v>20</v>
      </c>
      <c r="E2668" s="15">
        <f t="shared" si="83"/>
        <v>20202657</v>
      </c>
      <c r="F2668">
        <v>308</v>
      </c>
      <c r="G2668">
        <v>99999</v>
      </c>
      <c r="H2668" t="str">
        <f>IF(VLOOKUP(G2668,Clientes!$A$2:$D$102,4,FALSE)=0,Clientes!$D$6,VLOOKUP(G2668,Clientes!$A$2:$D$102,4,FALSE))</f>
        <v>Ciudad de México</v>
      </c>
      <c r="I2668" t="s">
        <v>883</v>
      </c>
      <c r="J2668">
        <v>7</v>
      </c>
      <c r="O2668" t="s">
        <v>908</v>
      </c>
    </row>
    <row r="2669" spans="1:15">
      <c r="A2669">
        <f t="shared" si="82"/>
        <v>2668</v>
      </c>
      <c r="B2669" s="14">
        <v>44165</v>
      </c>
      <c r="C2669" t="s">
        <v>6</v>
      </c>
      <c r="D2669" t="s">
        <v>21</v>
      </c>
      <c r="E2669" s="15">
        <f t="shared" si="83"/>
        <v>20202658</v>
      </c>
      <c r="F2669">
        <v>361</v>
      </c>
      <c r="G2669">
        <v>99999</v>
      </c>
      <c r="H2669" t="str">
        <f>IF(VLOOKUP(G2669,Clientes!$A$2:$D$102,4,FALSE)=0,Clientes!$D$6,VLOOKUP(G2669,Clientes!$A$2:$D$102,4,FALSE))</f>
        <v>Ciudad de México</v>
      </c>
      <c r="I2669" t="s">
        <v>841</v>
      </c>
      <c r="J2669">
        <v>6</v>
      </c>
      <c r="O2669" t="s">
        <v>907</v>
      </c>
    </row>
    <row r="2670" spans="1:15">
      <c r="A2670">
        <f t="shared" si="82"/>
        <v>2669</v>
      </c>
      <c r="B2670" s="14">
        <v>44166</v>
      </c>
      <c r="C2670" t="s">
        <v>6</v>
      </c>
      <c r="D2670" t="s">
        <v>22</v>
      </c>
      <c r="E2670" s="15">
        <f t="shared" si="83"/>
        <v>20202659</v>
      </c>
      <c r="F2670">
        <v>33</v>
      </c>
      <c r="G2670">
        <v>33</v>
      </c>
      <c r="H2670" t="str">
        <f>IF(VLOOKUP(G2670,Clientes!$A$2:$D$102,4,FALSE)=0,Clientes!$D$6,VLOOKUP(G2670,Clientes!$A$2:$D$102,4,FALSE))</f>
        <v>Ciudad de México</v>
      </c>
      <c r="I2670" t="s">
        <v>832</v>
      </c>
      <c r="J2670">
        <v>1</v>
      </c>
      <c r="O2670" t="s">
        <v>907</v>
      </c>
    </row>
    <row r="2671" spans="1:15">
      <c r="A2671">
        <f t="shared" si="82"/>
        <v>2670</v>
      </c>
      <c r="B2671" s="14">
        <v>44166</v>
      </c>
      <c r="C2671" t="s">
        <v>6</v>
      </c>
      <c r="D2671" t="s">
        <v>21</v>
      </c>
      <c r="E2671" s="15">
        <f t="shared" si="83"/>
        <v>20202660</v>
      </c>
      <c r="F2671">
        <v>54</v>
      </c>
      <c r="G2671">
        <v>54</v>
      </c>
      <c r="H2671" t="str">
        <f>IF(VLOOKUP(G2671,Clientes!$A$2:$D$102,4,FALSE)=0,Clientes!$D$6,VLOOKUP(G2671,Clientes!$A$2:$D$102,4,FALSE))</f>
        <v>Ciudad de México</v>
      </c>
      <c r="I2671" t="s">
        <v>879</v>
      </c>
      <c r="J2671">
        <v>6</v>
      </c>
      <c r="O2671" t="s">
        <v>907</v>
      </c>
    </row>
    <row r="2672" spans="1:15">
      <c r="A2672">
        <f t="shared" si="82"/>
        <v>2671</v>
      </c>
      <c r="B2672" s="14">
        <v>44167</v>
      </c>
      <c r="C2672" t="s">
        <v>6</v>
      </c>
      <c r="D2672" t="s">
        <v>20</v>
      </c>
      <c r="E2672" s="15">
        <f t="shared" si="83"/>
        <v>20202661</v>
      </c>
      <c r="F2672">
        <v>10</v>
      </c>
      <c r="G2672">
        <v>10</v>
      </c>
      <c r="H2672" t="str">
        <f>IF(VLOOKUP(G2672,Clientes!$A$2:$D$102,4,FALSE)=0,Clientes!$D$6,VLOOKUP(G2672,Clientes!$A$2:$D$102,4,FALSE))</f>
        <v>Ciudad de México</v>
      </c>
      <c r="I2672" t="s">
        <v>848</v>
      </c>
      <c r="J2672">
        <v>1</v>
      </c>
      <c r="O2672" t="s">
        <v>908</v>
      </c>
    </row>
    <row r="2673" spans="1:15">
      <c r="A2673">
        <f t="shared" si="82"/>
        <v>2672</v>
      </c>
      <c r="B2673" s="14">
        <v>44167</v>
      </c>
      <c r="C2673" t="s">
        <v>6</v>
      </c>
      <c r="D2673" t="s">
        <v>20</v>
      </c>
      <c r="E2673" s="15">
        <f t="shared" si="83"/>
        <v>20202662</v>
      </c>
      <c r="F2673">
        <v>36</v>
      </c>
      <c r="G2673">
        <v>36</v>
      </c>
      <c r="H2673" t="str">
        <f>IF(VLOOKUP(G2673,Clientes!$A$2:$D$102,4,FALSE)=0,Clientes!$D$6,VLOOKUP(G2673,Clientes!$A$2:$D$102,4,FALSE))</f>
        <v>Tijuana</v>
      </c>
      <c r="I2673" t="s">
        <v>827</v>
      </c>
      <c r="J2673">
        <v>4</v>
      </c>
      <c r="O2673" t="s">
        <v>907</v>
      </c>
    </row>
    <row r="2674" spans="1:15">
      <c r="A2674">
        <f t="shared" si="82"/>
        <v>2673</v>
      </c>
      <c r="B2674" s="14">
        <v>44167</v>
      </c>
      <c r="C2674" t="s">
        <v>6</v>
      </c>
      <c r="D2674" t="s">
        <v>21</v>
      </c>
      <c r="E2674" s="15">
        <f t="shared" si="83"/>
        <v>20202663</v>
      </c>
      <c r="F2674">
        <v>50</v>
      </c>
      <c r="G2674">
        <v>50</v>
      </c>
      <c r="H2674" t="str">
        <f>IF(VLOOKUP(G2674,Clientes!$A$2:$D$102,4,FALSE)=0,Clientes!$D$6,VLOOKUP(G2674,Clientes!$A$2:$D$102,4,FALSE))</f>
        <v>Ciudad López Mateos</v>
      </c>
      <c r="I2674" t="s">
        <v>864</v>
      </c>
      <c r="J2674">
        <v>3</v>
      </c>
      <c r="O2674" t="s">
        <v>908</v>
      </c>
    </row>
    <row r="2675" spans="1:15">
      <c r="A2675">
        <f t="shared" si="82"/>
        <v>2674</v>
      </c>
      <c r="B2675" s="14">
        <v>44167</v>
      </c>
      <c r="C2675" t="s">
        <v>6</v>
      </c>
      <c r="D2675" t="s">
        <v>20</v>
      </c>
      <c r="E2675" s="15">
        <f t="shared" si="83"/>
        <v>20202664</v>
      </c>
      <c r="F2675">
        <v>101</v>
      </c>
      <c r="G2675">
        <v>99999</v>
      </c>
      <c r="H2675" t="str">
        <f>IF(VLOOKUP(G2675,Clientes!$A$2:$D$102,4,FALSE)=0,Clientes!$D$6,VLOOKUP(G2675,Clientes!$A$2:$D$102,4,FALSE))</f>
        <v>Ciudad de México</v>
      </c>
      <c r="I2675" t="s">
        <v>835</v>
      </c>
      <c r="J2675">
        <v>3</v>
      </c>
      <c r="O2675" t="s">
        <v>907</v>
      </c>
    </row>
    <row r="2676" spans="1:15">
      <c r="A2676">
        <f t="shared" si="82"/>
        <v>2675</v>
      </c>
      <c r="B2676" s="14">
        <v>44167</v>
      </c>
      <c r="C2676" t="s">
        <v>6</v>
      </c>
      <c r="D2676" t="s">
        <v>20</v>
      </c>
      <c r="E2676" s="15">
        <f t="shared" si="83"/>
        <v>20202665</v>
      </c>
      <c r="F2676">
        <v>140</v>
      </c>
      <c r="G2676">
        <v>99999</v>
      </c>
      <c r="H2676" t="str">
        <f>IF(VLOOKUP(G2676,Clientes!$A$2:$D$102,4,FALSE)=0,Clientes!$D$6,VLOOKUP(G2676,Clientes!$A$2:$D$102,4,FALSE))</f>
        <v>Ciudad de México</v>
      </c>
      <c r="I2676" t="s">
        <v>878</v>
      </c>
      <c r="J2676">
        <v>4</v>
      </c>
      <c r="O2676" t="s">
        <v>32</v>
      </c>
    </row>
    <row r="2677" spans="1:15">
      <c r="A2677">
        <f t="shared" si="82"/>
        <v>2676</v>
      </c>
      <c r="B2677" s="14">
        <v>44167</v>
      </c>
      <c r="C2677" t="s">
        <v>6</v>
      </c>
      <c r="D2677" t="s">
        <v>20</v>
      </c>
      <c r="E2677" s="15">
        <f t="shared" si="83"/>
        <v>20202666</v>
      </c>
      <c r="F2677">
        <v>176</v>
      </c>
      <c r="G2677">
        <v>99999</v>
      </c>
      <c r="H2677" t="str">
        <f>IF(VLOOKUP(G2677,Clientes!$A$2:$D$102,4,FALSE)=0,Clientes!$D$6,VLOOKUP(G2677,Clientes!$A$2:$D$102,4,FALSE))</f>
        <v>Ciudad de México</v>
      </c>
      <c r="I2677" t="s">
        <v>831</v>
      </c>
      <c r="J2677">
        <v>3</v>
      </c>
      <c r="O2677" t="s">
        <v>908</v>
      </c>
    </row>
    <row r="2678" spans="1:15">
      <c r="A2678">
        <f t="shared" si="82"/>
        <v>2677</v>
      </c>
      <c r="B2678" s="14">
        <v>44167</v>
      </c>
      <c r="C2678" t="s">
        <v>6</v>
      </c>
      <c r="D2678" t="s">
        <v>22</v>
      </c>
      <c r="E2678" s="15">
        <f t="shared" si="83"/>
        <v>20202667</v>
      </c>
      <c r="F2678">
        <v>177</v>
      </c>
      <c r="G2678">
        <v>99999</v>
      </c>
      <c r="H2678" t="str">
        <f>IF(VLOOKUP(G2678,Clientes!$A$2:$D$102,4,FALSE)=0,Clientes!$D$6,VLOOKUP(G2678,Clientes!$A$2:$D$102,4,FALSE))</f>
        <v>Ciudad de México</v>
      </c>
      <c r="I2678" t="s">
        <v>827</v>
      </c>
      <c r="J2678">
        <v>5</v>
      </c>
      <c r="O2678" t="s">
        <v>32</v>
      </c>
    </row>
    <row r="2679" spans="1:15">
      <c r="A2679">
        <f t="shared" si="82"/>
        <v>2678</v>
      </c>
      <c r="B2679" s="14">
        <v>44167</v>
      </c>
      <c r="C2679" t="s">
        <v>6</v>
      </c>
      <c r="D2679" t="s">
        <v>21</v>
      </c>
      <c r="E2679" s="15">
        <f t="shared" si="83"/>
        <v>20202668</v>
      </c>
      <c r="F2679">
        <v>201</v>
      </c>
      <c r="G2679">
        <v>99999</v>
      </c>
      <c r="H2679" t="str">
        <f>IF(VLOOKUP(G2679,Clientes!$A$2:$D$102,4,FALSE)=0,Clientes!$D$6,VLOOKUP(G2679,Clientes!$A$2:$D$102,4,FALSE))</f>
        <v>Ciudad de México</v>
      </c>
      <c r="I2679" t="s">
        <v>872</v>
      </c>
      <c r="J2679">
        <v>7</v>
      </c>
      <c r="O2679" t="s">
        <v>908</v>
      </c>
    </row>
    <row r="2680" spans="1:15">
      <c r="A2680">
        <f t="shared" si="82"/>
        <v>2679</v>
      </c>
      <c r="B2680" s="14">
        <v>44167</v>
      </c>
      <c r="C2680" t="s">
        <v>6</v>
      </c>
      <c r="D2680" t="s">
        <v>21</v>
      </c>
      <c r="E2680" s="15">
        <f t="shared" si="83"/>
        <v>20202669</v>
      </c>
      <c r="F2680">
        <v>271</v>
      </c>
      <c r="G2680">
        <v>99999</v>
      </c>
      <c r="H2680" t="str">
        <f>IF(VLOOKUP(G2680,Clientes!$A$2:$D$102,4,FALSE)=0,Clientes!$D$6,VLOOKUP(G2680,Clientes!$A$2:$D$102,4,FALSE))</f>
        <v>Ciudad de México</v>
      </c>
      <c r="I2680" t="s">
        <v>844</v>
      </c>
      <c r="J2680">
        <v>4</v>
      </c>
      <c r="O2680" t="s">
        <v>908</v>
      </c>
    </row>
    <row r="2681" spans="1:15">
      <c r="A2681">
        <f t="shared" si="82"/>
        <v>2680</v>
      </c>
      <c r="B2681" s="14">
        <v>44167</v>
      </c>
      <c r="C2681" t="s">
        <v>6</v>
      </c>
      <c r="D2681" t="s">
        <v>22</v>
      </c>
      <c r="E2681" s="15">
        <f t="shared" si="83"/>
        <v>20202670</v>
      </c>
      <c r="F2681">
        <v>327</v>
      </c>
      <c r="G2681">
        <v>99999</v>
      </c>
      <c r="H2681" t="str">
        <f>IF(VLOOKUP(G2681,Clientes!$A$2:$D$102,4,FALSE)=0,Clientes!$D$6,VLOOKUP(G2681,Clientes!$A$2:$D$102,4,FALSE))</f>
        <v>Ciudad de México</v>
      </c>
      <c r="I2681" t="s">
        <v>873</v>
      </c>
      <c r="J2681">
        <v>3</v>
      </c>
      <c r="O2681" t="s">
        <v>908</v>
      </c>
    </row>
    <row r="2682" spans="1:15">
      <c r="A2682">
        <f t="shared" si="82"/>
        <v>2681</v>
      </c>
      <c r="B2682" s="14">
        <v>44167</v>
      </c>
      <c r="C2682" t="s">
        <v>6</v>
      </c>
      <c r="D2682" t="s">
        <v>22</v>
      </c>
      <c r="E2682" s="15">
        <f t="shared" si="83"/>
        <v>20202671</v>
      </c>
      <c r="F2682">
        <v>331</v>
      </c>
      <c r="G2682">
        <v>99999</v>
      </c>
      <c r="H2682" t="str">
        <f>IF(VLOOKUP(G2682,Clientes!$A$2:$D$102,4,FALSE)=0,Clientes!$D$6,VLOOKUP(G2682,Clientes!$A$2:$D$102,4,FALSE))</f>
        <v>Ciudad de México</v>
      </c>
      <c r="I2682" t="s">
        <v>840</v>
      </c>
      <c r="J2682">
        <v>7</v>
      </c>
      <c r="O2682" t="s">
        <v>908</v>
      </c>
    </row>
    <row r="2683" spans="1:15">
      <c r="A2683">
        <f t="shared" si="82"/>
        <v>2682</v>
      </c>
      <c r="B2683" s="14">
        <v>44168</v>
      </c>
      <c r="C2683" t="s">
        <v>6</v>
      </c>
      <c r="D2683" t="s">
        <v>20</v>
      </c>
      <c r="E2683" s="15">
        <f t="shared" si="83"/>
        <v>20202672</v>
      </c>
      <c r="F2683">
        <v>43</v>
      </c>
      <c r="G2683">
        <v>43</v>
      </c>
      <c r="H2683" t="str">
        <f>IF(VLOOKUP(G2683,Clientes!$A$2:$D$102,4,FALSE)=0,Clientes!$D$6,VLOOKUP(G2683,Clientes!$A$2:$D$102,4,FALSE))</f>
        <v>Santiago de Querétaro</v>
      </c>
      <c r="I2683" t="s">
        <v>853</v>
      </c>
      <c r="J2683">
        <v>5</v>
      </c>
      <c r="O2683" t="s">
        <v>908</v>
      </c>
    </row>
    <row r="2684" spans="1:15">
      <c r="A2684">
        <f t="shared" si="82"/>
        <v>2683</v>
      </c>
      <c r="B2684" s="14">
        <v>44168</v>
      </c>
      <c r="C2684" t="s">
        <v>6</v>
      </c>
      <c r="D2684" t="s">
        <v>20</v>
      </c>
      <c r="E2684" s="15">
        <f t="shared" si="83"/>
        <v>20202673</v>
      </c>
      <c r="F2684">
        <v>187</v>
      </c>
      <c r="G2684">
        <v>99999</v>
      </c>
      <c r="H2684" t="str">
        <f>IF(VLOOKUP(G2684,Clientes!$A$2:$D$102,4,FALSE)=0,Clientes!$D$6,VLOOKUP(G2684,Clientes!$A$2:$D$102,4,FALSE))</f>
        <v>Ciudad de México</v>
      </c>
      <c r="I2684" t="s">
        <v>873</v>
      </c>
      <c r="J2684">
        <v>3</v>
      </c>
      <c r="O2684" t="s">
        <v>32</v>
      </c>
    </row>
    <row r="2685" spans="1:15">
      <c r="A2685">
        <f t="shared" si="82"/>
        <v>2684</v>
      </c>
      <c r="B2685" s="14">
        <v>44168</v>
      </c>
      <c r="C2685" t="s">
        <v>6</v>
      </c>
      <c r="D2685" t="s">
        <v>20</v>
      </c>
      <c r="E2685" s="15">
        <f t="shared" si="83"/>
        <v>20202674</v>
      </c>
      <c r="F2685">
        <v>201</v>
      </c>
      <c r="G2685">
        <v>99999</v>
      </c>
      <c r="H2685" t="str">
        <f>IF(VLOOKUP(G2685,Clientes!$A$2:$D$102,4,FALSE)=0,Clientes!$D$6,VLOOKUP(G2685,Clientes!$A$2:$D$102,4,FALSE))</f>
        <v>Ciudad de México</v>
      </c>
      <c r="I2685" t="s">
        <v>871</v>
      </c>
      <c r="J2685">
        <v>1</v>
      </c>
      <c r="O2685" t="s">
        <v>908</v>
      </c>
    </row>
    <row r="2686" spans="1:15">
      <c r="A2686">
        <f t="shared" si="82"/>
        <v>2685</v>
      </c>
      <c r="B2686" s="14">
        <v>44168</v>
      </c>
      <c r="C2686" t="s">
        <v>6</v>
      </c>
      <c r="D2686" t="s">
        <v>22</v>
      </c>
      <c r="E2686" s="15">
        <f t="shared" si="83"/>
        <v>20202675</v>
      </c>
      <c r="F2686">
        <v>250</v>
      </c>
      <c r="G2686">
        <v>99999</v>
      </c>
      <c r="H2686" t="str">
        <f>IF(VLOOKUP(G2686,Clientes!$A$2:$D$102,4,FALSE)=0,Clientes!$D$6,VLOOKUP(G2686,Clientes!$A$2:$D$102,4,FALSE))</f>
        <v>Ciudad de México</v>
      </c>
      <c r="I2686" t="s">
        <v>841</v>
      </c>
      <c r="J2686">
        <v>2</v>
      </c>
      <c r="O2686" t="s">
        <v>908</v>
      </c>
    </row>
    <row r="2687" spans="1:15">
      <c r="A2687">
        <f t="shared" si="82"/>
        <v>2686</v>
      </c>
      <c r="B2687" s="14">
        <v>44168</v>
      </c>
      <c r="C2687" t="s">
        <v>36</v>
      </c>
      <c r="D2687" t="s">
        <v>20</v>
      </c>
      <c r="E2687" s="15">
        <f t="shared" si="83"/>
        <v>20202676</v>
      </c>
      <c r="F2687">
        <v>328</v>
      </c>
      <c r="G2687">
        <v>99999</v>
      </c>
      <c r="H2687" t="str">
        <f>IF(VLOOKUP(G2687,Clientes!$A$2:$D$102,4,FALSE)=0,Clientes!$D$6,VLOOKUP(G2687,Clientes!$A$2:$D$102,4,FALSE))</f>
        <v>Ciudad de México</v>
      </c>
      <c r="I2687" t="s">
        <v>875</v>
      </c>
      <c r="J2687">
        <v>2</v>
      </c>
      <c r="O2687" t="s">
        <v>908</v>
      </c>
    </row>
    <row r="2688" spans="1:15">
      <c r="A2688">
        <f t="shared" si="82"/>
        <v>2687</v>
      </c>
      <c r="B2688" s="14">
        <v>44168</v>
      </c>
      <c r="C2688" t="s">
        <v>6</v>
      </c>
      <c r="D2688" t="s">
        <v>20</v>
      </c>
      <c r="E2688" s="15">
        <f t="shared" si="83"/>
        <v>20202677</v>
      </c>
      <c r="F2688">
        <v>458</v>
      </c>
      <c r="G2688">
        <v>99999</v>
      </c>
      <c r="H2688" t="str">
        <f>IF(VLOOKUP(G2688,Clientes!$A$2:$D$102,4,FALSE)=0,Clientes!$D$6,VLOOKUP(G2688,Clientes!$A$2:$D$102,4,FALSE))</f>
        <v>Ciudad de México</v>
      </c>
      <c r="I2688" t="s">
        <v>888</v>
      </c>
      <c r="J2688">
        <v>7</v>
      </c>
      <c r="O2688" t="s">
        <v>32</v>
      </c>
    </row>
    <row r="2689" spans="1:15">
      <c r="A2689">
        <f t="shared" si="82"/>
        <v>2688</v>
      </c>
      <c r="B2689" s="14">
        <v>44169</v>
      </c>
      <c r="C2689" t="s">
        <v>6</v>
      </c>
      <c r="D2689" t="s">
        <v>22</v>
      </c>
      <c r="E2689" s="15">
        <f t="shared" si="83"/>
        <v>20202678</v>
      </c>
      <c r="F2689">
        <v>23</v>
      </c>
      <c r="G2689">
        <v>23</v>
      </c>
      <c r="H2689" t="str">
        <f>IF(VLOOKUP(G2689,Clientes!$A$2:$D$102,4,FALSE)=0,Clientes!$D$6,VLOOKUP(G2689,Clientes!$A$2:$D$102,4,FALSE))</f>
        <v>Ciudad de México</v>
      </c>
      <c r="I2689" t="s">
        <v>861</v>
      </c>
      <c r="J2689">
        <v>3</v>
      </c>
      <c r="O2689" t="s">
        <v>907</v>
      </c>
    </row>
    <row r="2690" spans="1:15">
      <c r="A2690">
        <f t="shared" si="82"/>
        <v>2689</v>
      </c>
      <c r="B2690" s="14">
        <v>44169</v>
      </c>
      <c r="C2690" t="s">
        <v>6</v>
      </c>
      <c r="D2690" t="s">
        <v>21</v>
      </c>
      <c r="E2690" s="15">
        <f t="shared" si="83"/>
        <v>20202679</v>
      </c>
      <c r="F2690">
        <v>44</v>
      </c>
      <c r="G2690">
        <v>44</v>
      </c>
      <c r="H2690" t="str">
        <f>IF(VLOOKUP(G2690,Clientes!$A$2:$D$102,4,FALSE)=0,Clientes!$D$6,VLOOKUP(G2690,Clientes!$A$2:$D$102,4,FALSE))</f>
        <v>Mérida</v>
      </c>
      <c r="I2690" t="s">
        <v>839</v>
      </c>
      <c r="J2690">
        <v>7</v>
      </c>
      <c r="O2690" t="s">
        <v>908</v>
      </c>
    </row>
    <row r="2691" spans="1:15">
      <c r="A2691">
        <f t="shared" si="82"/>
        <v>2690</v>
      </c>
      <c r="B2691" s="14">
        <v>44169</v>
      </c>
      <c r="C2691" t="s">
        <v>6</v>
      </c>
      <c r="D2691" t="s">
        <v>21</v>
      </c>
      <c r="E2691" s="15">
        <f t="shared" si="83"/>
        <v>20202680</v>
      </c>
      <c r="F2691">
        <v>56</v>
      </c>
      <c r="G2691">
        <v>56</v>
      </c>
      <c r="H2691" t="str">
        <f>IF(VLOOKUP(G2691,Clientes!$A$2:$D$102,4,FALSE)=0,Clientes!$D$6,VLOOKUP(G2691,Clientes!$A$2:$D$102,4,FALSE))</f>
        <v>Pachuca de Soto</v>
      </c>
      <c r="I2691" t="s">
        <v>838</v>
      </c>
      <c r="J2691">
        <v>6</v>
      </c>
      <c r="O2691" t="s">
        <v>907</v>
      </c>
    </row>
    <row r="2692" spans="1:15">
      <c r="A2692">
        <f t="shared" ref="A2692:A2755" si="84">A2691+1</f>
        <v>2691</v>
      </c>
      <c r="B2692" s="14">
        <v>44169</v>
      </c>
      <c r="C2692" t="s">
        <v>6</v>
      </c>
      <c r="D2692" t="s">
        <v>20</v>
      </c>
      <c r="E2692" s="15">
        <f t="shared" ref="E2692:E2755" si="85">IF(CONCATENATE(D2692,F2692)=CONCATENATE(D2691,F2691),E2691,E2691+1)</f>
        <v>20202681</v>
      </c>
      <c r="F2692">
        <v>65</v>
      </c>
      <c r="G2692">
        <v>65</v>
      </c>
      <c r="H2692" t="str">
        <f>IF(VLOOKUP(G2692,Clientes!$A$2:$D$102,4,FALSE)=0,Clientes!$D$6,VLOOKUP(G2692,Clientes!$A$2:$D$102,4,FALSE))</f>
        <v>Xico</v>
      </c>
      <c r="I2692" t="s">
        <v>873</v>
      </c>
      <c r="J2692">
        <v>6</v>
      </c>
      <c r="O2692" t="s">
        <v>908</v>
      </c>
    </row>
    <row r="2693" spans="1:15">
      <c r="A2693">
        <f t="shared" si="84"/>
        <v>2692</v>
      </c>
      <c r="B2693" s="14">
        <v>44169</v>
      </c>
      <c r="C2693" t="s">
        <v>6</v>
      </c>
      <c r="D2693" t="s">
        <v>20</v>
      </c>
      <c r="E2693" s="15">
        <f t="shared" si="85"/>
        <v>20202682</v>
      </c>
      <c r="F2693">
        <v>204</v>
      </c>
      <c r="G2693">
        <v>99999</v>
      </c>
      <c r="H2693" t="str">
        <f>IF(VLOOKUP(G2693,Clientes!$A$2:$D$102,4,FALSE)=0,Clientes!$D$6,VLOOKUP(G2693,Clientes!$A$2:$D$102,4,FALSE))</f>
        <v>Ciudad de México</v>
      </c>
      <c r="I2693" t="s">
        <v>828</v>
      </c>
      <c r="J2693">
        <v>1</v>
      </c>
      <c r="O2693" t="s">
        <v>907</v>
      </c>
    </row>
    <row r="2694" spans="1:15">
      <c r="A2694">
        <f t="shared" si="84"/>
        <v>2693</v>
      </c>
      <c r="B2694" s="14">
        <v>44169</v>
      </c>
      <c r="C2694" t="s">
        <v>6</v>
      </c>
      <c r="D2694" t="s">
        <v>20</v>
      </c>
      <c r="E2694" s="15">
        <f t="shared" si="85"/>
        <v>20202683</v>
      </c>
      <c r="F2694">
        <v>233</v>
      </c>
      <c r="G2694">
        <v>99999</v>
      </c>
      <c r="H2694" t="str">
        <f>IF(VLOOKUP(G2694,Clientes!$A$2:$D$102,4,FALSE)=0,Clientes!$D$6,VLOOKUP(G2694,Clientes!$A$2:$D$102,4,FALSE))</f>
        <v>Ciudad de México</v>
      </c>
      <c r="I2694" t="s">
        <v>871</v>
      </c>
      <c r="J2694">
        <v>5</v>
      </c>
      <c r="O2694" t="s">
        <v>908</v>
      </c>
    </row>
    <row r="2695" spans="1:15">
      <c r="A2695">
        <f t="shared" si="84"/>
        <v>2694</v>
      </c>
      <c r="B2695" s="14">
        <v>44169</v>
      </c>
      <c r="C2695" t="s">
        <v>6</v>
      </c>
      <c r="D2695" t="s">
        <v>21</v>
      </c>
      <c r="E2695" s="15">
        <f t="shared" si="85"/>
        <v>20202684</v>
      </c>
      <c r="F2695">
        <v>311</v>
      </c>
      <c r="G2695">
        <v>99999</v>
      </c>
      <c r="H2695" t="str">
        <f>IF(VLOOKUP(G2695,Clientes!$A$2:$D$102,4,FALSE)=0,Clientes!$D$6,VLOOKUP(G2695,Clientes!$A$2:$D$102,4,FALSE))</f>
        <v>Ciudad de México</v>
      </c>
      <c r="I2695" t="s">
        <v>870</v>
      </c>
      <c r="J2695">
        <v>7</v>
      </c>
      <c r="O2695" t="s">
        <v>908</v>
      </c>
    </row>
    <row r="2696" spans="1:15">
      <c r="A2696">
        <f t="shared" si="84"/>
        <v>2695</v>
      </c>
      <c r="B2696" s="14">
        <v>44169</v>
      </c>
      <c r="C2696" t="s">
        <v>6</v>
      </c>
      <c r="D2696" t="s">
        <v>20</v>
      </c>
      <c r="E2696" s="15">
        <f t="shared" si="85"/>
        <v>20202685</v>
      </c>
      <c r="F2696">
        <v>353</v>
      </c>
      <c r="G2696">
        <v>99999</v>
      </c>
      <c r="H2696" t="str">
        <f>IF(VLOOKUP(G2696,Clientes!$A$2:$D$102,4,FALSE)=0,Clientes!$D$6,VLOOKUP(G2696,Clientes!$A$2:$D$102,4,FALSE))</f>
        <v>Ciudad de México</v>
      </c>
      <c r="I2696" t="s">
        <v>839</v>
      </c>
      <c r="J2696">
        <v>3</v>
      </c>
      <c r="O2696" t="s">
        <v>908</v>
      </c>
    </row>
    <row r="2697" spans="1:15">
      <c r="A2697">
        <f t="shared" si="84"/>
        <v>2696</v>
      </c>
      <c r="B2697" s="14">
        <v>44169</v>
      </c>
      <c r="C2697" t="s">
        <v>6</v>
      </c>
      <c r="D2697" t="s">
        <v>21</v>
      </c>
      <c r="E2697" s="15">
        <f t="shared" si="85"/>
        <v>20202686</v>
      </c>
      <c r="F2697">
        <v>367</v>
      </c>
      <c r="G2697">
        <v>99999</v>
      </c>
      <c r="H2697" t="str">
        <f>IF(VLOOKUP(G2697,Clientes!$A$2:$D$102,4,FALSE)=0,Clientes!$D$6,VLOOKUP(G2697,Clientes!$A$2:$D$102,4,FALSE))</f>
        <v>Ciudad de México</v>
      </c>
      <c r="I2697" t="s">
        <v>828</v>
      </c>
      <c r="J2697">
        <v>5</v>
      </c>
      <c r="O2697" t="s">
        <v>907</v>
      </c>
    </row>
    <row r="2698" spans="1:15">
      <c r="A2698">
        <f t="shared" si="84"/>
        <v>2697</v>
      </c>
      <c r="B2698" s="14">
        <v>44170</v>
      </c>
      <c r="C2698" t="s">
        <v>6</v>
      </c>
      <c r="D2698" t="s">
        <v>20</v>
      </c>
      <c r="E2698" s="15">
        <f t="shared" si="85"/>
        <v>20202687</v>
      </c>
      <c r="F2698">
        <v>14</v>
      </c>
      <c r="G2698">
        <v>14</v>
      </c>
      <c r="H2698" t="str">
        <f>IF(VLOOKUP(G2698,Clientes!$A$2:$D$102,4,FALSE)=0,Clientes!$D$6,VLOOKUP(G2698,Clientes!$A$2:$D$102,4,FALSE))</f>
        <v>Ciudad de México</v>
      </c>
      <c r="I2698" t="s">
        <v>839</v>
      </c>
      <c r="J2698">
        <v>4</v>
      </c>
      <c r="O2698" t="s">
        <v>908</v>
      </c>
    </row>
    <row r="2699" spans="1:15">
      <c r="A2699">
        <f t="shared" si="84"/>
        <v>2698</v>
      </c>
      <c r="B2699" s="14">
        <v>44170</v>
      </c>
      <c r="C2699" t="s">
        <v>6</v>
      </c>
      <c r="D2699" t="s">
        <v>22</v>
      </c>
      <c r="E2699" s="15">
        <f t="shared" si="85"/>
        <v>20202688</v>
      </c>
      <c r="F2699">
        <v>15</v>
      </c>
      <c r="G2699">
        <v>15</v>
      </c>
      <c r="H2699" t="str">
        <f>IF(VLOOKUP(G2699,Clientes!$A$2:$D$102,4,FALSE)=0,Clientes!$D$6,VLOOKUP(G2699,Clientes!$A$2:$D$102,4,FALSE))</f>
        <v>Ciudad de México</v>
      </c>
      <c r="I2699" t="s">
        <v>852</v>
      </c>
      <c r="J2699">
        <v>5</v>
      </c>
      <c r="O2699" t="s">
        <v>908</v>
      </c>
    </row>
    <row r="2700" spans="1:15">
      <c r="A2700">
        <f t="shared" si="84"/>
        <v>2699</v>
      </c>
      <c r="B2700" s="14">
        <v>44170</v>
      </c>
      <c r="C2700" t="s">
        <v>6</v>
      </c>
      <c r="D2700" t="s">
        <v>21</v>
      </c>
      <c r="E2700" s="15">
        <f t="shared" si="85"/>
        <v>20202689</v>
      </c>
      <c r="F2700">
        <v>26</v>
      </c>
      <c r="G2700">
        <v>26</v>
      </c>
      <c r="H2700" t="str">
        <f>IF(VLOOKUP(G2700,Clientes!$A$2:$D$102,4,FALSE)=0,Clientes!$D$6,VLOOKUP(G2700,Clientes!$A$2:$D$102,4,FALSE))</f>
        <v>Monterrey</v>
      </c>
      <c r="I2700" t="s">
        <v>858</v>
      </c>
      <c r="J2700">
        <v>7</v>
      </c>
      <c r="O2700" t="s">
        <v>907</v>
      </c>
    </row>
    <row r="2701" spans="1:15">
      <c r="A2701">
        <f t="shared" si="84"/>
        <v>2700</v>
      </c>
      <c r="B2701" s="14">
        <v>44170</v>
      </c>
      <c r="C2701" t="s">
        <v>6</v>
      </c>
      <c r="D2701" t="s">
        <v>20</v>
      </c>
      <c r="E2701" s="15">
        <f t="shared" si="85"/>
        <v>20202690</v>
      </c>
      <c r="F2701">
        <v>159</v>
      </c>
      <c r="G2701">
        <v>99999</v>
      </c>
      <c r="H2701" t="str">
        <f>IF(VLOOKUP(G2701,Clientes!$A$2:$D$102,4,FALSE)=0,Clientes!$D$6,VLOOKUP(G2701,Clientes!$A$2:$D$102,4,FALSE))</f>
        <v>Ciudad de México</v>
      </c>
      <c r="I2701" t="s">
        <v>845</v>
      </c>
      <c r="J2701">
        <v>4</v>
      </c>
      <c r="O2701" t="s">
        <v>32</v>
      </c>
    </row>
    <row r="2702" spans="1:15">
      <c r="A2702">
        <f t="shared" si="84"/>
        <v>2701</v>
      </c>
      <c r="B2702" s="14">
        <v>44170</v>
      </c>
      <c r="C2702" t="s">
        <v>6</v>
      </c>
      <c r="D2702" t="s">
        <v>20</v>
      </c>
      <c r="E2702" s="15">
        <f t="shared" si="85"/>
        <v>20202691</v>
      </c>
      <c r="F2702">
        <v>182</v>
      </c>
      <c r="G2702">
        <v>99999</v>
      </c>
      <c r="H2702" t="str">
        <f>IF(VLOOKUP(G2702,Clientes!$A$2:$D$102,4,FALSE)=0,Clientes!$D$6,VLOOKUP(G2702,Clientes!$A$2:$D$102,4,FALSE))</f>
        <v>Ciudad de México</v>
      </c>
      <c r="I2702" t="s">
        <v>878</v>
      </c>
      <c r="J2702">
        <v>3</v>
      </c>
      <c r="O2702" t="s">
        <v>908</v>
      </c>
    </row>
    <row r="2703" spans="1:15">
      <c r="A2703">
        <f t="shared" si="84"/>
        <v>2702</v>
      </c>
      <c r="B2703" s="14">
        <v>44170</v>
      </c>
      <c r="C2703" t="s">
        <v>6</v>
      </c>
      <c r="D2703" t="s">
        <v>20</v>
      </c>
      <c r="E2703" s="15">
        <f t="shared" si="85"/>
        <v>20202692</v>
      </c>
      <c r="F2703">
        <v>223</v>
      </c>
      <c r="G2703">
        <v>99999</v>
      </c>
      <c r="H2703" t="str">
        <f>IF(VLOOKUP(G2703,Clientes!$A$2:$D$102,4,FALSE)=0,Clientes!$D$6,VLOOKUP(G2703,Clientes!$A$2:$D$102,4,FALSE))</f>
        <v>Ciudad de México</v>
      </c>
      <c r="I2703" t="s">
        <v>889</v>
      </c>
      <c r="J2703">
        <v>5</v>
      </c>
      <c r="O2703" t="s">
        <v>908</v>
      </c>
    </row>
    <row r="2704" spans="1:15">
      <c r="A2704">
        <f t="shared" si="84"/>
        <v>2703</v>
      </c>
      <c r="B2704" s="14">
        <v>44170</v>
      </c>
      <c r="C2704" t="s">
        <v>6</v>
      </c>
      <c r="D2704" t="s">
        <v>21</v>
      </c>
      <c r="E2704" s="15">
        <f t="shared" si="85"/>
        <v>20202693</v>
      </c>
      <c r="F2704">
        <v>333</v>
      </c>
      <c r="G2704">
        <v>99999</v>
      </c>
      <c r="H2704" t="str">
        <f>IF(VLOOKUP(G2704,Clientes!$A$2:$D$102,4,FALSE)=0,Clientes!$D$6,VLOOKUP(G2704,Clientes!$A$2:$D$102,4,FALSE))</f>
        <v>Ciudad de México</v>
      </c>
      <c r="I2704" t="s">
        <v>871</v>
      </c>
      <c r="J2704">
        <v>2</v>
      </c>
      <c r="O2704" t="s">
        <v>908</v>
      </c>
    </row>
    <row r="2705" spans="1:15">
      <c r="A2705">
        <f t="shared" si="84"/>
        <v>2704</v>
      </c>
      <c r="B2705" s="14">
        <v>44170</v>
      </c>
      <c r="C2705" t="s">
        <v>6</v>
      </c>
      <c r="D2705" t="s">
        <v>22</v>
      </c>
      <c r="E2705" s="15">
        <f t="shared" si="85"/>
        <v>20202694</v>
      </c>
      <c r="F2705">
        <v>373</v>
      </c>
      <c r="G2705">
        <v>99999</v>
      </c>
      <c r="H2705" t="str">
        <f>IF(VLOOKUP(G2705,Clientes!$A$2:$D$102,4,FALSE)=0,Clientes!$D$6,VLOOKUP(G2705,Clientes!$A$2:$D$102,4,FALSE))</f>
        <v>Ciudad de México</v>
      </c>
      <c r="I2705" t="s">
        <v>889</v>
      </c>
      <c r="J2705">
        <v>1</v>
      </c>
      <c r="O2705" t="s">
        <v>32</v>
      </c>
    </row>
    <row r="2706" spans="1:15">
      <c r="A2706">
        <f t="shared" si="84"/>
        <v>2705</v>
      </c>
      <c r="B2706" s="14">
        <v>44170</v>
      </c>
      <c r="C2706" t="s">
        <v>6</v>
      </c>
      <c r="D2706" t="s">
        <v>20</v>
      </c>
      <c r="E2706" s="15">
        <f t="shared" si="85"/>
        <v>20202695</v>
      </c>
      <c r="F2706">
        <v>405</v>
      </c>
      <c r="G2706">
        <v>99999</v>
      </c>
      <c r="H2706" t="str">
        <f>IF(VLOOKUP(G2706,Clientes!$A$2:$D$102,4,FALSE)=0,Clientes!$D$6,VLOOKUP(G2706,Clientes!$A$2:$D$102,4,FALSE))</f>
        <v>Ciudad de México</v>
      </c>
      <c r="I2706" t="s">
        <v>878</v>
      </c>
      <c r="J2706">
        <v>7</v>
      </c>
      <c r="O2706" t="s">
        <v>907</v>
      </c>
    </row>
    <row r="2707" spans="1:15">
      <c r="A2707">
        <f t="shared" si="84"/>
        <v>2706</v>
      </c>
      <c r="B2707" s="14">
        <v>44170</v>
      </c>
      <c r="C2707" t="s">
        <v>6</v>
      </c>
      <c r="D2707" t="s">
        <v>20</v>
      </c>
      <c r="E2707" s="15">
        <f t="shared" si="85"/>
        <v>20202696</v>
      </c>
      <c r="F2707">
        <v>425</v>
      </c>
      <c r="G2707">
        <v>99999</v>
      </c>
      <c r="H2707" t="str">
        <f>IF(VLOOKUP(G2707,Clientes!$A$2:$D$102,4,FALSE)=0,Clientes!$D$6,VLOOKUP(G2707,Clientes!$A$2:$D$102,4,FALSE))</f>
        <v>Ciudad de México</v>
      </c>
      <c r="I2707" t="s">
        <v>890</v>
      </c>
      <c r="J2707">
        <v>1</v>
      </c>
      <c r="O2707" t="s">
        <v>908</v>
      </c>
    </row>
    <row r="2708" spans="1:15">
      <c r="A2708">
        <f t="shared" si="84"/>
        <v>2707</v>
      </c>
      <c r="B2708" s="14">
        <v>44170</v>
      </c>
      <c r="C2708" t="s">
        <v>6</v>
      </c>
      <c r="D2708" t="s">
        <v>21</v>
      </c>
      <c r="E2708" s="15">
        <f t="shared" si="85"/>
        <v>20202697</v>
      </c>
      <c r="F2708">
        <v>456</v>
      </c>
      <c r="G2708">
        <v>99999</v>
      </c>
      <c r="H2708" t="str">
        <f>IF(VLOOKUP(G2708,Clientes!$A$2:$D$102,4,FALSE)=0,Clientes!$D$6,VLOOKUP(G2708,Clientes!$A$2:$D$102,4,FALSE))</f>
        <v>Ciudad de México</v>
      </c>
      <c r="I2708" t="s">
        <v>866</v>
      </c>
      <c r="J2708">
        <v>2</v>
      </c>
      <c r="O2708" t="s">
        <v>907</v>
      </c>
    </row>
    <row r="2709" spans="1:15">
      <c r="A2709">
        <f t="shared" si="84"/>
        <v>2708</v>
      </c>
      <c r="B2709" s="14">
        <v>44171</v>
      </c>
      <c r="C2709" t="s">
        <v>6</v>
      </c>
      <c r="D2709" t="s">
        <v>20</v>
      </c>
      <c r="E2709" s="15">
        <f t="shared" si="85"/>
        <v>20202698</v>
      </c>
      <c r="F2709">
        <v>77</v>
      </c>
      <c r="G2709">
        <v>77</v>
      </c>
      <c r="H2709" t="str">
        <f>IF(VLOOKUP(G2709,Clientes!$A$2:$D$102,4,FALSE)=0,Clientes!$D$6,VLOOKUP(G2709,Clientes!$A$2:$D$102,4,FALSE))</f>
        <v>Reynosa</v>
      </c>
      <c r="I2709" t="s">
        <v>829</v>
      </c>
      <c r="J2709">
        <v>6</v>
      </c>
      <c r="O2709" t="s">
        <v>32</v>
      </c>
    </row>
    <row r="2710" spans="1:15">
      <c r="A2710">
        <f t="shared" si="84"/>
        <v>2709</v>
      </c>
      <c r="B2710" s="14">
        <v>44171</v>
      </c>
      <c r="C2710" t="s">
        <v>6</v>
      </c>
      <c r="D2710" t="s">
        <v>21</v>
      </c>
      <c r="E2710" s="15">
        <f t="shared" si="85"/>
        <v>20202699</v>
      </c>
      <c r="F2710">
        <v>140</v>
      </c>
      <c r="G2710">
        <v>99999</v>
      </c>
      <c r="H2710" t="str">
        <f>IF(VLOOKUP(G2710,Clientes!$A$2:$D$102,4,FALSE)=0,Clientes!$D$6,VLOOKUP(G2710,Clientes!$A$2:$D$102,4,FALSE))</f>
        <v>Ciudad de México</v>
      </c>
      <c r="I2710" t="s">
        <v>828</v>
      </c>
      <c r="J2710">
        <v>4</v>
      </c>
      <c r="O2710" t="s">
        <v>908</v>
      </c>
    </row>
    <row r="2711" spans="1:15">
      <c r="A2711">
        <f t="shared" si="84"/>
        <v>2710</v>
      </c>
      <c r="B2711" s="14">
        <v>44171</v>
      </c>
      <c r="C2711" t="s">
        <v>6</v>
      </c>
      <c r="D2711" t="s">
        <v>21</v>
      </c>
      <c r="E2711" s="15">
        <f t="shared" si="85"/>
        <v>20202700</v>
      </c>
      <c r="F2711">
        <v>228</v>
      </c>
      <c r="G2711">
        <v>99999</v>
      </c>
      <c r="H2711" t="str">
        <f>IF(VLOOKUP(G2711,Clientes!$A$2:$D$102,4,FALSE)=0,Clientes!$D$6,VLOOKUP(G2711,Clientes!$A$2:$D$102,4,FALSE))</f>
        <v>Ciudad de México</v>
      </c>
      <c r="I2711" t="s">
        <v>839</v>
      </c>
      <c r="J2711">
        <v>3</v>
      </c>
      <c r="O2711" t="s">
        <v>32</v>
      </c>
    </row>
    <row r="2712" spans="1:15">
      <c r="A2712">
        <f t="shared" si="84"/>
        <v>2711</v>
      </c>
      <c r="B2712" s="14">
        <v>44171</v>
      </c>
      <c r="C2712" t="s">
        <v>6</v>
      </c>
      <c r="D2712" t="s">
        <v>20</v>
      </c>
      <c r="E2712" s="15">
        <f t="shared" si="85"/>
        <v>20202701</v>
      </c>
      <c r="F2712">
        <v>254</v>
      </c>
      <c r="G2712">
        <v>99999</v>
      </c>
      <c r="H2712" t="str">
        <f>IF(VLOOKUP(G2712,Clientes!$A$2:$D$102,4,FALSE)=0,Clientes!$D$6,VLOOKUP(G2712,Clientes!$A$2:$D$102,4,FALSE))</f>
        <v>Ciudad de México</v>
      </c>
      <c r="I2712" t="s">
        <v>854</v>
      </c>
      <c r="J2712">
        <v>5</v>
      </c>
      <c r="O2712" t="s">
        <v>908</v>
      </c>
    </row>
    <row r="2713" spans="1:15">
      <c r="A2713">
        <f t="shared" si="84"/>
        <v>2712</v>
      </c>
      <c r="B2713" s="14">
        <v>44171</v>
      </c>
      <c r="C2713" t="s">
        <v>6</v>
      </c>
      <c r="D2713" t="s">
        <v>20</v>
      </c>
      <c r="E2713" s="15">
        <f t="shared" si="85"/>
        <v>20202702</v>
      </c>
      <c r="F2713">
        <v>267</v>
      </c>
      <c r="G2713">
        <v>99999</v>
      </c>
      <c r="H2713" t="str">
        <f>IF(VLOOKUP(G2713,Clientes!$A$2:$D$102,4,FALSE)=0,Clientes!$D$6,VLOOKUP(G2713,Clientes!$A$2:$D$102,4,FALSE))</f>
        <v>Ciudad de México</v>
      </c>
      <c r="I2713" t="s">
        <v>844</v>
      </c>
      <c r="J2713">
        <v>4</v>
      </c>
      <c r="O2713" t="s">
        <v>32</v>
      </c>
    </row>
    <row r="2714" spans="1:15">
      <c r="A2714">
        <f t="shared" si="84"/>
        <v>2713</v>
      </c>
      <c r="B2714" s="14">
        <v>44171</v>
      </c>
      <c r="C2714" t="s">
        <v>6</v>
      </c>
      <c r="D2714" t="s">
        <v>20</v>
      </c>
      <c r="E2714" s="15">
        <f t="shared" si="85"/>
        <v>20202703</v>
      </c>
      <c r="F2714">
        <v>274</v>
      </c>
      <c r="G2714">
        <v>99999</v>
      </c>
      <c r="H2714" t="str">
        <f>IF(VLOOKUP(G2714,Clientes!$A$2:$D$102,4,FALSE)=0,Clientes!$D$6,VLOOKUP(G2714,Clientes!$A$2:$D$102,4,FALSE))</f>
        <v>Ciudad de México</v>
      </c>
      <c r="I2714" t="s">
        <v>833</v>
      </c>
      <c r="J2714">
        <v>2</v>
      </c>
      <c r="O2714" t="s">
        <v>907</v>
      </c>
    </row>
    <row r="2715" spans="1:15">
      <c r="A2715">
        <f t="shared" si="84"/>
        <v>2714</v>
      </c>
      <c r="B2715" s="14">
        <v>44171</v>
      </c>
      <c r="C2715" t="s">
        <v>6</v>
      </c>
      <c r="D2715" t="s">
        <v>21</v>
      </c>
      <c r="E2715" s="15">
        <f t="shared" si="85"/>
        <v>20202704</v>
      </c>
      <c r="F2715">
        <v>445</v>
      </c>
      <c r="G2715">
        <v>99999</v>
      </c>
      <c r="H2715" t="str">
        <f>IF(VLOOKUP(G2715,Clientes!$A$2:$D$102,4,FALSE)=0,Clientes!$D$6,VLOOKUP(G2715,Clientes!$A$2:$D$102,4,FALSE))</f>
        <v>Ciudad de México</v>
      </c>
      <c r="I2715" t="s">
        <v>855</v>
      </c>
      <c r="J2715">
        <v>4</v>
      </c>
      <c r="O2715" t="s">
        <v>32</v>
      </c>
    </row>
    <row r="2716" spans="1:15">
      <c r="A2716">
        <f t="shared" si="84"/>
        <v>2715</v>
      </c>
      <c r="B2716" s="14">
        <v>44172</v>
      </c>
      <c r="C2716" t="s">
        <v>6</v>
      </c>
      <c r="D2716" t="s">
        <v>21</v>
      </c>
      <c r="E2716" s="15">
        <f t="shared" si="85"/>
        <v>20202705</v>
      </c>
      <c r="F2716">
        <v>58</v>
      </c>
      <c r="G2716">
        <v>58</v>
      </c>
      <c r="H2716" t="str">
        <f>IF(VLOOKUP(G2716,Clientes!$A$2:$D$102,4,FALSE)=0,Clientes!$D$6,VLOOKUP(G2716,Clientes!$A$2:$D$102,4,FALSE))</f>
        <v>Ciudad de México</v>
      </c>
      <c r="I2716" t="s">
        <v>869</v>
      </c>
      <c r="J2716">
        <v>7</v>
      </c>
      <c r="O2716" t="s">
        <v>908</v>
      </c>
    </row>
    <row r="2717" spans="1:15">
      <c r="A2717">
        <f t="shared" si="84"/>
        <v>2716</v>
      </c>
      <c r="B2717" s="14">
        <v>44172</v>
      </c>
      <c r="C2717" t="s">
        <v>6</v>
      </c>
      <c r="D2717" t="s">
        <v>20</v>
      </c>
      <c r="E2717" s="15">
        <f t="shared" si="85"/>
        <v>20202706</v>
      </c>
      <c r="F2717">
        <v>161</v>
      </c>
      <c r="G2717">
        <v>99999</v>
      </c>
      <c r="H2717" t="str">
        <f>IF(VLOOKUP(G2717,Clientes!$A$2:$D$102,4,FALSE)=0,Clientes!$D$6,VLOOKUP(G2717,Clientes!$A$2:$D$102,4,FALSE))</f>
        <v>Ciudad de México</v>
      </c>
      <c r="I2717" t="s">
        <v>884</v>
      </c>
      <c r="J2717">
        <v>5</v>
      </c>
      <c r="O2717" t="s">
        <v>32</v>
      </c>
    </row>
    <row r="2718" spans="1:15">
      <c r="A2718">
        <f t="shared" si="84"/>
        <v>2717</v>
      </c>
      <c r="B2718" s="14">
        <v>44173</v>
      </c>
      <c r="C2718" t="s">
        <v>6</v>
      </c>
      <c r="D2718" t="s">
        <v>20</v>
      </c>
      <c r="E2718" s="15">
        <f t="shared" si="85"/>
        <v>20202707</v>
      </c>
      <c r="F2718">
        <v>201</v>
      </c>
      <c r="G2718">
        <v>99999</v>
      </c>
      <c r="H2718" t="str">
        <f>IF(VLOOKUP(G2718,Clientes!$A$2:$D$102,4,FALSE)=0,Clientes!$D$6,VLOOKUP(G2718,Clientes!$A$2:$D$102,4,FALSE))</f>
        <v>Ciudad de México</v>
      </c>
      <c r="I2718" t="s">
        <v>847</v>
      </c>
      <c r="J2718">
        <v>6</v>
      </c>
      <c r="O2718" t="s">
        <v>32</v>
      </c>
    </row>
    <row r="2719" spans="1:15">
      <c r="A2719">
        <f t="shared" si="84"/>
        <v>2718</v>
      </c>
      <c r="B2719" s="14">
        <v>44174</v>
      </c>
      <c r="C2719" t="s">
        <v>6</v>
      </c>
      <c r="D2719" t="s">
        <v>20</v>
      </c>
      <c r="E2719" s="15">
        <f t="shared" si="85"/>
        <v>20202708</v>
      </c>
      <c r="F2719">
        <v>156</v>
      </c>
      <c r="G2719">
        <v>99999</v>
      </c>
      <c r="H2719" t="str">
        <f>IF(VLOOKUP(G2719,Clientes!$A$2:$D$102,4,FALSE)=0,Clientes!$D$6,VLOOKUP(G2719,Clientes!$A$2:$D$102,4,FALSE))</f>
        <v>Ciudad de México</v>
      </c>
      <c r="I2719" t="s">
        <v>872</v>
      </c>
      <c r="J2719">
        <v>7</v>
      </c>
      <c r="O2719" t="s">
        <v>907</v>
      </c>
    </row>
    <row r="2720" spans="1:15">
      <c r="A2720">
        <f t="shared" si="84"/>
        <v>2719</v>
      </c>
      <c r="B2720" s="14">
        <v>44174</v>
      </c>
      <c r="C2720" t="s">
        <v>6</v>
      </c>
      <c r="D2720" t="s">
        <v>22</v>
      </c>
      <c r="E2720" s="15">
        <f t="shared" si="85"/>
        <v>20202709</v>
      </c>
      <c r="F2720">
        <v>159</v>
      </c>
      <c r="G2720">
        <v>99999</v>
      </c>
      <c r="H2720" t="str">
        <f>IF(VLOOKUP(G2720,Clientes!$A$2:$D$102,4,FALSE)=0,Clientes!$D$6,VLOOKUP(G2720,Clientes!$A$2:$D$102,4,FALSE))</f>
        <v>Ciudad de México</v>
      </c>
      <c r="I2720" t="s">
        <v>875</v>
      </c>
      <c r="J2720">
        <v>6</v>
      </c>
      <c r="O2720" t="s">
        <v>32</v>
      </c>
    </row>
    <row r="2721" spans="1:15">
      <c r="A2721">
        <f t="shared" si="84"/>
        <v>2720</v>
      </c>
      <c r="B2721" s="14">
        <v>44174</v>
      </c>
      <c r="C2721" t="s">
        <v>6</v>
      </c>
      <c r="D2721" t="s">
        <v>20</v>
      </c>
      <c r="E2721" s="15">
        <f t="shared" si="85"/>
        <v>20202710</v>
      </c>
      <c r="F2721">
        <v>163</v>
      </c>
      <c r="G2721">
        <v>99999</v>
      </c>
      <c r="H2721" t="str">
        <f>IF(VLOOKUP(G2721,Clientes!$A$2:$D$102,4,FALSE)=0,Clientes!$D$6,VLOOKUP(G2721,Clientes!$A$2:$D$102,4,FALSE))</f>
        <v>Ciudad de México</v>
      </c>
      <c r="I2721" t="s">
        <v>883</v>
      </c>
      <c r="J2721">
        <v>2</v>
      </c>
      <c r="O2721" t="s">
        <v>907</v>
      </c>
    </row>
    <row r="2722" spans="1:15">
      <c r="A2722">
        <f t="shared" si="84"/>
        <v>2721</v>
      </c>
      <c r="B2722" s="14">
        <v>44174</v>
      </c>
      <c r="C2722" t="s">
        <v>6</v>
      </c>
      <c r="D2722" t="s">
        <v>20</v>
      </c>
      <c r="E2722" s="15">
        <f t="shared" si="85"/>
        <v>20202711</v>
      </c>
      <c r="F2722">
        <v>249</v>
      </c>
      <c r="G2722">
        <v>99999</v>
      </c>
      <c r="H2722" t="str">
        <f>IF(VLOOKUP(G2722,Clientes!$A$2:$D$102,4,FALSE)=0,Clientes!$D$6,VLOOKUP(G2722,Clientes!$A$2:$D$102,4,FALSE))</f>
        <v>Ciudad de México</v>
      </c>
      <c r="I2722" t="s">
        <v>877</v>
      </c>
      <c r="J2722">
        <v>4</v>
      </c>
      <c r="O2722" t="s">
        <v>907</v>
      </c>
    </row>
    <row r="2723" spans="1:15">
      <c r="A2723">
        <f t="shared" si="84"/>
        <v>2722</v>
      </c>
      <c r="B2723" s="14">
        <v>44174</v>
      </c>
      <c r="C2723" t="s">
        <v>6</v>
      </c>
      <c r="D2723" t="s">
        <v>20</v>
      </c>
      <c r="E2723" s="15">
        <f t="shared" si="85"/>
        <v>20202712</v>
      </c>
      <c r="F2723">
        <v>276</v>
      </c>
      <c r="G2723">
        <v>99999</v>
      </c>
      <c r="H2723" t="str">
        <f>IF(VLOOKUP(G2723,Clientes!$A$2:$D$102,4,FALSE)=0,Clientes!$D$6,VLOOKUP(G2723,Clientes!$A$2:$D$102,4,FALSE))</f>
        <v>Ciudad de México</v>
      </c>
      <c r="I2723" t="s">
        <v>856</v>
      </c>
      <c r="J2723">
        <v>5</v>
      </c>
      <c r="O2723" t="s">
        <v>908</v>
      </c>
    </row>
    <row r="2724" spans="1:15">
      <c r="A2724">
        <f t="shared" si="84"/>
        <v>2723</v>
      </c>
      <c r="B2724" s="14">
        <v>44175</v>
      </c>
      <c r="C2724" t="s">
        <v>6</v>
      </c>
      <c r="D2724" t="s">
        <v>20</v>
      </c>
      <c r="E2724" s="15">
        <f t="shared" si="85"/>
        <v>20202713</v>
      </c>
      <c r="F2724">
        <v>46</v>
      </c>
      <c r="G2724">
        <v>46</v>
      </c>
      <c r="H2724" t="str">
        <f>IF(VLOOKUP(G2724,Clientes!$A$2:$D$102,4,FALSE)=0,Clientes!$D$6,VLOOKUP(G2724,Clientes!$A$2:$D$102,4,FALSE))</f>
        <v>Ciudad de México</v>
      </c>
      <c r="I2724" t="s">
        <v>865</v>
      </c>
      <c r="J2724">
        <v>1</v>
      </c>
      <c r="O2724" t="s">
        <v>908</v>
      </c>
    </row>
    <row r="2725" spans="1:15">
      <c r="A2725">
        <f t="shared" si="84"/>
        <v>2724</v>
      </c>
      <c r="B2725" s="14">
        <v>44175</v>
      </c>
      <c r="C2725" t="s">
        <v>6</v>
      </c>
      <c r="D2725" t="s">
        <v>20</v>
      </c>
      <c r="E2725" s="15">
        <f t="shared" si="85"/>
        <v>20202714</v>
      </c>
      <c r="F2725">
        <v>112</v>
      </c>
      <c r="G2725">
        <v>99999</v>
      </c>
      <c r="H2725" t="str">
        <f>IF(VLOOKUP(G2725,Clientes!$A$2:$D$102,4,FALSE)=0,Clientes!$D$6,VLOOKUP(G2725,Clientes!$A$2:$D$102,4,FALSE))</f>
        <v>Ciudad de México</v>
      </c>
      <c r="I2725" t="s">
        <v>833</v>
      </c>
      <c r="J2725">
        <v>5</v>
      </c>
      <c r="O2725" t="s">
        <v>32</v>
      </c>
    </row>
    <row r="2726" spans="1:15">
      <c r="A2726">
        <f t="shared" si="84"/>
        <v>2725</v>
      </c>
      <c r="B2726" s="14">
        <v>44175</v>
      </c>
      <c r="C2726" t="s">
        <v>6</v>
      </c>
      <c r="D2726" t="s">
        <v>21</v>
      </c>
      <c r="E2726" s="15">
        <f t="shared" si="85"/>
        <v>20202715</v>
      </c>
      <c r="F2726">
        <v>178</v>
      </c>
      <c r="G2726">
        <v>99999</v>
      </c>
      <c r="H2726" t="str">
        <f>IF(VLOOKUP(G2726,Clientes!$A$2:$D$102,4,FALSE)=0,Clientes!$D$6,VLOOKUP(G2726,Clientes!$A$2:$D$102,4,FALSE))</f>
        <v>Ciudad de México</v>
      </c>
      <c r="I2726" t="s">
        <v>844</v>
      </c>
      <c r="J2726">
        <v>2</v>
      </c>
      <c r="O2726" t="s">
        <v>32</v>
      </c>
    </row>
    <row r="2727" spans="1:15">
      <c r="A2727">
        <f t="shared" si="84"/>
        <v>2726</v>
      </c>
      <c r="B2727" s="14">
        <v>44175</v>
      </c>
      <c r="C2727" t="s">
        <v>6</v>
      </c>
      <c r="D2727" t="s">
        <v>21</v>
      </c>
      <c r="E2727" s="15">
        <f t="shared" si="85"/>
        <v>20202716</v>
      </c>
      <c r="F2727">
        <v>285</v>
      </c>
      <c r="G2727">
        <v>99999</v>
      </c>
      <c r="H2727" t="str">
        <f>IF(VLOOKUP(G2727,Clientes!$A$2:$D$102,4,FALSE)=0,Clientes!$D$6,VLOOKUP(G2727,Clientes!$A$2:$D$102,4,FALSE))</f>
        <v>Ciudad de México</v>
      </c>
      <c r="I2727" t="s">
        <v>870</v>
      </c>
      <c r="J2727">
        <v>4</v>
      </c>
      <c r="O2727" t="s">
        <v>908</v>
      </c>
    </row>
    <row r="2728" spans="1:15">
      <c r="A2728">
        <f t="shared" si="84"/>
        <v>2727</v>
      </c>
      <c r="B2728" s="14">
        <v>44175</v>
      </c>
      <c r="C2728" t="s">
        <v>6</v>
      </c>
      <c r="D2728" t="s">
        <v>20</v>
      </c>
      <c r="E2728" s="15">
        <f t="shared" si="85"/>
        <v>20202717</v>
      </c>
      <c r="F2728">
        <v>294</v>
      </c>
      <c r="G2728">
        <v>99999</v>
      </c>
      <c r="H2728" t="str">
        <f>IF(VLOOKUP(G2728,Clientes!$A$2:$D$102,4,FALSE)=0,Clientes!$D$6,VLOOKUP(G2728,Clientes!$A$2:$D$102,4,FALSE))</f>
        <v>Ciudad de México</v>
      </c>
      <c r="I2728" t="s">
        <v>875</v>
      </c>
      <c r="J2728">
        <v>7</v>
      </c>
      <c r="O2728" t="s">
        <v>908</v>
      </c>
    </row>
    <row r="2729" spans="1:15">
      <c r="A2729">
        <f t="shared" si="84"/>
        <v>2728</v>
      </c>
      <c r="B2729" s="14">
        <v>44175</v>
      </c>
      <c r="C2729" t="s">
        <v>6</v>
      </c>
      <c r="D2729" t="s">
        <v>20</v>
      </c>
      <c r="E2729" s="15">
        <f t="shared" si="85"/>
        <v>20202718</v>
      </c>
      <c r="F2729">
        <v>354</v>
      </c>
      <c r="G2729">
        <v>99999</v>
      </c>
      <c r="H2729" t="str">
        <f>IF(VLOOKUP(G2729,Clientes!$A$2:$D$102,4,FALSE)=0,Clientes!$D$6,VLOOKUP(G2729,Clientes!$A$2:$D$102,4,FALSE))</f>
        <v>Ciudad de México</v>
      </c>
      <c r="I2729" t="s">
        <v>835</v>
      </c>
      <c r="J2729">
        <v>6</v>
      </c>
      <c r="O2729" t="s">
        <v>908</v>
      </c>
    </row>
    <row r="2730" spans="1:15">
      <c r="A2730">
        <f t="shared" si="84"/>
        <v>2729</v>
      </c>
      <c r="B2730" s="14">
        <v>44175</v>
      </c>
      <c r="C2730" t="s">
        <v>6</v>
      </c>
      <c r="D2730" t="s">
        <v>21</v>
      </c>
      <c r="E2730" s="15">
        <f t="shared" si="85"/>
        <v>20202719</v>
      </c>
      <c r="F2730">
        <v>382</v>
      </c>
      <c r="G2730">
        <v>99999</v>
      </c>
      <c r="H2730" t="str">
        <f>IF(VLOOKUP(G2730,Clientes!$A$2:$D$102,4,FALSE)=0,Clientes!$D$6,VLOOKUP(G2730,Clientes!$A$2:$D$102,4,FALSE))</f>
        <v>Ciudad de México</v>
      </c>
      <c r="I2730" t="s">
        <v>863</v>
      </c>
      <c r="J2730">
        <v>3</v>
      </c>
      <c r="O2730" t="s">
        <v>907</v>
      </c>
    </row>
    <row r="2731" spans="1:15">
      <c r="A2731">
        <f t="shared" si="84"/>
        <v>2730</v>
      </c>
      <c r="B2731" s="14">
        <v>44175</v>
      </c>
      <c r="C2731" t="s">
        <v>6</v>
      </c>
      <c r="D2731" t="s">
        <v>20</v>
      </c>
      <c r="E2731" s="15">
        <f t="shared" si="85"/>
        <v>20202720</v>
      </c>
      <c r="F2731">
        <v>415</v>
      </c>
      <c r="G2731">
        <v>99999</v>
      </c>
      <c r="H2731" t="str">
        <f>IF(VLOOKUP(G2731,Clientes!$A$2:$D$102,4,FALSE)=0,Clientes!$D$6,VLOOKUP(G2731,Clientes!$A$2:$D$102,4,FALSE))</f>
        <v>Ciudad de México</v>
      </c>
      <c r="I2731" t="s">
        <v>889</v>
      </c>
      <c r="J2731">
        <v>6</v>
      </c>
      <c r="O2731" t="s">
        <v>907</v>
      </c>
    </row>
    <row r="2732" spans="1:15">
      <c r="A2732">
        <f t="shared" si="84"/>
        <v>2731</v>
      </c>
      <c r="B2732" s="14">
        <v>44175</v>
      </c>
      <c r="C2732" t="s">
        <v>6</v>
      </c>
      <c r="D2732" t="s">
        <v>22</v>
      </c>
      <c r="E2732" s="15">
        <f t="shared" si="85"/>
        <v>20202721</v>
      </c>
      <c r="F2732">
        <v>461</v>
      </c>
      <c r="G2732">
        <v>99999</v>
      </c>
      <c r="H2732" t="str">
        <f>IF(VLOOKUP(G2732,Clientes!$A$2:$D$102,4,FALSE)=0,Clientes!$D$6,VLOOKUP(G2732,Clientes!$A$2:$D$102,4,FALSE))</f>
        <v>Ciudad de México</v>
      </c>
      <c r="I2732" t="s">
        <v>832</v>
      </c>
      <c r="J2732">
        <v>4</v>
      </c>
      <c r="O2732" t="s">
        <v>908</v>
      </c>
    </row>
    <row r="2733" spans="1:15">
      <c r="A2733">
        <f t="shared" si="84"/>
        <v>2732</v>
      </c>
      <c r="B2733" s="14">
        <v>44176</v>
      </c>
      <c r="C2733" t="s">
        <v>6</v>
      </c>
      <c r="D2733" t="s">
        <v>21</v>
      </c>
      <c r="E2733" s="15">
        <f t="shared" si="85"/>
        <v>20202722</v>
      </c>
      <c r="F2733">
        <v>18</v>
      </c>
      <c r="G2733">
        <v>18</v>
      </c>
      <c r="H2733" t="str">
        <f>IF(VLOOKUP(G2733,Clientes!$A$2:$D$102,4,FALSE)=0,Clientes!$D$6,VLOOKUP(G2733,Clientes!$A$2:$D$102,4,FALSE))</f>
        <v>Ciudad de México</v>
      </c>
      <c r="I2733" t="s">
        <v>865</v>
      </c>
      <c r="J2733">
        <v>3</v>
      </c>
      <c r="O2733" t="s">
        <v>907</v>
      </c>
    </row>
    <row r="2734" spans="1:15">
      <c r="A2734">
        <f t="shared" si="84"/>
        <v>2733</v>
      </c>
      <c r="B2734" s="14">
        <v>44176</v>
      </c>
      <c r="C2734" t="s">
        <v>6</v>
      </c>
      <c r="D2734" t="s">
        <v>20</v>
      </c>
      <c r="E2734" s="15">
        <f t="shared" si="85"/>
        <v>20202723</v>
      </c>
      <c r="F2734">
        <v>68</v>
      </c>
      <c r="G2734">
        <v>68</v>
      </c>
      <c r="H2734" t="str">
        <f>IF(VLOOKUP(G2734,Clientes!$A$2:$D$102,4,FALSE)=0,Clientes!$D$6,VLOOKUP(G2734,Clientes!$A$2:$D$102,4,FALSE))</f>
        <v>Ciudad de México</v>
      </c>
      <c r="I2734" t="s">
        <v>890</v>
      </c>
      <c r="J2734">
        <v>2</v>
      </c>
      <c r="O2734" t="s">
        <v>907</v>
      </c>
    </row>
    <row r="2735" spans="1:15">
      <c r="A2735">
        <f t="shared" si="84"/>
        <v>2734</v>
      </c>
      <c r="B2735" s="14">
        <v>44176</v>
      </c>
      <c r="C2735" t="s">
        <v>6</v>
      </c>
      <c r="D2735" t="s">
        <v>21</v>
      </c>
      <c r="E2735" s="15">
        <f t="shared" si="85"/>
        <v>20202724</v>
      </c>
      <c r="F2735">
        <v>126</v>
      </c>
      <c r="G2735">
        <v>99999</v>
      </c>
      <c r="H2735" t="str">
        <f>IF(VLOOKUP(G2735,Clientes!$A$2:$D$102,4,FALSE)=0,Clientes!$D$6,VLOOKUP(G2735,Clientes!$A$2:$D$102,4,FALSE))</f>
        <v>Ciudad de México</v>
      </c>
      <c r="I2735" t="s">
        <v>829</v>
      </c>
      <c r="J2735">
        <v>5</v>
      </c>
      <c r="O2735" t="s">
        <v>32</v>
      </c>
    </row>
    <row r="2736" spans="1:15">
      <c r="A2736">
        <f t="shared" si="84"/>
        <v>2735</v>
      </c>
      <c r="B2736" s="14">
        <v>44176</v>
      </c>
      <c r="C2736" t="s">
        <v>6</v>
      </c>
      <c r="D2736" t="s">
        <v>20</v>
      </c>
      <c r="E2736" s="15">
        <f t="shared" si="85"/>
        <v>20202725</v>
      </c>
      <c r="F2736">
        <v>164</v>
      </c>
      <c r="G2736">
        <v>99999</v>
      </c>
      <c r="H2736" t="str">
        <f>IF(VLOOKUP(G2736,Clientes!$A$2:$D$102,4,FALSE)=0,Clientes!$D$6,VLOOKUP(G2736,Clientes!$A$2:$D$102,4,FALSE))</f>
        <v>Ciudad de México</v>
      </c>
      <c r="I2736" t="s">
        <v>849</v>
      </c>
      <c r="J2736">
        <v>7</v>
      </c>
      <c r="O2736" t="s">
        <v>907</v>
      </c>
    </row>
    <row r="2737" spans="1:15">
      <c r="A2737">
        <f t="shared" si="84"/>
        <v>2736</v>
      </c>
      <c r="B2737" s="14">
        <v>44176</v>
      </c>
      <c r="C2737" t="s">
        <v>6</v>
      </c>
      <c r="D2737" t="s">
        <v>22</v>
      </c>
      <c r="E2737" s="15">
        <f t="shared" si="85"/>
        <v>20202726</v>
      </c>
      <c r="F2737">
        <v>280</v>
      </c>
      <c r="G2737">
        <v>99999</v>
      </c>
      <c r="H2737" t="str">
        <f>IF(VLOOKUP(G2737,Clientes!$A$2:$D$102,4,FALSE)=0,Clientes!$D$6,VLOOKUP(G2737,Clientes!$A$2:$D$102,4,FALSE))</f>
        <v>Ciudad de México</v>
      </c>
      <c r="I2737" t="s">
        <v>854</v>
      </c>
      <c r="J2737">
        <v>2</v>
      </c>
      <c r="O2737" t="s">
        <v>908</v>
      </c>
    </row>
    <row r="2738" spans="1:15">
      <c r="A2738">
        <f t="shared" si="84"/>
        <v>2737</v>
      </c>
      <c r="B2738" s="14">
        <v>44176</v>
      </c>
      <c r="C2738" t="s">
        <v>6</v>
      </c>
      <c r="D2738" t="s">
        <v>21</v>
      </c>
      <c r="E2738" s="15">
        <f t="shared" si="85"/>
        <v>20202727</v>
      </c>
      <c r="F2738">
        <v>376</v>
      </c>
      <c r="G2738">
        <v>99999</v>
      </c>
      <c r="H2738" t="str">
        <f>IF(VLOOKUP(G2738,Clientes!$A$2:$D$102,4,FALSE)=0,Clientes!$D$6,VLOOKUP(G2738,Clientes!$A$2:$D$102,4,FALSE))</f>
        <v>Ciudad de México</v>
      </c>
      <c r="I2738" t="s">
        <v>863</v>
      </c>
      <c r="J2738">
        <v>4</v>
      </c>
      <c r="O2738" t="s">
        <v>908</v>
      </c>
    </row>
    <row r="2739" spans="1:15">
      <c r="A2739">
        <f t="shared" si="84"/>
        <v>2738</v>
      </c>
      <c r="B2739" s="14">
        <v>44176</v>
      </c>
      <c r="C2739" t="s">
        <v>6</v>
      </c>
      <c r="D2739" t="s">
        <v>20</v>
      </c>
      <c r="E2739" s="15">
        <f t="shared" si="85"/>
        <v>20202728</v>
      </c>
      <c r="F2739">
        <v>384</v>
      </c>
      <c r="G2739">
        <v>99999</v>
      </c>
      <c r="H2739" t="str">
        <f>IF(VLOOKUP(G2739,Clientes!$A$2:$D$102,4,FALSE)=0,Clientes!$D$6,VLOOKUP(G2739,Clientes!$A$2:$D$102,4,FALSE))</f>
        <v>Ciudad de México</v>
      </c>
      <c r="I2739" t="s">
        <v>883</v>
      </c>
      <c r="J2739">
        <v>5</v>
      </c>
      <c r="O2739" t="s">
        <v>907</v>
      </c>
    </row>
    <row r="2740" spans="1:15">
      <c r="A2740">
        <f t="shared" si="84"/>
        <v>2739</v>
      </c>
      <c r="B2740" s="14">
        <v>44176</v>
      </c>
      <c r="C2740" t="s">
        <v>6</v>
      </c>
      <c r="D2740" t="s">
        <v>21</v>
      </c>
      <c r="E2740" s="15">
        <f t="shared" si="85"/>
        <v>20202729</v>
      </c>
      <c r="F2740">
        <v>424</v>
      </c>
      <c r="G2740">
        <v>99999</v>
      </c>
      <c r="H2740" t="str">
        <f>IF(VLOOKUP(G2740,Clientes!$A$2:$D$102,4,FALSE)=0,Clientes!$D$6,VLOOKUP(G2740,Clientes!$A$2:$D$102,4,FALSE))</f>
        <v>Ciudad de México</v>
      </c>
      <c r="I2740" t="s">
        <v>880</v>
      </c>
      <c r="J2740">
        <v>4</v>
      </c>
      <c r="O2740" t="s">
        <v>908</v>
      </c>
    </row>
    <row r="2741" spans="1:15">
      <c r="A2741">
        <f t="shared" si="84"/>
        <v>2740</v>
      </c>
      <c r="B2741" s="14">
        <v>44176</v>
      </c>
      <c r="C2741" t="s">
        <v>6</v>
      </c>
      <c r="D2741" t="s">
        <v>21</v>
      </c>
      <c r="E2741" s="15">
        <f t="shared" si="85"/>
        <v>20202730</v>
      </c>
      <c r="F2741">
        <v>447</v>
      </c>
      <c r="G2741">
        <v>99999</v>
      </c>
      <c r="H2741" t="str">
        <f>IF(VLOOKUP(G2741,Clientes!$A$2:$D$102,4,FALSE)=0,Clientes!$D$6,VLOOKUP(G2741,Clientes!$A$2:$D$102,4,FALSE))</f>
        <v>Ciudad de México</v>
      </c>
      <c r="I2741" t="s">
        <v>847</v>
      </c>
      <c r="J2741">
        <v>1</v>
      </c>
      <c r="O2741" t="s">
        <v>907</v>
      </c>
    </row>
    <row r="2742" spans="1:15">
      <c r="A2742">
        <f t="shared" si="84"/>
        <v>2741</v>
      </c>
      <c r="B2742" s="14">
        <v>44177</v>
      </c>
      <c r="C2742" t="s">
        <v>6</v>
      </c>
      <c r="D2742" t="s">
        <v>22</v>
      </c>
      <c r="E2742" s="15">
        <f t="shared" si="85"/>
        <v>20202731</v>
      </c>
      <c r="F2742">
        <v>18</v>
      </c>
      <c r="G2742">
        <v>18</v>
      </c>
      <c r="H2742" t="str">
        <f>IF(VLOOKUP(G2742,Clientes!$A$2:$D$102,4,FALSE)=0,Clientes!$D$6,VLOOKUP(G2742,Clientes!$A$2:$D$102,4,FALSE))</f>
        <v>Ciudad de México</v>
      </c>
      <c r="I2742" t="s">
        <v>857</v>
      </c>
      <c r="J2742">
        <v>3</v>
      </c>
      <c r="O2742" t="s">
        <v>907</v>
      </c>
    </row>
    <row r="2743" spans="1:15">
      <c r="A2743">
        <f t="shared" si="84"/>
        <v>2742</v>
      </c>
      <c r="B2743" s="14">
        <v>44177</v>
      </c>
      <c r="C2743" t="s">
        <v>6</v>
      </c>
      <c r="D2743" t="s">
        <v>22</v>
      </c>
      <c r="E2743" s="15">
        <f t="shared" si="85"/>
        <v>20202732</v>
      </c>
      <c r="F2743">
        <v>104</v>
      </c>
      <c r="G2743">
        <v>99999</v>
      </c>
      <c r="H2743" t="str">
        <f>IF(VLOOKUP(G2743,Clientes!$A$2:$D$102,4,FALSE)=0,Clientes!$D$6,VLOOKUP(G2743,Clientes!$A$2:$D$102,4,FALSE))</f>
        <v>Ciudad de México</v>
      </c>
      <c r="I2743" t="s">
        <v>884</v>
      </c>
      <c r="J2743">
        <v>4</v>
      </c>
      <c r="O2743" t="s">
        <v>907</v>
      </c>
    </row>
    <row r="2744" spans="1:15">
      <c r="A2744">
        <f t="shared" si="84"/>
        <v>2743</v>
      </c>
      <c r="B2744" s="14">
        <v>44177</v>
      </c>
      <c r="C2744" t="s">
        <v>6</v>
      </c>
      <c r="D2744" t="s">
        <v>20</v>
      </c>
      <c r="E2744" s="15">
        <f t="shared" si="85"/>
        <v>20202733</v>
      </c>
      <c r="F2744">
        <v>187</v>
      </c>
      <c r="G2744">
        <v>99999</v>
      </c>
      <c r="H2744" t="str">
        <f>IF(VLOOKUP(G2744,Clientes!$A$2:$D$102,4,FALSE)=0,Clientes!$D$6,VLOOKUP(G2744,Clientes!$A$2:$D$102,4,FALSE))</f>
        <v>Ciudad de México</v>
      </c>
      <c r="I2744" t="s">
        <v>883</v>
      </c>
      <c r="J2744">
        <v>4</v>
      </c>
      <c r="O2744" t="s">
        <v>908</v>
      </c>
    </row>
    <row r="2745" spans="1:15">
      <c r="A2745">
        <f t="shared" si="84"/>
        <v>2744</v>
      </c>
      <c r="B2745" s="14">
        <v>44177</v>
      </c>
      <c r="C2745" t="s">
        <v>6</v>
      </c>
      <c r="D2745" t="s">
        <v>20</v>
      </c>
      <c r="E2745" s="15">
        <f t="shared" si="85"/>
        <v>20202734</v>
      </c>
      <c r="F2745">
        <v>230</v>
      </c>
      <c r="G2745">
        <v>99999</v>
      </c>
      <c r="H2745" t="str">
        <f>IF(VLOOKUP(G2745,Clientes!$A$2:$D$102,4,FALSE)=0,Clientes!$D$6,VLOOKUP(G2745,Clientes!$A$2:$D$102,4,FALSE))</f>
        <v>Ciudad de México</v>
      </c>
      <c r="I2745" t="s">
        <v>855</v>
      </c>
      <c r="J2745">
        <v>3</v>
      </c>
      <c r="O2745" t="s">
        <v>32</v>
      </c>
    </row>
    <row r="2746" spans="1:15">
      <c r="A2746">
        <f t="shared" si="84"/>
        <v>2745</v>
      </c>
      <c r="B2746" s="14">
        <v>44177</v>
      </c>
      <c r="C2746" t="s">
        <v>6</v>
      </c>
      <c r="D2746" t="s">
        <v>20</v>
      </c>
      <c r="E2746" s="15">
        <f t="shared" si="85"/>
        <v>20202735</v>
      </c>
      <c r="F2746">
        <v>305</v>
      </c>
      <c r="G2746">
        <v>99999</v>
      </c>
      <c r="H2746" t="str">
        <f>IF(VLOOKUP(G2746,Clientes!$A$2:$D$102,4,FALSE)=0,Clientes!$D$6,VLOOKUP(G2746,Clientes!$A$2:$D$102,4,FALSE))</f>
        <v>Ciudad de México</v>
      </c>
      <c r="I2746" t="s">
        <v>828</v>
      </c>
      <c r="J2746">
        <v>6</v>
      </c>
      <c r="O2746" t="s">
        <v>907</v>
      </c>
    </row>
    <row r="2747" spans="1:15">
      <c r="A2747">
        <f t="shared" si="84"/>
        <v>2746</v>
      </c>
      <c r="B2747" s="14">
        <v>44177</v>
      </c>
      <c r="C2747" t="s">
        <v>6</v>
      </c>
      <c r="D2747" t="s">
        <v>20</v>
      </c>
      <c r="E2747" s="15">
        <f t="shared" si="85"/>
        <v>20202736</v>
      </c>
      <c r="F2747">
        <v>342</v>
      </c>
      <c r="G2747">
        <v>99999</v>
      </c>
      <c r="H2747" t="str">
        <f>IF(VLOOKUP(G2747,Clientes!$A$2:$D$102,4,FALSE)=0,Clientes!$D$6,VLOOKUP(G2747,Clientes!$A$2:$D$102,4,FALSE))</f>
        <v>Ciudad de México</v>
      </c>
      <c r="I2747" t="s">
        <v>890</v>
      </c>
      <c r="J2747">
        <v>4</v>
      </c>
      <c r="O2747" t="s">
        <v>907</v>
      </c>
    </row>
    <row r="2748" spans="1:15">
      <c r="A2748">
        <f t="shared" si="84"/>
        <v>2747</v>
      </c>
      <c r="B2748" s="14">
        <v>44177</v>
      </c>
      <c r="C2748" t="s">
        <v>6</v>
      </c>
      <c r="D2748" t="s">
        <v>20</v>
      </c>
      <c r="E2748" s="15">
        <f t="shared" si="85"/>
        <v>20202737</v>
      </c>
      <c r="F2748">
        <v>437</v>
      </c>
      <c r="G2748">
        <v>99999</v>
      </c>
      <c r="H2748" t="str">
        <f>IF(VLOOKUP(G2748,Clientes!$A$2:$D$102,4,FALSE)=0,Clientes!$D$6,VLOOKUP(G2748,Clientes!$A$2:$D$102,4,FALSE))</f>
        <v>Ciudad de México</v>
      </c>
      <c r="I2748" t="s">
        <v>830</v>
      </c>
      <c r="J2748">
        <v>5</v>
      </c>
      <c r="O2748" t="s">
        <v>908</v>
      </c>
    </row>
    <row r="2749" spans="1:15">
      <c r="A2749">
        <f t="shared" si="84"/>
        <v>2748</v>
      </c>
      <c r="B2749" s="14">
        <v>44177</v>
      </c>
      <c r="C2749" t="s">
        <v>6</v>
      </c>
      <c r="D2749" t="s">
        <v>21</v>
      </c>
      <c r="E2749" s="15">
        <f t="shared" si="85"/>
        <v>20202738</v>
      </c>
      <c r="F2749">
        <v>442</v>
      </c>
      <c r="G2749">
        <v>99999</v>
      </c>
      <c r="H2749" t="str">
        <f>IF(VLOOKUP(G2749,Clientes!$A$2:$D$102,4,FALSE)=0,Clientes!$D$6,VLOOKUP(G2749,Clientes!$A$2:$D$102,4,FALSE))</f>
        <v>Ciudad de México</v>
      </c>
      <c r="I2749" t="s">
        <v>858</v>
      </c>
      <c r="J2749">
        <v>4</v>
      </c>
      <c r="O2749" t="s">
        <v>32</v>
      </c>
    </row>
    <row r="2750" spans="1:15">
      <c r="A2750">
        <f t="shared" si="84"/>
        <v>2749</v>
      </c>
      <c r="B2750" s="14">
        <v>44178</v>
      </c>
      <c r="C2750" t="s">
        <v>6</v>
      </c>
      <c r="D2750" t="s">
        <v>20</v>
      </c>
      <c r="E2750" s="15">
        <f t="shared" si="85"/>
        <v>20202739</v>
      </c>
      <c r="F2750">
        <v>4</v>
      </c>
      <c r="G2750">
        <v>4</v>
      </c>
      <c r="H2750" t="str">
        <f>IF(VLOOKUP(G2750,Clientes!$A$2:$D$102,4,FALSE)=0,Clientes!$D$6,VLOOKUP(G2750,Clientes!$A$2:$D$102,4,FALSE))</f>
        <v>Ciudad de México</v>
      </c>
      <c r="I2750" t="s">
        <v>862</v>
      </c>
      <c r="J2750">
        <v>3</v>
      </c>
      <c r="O2750" t="s">
        <v>32</v>
      </c>
    </row>
    <row r="2751" spans="1:15">
      <c r="A2751">
        <f t="shared" si="84"/>
        <v>2750</v>
      </c>
      <c r="B2751" s="14">
        <v>44178</v>
      </c>
      <c r="C2751" t="s">
        <v>6</v>
      </c>
      <c r="D2751" t="s">
        <v>20</v>
      </c>
      <c r="E2751" s="15">
        <f t="shared" si="85"/>
        <v>20202740</v>
      </c>
      <c r="F2751">
        <v>50</v>
      </c>
      <c r="G2751">
        <v>50</v>
      </c>
      <c r="H2751" t="str">
        <f>IF(VLOOKUP(G2751,Clientes!$A$2:$D$102,4,FALSE)=0,Clientes!$D$6,VLOOKUP(G2751,Clientes!$A$2:$D$102,4,FALSE))</f>
        <v>Ciudad López Mateos</v>
      </c>
      <c r="I2751" t="s">
        <v>884</v>
      </c>
      <c r="J2751">
        <v>3</v>
      </c>
      <c r="O2751" t="s">
        <v>907</v>
      </c>
    </row>
    <row r="2752" spans="1:15">
      <c r="A2752">
        <f t="shared" si="84"/>
        <v>2751</v>
      </c>
      <c r="B2752" s="14">
        <v>44178</v>
      </c>
      <c r="C2752" t="s">
        <v>6</v>
      </c>
      <c r="D2752" t="s">
        <v>20</v>
      </c>
      <c r="E2752" s="15">
        <f t="shared" si="85"/>
        <v>20202741</v>
      </c>
      <c r="F2752">
        <v>68</v>
      </c>
      <c r="G2752">
        <v>68</v>
      </c>
      <c r="H2752" t="str">
        <f>IF(VLOOKUP(G2752,Clientes!$A$2:$D$102,4,FALSE)=0,Clientes!$D$6,VLOOKUP(G2752,Clientes!$A$2:$D$102,4,FALSE))</f>
        <v>Ciudad de México</v>
      </c>
      <c r="I2752" t="s">
        <v>842</v>
      </c>
      <c r="J2752">
        <v>6</v>
      </c>
      <c r="O2752" t="s">
        <v>908</v>
      </c>
    </row>
    <row r="2753" spans="1:15">
      <c r="A2753">
        <f t="shared" si="84"/>
        <v>2752</v>
      </c>
      <c r="B2753" s="14">
        <v>44178</v>
      </c>
      <c r="C2753" t="s">
        <v>6</v>
      </c>
      <c r="D2753" t="s">
        <v>22</v>
      </c>
      <c r="E2753" s="15">
        <f t="shared" si="85"/>
        <v>20202742</v>
      </c>
      <c r="F2753">
        <v>103</v>
      </c>
      <c r="G2753">
        <v>99999</v>
      </c>
      <c r="H2753" t="str">
        <f>IF(VLOOKUP(G2753,Clientes!$A$2:$D$102,4,FALSE)=0,Clientes!$D$6,VLOOKUP(G2753,Clientes!$A$2:$D$102,4,FALSE))</f>
        <v>Ciudad de México</v>
      </c>
      <c r="I2753" t="s">
        <v>839</v>
      </c>
      <c r="J2753">
        <v>7</v>
      </c>
      <c r="O2753" t="s">
        <v>908</v>
      </c>
    </row>
    <row r="2754" spans="1:15">
      <c r="A2754">
        <f t="shared" si="84"/>
        <v>2753</v>
      </c>
      <c r="B2754" s="14">
        <v>44178</v>
      </c>
      <c r="C2754" t="s">
        <v>6</v>
      </c>
      <c r="D2754" t="s">
        <v>22</v>
      </c>
      <c r="E2754" s="15">
        <f t="shared" si="85"/>
        <v>20202743</v>
      </c>
      <c r="F2754">
        <v>109</v>
      </c>
      <c r="G2754">
        <v>99999</v>
      </c>
      <c r="H2754" t="str">
        <f>IF(VLOOKUP(G2754,Clientes!$A$2:$D$102,4,FALSE)=0,Clientes!$D$6,VLOOKUP(G2754,Clientes!$A$2:$D$102,4,FALSE))</f>
        <v>Ciudad de México</v>
      </c>
      <c r="I2754" t="s">
        <v>860</v>
      </c>
      <c r="J2754">
        <v>1</v>
      </c>
      <c r="O2754" t="s">
        <v>907</v>
      </c>
    </row>
    <row r="2755" spans="1:15">
      <c r="A2755">
        <f t="shared" si="84"/>
        <v>2754</v>
      </c>
      <c r="B2755" s="14">
        <v>44178</v>
      </c>
      <c r="C2755" t="s">
        <v>6</v>
      </c>
      <c r="D2755" t="s">
        <v>22</v>
      </c>
      <c r="E2755" s="15">
        <f t="shared" si="85"/>
        <v>20202744</v>
      </c>
      <c r="F2755">
        <v>115</v>
      </c>
      <c r="G2755">
        <v>99999</v>
      </c>
      <c r="H2755" t="str">
        <f>IF(VLOOKUP(G2755,Clientes!$A$2:$D$102,4,FALSE)=0,Clientes!$D$6,VLOOKUP(G2755,Clientes!$A$2:$D$102,4,FALSE))</f>
        <v>Ciudad de México</v>
      </c>
      <c r="I2755" t="s">
        <v>841</v>
      </c>
      <c r="J2755">
        <v>3</v>
      </c>
      <c r="O2755" t="s">
        <v>32</v>
      </c>
    </row>
    <row r="2756" spans="1:15">
      <c r="A2756">
        <f t="shared" ref="A2756:A2819" si="86">A2755+1</f>
        <v>2755</v>
      </c>
      <c r="B2756" s="14">
        <v>44178</v>
      </c>
      <c r="C2756" t="s">
        <v>6</v>
      </c>
      <c r="D2756" t="s">
        <v>21</v>
      </c>
      <c r="E2756" s="15">
        <f t="shared" ref="E2756:E2819" si="87">IF(CONCATENATE(D2756,F2756)=CONCATENATE(D2755,F2755),E2755,E2755+1)</f>
        <v>20202745</v>
      </c>
      <c r="F2756">
        <v>200</v>
      </c>
      <c r="G2756">
        <v>99999</v>
      </c>
      <c r="H2756" t="str">
        <f>IF(VLOOKUP(G2756,Clientes!$A$2:$D$102,4,FALSE)=0,Clientes!$D$6,VLOOKUP(G2756,Clientes!$A$2:$D$102,4,FALSE))</f>
        <v>Ciudad de México</v>
      </c>
      <c r="I2756" t="s">
        <v>879</v>
      </c>
      <c r="J2756">
        <v>3</v>
      </c>
      <c r="O2756" t="s">
        <v>32</v>
      </c>
    </row>
    <row r="2757" spans="1:15">
      <c r="A2757">
        <f t="shared" si="86"/>
        <v>2756</v>
      </c>
      <c r="B2757" s="14">
        <v>44178</v>
      </c>
      <c r="C2757" t="s">
        <v>6</v>
      </c>
      <c r="D2757" t="s">
        <v>22</v>
      </c>
      <c r="E2757" s="15">
        <f t="shared" si="87"/>
        <v>20202746</v>
      </c>
      <c r="F2757">
        <v>208</v>
      </c>
      <c r="G2757">
        <v>99999</v>
      </c>
      <c r="H2757" t="str">
        <f>IF(VLOOKUP(G2757,Clientes!$A$2:$D$102,4,FALSE)=0,Clientes!$D$6,VLOOKUP(G2757,Clientes!$A$2:$D$102,4,FALSE))</f>
        <v>Ciudad de México</v>
      </c>
      <c r="I2757" t="s">
        <v>880</v>
      </c>
      <c r="J2757">
        <v>1</v>
      </c>
      <c r="O2757" t="s">
        <v>907</v>
      </c>
    </row>
    <row r="2758" spans="1:15">
      <c r="A2758">
        <f t="shared" si="86"/>
        <v>2757</v>
      </c>
      <c r="B2758" s="14">
        <v>44178</v>
      </c>
      <c r="C2758" t="s">
        <v>6</v>
      </c>
      <c r="D2758" t="s">
        <v>20</v>
      </c>
      <c r="E2758" s="15">
        <f t="shared" si="87"/>
        <v>20202747</v>
      </c>
      <c r="F2758">
        <v>299</v>
      </c>
      <c r="G2758">
        <v>99999</v>
      </c>
      <c r="H2758" t="str">
        <f>IF(VLOOKUP(G2758,Clientes!$A$2:$D$102,4,FALSE)=0,Clientes!$D$6,VLOOKUP(G2758,Clientes!$A$2:$D$102,4,FALSE))</f>
        <v>Ciudad de México</v>
      </c>
      <c r="I2758" t="s">
        <v>857</v>
      </c>
      <c r="J2758">
        <v>4</v>
      </c>
      <c r="O2758" t="s">
        <v>908</v>
      </c>
    </row>
    <row r="2759" spans="1:15">
      <c r="A2759">
        <f t="shared" si="86"/>
        <v>2758</v>
      </c>
      <c r="B2759" s="14">
        <v>44178</v>
      </c>
      <c r="C2759" t="s">
        <v>6</v>
      </c>
      <c r="D2759" t="s">
        <v>20</v>
      </c>
      <c r="E2759" s="15">
        <f t="shared" si="87"/>
        <v>20202748</v>
      </c>
      <c r="F2759">
        <v>318</v>
      </c>
      <c r="G2759">
        <v>99999</v>
      </c>
      <c r="H2759" t="str">
        <f>IF(VLOOKUP(G2759,Clientes!$A$2:$D$102,4,FALSE)=0,Clientes!$D$6,VLOOKUP(G2759,Clientes!$A$2:$D$102,4,FALSE))</f>
        <v>Ciudad de México</v>
      </c>
      <c r="I2759" t="s">
        <v>880</v>
      </c>
      <c r="J2759">
        <v>2</v>
      </c>
      <c r="O2759" t="s">
        <v>907</v>
      </c>
    </row>
    <row r="2760" spans="1:15">
      <c r="A2760">
        <f t="shared" si="86"/>
        <v>2759</v>
      </c>
      <c r="B2760" s="14">
        <v>44178</v>
      </c>
      <c r="C2760" t="s">
        <v>6</v>
      </c>
      <c r="D2760" t="s">
        <v>22</v>
      </c>
      <c r="E2760" s="15">
        <f t="shared" si="87"/>
        <v>20202749</v>
      </c>
      <c r="F2760">
        <v>331</v>
      </c>
      <c r="G2760">
        <v>99999</v>
      </c>
      <c r="H2760" t="str">
        <f>IF(VLOOKUP(G2760,Clientes!$A$2:$D$102,4,FALSE)=0,Clientes!$D$6,VLOOKUP(G2760,Clientes!$A$2:$D$102,4,FALSE))</f>
        <v>Ciudad de México</v>
      </c>
      <c r="I2760" t="s">
        <v>885</v>
      </c>
      <c r="J2760">
        <v>5</v>
      </c>
      <c r="O2760" t="s">
        <v>32</v>
      </c>
    </row>
    <row r="2761" spans="1:15">
      <c r="A2761">
        <f t="shared" si="86"/>
        <v>2760</v>
      </c>
      <c r="B2761" s="14">
        <v>44178</v>
      </c>
      <c r="C2761" t="s">
        <v>6</v>
      </c>
      <c r="D2761" t="s">
        <v>20</v>
      </c>
      <c r="E2761" s="15">
        <f t="shared" si="87"/>
        <v>20202750</v>
      </c>
      <c r="F2761">
        <v>343</v>
      </c>
      <c r="G2761">
        <v>99999</v>
      </c>
      <c r="H2761" t="str">
        <f>IF(VLOOKUP(G2761,Clientes!$A$2:$D$102,4,FALSE)=0,Clientes!$D$6,VLOOKUP(G2761,Clientes!$A$2:$D$102,4,FALSE))</f>
        <v>Ciudad de México</v>
      </c>
      <c r="I2761" t="s">
        <v>850</v>
      </c>
      <c r="J2761">
        <v>3</v>
      </c>
      <c r="O2761" t="s">
        <v>908</v>
      </c>
    </row>
    <row r="2762" spans="1:15">
      <c r="A2762">
        <f t="shared" si="86"/>
        <v>2761</v>
      </c>
      <c r="B2762" s="14">
        <v>44178</v>
      </c>
      <c r="C2762" t="s">
        <v>6</v>
      </c>
      <c r="D2762" t="s">
        <v>20</v>
      </c>
      <c r="E2762" s="15">
        <f t="shared" si="87"/>
        <v>20202751</v>
      </c>
      <c r="F2762">
        <v>384</v>
      </c>
      <c r="G2762">
        <v>99999</v>
      </c>
      <c r="H2762" t="str">
        <f>IF(VLOOKUP(G2762,Clientes!$A$2:$D$102,4,FALSE)=0,Clientes!$D$6,VLOOKUP(G2762,Clientes!$A$2:$D$102,4,FALSE))</f>
        <v>Ciudad de México</v>
      </c>
      <c r="I2762" t="s">
        <v>835</v>
      </c>
      <c r="J2762">
        <v>7</v>
      </c>
      <c r="O2762" t="s">
        <v>908</v>
      </c>
    </row>
    <row r="2763" spans="1:15">
      <c r="A2763">
        <f t="shared" si="86"/>
        <v>2762</v>
      </c>
      <c r="B2763" s="14">
        <v>44178</v>
      </c>
      <c r="C2763" t="s">
        <v>6</v>
      </c>
      <c r="D2763" t="s">
        <v>22</v>
      </c>
      <c r="E2763" s="15">
        <f t="shared" si="87"/>
        <v>20202752</v>
      </c>
      <c r="F2763">
        <v>419</v>
      </c>
      <c r="G2763">
        <v>99999</v>
      </c>
      <c r="H2763" t="str">
        <f>IF(VLOOKUP(G2763,Clientes!$A$2:$D$102,4,FALSE)=0,Clientes!$D$6,VLOOKUP(G2763,Clientes!$A$2:$D$102,4,FALSE))</f>
        <v>Ciudad de México</v>
      </c>
      <c r="I2763" t="s">
        <v>841</v>
      </c>
      <c r="J2763">
        <v>6</v>
      </c>
      <c r="O2763" t="s">
        <v>907</v>
      </c>
    </row>
    <row r="2764" spans="1:15">
      <c r="A2764">
        <f t="shared" si="86"/>
        <v>2763</v>
      </c>
      <c r="B2764" s="14">
        <v>44178</v>
      </c>
      <c r="C2764" t="s">
        <v>6</v>
      </c>
      <c r="D2764" t="s">
        <v>20</v>
      </c>
      <c r="E2764" s="15">
        <f t="shared" si="87"/>
        <v>20202753</v>
      </c>
      <c r="F2764">
        <v>428</v>
      </c>
      <c r="G2764">
        <v>99999</v>
      </c>
      <c r="H2764" t="str">
        <f>IF(VLOOKUP(G2764,Clientes!$A$2:$D$102,4,FALSE)=0,Clientes!$D$6,VLOOKUP(G2764,Clientes!$A$2:$D$102,4,FALSE))</f>
        <v>Ciudad de México</v>
      </c>
      <c r="I2764" t="s">
        <v>846</v>
      </c>
      <c r="J2764">
        <v>3</v>
      </c>
      <c r="O2764" t="s">
        <v>32</v>
      </c>
    </row>
    <row r="2765" spans="1:15">
      <c r="A2765">
        <f t="shared" si="86"/>
        <v>2764</v>
      </c>
      <c r="B2765" s="14">
        <v>44179</v>
      </c>
      <c r="C2765" t="s">
        <v>6</v>
      </c>
      <c r="D2765" t="s">
        <v>20</v>
      </c>
      <c r="E2765" s="15">
        <f t="shared" si="87"/>
        <v>20202754</v>
      </c>
      <c r="F2765">
        <v>86</v>
      </c>
      <c r="G2765">
        <v>86</v>
      </c>
      <c r="H2765" t="str">
        <f>IF(VLOOKUP(G2765,Clientes!$A$2:$D$102,4,FALSE)=0,Clientes!$D$6,VLOOKUP(G2765,Clientes!$A$2:$D$102,4,FALSE))</f>
        <v>San Pablo de las Salinas</v>
      </c>
      <c r="I2765" t="s">
        <v>853</v>
      </c>
      <c r="J2765">
        <v>3</v>
      </c>
      <c r="O2765" t="s">
        <v>32</v>
      </c>
    </row>
    <row r="2766" spans="1:15">
      <c r="A2766">
        <f t="shared" si="86"/>
        <v>2765</v>
      </c>
      <c r="B2766" s="14">
        <v>44179</v>
      </c>
      <c r="C2766" t="s">
        <v>6</v>
      </c>
      <c r="D2766" t="s">
        <v>20</v>
      </c>
      <c r="E2766" s="15">
        <f t="shared" si="87"/>
        <v>20202755</v>
      </c>
      <c r="F2766">
        <v>111</v>
      </c>
      <c r="G2766">
        <v>99999</v>
      </c>
      <c r="H2766" t="str">
        <f>IF(VLOOKUP(G2766,Clientes!$A$2:$D$102,4,FALSE)=0,Clientes!$D$6,VLOOKUP(G2766,Clientes!$A$2:$D$102,4,FALSE))</f>
        <v>Ciudad de México</v>
      </c>
      <c r="I2766" t="s">
        <v>888</v>
      </c>
      <c r="J2766">
        <v>2</v>
      </c>
      <c r="O2766" t="s">
        <v>32</v>
      </c>
    </row>
    <row r="2767" spans="1:15">
      <c r="A2767">
        <f t="shared" si="86"/>
        <v>2766</v>
      </c>
      <c r="B2767" s="14">
        <v>44179</v>
      </c>
      <c r="C2767" t="s">
        <v>6</v>
      </c>
      <c r="D2767" t="s">
        <v>21</v>
      </c>
      <c r="E2767" s="15">
        <f t="shared" si="87"/>
        <v>20202756</v>
      </c>
      <c r="F2767">
        <v>340</v>
      </c>
      <c r="G2767">
        <v>99999</v>
      </c>
      <c r="H2767" t="str">
        <f>IF(VLOOKUP(G2767,Clientes!$A$2:$D$102,4,FALSE)=0,Clientes!$D$6,VLOOKUP(G2767,Clientes!$A$2:$D$102,4,FALSE))</f>
        <v>Ciudad de México</v>
      </c>
      <c r="I2767" t="s">
        <v>836</v>
      </c>
      <c r="J2767">
        <v>1</v>
      </c>
      <c r="O2767" t="s">
        <v>32</v>
      </c>
    </row>
    <row r="2768" spans="1:15">
      <c r="A2768">
        <f t="shared" si="86"/>
        <v>2767</v>
      </c>
      <c r="B2768" s="14">
        <v>44179</v>
      </c>
      <c r="C2768" t="s">
        <v>6</v>
      </c>
      <c r="D2768" t="s">
        <v>20</v>
      </c>
      <c r="E2768" s="15">
        <f t="shared" si="87"/>
        <v>20202757</v>
      </c>
      <c r="F2768">
        <v>370</v>
      </c>
      <c r="G2768">
        <v>99999</v>
      </c>
      <c r="H2768" t="str">
        <f>IF(VLOOKUP(G2768,Clientes!$A$2:$D$102,4,FALSE)=0,Clientes!$D$6,VLOOKUP(G2768,Clientes!$A$2:$D$102,4,FALSE))</f>
        <v>Ciudad de México</v>
      </c>
      <c r="I2768" t="s">
        <v>870</v>
      </c>
      <c r="J2768">
        <v>5</v>
      </c>
      <c r="O2768" t="s">
        <v>32</v>
      </c>
    </row>
    <row r="2769" spans="1:15">
      <c r="A2769">
        <f t="shared" si="86"/>
        <v>2768</v>
      </c>
      <c r="B2769" s="14">
        <v>44179</v>
      </c>
      <c r="C2769" t="s">
        <v>6</v>
      </c>
      <c r="D2769" t="s">
        <v>20</v>
      </c>
      <c r="E2769" s="15">
        <f t="shared" si="87"/>
        <v>20202758</v>
      </c>
      <c r="F2769">
        <v>404</v>
      </c>
      <c r="G2769">
        <v>99999</v>
      </c>
      <c r="H2769" t="str">
        <f>IF(VLOOKUP(G2769,Clientes!$A$2:$D$102,4,FALSE)=0,Clientes!$D$6,VLOOKUP(G2769,Clientes!$A$2:$D$102,4,FALSE))</f>
        <v>Ciudad de México</v>
      </c>
      <c r="I2769" t="s">
        <v>857</v>
      </c>
      <c r="J2769">
        <v>2</v>
      </c>
      <c r="O2769" t="s">
        <v>32</v>
      </c>
    </row>
    <row r="2770" spans="1:15">
      <c r="A2770">
        <f t="shared" si="86"/>
        <v>2769</v>
      </c>
      <c r="B2770" s="14">
        <v>44181</v>
      </c>
      <c r="C2770" t="s">
        <v>6</v>
      </c>
      <c r="D2770" t="s">
        <v>20</v>
      </c>
      <c r="E2770" s="15">
        <f t="shared" si="87"/>
        <v>20202759</v>
      </c>
      <c r="F2770">
        <v>12</v>
      </c>
      <c r="G2770">
        <v>12</v>
      </c>
      <c r="H2770" t="str">
        <f>IF(VLOOKUP(G2770,Clientes!$A$2:$D$102,4,FALSE)=0,Clientes!$D$6,VLOOKUP(G2770,Clientes!$A$2:$D$102,4,FALSE))</f>
        <v>Ciudad de México</v>
      </c>
      <c r="I2770" t="s">
        <v>827</v>
      </c>
      <c r="J2770">
        <v>2</v>
      </c>
      <c r="O2770" t="s">
        <v>32</v>
      </c>
    </row>
    <row r="2771" spans="1:15">
      <c r="A2771">
        <f t="shared" si="86"/>
        <v>2770</v>
      </c>
      <c r="B2771" s="14">
        <v>44181</v>
      </c>
      <c r="C2771" t="s">
        <v>6</v>
      </c>
      <c r="D2771" t="s">
        <v>20</v>
      </c>
      <c r="E2771" s="15">
        <f t="shared" si="87"/>
        <v>20202760</v>
      </c>
      <c r="F2771">
        <v>22</v>
      </c>
      <c r="G2771">
        <v>22</v>
      </c>
      <c r="H2771" t="str">
        <f>IF(VLOOKUP(G2771,Clientes!$A$2:$D$102,4,FALSE)=0,Clientes!$D$6,VLOOKUP(G2771,Clientes!$A$2:$D$102,4,FALSE))</f>
        <v>Ciudad de México</v>
      </c>
      <c r="I2771" t="s">
        <v>834</v>
      </c>
      <c r="J2771">
        <v>7</v>
      </c>
      <c r="O2771" t="s">
        <v>908</v>
      </c>
    </row>
    <row r="2772" spans="1:15">
      <c r="A2772">
        <f t="shared" si="86"/>
        <v>2771</v>
      </c>
      <c r="B2772" s="14">
        <v>44181</v>
      </c>
      <c r="C2772" t="s">
        <v>6</v>
      </c>
      <c r="D2772" t="s">
        <v>20</v>
      </c>
      <c r="E2772" s="15">
        <f t="shared" si="87"/>
        <v>20202761</v>
      </c>
      <c r="F2772">
        <v>170</v>
      </c>
      <c r="G2772">
        <v>99999</v>
      </c>
      <c r="H2772" t="str">
        <f>IF(VLOOKUP(G2772,Clientes!$A$2:$D$102,4,FALSE)=0,Clientes!$D$6,VLOOKUP(G2772,Clientes!$A$2:$D$102,4,FALSE))</f>
        <v>Ciudad de México</v>
      </c>
      <c r="I2772" t="s">
        <v>844</v>
      </c>
      <c r="J2772">
        <v>6</v>
      </c>
      <c r="O2772" t="s">
        <v>32</v>
      </c>
    </row>
    <row r="2773" spans="1:15">
      <c r="A2773">
        <f t="shared" si="86"/>
        <v>2772</v>
      </c>
      <c r="B2773" s="14">
        <v>44181</v>
      </c>
      <c r="C2773" t="s">
        <v>6</v>
      </c>
      <c r="D2773" t="s">
        <v>22</v>
      </c>
      <c r="E2773" s="15">
        <f t="shared" si="87"/>
        <v>20202762</v>
      </c>
      <c r="F2773">
        <v>238</v>
      </c>
      <c r="G2773">
        <v>99999</v>
      </c>
      <c r="H2773" t="str">
        <f>IF(VLOOKUP(G2773,Clientes!$A$2:$D$102,4,FALSE)=0,Clientes!$D$6,VLOOKUP(G2773,Clientes!$A$2:$D$102,4,FALSE))</f>
        <v>Ciudad de México</v>
      </c>
      <c r="I2773" t="s">
        <v>857</v>
      </c>
      <c r="J2773">
        <v>4</v>
      </c>
      <c r="O2773" t="s">
        <v>908</v>
      </c>
    </row>
    <row r="2774" spans="1:15">
      <c r="A2774">
        <f t="shared" si="86"/>
        <v>2773</v>
      </c>
      <c r="B2774" s="14">
        <v>44181</v>
      </c>
      <c r="C2774" t="s">
        <v>6</v>
      </c>
      <c r="D2774" t="s">
        <v>20</v>
      </c>
      <c r="E2774" s="15">
        <f t="shared" si="87"/>
        <v>20202763</v>
      </c>
      <c r="F2774">
        <v>297</v>
      </c>
      <c r="G2774">
        <v>99999</v>
      </c>
      <c r="H2774" t="str">
        <f>IF(VLOOKUP(G2774,Clientes!$A$2:$D$102,4,FALSE)=0,Clientes!$D$6,VLOOKUP(G2774,Clientes!$A$2:$D$102,4,FALSE))</f>
        <v>Ciudad de México</v>
      </c>
      <c r="I2774" t="s">
        <v>855</v>
      </c>
      <c r="J2774">
        <v>3</v>
      </c>
      <c r="O2774" t="s">
        <v>32</v>
      </c>
    </row>
    <row r="2775" spans="1:15">
      <c r="A2775">
        <f t="shared" si="86"/>
        <v>2774</v>
      </c>
      <c r="B2775" s="14">
        <v>44181</v>
      </c>
      <c r="C2775" t="s">
        <v>6</v>
      </c>
      <c r="D2775" t="s">
        <v>20</v>
      </c>
      <c r="E2775" s="15">
        <f t="shared" si="87"/>
        <v>20202764</v>
      </c>
      <c r="F2775">
        <v>394</v>
      </c>
      <c r="G2775">
        <v>99999</v>
      </c>
      <c r="H2775" t="str">
        <f>IF(VLOOKUP(G2775,Clientes!$A$2:$D$102,4,FALSE)=0,Clientes!$D$6,VLOOKUP(G2775,Clientes!$A$2:$D$102,4,FALSE))</f>
        <v>Ciudad de México</v>
      </c>
      <c r="I2775" t="s">
        <v>876</v>
      </c>
      <c r="J2775">
        <v>2</v>
      </c>
      <c r="O2775" t="s">
        <v>908</v>
      </c>
    </row>
    <row r="2776" spans="1:15">
      <c r="A2776">
        <f t="shared" si="86"/>
        <v>2775</v>
      </c>
      <c r="B2776" s="14">
        <v>44181</v>
      </c>
      <c r="C2776" t="s">
        <v>6</v>
      </c>
      <c r="D2776" t="s">
        <v>20</v>
      </c>
      <c r="E2776" s="15">
        <f t="shared" si="87"/>
        <v>20202765</v>
      </c>
      <c r="F2776">
        <v>404</v>
      </c>
      <c r="G2776">
        <v>99999</v>
      </c>
      <c r="H2776" t="str">
        <f>IF(VLOOKUP(G2776,Clientes!$A$2:$D$102,4,FALSE)=0,Clientes!$D$6,VLOOKUP(G2776,Clientes!$A$2:$D$102,4,FALSE))</f>
        <v>Ciudad de México</v>
      </c>
      <c r="I2776" t="s">
        <v>866</v>
      </c>
      <c r="J2776">
        <v>5</v>
      </c>
      <c r="O2776" t="s">
        <v>908</v>
      </c>
    </row>
    <row r="2777" spans="1:15">
      <c r="A2777">
        <f t="shared" si="86"/>
        <v>2776</v>
      </c>
      <c r="B2777" s="14">
        <v>44181</v>
      </c>
      <c r="C2777" t="s">
        <v>6</v>
      </c>
      <c r="D2777" t="s">
        <v>20</v>
      </c>
      <c r="E2777" s="15">
        <f t="shared" si="87"/>
        <v>20202766</v>
      </c>
      <c r="F2777">
        <v>419</v>
      </c>
      <c r="G2777">
        <v>99999</v>
      </c>
      <c r="H2777" t="str">
        <f>IF(VLOOKUP(G2777,Clientes!$A$2:$D$102,4,FALSE)=0,Clientes!$D$6,VLOOKUP(G2777,Clientes!$A$2:$D$102,4,FALSE))</f>
        <v>Ciudad de México</v>
      </c>
      <c r="I2777" t="s">
        <v>845</v>
      </c>
      <c r="J2777">
        <v>3</v>
      </c>
      <c r="O2777" t="s">
        <v>907</v>
      </c>
    </row>
    <row r="2778" spans="1:15">
      <c r="A2778">
        <f t="shared" si="86"/>
        <v>2777</v>
      </c>
      <c r="B2778" s="14">
        <v>44181</v>
      </c>
      <c r="C2778" t="s">
        <v>6</v>
      </c>
      <c r="D2778" t="s">
        <v>20</v>
      </c>
      <c r="E2778" s="15">
        <f t="shared" si="87"/>
        <v>20202767</v>
      </c>
      <c r="F2778">
        <v>440</v>
      </c>
      <c r="G2778">
        <v>99999</v>
      </c>
      <c r="H2778" t="str">
        <f>IF(VLOOKUP(G2778,Clientes!$A$2:$D$102,4,FALSE)=0,Clientes!$D$6,VLOOKUP(G2778,Clientes!$A$2:$D$102,4,FALSE))</f>
        <v>Ciudad de México</v>
      </c>
      <c r="I2778" t="s">
        <v>842</v>
      </c>
      <c r="J2778">
        <v>3</v>
      </c>
      <c r="O2778" t="s">
        <v>32</v>
      </c>
    </row>
    <row r="2779" spans="1:15">
      <c r="A2779">
        <f t="shared" si="86"/>
        <v>2778</v>
      </c>
      <c r="B2779" s="14">
        <v>44183</v>
      </c>
      <c r="C2779" t="s">
        <v>6</v>
      </c>
      <c r="D2779" t="s">
        <v>20</v>
      </c>
      <c r="E2779" s="15">
        <f t="shared" si="87"/>
        <v>20202768</v>
      </c>
      <c r="F2779">
        <v>24</v>
      </c>
      <c r="G2779">
        <v>24</v>
      </c>
      <c r="H2779" t="str">
        <f>IF(VLOOKUP(G2779,Clientes!$A$2:$D$102,4,FALSE)=0,Clientes!$D$6,VLOOKUP(G2779,Clientes!$A$2:$D$102,4,FALSE))</f>
        <v>Villa Nicolás Romero</v>
      </c>
      <c r="I2779" t="s">
        <v>889</v>
      </c>
      <c r="J2779">
        <v>1</v>
      </c>
      <c r="O2779" t="s">
        <v>907</v>
      </c>
    </row>
    <row r="2780" spans="1:15">
      <c r="A2780">
        <f t="shared" si="86"/>
        <v>2779</v>
      </c>
      <c r="B2780" s="14">
        <v>44183</v>
      </c>
      <c r="C2780" t="s">
        <v>6</v>
      </c>
      <c r="D2780" t="s">
        <v>22</v>
      </c>
      <c r="E2780" s="15">
        <f t="shared" si="87"/>
        <v>20202769</v>
      </c>
      <c r="F2780">
        <v>40</v>
      </c>
      <c r="G2780">
        <v>40</v>
      </c>
      <c r="H2780" t="str">
        <f>IF(VLOOKUP(G2780,Clientes!$A$2:$D$102,4,FALSE)=0,Clientes!$D$6,VLOOKUP(G2780,Clientes!$A$2:$D$102,4,FALSE))</f>
        <v>Ciudad de México</v>
      </c>
      <c r="I2780" t="s">
        <v>890</v>
      </c>
      <c r="J2780">
        <v>3</v>
      </c>
      <c r="O2780" t="s">
        <v>908</v>
      </c>
    </row>
    <row r="2781" spans="1:15">
      <c r="A2781">
        <f t="shared" si="86"/>
        <v>2780</v>
      </c>
      <c r="B2781" s="14">
        <v>44183</v>
      </c>
      <c r="C2781" t="s">
        <v>6</v>
      </c>
      <c r="D2781" t="s">
        <v>20</v>
      </c>
      <c r="E2781" s="15">
        <f t="shared" si="87"/>
        <v>20202770</v>
      </c>
      <c r="F2781">
        <v>219</v>
      </c>
      <c r="G2781">
        <v>99999</v>
      </c>
      <c r="H2781" t="str">
        <f>IF(VLOOKUP(G2781,Clientes!$A$2:$D$102,4,FALSE)=0,Clientes!$D$6,VLOOKUP(G2781,Clientes!$A$2:$D$102,4,FALSE))</f>
        <v>Ciudad de México</v>
      </c>
      <c r="I2781" t="s">
        <v>863</v>
      </c>
      <c r="J2781">
        <v>6</v>
      </c>
      <c r="O2781" t="s">
        <v>32</v>
      </c>
    </row>
    <row r="2782" spans="1:15">
      <c r="A2782">
        <f t="shared" si="86"/>
        <v>2781</v>
      </c>
      <c r="B2782" s="14">
        <v>44183</v>
      </c>
      <c r="C2782" t="s">
        <v>6</v>
      </c>
      <c r="D2782" t="s">
        <v>20</v>
      </c>
      <c r="E2782" s="15">
        <f t="shared" si="87"/>
        <v>20202771</v>
      </c>
      <c r="F2782">
        <v>230</v>
      </c>
      <c r="G2782">
        <v>99999</v>
      </c>
      <c r="H2782" t="str">
        <f>IF(VLOOKUP(G2782,Clientes!$A$2:$D$102,4,FALSE)=0,Clientes!$D$6,VLOOKUP(G2782,Clientes!$A$2:$D$102,4,FALSE))</f>
        <v>Ciudad de México</v>
      </c>
      <c r="I2782" t="s">
        <v>856</v>
      </c>
      <c r="J2782">
        <v>6</v>
      </c>
      <c r="O2782" t="s">
        <v>907</v>
      </c>
    </row>
    <row r="2783" spans="1:15">
      <c r="A2783">
        <f t="shared" si="86"/>
        <v>2782</v>
      </c>
      <c r="B2783" s="14">
        <v>44183</v>
      </c>
      <c r="C2783" t="s">
        <v>6</v>
      </c>
      <c r="D2783" t="s">
        <v>20</v>
      </c>
      <c r="E2783" s="15">
        <f t="shared" si="87"/>
        <v>20202772</v>
      </c>
      <c r="F2783">
        <v>292</v>
      </c>
      <c r="G2783">
        <v>99999</v>
      </c>
      <c r="H2783" t="str">
        <f>IF(VLOOKUP(G2783,Clientes!$A$2:$D$102,4,FALSE)=0,Clientes!$D$6,VLOOKUP(G2783,Clientes!$A$2:$D$102,4,FALSE))</f>
        <v>Ciudad de México</v>
      </c>
      <c r="I2783" t="s">
        <v>868</v>
      </c>
      <c r="J2783">
        <v>4</v>
      </c>
      <c r="O2783" t="s">
        <v>907</v>
      </c>
    </row>
    <row r="2784" spans="1:15">
      <c r="A2784">
        <f t="shared" si="86"/>
        <v>2783</v>
      </c>
      <c r="B2784" s="14">
        <v>44183</v>
      </c>
      <c r="C2784" t="s">
        <v>6</v>
      </c>
      <c r="D2784" t="s">
        <v>22</v>
      </c>
      <c r="E2784" s="15">
        <f t="shared" si="87"/>
        <v>20202773</v>
      </c>
      <c r="F2784">
        <v>325</v>
      </c>
      <c r="G2784">
        <v>99999</v>
      </c>
      <c r="H2784" t="str">
        <f>IF(VLOOKUP(G2784,Clientes!$A$2:$D$102,4,FALSE)=0,Clientes!$D$6,VLOOKUP(G2784,Clientes!$A$2:$D$102,4,FALSE))</f>
        <v>Ciudad de México</v>
      </c>
      <c r="I2784" t="s">
        <v>873</v>
      </c>
      <c r="J2784">
        <v>5</v>
      </c>
      <c r="O2784" t="s">
        <v>32</v>
      </c>
    </row>
    <row r="2785" spans="1:15">
      <c r="A2785">
        <f t="shared" si="86"/>
        <v>2784</v>
      </c>
      <c r="B2785" s="14">
        <v>44183</v>
      </c>
      <c r="C2785" t="s">
        <v>6</v>
      </c>
      <c r="D2785" t="s">
        <v>20</v>
      </c>
      <c r="E2785" s="15">
        <f t="shared" si="87"/>
        <v>20202774</v>
      </c>
      <c r="F2785">
        <v>402</v>
      </c>
      <c r="G2785">
        <v>99999</v>
      </c>
      <c r="H2785" t="str">
        <f>IF(VLOOKUP(G2785,Clientes!$A$2:$D$102,4,FALSE)=0,Clientes!$D$6,VLOOKUP(G2785,Clientes!$A$2:$D$102,4,FALSE))</f>
        <v>Ciudad de México</v>
      </c>
      <c r="I2785" t="s">
        <v>870</v>
      </c>
      <c r="J2785">
        <v>6</v>
      </c>
      <c r="O2785" t="s">
        <v>32</v>
      </c>
    </row>
    <row r="2786" spans="1:15">
      <c r="A2786">
        <f t="shared" si="86"/>
        <v>2785</v>
      </c>
      <c r="B2786" s="14">
        <v>44183</v>
      </c>
      <c r="C2786" t="s">
        <v>6</v>
      </c>
      <c r="D2786" t="s">
        <v>22</v>
      </c>
      <c r="E2786" s="15">
        <f t="shared" si="87"/>
        <v>20202775</v>
      </c>
      <c r="F2786">
        <v>419</v>
      </c>
      <c r="G2786">
        <v>99999</v>
      </c>
      <c r="H2786" t="str">
        <f>IF(VLOOKUP(G2786,Clientes!$A$2:$D$102,4,FALSE)=0,Clientes!$D$6,VLOOKUP(G2786,Clientes!$A$2:$D$102,4,FALSE))</f>
        <v>Ciudad de México</v>
      </c>
      <c r="I2786" t="s">
        <v>868</v>
      </c>
      <c r="J2786">
        <v>5</v>
      </c>
      <c r="O2786" t="s">
        <v>907</v>
      </c>
    </row>
    <row r="2787" spans="1:15">
      <c r="A2787">
        <f t="shared" si="86"/>
        <v>2786</v>
      </c>
      <c r="B2787" s="14">
        <v>44185</v>
      </c>
      <c r="C2787" t="s">
        <v>6</v>
      </c>
      <c r="D2787" t="s">
        <v>20</v>
      </c>
      <c r="E2787" s="15">
        <f t="shared" si="87"/>
        <v>20202776</v>
      </c>
      <c r="F2787">
        <v>25</v>
      </c>
      <c r="G2787">
        <v>25</v>
      </c>
      <c r="H2787" t="str">
        <f>IF(VLOOKUP(G2787,Clientes!$A$2:$D$102,4,FALSE)=0,Clientes!$D$6,VLOOKUP(G2787,Clientes!$A$2:$D$102,4,FALSE))</f>
        <v>León</v>
      </c>
      <c r="I2787" t="s">
        <v>859</v>
      </c>
      <c r="J2787">
        <v>2</v>
      </c>
      <c r="O2787" t="s">
        <v>907</v>
      </c>
    </row>
    <row r="2788" spans="1:15">
      <c r="A2788">
        <f t="shared" si="86"/>
        <v>2787</v>
      </c>
      <c r="B2788" s="14">
        <v>44185</v>
      </c>
      <c r="C2788" t="s">
        <v>6</v>
      </c>
      <c r="D2788" t="s">
        <v>22</v>
      </c>
      <c r="E2788" s="15">
        <f t="shared" si="87"/>
        <v>20202777</v>
      </c>
      <c r="F2788">
        <v>158</v>
      </c>
      <c r="G2788">
        <v>99999</v>
      </c>
      <c r="H2788" t="str">
        <f>IF(VLOOKUP(G2788,Clientes!$A$2:$D$102,4,FALSE)=0,Clientes!$D$6,VLOOKUP(G2788,Clientes!$A$2:$D$102,4,FALSE))</f>
        <v>Ciudad de México</v>
      </c>
      <c r="I2788" t="s">
        <v>858</v>
      </c>
      <c r="J2788">
        <v>2</v>
      </c>
      <c r="O2788" t="s">
        <v>908</v>
      </c>
    </row>
    <row r="2789" spans="1:15">
      <c r="A2789">
        <f t="shared" si="86"/>
        <v>2788</v>
      </c>
      <c r="B2789" s="14">
        <v>44185</v>
      </c>
      <c r="C2789" t="s">
        <v>6</v>
      </c>
      <c r="D2789" t="s">
        <v>20</v>
      </c>
      <c r="E2789" s="15">
        <f t="shared" si="87"/>
        <v>20202778</v>
      </c>
      <c r="F2789">
        <v>171</v>
      </c>
      <c r="G2789">
        <v>99999</v>
      </c>
      <c r="H2789" t="str">
        <f>IF(VLOOKUP(G2789,Clientes!$A$2:$D$102,4,FALSE)=0,Clientes!$D$6,VLOOKUP(G2789,Clientes!$A$2:$D$102,4,FALSE))</f>
        <v>Ciudad de México</v>
      </c>
      <c r="I2789" t="s">
        <v>869</v>
      </c>
      <c r="J2789">
        <v>7</v>
      </c>
      <c r="O2789" t="s">
        <v>907</v>
      </c>
    </row>
    <row r="2790" spans="1:15">
      <c r="A2790">
        <f t="shared" si="86"/>
        <v>2789</v>
      </c>
      <c r="B2790" s="14">
        <v>44185</v>
      </c>
      <c r="C2790" t="s">
        <v>6</v>
      </c>
      <c r="D2790" t="s">
        <v>21</v>
      </c>
      <c r="E2790" s="15">
        <f t="shared" si="87"/>
        <v>20202779</v>
      </c>
      <c r="F2790">
        <v>185</v>
      </c>
      <c r="G2790">
        <v>99999</v>
      </c>
      <c r="H2790" t="str">
        <f>IF(VLOOKUP(G2790,Clientes!$A$2:$D$102,4,FALSE)=0,Clientes!$D$6,VLOOKUP(G2790,Clientes!$A$2:$D$102,4,FALSE))</f>
        <v>Ciudad de México</v>
      </c>
      <c r="I2790" t="s">
        <v>870</v>
      </c>
      <c r="J2790">
        <v>2</v>
      </c>
      <c r="O2790" t="s">
        <v>907</v>
      </c>
    </row>
    <row r="2791" spans="1:15">
      <c r="A2791">
        <f t="shared" si="86"/>
        <v>2790</v>
      </c>
      <c r="B2791" s="14">
        <v>44185</v>
      </c>
      <c r="C2791" t="s">
        <v>6</v>
      </c>
      <c r="D2791" t="s">
        <v>20</v>
      </c>
      <c r="E2791" s="15">
        <f t="shared" si="87"/>
        <v>20202780</v>
      </c>
      <c r="F2791">
        <v>230</v>
      </c>
      <c r="G2791">
        <v>99999</v>
      </c>
      <c r="H2791" t="str">
        <f>IF(VLOOKUP(G2791,Clientes!$A$2:$D$102,4,FALSE)=0,Clientes!$D$6,VLOOKUP(G2791,Clientes!$A$2:$D$102,4,FALSE))</f>
        <v>Ciudad de México</v>
      </c>
      <c r="I2791" t="s">
        <v>851</v>
      </c>
      <c r="J2791">
        <v>6</v>
      </c>
      <c r="O2791" t="s">
        <v>907</v>
      </c>
    </row>
    <row r="2792" spans="1:15">
      <c r="A2792">
        <f t="shared" si="86"/>
        <v>2791</v>
      </c>
      <c r="B2792" s="14">
        <v>44185</v>
      </c>
      <c r="C2792" t="s">
        <v>6</v>
      </c>
      <c r="D2792" t="s">
        <v>20</v>
      </c>
      <c r="E2792" s="15">
        <f t="shared" si="87"/>
        <v>20202781</v>
      </c>
      <c r="F2792">
        <v>274</v>
      </c>
      <c r="G2792">
        <v>99999</v>
      </c>
      <c r="H2792" t="str">
        <f>IF(VLOOKUP(G2792,Clientes!$A$2:$D$102,4,FALSE)=0,Clientes!$D$6,VLOOKUP(G2792,Clientes!$A$2:$D$102,4,FALSE))</f>
        <v>Ciudad de México</v>
      </c>
      <c r="I2792" t="s">
        <v>839</v>
      </c>
      <c r="J2792">
        <v>5</v>
      </c>
      <c r="O2792" t="s">
        <v>907</v>
      </c>
    </row>
    <row r="2793" spans="1:15">
      <c r="A2793">
        <f t="shared" si="86"/>
        <v>2792</v>
      </c>
      <c r="B2793" s="14">
        <v>44185</v>
      </c>
      <c r="C2793" t="s">
        <v>6</v>
      </c>
      <c r="D2793" t="s">
        <v>20</v>
      </c>
      <c r="E2793" s="15">
        <f t="shared" si="87"/>
        <v>20202782</v>
      </c>
      <c r="F2793">
        <v>326</v>
      </c>
      <c r="G2793">
        <v>99999</v>
      </c>
      <c r="H2793" t="str">
        <f>IF(VLOOKUP(G2793,Clientes!$A$2:$D$102,4,FALSE)=0,Clientes!$D$6,VLOOKUP(G2793,Clientes!$A$2:$D$102,4,FALSE))</f>
        <v>Ciudad de México</v>
      </c>
      <c r="I2793" t="s">
        <v>839</v>
      </c>
      <c r="J2793">
        <v>2</v>
      </c>
      <c r="O2793" t="s">
        <v>907</v>
      </c>
    </row>
    <row r="2794" spans="1:15">
      <c r="A2794">
        <f t="shared" si="86"/>
        <v>2793</v>
      </c>
      <c r="B2794" s="14">
        <v>44185</v>
      </c>
      <c r="C2794" t="s">
        <v>6</v>
      </c>
      <c r="D2794" t="s">
        <v>20</v>
      </c>
      <c r="E2794" s="15">
        <f t="shared" si="87"/>
        <v>20202783</v>
      </c>
      <c r="F2794">
        <v>348</v>
      </c>
      <c r="G2794">
        <v>99999</v>
      </c>
      <c r="H2794" t="str">
        <f>IF(VLOOKUP(G2794,Clientes!$A$2:$D$102,4,FALSE)=0,Clientes!$D$6,VLOOKUP(G2794,Clientes!$A$2:$D$102,4,FALSE))</f>
        <v>Ciudad de México</v>
      </c>
      <c r="I2794" t="s">
        <v>876</v>
      </c>
      <c r="J2794">
        <v>2</v>
      </c>
      <c r="O2794" t="s">
        <v>908</v>
      </c>
    </row>
    <row r="2795" spans="1:15">
      <c r="A2795">
        <f t="shared" si="86"/>
        <v>2794</v>
      </c>
      <c r="B2795" s="14">
        <v>44186</v>
      </c>
      <c r="C2795" t="s">
        <v>6</v>
      </c>
      <c r="D2795" t="s">
        <v>21</v>
      </c>
      <c r="E2795" s="15">
        <f t="shared" si="87"/>
        <v>20202784</v>
      </c>
      <c r="F2795">
        <v>410</v>
      </c>
      <c r="G2795">
        <v>99999</v>
      </c>
      <c r="H2795" t="str">
        <f>IF(VLOOKUP(G2795,Clientes!$A$2:$D$102,4,FALSE)=0,Clientes!$D$6,VLOOKUP(G2795,Clientes!$A$2:$D$102,4,FALSE))</f>
        <v>Ciudad de México</v>
      </c>
      <c r="I2795" t="s">
        <v>850</v>
      </c>
      <c r="J2795">
        <v>3</v>
      </c>
      <c r="O2795" t="s">
        <v>907</v>
      </c>
    </row>
    <row r="2796" spans="1:15">
      <c r="A2796">
        <f t="shared" si="86"/>
        <v>2795</v>
      </c>
      <c r="B2796" s="14">
        <v>44187</v>
      </c>
      <c r="C2796" t="s">
        <v>6</v>
      </c>
      <c r="D2796" t="s">
        <v>22</v>
      </c>
      <c r="E2796" s="15">
        <f t="shared" si="87"/>
        <v>20202785</v>
      </c>
      <c r="F2796">
        <v>58</v>
      </c>
      <c r="G2796">
        <v>58</v>
      </c>
      <c r="H2796" t="str">
        <f>IF(VLOOKUP(G2796,Clientes!$A$2:$D$102,4,FALSE)=0,Clientes!$D$6,VLOOKUP(G2796,Clientes!$A$2:$D$102,4,FALSE))</f>
        <v>Ciudad de México</v>
      </c>
      <c r="I2796" t="s">
        <v>879</v>
      </c>
      <c r="J2796">
        <v>2</v>
      </c>
      <c r="O2796" t="s">
        <v>908</v>
      </c>
    </row>
    <row r="2797" spans="1:15">
      <c r="A2797">
        <f t="shared" si="86"/>
        <v>2796</v>
      </c>
      <c r="B2797" s="14">
        <v>44187</v>
      </c>
      <c r="C2797" t="s">
        <v>6</v>
      </c>
      <c r="D2797" t="s">
        <v>20</v>
      </c>
      <c r="E2797" s="15">
        <f t="shared" si="87"/>
        <v>20202786</v>
      </c>
      <c r="F2797">
        <v>98</v>
      </c>
      <c r="G2797">
        <v>98</v>
      </c>
      <c r="H2797" t="str">
        <f>IF(VLOOKUP(G2797,Clientes!$A$2:$D$102,4,FALSE)=0,Clientes!$D$6,VLOOKUP(G2797,Clientes!$A$2:$D$102,4,FALSE))</f>
        <v>Ciudad de México</v>
      </c>
      <c r="I2797" t="s">
        <v>886</v>
      </c>
      <c r="J2797">
        <v>4</v>
      </c>
      <c r="O2797" t="s">
        <v>908</v>
      </c>
    </row>
    <row r="2798" spans="1:15">
      <c r="A2798">
        <f t="shared" si="86"/>
        <v>2797</v>
      </c>
      <c r="B2798" s="14">
        <v>44187</v>
      </c>
      <c r="C2798" t="s">
        <v>6</v>
      </c>
      <c r="D2798" t="s">
        <v>20</v>
      </c>
      <c r="E2798" s="15">
        <f t="shared" si="87"/>
        <v>20202787</v>
      </c>
      <c r="F2798">
        <v>232</v>
      </c>
      <c r="G2798">
        <v>99999</v>
      </c>
      <c r="H2798" t="str">
        <f>IF(VLOOKUP(G2798,Clientes!$A$2:$D$102,4,FALSE)=0,Clientes!$D$6,VLOOKUP(G2798,Clientes!$A$2:$D$102,4,FALSE))</f>
        <v>Ciudad de México</v>
      </c>
      <c r="I2798" t="s">
        <v>882</v>
      </c>
      <c r="J2798">
        <v>7</v>
      </c>
      <c r="O2798" t="s">
        <v>907</v>
      </c>
    </row>
    <row r="2799" spans="1:15">
      <c r="A2799">
        <f t="shared" si="86"/>
        <v>2798</v>
      </c>
      <c r="B2799" s="14">
        <v>44187</v>
      </c>
      <c r="C2799" t="s">
        <v>6</v>
      </c>
      <c r="D2799" t="s">
        <v>20</v>
      </c>
      <c r="E2799" s="15">
        <f t="shared" si="87"/>
        <v>20202788</v>
      </c>
      <c r="F2799">
        <v>256</v>
      </c>
      <c r="G2799">
        <v>99999</v>
      </c>
      <c r="H2799" t="str">
        <f>IF(VLOOKUP(G2799,Clientes!$A$2:$D$102,4,FALSE)=0,Clientes!$D$6,VLOOKUP(G2799,Clientes!$A$2:$D$102,4,FALSE))</f>
        <v>Ciudad de México</v>
      </c>
      <c r="I2799" t="s">
        <v>843</v>
      </c>
      <c r="J2799">
        <v>4</v>
      </c>
      <c r="O2799" t="s">
        <v>907</v>
      </c>
    </row>
    <row r="2800" spans="1:15">
      <c r="A2800">
        <f t="shared" si="86"/>
        <v>2799</v>
      </c>
      <c r="B2800" s="14">
        <v>44187</v>
      </c>
      <c r="C2800" t="s">
        <v>6</v>
      </c>
      <c r="D2800" t="s">
        <v>20</v>
      </c>
      <c r="E2800" s="15">
        <f t="shared" si="87"/>
        <v>20202789</v>
      </c>
      <c r="F2800">
        <v>294</v>
      </c>
      <c r="G2800">
        <v>99999</v>
      </c>
      <c r="H2800" t="str">
        <f>IF(VLOOKUP(G2800,Clientes!$A$2:$D$102,4,FALSE)=0,Clientes!$D$6,VLOOKUP(G2800,Clientes!$A$2:$D$102,4,FALSE))</f>
        <v>Ciudad de México</v>
      </c>
      <c r="I2800" t="s">
        <v>856</v>
      </c>
      <c r="J2800">
        <v>3</v>
      </c>
      <c r="O2800" t="s">
        <v>32</v>
      </c>
    </row>
    <row r="2801" spans="1:15">
      <c r="A2801">
        <f t="shared" si="86"/>
        <v>2800</v>
      </c>
      <c r="B2801" s="14">
        <v>44188</v>
      </c>
      <c r="C2801" t="s">
        <v>6</v>
      </c>
      <c r="D2801" t="s">
        <v>21</v>
      </c>
      <c r="E2801" s="15">
        <f t="shared" si="87"/>
        <v>20202790</v>
      </c>
      <c r="F2801">
        <v>196</v>
      </c>
      <c r="G2801">
        <v>99999</v>
      </c>
      <c r="H2801" t="str">
        <f>IF(VLOOKUP(G2801,Clientes!$A$2:$D$102,4,FALSE)=0,Clientes!$D$6,VLOOKUP(G2801,Clientes!$A$2:$D$102,4,FALSE))</f>
        <v>Ciudad de México</v>
      </c>
      <c r="I2801" t="s">
        <v>847</v>
      </c>
      <c r="J2801">
        <v>4</v>
      </c>
      <c r="O2801" t="s">
        <v>907</v>
      </c>
    </row>
    <row r="2802" spans="1:15">
      <c r="A2802">
        <f t="shared" si="86"/>
        <v>2801</v>
      </c>
      <c r="B2802" s="14">
        <v>44188</v>
      </c>
      <c r="C2802" t="s">
        <v>6</v>
      </c>
      <c r="D2802" t="s">
        <v>20</v>
      </c>
      <c r="E2802" s="15">
        <f t="shared" si="87"/>
        <v>20202791</v>
      </c>
      <c r="F2802">
        <v>218</v>
      </c>
      <c r="G2802">
        <v>99999</v>
      </c>
      <c r="H2802" t="str">
        <f>IF(VLOOKUP(G2802,Clientes!$A$2:$D$102,4,FALSE)=0,Clientes!$D$6,VLOOKUP(G2802,Clientes!$A$2:$D$102,4,FALSE))</f>
        <v>Ciudad de México</v>
      </c>
      <c r="I2802" t="s">
        <v>859</v>
      </c>
      <c r="J2802">
        <v>3</v>
      </c>
      <c r="O2802" t="s">
        <v>32</v>
      </c>
    </row>
    <row r="2803" spans="1:15">
      <c r="A2803">
        <f t="shared" si="86"/>
        <v>2802</v>
      </c>
      <c r="B2803" s="14">
        <v>44188</v>
      </c>
      <c r="C2803" t="s">
        <v>6</v>
      </c>
      <c r="D2803" t="s">
        <v>20</v>
      </c>
      <c r="E2803" s="15">
        <f t="shared" si="87"/>
        <v>20202792</v>
      </c>
      <c r="F2803">
        <v>238</v>
      </c>
      <c r="G2803">
        <v>99999</v>
      </c>
      <c r="H2803" t="str">
        <f>IF(VLOOKUP(G2803,Clientes!$A$2:$D$102,4,FALSE)=0,Clientes!$D$6,VLOOKUP(G2803,Clientes!$A$2:$D$102,4,FALSE))</f>
        <v>Ciudad de México</v>
      </c>
      <c r="I2803" t="s">
        <v>846</v>
      </c>
      <c r="J2803">
        <v>5</v>
      </c>
      <c r="O2803" t="s">
        <v>908</v>
      </c>
    </row>
    <row r="2804" spans="1:15">
      <c r="A2804">
        <f t="shared" si="86"/>
        <v>2803</v>
      </c>
      <c r="B2804" s="14">
        <v>44188</v>
      </c>
      <c r="C2804" t="s">
        <v>6</v>
      </c>
      <c r="D2804" t="s">
        <v>21</v>
      </c>
      <c r="E2804" s="15">
        <f t="shared" si="87"/>
        <v>20202793</v>
      </c>
      <c r="F2804">
        <v>308</v>
      </c>
      <c r="G2804">
        <v>99999</v>
      </c>
      <c r="H2804" t="str">
        <f>IF(VLOOKUP(G2804,Clientes!$A$2:$D$102,4,FALSE)=0,Clientes!$D$6,VLOOKUP(G2804,Clientes!$A$2:$D$102,4,FALSE))</f>
        <v>Ciudad de México</v>
      </c>
      <c r="I2804" t="s">
        <v>889</v>
      </c>
      <c r="J2804">
        <v>4</v>
      </c>
      <c r="O2804" t="s">
        <v>907</v>
      </c>
    </row>
    <row r="2805" spans="1:15">
      <c r="A2805">
        <f t="shared" si="86"/>
        <v>2804</v>
      </c>
      <c r="B2805" s="14">
        <v>44188</v>
      </c>
      <c r="C2805" t="s">
        <v>6</v>
      </c>
      <c r="D2805" t="s">
        <v>20</v>
      </c>
      <c r="E2805" s="15">
        <f t="shared" si="87"/>
        <v>20202794</v>
      </c>
      <c r="F2805">
        <v>319</v>
      </c>
      <c r="G2805">
        <v>99999</v>
      </c>
      <c r="H2805" t="str">
        <f>IF(VLOOKUP(G2805,Clientes!$A$2:$D$102,4,FALSE)=0,Clientes!$D$6,VLOOKUP(G2805,Clientes!$A$2:$D$102,4,FALSE))</f>
        <v>Ciudad de México</v>
      </c>
      <c r="I2805" t="s">
        <v>860</v>
      </c>
      <c r="J2805">
        <v>7</v>
      </c>
      <c r="O2805" t="s">
        <v>908</v>
      </c>
    </row>
    <row r="2806" spans="1:15">
      <c r="A2806">
        <f t="shared" si="86"/>
        <v>2805</v>
      </c>
      <c r="B2806" s="14">
        <v>44188</v>
      </c>
      <c r="C2806" t="s">
        <v>6</v>
      </c>
      <c r="D2806" t="s">
        <v>20</v>
      </c>
      <c r="E2806" s="15">
        <f t="shared" si="87"/>
        <v>20202795</v>
      </c>
      <c r="F2806">
        <v>337</v>
      </c>
      <c r="G2806">
        <v>99999</v>
      </c>
      <c r="H2806" t="str">
        <f>IF(VLOOKUP(G2806,Clientes!$A$2:$D$102,4,FALSE)=0,Clientes!$D$6,VLOOKUP(G2806,Clientes!$A$2:$D$102,4,FALSE))</f>
        <v>Ciudad de México</v>
      </c>
      <c r="I2806" t="s">
        <v>833</v>
      </c>
      <c r="J2806">
        <v>6</v>
      </c>
      <c r="O2806" t="s">
        <v>32</v>
      </c>
    </row>
    <row r="2807" spans="1:15">
      <c r="A2807">
        <f t="shared" si="86"/>
        <v>2806</v>
      </c>
      <c r="B2807" s="14">
        <v>44189</v>
      </c>
      <c r="C2807" t="s">
        <v>6</v>
      </c>
      <c r="D2807" t="s">
        <v>20</v>
      </c>
      <c r="E2807" s="15">
        <f t="shared" si="87"/>
        <v>20202796</v>
      </c>
      <c r="F2807">
        <v>121</v>
      </c>
      <c r="G2807">
        <v>99999</v>
      </c>
      <c r="H2807" t="str">
        <f>IF(VLOOKUP(G2807,Clientes!$A$2:$D$102,4,FALSE)=0,Clientes!$D$6,VLOOKUP(G2807,Clientes!$A$2:$D$102,4,FALSE))</f>
        <v>Ciudad de México</v>
      </c>
      <c r="I2807" t="s">
        <v>859</v>
      </c>
      <c r="J2807">
        <v>3</v>
      </c>
      <c r="O2807" t="s">
        <v>907</v>
      </c>
    </row>
    <row r="2808" spans="1:15">
      <c r="A2808">
        <f t="shared" si="86"/>
        <v>2807</v>
      </c>
      <c r="B2808" s="14">
        <v>44189</v>
      </c>
      <c r="C2808" t="s">
        <v>6</v>
      </c>
      <c r="D2808" t="s">
        <v>22</v>
      </c>
      <c r="E2808" s="15">
        <f t="shared" si="87"/>
        <v>20202797</v>
      </c>
      <c r="F2808">
        <v>146</v>
      </c>
      <c r="G2808">
        <v>99999</v>
      </c>
      <c r="H2808" t="str">
        <f>IF(VLOOKUP(G2808,Clientes!$A$2:$D$102,4,FALSE)=0,Clientes!$D$6,VLOOKUP(G2808,Clientes!$A$2:$D$102,4,FALSE))</f>
        <v>Ciudad de México</v>
      </c>
      <c r="I2808" t="s">
        <v>868</v>
      </c>
      <c r="J2808">
        <v>3</v>
      </c>
      <c r="O2808" t="s">
        <v>908</v>
      </c>
    </row>
    <row r="2809" spans="1:15">
      <c r="A2809">
        <f t="shared" si="86"/>
        <v>2808</v>
      </c>
      <c r="B2809" s="14">
        <v>44189</v>
      </c>
      <c r="C2809" t="s">
        <v>6</v>
      </c>
      <c r="D2809" t="s">
        <v>22</v>
      </c>
      <c r="E2809" s="15">
        <f t="shared" si="87"/>
        <v>20202798</v>
      </c>
      <c r="F2809">
        <v>147</v>
      </c>
      <c r="G2809">
        <v>99999</v>
      </c>
      <c r="H2809" t="str">
        <f>IF(VLOOKUP(G2809,Clientes!$A$2:$D$102,4,FALSE)=0,Clientes!$D$6,VLOOKUP(G2809,Clientes!$A$2:$D$102,4,FALSE))</f>
        <v>Ciudad de México</v>
      </c>
      <c r="I2809" t="s">
        <v>831</v>
      </c>
      <c r="J2809">
        <v>1</v>
      </c>
      <c r="O2809" t="s">
        <v>32</v>
      </c>
    </row>
    <row r="2810" spans="1:15">
      <c r="A2810">
        <f t="shared" si="86"/>
        <v>2809</v>
      </c>
      <c r="B2810" s="14">
        <v>44189</v>
      </c>
      <c r="C2810" t="s">
        <v>6</v>
      </c>
      <c r="D2810" t="s">
        <v>20</v>
      </c>
      <c r="E2810" s="15">
        <f t="shared" si="87"/>
        <v>20202799</v>
      </c>
      <c r="F2810">
        <v>280</v>
      </c>
      <c r="G2810">
        <v>99999</v>
      </c>
      <c r="H2810" t="str">
        <f>IF(VLOOKUP(G2810,Clientes!$A$2:$D$102,4,FALSE)=0,Clientes!$D$6,VLOOKUP(G2810,Clientes!$A$2:$D$102,4,FALSE))</f>
        <v>Ciudad de México</v>
      </c>
      <c r="I2810" t="s">
        <v>843</v>
      </c>
      <c r="J2810">
        <v>1</v>
      </c>
      <c r="O2810" t="s">
        <v>908</v>
      </c>
    </row>
    <row r="2811" spans="1:15">
      <c r="A2811">
        <f t="shared" si="86"/>
        <v>2810</v>
      </c>
      <c r="B2811" s="14">
        <v>44189</v>
      </c>
      <c r="C2811" t="s">
        <v>6</v>
      </c>
      <c r="D2811" t="s">
        <v>20</v>
      </c>
      <c r="E2811" s="15">
        <f t="shared" si="87"/>
        <v>20202800</v>
      </c>
      <c r="F2811">
        <v>442</v>
      </c>
      <c r="G2811">
        <v>99999</v>
      </c>
      <c r="H2811" t="str">
        <f>IF(VLOOKUP(G2811,Clientes!$A$2:$D$102,4,FALSE)=0,Clientes!$D$6,VLOOKUP(G2811,Clientes!$A$2:$D$102,4,FALSE))</f>
        <v>Ciudad de México</v>
      </c>
      <c r="I2811" t="s">
        <v>858</v>
      </c>
      <c r="J2811">
        <v>4</v>
      </c>
      <c r="O2811" t="s">
        <v>907</v>
      </c>
    </row>
    <row r="2812" spans="1:15">
      <c r="A2812">
        <f t="shared" si="86"/>
        <v>2811</v>
      </c>
      <c r="B2812" s="14">
        <v>44190</v>
      </c>
      <c r="C2812" t="s">
        <v>6</v>
      </c>
      <c r="D2812" t="s">
        <v>21</v>
      </c>
      <c r="E2812" s="15">
        <f t="shared" si="87"/>
        <v>20202801</v>
      </c>
      <c r="F2812">
        <v>36</v>
      </c>
      <c r="G2812">
        <v>36</v>
      </c>
      <c r="H2812" t="str">
        <f>IF(VLOOKUP(G2812,Clientes!$A$2:$D$102,4,FALSE)=0,Clientes!$D$6,VLOOKUP(G2812,Clientes!$A$2:$D$102,4,FALSE))</f>
        <v>Tijuana</v>
      </c>
      <c r="I2812" t="s">
        <v>880</v>
      </c>
      <c r="J2812">
        <v>7</v>
      </c>
      <c r="O2812" t="s">
        <v>32</v>
      </c>
    </row>
    <row r="2813" spans="1:15">
      <c r="A2813">
        <f t="shared" si="86"/>
        <v>2812</v>
      </c>
      <c r="B2813" s="14">
        <v>44190</v>
      </c>
      <c r="C2813" t="s">
        <v>6</v>
      </c>
      <c r="D2813" t="s">
        <v>20</v>
      </c>
      <c r="E2813" s="15">
        <f t="shared" si="87"/>
        <v>20202802</v>
      </c>
      <c r="F2813">
        <v>61</v>
      </c>
      <c r="G2813">
        <v>61</v>
      </c>
      <c r="H2813" t="str">
        <f>IF(VLOOKUP(G2813,Clientes!$A$2:$D$102,4,FALSE)=0,Clientes!$D$6,VLOOKUP(G2813,Clientes!$A$2:$D$102,4,FALSE))</f>
        <v>Ensenada</v>
      </c>
      <c r="I2813" t="s">
        <v>890</v>
      </c>
      <c r="J2813">
        <v>5</v>
      </c>
      <c r="O2813" t="s">
        <v>907</v>
      </c>
    </row>
    <row r="2814" spans="1:15">
      <c r="A2814">
        <f t="shared" si="86"/>
        <v>2813</v>
      </c>
      <c r="B2814" s="14">
        <v>44190</v>
      </c>
      <c r="C2814" t="s">
        <v>6</v>
      </c>
      <c r="D2814" t="s">
        <v>22</v>
      </c>
      <c r="E2814" s="15">
        <f t="shared" si="87"/>
        <v>20202803</v>
      </c>
      <c r="F2814">
        <v>111</v>
      </c>
      <c r="G2814">
        <v>99999</v>
      </c>
      <c r="H2814" t="str">
        <f>IF(VLOOKUP(G2814,Clientes!$A$2:$D$102,4,FALSE)=0,Clientes!$D$6,VLOOKUP(G2814,Clientes!$A$2:$D$102,4,FALSE))</f>
        <v>Ciudad de México</v>
      </c>
      <c r="I2814" t="s">
        <v>882</v>
      </c>
      <c r="J2814">
        <v>3</v>
      </c>
      <c r="O2814" t="s">
        <v>908</v>
      </c>
    </row>
    <row r="2815" spans="1:15">
      <c r="A2815">
        <f t="shared" si="86"/>
        <v>2814</v>
      </c>
      <c r="B2815" s="14">
        <v>44190</v>
      </c>
      <c r="C2815" t="s">
        <v>6</v>
      </c>
      <c r="D2815" t="s">
        <v>21</v>
      </c>
      <c r="E2815" s="15">
        <f t="shared" si="87"/>
        <v>20202804</v>
      </c>
      <c r="F2815">
        <v>127</v>
      </c>
      <c r="G2815">
        <v>99999</v>
      </c>
      <c r="H2815" t="str">
        <f>IF(VLOOKUP(G2815,Clientes!$A$2:$D$102,4,FALSE)=0,Clientes!$D$6,VLOOKUP(G2815,Clientes!$A$2:$D$102,4,FALSE))</f>
        <v>Ciudad de México</v>
      </c>
      <c r="I2815" t="s">
        <v>828</v>
      </c>
      <c r="J2815">
        <v>4</v>
      </c>
      <c r="O2815" t="s">
        <v>908</v>
      </c>
    </row>
    <row r="2816" spans="1:15">
      <c r="A2816">
        <f t="shared" si="86"/>
        <v>2815</v>
      </c>
      <c r="B2816" s="14">
        <v>44190</v>
      </c>
      <c r="C2816" t="s">
        <v>6</v>
      </c>
      <c r="D2816" t="s">
        <v>21</v>
      </c>
      <c r="E2816" s="15">
        <f t="shared" si="87"/>
        <v>20202805</v>
      </c>
      <c r="F2816">
        <v>133</v>
      </c>
      <c r="G2816">
        <v>99999</v>
      </c>
      <c r="H2816" t="str">
        <f>IF(VLOOKUP(G2816,Clientes!$A$2:$D$102,4,FALSE)=0,Clientes!$D$6,VLOOKUP(G2816,Clientes!$A$2:$D$102,4,FALSE))</f>
        <v>Ciudad de México</v>
      </c>
      <c r="I2816" t="s">
        <v>827</v>
      </c>
      <c r="J2816">
        <v>6</v>
      </c>
      <c r="O2816" t="s">
        <v>907</v>
      </c>
    </row>
    <row r="2817" spans="1:15">
      <c r="A2817">
        <f t="shared" si="86"/>
        <v>2816</v>
      </c>
      <c r="B2817" s="14">
        <v>44190</v>
      </c>
      <c r="C2817" t="s">
        <v>6</v>
      </c>
      <c r="D2817" t="s">
        <v>21</v>
      </c>
      <c r="E2817" s="15">
        <f t="shared" si="87"/>
        <v>20202806</v>
      </c>
      <c r="F2817">
        <v>160</v>
      </c>
      <c r="G2817">
        <v>99999</v>
      </c>
      <c r="H2817" t="str">
        <f>IF(VLOOKUP(G2817,Clientes!$A$2:$D$102,4,FALSE)=0,Clientes!$D$6,VLOOKUP(G2817,Clientes!$A$2:$D$102,4,FALSE))</f>
        <v>Ciudad de México</v>
      </c>
      <c r="I2817" t="s">
        <v>841</v>
      </c>
      <c r="J2817">
        <v>3</v>
      </c>
      <c r="O2817" t="s">
        <v>32</v>
      </c>
    </row>
    <row r="2818" spans="1:15">
      <c r="A2818">
        <f t="shared" si="86"/>
        <v>2817</v>
      </c>
      <c r="B2818" s="14">
        <v>44190</v>
      </c>
      <c r="C2818" t="s">
        <v>6</v>
      </c>
      <c r="D2818" t="s">
        <v>22</v>
      </c>
      <c r="E2818" s="15">
        <f t="shared" si="87"/>
        <v>20202807</v>
      </c>
      <c r="F2818">
        <v>165</v>
      </c>
      <c r="G2818">
        <v>99999</v>
      </c>
      <c r="H2818" t="str">
        <f>IF(VLOOKUP(G2818,Clientes!$A$2:$D$102,4,FALSE)=0,Clientes!$D$6,VLOOKUP(G2818,Clientes!$A$2:$D$102,4,FALSE))</f>
        <v>Ciudad de México</v>
      </c>
      <c r="I2818" t="s">
        <v>885</v>
      </c>
      <c r="J2818">
        <v>4</v>
      </c>
      <c r="O2818" t="s">
        <v>907</v>
      </c>
    </row>
    <row r="2819" spans="1:15">
      <c r="A2819">
        <f t="shared" si="86"/>
        <v>2818</v>
      </c>
      <c r="B2819" s="14">
        <v>44190</v>
      </c>
      <c r="C2819" t="s">
        <v>6</v>
      </c>
      <c r="D2819" t="s">
        <v>20</v>
      </c>
      <c r="E2819" s="15">
        <f t="shared" si="87"/>
        <v>20202808</v>
      </c>
      <c r="F2819">
        <v>206</v>
      </c>
      <c r="G2819">
        <v>99999</v>
      </c>
      <c r="H2819" t="str">
        <f>IF(VLOOKUP(G2819,Clientes!$A$2:$D$102,4,FALSE)=0,Clientes!$D$6,VLOOKUP(G2819,Clientes!$A$2:$D$102,4,FALSE))</f>
        <v>Ciudad de México</v>
      </c>
      <c r="I2819" t="s">
        <v>889</v>
      </c>
      <c r="J2819">
        <v>7</v>
      </c>
      <c r="O2819" t="s">
        <v>908</v>
      </c>
    </row>
    <row r="2820" spans="1:15">
      <c r="A2820">
        <f t="shared" ref="A2820:A2883" si="88">A2819+1</f>
        <v>2819</v>
      </c>
      <c r="B2820" s="14">
        <v>44190</v>
      </c>
      <c r="C2820" t="s">
        <v>6</v>
      </c>
      <c r="D2820" t="s">
        <v>20</v>
      </c>
      <c r="E2820" s="15">
        <f t="shared" ref="E2820:E2883" si="89">IF(CONCATENATE(D2820,F2820)=CONCATENATE(D2819,F2819),E2819,E2819+1)</f>
        <v>20202809</v>
      </c>
      <c r="F2820">
        <v>301</v>
      </c>
      <c r="G2820">
        <v>99999</v>
      </c>
      <c r="H2820" t="str">
        <f>IF(VLOOKUP(G2820,Clientes!$A$2:$D$102,4,FALSE)=0,Clientes!$D$6,VLOOKUP(G2820,Clientes!$A$2:$D$102,4,FALSE))</f>
        <v>Ciudad de México</v>
      </c>
      <c r="I2820" t="s">
        <v>872</v>
      </c>
      <c r="J2820">
        <v>3</v>
      </c>
      <c r="O2820" t="s">
        <v>907</v>
      </c>
    </row>
    <row r="2821" spans="1:15">
      <c r="A2821">
        <f t="shared" si="88"/>
        <v>2820</v>
      </c>
      <c r="B2821" s="14">
        <v>44190</v>
      </c>
      <c r="C2821" t="s">
        <v>6</v>
      </c>
      <c r="D2821" t="s">
        <v>22</v>
      </c>
      <c r="E2821" s="15">
        <f t="shared" si="89"/>
        <v>20202810</v>
      </c>
      <c r="F2821">
        <v>400</v>
      </c>
      <c r="G2821">
        <v>99999</v>
      </c>
      <c r="H2821" t="str">
        <f>IF(VLOOKUP(G2821,Clientes!$A$2:$D$102,4,FALSE)=0,Clientes!$D$6,VLOOKUP(G2821,Clientes!$A$2:$D$102,4,FALSE))</f>
        <v>Ciudad de México</v>
      </c>
      <c r="I2821" t="s">
        <v>839</v>
      </c>
      <c r="J2821">
        <v>4</v>
      </c>
      <c r="O2821" t="s">
        <v>907</v>
      </c>
    </row>
    <row r="2822" spans="1:15">
      <c r="A2822">
        <f t="shared" si="88"/>
        <v>2821</v>
      </c>
      <c r="B2822" s="14">
        <v>44190</v>
      </c>
      <c r="C2822" t="s">
        <v>6</v>
      </c>
      <c r="D2822" t="s">
        <v>20</v>
      </c>
      <c r="E2822" s="15">
        <f t="shared" si="89"/>
        <v>20202811</v>
      </c>
      <c r="F2822">
        <v>430</v>
      </c>
      <c r="G2822">
        <v>99999</v>
      </c>
      <c r="H2822" t="str">
        <f>IF(VLOOKUP(G2822,Clientes!$A$2:$D$102,4,FALSE)=0,Clientes!$D$6,VLOOKUP(G2822,Clientes!$A$2:$D$102,4,FALSE))</f>
        <v>Ciudad de México</v>
      </c>
      <c r="I2822" t="s">
        <v>858</v>
      </c>
      <c r="J2822">
        <v>5</v>
      </c>
      <c r="O2822" t="s">
        <v>32</v>
      </c>
    </row>
    <row r="2823" spans="1:15">
      <c r="A2823">
        <f t="shared" si="88"/>
        <v>2822</v>
      </c>
      <c r="B2823" s="14">
        <v>44190</v>
      </c>
      <c r="C2823" t="s">
        <v>6</v>
      </c>
      <c r="D2823" t="s">
        <v>21</v>
      </c>
      <c r="E2823" s="15">
        <f t="shared" si="89"/>
        <v>20202812</v>
      </c>
      <c r="F2823">
        <v>431</v>
      </c>
      <c r="G2823">
        <v>99999</v>
      </c>
      <c r="H2823" t="str">
        <f>IF(VLOOKUP(G2823,Clientes!$A$2:$D$102,4,FALSE)=0,Clientes!$D$6,VLOOKUP(G2823,Clientes!$A$2:$D$102,4,FALSE))</f>
        <v>Ciudad de México</v>
      </c>
      <c r="I2823" t="s">
        <v>834</v>
      </c>
      <c r="J2823">
        <v>5</v>
      </c>
      <c r="O2823" t="s">
        <v>907</v>
      </c>
    </row>
    <row r="2824" spans="1:15">
      <c r="A2824">
        <f t="shared" si="88"/>
        <v>2823</v>
      </c>
      <c r="B2824" s="14">
        <v>44190</v>
      </c>
      <c r="C2824" t="s">
        <v>6</v>
      </c>
      <c r="D2824" t="s">
        <v>20</v>
      </c>
      <c r="E2824" s="15">
        <f t="shared" si="89"/>
        <v>20202813</v>
      </c>
      <c r="F2824">
        <v>436</v>
      </c>
      <c r="G2824">
        <v>99999</v>
      </c>
      <c r="H2824" t="str">
        <f>IF(VLOOKUP(G2824,Clientes!$A$2:$D$102,4,FALSE)=0,Clientes!$D$6,VLOOKUP(G2824,Clientes!$A$2:$D$102,4,FALSE))</f>
        <v>Ciudad de México</v>
      </c>
      <c r="I2824" t="s">
        <v>885</v>
      </c>
      <c r="J2824">
        <v>4</v>
      </c>
      <c r="O2824" t="s">
        <v>32</v>
      </c>
    </row>
    <row r="2825" spans="1:15">
      <c r="A2825">
        <f t="shared" si="88"/>
        <v>2824</v>
      </c>
      <c r="B2825" s="14">
        <v>44190</v>
      </c>
      <c r="C2825" t="s">
        <v>6</v>
      </c>
      <c r="D2825" t="s">
        <v>21</v>
      </c>
      <c r="E2825" s="15">
        <f t="shared" si="89"/>
        <v>20202814</v>
      </c>
      <c r="F2825">
        <v>445</v>
      </c>
      <c r="G2825">
        <v>99999</v>
      </c>
      <c r="H2825" t="str">
        <f>IF(VLOOKUP(G2825,Clientes!$A$2:$D$102,4,FALSE)=0,Clientes!$D$6,VLOOKUP(G2825,Clientes!$A$2:$D$102,4,FALSE))</f>
        <v>Ciudad de México</v>
      </c>
      <c r="I2825" t="s">
        <v>880</v>
      </c>
      <c r="J2825">
        <v>6</v>
      </c>
      <c r="O2825" t="s">
        <v>907</v>
      </c>
    </row>
    <row r="2826" spans="1:15">
      <c r="A2826">
        <f t="shared" si="88"/>
        <v>2825</v>
      </c>
      <c r="B2826" s="14">
        <v>44191</v>
      </c>
      <c r="C2826" t="s">
        <v>6</v>
      </c>
      <c r="D2826" t="s">
        <v>22</v>
      </c>
      <c r="E2826" s="15">
        <f t="shared" si="89"/>
        <v>20202815</v>
      </c>
      <c r="F2826">
        <v>91</v>
      </c>
      <c r="G2826">
        <v>91</v>
      </c>
      <c r="H2826" t="str">
        <f>IF(VLOOKUP(G2826,Clientes!$A$2:$D$102,4,FALSE)=0,Clientes!$D$6,VLOOKUP(G2826,Clientes!$A$2:$D$102,4,FALSE))</f>
        <v>Guadalajara</v>
      </c>
      <c r="I2826" t="s">
        <v>862</v>
      </c>
      <c r="J2826">
        <v>1</v>
      </c>
      <c r="O2826" t="s">
        <v>32</v>
      </c>
    </row>
    <row r="2827" spans="1:15">
      <c r="A2827">
        <f t="shared" si="88"/>
        <v>2826</v>
      </c>
      <c r="B2827" s="14">
        <v>44191</v>
      </c>
      <c r="C2827" t="s">
        <v>6</v>
      </c>
      <c r="D2827" t="s">
        <v>20</v>
      </c>
      <c r="E2827" s="15">
        <f t="shared" si="89"/>
        <v>20202816</v>
      </c>
      <c r="F2827">
        <v>211</v>
      </c>
      <c r="G2827">
        <v>99999</v>
      </c>
      <c r="H2827" t="str">
        <f>IF(VLOOKUP(G2827,Clientes!$A$2:$D$102,4,FALSE)=0,Clientes!$D$6,VLOOKUP(G2827,Clientes!$A$2:$D$102,4,FALSE))</f>
        <v>Ciudad de México</v>
      </c>
      <c r="I2827" t="s">
        <v>838</v>
      </c>
      <c r="J2827">
        <v>7</v>
      </c>
      <c r="O2827" t="s">
        <v>908</v>
      </c>
    </row>
    <row r="2828" spans="1:15">
      <c r="A2828">
        <f t="shared" si="88"/>
        <v>2827</v>
      </c>
      <c r="B2828" s="14">
        <v>44191</v>
      </c>
      <c r="C2828" t="s">
        <v>6</v>
      </c>
      <c r="D2828" t="s">
        <v>21</v>
      </c>
      <c r="E2828" s="15">
        <f t="shared" si="89"/>
        <v>20202817</v>
      </c>
      <c r="F2828">
        <v>457</v>
      </c>
      <c r="G2828">
        <v>99999</v>
      </c>
      <c r="H2828" t="str">
        <f>IF(VLOOKUP(G2828,Clientes!$A$2:$D$102,4,FALSE)=0,Clientes!$D$6,VLOOKUP(G2828,Clientes!$A$2:$D$102,4,FALSE))</f>
        <v>Ciudad de México</v>
      </c>
      <c r="I2828" t="s">
        <v>870</v>
      </c>
      <c r="J2828">
        <v>4</v>
      </c>
      <c r="O2828" t="s">
        <v>32</v>
      </c>
    </row>
    <row r="2829" spans="1:15">
      <c r="A2829">
        <f t="shared" si="88"/>
        <v>2828</v>
      </c>
      <c r="B2829" s="14">
        <v>44192</v>
      </c>
      <c r="C2829" t="s">
        <v>6</v>
      </c>
      <c r="D2829" t="s">
        <v>20</v>
      </c>
      <c r="E2829" s="15">
        <f t="shared" si="89"/>
        <v>20202818</v>
      </c>
      <c r="F2829">
        <v>380</v>
      </c>
      <c r="G2829">
        <v>99999</v>
      </c>
      <c r="H2829" t="str">
        <f>IF(VLOOKUP(G2829,Clientes!$A$2:$D$102,4,FALSE)=0,Clientes!$D$6,VLOOKUP(G2829,Clientes!$A$2:$D$102,4,FALSE))</f>
        <v>Ciudad de México</v>
      </c>
      <c r="I2829" t="s">
        <v>862</v>
      </c>
      <c r="J2829">
        <v>7</v>
      </c>
      <c r="O2829" t="s">
        <v>908</v>
      </c>
    </row>
    <row r="2830" spans="1:15">
      <c r="A2830">
        <f t="shared" si="88"/>
        <v>2829</v>
      </c>
      <c r="B2830" s="14">
        <v>44193</v>
      </c>
      <c r="C2830" t="s">
        <v>6</v>
      </c>
      <c r="D2830" t="s">
        <v>21</v>
      </c>
      <c r="E2830" s="15">
        <f t="shared" si="89"/>
        <v>20202819</v>
      </c>
      <c r="F2830">
        <v>16</v>
      </c>
      <c r="G2830">
        <v>16</v>
      </c>
      <c r="H2830" t="str">
        <f>IF(VLOOKUP(G2830,Clientes!$A$2:$D$102,4,FALSE)=0,Clientes!$D$6,VLOOKUP(G2830,Clientes!$A$2:$D$102,4,FALSE))</f>
        <v>Ciudad Obregón</v>
      </c>
      <c r="I2830" t="s">
        <v>888</v>
      </c>
      <c r="J2830">
        <v>4</v>
      </c>
      <c r="O2830" t="s">
        <v>32</v>
      </c>
    </row>
    <row r="2831" spans="1:15">
      <c r="A2831">
        <f t="shared" si="88"/>
        <v>2830</v>
      </c>
      <c r="B2831" s="14">
        <v>44193</v>
      </c>
      <c r="C2831" t="s">
        <v>6</v>
      </c>
      <c r="D2831" t="s">
        <v>22</v>
      </c>
      <c r="E2831" s="15">
        <f t="shared" si="89"/>
        <v>20202820</v>
      </c>
      <c r="F2831">
        <v>121</v>
      </c>
      <c r="G2831">
        <v>99999</v>
      </c>
      <c r="H2831" t="str">
        <f>IF(VLOOKUP(G2831,Clientes!$A$2:$D$102,4,FALSE)=0,Clientes!$D$6,VLOOKUP(G2831,Clientes!$A$2:$D$102,4,FALSE))</f>
        <v>Ciudad de México</v>
      </c>
      <c r="I2831" t="s">
        <v>842</v>
      </c>
      <c r="J2831">
        <v>4</v>
      </c>
      <c r="O2831" t="s">
        <v>908</v>
      </c>
    </row>
    <row r="2832" spans="1:15">
      <c r="A2832">
        <f t="shared" si="88"/>
        <v>2831</v>
      </c>
      <c r="B2832" s="14">
        <v>44193</v>
      </c>
      <c r="C2832" t="s">
        <v>6</v>
      </c>
      <c r="D2832" t="s">
        <v>22</v>
      </c>
      <c r="E2832" s="15">
        <f t="shared" si="89"/>
        <v>20202821</v>
      </c>
      <c r="F2832">
        <v>210</v>
      </c>
      <c r="G2832">
        <v>99999</v>
      </c>
      <c r="H2832" t="str">
        <f>IF(VLOOKUP(G2832,Clientes!$A$2:$D$102,4,FALSE)=0,Clientes!$D$6,VLOOKUP(G2832,Clientes!$A$2:$D$102,4,FALSE))</f>
        <v>Ciudad de México</v>
      </c>
      <c r="I2832" t="s">
        <v>838</v>
      </c>
      <c r="J2832">
        <v>7</v>
      </c>
      <c r="O2832" t="s">
        <v>907</v>
      </c>
    </row>
    <row r="2833" spans="1:15">
      <c r="A2833">
        <f t="shared" si="88"/>
        <v>2832</v>
      </c>
      <c r="B2833" s="14">
        <v>44193</v>
      </c>
      <c r="C2833" t="s">
        <v>6</v>
      </c>
      <c r="D2833" t="s">
        <v>20</v>
      </c>
      <c r="E2833" s="15">
        <f t="shared" si="89"/>
        <v>20202822</v>
      </c>
      <c r="F2833">
        <v>222</v>
      </c>
      <c r="G2833">
        <v>99999</v>
      </c>
      <c r="H2833" t="str">
        <f>IF(VLOOKUP(G2833,Clientes!$A$2:$D$102,4,FALSE)=0,Clientes!$D$6,VLOOKUP(G2833,Clientes!$A$2:$D$102,4,FALSE))</f>
        <v>Ciudad de México</v>
      </c>
      <c r="I2833" t="s">
        <v>834</v>
      </c>
      <c r="J2833">
        <v>3</v>
      </c>
      <c r="O2833" t="s">
        <v>907</v>
      </c>
    </row>
    <row r="2834" spans="1:15">
      <c r="A2834">
        <f t="shared" si="88"/>
        <v>2833</v>
      </c>
      <c r="B2834" s="14">
        <v>44194</v>
      </c>
      <c r="C2834" t="s">
        <v>6</v>
      </c>
      <c r="D2834" t="s">
        <v>20</v>
      </c>
      <c r="E2834" s="15">
        <f t="shared" si="89"/>
        <v>20202823</v>
      </c>
      <c r="F2834">
        <v>20</v>
      </c>
      <c r="G2834">
        <v>20</v>
      </c>
      <c r="H2834" t="str">
        <f>IF(VLOOKUP(G2834,Clientes!$A$2:$D$102,4,FALSE)=0,Clientes!$D$6,VLOOKUP(G2834,Clientes!$A$2:$D$102,4,FALSE))</f>
        <v>Hermosillo</v>
      </c>
      <c r="I2834" t="s">
        <v>834</v>
      </c>
      <c r="J2834">
        <v>5</v>
      </c>
      <c r="O2834" t="s">
        <v>907</v>
      </c>
    </row>
    <row r="2835" spans="1:15">
      <c r="A2835">
        <f t="shared" si="88"/>
        <v>2834</v>
      </c>
      <c r="B2835" s="14">
        <v>44194</v>
      </c>
      <c r="C2835" t="s">
        <v>6</v>
      </c>
      <c r="D2835" t="s">
        <v>21</v>
      </c>
      <c r="E2835" s="15">
        <f t="shared" si="89"/>
        <v>20202824</v>
      </c>
      <c r="F2835">
        <v>52</v>
      </c>
      <c r="G2835">
        <v>52</v>
      </c>
      <c r="H2835" t="str">
        <f>IF(VLOOKUP(G2835,Clientes!$A$2:$D$102,4,FALSE)=0,Clientes!$D$6,VLOOKUP(G2835,Clientes!$A$2:$D$102,4,FALSE))</f>
        <v>Ciudad de México</v>
      </c>
      <c r="I2835" t="s">
        <v>833</v>
      </c>
      <c r="J2835">
        <v>1</v>
      </c>
      <c r="O2835" t="s">
        <v>908</v>
      </c>
    </row>
    <row r="2836" spans="1:15">
      <c r="A2836">
        <f t="shared" si="88"/>
        <v>2835</v>
      </c>
      <c r="B2836" s="14">
        <v>44194</v>
      </c>
      <c r="C2836" t="s">
        <v>6</v>
      </c>
      <c r="D2836" t="s">
        <v>20</v>
      </c>
      <c r="E2836" s="15">
        <f t="shared" si="89"/>
        <v>20202825</v>
      </c>
      <c r="F2836">
        <v>59</v>
      </c>
      <c r="G2836">
        <v>59</v>
      </c>
      <c r="H2836" t="str">
        <f>IF(VLOOKUP(G2836,Clientes!$A$2:$D$102,4,FALSE)=0,Clientes!$D$6,VLOOKUP(G2836,Clientes!$A$2:$D$102,4,FALSE))</f>
        <v>Ecatepec</v>
      </c>
      <c r="I2836" t="s">
        <v>887</v>
      </c>
      <c r="J2836">
        <v>6</v>
      </c>
      <c r="O2836" t="s">
        <v>907</v>
      </c>
    </row>
    <row r="2837" spans="1:15">
      <c r="A2837">
        <f t="shared" si="88"/>
        <v>2836</v>
      </c>
      <c r="B2837" s="14">
        <v>44194</v>
      </c>
      <c r="C2837" t="s">
        <v>6</v>
      </c>
      <c r="D2837" t="s">
        <v>20</v>
      </c>
      <c r="E2837" s="15">
        <f t="shared" si="89"/>
        <v>20202826</v>
      </c>
      <c r="F2837">
        <v>61</v>
      </c>
      <c r="G2837">
        <v>61</v>
      </c>
      <c r="H2837" t="str">
        <f>IF(VLOOKUP(G2837,Clientes!$A$2:$D$102,4,FALSE)=0,Clientes!$D$6,VLOOKUP(G2837,Clientes!$A$2:$D$102,4,FALSE))</f>
        <v>Ensenada</v>
      </c>
      <c r="I2837" t="s">
        <v>879</v>
      </c>
      <c r="J2837">
        <v>3</v>
      </c>
      <c r="O2837" t="s">
        <v>908</v>
      </c>
    </row>
    <row r="2838" spans="1:15">
      <c r="A2838">
        <f t="shared" si="88"/>
        <v>2837</v>
      </c>
      <c r="B2838" s="14">
        <v>44194</v>
      </c>
      <c r="C2838" t="s">
        <v>6</v>
      </c>
      <c r="D2838" t="s">
        <v>21</v>
      </c>
      <c r="E2838" s="15">
        <f t="shared" si="89"/>
        <v>20202827</v>
      </c>
      <c r="F2838">
        <v>67</v>
      </c>
      <c r="G2838">
        <v>67</v>
      </c>
      <c r="H2838" t="str">
        <f>IF(VLOOKUP(G2838,Clientes!$A$2:$D$102,4,FALSE)=0,Clientes!$D$6,VLOOKUP(G2838,Clientes!$A$2:$D$102,4,FALSE))</f>
        <v>Guadalajara</v>
      </c>
      <c r="I2838" t="s">
        <v>835</v>
      </c>
      <c r="J2838">
        <v>4</v>
      </c>
      <c r="O2838" t="s">
        <v>907</v>
      </c>
    </row>
    <row r="2839" spans="1:15">
      <c r="A2839">
        <f t="shared" si="88"/>
        <v>2838</v>
      </c>
      <c r="B2839" s="14">
        <v>44194</v>
      </c>
      <c r="C2839" t="s">
        <v>6</v>
      </c>
      <c r="D2839" t="s">
        <v>20</v>
      </c>
      <c r="E2839" s="15">
        <f t="shared" si="89"/>
        <v>20202828</v>
      </c>
      <c r="F2839">
        <v>250</v>
      </c>
      <c r="G2839">
        <v>99999</v>
      </c>
      <c r="H2839" t="str">
        <f>IF(VLOOKUP(G2839,Clientes!$A$2:$D$102,4,FALSE)=0,Clientes!$D$6,VLOOKUP(G2839,Clientes!$A$2:$D$102,4,FALSE))</f>
        <v>Ciudad de México</v>
      </c>
      <c r="I2839" t="s">
        <v>885</v>
      </c>
      <c r="J2839">
        <v>2</v>
      </c>
      <c r="O2839" t="s">
        <v>908</v>
      </c>
    </row>
    <row r="2840" spans="1:15">
      <c r="A2840">
        <f t="shared" si="88"/>
        <v>2839</v>
      </c>
      <c r="B2840" s="14">
        <v>44194</v>
      </c>
      <c r="C2840" t="s">
        <v>6</v>
      </c>
      <c r="D2840" t="s">
        <v>20</v>
      </c>
      <c r="E2840" s="15">
        <f t="shared" si="89"/>
        <v>20202829</v>
      </c>
      <c r="F2840">
        <v>273</v>
      </c>
      <c r="G2840">
        <v>99999</v>
      </c>
      <c r="H2840" t="str">
        <f>IF(VLOOKUP(G2840,Clientes!$A$2:$D$102,4,FALSE)=0,Clientes!$D$6,VLOOKUP(G2840,Clientes!$A$2:$D$102,4,FALSE))</f>
        <v>Ciudad de México</v>
      </c>
      <c r="I2840" t="s">
        <v>876</v>
      </c>
      <c r="J2840">
        <v>4</v>
      </c>
      <c r="O2840" t="s">
        <v>907</v>
      </c>
    </row>
    <row r="2841" spans="1:15">
      <c r="A2841">
        <f t="shared" si="88"/>
        <v>2840</v>
      </c>
      <c r="B2841" s="14">
        <v>44194</v>
      </c>
      <c r="C2841" t="s">
        <v>6</v>
      </c>
      <c r="D2841" t="s">
        <v>20</v>
      </c>
      <c r="E2841" s="15">
        <f t="shared" si="89"/>
        <v>20202830</v>
      </c>
      <c r="F2841">
        <v>302</v>
      </c>
      <c r="G2841">
        <v>99999</v>
      </c>
      <c r="H2841" t="str">
        <f>IF(VLOOKUP(G2841,Clientes!$A$2:$D$102,4,FALSE)=0,Clientes!$D$6,VLOOKUP(G2841,Clientes!$A$2:$D$102,4,FALSE))</f>
        <v>Ciudad de México</v>
      </c>
      <c r="I2841" t="s">
        <v>842</v>
      </c>
      <c r="J2841">
        <v>4</v>
      </c>
      <c r="O2841" t="s">
        <v>907</v>
      </c>
    </row>
    <row r="2842" spans="1:15">
      <c r="A2842">
        <f t="shared" si="88"/>
        <v>2841</v>
      </c>
      <c r="B2842" s="14">
        <v>44194</v>
      </c>
      <c r="C2842" t="s">
        <v>6</v>
      </c>
      <c r="D2842" t="s">
        <v>20</v>
      </c>
      <c r="E2842" s="15">
        <f t="shared" si="89"/>
        <v>20202831</v>
      </c>
      <c r="F2842">
        <v>344</v>
      </c>
      <c r="G2842">
        <v>99999</v>
      </c>
      <c r="H2842" t="str">
        <f>IF(VLOOKUP(G2842,Clientes!$A$2:$D$102,4,FALSE)=0,Clientes!$D$6,VLOOKUP(G2842,Clientes!$A$2:$D$102,4,FALSE))</f>
        <v>Ciudad de México</v>
      </c>
      <c r="I2842" t="s">
        <v>882</v>
      </c>
      <c r="J2842">
        <v>3</v>
      </c>
      <c r="O2842" t="s">
        <v>908</v>
      </c>
    </row>
    <row r="2843" spans="1:15">
      <c r="A2843">
        <f t="shared" si="88"/>
        <v>2842</v>
      </c>
      <c r="B2843" s="14">
        <v>44194</v>
      </c>
      <c r="C2843" t="s">
        <v>6</v>
      </c>
      <c r="D2843" t="s">
        <v>22</v>
      </c>
      <c r="E2843" s="15">
        <f t="shared" si="89"/>
        <v>20202832</v>
      </c>
      <c r="F2843">
        <v>382</v>
      </c>
      <c r="G2843">
        <v>99999</v>
      </c>
      <c r="H2843" t="str">
        <f>IF(VLOOKUP(G2843,Clientes!$A$2:$D$102,4,FALSE)=0,Clientes!$D$6,VLOOKUP(G2843,Clientes!$A$2:$D$102,4,FALSE))</f>
        <v>Ciudad de México</v>
      </c>
      <c r="I2843" t="s">
        <v>877</v>
      </c>
      <c r="J2843">
        <v>6</v>
      </c>
      <c r="O2843" t="s">
        <v>32</v>
      </c>
    </row>
    <row r="2844" spans="1:15">
      <c r="A2844">
        <f t="shared" si="88"/>
        <v>2843</v>
      </c>
      <c r="B2844" s="14">
        <v>44194</v>
      </c>
      <c r="C2844" t="s">
        <v>6</v>
      </c>
      <c r="D2844" t="s">
        <v>22</v>
      </c>
      <c r="E2844" s="15">
        <f t="shared" si="89"/>
        <v>20202833</v>
      </c>
      <c r="F2844">
        <v>406</v>
      </c>
      <c r="G2844">
        <v>99999</v>
      </c>
      <c r="H2844" t="str">
        <f>IF(VLOOKUP(G2844,Clientes!$A$2:$D$102,4,FALSE)=0,Clientes!$D$6,VLOOKUP(G2844,Clientes!$A$2:$D$102,4,FALSE))</f>
        <v>Ciudad de México</v>
      </c>
      <c r="I2844" t="s">
        <v>875</v>
      </c>
      <c r="J2844">
        <v>4</v>
      </c>
      <c r="O2844" t="s">
        <v>907</v>
      </c>
    </row>
    <row r="2845" spans="1:15">
      <c r="A2845">
        <f t="shared" si="88"/>
        <v>2844</v>
      </c>
      <c r="B2845" s="14">
        <v>44194</v>
      </c>
      <c r="C2845" t="s">
        <v>6</v>
      </c>
      <c r="D2845" t="s">
        <v>20</v>
      </c>
      <c r="E2845" s="15">
        <f t="shared" si="89"/>
        <v>20202834</v>
      </c>
      <c r="F2845">
        <v>462</v>
      </c>
      <c r="G2845">
        <v>99999</v>
      </c>
      <c r="H2845" t="str">
        <f>IF(VLOOKUP(G2845,Clientes!$A$2:$D$102,4,FALSE)=0,Clientes!$D$6,VLOOKUP(G2845,Clientes!$A$2:$D$102,4,FALSE))</f>
        <v>Ciudad de México</v>
      </c>
      <c r="I2845" t="s">
        <v>831</v>
      </c>
      <c r="J2845">
        <v>3</v>
      </c>
      <c r="O2845" t="s">
        <v>908</v>
      </c>
    </row>
    <row r="2846" spans="1:15">
      <c r="A2846">
        <f t="shared" si="88"/>
        <v>2845</v>
      </c>
      <c r="B2846" s="14">
        <v>44195</v>
      </c>
      <c r="C2846" t="s">
        <v>6</v>
      </c>
      <c r="D2846" t="s">
        <v>22</v>
      </c>
      <c r="E2846" s="15">
        <f t="shared" si="89"/>
        <v>20202835</v>
      </c>
      <c r="F2846">
        <v>24</v>
      </c>
      <c r="G2846">
        <v>24</v>
      </c>
      <c r="H2846" t="str">
        <f>IF(VLOOKUP(G2846,Clientes!$A$2:$D$102,4,FALSE)=0,Clientes!$D$6,VLOOKUP(G2846,Clientes!$A$2:$D$102,4,FALSE))</f>
        <v>Villa Nicolás Romero</v>
      </c>
      <c r="I2846" t="s">
        <v>869</v>
      </c>
      <c r="J2846">
        <v>2</v>
      </c>
      <c r="O2846" t="s">
        <v>908</v>
      </c>
    </row>
    <row r="2847" spans="1:15">
      <c r="A2847">
        <f t="shared" si="88"/>
        <v>2846</v>
      </c>
      <c r="B2847" s="14">
        <v>44195</v>
      </c>
      <c r="C2847" t="s">
        <v>6</v>
      </c>
      <c r="D2847" t="s">
        <v>20</v>
      </c>
      <c r="E2847" s="15">
        <f t="shared" si="89"/>
        <v>20202836</v>
      </c>
      <c r="F2847">
        <v>74</v>
      </c>
      <c r="G2847">
        <v>74</v>
      </c>
      <c r="H2847" t="str">
        <f>IF(VLOOKUP(G2847,Clientes!$A$2:$D$102,4,FALSE)=0,Clientes!$D$6,VLOOKUP(G2847,Clientes!$A$2:$D$102,4,FALSE))</f>
        <v>Ciudad de México</v>
      </c>
      <c r="I2847" t="s">
        <v>855</v>
      </c>
      <c r="J2847">
        <v>7</v>
      </c>
      <c r="O2847" t="s">
        <v>907</v>
      </c>
    </row>
    <row r="2848" spans="1:15">
      <c r="A2848">
        <f t="shared" si="88"/>
        <v>2847</v>
      </c>
      <c r="B2848" s="14">
        <v>44195</v>
      </c>
      <c r="C2848" t="s">
        <v>6</v>
      </c>
      <c r="D2848" t="s">
        <v>22</v>
      </c>
      <c r="E2848" s="15">
        <f t="shared" si="89"/>
        <v>20202837</v>
      </c>
      <c r="F2848">
        <v>125</v>
      </c>
      <c r="G2848">
        <v>99999</v>
      </c>
      <c r="H2848" t="str">
        <f>IF(VLOOKUP(G2848,Clientes!$A$2:$D$102,4,FALSE)=0,Clientes!$D$6,VLOOKUP(G2848,Clientes!$A$2:$D$102,4,FALSE))</f>
        <v>Ciudad de México</v>
      </c>
      <c r="I2848" t="s">
        <v>832</v>
      </c>
      <c r="J2848">
        <v>5</v>
      </c>
      <c r="O2848" t="s">
        <v>907</v>
      </c>
    </row>
    <row r="2849" spans="1:15">
      <c r="A2849">
        <f t="shared" si="88"/>
        <v>2848</v>
      </c>
      <c r="B2849" s="14">
        <v>44195</v>
      </c>
      <c r="C2849" t="s">
        <v>6</v>
      </c>
      <c r="D2849" t="s">
        <v>20</v>
      </c>
      <c r="E2849" s="15">
        <f t="shared" si="89"/>
        <v>20202838</v>
      </c>
      <c r="F2849">
        <v>139</v>
      </c>
      <c r="G2849">
        <v>99999</v>
      </c>
      <c r="H2849" t="str">
        <f>IF(VLOOKUP(G2849,Clientes!$A$2:$D$102,4,FALSE)=0,Clientes!$D$6,VLOOKUP(G2849,Clientes!$A$2:$D$102,4,FALSE))</f>
        <v>Ciudad de México</v>
      </c>
      <c r="I2849" t="s">
        <v>885</v>
      </c>
      <c r="J2849">
        <v>2</v>
      </c>
      <c r="O2849" t="s">
        <v>32</v>
      </c>
    </row>
    <row r="2850" spans="1:15">
      <c r="A2850">
        <f t="shared" si="88"/>
        <v>2849</v>
      </c>
      <c r="B2850" s="14">
        <v>44195</v>
      </c>
      <c r="C2850" t="s">
        <v>6</v>
      </c>
      <c r="D2850" t="s">
        <v>20</v>
      </c>
      <c r="E2850" s="15">
        <f t="shared" si="89"/>
        <v>20202839</v>
      </c>
      <c r="F2850">
        <v>426</v>
      </c>
      <c r="G2850">
        <v>99999</v>
      </c>
      <c r="H2850" t="str">
        <f>IF(VLOOKUP(G2850,Clientes!$A$2:$D$102,4,FALSE)=0,Clientes!$D$6,VLOOKUP(G2850,Clientes!$A$2:$D$102,4,FALSE))</f>
        <v>Ciudad de México</v>
      </c>
      <c r="I2850" t="s">
        <v>881</v>
      </c>
      <c r="J2850">
        <v>6</v>
      </c>
      <c r="O2850" t="s">
        <v>908</v>
      </c>
    </row>
    <row r="2851" spans="1:15">
      <c r="A2851">
        <f t="shared" si="88"/>
        <v>2850</v>
      </c>
      <c r="B2851" s="14">
        <v>44195</v>
      </c>
      <c r="C2851" t="s">
        <v>6</v>
      </c>
      <c r="D2851" t="s">
        <v>21</v>
      </c>
      <c r="E2851" s="15">
        <f t="shared" si="89"/>
        <v>20202840</v>
      </c>
      <c r="F2851">
        <v>435</v>
      </c>
      <c r="G2851">
        <v>99999</v>
      </c>
      <c r="H2851" t="str">
        <f>IF(VLOOKUP(G2851,Clientes!$A$2:$D$102,4,FALSE)=0,Clientes!$D$6,VLOOKUP(G2851,Clientes!$A$2:$D$102,4,FALSE))</f>
        <v>Ciudad de México</v>
      </c>
      <c r="I2851" t="s">
        <v>856</v>
      </c>
      <c r="J2851">
        <v>1</v>
      </c>
      <c r="O2851" t="s">
        <v>907</v>
      </c>
    </row>
    <row r="2852" spans="1:15">
      <c r="A2852">
        <f t="shared" si="88"/>
        <v>2851</v>
      </c>
      <c r="B2852" s="14">
        <v>44195</v>
      </c>
      <c r="C2852" t="s">
        <v>6</v>
      </c>
      <c r="D2852" t="s">
        <v>20</v>
      </c>
      <c r="E2852" s="15">
        <f t="shared" si="89"/>
        <v>20202841</v>
      </c>
      <c r="F2852">
        <v>459</v>
      </c>
      <c r="G2852">
        <v>99999</v>
      </c>
      <c r="H2852" t="str">
        <f>IF(VLOOKUP(G2852,Clientes!$A$2:$D$102,4,FALSE)=0,Clientes!$D$6,VLOOKUP(G2852,Clientes!$A$2:$D$102,4,FALSE))</f>
        <v>Ciudad de México</v>
      </c>
      <c r="I2852" t="s">
        <v>851</v>
      </c>
      <c r="J2852">
        <v>6</v>
      </c>
      <c r="O2852" t="s">
        <v>908</v>
      </c>
    </row>
    <row r="2853" spans="1:15">
      <c r="A2853">
        <f t="shared" si="88"/>
        <v>2852</v>
      </c>
      <c r="B2853" s="14">
        <v>44196</v>
      </c>
      <c r="C2853" t="s">
        <v>6</v>
      </c>
      <c r="D2853" t="s">
        <v>20</v>
      </c>
      <c r="E2853" s="15">
        <f t="shared" si="89"/>
        <v>20202842</v>
      </c>
      <c r="F2853">
        <v>62</v>
      </c>
      <c r="G2853">
        <v>62</v>
      </c>
      <c r="H2853" t="str">
        <f>IF(VLOOKUP(G2853,Clientes!$A$2:$D$102,4,FALSE)=0,Clientes!$D$6,VLOOKUP(G2853,Clientes!$A$2:$D$102,4,FALSE))</f>
        <v>Ecatepec</v>
      </c>
      <c r="I2853" t="s">
        <v>864</v>
      </c>
      <c r="J2853">
        <v>1</v>
      </c>
      <c r="O2853" t="s">
        <v>908</v>
      </c>
    </row>
    <row r="2854" spans="1:15">
      <c r="A2854">
        <f t="shared" si="88"/>
        <v>2853</v>
      </c>
      <c r="B2854" s="14">
        <v>44196</v>
      </c>
      <c r="C2854" t="s">
        <v>6</v>
      </c>
      <c r="D2854" t="s">
        <v>21</v>
      </c>
      <c r="E2854" s="15">
        <f t="shared" si="89"/>
        <v>20202843</v>
      </c>
      <c r="F2854">
        <v>81</v>
      </c>
      <c r="G2854">
        <v>81</v>
      </c>
      <c r="H2854" t="str">
        <f>IF(VLOOKUP(G2854,Clientes!$A$2:$D$102,4,FALSE)=0,Clientes!$D$6,VLOOKUP(G2854,Clientes!$A$2:$D$102,4,FALSE))</f>
        <v>Celaya</v>
      </c>
      <c r="I2854" t="s">
        <v>858</v>
      </c>
      <c r="J2854">
        <v>6</v>
      </c>
      <c r="O2854" t="s">
        <v>907</v>
      </c>
    </row>
    <row r="2855" spans="1:15">
      <c r="A2855">
        <f t="shared" si="88"/>
        <v>2854</v>
      </c>
      <c r="B2855" s="14">
        <v>44196</v>
      </c>
      <c r="C2855" t="s">
        <v>6</v>
      </c>
      <c r="D2855" t="s">
        <v>22</v>
      </c>
      <c r="E2855" s="15">
        <f t="shared" si="89"/>
        <v>20202844</v>
      </c>
      <c r="F2855">
        <v>137</v>
      </c>
      <c r="G2855">
        <v>99999</v>
      </c>
      <c r="H2855" t="str">
        <f>IF(VLOOKUP(G2855,Clientes!$A$2:$D$102,4,FALSE)=0,Clientes!$D$6,VLOOKUP(G2855,Clientes!$A$2:$D$102,4,FALSE))</f>
        <v>Ciudad de México</v>
      </c>
      <c r="I2855" t="s">
        <v>835</v>
      </c>
      <c r="J2855">
        <v>7</v>
      </c>
      <c r="O2855" t="s">
        <v>908</v>
      </c>
    </row>
    <row r="2856" spans="1:15">
      <c r="A2856">
        <f t="shared" si="88"/>
        <v>2855</v>
      </c>
      <c r="B2856" s="14">
        <v>44196</v>
      </c>
      <c r="C2856" t="s">
        <v>6</v>
      </c>
      <c r="D2856" t="s">
        <v>21</v>
      </c>
      <c r="E2856" s="15">
        <f t="shared" si="89"/>
        <v>20202845</v>
      </c>
      <c r="F2856">
        <v>164</v>
      </c>
      <c r="G2856">
        <v>99999</v>
      </c>
      <c r="H2856" t="str">
        <f>IF(VLOOKUP(G2856,Clientes!$A$2:$D$102,4,FALSE)=0,Clientes!$D$6,VLOOKUP(G2856,Clientes!$A$2:$D$102,4,FALSE))</f>
        <v>Ciudad de México</v>
      </c>
      <c r="I2856" t="s">
        <v>830</v>
      </c>
      <c r="J2856">
        <v>7</v>
      </c>
      <c r="O2856" t="s">
        <v>907</v>
      </c>
    </row>
    <row r="2857" spans="1:15">
      <c r="A2857">
        <f t="shared" si="88"/>
        <v>2856</v>
      </c>
      <c r="B2857" s="14">
        <v>44196</v>
      </c>
      <c r="C2857" t="s">
        <v>6</v>
      </c>
      <c r="D2857" t="s">
        <v>20</v>
      </c>
      <c r="E2857" s="15">
        <f t="shared" si="89"/>
        <v>20202846</v>
      </c>
      <c r="F2857">
        <v>218</v>
      </c>
      <c r="G2857">
        <v>99999</v>
      </c>
      <c r="H2857" t="str">
        <f>IF(VLOOKUP(G2857,Clientes!$A$2:$D$102,4,FALSE)=0,Clientes!$D$6,VLOOKUP(G2857,Clientes!$A$2:$D$102,4,FALSE))</f>
        <v>Ciudad de México</v>
      </c>
      <c r="I2857" t="s">
        <v>877</v>
      </c>
      <c r="J2857">
        <v>5</v>
      </c>
      <c r="O2857" t="s">
        <v>32</v>
      </c>
    </row>
    <row r="2858" spans="1:15">
      <c r="A2858">
        <f t="shared" si="88"/>
        <v>2857</v>
      </c>
      <c r="B2858" s="14">
        <v>44196</v>
      </c>
      <c r="C2858" t="s">
        <v>6</v>
      </c>
      <c r="D2858" t="s">
        <v>20</v>
      </c>
      <c r="E2858" s="15">
        <f t="shared" si="89"/>
        <v>20202847</v>
      </c>
      <c r="F2858">
        <v>342</v>
      </c>
      <c r="G2858">
        <v>99999</v>
      </c>
      <c r="H2858" t="str">
        <f>IF(VLOOKUP(G2858,Clientes!$A$2:$D$102,4,FALSE)=0,Clientes!$D$6,VLOOKUP(G2858,Clientes!$A$2:$D$102,4,FALSE))</f>
        <v>Ciudad de México</v>
      </c>
      <c r="I2858" t="s">
        <v>842</v>
      </c>
      <c r="J2858">
        <v>1</v>
      </c>
      <c r="O2858" t="s">
        <v>32</v>
      </c>
    </row>
    <row r="2859" spans="1:15">
      <c r="A2859">
        <f t="shared" si="88"/>
        <v>2858</v>
      </c>
      <c r="B2859" s="14">
        <v>44196</v>
      </c>
      <c r="C2859" t="s">
        <v>6</v>
      </c>
      <c r="D2859" t="s">
        <v>20</v>
      </c>
      <c r="E2859" s="15">
        <f t="shared" si="89"/>
        <v>20202848</v>
      </c>
      <c r="F2859">
        <v>408</v>
      </c>
      <c r="G2859">
        <v>99999</v>
      </c>
      <c r="H2859" t="str">
        <f>IF(VLOOKUP(G2859,Clientes!$A$2:$D$102,4,FALSE)=0,Clientes!$D$6,VLOOKUP(G2859,Clientes!$A$2:$D$102,4,FALSE))</f>
        <v>Ciudad de México</v>
      </c>
      <c r="I2859" t="s">
        <v>871</v>
      </c>
      <c r="J2859">
        <v>1</v>
      </c>
      <c r="O2859" t="s">
        <v>32</v>
      </c>
    </row>
    <row r="2860" spans="1:15">
      <c r="A2860">
        <f t="shared" si="88"/>
        <v>2859</v>
      </c>
      <c r="B2860" s="14">
        <v>44105</v>
      </c>
      <c r="C2860" t="s">
        <v>6</v>
      </c>
      <c r="D2860" t="s">
        <v>20</v>
      </c>
      <c r="E2860" s="15">
        <f t="shared" si="89"/>
        <v>20202849</v>
      </c>
      <c r="F2860">
        <v>13</v>
      </c>
      <c r="G2860">
        <v>13</v>
      </c>
      <c r="H2860" t="str">
        <f>IF(VLOOKUP(G2860,Clientes!$A$2:$D$102,4,FALSE)=0,Clientes!$D$6,VLOOKUP(G2860,Clientes!$A$2:$D$102,4,FALSE))</f>
        <v>Salamanca</v>
      </c>
      <c r="I2860" t="s">
        <v>868</v>
      </c>
      <c r="J2860">
        <v>7</v>
      </c>
      <c r="O2860" t="s">
        <v>908</v>
      </c>
    </row>
    <row r="2861" spans="1:15">
      <c r="A2861">
        <f t="shared" si="88"/>
        <v>2860</v>
      </c>
      <c r="B2861" s="14">
        <v>44105</v>
      </c>
      <c r="C2861" t="s">
        <v>6</v>
      </c>
      <c r="D2861" t="s">
        <v>20</v>
      </c>
      <c r="E2861" s="15">
        <f t="shared" si="89"/>
        <v>20202850</v>
      </c>
      <c r="F2861">
        <v>96</v>
      </c>
      <c r="G2861">
        <v>96</v>
      </c>
      <c r="H2861" t="str">
        <f>IF(VLOOKUP(G2861,Clientes!$A$2:$D$102,4,FALSE)=0,Clientes!$D$6,VLOOKUP(G2861,Clientes!$A$2:$D$102,4,FALSE))</f>
        <v>Chetumal</v>
      </c>
      <c r="I2861" t="s">
        <v>852</v>
      </c>
      <c r="J2861">
        <v>1</v>
      </c>
      <c r="O2861" t="s">
        <v>907</v>
      </c>
    </row>
    <row r="2862" spans="1:15">
      <c r="A2862">
        <f t="shared" si="88"/>
        <v>2861</v>
      </c>
      <c r="B2862" s="14">
        <v>44105</v>
      </c>
      <c r="C2862" t="s">
        <v>6</v>
      </c>
      <c r="D2862" t="s">
        <v>22</v>
      </c>
      <c r="E2862" s="15">
        <f t="shared" si="89"/>
        <v>20202851</v>
      </c>
      <c r="F2862">
        <v>191</v>
      </c>
      <c r="G2862">
        <v>99999</v>
      </c>
      <c r="H2862" t="str">
        <f>IF(VLOOKUP(G2862,Clientes!$A$2:$D$102,4,FALSE)=0,Clientes!$D$6,VLOOKUP(G2862,Clientes!$A$2:$D$102,4,FALSE))</f>
        <v>Ciudad de México</v>
      </c>
      <c r="I2862" t="s">
        <v>868</v>
      </c>
      <c r="J2862">
        <v>1</v>
      </c>
      <c r="O2862" t="s">
        <v>908</v>
      </c>
    </row>
    <row r="2863" spans="1:15">
      <c r="A2863">
        <f t="shared" si="88"/>
        <v>2862</v>
      </c>
      <c r="B2863" s="14">
        <v>44105</v>
      </c>
      <c r="C2863" t="s">
        <v>6</v>
      </c>
      <c r="D2863" t="s">
        <v>20</v>
      </c>
      <c r="E2863" s="15">
        <f t="shared" si="89"/>
        <v>20202852</v>
      </c>
      <c r="F2863">
        <v>295</v>
      </c>
      <c r="G2863">
        <v>99999</v>
      </c>
      <c r="H2863" t="str">
        <f>IF(VLOOKUP(G2863,Clientes!$A$2:$D$102,4,FALSE)=0,Clientes!$D$6,VLOOKUP(G2863,Clientes!$A$2:$D$102,4,FALSE))</f>
        <v>Ciudad de México</v>
      </c>
      <c r="I2863" t="s">
        <v>869</v>
      </c>
      <c r="J2863">
        <v>7</v>
      </c>
      <c r="O2863" t="s">
        <v>908</v>
      </c>
    </row>
    <row r="2864" spans="1:15">
      <c r="A2864">
        <f t="shared" si="88"/>
        <v>2863</v>
      </c>
      <c r="B2864" s="14">
        <v>44105</v>
      </c>
      <c r="C2864" t="s">
        <v>6</v>
      </c>
      <c r="D2864" t="s">
        <v>21</v>
      </c>
      <c r="E2864" s="15">
        <f t="shared" si="89"/>
        <v>20202853</v>
      </c>
      <c r="F2864">
        <v>314</v>
      </c>
      <c r="G2864">
        <v>99999</v>
      </c>
      <c r="H2864" t="str">
        <f>IF(VLOOKUP(G2864,Clientes!$A$2:$D$102,4,FALSE)=0,Clientes!$D$6,VLOOKUP(G2864,Clientes!$A$2:$D$102,4,FALSE))</f>
        <v>Ciudad de México</v>
      </c>
      <c r="I2864" t="s">
        <v>869</v>
      </c>
      <c r="J2864">
        <v>3</v>
      </c>
      <c r="O2864" t="s">
        <v>32</v>
      </c>
    </row>
    <row r="2865" spans="1:15">
      <c r="A2865">
        <f t="shared" si="88"/>
        <v>2864</v>
      </c>
      <c r="B2865" s="14">
        <v>44105</v>
      </c>
      <c r="C2865" t="s">
        <v>6</v>
      </c>
      <c r="D2865" t="s">
        <v>22</v>
      </c>
      <c r="E2865" s="15">
        <f t="shared" si="89"/>
        <v>20202854</v>
      </c>
      <c r="F2865">
        <v>459</v>
      </c>
      <c r="G2865">
        <v>99999</v>
      </c>
      <c r="H2865" t="str">
        <f>IF(VLOOKUP(G2865,Clientes!$A$2:$D$102,4,FALSE)=0,Clientes!$D$6,VLOOKUP(G2865,Clientes!$A$2:$D$102,4,FALSE))</f>
        <v>Ciudad de México</v>
      </c>
      <c r="I2865" t="s">
        <v>827</v>
      </c>
      <c r="J2865">
        <v>4</v>
      </c>
      <c r="O2865" t="s">
        <v>908</v>
      </c>
    </row>
    <row r="2866" spans="1:15">
      <c r="A2866">
        <f t="shared" si="88"/>
        <v>2865</v>
      </c>
      <c r="B2866" s="14">
        <v>44106</v>
      </c>
      <c r="C2866" t="s">
        <v>6</v>
      </c>
      <c r="D2866" t="s">
        <v>20</v>
      </c>
      <c r="E2866" s="15">
        <f t="shared" si="89"/>
        <v>20202855</v>
      </c>
      <c r="F2866">
        <v>113</v>
      </c>
      <c r="G2866">
        <v>99999</v>
      </c>
      <c r="H2866" t="str">
        <f>IF(VLOOKUP(G2866,Clientes!$A$2:$D$102,4,FALSE)=0,Clientes!$D$6,VLOOKUP(G2866,Clientes!$A$2:$D$102,4,FALSE))</f>
        <v>Ciudad de México</v>
      </c>
      <c r="I2866" t="s">
        <v>854</v>
      </c>
      <c r="J2866">
        <v>1</v>
      </c>
      <c r="O2866" t="s">
        <v>908</v>
      </c>
    </row>
    <row r="2867" spans="1:15">
      <c r="A2867">
        <f t="shared" si="88"/>
        <v>2866</v>
      </c>
      <c r="B2867" s="14">
        <v>44106</v>
      </c>
      <c r="C2867" t="s">
        <v>6</v>
      </c>
      <c r="D2867" t="s">
        <v>22</v>
      </c>
      <c r="E2867" s="15">
        <f t="shared" si="89"/>
        <v>20202856</v>
      </c>
      <c r="F2867">
        <v>288</v>
      </c>
      <c r="G2867">
        <v>99999</v>
      </c>
      <c r="H2867" t="str">
        <f>IF(VLOOKUP(G2867,Clientes!$A$2:$D$102,4,FALSE)=0,Clientes!$D$6,VLOOKUP(G2867,Clientes!$A$2:$D$102,4,FALSE))</f>
        <v>Ciudad de México</v>
      </c>
      <c r="I2867" t="s">
        <v>834</v>
      </c>
      <c r="J2867">
        <v>4</v>
      </c>
      <c r="O2867" t="s">
        <v>908</v>
      </c>
    </row>
    <row r="2868" spans="1:15">
      <c r="A2868">
        <f t="shared" si="88"/>
        <v>2867</v>
      </c>
      <c r="B2868" s="14">
        <v>44106</v>
      </c>
      <c r="C2868" t="s">
        <v>6</v>
      </c>
      <c r="D2868" t="s">
        <v>20</v>
      </c>
      <c r="E2868" s="15">
        <f t="shared" si="89"/>
        <v>20202857</v>
      </c>
      <c r="F2868">
        <v>378</v>
      </c>
      <c r="G2868">
        <v>99999</v>
      </c>
      <c r="H2868" t="str">
        <f>IF(VLOOKUP(G2868,Clientes!$A$2:$D$102,4,FALSE)=0,Clientes!$D$6,VLOOKUP(G2868,Clientes!$A$2:$D$102,4,FALSE))</f>
        <v>Ciudad de México</v>
      </c>
      <c r="I2868" t="s">
        <v>847</v>
      </c>
      <c r="J2868">
        <v>4</v>
      </c>
      <c r="O2868" t="s">
        <v>907</v>
      </c>
    </row>
    <row r="2869" spans="1:15">
      <c r="A2869">
        <f t="shared" si="88"/>
        <v>2868</v>
      </c>
      <c r="B2869" s="14">
        <v>44107</v>
      </c>
      <c r="C2869" t="s">
        <v>6</v>
      </c>
      <c r="D2869" t="s">
        <v>20</v>
      </c>
      <c r="E2869" s="15">
        <f t="shared" si="89"/>
        <v>20202858</v>
      </c>
      <c r="F2869">
        <v>68</v>
      </c>
      <c r="G2869">
        <v>68</v>
      </c>
      <c r="H2869" t="str">
        <f>IF(VLOOKUP(G2869,Clientes!$A$2:$D$102,4,FALSE)=0,Clientes!$D$6,VLOOKUP(G2869,Clientes!$A$2:$D$102,4,FALSE))</f>
        <v>Ciudad de México</v>
      </c>
      <c r="I2869" t="s">
        <v>852</v>
      </c>
      <c r="J2869">
        <v>2</v>
      </c>
      <c r="O2869" t="s">
        <v>907</v>
      </c>
    </row>
    <row r="2870" spans="1:15">
      <c r="A2870">
        <f t="shared" si="88"/>
        <v>2869</v>
      </c>
      <c r="B2870" s="14">
        <v>44107</v>
      </c>
      <c r="C2870" t="s">
        <v>6</v>
      </c>
      <c r="D2870" t="s">
        <v>20</v>
      </c>
      <c r="E2870" s="15">
        <f t="shared" si="89"/>
        <v>20202859</v>
      </c>
      <c r="F2870">
        <v>80</v>
      </c>
      <c r="G2870">
        <v>80</v>
      </c>
      <c r="H2870" t="str">
        <f>IF(VLOOKUP(G2870,Clientes!$A$2:$D$102,4,FALSE)=0,Clientes!$D$6,VLOOKUP(G2870,Clientes!$A$2:$D$102,4,FALSE))</f>
        <v>Ciudad de México</v>
      </c>
      <c r="I2870" t="s">
        <v>846</v>
      </c>
      <c r="J2870">
        <v>4</v>
      </c>
      <c r="O2870" t="s">
        <v>907</v>
      </c>
    </row>
    <row r="2871" spans="1:15">
      <c r="A2871">
        <f t="shared" si="88"/>
        <v>2870</v>
      </c>
      <c r="B2871" s="14">
        <v>44107</v>
      </c>
      <c r="C2871" t="s">
        <v>6</v>
      </c>
      <c r="D2871" t="s">
        <v>20</v>
      </c>
      <c r="E2871" s="15">
        <f t="shared" si="89"/>
        <v>20202860</v>
      </c>
      <c r="F2871">
        <v>114</v>
      </c>
      <c r="G2871">
        <v>99999</v>
      </c>
      <c r="H2871" t="str">
        <f>IF(VLOOKUP(G2871,Clientes!$A$2:$D$102,4,FALSE)=0,Clientes!$D$6,VLOOKUP(G2871,Clientes!$A$2:$D$102,4,FALSE))</f>
        <v>Ciudad de México</v>
      </c>
      <c r="I2871" t="s">
        <v>846</v>
      </c>
      <c r="J2871">
        <v>1</v>
      </c>
      <c r="O2871" t="s">
        <v>908</v>
      </c>
    </row>
    <row r="2872" spans="1:15">
      <c r="A2872">
        <f t="shared" si="88"/>
        <v>2871</v>
      </c>
      <c r="B2872" s="14">
        <v>44107</v>
      </c>
      <c r="C2872" t="s">
        <v>6</v>
      </c>
      <c r="D2872" t="s">
        <v>20</v>
      </c>
      <c r="E2872" s="15">
        <f t="shared" si="89"/>
        <v>20202861</v>
      </c>
      <c r="F2872">
        <v>140</v>
      </c>
      <c r="G2872">
        <v>99999</v>
      </c>
      <c r="H2872" t="str">
        <f>IF(VLOOKUP(G2872,Clientes!$A$2:$D$102,4,FALSE)=0,Clientes!$D$6,VLOOKUP(G2872,Clientes!$A$2:$D$102,4,FALSE))</f>
        <v>Ciudad de México</v>
      </c>
      <c r="I2872" t="s">
        <v>852</v>
      </c>
      <c r="J2872">
        <v>7</v>
      </c>
      <c r="O2872" t="s">
        <v>907</v>
      </c>
    </row>
    <row r="2873" spans="1:15">
      <c r="A2873">
        <f t="shared" si="88"/>
        <v>2872</v>
      </c>
      <c r="B2873" s="14">
        <v>44107</v>
      </c>
      <c r="C2873" t="s">
        <v>6</v>
      </c>
      <c r="D2873" t="s">
        <v>20</v>
      </c>
      <c r="E2873" s="15">
        <f t="shared" si="89"/>
        <v>20202862</v>
      </c>
      <c r="F2873">
        <v>458</v>
      </c>
      <c r="G2873">
        <v>99999</v>
      </c>
      <c r="H2873" t="str">
        <f>IF(VLOOKUP(G2873,Clientes!$A$2:$D$102,4,FALSE)=0,Clientes!$D$6,VLOOKUP(G2873,Clientes!$A$2:$D$102,4,FALSE))</f>
        <v>Ciudad de México</v>
      </c>
      <c r="I2873" t="s">
        <v>837</v>
      </c>
      <c r="J2873">
        <v>7</v>
      </c>
      <c r="O2873" t="s">
        <v>908</v>
      </c>
    </row>
    <row r="2874" spans="1:15">
      <c r="A2874">
        <f t="shared" si="88"/>
        <v>2873</v>
      </c>
      <c r="B2874" s="14">
        <v>44108</v>
      </c>
      <c r="C2874" t="s">
        <v>6</v>
      </c>
      <c r="D2874" t="s">
        <v>22</v>
      </c>
      <c r="E2874" s="15">
        <f t="shared" si="89"/>
        <v>20202863</v>
      </c>
      <c r="F2874">
        <v>124</v>
      </c>
      <c r="G2874">
        <v>99999</v>
      </c>
      <c r="H2874" t="str">
        <f>IF(VLOOKUP(G2874,Clientes!$A$2:$D$102,4,FALSE)=0,Clientes!$D$6,VLOOKUP(G2874,Clientes!$A$2:$D$102,4,FALSE))</f>
        <v>Ciudad de México</v>
      </c>
      <c r="I2874" t="s">
        <v>874</v>
      </c>
      <c r="J2874">
        <v>2</v>
      </c>
      <c r="O2874" t="s">
        <v>908</v>
      </c>
    </row>
    <row r="2875" spans="1:15">
      <c r="A2875">
        <f t="shared" si="88"/>
        <v>2874</v>
      </c>
      <c r="B2875" s="14">
        <v>44108</v>
      </c>
      <c r="C2875" t="s">
        <v>36</v>
      </c>
      <c r="D2875" t="s">
        <v>20</v>
      </c>
      <c r="E2875" s="15">
        <f t="shared" si="89"/>
        <v>20202864</v>
      </c>
      <c r="F2875">
        <v>193</v>
      </c>
      <c r="G2875">
        <v>99999</v>
      </c>
      <c r="H2875" t="str">
        <f>IF(VLOOKUP(G2875,Clientes!$A$2:$D$102,4,FALSE)=0,Clientes!$D$6,VLOOKUP(G2875,Clientes!$A$2:$D$102,4,FALSE))</f>
        <v>Ciudad de México</v>
      </c>
      <c r="I2875" t="s">
        <v>870</v>
      </c>
      <c r="J2875">
        <v>5</v>
      </c>
      <c r="O2875" t="s">
        <v>32</v>
      </c>
    </row>
    <row r="2876" spans="1:15">
      <c r="A2876">
        <f t="shared" si="88"/>
        <v>2875</v>
      </c>
      <c r="B2876" s="14">
        <v>44108</v>
      </c>
      <c r="C2876" t="s">
        <v>6</v>
      </c>
      <c r="D2876" t="s">
        <v>20</v>
      </c>
      <c r="E2876" s="15">
        <f t="shared" si="89"/>
        <v>20202865</v>
      </c>
      <c r="F2876">
        <v>332</v>
      </c>
      <c r="G2876">
        <v>99999</v>
      </c>
      <c r="H2876" t="str">
        <f>IF(VLOOKUP(G2876,Clientes!$A$2:$D$102,4,FALSE)=0,Clientes!$D$6,VLOOKUP(G2876,Clientes!$A$2:$D$102,4,FALSE))</f>
        <v>Ciudad de México</v>
      </c>
      <c r="I2876" t="s">
        <v>865</v>
      </c>
      <c r="J2876">
        <v>1</v>
      </c>
      <c r="O2876" t="s">
        <v>908</v>
      </c>
    </row>
    <row r="2877" spans="1:15">
      <c r="A2877">
        <f t="shared" si="88"/>
        <v>2876</v>
      </c>
      <c r="B2877" s="14">
        <v>44108</v>
      </c>
      <c r="C2877" t="s">
        <v>6</v>
      </c>
      <c r="D2877" t="s">
        <v>20</v>
      </c>
      <c r="E2877" s="15">
        <f t="shared" si="89"/>
        <v>20202866</v>
      </c>
      <c r="F2877">
        <v>356</v>
      </c>
      <c r="G2877">
        <v>99999</v>
      </c>
      <c r="H2877" t="str">
        <f>IF(VLOOKUP(G2877,Clientes!$A$2:$D$102,4,FALSE)=0,Clientes!$D$6,VLOOKUP(G2877,Clientes!$A$2:$D$102,4,FALSE))</f>
        <v>Ciudad de México</v>
      </c>
      <c r="I2877" t="s">
        <v>851</v>
      </c>
      <c r="J2877">
        <v>1</v>
      </c>
      <c r="O2877" t="s">
        <v>908</v>
      </c>
    </row>
    <row r="2878" spans="1:15">
      <c r="A2878">
        <f t="shared" si="88"/>
        <v>2877</v>
      </c>
      <c r="B2878" s="14">
        <v>44108</v>
      </c>
      <c r="C2878" t="s">
        <v>6</v>
      </c>
      <c r="D2878" t="s">
        <v>20</v>
      </c>
      <c r="E2878" s="15">
        <f t="shared" si="89"/>
        <v>20202867</v>
      </c>
      <c r="F2878">
        <v>402</v>
      </c>
      <c r="G2878">
        <v>99999</v>
      </c>
      <c r="H2878" t="str">
        <f>IF(VLOOKUP(G2878,Clientes!$A$2:$D$102,4,FALSE)=0,Clientes!$D$6,VLOOKUP(G2878,Clientes!$A$2:$D$102,4,FALSE))</f>
        <v>Ciudad de México</v>
      </c>
      <c r="I2878" t="s">
        <v>854</v>
      </c>
      <c r="J2878">
        <v>7</v>
      </c>
      <c r="O2878" t="s">
        <v>32</v>
      </c>
    </row>
    <row r="2879" spans="1:15">
      <c r="A2879">
        <f t="shared" si="88"/>
        <v>2878</v>
      </c>
      <c r="B2879" s="14">
        <v>44109</v>
      </c>
      <c r="C2879" t="s">
        <v>6</v>
      </c>
      <c r="D2879" t="s">
        <v>21</v>
      </c>
      <c r="E2879" s="15">
        <f t="shared" si="89"/>
        <v>20202868</v>
      </c>
      <c r="F2879">
        <v>43</v>
      </c>
      <c r="G2879">
        <v>43</v>
      </c>
      <c r="H2879" t="str">
        <f>IF(VLOOKUP(G2879,Clientes!$A$2:$D$102,4,FALSE)=0,Clientes!$D$6,VLOOKUP(G2879,Clientes!$A$2:$D$102,4,FALSE))</f>
        <v>Santiago de Querétaro</v>
      </c>
      <c r="I2879" t="s">
        <v>835</v>
      </c>
      <c r="J2879">
        <v>6</v>
      </c>
      <c r="O2879" t="s">
        <v>907</v>
      </c>
    </row>
    <row r="2880" spans="1:15">
      <c r="A2880">
        <f t="shared" si="88"/>
        <v>2879</v>
      </c>
      <c r="B2880" s="14">
        <v>44109</v>
      </c>
      <c r="C2880" t="s">
        <v>6</v>
      </c>
      <c r="D2880" t="s">
        <v>20</v>
      </c>
      <c r="E2880" s="15">
        <f t="shared" si="89"/>
        <v>20202869</v>
      </c>
      <c r="F2880">
        <v>52</v>
      </c>
      <c r="G2880">
        <v>52</v>
      </c>
      <c r="H2880" t="str">
        <f>IF(VLOOKUP(G2880,Clientes!$A$2:$D$102,4,FALSE)=0,Clientes!$D$6,VLOOKUP(G2880,Clientes!$A$2:$D$102,4,FALSE))</f>
        <v>Ciudad de México</v>
      </c>
      <c r="I2880" t="s">
        <v>885</v>
      </c>
      <c r="J2880">
        <v>2</v>
      </c>
      <c r="O2880" t="s">
        <v>32</v>
      </c>
    </row>
    <row r="2881" spans="1:15">
      <c r="A2881">
        <f t="shared" si="88"/>
        <v>2880</v>
      </c>
      <c r="B2881" s="14">
        <v>44109</v>
      </c>
      <c r="C2881" t="s">
        <v>6</v>
      </c>
      <c r="D2881" t="s">
        <v>21</v>
      </c>
      <c r="E2881" s="15">
        <f t="shared" si="89"/>
        <v>20202870</v>
      </c>
      <c r="F2881">
        <v>111</v>
      </c>
      <c r="G2881">
        <v>99999</v>
      </c>
      <c r="H2881" t="str">
        <f>IF(VLOOKUP(G2881,Clientes!$A$2:$D$102,4,FALSE)=0,Clientes!$D$6,VLOOKUP(G2881,Clientes!$A$2:$D$102,4,FALSE))</f>
        <v>Ciudad de México</v>
      </c>
      <c r="I2881" t="s">
        <v>849</v>
      </c>
      <c r="J2881">
        <v>6</v>
      </c>
      <c r="O2881" t="s">
        <v>908</v>
      </c>
    </row>
    <row r="2882" spans="1:15">
      <c r="A2882">
        <f t="shared" si="88"/>
        <v>2881</v>
      </c>
      <c r="B2882" s="14">
        <v>44109</v>
      </c>
      <c r="C2882" t="s">
        <v>6</v>
      </c>
      <c r="D2882" t="s">
        <v>22</v>
      </c>
      <c r="E2882" s="15">
        <f t="shared" si="89"/>
        <v>20202871</v>
      </c>
      <c r="F2882">
        <v>425</v>
      </c>
      <c r="G2882">
        <v>99999</v>
      </c>
      <c r="H2882" t="str">
        <f>IF(VLOOKUP(G2882,Clientes!$A$2:$D$102,4,FALSE)=0,Clientes!$D$6,VLOOKUP(G2882,Clientes!$A$2:$D$102,4,FALSE))</f>
        <v>Ciudad de México</v>
      </c>
      <c r="I2882" t="s">
        <v>862</v>
      </c>
      <c r="J2882">
        <v>1</v>
      </c>
      <c r="O2882" t="s">
        <v>907</v>
      </c>
    </row>
    <row r="2883" spans="1:15">
      <c r="A2883">
        <f t="shared" si="88"/>
        <v>2882</v>
      </c>
      <c r="B2883" s="14">
        <v>44110</v>
      </c>
      <c r="C2883" t="s">
        <v>6</v>
      </c>
      <c r="D2883" t="s">
        <v>20</v>
      </c>
      <c r="E2883" s="15">
        <f t="shared" si="89"/>
        <v>20202872</v>
      </c>
      <c r="F2883">
        <v>2</v>
      </c>
      <c r="G2883">
        <v>2</v>
      </c>
      <c r="H2883" t="str">
        <f>IF(VLOOKUP(G2883,Clientes!$A$2:$D$102,4,FALSE)=0,Clientes!$D$6,VLOOKUP(G2883,Clientes!$A$2:$D$102,4,FALSE))</f>
        <v>Puebla de Zaragoza</v>
      </c>
      <c r="I2883" t="s">
        <v>871</v>
      </c>
      <c r="J2883">
        <v>6</v>
      </c>
      <c r="O2883" t="s">
        <v>908</v>
      </c>
    </row>
    <row r="2884" spans="1:15">
      <c r="A2884">
        <f t="shared" ref="A2884:A2947" si="90">A2883+1</f>
        <v>2883</v>
      </c>
      <c r="B2884" s="14">
        <v>44110</v>
      </c>
      <c r="C2884" t="s">
        <v>6</v>
      </c>
      <c r="D2884" t="s">
        <v>20</v>
      </c>
      <c r="E2884" s="15">
        <f t="shared" ref="E2884:E2947" si="91">IF(CONCATENATE(D2884,F2884)=CONCATENATE(D2883,F2883),E2883,E2883+1)</f>
        <v>20202873</v>
      </c>
      <c r="F2884">
        <v>114</v>
      </c>
      <c r="G2884">
        <v>99999</v>
      </c>
      <c r="H2884" t="str">
        <f>IF(VLOOKUP(G2884,Clientes!$A$2:$D$102,4,FALSE)=0,Clientes!$D$6,VLOOKUP(G2884,Clientes!$A$2:$D$102,4,FALSE))</f>
        <v>Ciudad de México</v>
      </c>
      <c r="I2884" t="s">
        <v>874</v>
      </c>
      <c r="J2884">
        <v>3</v>
      </c>
      <c r="O2884" t="s">
        <v>908</v>
      </c>
    </row>
    <row r="2885" spans="1:15">
      <c r="A2885">
        <f t="shared" si="90"/>
        <v>2884</v>
      </c>
      <c r="B2885" s="14">
        <v>44110</v>
      </c>
      <c r="C2885" t="s">
        <v>6</v>
      </c>
      <c r="D2885" t="s">
        <v>22</v>
      </c>
      <c r="E2885" s="15">
        <f t="shared" si="91"/>
        <v>20202874</v>
      </c>
      <c r="F2885">
        <v>115</v>
      </c>
      <c r="G2885">
        <v>99999</v>
      </c>
      <c r="H2885" t="str">
        <f>IF(VLOOKUP(G2885,Clientes!$A$2:$D$102,4,FALSE)=0,Clientes!$D$6,VLOOKUP(G2885,Clientes!$A$2:$D$102,4,FALSE))</f>
        <v>Ciudad de México</v>
      </c>
      <c r="I2885" t="s">
        <v>859</v>
      </c>
      <c r="J2885">
        <v>2</v>
      </c>
      <c r="O2885" t="s">
        <v>908</v>
      </c>
    </row>
    <row r="2886" spans="1:15">
      <c r="A2886">
        <f t="shared" si="90"/>
        <v>2885</v>
      </c>
      <c r="B2886" s="14">
        <v>44110</v>
      </c>
      <c r="C2886" t="s">
        <v>6</v>
      </c>
      <c r="D2886" t="s">
        <v>20</v>
      </c>
      <c r="E2886" s="15">
        <f t="shared" si="91"/>
        <v>20202875</v>
      </c>
      <c r="F2886">
        <v>129</v>
      </c>
      <c r="G2886">
        <v>99999</v>
      </c>
      <c r="H2886" t="str">
        <f>IF(VLOOKUP(G2886,Clientes!$A$2:$D$102,4,FALSE)=0,Clientes!$D$6,VLOOKUP(G2886,Clientes!$A$2:$D$102,4,FALSE))</f>
        <v>Ciudad de México</v>
      </c>
      <c r="I2886" t="s">
        <v>852</v>
      </c>
      <c r="J2886">
        <v>3</v>
      </c>
      <c r="O2886" t="s">
        <v>908</v>
      </c>
    </row>
    <row r="2887" spans="1:15">
      <c r="A2887">
        <f t="shared" si="90"/>
        <v>2886</v>
      </c>
      <c r="B2887" s="14">
        <v>44110</v>
      </c>
      <c r="C2887" t="s">
        <v>6</v>
      </c>
      <c r="D2887" t="s">
        <v>20</v>
      </c>
      <c r="E2887" s="15">
        <f t="shared" si="91"/>
        <v>20202876</v>
      </c>
      <c r="F2887">
        <v>152</v>
      </c>
      <c r="G2887">
        <v>99999</v>
      </c>
      <c r="H2887" t="str">
        <f>IF(VLOOKUP(G2887,Clientes!$A$2:$D$102,4,FALSE)=0,Clientes!$D$6,VLOOKUP(G2887,Clientes!$A$2:$D$102,4,FALSE))</f>
        <v>Ciudad de México</v>
      </c>
      <c r="I2887" t="s">
        <v>862</v>
      </c>
      <c r="J2887">
        <v>3</v>
      </c>
      <c r="O2887" t="s">
        <v>908</v>
      </c>
    </row>
    <row r="2888" spans="1:15">
      <c r="A2888">
        <f t="shared" si="90"/>
        <v>2887</v>
      </c>
      <c r="B2888" s="14">
        <v>44110</v>
      </c>
      <c r="C2888" t="s">
        <v>6</v>
      </c>
      <c r="D2888" t="s">
        <v>21</v>
      </c>
      <c r="E2888" s="15">
        <f t="shared" si="91"/>
        <v>20202877</v>
      </c>
      <c r="F2888">
        <v>245</v>
      </c>
      <c r="G2888">
        <v>99999</v>
      </c>
      <c r="H2888" t="str">
        <f>IF(VLOOKUP(G2888,Clientes!$A$2:$D$102,4,FALSE)=0,Clientes!$D$6,VLOOKUP(G2888,Clientes!$A$2:$D$102,4,FALSE))</f>
        <v>Ciudad de México</v>
      </c>
      <c r="I2888" t="s">
        <v>835</v>
      </c>
      <c r="J2888">
        <v>4</v>
      </c>
      <c r="O2888" t="s">
        <v>907</v>
      </c>
    </row>
    <row r="2889" spans="1:15">
      <c r="A2889">
        <f t="shared" si="90"/>
        <v>2888</v>
      </c>
      <c r="B2889" s="14">
        <v>44110</v>
      </c>
      <c r="C2889" t="s">
        <v>6</v>
      </c>
      <c r="D2889" t="s">
        <v>20</v>
      </c>
      <c r="E2889" s="15">
        <f t="shared" si="91"/>
        <v>20202878</v>
      </c>
      <c r="F2889">
        <v>323</v>
      </c>
      <c r="G2889">
        <v>99999</v>
      </c>
      <c r="H2889" t="str">
        <f>IF(VLOOKUP(G2889,Clientes!$A$2:$D$102,4,FALSE)=0,Clientes!$D$6,VLOOKUP(G2889,Clientes!$A$2:$D$102,4,FALSE))</f>
        <v>Ciudad de México</v>
      </c>
      <c r="I2889" t="s">
        <v>866</v>
      </c>
      <c r="J2889">
        <v>2</v>
      </c>
      <c r="O2889" t="s">
        <v>908</v>
      </c>
    </row>
    <row r="2890" spans="1:15">
      <c r="A2890">
        <f t="shared" si="90"/>
        <v>2889</v>
      </c>
      <c r="B2890" s="14">
        <v>44110</v>
      </c>
      <c r="C2890" t="s">
        <v>6</v>
      </c>
      <c r="D2890" t="s">
        <v>20</v>
      </c>
      <c r="E2890" s="15">
        <f t="shared" si="91"/>
        <v>20202879</v>
      </c>
      <c r="F2890">
        <v>367</v>
      </c>
      <c r="G2890">
        <v>99999</v>
      </c>
      <c r="H2890" t="str">
        <f>IF(VLOOKUP(G2890,Clientes!$A$2:$D$102,4,FALSE)=0,Clientes!$D$6,VLOOKUP(G2890,Clientes!$A$2:$D$102,4,FALSE))</f>
        <v>Ciudad de México</v>
      </c>
      <c r="I2890" t="s">
        <v>851</v>
      </c>
      <c r="J2890">
        <v>6</v>
      </c>
      <c r="O2890" t="s">
        <v>32</v>
      </c>
    </row>
    <row r="2891" spans="1:15">
      <c r="A2891">
        <f t="shared" si="90"/>
        <v>2890</v>
      </c>
      <c r="B2891" s="14">
        <v>44110</v>
      </c>
      <c r="C2891" t="s">
        <v>6</v>
      </c>
      <c r="D2891" t="s">
        <v>22</v>
      </c>
      <c r="E2891" s="15">
        <f t="shared" si="91"/>
        <v>20202880</v>
      </c>
      <c r="F2891">
        <v>406</v>
      </c>
      <c r="G2891">
        <v>99999</v>
      </c>
      <c r="H2891" t="str">
        <f>IF(VLOOKUP(G2891,Clientes!$A$2:$D$102,4,FALSE)=0,Clientes!$D$6,VLOOKUP(G2891,Clientes!$A$2:$D$102,4,FALSE))</f>
        <v>Ciudad de México</v>
      </c>
      <c r="I2891" t="s">
        <v>882</v>
      </c>
      <c r="J2891">
        <v>5</v>
      </c>
      <c r="O2891" t="s">
        <v>32</v>
      </c>
    </row>
    <row r="2892" spans="1:15">
      <c r="A2892">
        <f t="shared" si="90"/>
        <v>2891</v>
      </c>
      <c r="B2892" s="14">
        <v>44110</v>
      </c>
      <c r="C2892" t="s">
        <v>6</v>
      </c>
      <c r="D2892" t="s">
        <v>22</v>
      </c>
      <c r="E2892" s="15">
        <f t="shared" si="91"/>
        <v>20202881</v>
      </c>
      <c r="F2892">
        <v>460</v>
      </c>
      <c r="G2892">
        <v>99999</v>
      </c>
      <c r="H2892" t="str">
        <f>IF(VLOOKUP(G2892,Clientes!$A$2:$D$102,4,FALSE)=0,Clientes!$D$6,VLOOKUP(G2892,Clientes!$A$2:$D$102,4,FALSE))</f>
        <v>Ciudad de México</v>
      </c>
      <c r="I2892" t="s">
        <v>860</v>
      </c>
      <c r="J2892">
        <v>6</v>
      </c>
      <c r="O2892" t="s">
        <v>32</v>
      </c>
    </row>
    <row r="2893" spans="1:15">
      <c r="A2893">
        <f t="shared" si="90"/>
        <v>2892</v>
      </c>
      <c r="B2893" s="14">
        <v>44111</v>
      </c>
      <c r="C2893" t="s">
        <v>6</v>
      </c>
      <c r="D2893" t="s">
        <v>22</v>
      </c>
      <c r="E2893" s="15">
        <f t="shared" si="91"/>
        <v>20202882</v>
      </c>
      <c r="F2893">
        <v>44</v>
      </c>
      <c r="G2893">
        <v>44</v>
      </c>
      <c r="H2893" t="str">
        <f>IF(VLOOKUP(G2893,Clientes!$A$2:$D$102,4,FALSE)=0,Clientes!$D$6,VLOOKUP(G2893,Clientes!$A$2:$D$102,4,FALSE))</f>
        <v>Mérida</v>
      </c>
      <c r="I2893" t="s">
        <v>860</v>
      </c>
      <c r="J2893">
        <v>5</v>
      </c>
      <c r="O2893" t="s">
        <v>32</v>
      </c>
    </row>
    <row r="2894" spans="1:15">
      <c r="A2894">
        <f t="shared" si="90"/>
        <v>2893</v>
      </c>
      <c r="B2894" s="14">
        <v>44111</v>
      </c>
      <c r="C2894" t="s">
        <v>6</v>
      </c>
      <c r="D2894" t="s">
        <v>22</v>
      </c>
      <c r="E2894" s="15">
        <f t="shared" si="91"/>
        <v>20202883</v>
      </c>
      <c r="F2894">
        <v>75</v>
      </c>
      <c r="G2894">
        <v>75</v>
      </c>
      <c r="H2894" t="str">
        <f>IF(VLOOKUP(G2894,Clientes!$A$2:$D$102,4,FALSE)=0,Clientes!$D$6,VLOOKUP(G2894,Clientes!$A$2:$D$102,4,FALSE))</f>
        <v>Veracruz</v>
      </c>
      <c r="I2894" t="s">
        <v>868</v>
      </c>
      <c r="J2894">
        <v>2</v>
      </c>
      <c r="O2894" t="s">
        <v>908</v>
      </c>
    </row>
    <row r="2895" spans="1:15">
      <c r="A2895">
        <f t="shared" si="90"/>
        <v>2894</v>
      </c>
      <c r="B2895" s="14">
        <v>44111</v>
      </c>
      <c r="C2895" t="s">
        <v>6</v>
      </c>
      <c r="D2895" t="s">
        <v>22</v>
      </c>
      <c r="E2895" s="15">
        <f t="shared" si="91"/>
        <v>20202884</v>
      </c>
      <c r="F2895">
        <v>92</v>
      </c>
      <c r="G2895">
        <v>92</v>
      </c>
      <c r="H2895" t="str">
        <f>IF(VLOOKUP(G2895,Clientes!$A$2:$D$102,4,FALSE)=0,Clientes!$D$6,VLOOKUP(G2895,Clientes!$A$2:$D$102,4,FALSE))</f>
        <v>Ciudad Acuña</v>
      </c>
      <c r="I2895" t="s">
        <v>853</v>
      </c>
      <c r="J2895">
        <v>4</v>
      </c>
      <c r="O2895" t="s">
        <v>908</v>
      </c>
    </row>
    <row r="2896" spans="1:15">
      <c r="A2896">
        <f t="shared" si="90"/>
        <v>2895</v>
      </c>
      <c r="B2896" s="14">
        <v>44111</v>
      </c>
      <c r="C2896" t="s">
        <v>6</v>
      </c>
      <c r="D2896" t="s">
        <v>20</v>
      </c>
      <c r="E2896" s="15">
        <f t="shared" si="91"/>
        <v>20202885</v>
      </c>
      <c r="F2896">
        <v>128</v>
      </c>
      <c r="G2896">
        <v>99999</v>
      </c>
      <c r="H2896" t="str">
        <f>IF(VLOOKUP(G2896,Clientes!$A$2:$D$102,4,FALSE)=0,Clientes!$D$6,VLOOKUP(G2896,Clientes!$A$2:$D$102,4,FALSE))</f>
        <v>Ciudad de México</v>
      </c>
      <c r="I2896" t="s">
        <v>850</v>
      </c>
      <c r="J2896">
        <v>1</v>
      </c>
      <c r="O2896" t="s">
        <v>907</v>
      </c>
    </row>
    <row r="2897" spans="1:15">
      <c r="A2897">
        <f t="shared" si="90"/>
        <v>2896</v>
      </c>
      <c r="B2897" s="14">
        <v>44111</v>
      </c>
      <c r="C2897" t="s">
        <v>6</v>
      </c>
      <c r="D2897" t="s">
        <v>22</v>
      </c>
      <c r="E2897" s="15">
        <f t="shared" si="91"/>
        <v>20202886</v>
      </c>
      <c r="F2897">
        <v>128</v>
      </c>
      <c r="G2897">
        <v>99999</v>
      </c>
      <c r="H2897" t="str">
        <f>IF(VLOOKUP(G2897,Clientes!$A$2:$D$102,4,FALSE)=0,Clientes!$D$6,VLOOKUP(G2897,Clientes!$A$2:$D$102,4,FALSE))</f>
        <v>Ciudad de México</v>
      </c>
      <c r="I2897" t="s">
        <v>874</v>
      </c>
      <c r="J2897">
        <v>1</v>
      </c>
      <c r="O2897" t="s">
        <v>908</v>
      </c>
    </row>
    <row r="2898" spans="1:15">
      <c r="A2898">
        <f t="shared" si="90"/>
        <v>2897</v>
      </c>
      <c r="B2898" s="14">
        <v>44111</v>
      </c>
      <c r="C2898" t="s">
        <v>6</v>
      </c>
      <c r="D2898" t="s">
        <v>20</v>
      </c>
      <c r="E2898" s="15">
        <f t="shared" si="91"/>
        <v>20202887</v>
      </c>
      <c r="F2898">
        <v>163</v>
      </c>
      <c r="G2898">
        <v>99999</v>
      </c>
      <c r="H2898" t="str">
        <f>IF(VLOOKUP(G2898,Clientes!$A$2:$D$102,4,FALSE)=0,Clientes!$D$6,VLOOKUP(G2898,Clientes!$A$2:$D$102,4,FALSE))</f>
        <v>Ciudad de México</v>
      </c>
      <c r="I2898" t="s">
        <v>876</v>
      </c>
      <c r="J2898">
        <v>5</v>
      </c>
      <c r="O2898" t="s">
        <v>32</v>
      </c>
    </row>
    <row r="2899" spans="1:15">
      <c r="A2899">
        <f t="shared" si="90"/>
        <v>2898</v>
      </c>
      <c r="B2899" s="14">
        <v>44111</v>
      </c>
      <c r="C2899" t="s">
        <v>6</v>
      </c>
      <c r="D2899" t="s">
        <v>20</v>
      </c>
      <c r="E2899" s="15">
        <f t="shared" si="91"/>
        <v>20202888</v>
      </c>
      <c r="F2899">
        <v>217</v>
      </c>
      <c r="G2899">
        <v>99999</v>
      </c>
      <c r="H2899" t="str">
        <f>IF(VLOOKUP(G2899,Clientes!$A$2:$D$102,4,FALSE)=0,Clientes!$D$6,VLOOKUP(G2899,Clientes!$A$2:$D$102,4,FALSE))</f>
        <v>Ciudad de México</v>
      </c>
      <c r="I2899" t="s">
        <v>827</v>
      </c>
      <c r="J2899">
        <v>7</v>
      </c>
      <c r="O2899" t="s">
        <v>32</v>
      </c>
    </row>
    <row r="2900" spans="1:15">
      <c r="A2900">
        <f t="shared" si="90"/>
        <v>2899</v>
      </c>
      <c r="B2900" s="14">
        <v>44111</v>
      </c>
      <c r="C2900" t="s">
        <v>6</v>
      </c>
      <c r="D2900" t="s">
        <v>22</v>
      </c>
      <c r="E2900" s="15">
        <f t="shared" si="91"/>
        <v>20202889</v>
      </c>
      <c r="F2900">
        <v>266</v>
      </c>
      <c r="G2900">
        <v>99999</v>
      </c>
      <c r="H2900" t="str">
        <f>IF(VLOOKUP(G2900,Clientes!$A$2:$D$102,4,FALSE)=0,Clientes!$D$6,VLOOKUP(G2900,Clientes!$A$2:$D$102,4,FALSE))</f>
        <v>Ciudad de México</v>
      </c>
      <c r="I2900" t="s">
        <v>872</v>
      </c>
      <c r="J2900">
        <v>5</v>
      </c>
      <c r="O2900" t="s">
        <v>32</v>
      </c>
    </row>
    <row r="2901" spans="1:15">
      <c r="A2901">
        <f t="shared" si="90"/>
        <v>2900</v>
      </c>
      <c r="B2901" s="14">
        <v>44111</v>
      </c>
      <c r="C2901" t="s">
        <v>6</v>
      </c>
      <c r="D2901" t="s">
        <v>20</v>
      </c>
      <c r="E2901" s="15">
        <f t="shared" si="91"/>
        <v>20202890</v>
      </c>
      <c r="F2901">
        <v>309</v>
      </c>
      <c r="G2901">
        <v>99999</v>
      </c>
      <c r="H2901" t="str">
        <f>IF(VLOOKUP(G2901,Clientes!$A$2:$D$102,4,FALSE)=0,Clientes!$D$6,VLOOKUP(G2901,Clientes!$A$2:$D$102,4,FALSE))</f>
        <v>Ciudad de México</v>
      </c>
      <c r="I2901" t="s">
        <v>884</v>
      </c>
      <c r="J2901">
        <v>5</v>
      </c>
      <c r="O2901" t="s">
        <v>907</v>
      </c>
    </row>
    <row r="2902" spans="1:15">
      <c r="A2902">
        <f t="shared" si="90"/>
        <v>2901</v>
      </c>
      <c r="B2902" s="14">
        <v>44111</v>
      </c>
      <c r="C2902" t="s">
        <v>6</v>
      </c>
      <c r="D2902" t="s">
        <v>20</v>
      </c>
      <c r="E2902" s="15">
        <f t="shared" si="91"/>
        <v>20202891</v>
      </c>
      <c r="F2902">
        <v>354</v>
      </c>
      <c r="G2902">
        <v>99999</v>
      </c>
      <c r="H2902" t="str">
        <f>IF(VLOOKUP(G2902,Clientes!$A$2:$D$102,4,FALSE)=0,Clientes!$D$6,VLOOKUP(G2902,Clientes!$A$2:$D$102,4,FALSE))</f>
        <v>Ciudad de México</v>
      </c>
      <c r="I2902" t="s">
        <v>836</v>
      </c>
      <c r="J2902">
        <v>2</v>
      </c>
      <c r="O2902" t="s">
        <v>907</v>
      </c>
    </row>
    <row r="2903" spans="1:15">
      <c r="A2903">
        <f t="shared" si="90"/>
        <v>2902</v>
      </c>
      <c r="B2903" s="14">
        <v>44111</v>
      </c>
      <c r="C2903" t="s">
        <v>6</v>
      </c>
      <c r="D2903" t="s">
        <v>21</v>
      </c>
      <c r="E2903" s="15">
        <f t="shared" si="91"/>
        <v>20202892</v>
      </c>
      <c r="F2903">
        <v>393</v>
      </c>
      <c r="G2903">
        <v>99999</v>
      </c>
      <c r="H2903" t="str">
        <f>IF(VLOOKUP(G2903,Clientes!$A$2:$D$102,4,FALSE)=0,Clientes!$D$6,VLOOKUP(G2903,Clientes!$A$2:$D$102,4,FALSE))</f>
        <v>Ciudad de México</v>
      </c>
      <c r="I2903" t="s">
        <v>861</v>
      </c>
      <c r="J2903">
        <v>3</v>
      </c>
      <c r="O2903" t="s">
        <v>907</v>
      </c>
    </row>
    <row r="2904" spans="1:15">
      <c r="A2904">
        <f t="shared" si="90"/>
        <v>2903</v>
      </c>
      <c r="B2904" s="14">
        <v>44112</v>
      </c>
      <c r="C2904" t="s">
        <v>6</v>
      </c>
      <c r="D2904" t="s">
        <v>20</v>
      </c>
      <c r="E2904" s="15">
        <f t="shared" si="91"/>
        <v>20202893</v>
      </c>
      <c r="F2904">
        <v>22</v>
      </c>
      <c r="G2904">
        <v>22</v>
      </c>
      <c r="H2904" t="str">
        <f>IF(VLOOKUP(G2904,Clientes!$A$2:$D$102,4,FALSE)=0,Clientes!$D$6,VLOOKUP(G2904,Clientes!$A$2:$D$102,4,FALSE))</f>
        <v>Ciudad de México</v>
      </c>
      <c r="I2904" t="s">
        <v>827</v>
      </c>
      <c r="J2904">
        <v>4</v>
      </c>
      <c r="O2904" t="s">
        <v>908</v>
      </c>
    </row>
    <row r="2905" spans="1:15">
      <c r="A2905">
        <f t="shared" si="90"/>
        <v>2904</v>
      </c>
      <c r="B2905" s="14">
        <v>44112</v>
      </c>
      <c r="C2905" t="s">
        <v>6</v>
      </c>
      <c r="D2905" t="s">
        <v>22</v>
      </c>
      <c r="E2905" s="15">
        <f t="shared" si="91"/>
        <v>20202894</v>
      </c>
      <c r="F2905">
        <v>42</v>
      </c>
      <c r="G2905">
        <v>42</v>
      </c>
      <c r="H2905" t="str">
        <f>IF(VLOOKUP(G2905,Clientes!$A$2:$D$102,4,FALSE)=0,Clientes!$D$6,VLOOKUP(G2905,Clientes!$A$2:$D$102,4,FALSE))</f>
        <v>Cancún</v>
      </c>
      <c r="I2905" t="s">
        <v>877</v>
      </c>
      <c r="J2905">
        <v>5</v>
      </c>
      <c r="O2905" t="s">
        <v>908</v>
      </c>
    </row>
    <row r="2906" spans="1:15">
      <c r="A2906">
        <f t="shared" si="90"/>
        <v>2905</v>
      </c>
      <c r="B2906" s="14">
        <v>44112</v>
      </c>
      <c r="C2906" t="s">
        <v>6</v>
      </c>
      <c r="D2906" t="s">
        <v>20</v>
      </c>
      <c r="E2906" s="15">
        <f t="shared" si="91"/>
        <v>20202895</v>
      </c>
      <c r="F2906">
        <v>56</v>
      </c>
      <c r="G2906">
        <v>56</v>
      </c>
      <c r="H2906" t="str">
        <f>IF(VLOOKUP(G2906,Clientes!$A$2:$D$102,4,FALSE)=0,Clientes!$D$6,VLOOKUP(G2906,Clientes!$A$2:$D$102,4,FALSE))</f>
        <v>Pachuca de Soto</v>
      </c>
      <c r="I2906" t="s">
        <v>862</v>
      </c>
      <c r="J2906">
        <v>2</v>
      </c>
      <c r="O2906" t="s">
        <v>32</v>
      </c>
    </row>
    <row r="2907" spans="1:15">
      <c r="A2907">
        <f t="shared" si="90"/>
        <v>2906</v>
      </c>
      <c r="B2907" s="14">
        <v>44112</v>
      </c>
      <c r="C2907" t="s">
        <v>6</v>
      </c>
      <c r="D2907" t="s">
        <v>20</v>
      </c>
      <c r="E2907" s="15">
        <f t="shared" si="91"/>
        <v>20202896</v>
      </c>
      <c r="F2907">
        <v>161</v>
      </c>
      <c r="G2907">
        <v>99999</v>
      </c>
      <c r="H2907" t="str">
        <f>IF(VLOOKUP(G2907,Clientes!$A$2:$D$102,4,FALSE)=0,Clientes!$D$6,VLOOKUP(G2907,Clientes!$A$2:$D$102,4,FALSE))</f>
        <v>Ciudad de México</v>
      </c>
      <c r="I2907" t="s">
        <v>859</v>
      </c>
      <c r="J2907">
        <v>1</v>
      </c>
      <c r="O2907" t="s">
        <v>908</v>
      </c>
    </row>
    <row r="2908" spans="1:15">
      <c r="A2908">
        <f t="shared" si="90"/>
        <v>2907</v>
      </c>
      <c r="B2908" s="14">
        <v>44112</v>
      </c>
      <c r="C2908" t="s">
        <v>6</v>
      </c>
      <c r="D2908" t="s">
        <v>20</v>
      </c>
      <c r="E2908" s="15">
        <f t="shared" si="91"/>
        <v>20202897</v>
      </c>
      <c r="F2908">
        <v>268</v>
      </c>
      <c r="G2908">
        <v>99999</v>
      </c>
      <c r="H2908" t="str">
        <f>IF(VLOOKUP(G2908,Clientes!$A$2:$D$102,4,FALSE)=0,Clientes!$D$6,VLOOKUP(G2908,Clientes!$A$2:$D$102,4,FALSE))</f>
        <v>Ciudad de México</v>
      </c>
      <c r="I2908" t="s">
        <v>883</v>
      </c>
      <c r="J2908">
        <v>7</v>
      </c>
      <c r="O2908" t="s">
        <v>32</v>
      </c>
    </row>
    <row r="2909" spans="1:15">
      <c r="A2909">
        <f t="shared" si="90"/>
        <v>2908</v>
      </c>
      <c r="B2909" s="14">
        <v>44112</v>
      </c>
      <c r="C2909" t="s">
        <v>6</v>
      </c>
      <c r="D2909" t="s">
        <v>22</v>
      </c>
      <c r="E2909" s="15">
        <f t="shared" si="91"/>
        <v>20202898</v>
      </c>
      <c r="F2909">
        <v>274</v>
      </c>
      <c r="G2909">
        <v>99999</v>
      </c>
      <c r="H2909" t="str">
        <f>IF(VLOOKUP(G2909,Clientes!$A$2:$D$102,4,FALSE)=0,Clientes!$D$6,VLOOKUP(G2909,Clientes!$A$2:$D$102,4,FALSE))</f>
        <v>Ciudad de México</v>
      </c>
      <c r="I2909" t="s">
        <v>838</v>
      </c>
      <c r="J2909">
        <v>4</v>
      </c>
      <c r="O2909" t="s">
        <v>908</v>
      </c>
    </row>
    <row r="2910" spans="1:15">
      <c r="A2910">
        <f t="shared" si="90"/>
        <v>2909</v>
      </c>
      <c r="B2910" s="14">
        <v>44112</v>
      </c>
      <c r="C2910" t="s">
        <v>6</v>
      </c>
      <c r="D2910" t="s">
        <v>20</v>
      </c>
      <c r="E2910" s="15">
        <f t="shared" si="91"/>
        <v>20202899</v>
      </c>
      <c r="F2910">
        <v>314</v>
      </c>
      <c r="G2910">
        <v>99999</v>
      </c>
      <c r="H2910" t="str">
        <f>IF(VLOOKUP(G2910,Clientes!$A$2:$D$102,4,FALSE)=0,Clientes!$D$6,VLOOKUP(G2910,Clientes!$A$2:$D$102,4,FALSE))</f>
        <v>Ciudad de México</v>
      </c>
      <c r="I2910" t="s">
        <v>850</v>
      </c>
      <c r="J2910">
        <v>1</v>
      </c>
      <c r="O2910" t="s">
        <v>907</v>
      </c>
    </row>
    <row r="2911" spans="1:15">
      <c r="A2911">
        <f t="shared" si="90"/>
        <v>2910</v>
      </c>
      <c r="B2911" s="14">
        <v>44112</v>
      </c>
      <c r="C2911" t="s">
        <v>6</v>
      </c>
      <c r="D2911" t="s">
        <v>20</v>
      </c>
      <c r="E2911" s="15">
        <f t="shared" si="91"/>
        <v>20202900</v>
      </c>
      <c r="F2911">
        <v>379</v>
      </c>
      <c r="G2911">
        <v>99999</v>
      </c>
      <c r="H2911" t="str">
        <f>IF(VLOOKUP(G2911,Clientes!$A$2:$D$102,4,FALSE)=0,Clientes!$D$6,VLOOKUP(G2911,Clientes!$A$2:$D$102,4,FALSE))</f>
        <v>Ciudad de México</v>
      </c>
      <c r="I2911" t="s">
        <v>885</v>
      </c>
      <c r="J2911">
        <v>3</v>
      </c>
      <c r="O2911" t="s">
        <v>907</v>
      </c>
    </row>
    <row r="2912" spans="1:15">
      <c r="A2912">
        <f t="shared" si="90"/>
        <v>2911</v>
      </c>
      <c r="B2912" s="14">
        <v>44112</v>
      </c>
      <c r="C2912" t="s">
        <v>6</v>
      </c>
      <c r="D2912" t="s">
        <v>20</v>
      </c>
      <c r="E2912" s="15">
        <f t="shared" si="91"/>
        <v>20202901</v>
      </c>
      <c r="F2912">
        <v>407</v>
      </c>
      <c r="G2912">
        <v>99999</v>
      </c>
      <c r="H2912" t="str">
        <f>IF(VLOOKUP(G2912,Clientes!$A$2:$D$102,4,FALSE)=0,Clientes!$D$6,VLOOKUP(G2912,Clientes!$A$2:$D$102,4,FALSE))</f>
        <v>Ciudad de México</v>
      </c>
      <c r="I2912" t="s">
        <v>861</v>
      </c>
      <c r="J2912">
        <v>5</v>
      </c>
      <c r="O2912" t="s">
        <v>907</v>
      </c>
    </row>
    <row r="2913" spans="1:15">
      <c r="A2913">
        <f t="shared" si="90"/>
        <v>2912</v>
      </c>
      <c r="B2913" s="14">
        <v>44113</v>
      </c>
      <c r="C2913" t="s">
        <v>6</v>
      </c>
      <c r="D2913" t="s">
        <v>20</v>
      </c>
      <c r="E2913" s="15">
        <f t="shared" si="91"/>
        <v>20202902</v>
      </c>
      <c r="F2913">
        <v>60</v>
      </c>
      <c r="G2913">
        <v>60</v>
      </c>
      <c r="H2913" t="str">
        <f>IF(VLOOKUP(G2913,Clientes!$A$2:$D$102,4,FALSE)=0,Clientes!$D$6,VLOOKUP(G2913,Clientes!$A$2:$D$102,4,FALSE))</f>
        <v>Torreón</v>
      </c>
      <c r="I2913" t="s">
        <v>834</v>
      </c>
      <c r="J2913">
        <v>5</v>
      </c>
      <c r="O2913" t="s">
        <v>908</v>
      </c>
    </row>
    <row r="2914" spans="1:15">
      <c r="A2914">
        <f t="shared" si="90"/>
        <v>2913</v>
      </c>
      <c r="B2914" s="14">
        <v>44113</v>
      </c>
      <c r="C2914" t="s">
        <v>6</v>
      </c>
      <c r="D2914" t="s">
        <v>21</v>
      </c>
      <c r="E2914" s="15">
        <f t="shared" si="91"/>
        <v>20202903</v>
      </c>
      <c r="F2914">
        <v>144</v>
      </c>
      <c r="G2914">
        <v>99999</v>
      </c>
      <c r="H2914" t="str">
        <f>IF(VLOOKUP(G2914,Clientes!$A$2:$D$102,4,FALSE)=0,Clientes!$D$6,VLOOKUP(G2914,Clientes!$A$2:$D$102,4,FALSE))</f>
        <v>Ciudad de México</v>
      </c>
      <c r="I2914" t="s">
        <v>868</v>
      </c>
      <c r="J2914">
        <v>3</v>
      </c>
      <c r="O2914" t="s">
        <v>908</v>
      </c>
    </row>
    <row r="2915" spans="1:15">
      <c r="A2915">
        <f t="shared" si="90"/>
        <v>2914</v>
      </c>
      <c r="B2915" s="14">
        <v>44113</v>
      </c>
      <c r="C2915" t="s">
        <v>6</v>
      </c>
      <c r="D2915" t="s">
        <v>20</v>
      </c>
      <c r="E2915" s="15">
        <f t="shared" si="91"/>
        <v>20202904</v>
      </c>
      <c r="F2915">
        <v>261</v>
      </c>
      <c r="G2915">
        <v>99999</v>
      </c>
      <c r="H2915" t="str">
        <f>IF(VLOOKUP(G2915,Clientes!$A$2:$D$102,4,FALSE)=0,Clientes!$D$6,VLOOKUP(G2915,Clientes!$A$2:$D$102,4,FALSE))</f>
        <v>Ciudad de México</v>
      </c>
      <c r="I2915" t="s">
        <v>829</v>
      </c>
      <c r="J2915">
        <v>3</v>
      </c>
      <c r="O2915" t="s">
        <v>908</v>
      </c>
    </row>
    <row r="2916" spans="1:15">
      <c r="A2916">
        <f t="shared" si="90"/>
        <v>2915</v>
      </c>
      <c r="B2916" s="14">
        <v>44113</v>
      </c>
      <c r="C2916" t="s">
        <v>6</v>
      </c>
      <c r="D2916" t="s">
        <v>20</v>
      </c>
      <c r="E2916" s="15">
        <f t="shared" si="91"/>
        <v>20202905</v>
      </c>
      <c r="F2916">
        <v>288</v>
      </c>
      <c r="G2916">
        <v>99999</v>
      </c>
      <c r="H2916" t="str">
        <f>IF(VLOOKUP(G2916,Clientes!$A$2:$D$102,4,FALSE)=0,Clientes!$D$6,VLOOKUP(G2916,Clientes!$A$2:$D$102,4,FALSE))</f>
        <v>Ciudad de México</v>
      </c>
      <c r="I2916" t="s">
        <v>840</v>
      </c>
      <c r="J2916">
        <v>3</v>
      </c>
      <c r="O2916" t="s">
        <v>32</v>
      </c>
    </row>
    <row r="2917" spans="1:15">
      <c r="A2917">
        <f t="shared" si="90"/>
        <v>2916</v>
      </c>
      <c r="B2917" s="14">
        <v>44113</v>
      </c>
      <c r="C2917" t="s">
        <v>6</v>
      </c>
      <c r="D2917" t="s">
        <v>22</v>
      </c>
      <c r="E2917" s="15">
        <f t="shared" si="91"/>
        <v>20202906</v>
      </c>
      <c r="F2917">
        <v>297</v>
      </c>
      <c r="G2917">
        <v>99999</v>
      </c>
      <c r="H2917" t="str">
        <f>IF(VLOOKUP(G2917,Clientes!$A$2:$D$102,4,FALSE)=0,Clientes!$D$6,VLOOKUP(G2917,Clientes!$A$2:$D$102,4,FALSE))</f>
        <v>Ciudad de México</v>
      </c>
      <c r="I2917" t="s">
        <v>871</v>
      </c>
      <c r="J2917">
        <v>6</v>
      </c>
      <c r="O2917" t="s">
        <v>907</v>
      </c>
    </row>
    <row r="2918" spans="1:15">
      <c r="A2918">
        <f t="shared" si="90"/>
        <v>2917</v>
      </c>
      <c r="B2918" s="14">
        <v>44113</v>
      </c>
      <c r="C2918" t="s">
        <v>6</v>
      </c>
      <c r="D2918" t="s">
        <v>21</v>
      </c>
      <c r="E2918" s="15">
        <f t="shared" si="91"/>
        <v>20202907</v>
      </c>
      <c r="F2918">
        <v>455</v>
      </c>
      <c r="G2918">
        <v>99999</v>
      </c>
      <c r="H2918" t="str">
        <f>IF(VLOOKUP(G2918,Clientes!$A$2:$D$102,4,FALSE)=0,Clientes!$D$6,VLOOKUP(G2918,Clientes!$A$2:$D$102,4,FALSE))</f>
        <v>Ciudad de México</v>
      </c>
      <c r="I2918" t="s">
        <v>845</v>
      </c>
      <c r="J2918">
        <v>1</v>
      </c>
      <c r="O2918" t="s">
        <v>907</v>
      </c>
    </row>
    <row r="2919" spans="1:15">
      <c r="A2919">
        <f t="shared" si="90"/>
        <v>2918</v>
      </c>
      <c r="B2919" s="14">
        <v>44113</v>
      </c>
      <c r="C2919" t="s">
        <v>6</v>
      </c>
      <c r="D2919" t="s">
        <v>20</v>
      </c>
      <c r="E2919" s="15">
        <f t="shared" si="91"/>
        <v>20202908</v>
      </c>
      <c r="F2919">
        <v>464</v>
      </c>
      <c r="G2919">
        <v>99999</v>
      </c>
      <c r="H2919" t="str">
        <f>IF(VLOOKUP(G2919,Clientes!$A$2:$D$102,4,FALSE)=0,Clientes!$D$6,VLOOKUP(G2919,Clientes!$A$2:$D$102,4,FALSE))</f>
        <v>Ciudad de México</v>
      </c>
      <c r="I2919" t="s">
        <v>852</v>
      </c>
      <c r="J2919">
        <v>1</v>
      </c>
      <c r="O2919" t="s">
        <v>907</v>
      </c>
    </row>
    <row r="2920" spans="1:15">
      <c r="A2920">
        <f t="shared" si="90"/>
        <v>2919</v>
      </c>
      <c r="B2920" s="14">
        <v>44114</v>
      </c>
      <c r="C2920" t="s">
        <v>6</v>
      </c>
      <c r="D2920" t="s">
        <v>20</v>
      </c>
      <c r="E2920" s="15">
        <f t="shared" si="91"/>
        <v>20202909</v>
      </c>
      <c r="F2920">
        <v>190</v>
      </c>
      <c r="G2920">
        <v>99999</v>
      </c>
      <c r="H2920" t="str">
        <f>IF(VLOOKUP(G2920,Clientes!$A$2:$D$102,4,FALSE)=0,Clientes!$D$6,VLOOKUP(G2920,Clientes!$A$2:$D$102,4,FALSE))</f>
        <v>Ciudad de México</v>
      </c>
      <c r="I2920" t="s">
        <v>859</v>
      </c>
      <c r="J2920">
        <v>1</v>
      </c>
      <c r="O2920" t="s">
        <v>907</v>
      </c>
    </row>
    <row r="2921" spans="1:15">
      <c r="A2921">
        <f t="shared" si="90"/>
        <v>2920</v>
      </c>
      <c r="B2921" s="14">
        <v>44114</v>
      </c>
      <c r="C2921" t="s">
        <v>6</v>
      </c>
      <c r="D2921" t="s">
        <v>21</v>
      </c>
      <c r="E2921" s="15">
        <f t="shared" si="91"/>
        <v>20202910</v>
      </c>
      <c r="F2921">
        <v>201</v>
      </c>
      <c r="G2921">
        <v>99999</v>
      </c>
      <c r="H2921" t="str">
        <f>IF(VLOOKUP(G2921,Clientes!$A$2:$D$102,4,FALSE)=0,Clientes!$D$6,VLOOKUP(G2921,Clientes!$A$2:$D$102,4,FALSE))</f>
        <v>Ciudad de México</v>
      </c>
      <c r="I2921" t="s">
        <v>852</v>
      </c>
      <c r="J2921">
        <v>7</v>
      </c>
      <c r="O2921" t="s">
        <v>908</v>
      </c>
    </row>
    <row r="2922" spans="1:15">
      <c r="A2922">
        <f t="shared" si="90"/>
        <v>2921</v>
      </c>
      <c r="B2922" s="14">
        <v>44114</v>
      </c>
      <c r="C2922" t="s">
        <v>6</v>
      </c>
      <c r="D2922" t="s">
        <v>20</v>
      </c>
      <c r="E2922" s="15">
        <f t="shared" si="91"/>
        <v>20202911</v>
      </c>
      <c r="F2922">
        <v>229</v>
      </c>
      <c r="G2922">
        <v>99999</v>
      </c>
      <c r="H2922" t="str">
        <f>IF(VLOOKUP(G2922,Clientes!$A$2:$D$102,4,FALSE)=0,Clientes!$D$6,VLOOKUP(G2922,Clientes!$A$2:$D$102,4,FALSE))</f>
        <v>Ciudad de México</v>
      </c>
      <c r="I2922" t="s">
        <v>852</v>
      </c>
      <c r="J2922">
        <v>1</v>
      </c>
      <c r="O2922" t="s">
        <v>907</v>
      </c>
    </row>
    <row r="2923" spans="1:15">
      <c r="A2923">
        <f t="shared" si="90"/>
        <v>2922</v>
      </c>
      <c r="B2923" s="14">
        <v>44114</v>
      </c>
      <c r="C2923" t="s">
        <v>6</v>
      </c>
      <c r="D2923" t="s">
        <v>21</v>
      </c>
      <c r="E2923" s="15">
        <f t="shared" si="91"/>
        <v>20202912</v>
      </c>
      <c r="F2923">
        <v>352</v>
      </c>
      <c r="G2923">
        <v>99999</v>
      </c>
      <c r="H2923" t="str">
        <f>IF(VLOOKUP(G2923,Clientes!$A$2:$D$102,4,FALSE)=0,Clientes!$D$6,VLOOKUP(G2923,Clientes!$A$2:$D$102,4,FALSE))</f>
        <v>Ciudad de México</v>
      </c>
      <c r="I2923" t="s">
        <v>834</v>
      </c>
      <c r="J2923">
        <v>7</v>
      </c>
      <c r="O2923" t="s">
        <v>907</v>
      </c>
    </row>
    <row r="2924" spans="1:15">
      <c r="A2924">
        <f t="shared" si="90"/>
        <v>2923</v>
      </c>
      <c r="B2924" s="14">
        <v>44114</v>
      </c>
      <c r="C2924" t="s">
        <v>6</v>
      </c>
      <c r="D2924" t="s">
        <v>20</v>
      </c>
      <c r="E2924" s="15">
        <f t="shared" si="91"/>
        <v>20202913</v>
      </c>
      <c r="F2924">
        <v>368</v>
      </c>
      <c r="G2924">
        <v>99999</v>
      </c>
      <c r="H2924" t="str">
        <f>IF(VLOOKUP(G2924,Clientes!$A$2:$D$102,4,FALSE)=0,Clientes!$D$6,VLOOKUP(G2924,Clientes!$A$2:$D$102,4,FALSE))</f>
        <v>Ciudad de México</v>
      </c>
      <c r="I2924" t="s">
        <v>885</v>
      </c>
      <c r="J2924">
        <v>5</v>
      </c>
      <c r="O2924" t="s">
        <v>908</v>
      </c>
    </row>
    <row r="2925" spans="1:15">
      <c r="A2925">
        <f t="shared" si="90"/>
        <v>2924</v>
      </c>
      <c r="B2925" s="14">
        <v>44114</v>
      </c>
      <c r="C2925" t="s">
        <v>6</v>
      </c>
      <c r="D2925" t="s">
        <v>21</v>
      </c>
      <c r="E2925" s="15">
        <f t="shared" si="91"/>
        <v>20202914</v>
      </c>
      <c r="F2925">
        <v>391</v>
      </c>
      <c r="G2925">
        <v>99999</v>
      </c>
      <c r="H2925" t="str">
        <f>IF(VLOOKUP(G2925,Clientes!$A$2:$D$102,4,FALSE)=0,Clientes!$D$6,VLOOKUP(G2925,Clientes!$A$2:$D$102,4,FALSE))</f>
        <v>Ciudad de México</v>
      </c>
      <c r="I2925" t="s">
        <v>867</v>
      </c>
      <c r="J2925">
        <v>1</v>
      </c>
      <c r="O2925" t="s">
        <v>907</v>
      </c>
    </row>
    <row r="2926" spans="1:15">
      <c r="A2926">
        <f t="shared" si="90"/>
        <v>2925</v>
      </c>
      <c r="B2926" s="14">
        <v>44114</v>
      </c>
      <c r="C2926" t="s">
        <v>6</v>
      </c>
      <c r="D2926" t="s">
        <v>20</v>
      </c>
      <c r="E2926" s="15">
        <f t="shared" si="91"/>
        <v>20202915</v>
      </c>
      <c r="F2926">
        <v>423</v>
      </c>
      <c r="G2926">
        <v>99999</v>
      </c>
      <c r="H2926" t="str">
        <f>IF(VLOOKUP(G2926,Clientes!$A$2:$D$102,4,FALSE)=0,Clientes!$D$6,VLOOKUP(G2926,Clientes!$A$2:$D$102,4,FALSE))</f>
        <v>Ciudad de México</v>
      </c>
      <c r="I2926" t="s">
        <v>850</v>
      </c>
      <c r="J2926">
        <v>7</v>
      </c>
      <c r="O2926" t="s">
        <v>908</v>
      </c>
    </row>
    <row r="2927" spans="1:15">
      <c r="A2927">
        <f t="shared" si="90"/>
        <v>2926</v>
      </c>
      <c r="B2927" s="14">
        <v>44114</v>
      </c>
      <c r="C2927" t="s">
        <v>6</v>
      </c>
      <c r="D2927" t="s">
        <v>20</v>
      </c>
      <c r="E2927" s="15">
        <f t="shared" si="91"/>
        <v>20202916</v>
      </c>
      <c r="F2927">
        <v>428</v>
      </c>
      <c r="G2927">
        <v>99999</v>
      </c>
      <c r="H2927" t="str">
        <f>IF(VLOOKUP(G2927,Clientes!$A$2:$D$102,4,FALSE)=0,Clientes!$D$6,VLOOKUP(G2927,Clientes!$A$2:$D$102,4,FALSE))</f>
        <v>Ciudad de México</v>
      </c>
      <c r="I2927" t="s">
        <v>842</v>
      </c>
      <c r="J2927">
        <v>6</v>
      </c>
      <c r="O2927" t="s">
        <v>32</v>
      </c>
    </row>
    <row r="2928" spans="1:15">
      <c r="A2928">
        <f t="shared" si="90"/>
        <v>2927</v>
      </c>
      <c r="B2928" s="14">
        <v>44114</v>
      </c>
      <c r="C2928" t="s">
        <v>6</v>
      </c>
      <c r="D2928" t="s">
        <v>20</v>
      </c>
      <c r="E2928" s="15">
        <f t="shared" si="91"/>
        <v>20202917</v>
      </c>
      <c r="F2928">
        <v>453</v>
      </c>
      <c r="G2928">
        <v>99999</v>
      </c>
      <c r="H2928" t="str">
        <f>IF(VLOOKUP(G2928,Clientes!$A$2:$D$102,4,FALSE)=0,Clientes!$D$6,VLOOKUP(G2928,Clientes!$A$2:$D$102,4,FALSE))</f>
        <v>Ciudad de México</v>
      </c>
      <c r="I2928" t="s">
        <v>879</v>
      </c>
      <c r="J2928">
        <v>7</v>
      </c>
      <c r="O2928" t="s">
        <v>32</v>
      </c>
    </row>
    <row r="2929" spans="1:15">
      <c r="A2929">
        <f t="shared" si="90"/>
        <v>2928</v>
      </c>
      <c r="B2929" s="14">
        <v>44114</v>
      </c>
      <c r="C2929" t="s">
        <v>6</v>
      </c>
      <c r="D2929" t="s">
        <v>20</v>
      </c>
      <c r="E2929" s="15">
        <f t="shared" si="91"/>
        <v>20202918</v>
      </c>
      <c r="F2929">
        <v>454</v>
      </c>
      <c r="G2929">
        <v>99999</v>
      </c>
      <c r="H2929" t="str">
        <f>IF(VLOOKUP(G2929,Clientes!$A$2:$D$102,4,FALSE)=0,Clientes!$D$6,VLOOKUP(G2929,Clientes!$A$2:$D$102,4,FALSE))</f>
        <v>Ciudad de México</v>
      </c>
      <c r="I2929" t="s">
        <v>858</v>
      </c>
      <c r="J2929">
        <v>7</v>
      </c>
      <c r="O2929" t="s">
        <v>907</v>
      </c>
    </row>
    <row r="2930" spans="1:15">
      <c r="A2930">
        <f t="shared" si="90"/>
        <v>2929</v>
      </c>
      <c r="B2930" s="14">
        <v>44115</v>
      </c>
      <c r="C2930" t="s">
        <v>6</v>
      </c>
      <c r="D2930" t="s">
        <v>21</v>
      </c>
      <c r="E2930" s="15">
        <f t="shared" si="91"/>
        <v>20202919</v>
      </c>
      <c r="F2930">
        <v>1</v>
      </c>
      <c r="G2930">
        <v>1</v>
      </c>
      <c r="H2930" t="str">
        <f>IF(VLOOKUP(G2930,Clientes!$A$2:$D$102,4,FALSE)=0,Clientes!$D$6,VLOOKUP(G2930,Clientes!$A$2:$D$102,4,FALSE))</f>
        <v>Puebla de Zaragoza</v>
      </c>
      <c r="I2930" t="s">
        <v>864</v>
      </c>
      <c r="J2930">
        <v>1</v>
      </c>
      <c r="O2930" t="s">
        <v>907</v>
      </c>
    </row>
    <row r="2931" spans="1:15">
      <c r="A2931">
        <f t="shared" si="90"/>
        <v>2930</v>
      </c>
      <c r="B2931" s="14">
        <v>44115</v>
      </c>
      <c r="C2931" t="s">
        <v>6</v>
      </c>
      <c r="D2931" t="s">
        <v>22</v>
      </c>
      <c r="E2931" s="15">
        <f t="shared" si="91"/>
        <v>20202920</v>
      </c>
      <c r="F2931">
        <v>9</v>
      </c>
      <c r="G2931">
        <v>9</v>
      </c>
      <c r="H2931" t="str">
        <f>IF(VLOOKUP(G2931,Clientes!$A$2:$D$102,4,FALSE)=0,Clientes!$D$6,VLOOKUP(G2931,Clientes!$A$2:$D$102,4,FALSE))</f>
        <v>Ciudad de México</v>
      </c>
      <c r="I2931" t="s">
        <v>854</v>
      </c>
      <c r="J2931">
        <v>1</v>
      </c>
      <c r="O2931" t="s">
        <v>32</v>
      </c>
    </row>
    <row r="2932" spans="1:15">
      <c r="A2932">
        <f t="shared" si="90"/>
        <v>2931</v>
      </c>
      <c r="B2932" s="14">
        <v>44115</v>
      </c>
      <c r="C2932" t="s">
        <v>6</v>
      </c>
      <c r="D2932" t="s">
        <v>20</v>
      </c>
      <c r="E2932" s="15">
        <f t="shared" si="91"/>
        <v>20202921</v>
      </c>
      <c r="F2932">
        <v>83</v>
      </c>
      <c r="G2932">
        <v>83</v>
      </c>
      <c r="H2932" t="str">
        <f>IF(VLOOKUP(G2932,Clientes!$A$2:$D$102,4,FALSE)=0,Clientes!$D$6,VLOOKUP(G2932,Clientes!$A$2:$D$102,4,FALSE))</f>
        <v>Reynosa</v>
      </c>
      <c r="I2932" t="s">
        <v>835</v>
      </c>
      <c r="J2932">
        <v>3</v>
      </c>
      <c r="O2932" t="s">
        <v>32</v>
      </c>
    </row>
    <row r="2933" spans="1:15">
      <c r="A2933">
        <f t="shared" si="90"/>
        <v>2932</v>
      </c>
      <c r="B2933" s="14">
        <v>44115</v>
      </c>
      <c r="C2933" t="s">
        <v>6</v>
      </c>
      <c r="D2933" t="s">
        <v>20</v>
      </c>
      <c r="E2933" s="15">
        <f t="shared" si="91"/>
        <v>20202922</v>
      </c>
      <c r="F2933">
        <v>144</v>
      </c>
      <c r="G2933">
        <v>99999</v>
      </c>
      <c r="H2933" t="str">
        <f>IF(VLOOKUP(G2933,Clientes!$A$2:$D$102,4,FALSE)=0,Clientes!$D$6,VLOOKUP(G2933,Clientes!$A$2:$D$102,4,FALSE))</f>
        <v>Ciudad de México</v>
      </c>
      <c r="I2933" t="s">
        <v>843</v>
      </c>
      <c r="J2933">
        <v>5</v>
      </c>
      <c r="O2933" t="s">
        <v>907</v>
      </c>
    </row>
    <row r="2934" spans="1:15">
      <c r="A2934">
        <f t="shared" si="90"/>
        <v>2933</v>
      </c>
      <c r="B2934" s="14">
        <v>44115</v>
      </c>
      <c r="C2934" t="s">
        <v>6</v>
      </c>
      <c r="D2934" t="s">
        <v>20</v>
      </c>
      <c r="E2934" s="15">
        <f t="shared" si="91"/>
        <v>20202923</v>
      </c>
      <c r="F2934">
        <v>156</v>
      </c>
      <c r="G2934">
        <v>99999</v>
      </c>
      <c r="H2934" t="str">
        <f>IF(VLOOKUP(G2934,Clientes!$A$2:$D$102,4,FALSE)=0,Clientes!$D$6,VLOOKUP(G2934,Clientes!$A$2:$D$102,4,FALSE))</f>
        <v>Ciudad de México</v>
      </c>
      <c r="I2934" t="s">
        <v>850</v>
      </c>
      <c r="J2934">
        <v>2</v>
      </c>
      <c r="O2934" t="s">
        <v>908</v>
      </c>
    </row>
    <row r="2935" spans="1:15">
      <c r="A2935">
        <f t="shared" si="90"/>
        <v>2934</v>
      </c>
      <c r="B2935" s="14">
        <v>44115</v>
      </c>
      <c r="C2935" t="s">
        <v>6</v>
      </c>
      <c r="D2935" t="s">
        <v>20</v>
      </c>
      <c r="E2935" s="15">
        <f t="shared" si="91"/>
        <v>20202924</v>
      </c>
      <c r="F2935">
        <v>178</v>
      </c>
      <c r="G2935">
        <v>99999</v>
      </c>
      <c r="H2935" t="str">
        <f>IF(VLOOKUP(G2935,Clientes!$A$2:$D$102,4,FALSE)=0,Clientes!$D$6,VLOOKUP(G2935,Clientes!$A$2:$D$102,4,FALSE))</f>
        <v>Ciudad de México</v>
      </c>
      <c r="I2935" t="s">
        <v>890</v>
      </c>
      <c r="J2935">
        <v>7</v>
      </c>
      <c r="O2935" t="s">
        <v>32</v>
      </c>
    </row>
    <row r="2936" spans="1:15">
      <c r="A2936">
        <f t="shared" si="90"/>
        <v>2935</v>
      </c>
      <c r="B2936" s="14">
        <v>44115</v>
      </c>
      <c r="C2936" t="s">
        <v>6</v>
      </c>
      <c r="D2936" t="s">
        <v>21</v>
      </c>
      <c r="E2936" s="15">
        <f t="shared" si="91"/>
        <v>20202925</v>
      </c>
      <c r="F2936">
        <v>209</v>
      </c>
      <c r="G2936">
        <v>99999</v>
      </c>
      <c r="H2936" t="str">
        <f>IF(VLOOKUP(G2936,Clientes!$A$2:$D$102,4,FALSE)=0,Clientes!$D$6,VLOOKUP(G2936,Clientes!$A$2:$D$102,4,FALSE))</f>
        <v>Ciudad de México</v>
      </c>
      <c r="I2936" t="s">
        <v>887</v>
      </c>
      <c r="J2936">
        <v>4</v>
      </c>
      <c r="O2936" t="s">
        <v>908</v>
      </c>
    </row>
    <row r="2937" spans="1:15">
      <c r="A2937">
        <f t="shared" si="90"/>
        <v>2936</v>
      </c>
      <c r="B2937" s="14">
        <v>44115</v>
      </c>
      <c r="C2937" t="s">
        <v>6</v>
      </c>
      <c r="D2937" t="s">
        <v>20</v>
      </c>
      <c r="E2937" s="15">
        <f t="shared" si="91"/>
        <v>20202926</v>
      </c>
      <c r="F2937">
        <v>326</v>
      </c>
      <c r="G2937">
        <v>99999</v>
      </c>
      <c r="H2937" t="str">
        <f>IF(VLOOKUP(G2937,Clientes!$A$2:$D$102,4,FALSE)=0,Clientes!$D$6,VLOOKUP(G2937,Clientes!$A$2:$D$102,4,FALSE))</f>
        <v>Ciudad de México</v>
      </c>
      <c r="I2937" t="s">
        <v>879</v>
      </c>
      <c r="J2937">
        <v>2</v>
      </c>
      <c r="O2937" t="s">
        <v>908</v>
      </c>
    </row>
    <row r="2938" spans="1:15">
      <c r="A2938">
        <f t="shared" si="90"/>
        <v>2937</v>
      </c>
      <c r="B2938" s="14">
        <v>44115</v>
      </c>
      <c r="C2938" t="s">
        <v>6</v>
      </c>
      <c r="D2938" t="s">
        <v>21</v>
      </c>
      <c r="E2938" s="15">
        <f t="shared" si="91"/>
        <v>20202927</v>
      </c>
      <c r="F2938">
        <v>430</v>
      </c>
      <c r="G2938">
        <v>99999</v>
      </c>
      <c r="H2938" t="str">
        <f>IF(VLOOKUP(G2938,Clientes!$A$2:$D$102,4,FALSE)=0,Clientes!$D$6,VLOOKUP(G2938,Clientes!$A$2:$D$102,4,FALSE))</f>
        <v>Ciudad de México</v>
      </c>
      <c r="I2938" t="s">
        <v>847</v>
      </c>
      <c r="J2938">
        <v>1</v>
      </c>
      <c r="O2938" t="s">
        <v>32</v>
      </c>
    </row>
    <row r="2939" spans="1:15">
      <c r="A2939">
        <f t="shared" si="90"/>
        <v>2938</v>
      </c>
      <c r="B2939" s="14">
        <v>44115</v>
      </c>
      <c r="C2939" t="s">
        <v>6</v>
      </c>
      <c r="D2939" t="s">
        <v>21</v>
      </c>
      <c r="E2939" s="15">
        <f t="shared" si="91"/>
        <v>20202928</v>
      </c>
      <c r="F2939">
        <v>436</v>
      </c>
      <c r="G2939">
        <v>99999</v>
      </c>
      <c r="H2939" t="str">
        <f>IF(VLOOKUP(G2939,Clientes!$A$2:$D$102,4,FALSE)=0,Clientes!$D$6,VLOOKUP(G2939,Clientes!$A$2:$D$102,4,FALSE))</f>
        <v>Ciudad de México</v>
      </c>
      <c r="I2939" t="s">
        <v>834</v>
      </c>
      <c r="J2939">
        <v>7</v>
      </c>
      <c r="O2939" t="s">
        <v>32</v>
      </c>
    </row>
    <row r="2940" spans="1:15">
      <c r="A2940">
        <f t="shared" si="90"/>
        <v>2939</v>
      </c>
      <c r="B2940" s="14">
        <v>44116</v>
      </c>
      <c r="C2940" t="s">
        <v>6</v>
      </c>
      <c r="D2940" t="s">
        <v>20</v>
      </c>
      <c r="E2940" s="15">
        <f t="shared" si="91"/>
        <v>20202929</v>
      </c>
      <c r="F2940">
        <v>24</v>
      </c>
      <c r="G2940">
        <v>24</v>
      </c>
      <c r="H2940" t="str">
        <f>IF(VLOOKUP(G2940,Clientes!$A$2:$D$102,4,FALSE)=0,Clientes!$D$6,VLOOKUP(G2940,Clientes!$A$2:$D$102,4,FALSE))</f>
        <v>Villa Nicolás Romero</v>
      </c>
      <c r="I2940" t="s">
        <v>846</v>
      </c>
      <c r="J2940">
        <v>5</v>
      </c>
      <c r="O2940" t="s">
        <v>908</v>
      </c>
    </row>
    <row r="2941" spans="1:15">
      <c r="A2941">
        <f t="shared" si="90"/>
        <v>2940</v>
      </c>
      <c r="B2941" s="14">
        <v>44116</v>
      </c>
      <c r="C2941" t="s">
        <v>6</v>
      </c>
      <c r="D2941" t="s">
        <v>20</v>
      </c>
      <c r="E2941" s="15">
        <f t="shared" si="91"/>
        <v>20202930</v>
      </c>
      <c r="F2941">
        <v>174</v>
      </c>
      <c r="G2941">
        <v>99999</v>
      </c>
      <c r="H2941" t="str">
        <f>IF(VLOOKUP(G2941,Clientes!$A$2:$D$102,4,FALSE)=0,Clientes!$D$6,VLOOKUP(G2941,Clientes!$A$2:$D$102,4,FALSE))</f>
        <v>Ciudad de México</v>
      </c>
      <c r="I2941" t="s">
        <v>885</v>
      </c>
      <c r="J2941">
        <v>2</v>
      </c>
      <c r="O2941" t="s">
        <v>907</v>
      </c>
    </row>
    <row r="2942" spans="1:15">
      <c r="A2942">
        <f t="shared" si="90"/>
        <v>2941</v>
      </c>
      <c r="B2942" s="14">
        <v>44116</v>
      </c>
      <c r="C2942" t="s">
        <v>6</v>
      </c>
      <c r="D2942" t="s">
        <v>20</v>
      </c>
      <c r="E2942" s="15">
        <f t="shared" si="91"/>
        <v>20202931</v>
      </c>
      <c r="F2942">
        <v>235</v>
      </c>
      <c r="G2942">
        <v>99999</v>
      </c>
      <c r="H2942" t="str">
        <f>IF(VLOOKUP(G2942,Clientes!$A$2:$D$102,4,FALSE)=0,Clientes!$D$6,VLOOKUP(G2942,Clientes!$A$2:$D$102,4,FALSE))</f>
        <v>Ciudad de México</v>
      </c>
      <c r="I2942" t="s">
        <v>858</v>
      </c>
      <c r="J2942">
        <v>4</v>
      </c>
      <c r="O2942" t="s">
        <v>908</v>
      </c>
    </row>
    <row r="2943" spans="1:15">
      <c r="A2943">
        <f t="shared" si="90"/>
        <v>2942</v>
      </c>
      <c r="B2943" s="14">
        <v>44116</v>
      </c>
      <c r="C2943" t="s">
        <v>6</v>
      </c>
      <c r="D2943" t="s">
        <v>20</v>
      </c>
      <c r="E2943" s="15">
        <f t="shared" si="91"/>
        <v>20202932</v>
      </c>
      <c r="F2943">
        <v>305</v>
      </c>
      <c r="G2943">
        <v>99999</v>
      </c>
      <c r="H2943" t="str">
        <f>IF(VLOOKUP(G2943,Clientes!$A$2:$D$102,4,FALSE)=0,Clientes!$D$6,VLOOKUP(G2943,Clientes!$A$2:$D$102,4,FALSE))</f>
        <v>Ciudad de México</v>
      </c>
      <c r="I2943" t="s">
        <v>845</v>
      </c>
      <c r="J2943">
        <v>5</v>
      </c>
      <c r="O2943" t="s">
        <v>907</v>
      </c>
    </row>
    <row r="2944" spans="1:15">
      <c r="A2944">
        <f t="shared" si="90"/>
        <v>2943</v>
      </c>
      <c r="B2944" s="14">
        <v>44116</v>
      </c>
      <c r="C2944" t="s">
        <v>6</v>
      </c>
      <c r="D2944" t="s">
        <v>22</v>
      </c>
      <c r="E2944" s="15">
        <f t="shared" si="91"/>
        <v>20202933</v>
      </c>
      <c r="F2944">
        <v>306</v>
      </c>
      <c r="G2944">
        <v>99999</v>
      </c>
      <c r="H2944" t="str">
        <f>IF(VLOOKUP(G2944,Clientes!$A$2:$D$102,4,FALSE)=0,Clientes!$D$6,VLOOKUP(G2944,Clientes!$A$2:$D$102,4,FALSE))</f>
        <v>Ciudad de México</v>
      </c>
      <c r="I2944" t="s">
        <v>863</v>
      </c>
      <c r="J2944">
        <v>5</v>
      </c>
      <c r="O2944" t="s">
        <v>908</v>
      </c>
    </row>
    <row r="2945" spans="1:15">
      <c r="A2945">
        <f t="shared" si="90"/>
        <v>2944</v>
      </c>
      <c r="B2945" s="14">
        <v>44116</v>
      </c>
      <c r="C2945" t="s">
        <v>6</v>
      </c>
      <c r="D2945" t="s">
        <v>22</v>
      </c>
      <c r="E2945" s="15">
        <f t="shared" si="91"/>
        <v>20202934</v>
      </c>
      <c r="F2945">
        <v>352</v>
      </c>
      <c r="G2945">
        <v>99999</v>
      </c>
      <c r="H2945" t="str">
        <f>IF(VLOOKUP(G2945,Clientes!$A$2:$D$102,4,FALSE)=0,Clientes!$D$6,VLOOKUP(G2945,Clientes!$A$2:$D$102,4,FALSE))</f>
        <v>Ciudad de México</v>
      </c>
      <c r="I2945" t="s">
        <v>882</v>
      </c>
      <c r="J2945">
        <v>1</v>
      </c>
      <c r="O2945" t="s">
        <v>32</v>
      </c>
    </row>
    <row r="2946" spans="1:15">
      <c r="A2946">
        <f t="shared" si="90"/>
        <v>2945</v>
      </c>
      <c r="B2946" s="14">
        <v>44116</v>
      </c>
      <c r="C2946" t="s">
        <v>6</v>
      </c>
      <c r="D2946" t="s">
        <v>20</v>
      </c>
      <c r="E2946" s="15">
        <f t="shared" si="91"/>
        <v>20202935</v>
      </c>
      <c r="F2946">
        <v>354</v>
      </c>
      <c r="G2946">
        <v>99999</v>
      </c>
      <c r="H2946" t="str">
        <f>IF(VLOOKUP(G2946,Clientes!$A$2:$D$102,4,FALSE)=0,Clientes!$D$6,VLOOKUP(G2946,Clientes!$A$2:$D$102,4,FALSE))</f>
        <v>Ciudad de México</v>
      </c>
      <c r="I2946" t="s">
        <v>854</v>
      </c>
      <c r="J2946">
        <v>6</v>
      </c>
      <c r="O2946" t="s">
        <v>907</v>
      </c>
    </row>
    <row r="2947" spans="1:15">
      <c r="A2947">
        <f t="shared" si="90"/>
        <v>2946</v>
      </c>
      <c r="B2947" s="14">
        <v>44116</v>
      </c>
      <c r="C2947" t="s">
        <v>6</v>
      </c>
      <c r="D2947" t="s">
        <v>20</v>
      </c>
      <c r="E2947" s="15">
        <f t="shared" si="91"/>
        <v>20202936</v>
      </c>
      <c r="F2947">
        <v>420</v>
      </c>
      <c r="G2947">
        <v>99999</v>
      </c>
      <c r="H2947" t="str">
        <f>IF(VLOOKUP(G2947,Clientes!$A$2:$D$102,4,FALSE)=0,Clientes!$D$6,VLOOKUP(G2947,Clientes!$A$2:$D$102,4,FALSE))</f>
        <v>Ciudad de México</v>
      </c>
      <c r="I2947" t="s">
        <v>838</v>
      </c>
      <c r="J2947">
        <v>5</v>
      </c>
      <c r="O2947" t="s">
        <v>908</v>
      </c>
    </row>
    <row r="2948" spans="1:15">
      <c r="A2948">
        <f t="shared" ref="A2948:A3011" si="92">A2947+1</f>
        <v>2947</v>
      </c>
      <c r="B2948" s="14">
        <v>44117</v>
      </c>
      <c r="C2948" t="s">
        <v>6</v>
      </c>
      <c r="D2948" t="s">
        <v>20</v>
      </c>
      <c r="E2948" s="15">
        <f t="shared" ref="E2948:E3011" si="93">IF(CONCATENATE(D2948,F2948)=CONCATENATE(D2947,F2947),E2947,E2947+1)</f>
        <v>20202937</v>
      </c>
      <c r="F2948">
        <v>6</v>
      </c>
      <c r="G2948">
        <v>6</v>
      </c>
      <c r="H2948" t="str">
        <f>IF(VLOOKUP(G2948,Clientes!$A$2:$D$102,4,FALSE)=0,Clientes!$D$6,VLOOKUP(G2948,Clientes!$A$2:$D$102,4,FALSE))</f>
        <v>San Pedro Garza García</v>
      </c>
      <c r="I2948" t="s">
        <v>856</v>
      </c>
      <c r="J2948">
        <v>7</v>
      </c>
      <c r="O2948" t="s">
        <v>907</v>
      </c>
    </row>
    <row r="2949" spans="1:15">
      <c r="A2949">
        <f t="shared" si="92"/>
        <v>2948</v>
      </c>
      <c r="B2949" s="14">
        <v>44117</v>
      </c>
      <c r="C2949" t="s">
        <v>6</v>
      </c>
      <c r="D2949" t="s">
        <v>20</v>
      </c>
      <c r="E2949" s="15">
        <f t="shared" si="93"/>
        <v>20202938</v>
      </c>
      <c r="F2949">
        <v>34</v>
      </c>
      <c r="G2949">
        <v>34</v>
      </c>
      <c r="H2949" t="str">
        <f>IF(VLOOKUP(G2949,Clientes!$A$2:$D$102,4,FALSE)=0,Clientes!$D$6,VLOOKUP(G2949,Clientes!$A$2:$D$102,4,FALSE))</f>
        <v>Culiacán Rosales</v>
      </c>
      <c r="I2949" t="s">
        <v>858</v>
      </c>
      <c r="J2949">
        <v>2</v>
      </c>
      <c r="O2949" t="s">
        <v>907</v>
      </c>
    </row>
    <row r="2950" spans="1:15">
      <c r="A2950">
        <f t="shared" si="92"/>
        <v>2949</v>
      </c>
      <c r="B2950" s="14">
        <v>44117</v>
      </c>
      <c r="C2950" t="s">
        <v>6</v>
      </c>
      <c r="D2950" t="s">
        <v>22</v>
      </c>
      <c r="E2950" s="15">
        <f t="shared" si="93"/>
        <v>20202939</v>
      </c>
      <c r="F2950">
        <v>116</v>
      </c>
      <c r="G2950">
        <v>99999</v>
      </c>
      <c r="H2950" t="str">
        <f>IF(VLOOKUP(G2950,Clientes!$A$2:$D$102,4,FALSE)=0,Clientes!$D$6,VLOOKUP(G2950,Clientes!$A$2:$D$102,4,FALSE))</f>
        <v>Ciudad de México</v>
      </c>
      <c r="I2950" t="s">
        <v>837</v>
      </c>
      <c r="J2950">
        <v>3</v>
      </c>
      <c r="O2950" t="s">
        <v>32</v>
      </c>
    </row>
    <row r="2951" spans="1:15">
      <c r="A2951">
        <f t="shared" si="92"/>
        <v>2950</v>
      </c>
      <c r="B2951" s="14">
        <v>44117</v>
      </c>
      <c r="C2951" t="s">
        <v>6</v>
      </c>
      <c r="D2951" t="s">
        <v>20</v>
      </c>
      <c r="E2951" s="15">
        <f t="shared" si="93"/>
        <v>20202940</v>
      </c>
      <c r="F2951">
        <v>229</v>
      </c>
      <c r="G2951">
        <v>99999</v>
      </c>
      <c r="H2951" t="str">
        <f>IF(VLOOKUP(G2951,Clientes!$A$2:$D$102,4,FALSE)=0,Clientes!$D$6,VLOOKUP(G2951,Clientes!$A$2:$D$102,4,FALSE))</f>
        <v>Ciudad de México</v>
      </c>
      <c r="I2951" t="s">
        <v>827</v>
      </c>
      <c r="J2951">
        <v>4</v>
      </c>
      <c r="O2951" t="s">
        <v>908</v>
      </c>
    </row>
    <row r="2952" spans="1:15">
      <c r="A2952">
        <f t="shared" si="92"/>
        <v>2951</v>
      </c>
      <c r="B2952" s="14">
        <v>44117</v>
      </c>
      <c r="C2952" t="s">
        <v>6</v>
      </c>
      <c r="D2952" t="s">
        <v>20</v>
      </c>
      <c r="E2952" s="15">
        <f t="shared" si="93"/>
        <v>20202941</v>
      </c>
      <c r="F2952">
        <v>258</v>
      </c>
      <c r="G2952">
        <v>99999</v>
      </c>
      <c r="H2952" t="str">
        <f>IF(VLOOKUP(G2952,Clientes!$A$2:$D$102,4,FALSE)=0,Clientes!$D$6,VLOOKUP(G2952,Clientes!$A$2:$D$102,4,FALSE))</f>
        <v>Ciudad de México</v>
      </c>
      <c r="I2952" t="s">
        <v>861</v>
      </c>
      <c r="J2952">
        <v>4</v>
      </c>
      <c r="O2952" t="s">
        <v>32</v>
      </c>
    </row>
    <row r="2953" spans="1:15">
      <c r="A2953">
        <f t="shared" si="92"/>
        <v>2952</v>
      </c>
      <c r="B2953" s="14">
        <v>44117</v>
      </c>
      <c r="C2953" t="s">
        <v>6</v>
      </c>
      <c r="D2953" t="s">
        <v>20</v>
      </c>
      <c r="E2953" s="15">
        <f t="shared" si="93"/>
        <v>20202942</v>
      </c>
      <c r="F2953">
        <v>289</v>
      </c>
      <c r="G2953">
        <v>99999</v>
      </c>
      <c r="H2953" t="str">
        <f>IF(VLOOKUP(G2953,Clientes!$A$2:$D$102,4,FALSE)=0,Clientes!$D$6,VLOOKUP(G2953,Clientes!$A$2:$D$102,4,FALSE))</f>
        <v>Ciudad de México</v>
      </c>
      <c r="I2953" t="s">
        <v>874</v>
      </c>
      <c r="J2953">
        <v>5</v>
      </c>
      <c r="O2953" t="s">
        <v>32</v>
      </c>
    </row>
    <row r="2954" spans="1:15">
      <c r="A2954">
        <f t="shared" si="92"/>
        <v>2953</v>
      </c>
      <c r="B2954" s="14">
        <v>44117</v>
      </c>
      <c r="C2954" t="s">
        <v>6</v>
      </c>
      <c r="D2954" t="s">
        <v>20</v>
      </c>
      <c r="E2954" s="15">
        <f t="shared" si="93"/>
        <v>20202943</v>
      </c>
      <c r="F2954">
        <v>319</v>
      </c>
      <c r="G2954">
        <v>99999</v>
      </c>
      <c r="H2954" t="str">
        <f>IF(VLOOKUP(G2954,Clientes!$A$2:$D$102,4,FALSE)=0,Clientes!$D$6,VLOOKUP(G2954,Clientes!$A$2:$D$102,4,FALSE))</f>
        <v>Ciudad de México</v>
      </c>
      <c r="I2954" t="s">
        <v>875</v>
      </c>
      <c r="J2954">
        <v>1</v>
      </c>
      <c r="O2954" t="s">
        <v>907</v>
      </c>
    </row>
    <row r="2955" spans="1:15">
      <c r="A2955">
        <f t="shared" si="92"/>
        <v>2954</v>
      </c>
      <c r="B2955" s="14">
        <v>44117</v>
      </c>
      <c r="C2955" t="s">
        <v>6</v>
      </c>
      <c r="D2955" t="s">
        <v>20</v>
      </c>
      <c r="E2955" s="15">
        <f t="shared" si="93"/>
        <v>20202944</v>
      </c>
      <c r="F2955">
        <v>340</v>
      </c>
      <c r="G2955">
        <v>99999</v>
      </c>
      <c r="H2955" t="str">
        <f>IF(VLOOKUP(G2955,Clientes!$A$2:$D$102,4,FALSE)=0,Clientes!$D$6,VLOOKUP(G2955,Clientes!$A$2:$D$102,4,FALSE))</f>
        <v>Ciudad de México</v>
      </c>
      <c r="I2955" t="s">
        <v>878</v>
      </c>
      <c r="J2955">
        <v>4</v>
      </c>
      <c r="O2955" t="s">
        <v>32</v>
      </c>
    </row>
    <row r="2956" spans="1:15">
      <c r="A2956">
        <f t="shared" si="92"/>
        <v>2955</v>
      </c>
      <c r="B2956" s="14">
        <v>44117</v>
      </c>
      <c r="C2956" t="s">
        <v>6</v>
      </c>
      <c r="D2956" t="s">
        <v>20</v>
      </c>
      <c r="E2956" s="15">
        <f t="shared" si="93"/>
        <v>20202945</v>
      </c>
      <c r="F2956">
        <v>391</v>
      </c>
      <c r="G2956">
        <v>99999</v>
      </c>
      <c r="H2956" t="str">
        <f>IF(VLOOKUP(G2956,Clientes!$A$2:$D$102,4,FALSE)=0,Clientes!$D$6,VLOOKUP(G2956,Clientes!$A$2:$D$102,4,FALSE))</f>
        <v>Ciudad de México</v>
      </c>
      <c r="I2956" t="s">
        <v>841</v>
      </c>
      <c r="J2956">
        <v>2</v>
      </c>
      <c r="O2956" t="s">
        <v>32</v>
      </c>
    </row>
    <row r="2957" spans="1:15">
      <c r="A2957">
        <f t="shared" si="92"/>
        <v>2956</v>
      </c>
      <c r="B2957" s="14">
        <v>44117</v>
      </c>
      <c r="C2957" t="s">
        <v>6</v>
      </c>
      <c r="D2957" t="s">
        <v>21</v>
      </c>
      <c r="E2957" s="15">
        <f t="shared" si="93"/>
        <v>20202946</v>
      </c>
      <c r="F2957">
        <v>432</v>
      </c>
      <c r="G2957">
        <v>99999</v>
      </c>
      <c r="H2957" t="str">
        <f>IF(VLOOKUP(G2957,Clientes!$A$2:$D$102,4,FALSE)=0,Clientes!$D$6,VLOOKUP(G2957,Clientes!$A$2:$D$102,4,FALSE))</f>
        <v>Ciudad de México</v>
      </c>
      <c r="I2957" t="s">
        <v>880</v>
      </c>
      <c r="J2957">
        <v>3</v>
      </c>
      <c r="O2957" t="s">
        <v>908</v>
      </c>
    </row>
    <row r="2958" spans="1:15">
      <c r="A2958">
        <f t="shared" si="92"/>
        <v>2957</v>
      </c>
      <c r="B2958" s="14">
        <v>44117</v>
      </c>
      <c r="C2958" t="s">
        <v>6</v>
      </c>
      <c r="D2958" t="s">
        <v>20</v>
      </c>
      <c r="E2958" s="15">
        <f t="shared" si="93"/>
        <v>20202947</v>
      </c>
      <c r="F2958">
        <v>445</v>
      </c>
      <c r="G2958">
        <v>99999</v>
      </c>
      <c r="H2958" t="str">
        <f>IF(VLOOKUP(G2958,Clientes!$A$2:$D$102,4,FALSE)=0,Clientes!$D$6,VLOOKUP(G2958,Clientes!$A$2:$D$102,4,FALSE))</f>
        <v>Ciudad de México</v>
      </c>
      <c r="I2958" t="s">
        <v>881</v>
      </c>
      <c r="J2958">
        <v>5</v>
      </c>
      <c r="O2958" t="s">
        <v>908</v>
      </c>
    </row>
    <row r="2959" spans="1:15">
      <c r="A2959">
        <f t="shared" si="92"/>
        <v>2958</v>
      </c>
      <c r="B2959" s="14">
        <v>44118</v>
      </c>
      <c r="C2959" t="s">
        <v>6</v>
      </c>
      <c r="D2959" t="s">
        <v>22</v>
      </c>
      <c r="E2959" s="15">
        <f t="shared" si="93"/>
        <v>20202948</v>
      </c>
      <c r="F2959">
        <v>109</v>
      </c>
      <c r="G2959">
        <v>99999</v>
      </c>
      <c r="H2959" t="str">
        <f>IF(VLOOKUP(G2959,Clientes!$A$2:$D$102,4,FALSE)=0,Clientes!$D$6,VLOOKUP(G2959,Clientes!$A$2:$D$102,4,FALSE))</f>
        <v>Ciudad de México</v>
      </c>
      <c r="I2959" t="s">
        <v>850</v>
      </c>
      <c r="J2959">
        <v>5</v>
      </c>
      <c r="O2959" t="s">
        <v>907</v>
      </c>
    </row>
    <row r="2960" spans="1:15">
      <c r="A2960">
        <f t="shared" si="92"/>
        <v>2959</v>
      </c>
      <c r="B2960" s="14">
        <v>44118</v>
      </c>
      <c r="C2960" t="s">
        <v>6</v>
      </c>
      <c r="D2960" t="s">
        <v>21</v>
      </c>
      <c r="E2960" s="15">
        <f t="shared" si="93"/>
        <v>20202949</v>
      </c>
      <c r="F2960">
        <v>304</v>
      </c>
      <c r="G2960">
        <v>99999</v>
      </c>
      <c r="H2960" t="str">
        <f>IF(VLOOKUP(G2960,Clientes!$A$2:$D$102,4,FALSE)=0,Clientes!$D$6,VLOOKUP(G2960,Clientes!$A$2:$D$102,4,FALSE))</f>
        <v>Ciudad de México</v>
      </c>
      <c r="I2960" t="s">
        <v>848</v>
      </c>
      <c r="J2960">
        <v>3</v>
      </c>
      <c r="O2960" t="s">
        <v>908</v>
      </c>
    </row>
    <row r="2961" spans="1:15">
      <c r="A2961">
        <f t="shared" si="92"/>
        <v>2960</v>
      </c>
      <c r="B2961" s="14">
        <v>44158</v>
      </c>
      <c r="C2961" t="s">
        <v>6</v>
      </c>
      <c r="D2961" t="s">
        <v>20</v>
      </c>
      <c r="E2961" s="15">
        <f t="shared" si="93"/>
        <v>20202950</v>
      </c>
      <c r="F2961">
        <v>45</v>
      </c>
      <c r="G2961">
        <v>45</v>
      </c>
      <c r="H2961" t="str">
        <f>IF(VLOOKUP(G2961,Clientes!$A$2:$D$102,4,FALSE)=0,Clientes!$D$6,VLOOKUP(G2961,Clientes!$A$2:$D$102,4,FALSE))</f>
        <v>Ciudad de México</v>
      </c>
      <c r="I2961" t="s">
        <v>828</v>
      </c>
      <c r="J2961">
        <v>2</v>
      </c>
      <c r="O2961" t="s">
        <v>32</v>
      </c>
    </row>
    <row r="2962" spans="1:15">
      <c r="A2962">
        <f t="shared" si="92"/>
        <v>2961</v>
      </c>
      <c r="B2962" s="14">
        <v>44158</v>
      </c>
      <c r="C2962" t="s">
        <v>6</v>
      </c>
      <c r="D2962" t="s">
        <v>20</v>
      </c>
      <c r="E2962" s="15">
        <f t="shared" si="93"/>
        <v>20202951</v>
      </c>
      <c r="F2962">
        <v>91</v>
      </c>
      <c r="G2962">
        <v>91</v>
      </c>
      <c r="H2962" t="str">
        <f>IF(VLOOKUP(G2962,Clientes!$A$2:$D$102,4,FALSE)=0,Clientes!$D$6,VLOOKUP(G2962,Clientes!$A$2:$D$102,4,FALSE))</f>
        <v>Guadalajara</v>
      </c>
      <c r="I2962" t="s">
        <v>848</v>
      </c>
      <c r="J2962">
        <v>1</v>
      </c>
      <c r="O2962" t="s">
        <v>908</v>
      </c>
    </row>
    <row r="2963" spans="1:15">
      <c r="A2963">
        <f t="shared" si="92"/>
        <v>2962</v>
      </c>
      <c r="B2963" s="14">
        <v>44158</v>
      </c>
      <c r="C2963" t="s">
        <v>6</v>
      </c>
      <c r="D2963" t="s">
        <v>20</v>
      </c>
      <c r="E2963" s="15">
        <f t="shared" si="93"/>
        <v>20202952</v>
      </c>
      <c r="F2963">
        <v>92</v>
      </c>
      <c r="G2963">
        <v>92</v>
      </c>
      <c r="H2963" t="str">
        <f>IF(VLOOKUP(G2963,Clientes!$A$2:$D$102,4,FALSE)=0,Clientes!$D$6,VLOOKUP(G2963,Clientes!$A$2:$D$102,4,FALSE))</f>
        <v>Ciudad Acuña</v>
      </c>
      <c r="I2963" t="s">
        <v>853</v>
      </c>
      <c r="J2963">
        <v>5</v>
      </c>
      <c r="O2963" t="s">
        <v>32</v>
      </c>
    </row>
    <row r="2964" spans="1:15">
      <c r="A2964">
        <f t="shared" si="92"/>
        <v>2963</v>
      </c>
      <c r="B2964" s="14">
        <v>44158</v>
      </c>
      <c r="C2964" t="s">
        <v>6</v>
      </c>
      <c r="D2964" t="s">
        <v>20</v>
      </c>
      <c r="E2964" s="15">
        <f t="shared" si="93"/>
        <v>20202953</v>
      </c>
      <c r="F2964">
        <v>135</v>
      </c>
      <c r="G2964">
        <v>99999</v>
      </c>
      <c r="H2964" t="str">
        <f>IF(VLOOKUP(G2964,Clientes!$A$2:$D$102,4,FALSE)=0,Clientes!$D$6,VLOOKUP(G2964,Clientes!$A$2:$D$102,4,FALSE))</f>
        <v>Ciudad de México</v>
      </c>
      <c r="I2964" t="s">
        <v>875</v>
      </c>
      <c r="J2964">
        <v>6</v>
      </c>
      <c r="O2964" t="s">
        <v>908</v>
      </c>
    </row>
    <row r="2965" spans="1:15">
      <c r="A2965">
        <f t="shared" si="92"/>
        <v>2964</v>
      </c>
      <c r="B2965" s="14">
        <v>44158</v>
      </c>
      <c r="C2965" t="s">
        <v>6</v>
      </c>
      <c r="D2965" t="s">
        <v>21</v>
      </c>
      <c r="E2965" s="15">
        <f t="shared" si="93"/>
        <v>20202954</v>
      </c>
      <c r="F2965">
        <v>257</v>
      </c>
      <c r="G2965">
        <v>99999</v>
      </c>
      <c r="H2965" t="str">
        <f>IF(VLOOKUP(G2965,Clientes!$A$2:$D$102,4,FALSE)=0,Clientes!$D$6,VLOOKUP(G2965,Clientes!$A$2:$D$102,4,FALSE))</f>
        <v>Ciudad de México</v>
      </c>
      <c r="I2965" t="s">
        <v>865</v>
      </c>
      <c r="J2965">
        <v>4</v>
      </c>
      <c r="O2965" t="s">
        <v>907</v>
      </c>
    </row>
    <row r="2966" spans="1:15">
      <c r="A2966">
        <f t="shared" si="92"/>
        <v>2965</v>
      </c>
      <c r="B2966" s="14">
        <v>44158</v>
      </c>
      <c r="C2966" t="s">
        <v>6</v>
      </c>
      <c r="D2966" t="s">
        <v>21</v>
      </c>
      <c r="E2966" s="15">
        <f t="shared" si="93"/>
        <v>20202955</v>
      </c>
      <c r="F2966">
        <v>309</v>
      </c>
      <c r="G2966">
        <v>99999</v>
      </c>
      <c r="H2966" t="str">
        <f>IF(VLOOKUP(G2966,Clientes!$A$2:$D$102,4,FALSE)=0,Clientes!$D$6,VLOOKUP(G2966,Clientes!$A$2:$D$102,4,FALSE))</f>
        <v>Ciudad de México</v>
      </c>
      <c r="I2966" t="s">
        <v>844</v>
      </c>
      <c r="J2966">
        <v>2</v>
      </c>
      <c r="O2966" t="s">
        <v>907</v>
      </c>
    </row>
    <row r="2967" spans="1:15">
      <c r="A2967">
        <f t="shared" si="92"/>
        <v>2966</v>
      </c>
      <c r="B2967" s="14">
        <v>44159</v>
      </c>
      <c r="C2967" t="s">
        <v>6</v>
      </c>
      <c r="D2967" t="s">
        <v>20</v>
      </c>
      <c r="E2967" s="15">
        <f t="shared" si="93"/>
        <v>20202956</v>
      </c>
      <c r="F2967">
        <v>77</v>
      </c>
      <c r="G2967">
        <v>77</v>
      </c>
      <c r="H2967" t="str">
        <f>IF(VLOOKUP(G2967,Clientes!$A$2:$D$102,4,FALSE)=0,Clientes!$D$6,VLOOKUP(G2967,Clientes!$A$2:$D$102,4,FALSE))</f>
        <v>Reynosa</v>
      </c>
      <c r="I2967" t="s">
        <v>865</v>
      </c>
      <c r="J2967">
        <v>1</v>
      </c>
      <c r="O2967" t="s">
        <v>32</v>
      </c>
    </row>
    <row r="2968" spans="1:15">
      <c r="A2968">
        <f t="shared" si="92"/>
        <v>2967</v>
      </c>
      <c r="B2968" s="14">
        <v>44159</v>
      </c>
      <c r="C2968" t="s">
        <v>6</v>
      </c>
      <c r="D2968" t="s">
        <v>20</v>
      </c>
      <c r="E2968" s="15">
        <f t="shared" si="93"/>
        <v>20202957</v>
      </c>
      <c r="F2968">
        <v>141</v>
      </c>
      <c r="G2968">
        <v>99999</v>
      </c>
      <c r="H2968" t="str">
        <f>IF(VLOOKUP(G2968,Clientes!$A$2:$D$102,4,FALSE)=0,Clientes!$D$6,VLOOKUP(G2968,Clientes!$A$2:$D$102,4,FALSE))</f>
        <v>Ciudad de México</v>
      </c>
      <c r="I2968" t="s">
        <v>890</v>
      </c>
      <c r="J2968">
        <v>1</v>
      </c>
      <c r="O2968" t="s">
        <v>907</v>
      </c>
    </row>
    <row r="2969" spans="1:15">
      <c r="A2969">
        <f t="shared" si="92"/>
        <v>2968</v>
      </c>
      <c r="B2969" s="14">
        <v>44159</v>
      </c>
      <c r="C2969" t="s">
        <v>6</v>
      </c>
      <c r="D2969" t="s">
        <v>20</v>
      </c>
      <c r="E2969" s="15">
        <f t="shared" si="93"/>
        <v>20202958</v>
      </c>
      <c r="F2969">
        <v>188</v>
      </c>
      <c r="G2969">
        <v>99999</v>
      </c>
      <c r="H2969" t="str">
        <f>IF(VLOOKUP(G2969,Clientes!$A$2:$D$102,4,FALSE)=0,Clientes!$D$6,VLOOKUP(G2969,Clientes!$A$2:$D$102,4,FALSE))</f>
        <v>Ciudad de México</v>
      </c>
      <c r="I2969" t="s">
        <v>857</v>
      </c>
      <c r="J2969">
        <v>6</v>
      </c>
      <c r="O2969" t="s">
        <v>32</v>
      </c>
    </row>
    <row r="2970" spans="1:15">
      <c r="A2970">
        <f t="shared" si="92"/>
        <v>2969</v>
      </c>
      <c r="B2970" s="14">
        <v>44159</v>
      </c>
      <c r="C2970" t="s">
        <v>6</v>
      </c>
      <c r="D2970" t="s">
        <v>20</v>
      </c>
      <c r="E2970" s="15">
        <f t="shared" si="93"/>
        <v>20202959</v>
      </c>
      <c r="F2970">
        <v>203</v>
      </c>
      <c r="G2970">
        <v>99999</v>
      </c>
      <c r="H2970" t="str">
        <f>IF(VLOOKUP(G2970,Clientes!$A$2:$D$102,4,FALSE)=0,Clientes!$D$6,VLOOKUP(G2970,Clientes!$A$2:$D$102,4,FALSE))</f>
        <v>Ciudad de México</v>
      </c>
      <c r="I2970" t="s">
        <v>878</v>
      </c>
      <c r="J2970">
        <v>4</v>
      </c>
      <c r="O2970" t="s">
        <v>907</v>
      </c>
    </row>
    <row r="2971" spans="1:15">
      <c r="A2971">
        <f t="shared" si="92"/>
        <v>2970</v>
      </c>
      <c r="B2971" s="14">
        <v>44159</v>
      </c>
      <c r="C2971" t="s">
        <v>6</v>
      </c>
      <c r="D2971" t="s">
        <v>22</v>
      </c>
      <c r="E2971" s="15">
        <f t="shared" si="93"/>
        <v>20202960</v>
      </c>
      <c r="F2971">
        <v>238</v>
      </c>
      <c r="G2971">
        <v>99999</v>
      </c>
      <c r="H2971" t="str">
        <f>IF(VLOOKUP(G2971,Clientes!$A$2:$D$102,4,FALSE)=0,Clientes!$D$6,VLOOKUP(G2971,Clientes!$A$2:$D$102,4,FALSE))</f>
        <v>Ciudad de México</v>
      </c>
      <c r="I2971" t="s">
        <v>851</v>
      </c>
      <c r="J2971">
        <v>2</v>
      </c>
      <c r="O2971" t="s">
        <v>908</v>
      </c>
    </row>
    <row r="2972" spans="1:15">
      <c r="A2972">
        <f t="shared" si="92"/>
        <v>2971</v>
      </c>
      <c r="B2972" s="14">
        <v>44159</v>
      </c>
      <c r="C2972" t="s">
        <v>6</v>
      </c>
      <c r="D2972" t="s">
        <v>21</v>
      </c>
      <c r="E2972" s="15">
        <f t="shared" si="93"/>
        <v>20202961</v>
      </c>
      <c r="F2972">
        <v>258</v>
      </c>
      <c r="G2972">
        <v>99999</v>
      </c>
      <c r="H2972" t="str">
        <f>IF(VLOOKUP(G2972,Clientes!$A$2:$D$102,4,FALSE)=0,Clientes!$D$6,VLOOKUP(G2972,Clientes!$A$2:$D$102,4,FALSE))</f>
        <v>Ciudad de México</v>
      </c>
      <c r="I2972" t="s">
        <v>852</v>
      </c>
      <c r="J2972">
        <v>6</v>
      </c>
      <c r="O2972" t="s">
        <v>908</v>
      </c>
    </row>
    <row r="2973" spans="1:15">
      <c r="A2973">
        <f t="shared" si="92"/>
        <v>2972</v>
      </c>
      <c r="B2973" s="14">
        <v>44159</v>
      </c>
      <c r="C2973" t="s">
        <v>6</v>
      </c>
      <c r="D2973" t="s">
        <v>22</v>
      </c>
      <c r="E2973" s="15">
        <f t="shared" si="93"/>
        <v>20202962</v>
      </c>
      <c r="F2973">
        <v>288</v>
      </c>
      <c r="G2973">
        <v>99999</v>
      </c>
      <c r="H2973" t="str">
        <f>IF(VLOOKUP(G2973,Clientes!$A$2:$D$102,4,FALSE)=0,Clientes!$D$6,VLOOKUP(G2973,Clientes!$A$2:$D$102,4,FALSE))</f>
        <v>Ciudad de México</v>
      </c>
      <c r="I2973" t="s">
        <v>841</v>
      </c>
      <c r="J2973">
        <v>7</v>
      </c>
      <c r="O2973" t="s">
        <v>908</v>
      </c>
    </row>
    <row r="2974" spans="1:15">
      <c r="A2974">
        <f t="shared" si="92"/>
        <v>2973</v>
      </c>
      <c r="B2974" s="14">
        <v>44159</v>
      </c>
      <c r="C2974" t="s">
        <v>6</v>
      </c>
      <c r="D2974" t="s">
        <v>20</v>
      </c>
      <c r="E2974" s="15">
        <f t="shared" si="93"/>
        <v>20202963</v>
      </c>
      <c r="F2974">
        <v>301</v>
      </c>
      <c r="G2974">
        <v>99999</v>
      </c>
      <c r="H2974" t="str">
        <f>IF(VLOOKUP(G2974,Clientes!$A$2:$D$102,4,FALSE)=0,Clientes!$D$6,VLOOKUP(G2974,Clientes!$A$2:$D$102,4,FALSE))</f>
        <v>Ciudad de México</v>
      </c>
      <c r="I2974" t="s">
        <v>853</v>
      </c>
      <c r="J2974">
        <v>3</v>
      </c>
      <c r="O2974" t="s">
        <v>32</v>
      </c>
    </row>
    <row r="2975" spans="1:15">
      <c r="A2975">
        <f t="shared" si="92"/>
        <v>2974</v>
      </c>
      <c r="B2975" s="14">
        <v>44159</v>
      </c>
      <c r="C2975" t="s">
        <v>6</v>
      </c>
      <c r="D2975" t="s">
        <v>20</v>
      </c>
      <c r="E2975" s="15">
        <f t="shared" si="93"/>
        <v>20202964</v>
      </c>
      <c r="F2975">
        <v>310</v>
      </c>
      <c r="G2975">
        <v>99999</v>
      </c>
      <c r="H2975" t="str">
        <f>IF(VLOOKUP(G2975,Clientes!$A$2:$D$102,4,FALSE)=0,Clientes!$D$6,VLOOKUP(G2975,Clientes!$A$2:$D$102,4,FALSE))</f>
        <v>Ciudad de México</v>
      </c>
      <c r="I2975" t="s">
        <v>836</v>
      </c>
      <c r="J2975">
        <v>6</v>
      </c>
      <c r="O2975" t="s">
        <v>908</v>
      </c>
    </row>
    <row r="2976" spans="1:15">
      <c r="A2976">
        <f t="shared" si="92"/>
        <v>2975</v>
      </c>
      <c r="B2976" s="14">
        <v>44159</v>
      </c>
      <c r="C2976" t="s">
        <v>6</v>
      </c>
      <c r="D2976" t="s">
        <v>20</v>
      </c>
      <c r="E2976" s="15">
        <f t="shared" si="93"/>
        <v>20202965</v>
      </c>
      <c r="F2976">
        <v>358</v>
      </c>
      <c r="G2976">
        <v>99999</v>
      </c>
      <c r="H2976" t="str">
        <f>IF(VLOOKUP(G2976,Clientes!$A$2:$D$102,4,FALSE)=0,Clientes!$D$6,VLOOKUP(G2976,Clientes!$A$2:$D$102,4,FALSE))</f>
        <v>Ciudad de México</v>
      </c>
      <c r="I2976" t="s">
        <v>853</v>
      </c>
      <c r="J2976">
        <v>1</v>
      </c>
      <c r="O2976" t="s">
        <v>908</v>
      </c>
    </row>
    <row r="2977" spans="1:15">
      <c r="A2977">
        <f t="shared" si="92"/>
        <v>2976</v>
      </c>
      <c r="B2977" s="14">
        <v>44159</v>
      </c>
      <c r="C2977" t="s">
        <v>6</v>
      </c>
      <c r="D2977" t="s">
        <v>21</v>
      </c>
      <c r="E2977" s="15">
        <f t="shared" si="93"/>
        <v>20202966</v>
      </c>
      <c r="F2977">
        <v>378</v>
      </c>
      <c r="G2977">
        <v>99999</v>
      </c>
      <c r="H2977" t="str">
        <f>IF(VLOOKUP(G2977,Clientes!$A$2:$D$102,4,FALSE)=0,Clientes!$D$6,VLOOKUP(G2977,Clientes!$A$2:$D$102,4,FALSE))</f>
        <v>Ciudad de México</v>
      </c>
      <c r="I2977" t="s">
        <v>880</v>
      </c>
      <c r="J2977">
        <v>2</v>
      </c>
      <c r="O2977" t="s">
        <v>32</v>
      </c>
    </row>
    <row r="2978" spans="1:15">
      <c r="A2978">
        <f t="shared" si="92"/>
        <v>2977</v>
      </c>
      <c r="B2978" s="14">
        <v>44159</v>
      </c>
      <c r="C2978" t="s">
        <v>6</v>
      </c>
      <c r="D2978" t="s">
        <v>21</v>
      </c>
      <c r="E2978" s="15">
        <f t="shared" si="93"/>
        <v>20202967</v>
      </c>
      <c r="F2978">
        <v>445</v>
      </c>
      <c r="G2978">
        <v>99999</v>
      </c>
      <c r="H2978" t="str">
        <f>IF(VLOOKUP(G2978,Clientes!$A$2:$D$102,4,FALSE)=0,Clientes!$D$6,VLOOKUP(G2978,Clientes!$A$2:$D$102,4,FALSE))</f>
        <v>Ciudad de México</v>
      </c>
      <c r="I2978" t="s">
        <v>884</v>
      </c>
      <c r="J2978">
        <v>5</v>
      </c>
      <c r="O2978" t="s">
        <v>32</v>
      </c>
    </row>
    <row r="2979" spans="1:15">
      <c r="A2979">
        <f t="shared" si="92"/>
        <v>2978</v>
      </c>
      <c r="B2979" s="14">
        <v>44159</v>
      </c>
      <c r="C2979" t="s">
        <v>6</v>
      </c>
      <c r="D2979" t="s">
        <v>22</v>
      </c>
      <c r="E2979" s="15">
        <f t="shared" si="93"/>
        <v>20202968</v>
      </c>
      <c r="F2979">
        <v>456</v>
      </c>
      <c r="G2979">
        <v>99999</v>
      </c>
      <c r="H2979" t="str">
        <f>IF(VLOOKUP(G2979,Clientes!$A$2:$D$102,4,FALSE)=0,Clientes!$D$6,VLOOKUP(G2979,Clientes!$A$2:$D$102,4,FALSE))</f>
        <v>Ciudad de México</v>
      </c>
      <c r="I2979" t="s">
        <v>850</v>
      </c>
      <c r="J2979">
        <v>2</v>
      </c>
      <c r="O2979" t="s">
        <v>907</v>
      </c>
    </row>
    <row r="2980" spans="1:15">
      <c r="A2980">
        <f t="shared" si="92"/>
        <v>2979</v>
      </c>
      <c r="B2980" s="14">
        <v>44160</v>
      </c>
      <c r="C2980" t="s">
        <v>6</v>
      </c>
      <c r="D2980" t="s">
        <v>20</v>
      </c>
      <c r="E2980" s="15">
        <f t="shared" si="93"/>
        <v>20202969</v>
      </c>
      <c r="F2980">
        <v>14</v>
      </c>
      <c r="G2980">
        <v>14</v>
      </c>
      <c r="H2980" t="str">
        <f>IF(VLOOKUP(G2980,Clientes!$A$2:$D$102,4,FALSE)=0,Clientes!$D$6,VLOOKUP(G2980,Clientes!$A$2:$D$102,4,FALSE))</f>
        <v>Ciudad de México</v>
      </c>
      <c r="I2980" t="s">
        <v>843</v>
      </c>
      <c r="J2980">
        <v>2</v>
      </c>
      <c r="O2980" t="s">
        <v>32</v>
      </c>
    </row>
    <row r="2981" spans="1:15">
      <c r="A2981">
        <f t="shared" si="92"/>
        <v>2980</v>
      </c>
      <c r="B2981" s="14">
        <v>44160</v>
      </c>
      <c r="C2981" t="s">
        <v>6</v>
      </c>
      <c r="D2981" t="s">
        <v>20</v>
      </c>
      <c r="E2981" s="15">
        <f t="shared" si="93"/>
        <v>20202970</v>
      </c>
      <c r="F2981">
        <v>27</v>
      </c>
      <c r="G2981">
        <v>27</v>
      </c>
      <c r="H2981" t="str">
        <f>IF(VLOOKUP(G2981,Clientes!$A$2:$D$102,4,FALSE)=0,Clientes!$D$6,VLOOKUP(G2981,Clientes!$A$2:$D$102,4,FALSE))</f>
        <v>Naucalpan</v>
      </c>
      <c r="I2981" t="s">
        <v>881</v>
      </c>
      <c r="J2981">
        <v>7</v>
      </c>
      <c r="O2981" t="s">
        <v>32</v>
      </c>
    </row>
    <row r="2982" spans="1:15">
      <c r="A2982">
        <f t="shared" si="92"/>
        <v>2981</v>
      </c>
      <c r="B2982" s="14">
        <v>44160</v>
      </c>
      <c r="C2982" t="s">
        <v>6</v>
      </c>
      <c r="D2982" t="s">
        <v>20</v>
      </c>
      <c r="E2982" s="15">
        <f t="shared" si="93"/>
        <v>20202971</v>
      </c>
      <c r="F2982">
        <v>70</v>
      </c>
      <c r="G2982">
        <v>70</v>
      </c>
      <c r="H2982" t="str">
        <f>IF(VLOOKUP(G2982,Clientes!$A$2:$D$102,4,FALSE)=0,Clientes!$D$6,VLOOKUP(G2982,Clientes!$A$2:$D$102,4,FALSE))</f>
        <v>Mazatlán</v>
      </c>
      <c r="I2982" t="s">
        <v>860</v>
      </c>
      <c r="J2982">
        <v>2</v>
      </c>
      <c r="O2982" t="s">
        <v>907</v>
      </c>
    </row>
    <row r="2983" spans="1:15">
      <c r="A2983">
        <f t="shared" si="92"/>
        <v>2982</v>
      </c>
      <c r="B2983" s="14">
        <v>44160</v>
      </c>
      <c r="C2983" t="s">
        <v>6</v>
      </c>
      <c r="D2983" t="s">
        <v>20</v>
      </c>
      <c r="E2983" s="15">
        <f t="shared" si="93"/>
        <v>20202972</v>
      </c>
      <c r="F2983">
        <v>74</v>
      </c>
      <c r="G2983">
        <v>74</v>
      </c>
      <c r="H2983" t="str">
        <f>IF(VLOOKUP(G2983,Clientes!$A$2:$D$102,4,FALSE)=0,Clientes!$D$6,VLOOKUP(G2983,Clientes!$A$2:$D$102,4,FALSE))</f>
        <v>Ciudad de México</v>
      </c>
      <c r="I2983" t="s">
        <v>839</v>
      </c>
      <c r="J2983">
        <v>2</v>
      </c>
      <c r="O2983" t="s">
        <v>908</v>
      </c>
    </row>
    <row r="2984" spans="1:15">
      <c r="A2984">
        <f t="shared" si="92"/>
        <v>2983</v>
      </c>
      <c r="B2984" s="14">
        <v>44160</v>
      </c>
      <c r="C2984" t="s">
        <v>6</v>
      </c>
      <c r="D2984" t="s">
        <v>20</v>
      </c>
      <c r="E2984" s="15">
        <f t="shared" si="93"/>
        <v>20202973</v>
      </c>
      <c r="F2984">
        <v>92</v>
      </c>
      <c r="G2984">
        <v>92</v>
      </c>
      <c r="H2984" t="str">
        <f>IF(VLOOKUP(G2984,Clientes!$A$2:$D$102,4,FALSE)=0,Clientes!$D$6,VLOOKUP(G2984,Clientes!$A$2:$D$102,4,FALSE))</f>
        <v>Ciudad Acuña</v>
      </c>
      <c r="I2984" t="s">
        <v>836</v>
      </c>
      <c r="J2984">
        <v>3</v>
      </c>
      <c r="O2984" t="s">
        <v>907</v>
      </c>
    </row>
    <row r="2985" spans="1:15">
      <c r="A2985">
        <f t="shared" si="92"/>
        <v>2984</v>
      </c>
      <c r="B2985" s="14">
        <v>44160</v>
      </c>
      <c r="C2985" t="s">
        <v>6</v>
      </c>
      <c r="D2985" t="s">
        <v>20</v>
      </c>
      <c r="E2985" s="15">
        <f t="shared" si="93"/>
        <v>20202974</v>
      </c>
      <c r="F2985">
        <v>100</v>
      </c>
      <c r="G2985">
        <v>100</v>
      </c>
      <c r="H2985" t="str">
        <f>IF(VLOOKUP(G2985,Clientes!$A$2:$D$102,4,FALSE)=0,Clientes!$D$6,VLOOKUP(G2985,Clientes!$A$2:$D$102,4,FALSE))</f>
        <v>Chimalhuacán</v>
      </c>
      <c r="I2985" t="s">
        <v>882</v>
      </c>
      <c r="J2985">
        <v>2</v>
      </c>
      <c r="O2985" t="s">
        <v>907</v>
      </c>
    </row>
    <row r="2986" spans="1:15">
      <c r="A2986">
        <f t="shared" si="92"/>
        <v>2985</v>
      </c>
      <c r="B2986" s="14">
        <v>44160</v>
      </c>
      <c r="C2986" t="s">
        <v>6</v>
      </c>
      <c r="D2986" t="s">
        <v>21</v>
      </c>
      <c r="E2986" s="15">
        <f t="shared" si="93"/>
        <v>20202975</v>
      </c>
      <c r="F2986">
        <v>126</v>
      </c>
      <c r="G2986">
        <v>99999</v>
      </c>
      <c r="H2986" t="str">
        <f>IF(VLOOKUP(G2986,Clientes!$A$2:$D$102,4,FALSE)=0,Clientes!$D$6,VLOOKUP(G2986,Clientes!$A$2:$D$102,4,FALSE))</f>
        <v>Ciudad de México</v>
      </c>
      <c r="I2986" t="s">
        <v>859</v>
      </c>
      <c r="J2986">
        <v>2</v>
      </c>
      <c r="O2986" t="s">
        <v>907</v>
      </c>
    </row>
    <row r="2987" spans="1:15">
      <c r="A2987">
        <f t="shared" si="92"/>
        <v>2986</v>
      </c>
      <c r="B2987" s="14">
        <v>44160</v>
      </c>
      <c r="C2987" t="s">
        <v>6</v>
      </c>
      <c r="D2987" t="s">
        <v>20</v>
      </c>
      <c r="E2987" s="15">
        <f t="shared" si="93"/>
        <v>20202976</v>
      </c>
      <c r="F2987">
        <v>186</v>
      </c>
      <c r="G2987">
        <v>99999</v>
      </c>
      <c r="H2987" t="str">
        <f>IF(VLOOKUP(G2987,Clientes!$A$2:$D$102,4,FALSE)=0,Clientes!$D$6,VLOOKUP(G2987,Clientes!$A$2:$D$102,4,FALSE))</f>
        <v>Ciudad de México</v>
      </c>
      <c r="I2987" t="s">
        <v>879</v>
      </c>
      <c r="J2987">
        <v>5</v>
      </c>
      <c r="O2987" t="s">
        <v>907</v>
      </c>
    </row>
    <row r="2988" spans="1:15">
      <c r="A2988">
        <f t="shared" si="92"/>
        <v>2987</v>
      </c>
      <c r="B2988" s="14">
        <v>44160</v>
      </c>
      <c r="C2988" t="s">
        <v>6</v>
      </c>
      <c r="D2988" t="s">
        <v>20</v>
      </c>
      <c r="E2988" s="15">
        <f t="shared" si="93"/>
        <v>20202977</v>
      </c>
      <c r="F2988">
        <v>189</v>
      </c>
      <c r="G2988">
        <v>99999</v>
      </c>
      <c r="H2988" t="str">
        <f>IF(VLOOKUP(G2988,Clientes!$A$2:$D$102,4,FALSE)=0,Clientes!$D$6,VLOOKUP(G2988,Clientes!$A$2:$D$102,4,FALSE))</f>
        <v>Ciudad de México</v>
      </c>
      <c r="I2988" t="s">
        <v>860</v>
      </c>
      <c r="J2988">
        <v>6</v>
      </c>
      <c r="O2988" t="s">
        <v>32</v>
      </c>
    </row>
    <row r="2989" spans="1:15">
      <c r="A2989">
        <f t="shared" si="92"/>
        <v>2988</v>
      </c>
      <c r="B2989" s="14">
        <v>44160</v>
      </c>
      <c r="C2989" t="s">
        <v>6</v>
      </c>
      <c r="D2989" t="s">
        <v>20</v>
      </c>
      <c r="E2989" s="15">
        <f t="shared" si="93"/>
        <v>20202978</v>
      </c>
      <c r="F2989">
        <v>215</v>
      </c>
      <c r="G2989">
        <v>99999</v>
      </c>
      <c r="H2989" t="str">
        <f>IF(VLOOKUP(G2989,Clientes!$A$2:$D$102,4,FALSE)=0,Clientes!$D$6,VLOOKUP(G2989,Clientes!$A$2:$D$102,4,FALSE))</f>
        <v>Ciudad de México</v>
      </c>
      <c r="I2989" t="s">
        <v>871</v>
      </c>
      <c r="J2989">
        <v>4</v>
      </c>
      <c r="O2989" t="s">
        <v>907</v>
      </c>
    </row>
    <row r="2990" spans="1:15">
      <c r="A2990">
        <f t="shared" si="92"/>
        <v>2989</v>
      </c>
      <c r="B2990" s="14">
        <v>44160</v>
      </c>
      <c r="C2990" t="s">
        <v>6</v>
      </c>
      <c r="D2990" t="s">
        <v>22</v>
      </c>
      <c r="E2990" s="15">
        <f t="shared" si="93"/>
        <v>20202979</v>
      </c>
      <c r="F2990">
        <v>265</v>
      </c>
      <c r="G2990">
        <v>99999</v>
      </c>
      <c r="H2990" t="str">
        <f>IF(VLOOKUP(G2990,Clientes!$A$2:$D$102,4,FALSE)=0,Clientes!$D$6,VLOOKUP(G2990,Clientes!$A$2:$D$102,4,FALSE))</f>
        <v>Ciudad de México</v>
      </c>
      <c r="I2990" t="s">
        <v>844</v>
      </c>
      <c r="J2990">
        <v>6</v>
      </c>
      <c r="O2990" t="s">
        <v>32</v>
      </c>
    </row>
    <row r="2991" spans="1:15">
      <c r="A2991">
        <f t="shared" si="92"/>
        <v>2990</v>
      </c>
      <c r="B2991" s="14">
        <v>44160</v>
      </c>
      <c r="C2991" t="s">
        <v>6</v>
      </c>
      <c r="D2991" t="s">
        <v>20</v>
      </c>
      <c r="E2991" s="15">
        <f t="shared" si="93"/>
        <v>20202980</v>
      </c>
      <c r="F2991">
        <v>310</v>
      </c>
      <c r="G2991">
        <v>99999</v>
      </c>
      <c r="H2991" t="str">
        <f>IF(VLOOKUP(G2991,Clientes!$A$2:$D$102,4,FALSE)=0,Clientes!$D$6,VLOOKUP(G2991,Clientes!$A$2:$D$102,4,FALSE))</f>
        <v>Ciudad de México</v>
      </c>
      <c r="I2991" t="s">
        <v>838</v>
      </c>
      <c r="J2991">
        <v>4</v>
      </c>
      <c r="O2991" t="s">
        <v>907</v>
      </c>
    </row>
    <row r="2992" spans="1:15">
      <c r="A2992">
        <f t="shared" si="92"/>
        <v>2991</v>
      </c>
      <c r="B2992" s="14">
        <v>44160</v>
      </c>
      <c r="C2992" t="s">
        <v>6</v>
      </c>
      <c r="D2992" t="s">
        <v>20</v>
      </c>
      <c r="E2992" s="15">
        <f t="shared" si="93"/>
        <v>20202981</v>
      </c>
      <c r="F2992">
        <v>334</v>
      </c>
      <c r="G2992">
        <v>99999</v>
      </c>
      <c r="H2992" t="str">
        <f>IF(VLOOKUP(G2992,Clientes!$A$2:$D$102,4,FALSE)=0,Clientes!$D$6,VLOOKUP(G2992,Clientes!$A$2:$D$102,4,FALSE))</f>
        <v>Ciudad de México</v>
      </c>
      <c r="I2992" t="s">
        <v>887</v>
      </c>
      <c r="J2992">
        <v>6</v>
      </c>
      <c r="O2992" t="s">
        <v>32</v>
      </c>
    </row>
    <row r="2993" spans="1:15">
      <c r="A2993">
        <f t="shared" si="92"/>
        <v>2992</v>
      </c>
      <c r="B2993" s="14">
        <v>44160</v>
      </c>
      <c r="C2993" t="s">
        <v>6</v>
      </c>
      <c r="D2993" t="s">
        <v>21</v>
      </c>
      <c r="E2993" s="15">
        <f t="shared" si="93"/>
        <v>20202982</v>
      </c>
      <c r="F2993">
        <v>375</v>
      </c>
      <c r="G2993">
        <v>99999</v>
      </c>
      <c r="H2993" t="str">
        <f>IF(VLOOKUP(G2993,Clientes!$A$2:$D$102,4,FALSE)=0,Clientes!$D$6,VLOOKUP(G2993,Clientes!$A$2:$D$102,4,FALSE))</f>
        <v>Ciudad de México</v>
      </c>
      <c r="I2993" t="s">
        <v>844</v>
      </c>
      <c r="J2993">
        <v>4</v>
      </c>
      <c r="O2993" t="s">
        <v>907</v>
      </c>
    </row>
    <row r="2994" spans="1:15">
      <c r="A2994">
        <f t="shared" si="92"/>
        <v>2993</v>
      </c>
      <c r="B2994" s="14">
        <v>44161</v>
      </c>
      <c r="C2994" t="s">
        <v>6</v>
      </c>
      <c r="D2994" t="s">
        <v>22</v>
      </c>
      <c r="E2994" s="15">
        <f t="shared" si="93"/>
        <v>20202983</v>
      </c>
      <c r="F2994">
        <v>5</v>
      </c>
      <c r="G2994">
        <v>5</v>
      </c>
      <c r="H2994" t="str">
        <f>IF(VLOOKUP(G2994,Clientes!$A$2:$D$102,4,FALSE)=0,Clientes!$D$6,VLOOKUP(G2994,Clientes!$A$2:$D$102,4,FALSE))</f>
        <v>Tijuana</v>
      </c>
      <c r="I2994" t="s">
        <v>850</v>
      </c>
      <c r="J2994">
        <v>6</v>
      </c>
      <c r="O2994" t="s">
        <v>32</v>
      </c>
    </row>
    <row r="2995" spans="1:15">
      <c r="A2995">
        <f t="shared" si="92"/>
        <v>2994</v>
      </c>
      <c r="B2995" s="14">
        <v>44161</v>
      </c>
      <c r="C2995" t="s">
        <v>6</v>
      </c>
      <c r="D2995" t="s">
        <v>22</v>
      </c>
      <c r="E2995" s="15">
        <f t="shared" si="93"/>
        <v>20202984</v>
      </c>
      <c r="F2995">
        <v>28</v>
      </c>
      <c r="G2995">
        <v>28</v>
      </c>
      <c r="H2995" t="str">
        <f>IF(VLOOKUP(G2995,Clientes!$A$2:$D$102,4,FALSE)=0,Clientes!$D$6,VLOOKUP(G2995,Clientes!$A$2:$D$102,4,FALSE))</f>
        <v>Ciudad de México</v>
      </c>
      <c r="I2995" t="s">
        <v>880</v>
      </c>
      <c r="J2995">
        <v>4</v>
      </c>
      <c r="O2995" t="s">
        <v>907</v>
      </c>
    </row>
    <row r="2996" spans="1:15">
      <c r="A2996">
        <f t="shared" si="92"/>
        <v>2995</v>
      </c>
      <c r="B2996" s="14">
        <v>44161</v>
      </c>
      <c r="C2996" t="s">
        <v>6</v>
      </c>
      <c r="D2996" t="s">
        <v>22</v>
      </c>
      <c r="E2996" s="15">
        <f t="shared" si="93"/>
        <v>20202985</v>
      </c>
      <c r="F2996">
        <v>39</v>
      </c>
      <c r="G2996">
        <v>39</v>
      </c>
      <c r="H2996" t="str">
        <f>IF(VLOOKUP(G2996,Clientes!$A$2:$D$102,4,FALSE)=0,Clientes!$D$6,VLOOKUP(G2996,Clientes!$A$2:$D$102,4,FALSE))</f>
        <v>Poza Rica de Hidalgo</v>
      </c>
      <c r="I2996" t="s">
        <v>872</v>
      </c>
      <c r="J2996">
        <v>4</v>
      </c>
      <c r="O2996" t="s">
        <v>907</v>
      </c>
    </row>
    <row r="2997" spans="1:15">
      <c r="A2997">
        <f t="shared" si="92"/>
        <v>2996</v>
      </c>
      <c r="B2997" s="14">
        <v>44161</v>
      </c>
      <c r="C2997" t="s">
        <v>6</v>
      </c>
      <c r="D2997" t="s">
        <v>22</v>
      </c>
      <c r="E2997" s="15">
        <f t="shared" si="93"/>
        <v>20202986</v>
      </c>
      <c r="F2997">
        <v>101</v>
      </c>
      <c r="G2997">
        <v>99999</v>
      </c>
      <c r="H2997" t="str">
        <f>IF(VLOOKUP(G2997,Clientes!$A$2:$D$102,4,FALSE)=0,Clientes!$D$6,VLOOKUP(G2997,Clientes!$A$2:$D$102,4,FALSE))</f>
        <v>Ciudad de México</v>
      </c>
      <c r="I2997" t="s">
        <v>874</v>
      </c>
      <c r="J2997">
        <v>1</v>
      </c>
      <c r="O2997" t="s">
        <v>32</v>
      </c>
    </row>
    <row r="2998" spans="1:15">
      <c r="A2998">
        <f t="shared" si="92"/>
        <v>2997</v>
      </c>
      <c r="B2998" s="14">
        <v>44161</v>
      </c>
      <c r="C2998" t="s">
        <v>6</v>
      </c>
      <c r="D2998" t="s">
        <v>20</v>
      </c>
      <c r="E2998" s="15">
        <f t="shared" si="93"/>
        <v>20202987</v>
      </c>
      <c r="F2998">
        <v>309</v>
      </c>
      <c r="G2998">
        <v>99999</v>
      </c>
      <c r="H2998" t="str">
        <f>IF(VLOOKUP(G2998,Clientes!$A$2:$D$102,4,FALSE)=0,Clientes!$D$6,VLOOKUP(G2998,Clientes!$A$2:$D$102,4,FALSE))</f>
        <v>Ciudad de México</v>
      </c>
      <c r="I2998" t="s">
        <v>840</v>
      </c>
      <c r="J2998">
        <v>7</v>
      </c>
      <c r="O2998" t="s">
        <v>32</v>
      </c>
    </row>
    <row r="2999" spans="1:15">
      <c r="A2999">
        <f t="shared" si="92"/>
        <v>2998</v>
      </c>
      <c r="B2999" s="14">
        <v>44162</v>
      </c>
      <c r="C2999" t="s">
        <v>6</v>
      </c>
      <c r="D2999" t="s">
        <v>20</v>
      </c>
      <c r="E2999" s="15">
        <f t="shared" si="93"/>
        <v>20202988</v>
      </c>
      <c r="F2999">
        <v>55</v>
      </c>
      <c r="G2999">
        <v>55</v>
      </c>
      <c r="H2999" t="str">
        <f>IF(VLOOKUP(G2999,Clientes!$A$2:$D$102,4,FALSE)=0,Clientes!$D$6,VLOOKUP(G2999,Clientes!$A$2:$D$102,4,FALSE))</f>
        <v>Córdoba</v>
      </c>
      <c r="I2999" t="s">
        <v>840</v>
      </c>
      <c r="J2999">
        <v>5</v>
      </c>
      <c r="O2999" t="s">
        <v>907</v>
      </c>
    </row>
    <row r="3000" spans="1:15">
      <c r="A3000">
        <f t="shared" si="92"/>
        <v>2999</v>
      </c>
      <c r="B3000" s="14">
        <v>44162</v>
      </c>
      <c r="C3000" t="s">
        <v>6</v>
      </c>
      <c r="D3000" t="s">
        <v>20</v>
      </c>
      <c r="E3000" s="15">
        <f t="shared" si="93"/>
        <v>20202989</v>
      </c>
      <c r="F3000">
        <v>76</v>
      </c>
      <c r="G3000">
        <v>76</v>
      </c>
      <c r="H3000" t="str">
        <f>IF(VLOOKUP(G3000,Clientes!$A$2:$D$102,4,FALSE)=0,Clientes!$D$6,VLOOKUP(G3000,Clientes!$A$2:$D$102,4,FALSE))</f>
        <v>Ciudad de México</v>
      </c>
      <c r="I3000" t="s">
        <v>875</v>
      </c>
      <c r="J3000">
        <v>1</v>
      </c>
      <c r="O3000" t="s">
        <v>908</v>
      </c>
    </row>
    <row r="3001" spans="1:15">
      <c r="A3001">
        <f t="shared" si="92"/>
        <v>3000</v>
      </c>
      <c r="B3001" s="14">
        <v>44162</v>
      </c>
      <c r="C3001" t="s">
        <v>6</v>
      </c>
      <c r="D3001" t="s">
        <v>20</v>
      </c>
      <c r="E3001" s="15">
        <f t="shared" si="93"/>
        <v>20202990</v>
      </c>
      <c r="F3001">
        <v>130</v>
      </c>
      <c r="G3001">
        <v>99999</v>
      </c>
      <c r="H3001" t="str">
        <f>IF(VLOOKUP(G3001,Clientes!$A$2:$D$102,4,FALSE)=0,Clientes!$D$6,VLOOKUP(G3001,Clientes!$A$2:$D$102,4,FALSE))</f>
        <v>Ciudad de México</v>
      </c>
      <c r="I3001" t="s">
        <v>831</v>
      </c>
      <c r="J3001">
        <v>5</v>
      </c>
      <c r="O3001" t="s">
        <v>908</v>
      </c>
    </row>
    <row r="3002" spans="1:15">
      <c r="A3002">
        <f t="shared" si="92"/>
        <v>3001</v>
      </c>
      <c r="B3002" s="14">
        <v>44162</v>
      </c>
      <c r="C3002" t="s">
        <v>6</v>
      </c>
      <c r="D3002" t="s">
        <v>20</v>
      </c>
      <c r="E3002" s="15">
        <f t="shared" si="93"/>
        <v>20202991</v>
      </c>
      <c r="F3002">
        <v>183</v>
      </c>
      <c r="G3002">
        <v>99999</v>
      </c>
      <c r="H3002" t="str">
        <f>IF(VLOOKUP(G3002,Clientes!$A$2:$D$102,4,FALSE)=0,Clientes!$D$6,VLOOKUP(G3002,Clientes!$A$2:$D$102,4,FALSE))</f>
        <v>Ciudad de México</v>
      </c>
      <c r="I3002" t="s">
        <v>853</v>
      </c>
      <c r="J3002">
        <v>7</v>
      </c>
      <c r="O3002" t="s">
        <v>32</v>
      </c>
    </row>
    <row r="3003" spans="1:15">
      <c r="A3003">
        <f t="shared" si="92"/>
        <v>3002</v>
      </c>
      <c r="B3003" s="14">
        <v>44162</v>
      </c>
      <c r="C3003" t="s">
        <v>6</v>
      </c>
      <c r="D3003" t="s">
        <v>21</v>
      </c>
      <c r="E3003" s="15">
        <f t="shared" si="93"/>
        <v>20202992</v>
      </c>
      <c r="F3003">
        <v>187</v>
      </c>
      <c r="G3003">
        <v>99999</v>
      </c>
      <c r="H3003" t="str">
        <f>IF(VLOOKUP(G3003,Clientes!$A$2:$D$102,4,FALSE)=0,Clientes!$D$6,VLOOKUP(G3003,Clientes!$A$2:$D$102,4,FALSE))</f>
        <v>Ciudad de México</v>
      </c>
      <c r="I3003" t="s">
        <v>872</v>
      </c>
      <c r="J3003">
        <v>5</v>
      </c>
      <c r="O3003" t="s">
        <v>907</v>
      </c>
    </row>
    <row r="3004" spans="1:15">
      <c r="A3004">
        <f t="shared" si="92"/>
        <v>3003</v>
      </c>
      <c r="B3004" s="14">
        <v>44162</v>
      </c>
      <c r="C3004" t="s">
        <v>6</v>
      </c>
      <c r="D3004" t="s">
        <v>20</v>
      </c>
      <c r="E3004" s="15">
        <f t="shared" si="93"/>
        <v>20202993</v>
      </c>
      <c r="F3004">
        <v>238</v>
      </c>
      <c r="G3004">
        <v>99999</v>
      </c>
      <c r="H3004" t="str">
        <f>IF(VLOOKUP(G3004,Clientes!$A$2:$D$102,4,FALSE)=0,Clientes!$D$6,VLOOKUP(G3004,Clientes!$A$2:$D$102,4,FALSE))</f>
        <v>Ciudad de México</v>
      </c>
      <c r="I3004" t="s">
        <v>850</v>
      </c>
      <c r="J3004">
        <v>1</v>
      </c>
      <c r="O3004" t="s">
        <v>32</v>
      </c>
    </row>
    <row r="3005" spans="1:15">
      <c r="A3005">
        <f t="shared" si="92"/>
        <v>3004</v>
      </c>
      <c r="B3005" s="14">
        <v>44162</v>
      </c>
      <c r="C3005" t="s">
        <v>6</v>
      </c>
      <c r="D3005" t="s">
        <v>20</v>
      </c>
      <c r="E3005" s="15">
        <f t="shared" si="93"/>
        <v>20202994</v>
      </c>
      <c r="F3005">
        <v>261</v>
      </c>
      <c r="G3005">
        <v>99999</v>
      </c>
      <c r="H3005" t="str">
        <f>IF(VLOOKUP(G3005,Clientes!$A$2:$D$102,4,FALSE)=0,Clientes!$D$6,VLOOKUP(G3005,Clientes!$A$2:$D$102,4,FALSE))</f>
        <v>Ciudad de México</v>
      </c>
      <c r="I3005" t="s">
        <v>869</v>
      </c>
      <c r="J3005">
        <v>5</v>
      </c>
      <c r="O3005" t="s">
        <v>908</v>
      </c>
    </row>
    <row r="3006" spans="1:15">
      <c r="A3006">
        <f t="shared" si="92"/>
        <v>3005</v>
      </c>
      <c r="B3006" s="14">
        <v>44162</v>
      </c>
      <c r="C3006" t="s">
        <v>6</v>
      </c>
      <c r="D3006" t="s">
        <v>21</v>
      </c>
      <c r="E3006" s="15">
        <f t="shared" si="93"/>
        <v>20202995</v>
      </c>
      <c r="F3006">
        <v>297</v>
      </c>
      <c r="G3006">
        <v>99999</v>
      </c>
      <c r="H3006" t="str">
        <f>IF(VLOOKUP(G3006,Clientes!$A$2:$D$102,4,FALSE)=0,Clientes!$D$6,VLOOKUP(G3006,Clientes!$A$2:$D$102,4,FALSE))</f>
        <v>Ciudad de México</v>
      </c>
      <c r="I3006" t="s">
        <v>857</v>
      </c>
      <c r="J3006">
        <v>2</v>
      </c>
      <c r="O3006" t="s">
        <v>908</v>
      </c>
    </row>
    <row r="3007" spans="1:15">
      <c r="A3007">
        <f t="shared" si="92"/>
        <v>3006</v>
      </c>
      <c r="B3007" s="14">
        <v>44162</v>
      </c>
      <c r="C3007" t="s">
        <v>6</v>
      </c>
      <c r="D3007" t="s">
        <v>22</v>
      </c>
      <c r="E3007" s="15">
        <f t="shared" si="93"/>
        <v>20202996</v>
      </c>
      <c r="F3007">
        <v>328</v>
      </c>
      <c r="G3007">
        <v>99999</v>
      </c>
      <c r="H3007" t="str">
        <f>IF(VLOOKUP(G3007,Clientes!$A$2:$D$102,4,FALSE)=0,Clientes!$D$6,VLOOKUP(G3007,Clientes!$A$2:$D$102,4,FALSE))</f>
        <v>Ciudad de México</v>
      </c>
      <c r="I3007" t="s">
        <v>867</v>
      </c>
      <c r="J3007">
        <v>4</v>
      </c>
      <c r="O3007" t="s">
        <v>32</v>
      </c>
    </row>
    <row r="3008" spans="1:15">
      <c r="A3008">
        <f t="shared" si="92"/>
        <v>3007</v>
      </c>
      <c r="B3008" s="14">
        <v>44162</v>
      </c>
      <c r="C3008" t="s">
        <v>6</v>
      </c>
      <c r="D3008" t="s">
        <v>20</v>
      </c>
      <c r="E3008" s="15">
        <f t="shared" si="93"/>
        <v>20202997</v>
      </c>
      <c r="F3008">
        <v>374</v>
      </c>
      <c r="G3008">
        <v>99999</v>
      </c>
      <c r="H3008" t="str">
        <f>IF(VLOOKUP(G3008,Clientes!$A$2:$D$102,4,FALSE)=0,Clientes!$D$6,VLOOKUP(G3008,Clientes!$A$2:$D$102,4,FALSE))</f>
        <v>Ciudad de México</v>
      </c>
      <c r="I3008" t="s">
        <v>890</v>
      </c>
      <c r="J3008">
        <v>6</v>
      </c>
      <c r="O3008" t="s">
        <v>32</v>
      </c>
    </row>
    <row r="3009" spans="1:15">
      <c r="A3009">
        <f t="shared" si="92"/>
        <v>3008</v>
      </c>
      <c r="B3009" s="14">
        <v>44162</v>
      </c>
      <c r="C3009" t="s">
        <v>6</v>
      </c>
      <c r="D3009" t="s">
        <v>22</v>
      </c>
      <c r="E3009" s="15">
        <f t="shared" si="93"/>
        <v>20202998</v>
      </c>
      <c r="F3009">
        <v>379</v>
      </c>
      <c r="G3009">
        <v>99999</v>
      </c>
      <c r="H3009" t="str">
        <f>IF(VLOOKUP(G3009,Clientes!$A$2:$D$102,4,FALSE)=0,Clientes!$D$6,VLOOKUP(G3009,Clientes!$A$2:$D$102,4,FALSE))</f>
        <v>Ciudad de México</v>
      </c>
      <c r="I3009" t="s">
        <v>870</v>
      </c>
      <c r="J3009">
        <v>2</v>
      </c>
      <c r="O3009" t="s">
        <v>908</v>
      </c>
    </row>
    <row r="3010" spans="1:15">
      <c r="A3010">
        <f t="shared" si="92"/>
        <v>3009</v>
      </c>
      <c r="B3010" s="14">
        <v>44162</v>
      </c>
      <c r="C3010" t="s">
        <v>6</v>
      </c>
      <c r="D3010" t="s">
        <v>21</v>
      </c>
      <c r="E3010" s="15">
        <f t="shared" si="93"/>
        <v>20202999</v>
      </c>
      <c r="F3010">
        <v>388</v>
      </c>
      <c r="G3010">
        <v>99999</v>
      </c>
      <c r="H3010" t="str">
        <f>IF(VLOOKUP(G3010,Clientes!$A$2:$D$102,4,FALSE)=0,Clientes!$D$6,VLOOKUP(G3010,Clientes!$A$2:$D$102,4,FALSE))</f>
        <v>Ciudad de México</v>
      </c>
      <c r="I3010" t="s">
        <v>864</v>
      </c>
      <c r="J3010">
        <v>3</v>
      </c>
      <c r="O3010" t="s">
        <v>907</v>
      </c>
    </row>
    <row r="3011" spans="1:15">
      <c r="A3011">
        <f t="shared" si="92"/>
        <v>3010</v>
      </c>
      <c r="B3011" s="14">
        <v>44162</v>
      </c>
      <c r="C3011" t="s">
        <v>6</v>
      </c>
      <c r="D3011" t="s">
        <v>20</v>
      </c>
      <c r="E3011" s="15">
        <f t="shared" si="93"/>
        <v>20203000</v>
      </c>
      <c r="F3011">
        <v>407</v>
      </c>
      <c r="G3011">
        <v>99999</v>
      </c>
      <c r="H3011" t="str">
        <f>IF(VLOOKUP(G3011,Clientes!$A$2:$D$102,4,FALSE)=0,Clientes!$D$6,VLOOKUP(G3011,Clientes!$A$2:$D$102,4,FALSE))</f>
        <v>Ciudad de México</v>
      </c>
      <c r="I3011" t="s">
        <v>852</v>
      </c>
      <c r="J3011">
        <v>2</v>
      </c>
      <c r="O3011" t="s">
        <v>32</v>
      </c>
    </row>
    <row r="3012" spans="1:15">
      <c r="A3012">
        <f t="shared" ref="A3012:A3075" si="94">A3011+1</f>
        <v>3011</v>
      </c>
      <c r="B3012" s="14">
        <v>44162</v>
      </c>
      <c r="C3012" t="s">
        <v>6</v>
      </c>
      <c r="D3012" t="s">
        <v>21</v>
      </c>
      <c r="E3012" s="15">
        <f t="shared" ref="E3012:E3075" si="95">IF(CONCATENATE(D3012,F3012)=CONCATENATE(D3011,F3011),E3011,E3011+1)</f>
        <v>20203001</v>
      </c>
      <c r="F3012">
        <v>436</v>
      </c>
      <c r="G3012">
        <v>99999</v>
      </c>
      <c r="H3012" t="str">
        <f>IF(VLOOKUP(G3012,Clientes!$A$2:$D$102,4,FALSE)=0,Clientes!$D$6,VLOOKUP(G3012,Clientes!$A$2:$D$102,4,FALSE))</f>
        <v>Ciudad de México</v>
      </c>
      <c r="I3012" t="s">
        <v>841</v>
      </c>
      <c r="J3012">
        <v>6</v>
      </c>
      <c r="O3012" t="s">
        <v>908</v>
      </c>
    </row>
    <row r="3013" spans="1:15">
      <c r="A3013">
        <f t="shared" si="94"/>
        <v>3012</v>
      </c>
      <c r="B3013" s="14">
        <v>44163</v>
      </c>
      <c r="C3013" t="s">
        <v>6</v>
      </c>
      <c r="D3013" t="s">
        <v>22</v>
      </c>
      <c r="E3013" s="15">
        <f t="shared" si="95"/>
        <v>20203002</v>
      </c>
      <c r="F3013">
        <v>60</v>
      </c>
      <c r="G3013">
        <v>60</v>
      </c>
      <c r="H3013" t="str">
        <f>IF(VLOOKUP(G3013,Clientes!$A$2:$D$102,4,FALSE)=0,Clientes!$D$6,VLOOKUP(G3013,Clientes!$A$2:$D$102,4,FALSE))</f>
        <v>Torreón</v>
      </c>
      <c r="I3013" t="s">
        <v>832</v>
      </c>
      <c r="J3013">
        <v>4</v>
      </c>
      <c r="O3013" t="s">
        <v>908</v>
      </c>
    </row>
    <row r="3014" spans="1:15">
      <c r="A3014">
        <f t="shared" si="94"/>
        <v>3013</v>
      </c>
      <c r="B3014" s="14">
        <v>44163</v>
      </c>
      <c r="C3014" t="s">
        <v>6</v>
      </c>
      <c r="D3014" t="s">
        <v>22</v>
      </c>
      <c r="E3014" s="15">
        <f t="shared" si="95"/>
        <v>20203003</v>
      </c>
      <c r="F3014">
        <v>251</v>
      </c>
      <c r="G3014">
        <v>99999</v>
      </c>
      <c r="H3014" t="str">
        <f>IF(VLOOKUP(G3014,Clientes!$A$2:$D$102,4,FALSE)=0,Clientes!$D$6,VLOOKUP(G3014,Clientes!$A$2:$D$102,4,FALSE))</f>
        <v>Ciudad de México</v>
      </c>
      <c r="I3014" t="s">
        <v>881</v>
      </c>
      <c r="J3014">
        <v>3</v>
      </c>
      <c r="O3014" t="s">
        <v>908</v>
      </c>
    </row>
    <row r="3015" spans="1:15">
      <c r="A3015">
        <f t="shared" si="94"/>
        <v>3014</v>
      </c>
      <c r="B3015" s="14">
        <v>44163</v>
      </c>
      <c r="C3015" t="s">
        <v>6</v>
      </c>
      <c r="D3015" t="s">
        <v>20</v>
      </c>
      <c r="E3015" s="15">
        <f t="shared" si="95"/>
        <v>20203004</v>
      </c>
      <c r="F3015">
        <v>300</v>
      </c>
      <c r="G3015">
        <v>99999</v>
      </c>
      <c r="H3015" t="str">
        <f>IF(VLOOKUP(G3015,Clientes!$A$2:$D$102,4,FALSE)=0,Clientes!$D$6,VLOOKUP(G3015,Clientes!$A$2:$D$102,4,FALSE))</f>
        <v>Ciudad de México</v>
      </c>
      <c r="I3015" t="s">
        <v>859</v>
      </c>
      <c r="J3015">
        <v>1</v>
      </c>
      <c r="O3015" t="s">
        <v>908</v>
      </c>
    </row>
    <row r="3016" spans="1:15">
      <c r="A3016">
        <f t="shared" si="94"/>
        <v>3015</v>
      </c>
      <c r="B3016" s="14">
        <v>44163</v>
      </c>
      <c r="C3016" t="s">
        <v>6</v>
      </c>
      <c r="D3016" t="s">
        <v>22</v>
      </c>
      <c r="E3016" s="15">
        <f t="shared" si="95"/>
        <v>20203005</v>
      </c>
      <c r="F3016">
        <v>301</v>
      </c>
      <c r="G3016">
        <v>99999</v>
      </c>
      <c r="H3016" t="str">
        <f>IF(VLOOKUP(G3016,Clientes!$A$2:$D$102,4,FALSE)=0,Clientes!$D$6,VLOOKUP(G3016,Clientes!$A$2:$D$102,4,FALSE))</f>
        <v>Ciudad de México</v>
      </c>
      <c r="I3016" t="s">
        <v>868</v>
      </c>
      <c r="J3016">
        <v>2</v>
      </c>
      <c r="O3016" t="s">
        <v>907</v>
      </c>
    </row>
    <row r="3017" spans="1:15">
      <c r="A3017">
        <f t="shared" si="94"/>
        <v>3016</v>
      </c>
      <c r="B3017" s="14">
        <v>44163</v>
      </c>
      <c r="C3017" t="s">
        <v>6</v>
      </c>
      <c r="D3017" t="s">
        <v>20</v>
      </c>
      <c r="E3017" s="15">
        <f t="shared" si="95"/>
        <v>20203006</v>
      </c>
      <c r="F3017">
        <v>311</v>
      </c>
      <c r="G3017">
        <v>99999</v>
      </c>
      <c r="H3017" t="str">
        <f>IF(VLOOKUP(G3017,Clientes!$A$2:$D$102,4,FALSE)=0,Clientes!$D$6,VLOOKUP(G3017,Clientes!$A$2:$D$102,4,FALSE))</f>
        <v>Ciudad de México</v>
      </c>
      <c r="I3017" t="s">
        <v>839</v>
      </c>
      <c r="J3017">
        <v>3</v>
      </c>
      <c r="O3017" t="s">
        <v>32</v>
      </c>
    </row>
    <row r="3018" spans="1:15">
      <c r="A3018">
        <f t="shared" si="94"/>
        <v>3017</v>
      </c>
      <c r="B3018" s="14">
        <v>44163</v>
      </c>
      <c r="C3018" t="s">
        <v>6</v>
      </c>
      <c r="D3018" t="s">
        <v>22</v>
      </c>
      <c r="E3018" s="15">
        <f t="shared" si="95"/>
        <v>20203007</v>
      </c>
      <c r="F3018">
        <v>314</v>
      </c>
      <c r="G3018">
        <v>99999</v>
      </c>
      <c r="H3018" t="str">
        <f>IF(VLOOKUP(G3018,Clientes!$A$2:$D$102,4,FALSE)=0,Clientes!$D$6,VLOOKUP(G3018,Clientes!$A$2:$D$102,4,FALSE))</f>
        <v>Ciudad de México</v>
      </c>
      <c r="I3018" t="s">
        <v>871</v>
      </c>
      <c r="J3018">
        <v>6</v>
      </c>
      <c r="O3018" t="s">
        <v>907</v>
      </c>
    </row>
    <row r="3019" spans="1:15">
      <c r="A3019">
        <f t="shared" si="94"/>
        <v>3018</v>
      </c>
      <c r="B3019" s="14">
        <v>44163</v>
      </c>
      <c r="C3019" t="s">
        <v>6</v>
      </c>
      <c r="D3019" t="s">
        <v>20</v>
      </c>
      <c r="E3019" s="15">
        <f t="shared" si="95"/>
        <v>20203008</v>
      </c>
      <c r="F3019">
        <v>420</v>
      </c>
      <c r="G3019">
        <v>99999</v>
      </c>
      <c r="H3019" t="str">
        <f>IF(VLOOKUP(G3019,Clientes!$A$2:$D$102,4,FALSE)=0,Clientes!$D$6,VLOOKUP(G3019,Clientes!$A$2:$D$102,4,FALSE))</f>
        <v>Ciudad de México</v>
      </c>
      <c r="I3019" t="s">
        <v>865</v>
      </c>
      <c r="J3019">
        <v>6</v>
      </c>
      <c r="O3019" t="s">
        <v>32</v>
      </c>
    </row>
    <row r="3020" spans="1:15">
      <c r="A3020">
        <f t="shared" si="94"/>
        <v>3019</v>
      </c>
      <c r="B3020" s="14">
        <v>44163</v>
      </c>
      <c r="C3020" t="s">
        <v>6</v>
      </c>
      <c r="D3020" t="s">
        <v>20</v>
      </c>
      <c r="E3020" s="15">
        <f t="shared" si="95"/>
        <v>20203009</v>
      </c>
      <c r="F3020">
        <v>440</v>
      </c>
      <c r="G3020">
        <v>99999</v>
      </c>
      <c r="H3020" t="str">
        <f>IF(VLOOKUP(G3020,Clientes!$A$2:$D$102,4,FALSE)=0,Clientes!$D$6,VLOOKUP(G3020,Clientes!$A$2:$D$102,4,FALSE))</f>
        <v>Ciudad de México</v>
      </c>
      <c r="I3020" t="s">
        <v>845</v>
      </c>
      <c r="J3020">
        <v>6</v>
      </c>
      <c r="O3020" t="s">
        <v>908</v>
      </c>
    </row>
    <row r="3021" spans="1:15">
      <c r="A3021">
        <f t="shared" si="94"/>
        <v>3020</v>
      </c>
      <c r="B3021" s="14">
        <v>44164</v>
      </c>
      <c r="C3021" t="s">
        <v>6</v>
      </c>
      <c r="D3021" t="s">
        <v>21</v>
      </c>
      <c r="E3021" s="15">
        <f t="shared" si="95"/>
        <v>20203010</v>
      </c>
      <c r="F3021">
        <v>33</v>
      </c>
      <c r="G3021">
        <v>33</v>
      </c>
      <c r="H3021" t="str">
        <f>IF(VLOOKUP(G3021,Clientes!$A$2:$D$102,4,FALSE)=0,Clientes!$D$6,VLOOKUP(G3021,Clientes!$A$2:$D$102,4,FALSE))</f>
        <v>Ciudad de México</v>
      </c>
      <c r="I3021" t="s">
        <v>835</v>
      </c>
      <c r="J3021">
        <v>2</v>
      </c>
      <c r="O3021" t="s">
        <v>32</v>
      </c>
    </row>
    <row r="3022" spans="1:15">
      <c r="A3022">
        <f t="shared" si="94"/>
        <v>3021</v>
      </c>
      <c r="B3022" s="14">
        <v>44164</v>
      </c>
      <c r="C3022" t="s">
        <v>6</v>
      </c>
      <c r="D3022" t="s">
        <v>21</v>
      </c>
      <c r="E3022" s="15">
        <f t="shared" si="95"/>
        <v>20203011</v>
      </c>
      <c r="F3022">
        <v>69</v>
      </c>
      <c r="G3022">
        <v>69</v>
      </c>
      <c r="H3022" t="str">
        <f>IF(VLOOKUP(G3022,Clientes!$A$2:$D$102,4,FALSE)=0,Clientes!$D$6,VLOOKUP(G3022,Clientes!$A$2:$D$102,4,FALSE))</f>
        <v>Chilpancingo de los Bravo</v>
      </c>
      <c r="I3022" t="s">
        <v>885</v>
      </c>
      <c r="J3022">
        <v>2</v>
      </c>
      <c r="O3022" t="s">
        <v>32</v>
      </c>
    </row>
    <row r="3023" spans="1:15">
      <c r="A3023">
        <f t="shared" si="94"/>
        <v>3022</v>
      </c>
      <c r="B3023" s="14">
        <v>44164</v>
      </c>
      <c r="C3023" t="s">
        <v>6</v>
      </c>
      <c r="D3023" t="s">
        <v>20</v>
      </c>
      <c r="E3023" s="15">
        <f t="shared" si="95"/>
        <v>20203012</v>
      </c>
      <c r="F3023">
        <v>84</v>
      </c>
      <c r="G3023">
        <v>84</v>
      </c>
      <c r="H3023" t="str">
        <f>IF(VLOOKUP(G3023,Clientes!$A$2:$D$102,4,FALSE)=0,Clientes!$D$6,VLOOKUP(G3023,Clientes!$A$2:$D$102,4,FALSE))</f>
        <v>Ciudad de México</v>
      </c>
      <c r="I3023" t="s">
        <v>856</v>
      </c>
      <c r="J3023">
        <v>3</v>
      </c>
      <c r="O3023" t="s">
        <v>907</v>
      </c>
    </row>
    <row r="3024" spans="1:15">
      <c r="A3024">
        <f t="shared" si="94"/>
        <v>3023</v>
      </c>
      <c r="B3024" s="14">
        <v>44164</v>
      </c>
      <c r="C3024" t="s">
        <v>6</v>
      </c>
      <c r="D3024" t="s">
        <v>20</v>
      </c>
      <c r="E3024" s="15">
        <f t="shared" si="95"/>
        <v>20203013</v>
      </c>
      <c r="F3024">
        <v>295</v>
      </c>
      <c r="G3024">
        <v>99999</v>
      </c>
      <c r="H3024" t="str">
        <f>IF(VLOOKUP(G3024,Clientes!$A$2:$D$102,4,FALSE)=0,Clientes!$D$6,VLOOKUP(G3024,Clientes!$A$2:$D$102,4,FALSE))</f>
        <v>Ciudad de México</v>
      </c>
      <c r="I3024" t="s">
        <v>827</v>
      </c>
      <c r="J3024">
        <v>4</v>
      </c>
      <c r="O3024" t="s">
        <v>32</v>
      </c>
    </row>
    <row r="3025" spans="1:15">
      <c r="A3025">
        <f t="shared" si="94"/>
        <v>3024</v>
      </c>
      <c r="B3025" s="14">
        <v>44164</v>
      </c>
      <c r="C3025" t="s">
        <v>36</v>
      </c>
      <c r="D3025" t="s">
        <v>20</v>
      </c>
      <c r="E3025" s="15">
        <f t="shared" si="95"/>
        <v>20203014</v>
      </c>
      <c r="F3025">
        <v>319</v>
      </c>
      <c r="G3025">
        <v>99999</v>
      </c>
      <c r="H3025" t="str">
        <f>IF(VLOOKUP(G3025,Clientes!$A$2:$D$102,4,FALSE)=0,Clientes!$D$6,VLOOKUP(G3025,Clientes!$A$2:$D$102,4,FALSE))</f>
        <v>Ciudad de México</v>
      </c>
      <c r="I3025" t="s">
        <v>860</v>
      </c>
      <c r="J3025">
        <v>6</v>
      </c>
      <c r="O3025" t="s">
        <v>908</v>
      </c>
    </row>
    <row r="3026" spans="1:15">
      <c r="A3026">
        <f t="shared" si="94"/>
        <v>3025</v>
      </c>
      <c r="B3026" s="14">
        <v>44164</v>
      </c>
      <c r="C3026" t="s">
        <v>6</v>
      </c>
      <c r="D3026" t="s">
        <v>20</v>
      </c>
      <c r="E3026" s="15">
        <f t="shared" si="95"/>
        <v>20203015</v>
      </c>
      <c r="F3026">
        <v>357</v>
      </c>
      <c r="G3026">
        <v>99999</v>
      </c>
      <c r="H3026" t="str">
        <f>IF(VLOOKUP(G3026,Clientes!$A$2:$D$102,4,FALSE)=0,Clientes!$D$6,VLOOKUP(G3026,Clientes!$A$2:$D$102,4,FALSE))</f>
        <v>Ciudad de México</v>
      </c>
      <c r="I3026" t="s">
        <v>849</v>
      </c>
      <c r="J3026">
        <v>7</v>
      </c>
      <c r="O3026" t="s">
        <v>907</v>
      </c>
    </row>
    <row r="3027" spans="1:15">
      <c r="A3027">
        <f t="shared" si="94"/>
        <v>3026</v>
      </c>
      <c r="B3027" s="14">
        <v>44164</v>
      </c>
      <c r="C3027" t="s">
        <v>6</v>
      </c>
      <c r="D3027" t="s">
        <v>20</v>
      </c>
      <c r="E3027" s="15">
        <f t="shared" si="95"/>
        <v>20203016</v>
      </c>
      <c r="F3027">
        <v>385</v>
      </c>
      <c r="G3027">
        <v>99999</v>
      </c>
      <c r="H3027" t="str">
        <f>IF(VLOOKUP(G3027,Clientes!$A$2:$D$102,4,FALSE)=0,Clientes!$D$6,VLOOKUP(G3027,Clientes!$A$2:$D$102,4,FALSE))</f>
        <v>Ciudad de México</v>
      </c>
      <c r="I3027" t="s">
        <v>867</v>
      </c>
      <c r="J3027">
        <v>4</v>
      </c>
      <c r="O3027" t="s">
        <v>907</v>
      </c>
    </row>
    <row r="3028" spans="1:15">
      <c r="A3028">
        <f t="shared" si="94"/>
        <v>3027</v>
      </c>
      <c r="B3028" s="14">
        <v>44164</v>
      </c>
      <c r="C3028" t="s">
        <v>6</v>
      </c>
      <c r="D3028" t="s">
        <v>20</v>
      </c>
      <c r="E3028" s="15">
        <f t="shared" si="95"/>
        <v>20203017</v>
      </c>
      <c r="F3028">
        <v>401</v>
      </c>
      <c r="G3028">
        <v>99999</v>
      </c>
      <c r="H3028" t="str">
        <f>IF(VLOOKUP(G3028,Clientes!$A$2:$D$102,4,FALSE)=0,Clientes!$D$6,VLOOKUP(G3028,Clientes!$A$2:$D$102,4,FALSE))</f>
        <v>Ciudad de México</v>
      </c>
      <c r="I3028" t="s">
        <v>876</v>
      </c>
      <c r="J3028">
        <v>4</v>
      </c>
      <c r="O3028" t="s">
        <v>907</v>
      </c>
    </row>
    <row r="3029" spans="1:15">
      <c r="A3029">
        <f t="shared" si="94"/>
        <v>3028</v>
      </c>
      <c r="B3029" s="14">
        <v>44164</v>
      </c>
      <c r="C3029" t="s">
        <v>6</v>
      </c>
      <c r="D3029" t="s">
        <v>21</v>
      </c>
      <c r="E3029" s="15">
        <f t="shared" si="95"/>
        <v>20203018</v>
      </c>
      <c r="F3029">
        <v>403</v>
      </c>
      <c r="G3029">
        <v>99999</v>
      </c>
      <c r="H3029" t="str">
        <f>IF(VLOOKUP(G3029,Clientes!$A$2:$D$102,4,FALSE)=0,Clientes!$D$6,VLOOKUP(G3029,Clientes!$A$2:$D$102,4,FALSE))</f>
        <v>Ciudad de México</v>
      </c>
      <c r="I3029" t="s">
        <v>841</v>
      </c>
      <c r="J3029">
        <v>1</v>
      </c>
      <c r="O3029" t="s">
        <v>907</v>
      </c>
    </row>
    <row r="3030" spans="1:15">
      <c r="A3030">
        <f t="shared" si="94"/>
        <v>3029</v>
      </c>
      <c r="B3030" s="14">
        <v>44165</v>
      </c>
      <c r="C3030" t="s">
        <v>6</v>
      </c>
      <c r="D3030" t="s">
        <v>20</v>
      </c>
      <c r="E3030" s="15">
        <f t="shared" si="95"/>
        <v>20203019</v>
      </c>
      <c r="F3030">
        <v>66</v>
      </c>
      <c r="G3030">
        <v>66</v>
      </c>
      <c r="H3030" t="str">
        <f>IF(VLOOKUP(G3030,Clientes!$A$2:$D$102,4,FALSE)=0,Clientes!$D$6,VLOOKUP(G3030,Clientes!$A$2:$D$102,4,FALSE))</f>
        <v>Ciudad de México</v>
      </c>
      <c r="I3030" t="s">
        <v>834</v>
      </c>
      <c r="J3030">
        <v>3</v>
      </c>
      <c r="O3030" t="s">
        <v>907</v>
      </c>
    </row>
    <row r="3031" spans="1:15">
      <c r="A3031">
        <f t="shared" si="94"/>
        <v>3030</v>
      </c>
      <c r="B3031" s="14">
        <v>44165</v>
      </c>
      <c r="C3031" t="s">
        <v>6</v>
      </c>
      <c r="D3031" t="s">
        <v>20</v>
      </c>
      <c r="E3031" s="15">
        <f t="shared" si="95"/>
        <v>20203020</v>
      </c>
      <c r="F3031">
        <v>87</v>
      </c>
      <c r="G3031">
        <v>87</v>
      </c>
      <c r="H3031" t="str">
        <f>IF(VLOOKUP(G3031,Clientes!$A$2:$D$102,4,FALSE)=0,Clientes!$D$6,VLOOKUP(G3031,Clientes!$A$2:$D$102,4,FALSE))</f>
        <v>Irapuato</v>
      </c>
      <c r="I3031" t="s">
        <v>875</v>
      </c>
      <c r="J3031">
        <v>7</v>
      </c>
      <c r="O3031" t="s">
        <v>907</v>
      </c>
    </row>
    <row r="3032" spans="1:15">
      <c r="A3032">
        <f t="shared" si="94"/>
        <v>3031</v>
      </c>
      <c r="B3032" s="14">
        <v>44165</v>
      </c>
      <c r="C3032" t="s">
        <v>6</v>
      </c>
      <c r="D3032" t="s">
        <v>21</v>
      </c>
      <c r="E3032" s="15">
        <f t="shared" si="95"/>
        <v>20203021</v>
      </c>
      <c r="F3032">
        <v>162</v>
      </c>
      <c r="G3032">
        <v>99999</v>
      </c>
      <c r="H3032" t="str">
        <f>IF(VLOOKUP(G3032,Clientes!$A$2:$D$102,4,FALSE)=0,Clientes!$D$6,VLOOKUP(G3032,Clientes!$A$2:$D$102,4,FALSE))</f>
        <v>Ciudad de México</v>
      </c>
      <c r="I3032" t="s">
        <v>853</v>
      </c>
      <c r="J3032">
        <v>7</v>
      </c>
      <c r="O3032" t="s">
        <v>907</v>
      </c>
    </row>
    <row r="3033" spans="1:15">
      <c r="A3033">
        <f t="shared" si="94"/>
        <v>3032</v>
      </c>
      <c r="B3033" s="14">
        <v>44165</v>
      </c>
      <c r="C3033" t="s">
        <v>6</v>
      </c>
      <c r="D3033" t="s">
        <v>22</v>
      </c>
      <c r="E3033" s="15">
        <f t="shared" si="95"/>
        <v>20203022</v>
      </c>
      <c r="F3033">
        <v>182</v>
      </c>
      <c r="G3033">
        <v>99999</v>
      </c>
      <c r="H3033" t="str">
        <f>IF(VLOOKUP(G3033,Clientes!$A$2:$D$102,4,FALSE)=0,Clientes!$D$6,VLOOKUP(G3033,Clientes!$A$2:$D$102,4,FALSE))</f>
        <v>Ciudad de México</v>
      </c>
      <c r="I3033" t="s">
        <v>869</v>
      </c>
      <c r="J3033">
        <v>3</v>
      </c>
      <c r="O3033" t="s">
        <v>908</v>
      </c>
    </row>
    <row r="3034" spans="1:15">
      <c r="A3034">
        <f t="shared" si="94"/>
        <v>3033</v>
      </c>
      <c r="B3034" s="14">
        <v>44165</v>
      </c>
      <c r="C3034" t="s">
        <v>6</v>
      </c>
      <c r="D3034" t="s">
        <v>21</v>
      </c>
      <c r="E3034" s="15">
        <f t="shared" si="95"/>
        <v>20203023</v>
      </c>
      <c r="F3034">
        <v>207</v>
      </c>
      <c r="G3034">
        <v>99999</v>
      </c>
      <c r="H3034" t="str">
        <f>IF(VLOOKUP(G3034,Clientes!$A$2:$D$102,4,FALSE)=0,Clientes!$D$6,VLOOKUP(G3034,Clientes!$A$2:$D$102,4,FALSE))</f>
        <v>Ciudad de México</v>
      </c>
      <c r="I3034" t="s">
        <v>834</v>
      </c>
      <c r="J3034">
        <v>4</v>
      </c>
      <c r="O3034" t="s">
        <v>907</v>
      </c>
    </row>
    <row r="3035" spans="1:15">
      <c r="A3035">
        <f t="shared" si="94"/>
        <v>3034</v>
      </c>
      <c r="B3035" s="14">
        <v>44165</v>
      </c>
      <c r="C3035" t="s">
        <v>6</v>
      </c>
      <c r="D3035" t="s">
        <v>20</v>
      </c>
      <c r="E3035" s="15">
        <f t="shared" si="95"/>
        <v>20203024</v>
      </c>
      <c r="F3035">
        <v>235</v>
      </c>
      <c r="G3035">
        <v>99999</v>
      </c>
      <c r="H3035" t="str">
        <f>IF(VLOOKUP(G3035,Clientes!$A$2:$D$102,4,FALSE)=0,Clientes!$D$6,VLOOKUP(G3035,Clientes!$A$2:$D$102,4,FALSE))</f>
        <v>Ciudad de México</v>
      </c>
      <c r="I3035" t="s">
        <v>841</v>
      </c>
      <c r="J3035">
        <v>2</v>
      </c>
      <c r="O3035" t="s">
        <v>907</v>
      </c>
    </row>
    <row r="3036" spans="1:15">
      <c r="A3036">
        <f t="shared" si="94"/>
        <v>3035</v>
      </c>
      <c r="B3036" s="14">
        <v>44165</v>
      </c>
      <c r="C3036" t="s">
        <v>6</v>
      </c>
      <c r="D3036" t="s">
        <v>20</v>
      </c>
      <c r="E3036" s="15">
        <f t="shared" si="95"/>
        <v>20203025</v>
      </c>
      <c r="F3036">
        <v>265</v>
      </c>
      <c r="G3036">
        <v>99999</v>
      </c>
      <c r="H3036" t="str">
        <f>IF(VLOOKUP(G3036,Clientes!$A$2:$D$102,4,FALSE)=0,Clientes!$D$6,VLOOKUP(G3036,Clientes!$A$2:$D$102,4,FALSE))</f>
        <v>Ciudad de México</v>
      </c>
      <c r="I3036" t="s">
        <v>856</v>
      </c>
      <c r="J3036">
        <v>1</v>
      </c>
      <c r="O3036" t="s">
        <v>907</v>
      </c>
    </row>
    <row r="3037" spans="1:15">
      <c r="A3037">
        <f t="shared" si="94"/>
        <v>3036</v>
      </c>
      <c r="B3037" s="14">
        <v>44165</v>
      </c>
      <c r="C3037" t="s">
        <v>6</v>
      </c>
      <c r="D3037" t="s">
        <v>20</v>
      </c>
      <c r="E3037" s="15">
        <f t="shared" si="95"/>
        <v>20203026</v>
      </c>
      <c r="F3037">
        <v>301</v>
      </c>
      <c r="G3037">
        <v>99999</v>
      </c>
      <c r="H3037" t="str">
        <f>IF(VLOOKUP(G3037,Clientes!$A$2:$D$102,4,FALSE)=0,Clientes!$D$6,VLOOKUP(G3037,Clientes!$A$2:$D$102,4,FALSE))</f>
        <v>Ciudad de México</v>
      </c>
      <c r="I3037" t="s">
        <v>876</v>
      </c>
      <c r="J3037">
        <v>7</v>
      </c>
      <c r="O3037" t="s">
        <v>32</v>
      </c>
    </row>
    <row r="3038" spans="1:15">
      <c r="A3038">
        <f t="shared" si="94"/>
        <v>3037</v>
      </c>
      <c r="B3038" s="14">
        <v>44165</v>
      </c>
      <c r="C3038" t="s">
        <v>6</v>
      </c>
      <c r="D3038" t="s">
        <v>20</v>
      </c>
      <c r="E3038" s="15">
        <f t="shared" si="95"/>
        <v>20203027</v>
      </c>
      <c r="F3038">
        <v>308</v>
      </c>
      <c r="G3038">
        <v>99999</v>
      </c>
      <c r="H3038" t="str">
        <f>IF(VLOOKUP(G3038,Clientes!$A$2:$D$102,4,FALSE)=0,Clientes!$D$6,VLOOKUP(G3038,Clientes!$A$2:$D$102,4,FALSE))</f>
        <v>Ciudad de México</v>
      </c>
      <c r="I3038" t="s">
        <v>883</v>
      </c>
      <c r="J3038">
        <v>3</v>
      </c>
      <c r="O3038" t="s">
        <v>32</v>
      </c>
    </row>
    <row r="3039" spans="1:15">
      <c r="A3039">
        <f t="shared" si="94"/>
        <v>3038</v>
      </c>
      <c r="B3039" s="14">
        <v>44165</v>
      </c>
      <c r="C3039" t="s">
        <v>6</v>
      </c>
      <c r="D3039" t="s">
        <v>21</v>
      </c>
      <c r="E3039" s="15">
        <f t="shared" si="95"/>
        <v>20203028</v>
      </c>
      <c r="F3039">
        <v>361</v>
      </c>
      <c r="G3039">
        <v>99999</v>
      </c>
      <c r="H3039" t="str">
        <f>IF(VLOOKUP(G3039,Clientes!$A$2:$D$102,4,FALSE)=0,Clientes!$D$6,VLOOKUP(G3039,Clientes!$A$2:$D$102,4,FALSE))</f>
        <v>Ciudad de México</v>
      </c>
      <c r="I3039" t="s">
        <v>841</v>
      </c>
      <c r="J3039">
        <v>3</v>
      </c>
      <c r="O3039" t="s">
        <v>908</v>
      </c>
    </row>
    <row r="3040" spans="1:15">
      <c r="A3040">
        <f t="shared" si="94"/>
        <v>3039</v>
      </c>
      <c r="B3040" s="14">
        <v>44176</v>
      </c>
      <c r="C3040" t="s">
        <v>6</v>
      </c>
      <c r="D3040" t="s">
        <v>21</v>
      </c>
      <c r="E3040" s="15">
        <f t="shared" si="95"/>
        <v>20203029</v>
      </c>
      <c r="F3040">
        <v>18</v>
      </c>
      <c r="G3040">
        <v>18</v>
      </c>
      <c r="H3040" t="str">
        <f>IF(VLOOKUP(G3040,Clientes!$A$2:$D$102,4,FALSE)=0,Clientes!$D$6,VLOOKUP(G3040,Clientes!$A$2:$D$102,4,FALSE))</f>
        <v>Ciudad de México</v>
      </c>
      <c r="I3040" t="s">
        <v>865</v>
      </c>
      <c r="J3040">
        <v>1</v>
      </c>
      <c r="O3040" t="s">
        <v>32</v>
      </c>
    </row>
    <row r="3041" spans="1:15">
      <c r="A3041">
        <f t="shared" si="94"/>
        <v>3040</v>
      </c>
      <c r="B3041" s="14">
        <v>44176</v>
      </c>
      <c r="C3041" t="s">
        <v>6</v>
      </c>
      <c r="D3041" t="s">
        <v>20</v>
      </c>
      <c r="E3041" s="15">
        <f t="shared" si="95"/>
        <v>20203030</v>
      </c>
      <c r="F3041">
        <v>68</v>
      </c>
      <c r="G3041">
        <v>68</v>
      </c>
      <c r="H3041" t="str">
        <f>IF(VLOOKUP(G3041,Clientes!$A$2:$D$102,4,FALSE)=0,Clientes!$D$6,VLOOKUP(G3041,Clientes!$A$2:$D$102,4,FALSE))</f>
        <v>Ciudad de México</v>
      </c>
      <c r="I3041" t="s">
        <v>890</v>
      </c>
      <c r="J3041">
        <v>1</v>
      </c>
      <c r="O3041" t="s">
        <v>907</v>
      </c>
    </row>
    <row r="3042" spans="1:15">
      <c r="A3042">
        <f t="shared" si="94"/>
        <v>3041</v>
      </c>
      <c r="B3042" s="14">
        <v>44176</v>
      </c>
      <c r="C3042" t="s">
        <v>6</v>
      </c>
      <c r="D3042" t="s">
        <v>21</v>
      </c>
      <c r="E3042" s="15">
        <f t="shared" si="95"/>
        <v>20203031</v>
      </c>
      <c r="F3042">
        <v>126</v>
      </c>
      <c r="G3042">
        <v>99999</v>
      </c>
      <c r="H3042" t="str">
        <f>IF(VLOOKUP(G3042,Clientes!$A$2:$D$102,4,FALSE)=0,Clientes!$D$6,VLOOKUP(G3042,Clientes!$A$2:$D$102,4,FALSE))</f>
        <v>Ciudad de México</v>
      </c>
      <c r="I3042" t="s">
        <v>829</v>
      </c>
      <c r="J3042">
        <v>5</v>
      </c>
      <c r="O3042" t="s">
        <v>908</v>
      </c>
    </row>
    <row r="3043" spans="1:15">
      <c r="A3043">
        <f t="shared" si="94"/>
        <v>3042</v>
      </c>
      <c r="B3043" s="14">
        <v>44176</v>
      </c>
      <c r="C3043" t="s">
        <v>6</v>
      </c>
      <c r="D3043" t="s">
        <v>20</v>
      </c>
      <c r="E3043" s="15">
        <f t="shared" si="95"/>
        <v>20203032</v>
      </c>
      <c r="F3043">
        <v>164</v>
      </c>
      <c r="G3043">
        <v>99999</v>
      </c>
      <c r="H3043" t="str">
        <f>IF(VLOOKUP(G3043,Clientes!$A$2:$D$102,4,FALSE)=0,Clientes!$D$6,VLOOKUP(G3043,Clientes!$A$2:$D$102,4,FALSE))</f>
        <v>Ciudad de México</v>
      </c>
      <c r="I3043" t="s">
        <v>849</v>
      </c>
      <c r="J3043">
        <v>4</v>
      </c>
      <c r="O3043" t="s">
        <v>907</v>
      </c>
    </row>
    <row r="3044" spans="1:15">
      <c r="A3044">
        <f t="shared" si="94"/>
        <v>3043</v>
      </c>
      <c r="B3044" s="14">
        <v>44176</v>
      </c>
      <c r="C3044" t="s">
        <v>6</v>
      </c>
      <c r="D3044" t="s">
        <v>22</v>
      </c>
      <c r="E3044" s="15">
        <f t="shared" si="95"/>
        <v>20203033</v>
      </c>
      <c r="F3044">
        <v>280</v>
      </c>
      <c r="G3044">
        <v>99999</v>
      </c>
      <c r="H3044" t="str">
        <f>IF(VLOOKUP(G3044,Clientes!$A$2:$D$102,4,FALSE)=0,Clientes!$D$6,VLOOKUP(G3044,Clientes!$A$2:$D$102,4,FALSE))</f>
        <v>Ciudad de México</v>
      </c>
      <c r="I3044" t="s">
        <v>854</v>
      </c>
      <c r="J3044">
        <v>5</v>
      </c>
      <c r="O3044" t="s">
        <v>907</v>
      </c>
    </row>
    <row r="3045" spans="1:15">
      <c r="A3045">
        <f t="shared" si="94"/>
        <v>3044</v>
      </c>
      <c r="B3045" s="14">
        <v>44176</v>
      </c>
      <c r="C3045" t="s">
        <v>6</v>
      </c>
      <c r="D3045" t="s">
        <v>21</v>
      </c>
      <c r="E3045" s="15">
        <f t="shared" si="95"/>
        <v>20203034</v>
      </c>
      <c r="F3045">
        <v>376</v>
      </c>
      <c r="G3045">
        <v>99999</v>
      </c>
      <c r="H3045" t="str">
        <f>IF(VLOOKUP(G3045,Clientes!$A$2:$D$102,4,FALSE)=0,Clientes!$D$6,VLOOKUP(G3045,Clientes!$A$2:$D$102,4,FALSE))</f>
        <v>Ciudad de México</v>
      </c>
      <c r="I3045" t="s">
        <v>863</v>
      </c>
      <c r="J3045">
        <v>3</v>
      </c>
      <c r="O3045" t="s">
        <v>32</v>
      </c>
    </row>
    <row r="3046" spans="1:15">
      <c r="A3046">
        <f t="shared" si="94"/>
        <v>3045</v>
      </c>
      <c r="B3046" s="14">
        <v>44176</v>
      </c>
      <c r="C3046" t="s">
        <v>6</v>
      </c>
      <c r="D3046" t="s">
        <v>20</v>
      </c>
      <c r="E3046" s="15">
        <f t="shared" si="95"/>
        <v>20203035</v>
      </c>
      <c r="F3046">
        <v>384</v>
      </c>
      <c r="G3046">
        <v>99999</v>
      </c>
      <c r="H3046" t="str">
        <f>IF(VLOOKUP(G3046,Clientes!$A$2:$D$102,4,FALSE)=0,Clientes!$D$6,VLOOKUP(G3046,Clientes!$A$2:$D$102,4,FALSE))</f>
        <v>Ciudad de México</v>
      </c>
      <c r="I3046" t="s">
        <v>883</v>
      </c>
      <c r="J3046">
        <v>7</v>
      </c>
      <c r="O3046" t="s">
        <v>907</v>
      </c>
    </row>
    <row r="3047" spans="1:15">
      <c r="A3047">
        <f t="shared" si="94"/>
        <v>3046</v>
      </c>
      <c r="B3047" s="14">
        <v>44176</v>
      </c>
      <c r="C3047" t="s">
        <v>6</v>
      </c>
      <c r="D3047" t="s">
        <v>21</v>
      </c>
      <c r="E3047" s="15">
        <f t="shared" si="95"/>
        <v>20203036</v>
      </c>
      <c r="F3047">
        <v>424</v>
      </c>
      <c r="G3047">
        <v>99999</v>
      </c>
      <c r="H3047" t="str">
        <f>IF(VLOOKUP(G3047,Clientes!$A$2:$D$102,4,FALSE)=0,Clientes!$D$6,VLOOKUP(G3047,Clientes!$A$2:$D$102,4,FALSE))</f>
        <v>Ciudad de México</v>
      </c>
      <c r="I3047" t="s">
        <v>880</v>
      </c>
      <c r="J3047">
        <v>2</v>
      </c>
      <c r="O3047" t="s">
        <v>907</v>
      </c>
    </row>
    <row r="3048" spans="1:15">
      <c r="A3048">
        <f t="shared" si="94"/>
        <v>3047</v>
      </c>
      <c r="B3048" s="14">
        <v>44176</v>
      </c>
      <c r="C3048" t="s">
        <v>6</v>
      </c>
      <c r="D3048" t="s">
        <v>21</v>
      </c>
      <c r="E3048" s="15">
        <f t="shared" si="95"/>
        <v>20203037</v>
      </c>
      <c r="F3048">
        <v>447</v>
      </c>
      <c r="G3048">
        <v>99999</v>
      </c>
      <c r="H3048" t="str">
        <f>IF(VLOOKUP(G3048,Clientes!$A$2:$D$102,4,FALSE)=0,Clientes!$D$6,VLOOKUP(G3048,Clientes!$A$2:$D$102,4,FALSE))</f>
        <v>Ciudad de México</v>
      </c>
      <c r="I3048" t="s">
        <v>847</v>
      </c>
      <c r="J3048">
        <v>4</v>
      </c>
      <c r="O3048" t="s">
        <v>907</v>
      </c>
    </row>
    <row r="3049" spans="1:15">
      <c r="A3049">
        <f t="shared" si="94"/>
        <v>3048</v>
      </c>
      <c r="B3049" s="14">
        <v>44177</v>
      </c>
      <c r="C3049" t="s">
        <v>6</v>
      </c>
      <c r="D3049" t="s">
        <v>22</v>
      </c>
      <c r="E3049" s="15">
        <f t="shared" si="95"/>
        <v>20203038</v>
      </c>
      <c r="F3049">
        <v>18</v>
      </c>
      <c r="G3049">
        <v>18</v>
      </c>
      <c r="H3049" t="str">
        <f>IF(VLOOKUP(G3049,Clientes!$A$2:$D$102,4,FALSE)=0,Clientes!$D$6,VLOOKUP(G3049,Clientes!$A$2:$D$102,4,FALSE))</f>
        <v>Ciudad de México</v>
      </c>
      <c r="I3049" t="s">
        <v>857</v>
      </c>
      <c r="J3049">
        <v>1</v>
      </c>
      <c r="O3049" t="s">
        <v>908</v>
      </c>
    </row>
    <row r="3050" spans="1:15">
      <c r="A3050">
        <f t="shared" si="94"/>
        <v>3049</v>
      </c>
      <c r="B3050" s="14">
        <v>44177</v>
      </c>
      <c r="C3050" t="s">
        <v>6</v>
      </c>
      <c r="D3050" t="s">
        <v>22</v>
      </c>
      <c r="E3050" s="15">
        <f t="shared" si="95"/>
        <v>20203039</v>
      </c>
      <c r="F3050">
        <v>104</v>
      </c>
      <c r="G3050">
        <v>99999</v>
      </c>
      <c r="H3050" t="str">
        <f>IF(VLOOKUP(G3050,Clientes!$A$2:$D$102,4,FALSE)=0,Clientes!$D$6,VLOOKUP(G3050,Clientes!$A$2:$D$102,4,FALSE))</f>
        <v>Ciudad de México</v>
      </c>
      <c r="I3050" t="s">
        <v>884</v>
      </c>
      <c r="J3050">
        <v>1</v>
      </c>
      <c r="O3050" t="s">
        <v>908</v>
      </c>
    </row>
    <row r="3051" spans="1:15">
      <c r="A3051">
        <f t="shared" si="94"/>
        <v>3050</v>
      </c>
      <c r="B3051" s="14">
        <v>44177</v>
      </c>
      <c r="C3051" t="s">
        <v>6</v>
      </c>
      <c r="D3051" t="s">
        <v>20</v>
      </c>
      <c r="E3051" s="15">
        <f t="shared" si="95"/>
        <v>20203040</v>
      </c>
      <c r="F3051">
        <v>187</v>
      </c>
      <c r="G3051">
        <v>99999</v>
      </c>
      <c r="H3051" t="str">
        <f>IF(VLOOKUP(G3051,Clientes!$A$2:$D$102,4,FALSE)=0,Clientes!$D$6,VLOOKUP(G3051,Clientes!$A$2:$D$102,4,FALSE))</f>
        <v>Ciudad de México</v>
      </c>
      <c r="I3051" t="s">
        <v>883</v>
      </c>
      <c r="J3051">
        <v>6</v>
      </c>
      <c r="O3051" t="s">
        <v>908</v>
      </c>
    </row>
    <row r="3052" spans="1:15">
      <c r="A3052">
        <f t="shared" si="94"/>
        <v>3051</v>
      </c>
      <c r="B3052" s="14">
        <v>44177</v>
      </c>
      <c r="C3052" t="s">
        <v>6</v>
      </c>
      <c r="D3052" t="s">
        <v>20</v>
      </c>
      <c r="E3052" s="15">
        <f t="shared" si="95"/>
        <v>20203041</v>
      </c>
      <c r="F3052">
        <v>230</v>
      </c>
      <c r="G3052">
        <v>99999</v>
      </c>
      <c r="H3052" t="str">
        <f>IF(VLOOKUP(G3052,Clientes!$A$2:$D$102,4,FALSE)=0,Clientes!$D$6,VLOOKUP(G3052,Clientes!$A$2:$D$102,4,FALSE))</f>
        <v>Ciudad de México</v>
      </c>
      <c r="I3052" t="s">
        <v>855</v>
      </c>
      <c r="J3052">
        <v>1</v>
      </c>
      <c r="O3052" t="s">
        <v>908</v>
      </c>
    </row>
    <row r="3053" spans="1:15">
      <c r="A3053">
        <f t="shared" si="94"/>
        <v>3052</v>
      </c>
      <c r="B3053" s="14">
        <v>44177</v>
      </c>
      <c r="C3053" t="s">
        <v>6</v>
      </c>
      <c r="D3053" t="s">
        <v>20</v>
      </c>
      <c r="E3053" s="15">
        <f t="shared" si="95"/>
        <v>20203042</v>
      </c>
      <c r="F3053">
        <v>305</v>
      </c>
      <c r="G3053">
        <v>99999</v>
      </c>
      <c r="H3053" t="str">
        <f>IF(VLOOKUP(G3053,Clientes!$A$2:$D$102,4,FALSE)=0,Clientes!$D$6,VLOOKUP(G3053,Clientes!$A$2:$D$102,4,FALSE))</f>
        <v>Ciudad de México</v>
      </c>
      <c r="I3053" t="s">
        <v>828</v>
      </c>
      <c r="J3053">
        <v>3</v>
      </c>
      <c r="O3053" t="s">
        <v>32</v>
      </c>
    </row>
    <row r="3054" spans="1:15">
      <c r="A3054">
        <f t="shared" si="94"/>
        <v>3053</v>
      </c>
      <c r="B3054" s="14">
        <v>44177</v>
      </c>
      <c r="C3054" t="s">
        <v>6</v>
      </c>
      <c r="D3054" t="s">
        <v>20</v>
      </c>
      <c r="E3054" s="15">
        <f t="shared" si="95"/>
        <v>20203043</v>
      </c>
      <c r="F3054">
        <v>342</v>
      </c>
      <c r="G3054">
        <v>99999</v>
      </c>
      <c r="H3054" t="str">
        <f>IF(VLOOKUP(G3054,Clientes!$A$2:$D$102,4,FALSE)=0,Clientes!$D$6,VLOOKUP(G3054,Clientes!$A$2:$D$102,4,FALSE))</f>
        <v>Ciudad de México</v>
      </c>
      <c r="I3054" t="s">
        <v>890</v>
      </c>
      <c r="J3054">
        <v>4</v>
      </c>
      <c r="O3054" t="s">
        <v>32</v>
      </c>
    </row>
    <row r="3055" spans="1:15">
      <c r="A3055">
        <f t="shared" si="94"/>
        <v>3054</v>
      </c>
      <c r="B3055" s="14">
        <v>44177</v>
      </c>
      <c r="C3055" t="s">
        <v>6</v>
      </c>
      <c r="D3055" t="s">
        <v>20</v>
      </c>
      <c r="E3055" s="15">
        <f t="shared" si="95"/>
        <v>20203044</v>
      </c>
      <c r="F3055">
        <v>437</v>
      </c>
      <c r="G3055">
        <v>99999</v>
      </c>
      <c r="H3055" t="str">
        <f>IF(VLOOKUP(G3055,Clientes!$A$2:$D$102,4,FALSE)=0,Clientes!$D$6,VLOOKUP(G3055,Clientes!$A$2:$D$102,4,FALSE))</f>
        <v>Ciudad de México</v>
      </c>
      <c r="I3055" t="s">
        <v>830</v>
      </c>
      <c r="J3055">
        <v>1</v>
      </c>
      <c r="O3055" t="s">
        <v>32</v>
      </c>
    </row>
    <row r="3056" spans="1:15">
      <c r="A3056">
        <f t="shared" si="94"/>
        <v>3055</v>
      </c>
      <c r="B3056" s="14">
        <v>44177</v>
      </c>
      <c r="C3056" t="s">
        <v>6</v>
      </c>
      <c r="D3056" t="s">
        <v>21</v>
      </c>
      <c r="E3056" s="15">
        <f t="shared" si="95"/>
        <v>20203045</v>
      </c>
      <c r="F3056">
        <v>442</v>
      </c>
      <c r="G3056">
        <v>99999</v>
      </c>
      <c r="H3056" t="str">
        <f>IF(VLOOKUP(G3056,Clientes!$A$2:$D$102,4,FALSE)=0,Clientes!$D$6,VLOOKUP(G3056,Clientes!$A$2:$D$102,4,FALSE))</f>
        <v>Ciudad de México</v>
      </c>
      <c r="I3056" t="s">
        <v>858</v>
      </c>
      <c r="J3056">
        <v>2</v>
      </c>
      <c r="O3056" t="s">
        <v>908</v>
      </c>
    </row>
    <row r="3057" spans="1:15">
      <c r="A3057">
        <f t="shared" si="94"/>
        <v>3056</v>
      </c>
      <c r="B3057" s="14">
        <v>44178</v>
      </c>
      <c r="C3057" t="s">
        <v>6</v>
      </c>
      <c r="D3057" t="s">
        <v>20</v>
      </c>
      <c r="E3057" s="15">
        <f t="shared" si="95"/>
        <v>20203046</v>
      </c>
      <c r="F3057">
        <v>4</v>
      </c>
      <c r="G3057">
        <v>4</v>
      </c>
      <c r="H3057" t="str">
        <f>IF(VLOOKUP(G3057,Clientes!$A$2:$D$102,4,FALSE)=0,Clientes!$D$6,VLOOKUP(G3057,Clientes!$A$2:$D$102,4,FALSE))</f>
        <v>Ciudad de México</v>
      </c>
      <c r="I3057" t="s">
        <v>862</v>
      </c>
      <c r="J3057">
        <v>5</v>
      </c>
      <c r="O3057" t="s">
        <v>908</v>
      </c>
    </row>
    <row r="3058" spans="1:15">
      <c r="A3058">
        <f t="shared" si="94"/>
        <v>3057</v>
      </c>
      <c r="B3058" s="14">
        <v>44178</v>
      </c>
      <c r="C3058" t="s">
        <v>6</v>
      </c>
      <c r="D3058" t="s">
        <v>20</v>
      </c>
      <c r="E3058" s="15">
        <f t="shared" si="95"/>
        <v>20203047</v>
      </c>
      <c r="F3058">
        <v>50</v>
      </c>
      <c r="G3058">
        <v>50</v>
      </c>
      <c r="H3058" t="str">
        <f>IF(VLOOKUP(G3058,Clientes!$A$2:$D$102,4,FALSE)=0,Clientes!$D$6,VLOOKUP(G3058,Clientes!$A$2:$D$102,4,FALSE))</f>
        <v>Ciudad López Mateos</v>
      </c>
      <c r="I3058" t="s">
        <v>884</v>
      </c>
      <c r="J3058">
        <v>1</v>
      </c>
      <c r="O3058" t="s">
        <v>32</v>
      </c>
    </row>
    <row r="3059" spans="1:15">
      <c r="A3059">
        <f t="shared" si="94"/>
        <v>3058</v>
      </c>
      <c r="B3059" s="14">
        <v>44178</v>
      </c>
      <c r="C3059" t="s">
        <v>6</v>
      </c>
      <c r="D3059" t="s">
        <v>20</v>
      </c>
      <c r="E3059" s="15">
        <f t="shared" si="95"/>
        <v>20203048</v>
      </c>
      <c r="F3059">
        <v>68</v>
      </c>
      <c r="G3059">
        <v>68</v>
      </c>
      <c r="H3059" t="str">
        <f>IF(VLOOKUP(G3059,Clientes!$A$2:$D$102,4,FALSE)=0,Clientes!$D$6,VLOOKUP(G3059,Clientes!$A$2:$D$102,4,FALSE))</f>
        <v>Ciudad de México</v>
      </c>
      <c r="I3059" t="s">
        <v>842</v>
      </c>
      <c r="J3059">
        <v>4</v>
      </c>
      <c r="O3059" t="s">
        <v>908</v>
      </c>
    </row>
    <row r="3060" spans="1:15">
      <c r="A3060">
        <f t="shared" si="94"/>
        <v>3059</v>
      </c>
      <c r="B3060" s="14">
        <v>44178</v>
      </c>
      <c r="C3060" t="s">
        <v>6</v>
      </c>
      <c r="D3060" t="s">
        <v>22</v>
      </c>
      <c r="E3060" s="15">
        <f t="shared" si="95"/>
        <v>20203049</v>
      </c>
      <c r="F3060">
        <v>103</v>
      </c>
      <c r="G3060">
        <v>99999</v>
      </c>
      <c r="H3060" t="str">
        <f>IF(VLOOKUP(G3060,Clientes!$A$2:$D$102,4,FALSE)=0,Clientes!$D$6,VLOOKUP(G3060,Clientes!$A$2:$D$102,4,FALSE))</f>
        <v>Ciudad de México</v>
      </c>
      <c r="I3060" t="s">
        <v>839</v>
      </c>
      <c r="J3060">
        <v>3</v>
      </c>
      <c r="O3060" t="s">
        <v>908</v>
      </c>
    </row>
    <row r="3061" spans="1:15">
      <c r="A3061">
        <f t="shared" si="94"/>
        <v>3060</v>
      </c>
      <c r="B3061" s="14">
        <v>44178</v>
      </c>
      <c r="C3061" t="s">
        <v>6</v>
      </c>
      <c r="D3061" t="s">
        <v>22</v>
      </c>
      <c r="E3061" s="15">
        <f t="shared" si="95"/>
        <v>20203050</v>
      </c>
      <c r="F3061">
        <v>109</v>
      </c>
      <c r="G3061">
        <v>99999</v>
      </c>
      <c r="H3061" t="str">
        <f>IF(VLOOKUP(G3061,Clientes!$A$2:$D$102,4,FALSE)=0,Clientes!$D$6,VLOOKUP(G3061,Clientes!$A$2:$D$102,4,FALSE))</f>
        <v>Ciudad de México</v>
      </c>
      <c r="I3061" t="s">
        <v>860</v>
      </c>
      <c r="J3061">
        <v>2</v>
      </c>
      <c r="O3061" t="s">
        <v>907</v>
      </c>
    </row>
    <row r="3062" spans="1:15">
      <c r="A3062">
        <f t="shared" si="94"/>
        <v>3061</v>
      </c>
      <c r="B3062" s="14">
        <v>44178</v>
      </c>
      <c r="C3062" t="s">
        <v>6</v>
      </c>
      <c r="D3062" t="s">
        <v>22</v>
      </c>
      <c r="E3062" s="15">
        <f t="shared" si="95"/>
        <v>20203051</v>
      </c>
      <c r="F3062">
        <v>115</v>
      </c>
      <c r="G3062">
        <v>99999</v>
      </c>
      <c r="H3062" t="str">
        <f>IF(VLOOKUP(G3062,Clientes!$A$2:$D$102,4,FALSE)=0,Clientes!$D$6,VLOOKUP(G3062,Clientes!$A$2:$D$102,4,FALSE))</f>
        <v>Ciudad de México</v>
      </c>
      <c r="I3062" t="s">
        <v>841</v>
      </c>
      <c r="J3062">
        <v>6</v>
      </c>
      <c r="O3062" t="s">
        <v>32</v>
      </c>
    </row>
    <row r="3063" spans="1:15">
      <c r="A3063">
        <f t="shared" si="94"/>
        <v>3062</v>
      </c>
      <c r="B3063" s="14">
        <v>44178</v>
      </c>
      <c r="C3063" t="s">
        <v>6</v>
      </c>
      <c r="D3063" t="s">
        <v>21</v>
      </c>
      <c r="E3063" s="15">
        <f t="shared" si="95"/>
        <v>20203052</v>
      </c>
      <c r="F3063">
        <v>200</v>
      </c>
      <c r="G3063">
        <v>99999</v>
      </c>
      <c r="H3063" t="str">
        <f>IF(VLOOKUP(G3063,Clientes!$A$2:$D$102,4,FALSE)=0,Clientes!$D$6,VLOOKUP(G3063,Clientes!$A$2:$D$102,4,FALSE))</f>
        <v>Ciudad de México</v>
      </c>
      <c r="I3063" t="s">
        <v>879</v>
      </c>
      <c r="J3063">
        <v>6</v>
      </c>
      <c r="O3063" t="s">
        <v>907</v>
      </c>
    </row>
    <row r="3064" spans="1:15">
      <c r="A3064">
        <f t="shared" si="94"/>
        <v>3063</v>
      </c>
      <c r="B3064" s="14">
        <v>44178</v>
      </c>
      <c r="C3064" t="s">
        <v>6</v>
      </c>
      <c r="D3064" t="s">
        <v>22</v>
      </c>
      <c r="E3064" s="15">
        <f t="shared" si="95"/>
        <v>20203053</v>
      </c>
      <c r="F3064">
        <v>208</v>
      </c>
      <c r="G3064">
        <v>99999</v>
      </c>
      <c r="H3064" t="str">
        <f>IF(VLOOKUP(G3064,Clientes!$A$2:$D$102,4,FALSE)=0,Clientes!$D$6,VLOOKUP(G3064,Clientes!$A$2:$D$102,4,FALSE))</f>
        <v>Ciudad de México</v>
      </c>
      <c r="I3064" t="s">
        <v>880</v>
      </c>
      <c r="J3064">
        <v>7</v>
      </c>
      <c r="O3064" t="s">
        <v>32</v>
      </c>
    </row>
    <row r="3065" spans="1:15">
      <c r="A3065">
        <f t="shared" si="94"/>
        <v>3064</v>
      </c>
      <c r="B3065" s="14">
        <v>44178</v>
      </c>
      <c r="C3065" t="s">
        <v>6</v>
      </c>
      <c r="D3065" t="s">
        <v>20</v>
      </c>
      <c r="E3065" s="15">
        <f t="shared" si="95"/>
        <v>20203054</v>
      </c>
      <c r="F3065">
        <v>299</v>
      </c>
      <c r="G3065">
        <v>99999</v>
      </c>
      <c r="H3065" t="str">
        <f>IF(VLOOKUP(G3065,Clientes!$A$2:$D$102,4,FALSE)=0,Clientes!$D$6,VLOOKUP(G3065,Clientes!$A$2:$D$102,4,FALSE))</f>
        <v>Ciudad de México</v>
      </c>
      <c r="I3065" t="s">
        <v>857</v>
      </c>
      <c r="J3065">
        <v>7</v>
      </c>
      <c r="O3065" t="s">
        <v>908</v>
      </c>
    </row>
    <row r="3066" spans="1:15">
      <c r="A3066">
        <f t="shared" si="94"/>
        <v>3065</v>
      </c>
      <c r="B3066" s="14">
        <v>44178</v>
      </c>
      <c r="C3066" t="s">
        <v>6</v>
      </c>
      <c r="D3066" t="s">
        <v>20</v>
      </c>
      <c r="E3066" s="15">
        <f t="shared" si="95"/>
        <v>20203055</v>
      </c>
      <c r="F3066">
        <v>318</v>
      </c>
      <c r="G3066">
        <v>99999</v>
      </c>
      <c r="H3066" t="str">
        <f>IF(VLOOKUP(G3066,Clientes!$A$2:$D$102,4,FALSE)=0,Clientes!$D$6,VLOOKUP(G3066,Clientes!$A$2:$D$102,4,FALSE))</f>
        <v>Ciudad de México</v>
      </c>
      <c r="I3066" t="s">
        <v>880</v>
      </c>
      <c r="J3066">
        <v>5</v>
      </c>
      <c r="O3066" t="s">
        <v>32</v>
      </c>
    </row>
    <row r="3067" spans="1:15">
      <c r="A3067">
        <f t="shared" si="94"/>
        <v>3066</v>
      </c>
      <c r="B3067" s="14">
        <v>44178</v>
      </c>
      <c r="C3067" t="s">
        <v>6</v>
      </c>
      <c r="D3067" t="s">
        <v>22</v>
      </c>
      <c r="E3067" s="15">
        <f t="shared" si="95"/>
        <v>20203056</v>
      </c>
      <c r="F3067">
        <v>331</v>
      </c>
      <c r="G3067">
        <v>99999</v>
      </c>
      <c r="H3067" t="str">
        <f>IF(VLOOKUP(G3067,Clientes!$A$2:$D$102,4,FALSE)=0,Clientes!$D$6,VLOOKUP(G3067,Clientes!$A$2:$D$102,4,FALSE))</f>
        <v>Ciudad de México</v>
      </c>
      <c r="I3067" t="s">
        <v>885</v>
      </c>
      <c r="J3067">
        <v>4</v>
      </c>
      <c r="O3067" t="s">
        <v>32</v>
      </c>
    </row>
    <row r="3068" spans="1:15">
      <c r="A3068">
        <f t="shared" si="94"/>
        <v>3067</v>
      </c>
      <c r="B3068" s="14">
        <v>44178</v>
      </c>
      <c r="C3068" t="s">
        <v>6</v>
      </c>
      <c r="D3068" t="s">
        <v>20</v>
      </c>
      <c r="E3068" s="15">
        <f t="shared" si="95"/>
        <v>20203057</v>
      </c>
      <c r="F3068">
        <v>343</v>
      </c>
      <c r="G3068">
        <v>99999</v>
      </c>
      <c r="H3068" t="str">
        <f>IF(VLOOKUP(G3068,Clientes!$A$2:$D$102,4,FALSE)=0,Clientes!$D$6,VLOOKUP(G3068,Clientes!$A$2:$D$102,4,FALSE))</f>
        <v>Ciudad de México</v>
      </c>
      <c r="I3068" t="s">
        <v>850</v>
      </c>
      <c r="J3068">
        <v>5</v>
      </c>
      <c r="O3068" t="s">
        <v>907</v>
      </c>
    </row>
    <row r="3069" spans="1:15">
      <c r="A3069">
        <f t="shared" si="94"/>
        <v>3068</v>
      </c>
      <c r="B3069" s="14">
        <v>44178</v>
      </c>
      <c r="C3069" t="s">
        <v>6</v>
      </c>
      <c r="D3069" t="s">
        <v>20</v>
      </c>
      <c r="E3069" s="15">
        <f t="shared" si="95"/>
        <v>20203058</v>
      </c>
      <c r="F3069">
        <v>384</v>
      </c>
      <c r="G3069">
        <v>99999</v>
      </c>
      <c r="H3069" t="str">
        <f>IF(VLOOKUP(G3069,Clientes!$A$2:$D$102,4,FALSE)=0,Clientes!$D$6,VLOOKUP(G3069,Clientes!$A$2:$D$102,4,FALSE))</f>
        <v>Ciudad de México</v>
      </c>
      <c r="I3069" t="s">
        <v>835</v>
      </c>
      <c r="J3069">
        <v>1</v>
      </c>
      <c r="O3069" t="s">
        <v>907</v>
      </c>
    </row>
    <row r="3070" spans="1:15">
      <c r="A3070">
        <f t="shared" si="94"/>
        <v>3069</v>
      </c>
      <c r="B3070" s="14">
        <v>44178</v>
      </c>
      <c r="C3070" t="s">
        <v>6</v>
      </c>
      <c r="D3070" t="s">
        <v>22</v>
      </c>
      <c r="E3070" s="15">
        <f t="shared" si="95"/>
        <v>20203059</v>
      </c>
      <c r="F3070">
        <v>419</v>
      </c>
      <c r="G3070">
        <v>99999</v>
      </c>
      <c r="H3070" t="str">
        <f>IF(VLOOKUP(G3070,Clientes!$A$2:$D$102,4,FALSE)=0,Clientes!$D$6,VLOOKUP(G3070,Clientes!$A$2:$D$102,4,FALSE))</f>
        <v>Ciudad de México</v>
      </c>
      <c r="I3070" t="s">
        <v>841</v>
      </c>
      <c r="J3070">
        <v>2</v>
      </c>
      <c r="O3070" t="s">
        <v>907</v>
      </c>
    </row>
    <row r="3071" spans="1:15">
      <c r="A3071">
        <f t="shared" si="94"/>
        <v>3070</v>
      </c>
      <c r="B3071" s="14">
        <v>44178</v>
      </c>
      <c r="C3071" t="s">
        <v>6</v>
      </c>
      <c r="D3071" t="s">
        <v>20</v>
      </c>
      <c r="E3071" s="15">
        <f t="shared" si="95"/>
        <v>20203060</v>
      </c>
      <c r="F3071">
        <v>428</v>
      </c>
      <c r="G3071">
        <v>99999</v>
      </c>
      <c r="H3071" t="str">
        <f>IF(VLOOKUP(G3071,Clientes!$A$2:$D$102,4,FALSE)=0,Clientes!$D$6,VLOOKUP(G3071,Clientes!$A$2:$D$102,4,FALSE))</f>
        <v>Ciudad de México</v>
      </c>
      <c r="I3071" t="s">
        <v>846</v>
      </c>
      <c r="J3071">
        <v>5</v>
      </c>
      <c r="O3071" t="s">
        <v>907</v>
      </c>
    </row>
    <row r="3072" spans="1:15">
      <c r="A3072">
        <f t="shared" si="94"/>
        <v>3071</v>
      </c>
      <c r="B3072" s="14">
        <v>44179</v>
      </c>
      <c r="C3072" t="s">
        <v>6</v>
      </c>
      <c r="D3072" t="s">
        <v>20</v>
      </c>
      <c r="E3072" s="15">
        <f t="shared" si="95"/>
        <v>20203061</v>
      </c>
      <c r="F3072">
        <v>86</v>
      </c>
      <c r="G3072">
        <v>86</v>
      </c>
      <c r="H3072" t="str">
        <f>IF(VLOOKUP(G3072,Clientes!$A$2:$D$102,4,FALSE)=0,Clientes!$D$6,VLOOKUP(G3072,Clientes!$A$2:$D$102,4,FALSE))</f>
        <v>San Pablo de las Salinas</v>
      </c>
      <c r="I3072" t="s">
        <v>853</v>
      </c>
      <c r="J3072">
        <v>4</v>
      </c>
      <c r="O3072" t="s">
        <v>32</v>
      </c>
    </row>
    <row r="3073" spans="1:15">
      <c r="A3073">
        <f t="shared" si="94"/>
        <v>3072</v>
      </c>
      <c r="B3073" s="14">
        <v>44179</v>
      </c>
      <c r="C3073" t="s">
        <v>6</v>
      </c>
      <c r="D3073" t="s">
        <v>20</v>
      </c>
      <c r="E3073" s="15">
        <f t="shared" si="95"/>
        <v>20203062</v>
      </c>
      <c r="F3073">
        <v>111</v>
      </c>
      <c r="G3073">
        <v>99999</v>
      </c>
      <c r="H3073" t="str">
        <f>IF(VLOOKUP(G3073,Clientes!$A$2:$D$102,4,FALSE)=0,Clientes!$D$6,VLOOKUP(G3073,Clientes!$A$2:$D$102,4,FALSE))</f>
        <v>Ciudad de México</v>
      </c>
      <c r="I3073" t="s">
        <v>888</v>
      </c>
      <c r="J3073">
        <v>4</v>
      </c>
      <c r="O3073" t="s">
        <v>908</v>
      </c>
    </row>
    <row r="3074" spans="1:15">
      <c r="A3074">
        <f t="shared" si="94"/>
        <v>3073</v>
      </c>
      <c r="B3074" s="14">
        <v>44179</v>
      </c>
      <c r="C3074" t="s">
        <v>6</v>
      </c>
      <c r="D3074" t="s">
        <v>21</v>
      </c>
      <c r="E3074" s="15">
        <f t="shared" si="95"/>
        <v>20203063</v>
      </c>
      <c r="F3074">
        <v>340</v>
      </c>
      <c r="G3074">
        <v>99999</v>
      </c>
      <c r="H3074" t="str">
        <f>IF(VLOOKUP(G3074,Clientes!$A$2:$D$102,4,FALSE)=0,Clientes!$D$6,VLOOKUP(G3074,Clientes!$A$2:$D$102,4,FALSE))</f>
        <v>Ciudad de México</v>
      </c>
      <c r="I3074" t="s">
        <v>836</v>
      </c>
      <c r="J3074">
        <v>6</v>
      </c>
      <c r="O3074" t="s">
        <v>32</v>
      </c>
    </row>
    <row r="3075" spans="1:15">
      <c r="A3075">
        <f t="shared" si="94"/>
        <v>3074</v>
      </c>
      <c r="B3075" s="14">
        <v>44179</v>
      </c>
      <c r="C3075" t="s">
        <v>6</v>
      </c>
      <c r="D3075" t="s">
        <v>20</v>
      </c>
      <c r="E3075" s="15">
        <f t="shared" si="95"/>
        <v>20203064</v>
      </c>
      <c r="F3075">
        <v>370</v>
      </c>
      <c r="G3075">
        <v>99999</v>
      </c>
      <c r="H3075" t="str">
        <f>IF(VLOOKUP(G3075,Clientes!$A$2:$D$102,4,FALSE)=0,Clientes!$D$6,VLOOKUP(G3075,Clientes!$A$2:$D$102,4,FALSE))</f>
        <v>Ciudad de México</v>
      </c>
      <c r="I3075" t="s">
        <v>870</v>
      </c>
      <c r="J3075">
        <v>4</v>
      </c>
      <c r="O3075" t="s">
        <v>908</v>
      </c>
    </row>
    <row r="3076" spans="1:15">
      <c r="A3076">
        <f t="shared" ref="A3076:A3139" si="96">A3075+1</f>
        <v>3075</v>
      </c>
      <c r="B3076" s="14">
        <v>44179</v>
      </c>
      <c r="C3076" t="s">
        <v>6</v>
      </c>
      <c r="D3076" t="s">
        <v>20</v>
      </c>
      <c r="E3076" s="15">
        <f t="shared" ref="E3076:E3139" si="97">IF(CONCATENATE(D3076,F3076)=CONCATENATE(D3075,F3075),E3075,E3075+1)</f>
        <v>20203065</v>
      </c>
      <c r="F3076">
        <v>404</v>
      </c>
      <c r="G3076">
        <v>99999</v>
      </c>
      <c r="H3076" t="str">
        <f>IF(VLOOKUP(G3076,Clientes!$A$2:$D$102,4,FALSE)=0,Clientes!$D$6,VLOOKUP(G3076,Clientes!$A$2:$D$102,4,FALSE))</f>
        <v>Ciudad de México</v>
      </c>
      <c r="I3076" t="s">
        <v>857</v>
      </c>
      <c r="J3076">
        <v>4</v>
      </c>
      <c r="O3076" t="s">
        <v>908</v>
      </c>
    </row>
    <row r="3077" spans="1:15">
      <c r="A3077">
        <f t="shared" si="96"/>
        <v>3076</v>
      </c>
      <c r="B3077" s="14">
        <v>44181</v>
      </c>
      <c r="C3077" t="s">
        <v>6</v>
      </c>
      <c r="D3077" t="s">
        <v>20</v>
      </c>
      <c r="E3077" s="15">
        <f t="shared" si="97"/>
        <v>20203066</v>
      </c>
      <c r="F3077">
        <v>12</v>
      </c>
      <c r="G3077">
        <v>12</v>
      </c>
      <c r="H3077" t="str">
        <f>IF(VLOOKUP(G3077,Clientes!$A$2:$D$102,4,FALSE)=0,Clientes!$D$6,VLOOKUP(G3077,Clientes!$A$2:$D$102,4,FALSE))</f>
        <v>Ciudad de México</v>
      </c>
      <c r="I3077" t="s">
        <v>827</v>
      </c>
      <c r="J3077">
        <v>7</v>
      </c>
      <c r="O3077" t="s">
        <v>32</v>
      </c>
    </row>
    <row r="3078" spans="1:15">
      <c r="A3078">
        <f t="shared" si="96"/>
        <v>3077</v>
      </c>
      <c r="B3078" s="14">
        <v>44181</v>
      </c>
      <c r="C3078" t="s">
        <v>6</v>
      </c>
      <c r="D3078" t="s">
        <v>20</v>
      </c>
      <c r="E3078" s="15">
        <f t="shared" si="97"/>
        <v>20203067</v>
      </c>
      <c r="F3078">
        <v>22</v>
      </c>
      <c r="G3078">
        <v>22</v>
      </c>
      <c r="H3078" t="str">
        <f>IF(VLOOKUP(G3078,Clientes!$A$2:$D$102,4,FALSE)=0,Clientes!$D$6,VLOOKUP(G3078,Clientes!$A$2:$D$102,4,FALSE))</f>
        <v>Ciudad de México</v>
      </c>
      <c r="I3078" t="s">
        <v>834</v>
      </c>
      <c r="J3078">
        <v>6</v>
      </c>
      <c r="O3078" t="s">
        <v>907</v>
      </c>
    </row>
    <row r="3079" spans="1:15">
      <c r="A3079">
        <f t="shared" si="96"/>
        <v>3078</v>
      </c>
      <c r="B3079" s="14">
        <v>44181</v>
      </c>
      <c r="C3079" t="s">
        <v>6</v>
      </c>
      <c r="D3079" t="s">
        <v>20</v>
      </c>
      <c r="E3079" s="15">
        <f t="shared" si="97"/>
        <v>20203068</v>
      </c>
      <c r="F3079">
        <v>170</v>
      </c>
      <c r="G3079">
        <v>99999</v>
      </c>
      <c r="H3079" t="str">
        <f>IF(VLOOKUP(G3079,Clientes!$A$2:$D$102,4,FALSE)=0,Clientes!$D$6,VLOOKUP(G3079,Clientes!$A$2:$D$102,4,FALSE))</f>
        <v>Ciudad de México</v>
      </c>
      <c r="I3079" t="s">
        <v>844</v>
      </c>
      <c r="J3079">
        <v>4</v>
      </c>
      <c r="O3079" t="s">
        <v>908</v>
      </c>
    </row>
    <row r="3080" spans="1:15">
      <c r="A3080">
        <f t="shared" si="96"/>
        <v>3079</v>
      </c>
      <c r="B3080" s="14">
        <v>44181</v>
      </c>
      <c r="C3080" t="s">
        <v>6</v>
      </c>
      <c r="D3080" t="s">
        <v>22</v>
      </c>
      <c r="E3080" s="15">
        <f t="shared" si="97"/>
        <v>20203069</v>
      </c>
      <c r="F3080">
        <v>238</v>
      </c>
      <c r="G3080">
        <v>99999</v>
      </c>
      <c r="H3080" t="str">
        <f>IF(VLOOKUP(G3080,Clientes!$A$2:$D$102,4,FALSE)=0,Clientes!$D$6,VLOOKUP(G3080,Clientes!$A$2:$D$102,4,FALSE))</f>
        <v>Ciudad de México</v>
      </c>
      <c r="I3080" t="s">
        <v>857</v>
      </c>
      <c r="J3080">
        <v>7</v>
      </c>
      <c r="O3080" t="s">
        <v>32</v>
      </c>
    </row>
    <row r="3081" spans="1:15">
      <c r="A3081">
        <f t="shared" si="96"/>
        <v>3080</v>
      </c>
      <c r="B3081" s="14">
        <v>44181</v>
      </c>
      <c r="C3081" t="s">
        <v>6</v>
      </c>
      <c r="D3081" t="s">
        <v>20</v>
      </c>
      <c r="E3081" s="15">
        <f t="shared" si="97"/>
        <v>20203070</v>
      </c>
      <c r="F3081">
        <v>297</v>
      </c>
      <c r="G3081">
        <v>99999</v>
      </c>
      <c r="H3081" t="str">
        <f>IF(VLOOKUP(G3081,Clientes!$A$2:$D$102,4,FALSE)=0,Clientes!$D$6,VLOOKUP(G3081,Clientes!$A$2:$D$102,4,FALSE))</f>
        <v>Ciudad de México</v>
      </c>
      <c r="I3081" t="s">
        <v>855</v>
      </c>
      <c r="J3081">
        <v>4</v>
      </c>
      <c r="O3081" t="s">
        <v>907</v>
      </c>
    </row>
    <row r="3082" spans="1:15">
      <c r="A3082">
        <f t="shared" si="96"/>
        <v>3081</v>
      </c>
      <c r="B3082" s="14">
        <v>44181</v>
      </c>
      <c r="C3082" t="s">
        <v>6</v>
      </c>
      <c r="D3082" t="s">
        <v>20</v>
      </c>
      <c r="E3082" s="15">
        <f t="shared" si="97"/>
        <v>20203071</v>
      </c>
      <c r="F3082">
        <v>394</v>
      </c>
      <c r="G3082">
        <v>99999</v>
      </c>
      <c r="H3082" t="str">
        <f>IF(VLOOKUP(G3082,Clientes!$A$2:$D$102,4,FALSE)=0,Clientes!$D$6,VLOOKUP(G3082,Clientes!$A$2:$D$102,4,FALSE))</f>
        <v>Ciudad de México</v>
      </c>
      <c r="I3082" t="s">
        <v>876</v>
      </c>
      <c r="J3082">
        <v>3</v>
      </c>
      <c r="O3082" t="s">
        <v>32</v>
      </c>
    </row>
    <row r="3083" spans="1:15">
      <c r="A3083">
        <f t="shared" si="96"/>
        <v>3082</v>
      </c>
      <c r="B3083" s="14">
        <v>44181</v>
      </c>
      <c r="C3083" t="s">
        <v>6</v>
      </c>
      <c r="D3083" t="s">
        <v>20</v>
      </c>
      <c r="E3083" s="15">
        <f t="shared" si="97"/>
        <v>20203072</v>
      </c>
      <c r="F3083">
        <v>404</v>
      </c>
      <c r="G3083">
        <v>99999</v>
      </c>
      <c r="H3083" t="str">
        <f>IF(VLOOKUP(G3083,Clientes!$A$2:$D$102,4,FALSE)=0,Clientes!$D$6,VLOOKUP(G3083,Clientes!$A$2:$D$102,4,FALSE))</f>
        <v>Ciudad de México</v>
      </c>
      <c r="I3083" t="s">
        <v>866</v>
      </c>
      <c r="J3083">
        <v>7</v>
      </c>
      <c r="O3083" t="s">
        <v>907</v>
      </c>
    </row>
    <row r="3084" spans="1:15">
      <c r="A3084">
        <f t="shared" si="96"/>
        <v>3083</v>
      </c>
      <c r="B3084" s="14">
        <v>44181</v>
      </c>
      <c r="C3084" t="s">
        <v>6</v>
      </c>
      <c r="D3084" t="s">
        <v>20</v>
      </c>
      <c r="E3084" s="15">
        <f t="shared" si="97"/>
        <v>20203073</v>
      </c>
      <c r="F3084">
        <v>419</v>
      </c>
      <c r="G3084">
        <v>99999</v>
      </c>
      <c r="H3084" t="str">
        <f>IF(VLOOKUP(G3084,Clientes!$A$2:$D$102,4,FALSE)=0,Clientes!$D$6,VLOOKUP(G3084,Clientes!$A$2:$D$102,4,FALSE))</f>
        <v>Ciudad de México</v>
      </c>
      <c r="I3084" t="s">
        <v>845</v>
      </c>
      <c r="J3084">
        <v>1</v>
      </c>
      <c r="O3084" t="s">
        <v>907</v>
      </c>
    </row>
    <row r="3085" spans="1:15">
      <c r="A3085">
        <f t="shared" si="96"/>
        <v>3084</v>
      </c>
      <c r="B3085" s="14">
        <v>44181</v>
      </c>
      <c r="C3085" t="s">
        <v>6</v>
      </c>
      <c r="D3085" t="s">
        <v>20</v>
      </c>
      <c r="E3085" s="15">
        <f t="shared" si="97"/>
        <v>20203074</v>
      </c>
      <c r="F3085">
        <v>440</v>
      </c>
      <c r="G3085">
        <v>99999</v>
      </c>
      <c r="H3085" t="str">
        <f>IF(VLOOKUP(G3085,Clientes!$A$2:$D$102,4,FALSE)=0,Clientes!$D$6,VLOOKUP(G3085,Clientes!$A$2:$D$102,4,FALSE))</f>
        <v>Ciudad de México</v>
      </c>
      <c r="I3085" t="s">
        <v>842</v>
      </c>
      <c r="J3085">
        <v>1</v>
      </c>
      <c r="O3085" t="s">
        <v>908</v>
      </c>
    </row>
    <row r="3086" spans="1:15">
      <c r="A3086">
        <f t="shared" si="96"/>
        <v>3085</v>
      </c>
      <c r="B3086" s="14">
        <v>44182</v>
      </c>
      <c r="C3086" t="s">
        <v>6</v>
      </c>
      <c r="D3086" t="s">
        <v>20</v>
      </c>
      <c r="E3086" s="15">
        <f t="shared" si="97"/>
        <v>20203075</v>
      </c>
      <c r="F3086">
        <v>93</v>
      </c>
      <c r="G3086">
        <v>93</v>
      </c>
      <c r="H3086" t="str">
        <f>IF(VLOOKUP(G3086,Clientes!$A$2:$D$102,4,FALSE)=0,Clientes!$D$6,VLOOKUP(G3086,Clientes!$A$2:$D$102,4,FALSE))</f>
        <v>Ciudad de México</v>
      </c>
      <c r="I3086" t="s">
        <v>887</v>
      </c>
      <c r="J3086">
        <v>5</v>
      </c>
      <c r="O3086" t="s">
        <v>32</v>
      </c>
    </row>
    <row r="3087" spans="1:15">
      <c r="A3087">
        <f t="shared" si="96"/>
        <v>3086</v>
      </c>
      <c r="B3087" s="14">
        <v>44182</v>
      </c>
      <c r="C3087" t="s">
        <v>6</v>
      </c>
      <c r="D3087" t="s">
        <v>21</v>
      </c>
      <c r="E3087" s="15">
        <f t="shared" si="97"/>
        <v>20203076</v>
      </c>
      <c r="F3087">
        <v>114</v>
      </c>
      <c r="G3087">
        <v>99999</v>
      </c>
      <c r="H3087" t="str">
        <f>IF(VLOOKUP(G3087,Clientes!$A$2:$D$102,4,FALSE)=0,Clientes!$D$6,VLOOKUP(G3087,Clientes!$A$2:$D$102,4,FALSE))</f>
        <v>Ciudad de México</v>
      </c>
      <c r="I3087" t="s">
        <v>885</v>
      </c>
      <c r="J3087">
        <v>2</v>
      </c>
      <c r="O3087" t="s">
        <v>908</v>
      </c>
    </row>
    <row r="3088" spans="1:15">
      <c r="A3088">
        <f t="shared" si="96"/>
        <v>3087</v>
      </c>
      <c r="B3088" s="14">
        <v>44182</v>
      </c>
      <c r="C3088" t="s">
        <v>6</v>
      </c>
      <c r="D3088" t="s">
        <v>22</v>
      </c>
      <c r="E3088" s="15">
        <f t="shared" si="97"/>
        <v>20203077</v>
      </c>
      <c r="F3088">
        <v>244</v>
      </c>
      <c r="G3088">
        <v>99999</v>
      </c>
      <c r="H3088" t="str">
        <f>IF(VLOOKUP(G3088,Clientes!$A$2:$D$102,4,FALSE)=0,Clientes!$D$6,VLOOKUP(G3088,Clientes!$A$2:$D$102,4,FALSE))</f>
        <v>Ciudad de México</v>
      </c>
      <c r="I3088" t="s">
        <v>869</v>
      </c>
      <c r="J3088">
        <v>3</v>
      </c>
      <c r="O3088" t="s">
        <v>32</v>
      </c>
    </row>
    <row r="3089" spans="1:15">
      <c r="A3089">
        <f t="shared" si="96"/>
        <v>3088</v>
      </c>
      <c r="B3089" s="14">
        <v>44182</v>
      </c>
      <c r="C3089" t="s">
        <v>6</v>
      </c>
      <c r="D3089" t="s">
        <v>20</v>
      </c>
      <c r="E3089" s="15">
        <f t="shared" si="97"/>
        <v>20203078</v>
      </c>
      <c r="F3089">
        <v>258</v>
      </c>
      <c r="G3089">
        <v>99999</v>
      </c>
      <c r="H3089" t="str">
        <f>IF(VLOOKUP(G3089,Clientes!$A$2:$D$102,4,FALSE)=0,Clientes!$D$6,VLOOKUP(G3089,Clientes!$A$2:$D$102,4,FALSE))</f>
        <v>Ciudad de México</v>
      </c>
      <c r="I3089" t="s">
        <v>860</v>
      </c>
      <c r="J3089">
        <v>3</v>
      </c>
      <c r="O3089" t="s">
        <v>907</v>
      </c>
    </row>
    <row r="3090" spans="1:15">
      <c r="A3090">
        <f t="shared" si="96"/>
        <v>3089</v>
      </c>
      <c r="B3090" s="14">
        <v>44182</v>
      </c>
      <c r="C3090" t="s">
        <v>6</v>
      </c>
      <c r="D3090" t="s">
        <v>22</v>
      </c>
      <c r="E3090" s="15">
        <f t="shared" si="97"/>
        <v>20203079</v>
      </c>
      <c r="F3090">
        <v>264</v>
      </c>
      <c r="G3090">
        <v>99999</v>
      </c>
      <c r="H3090" t="str">
        <f>IF(VLOOKUP(G3090,Clientes!$A$2:$D$102,4,FALSE)=0,Clientes!$D$6,VLOOKUP(G3090,Clientes!$A$2:$D$102,4,FALSE))</f>
        <v>Ciudad de México</v>
      </c>
      <c r="I3090" t="s">
        <v>874</v>
      </c>
      <c r="J3090">
        <v>7</v>
      </c>
      <c r="O3090" t="s">
        <v>907</v>
      </c>
    </row>
    <row r="3091" spans="1:15">
      <c r="A3091">
        <f t="shared" si="96"/>
        <v>3090</v>
      </c>
      <c r="B3091" s="14">
        <v>44182</v>
      </c>
      <c r="C3091" t="s">
        <v>6</v>
      </c>
      <c r="D3091" t="s">
        <v>20</v>
      </c>
      <c r="E3091" s="15">
        <f t="shared" si="97"/>
        <v>20203080</v>
      </c>
      <c r="F3091">
        <v>311</v>
      </c>
      <c r="G3091">
        <v>99999</v>
      </c>
      <c r="H3091" t="str">
        <f>IF(VLOOKUP(G3091,Clientes!$A$2:$D$102,4,FALSE)=0,Clientes!$D$6,VLOOKUP(G3091,Clientes!$A$2:$D$102,4,FALSE))</f>
        <v>Ciudad de México</v>
      </c>
      <c r="I3091" t="s">
        <v>887</v>
      </c>
      <c r="J3091">
        <v>3</v>
      </c>
      <c r="O3091" t="s">
        <v>907</v>
      </c>
    </row>
    <row r="3092" spans="1:15">
      <c r="A3092">
        <f t="shared" si="96"/>
        <v>3091</v>
      </c>
      <c r="B3092" s="14">
        <v>44182</v>
      </c>
      <c r="C3092" t="s">
        <v>6</v>
      </c>
      <c r="D3092" t="s">
        <v>20</v>
      </c>
      <c r="E3092" s="15">
        <f t="shared" si="97"/>
        <v>20203081</v>
      </c>
      <c r="F3092">
        <v>338</v>
      </c>
      <c r="G3092">
        <v>99999</v>
      </c>
      <c r="H3092" t="str">
        <f>IF(VLOOKUP(G3092,Clientes!$A$2:$D$102,4,FALSE)=0,Clientes!$D$6,VLOOKUP(G3092,Clientes!$A$2:$D$102,4,FALSE))</f>
        <v>Ciudad de México</v>
      </c>
      <c r="I3092" t="s">
        <v>862</v>
      </c>
      <c r="J3092">
        <v>5</v>
      </c>
      <c r="O3092" t="s">
        <v>32</v>
      </c>
    </row>
    <row r="3093" spans="1:15">
      <c r="A3093">
        <f t="shared" si="96"/>
        <v>3092</v>
      </c>
      <c r="B3093" s="14">
        <v>44182</v>
      </c>
      <c r="C3093" t="s">
        <v>6</v>
      </c>
      <c r="D3093" t="s">
        <v>20</v>
      </c>
      <c r="E3093" s="15">
        <f t="shared" si="97"/>
        <v>20203082</v>
      </c>
      <c r="F3093">
        <v>407</v>
      </c>
      <c r="G3093">
        <v>99999</v>
      </c>
      <c r="H3093" t="str">
        <f>IF(VLOOKUP(G3093,Clientes!$A$2:$D$102,4,FALSE)=0,Clientes!$D$6,VLOOKUP(G3093,Clientes!$A$2:$D$102,4,FALSE))</f>
        <v>Ciudad de México</v>
      </c>
      <c r="I3093" t="s">
        <v>838</v>
      </c>
      <c r="J3093">
        <v>7</v>
      </c>
      <c r="O3093" t="s">
        <v>907</v>
      </c>
    </row>
    <row r="3094" spans="1:15">
      <c r="A3094">
        <f t="shared" si="96"/>
        <v>3093</v>
      </c>
      <c r="B3094" s="14">
        <v>44182</v>
      </c>
      <c r="C3094" t="s">
        <v>6</v>
      </c>
      <c r="D3094" t="s">
        <v>20</v>
      </c>
      <c r="E3094" s="15">
        <f t="shared" si="97"/>
        <v>20203083</v>
      </c>
      <c r="F3094">
        <v>435</v>
      </c>
      <c r="G3094">
        <v>99999</v>
      </c>
      <c r="H3094" t="str">
        <f>IF(VLOOKUP(G3094,Clientes!$A$2:$D$102,4,FALSE)=0,Clientes!$D$6,VLOOKUP(G3094,Clientes!$A$2:$D$102,4,FALSE))</f>
        <v>Ciudad de México</v>
      </c>
      <c r="I3094" t="s">
        <v>871</v>
      </c>
      <c r="J3094">
        <v>7</v>
      </c>
      <c r="O3094" t="s">
        <v>32</v>
      </c>
    </row>
    <row r="3095" spans="1:15">
      <c r="A3095">
        <f t="shared" si="96"/>
        <v>3094</v>
      </c>
      <c r="B3095" s="14">
        <v>44183</v>
      </c>
      <c r="C3095" t="s">
        <v>6</v>
      </c>
      <c r="D3095" t="s">
        <v>20</v>
      </c>
      <c r="E3095" s="15">
        <f t="shared" si="97"/>
        <v>20203084</v>
      </c>
      <c r="F3095">
        <v>24</v>
      </c>
      <c r="G3095">
        <v>24</v>
      </c>
      <c r="H3095" t="str">
        <f>IF(VLOOKUP(G3095,Clientes!$A$2:$D$102,4,FALSE)=0,Clientes!$D$6,VLOOKUP(G3095,Clientes!$A$2:$D$102,4,FALSE))</f>
        <v>Villa Nicolás Romero</v>
      </c>
      <c r="I3095" t="s">
        <v>889</v>
      </c>
      <c r="J3095">
        <v>3</v>
      </c>
      <c r="O3095" t="s">
        <v>908</v>
      </c>
    </row>
    <row r="3096" spans="1:15">
      <c r="A3096">
        <f t="shared" si="96"/>
        <v>3095</v>
      </c>
      <c r="B3096" s="14">
        <v>44183</v>
      </c>
      <c r="C3096" t="s">
        <v>6</v>
      </c>
      <c r="D3096" t="s">
        <v>22</v>
      </c>
      <c r="E3096" s="15">
        <f t="shared" si="97"/>
        <v>20203085</v>
      </c>
      <c r="F3096">
        <v>40</v>
      </c>
      <c r="G3096">
        <v>40</v>
      </c>
      <c r="H3096" t="str">
        <f>IF(VLOOKUP(G3096,Clientes!$A$2:$D$102,4,FALSE)=0,Clientes!$D$6,VLOOKUP(G3096,Clientes!$A$2:$D$102,4,FALSE))</f>
        <v>Ciudad de México</v>
      </c>
      <c r="I3096" t="s">
        <v>890</v>
      </c>
      <c r="J3096">
        <v>2</v>
      </c>
      <c r="O3096" t="s">
        <v>32</v>
      </c>
    </row>
    <row r="3097" spans="1:15">
      <c r="A3097">
        <f t="shared" si="96"/>
        <v>3096</v>
      </c>
      <c r="B3097" s="14">
        <v>44183</v>
      </c>
      <c r="C3097" t="s">
        <v>6</v>
      </c>
      <c r="D3097" t="s">
        <v>20</v>
      </c>
      <c r="E3097" s="15">
        <f t="shared" si="97"/>
        <v>20203086</v>
      </c>
      <c r="F3097">
        <v>219</v>
      </c>
      <c r="G3097">
        <v>99999</v>
      </c>
      <c r="H3097" t="str">
        <f>IF(VLOOKUP(G3097,Clientes!$A$2:$D$102,4,FALSE)=0,Clientes!$D$6,VLOOKUP(G3097,Clientes!$A$2:$D$102,4,FALSE))</f>
        <v>Ciudad de México</v>
      </c>
      <c r="I3097" t="s">
        <v>863</v>
      </c>
      <c r="J3097">
        <v>6</v>
      </c>
      <c r="O3097" t="s">
        <v>32</v>
      </c>
    </row>
    <row r="3098" spans="1:15">
      <c r="A3098">
        <f t="shared" si="96"/>
        <v>3097</v>
      </c>
      <c r="B3098" s="14">
        <v>44183</v>
      </c>
      <c r="C3098" t="s">
        <v>6</v>
      </c>
      <c r="D3098" t="s">
        <v>20</v>
      </c>
      <c r="E3098" s="15">
        <f t="shared" si="97"/>
        <v>20203087</v>
      </c>
      <c r="F3098">
        <v>230</v>
      </c>
      <c r="G3098">
        <v>99999</v>
      </c>
      <c r="H3098" t="str">
        <f>IF(VLOOKUP(G3098,Clientes!$A$2:$D$102,4,FALSE)=0,Clientes!$D$6,VLOOKUP(G3098,Clientes!$A$2:$D$102,4,FALSE))</f>
        <v>Ciudad de México</v>
      </c>
      <c r="I3098" t="s">
        <v>856</v>
      </c>
      <c r="J3098">
        <v>4</v>
      </c>
      <c r="O3098" t="s">
        <v>907</v>
      </c>
    </row>
    <row r="3099" spans="1:15">
      <c r="A3099">
        <f t="shared" si="96"/>
        <v>3098</v>
      </c>
      <c r="B3099" s="14">
        <v>44183</v>
      </c>
      <c r="C3099" t="s">
        <v>6</v>
      </c>
      <c r="D3099" t="s">
        <v>20</v>
      </c>
      <c r="E3099" s="15">
        <f t="shared" si="97"/>
        <v>20203088</v>
      </c>
      <c r="F3099">
        <v>292</v>
      </c>
      <c r="G3099">
        <v>99999</v>
      </c>
      <c r="H3099" t="str">
        <f>IF(VLOOKUP(G3099,Clientes!$A$2:$D$102,4,FALSE)=0,Clientes!$D$6,VLOOKUP(G3099,Clientes!$A$2:$D$102,4,FALSE))</f>
        <v>Ciudad de México</v>
      </c>
      <c r="I3099" t="s">
        <v>868</v>
      </c>
      <c r="J3099">
        <v>4</v>
      </c>
      <c r="O3099" t="s">
        <v>907</v>
      </c>
    </row>
    <row r="3100" spans="1:15">
      <c r="A3100">
        <f t="shared" si="96"/>
        <v>3099</v>
      </c>
      <c r="B3100" s="14">
        <v>44183</v>
      </c>
      <c r="C3100" t="s">
        <v>6</v>
      </c>
      <c r="D3100" t="s">
        <v>22</v>
      </c>
      <c r="E3100" s="15">
        <f t="shared" si="97"/>
        <v>20203089</v>
      </c>
      <c r="F3100">
        <v>325</v>
      </c>
      <c r="G3100">
        <v>99999</v>
      </c>
      <c r="H3100" t="str">
        <f>IF(VLOOKUP(G3100,Clientes!$A$2:$D$102,4,FALSE)=0,Clientes!$D$6,VLOOKUP(G3100,Clientes!$A$2:$D$102,4,FALSE))</f>
        <v>Ciudad de México</v>
      </c>
      <c r="I3100" t="s">
        <v>873</v>
      </c>
      <c r="J3100">
        <v>5</v>
      </c>
      <c r="O3100" t="s">
        <v>32</v>
      </c>
    </row>
    <row r="3101" spans="1:15">
      <c r="A3101">
        <f t="shared" si="96"/>
        <v>3100</v>
      </c>
      <c r="B3101" s="14">
        <v>44183</v>
      </c>
      <c r="C3101" t="s">
        <v>6</v>
      </c>
      <c r="D3101" t="s">
        <v>20</v>
      </c>
      <c r="E3101" s="15">
        <f t="shared" si="97"/>
        <v>20203090</v>
      </c>
      <c r="F3101">
        <v>402</v>
      </c>
      <c r="G3101">
        <v>99999</v>
      </c>
      <c r="H3101" t="str">
        <f>IF(VLOOKUP(G3101,Clientes!$A$2:$D$102,4,FALSE)=0,Clientes!$D$6,VLOOKUP(G3101,Clientes!$A$2:$D$102,4,FALSE))</f>
        <v>Ciudad de México</v>
      </c>
      <c r="I3101" t="s">
        <v>870</v>
      </c>
      <c r="J3101">
        <v>4</v>
      </c>
      <c r="O3101" t="s">
        <v>908</v>
      </c>
    </row>
    <row r="3102" spans="1:15">
      <c r="A3102">
        <f t="shared" si="96"/>
        <v>3101</v>
      </c>
      <c r="B3102" s="14">
        <v>44183</v>
      </c>
      <c r="C3102" t="s">
        <v>6</v>
      </c>
      <c r="D3102" t="s">
        <v>22</v>
      </c>
      <c r="E3102" s="15">
        <f t="shared" si="97"/>
        <v>20203091</v>
      </c>
      <c r="F3102">
        <v>419</v>
      </c>
      <c r="G3102">
        <v>99999</v>
      </c>
      <c r="H3102" t="str">
        <f>IF(VLOOKUP(G3102,Clientes!$A$2:$D$102,4,FALSE)=0,Clientes!$D$6,VLOOKUP(G3102,Clientes!$A$2:$D$102,4,FALSE))</f>
        <v>Ciudad de México</v>
      </c>
      <c r="I3102" t="s">
        <v>868</v>
      </c>
      <c r="J3102">
        <v>1</v>
      </c>
      <c r="O3102" t="s">
        <v>908</v>
      </c>
    </row>
    <row r="3103" spans="1:15">
      <c r="A3103">
        <f t="shared" si="96"/>
        <v>3102</v>
      </c>
      <c r="B3103" s="14">
        <v>44184</v>
      </c>
      <c r="C3103" t="s">
        <v>6</v>
      </c>
      <c r="D3103" t="s">
        <v>20</v>
      </c>
      <c r="E3103" s="15">
        <f t="shared" si="97"/>
        <v>20203092</v>
      </c>
      <c r="F3103">
        <v>108</v>
      </c>
      <c r="G3103">
        <v>99999</v>
      </c>
      <c r="H3103" t="str">
        <f>IF(VLOOKUP(G3103,Clientes!$A$2:$D$102,4,FALSE)=0,Clientes!$D$6,VLOOKUP(G3103,Clientes!$A$2:$D$102,4,FALSE))</f>
        <v>Ciudad de México</v>
      </c>
      <c r="I3103" t="s">
        <v>863</v>
      </c>
      <c r="J3103">
        <v>1</v>
      </c>
      <c r="O3103" t="s">
        <v>907</v>
      </c>
    </row>
    <row r="3104" spans="1:15">
      <c r="A3104">
        <f t="shared" si="96"/>
        <v>3103</v>
      </c>
      <c r="B3104" s="14">
        <v>44184</v>
      </c>
      <c r="C3104" t="s">
        <v>6</v>
      </c>
      <c r="D3104" t="s">
        <v>20</v>
      </c>
      <c r="E3104" s="15">
        <f t="shared" si="97"/>
        <v>20203093</v>
      </c>
      <c r="F3104">
        <v>144</v>
      </c>
      <c r="G3104">
        <v>99999</v>
      </c>
      <c r="H3104" t="str">
        <f>IF(VLOOKUP(G3104,Clientes!$A$2:$D$102,4,FALSE)=0,Clientes!$D$6,VLOOKUP(G3104,Clientes!$A$2:$D$102,4,FALSE))</f>
        <v>Ciudad de México</v>
      </c>
      <c r="I3104" t="s">
        <v>842</v>
      </c>
      <c r="J3104">
        <v>7</v>
      </c>
      <c r="O3104" t="s">
        <v>32</v>
      </c>
    </row>
    <row r="3105" spans="1:15">
      <c r="A3105">
        <f t="shared" si="96"/>
        <v>3104</v>
      </c>
      <c r="B3105" s="14">
        <v>44184</v>
      </c>
      <c r="C3105" t="s">
        <v>6</v>
      </c>
      <c r="D3105" t="s">
        <v>21</v>
      </c>
      <c r="E3105" s="15">
        <f t="shared" si="97"/>
        <v>20203094</v>
      </c>
      <c r="F3105">
        <v>190</v>
      </c>
      <c r="G3105">
        <v>99999</v>
      </c>
      <c r="H3105" t="str">
        <f>IF(VLOOKUP(G3105,Clientes!$A$2:$D$102,4,FALSE)=0,Clientes!$D$6,VLOOKUP(G3105,Clientes!$A$2:$D$102,4,FALSE))</f>
        <v>Ciudad de México</v>
      </c>
      <c r="I3105" t="s">
        <v>874</v>
      </c>
      <c r="J3105">
        <v>1</v>
      </c>
      <c r="O3105" t="s">
        <v>32</v>
      </c>
    </row>
    <row r="3106" spans="1:15">
      <c r="A3106">
        <f t="shared" si="96"/>
        <v>3105</v>
      </c>
      <c r="B3106" s="14">
        <v>44184</v>
      </c>
      <c r="C3106" t="s">
        <v>6</v>
      </c>
      <c r="D3106" t="s">
        <v>20</v>
      </c>
      <c r="E3106" s="15">
        <f t="shared" si="97"/>
        <v>20203095</v>
      </c>
      <c r="F3106">
        <v>261</v>
      </c>
      <c r="G3106">
        <v>99999</v>
      </c>
      <c r="H3106" t="str">
        <f>IF(VLOOKUP(G3106,Clientes!$A$2:$D$102,4,FALSE)=0,Clientes!$D$6,VLOOKUP(G3106,Clientes!$A$2:$D$102,4,FALSE))</f>
        <v>Ciudad de México</v>
      </c>
      <c r="I3106" t="s">
        <v>890</v>
      </c>
      <c r="J3106">
        <v>7</v>
      </c>
      <c r="O3106" t="s">
        <v>32</v>
      </c>
    </row>
    <row r="3107" spans="1:15">
      <c r="A3107">
        <f t="shared" si="96"/>
        <v>3106</v>
      </c>
      <c r="B3107" s="14">
        <v>44184</v>
      </c>
      <c r="C3107" t="s">
        <v>6</v>
      </c>
      <c r="D3107" t="s">
        <v>20</v>
      </c>
      <c r="E3107" s="15">
        <f t="shared" si="97"/>
        <v>20203096</v>
      </c>
      <c r="F3107">
        <v>321</v>
      </c>
      <c r="G3107">
        <v>99999</v>
      </c>
      <c r="H3107" t="str">
        <f>IF(VLOOKUP(G3107,Clientes!$A$2:$D$102,4,FALSE)=0,Clientes!$D$6,VLOOKUP(G3107,Clientes!$A$2:$D$102,4,FALSE))</f>
        <v>Ciudad de México</v>
      </c>
      <c r="I3107" t="s">
        <v>858</v>
      </c>
      <c r="J3107">
        <v>2</v>
      </c>
      <c r="O3107" t="s">
        <v>908</v>
      </c>
    </row>
    <row r="3108" spans="1:15">
      <c r="A3108">
        <f t="shared" si="96"/>
        <v>3107</v>
      </c>
      <c r="B3108" s="14">
        <v>44184</v>
      </c>
      <c r="C3108" t="s">
        <v>6</v>
      </c>
      <c r="D3108" t="s">
        <v>20</v>
      </c>
      <c r="E3108" s="15">
        <f t="shared" si="97"/>
        <v>20203097</v>
      </c>
      <c r="F3108">
        <v>431</v>
      </c>
      <c r="G3108">
        <v>99999</v>
      </c>
      <c r="H3108" t="str">
        <f>IF(VLOOKUP(G3108,Clientes!$A$2:$D$102,4,FALSE)=0,Clientes!$D$6,VLOOKUP(G3108,Clientes!$A$2:$D$102,4,FALSE))</f>
        <v>Ciudad de México</v>
      </c>
      <c r="I3108" t="s">
        <v>861</v>
      </c>
      <c r="J3108">
        <v>4</v>
      </c>
      <c r="O3108" t="s">
        <v>908</v>
      </c>
    </row>
    <row r="3109" spans="1:15">
      <c r="A3109">
        <f t="shared" si="96"/>
        <v>3108</v>
      </c>
      <c r="B3109" s="14">
        <v>44185</v>
      </c>
      <c r="C3109" t="s">
        <v>6</v>
      </c>
      <c r="D3109" t="s">
        <v>20</v>
      </c>
      <c r="E3109" s="15">
        <f t="shared" si="97"/>
        <v>20203098</v>
      </c>
      <c r="F3109">
        <v>25</v>
      </c>
      <c r="G3109">
        <v>25</v>
      </c>
      <c r="H3109" t="str">
        <f>IF(VLOOKUP(G3109,Clientes!$A$2:$D$102,4,FALSE)=0,Clientes!$D$6,VLOOKUP(G3109,Clientes!$A$2:$D$102,4,FALSE))</f>
        <v>León</v>
      </c>
      <c r="I3109" t="s">
        <v>859</v>
      </c>
      <c r="J3109">
        <v>6</v>
      </c>
      <c r="O3109" t="s">
        <v>908</v>
      </c>
    </row>
    <row r="3110" spans="1:15">
      <c r="A3110">
        <f t="shared" si="96"/>
        <v>3109</v>
      </c>
      <c r="B3110" s="14">
        <v>44185</v>
      </c>
      <c r="C3110" t="s">
        <v>6</v>
      </c>
      <c r="D3110" t="s">
        <v>22</v>
      </c>
      <c r="E3110" s="15">
        <f t="shared" si="97"/>
        <v>20203099</v>
      </c>
      <c r="F3110">
        <v>158</v>
      </c>
      <c r="G3110">
        <v>99999</v>
      </c>
      <c r="H3110" t="str">
        <f>IF(VLOOKUP(G3110,Clientes!$A$2:$D$102,4,FALSE)=0,Clientes!$D$6,VLOOKUP(G3110,Clientes!$A$2:$D$102,4,FALSE))</f>
        <v>Ciudad de México</v>
      </c>
      <c r="I3110" t="s">
        <v>858</v>
      </c>
      <c r="J3110">
        <v>5</v>
      </c>
      <c r="O3110" t="s">
        <v>908</v>
      </c>
    </row>
    <row r="3111" spans="1:15">
      <c r="A3111">
        <f t="shared" si="96"/>
        <v>3110</v>
      </c>
      <c r="B3111" s="14">
        <v>44185</v>
      </c>
      <c r="C3111" t="s">
        <v>6</v>
      </c>
      <c r="D3111" t="s">
        <v>20</v>
      </c>
      <c r="E3111" s="15">
        <f t="shared" si="97"/>
        <v>20203100</v>
      </c>
      <c r="F3111">
        <v>171</v>
      </c>
      <c r="G3111">
        <v>99999</v>
      </c>
      <c r="H3111" t="str">
        <f>IF(VLOOKUP(G3111,Clientes!$A$2:$D$102,4,FALSE)=0,Clientes!$D$6,VLOOKUP(G3111,Clientes!$A$2:$D$102,4,FALSE))</f>
        <v>Ciudad de México</v>
      </c>
      <c r="I3111" t="s">
        <v>869</v>
      </c>
      <c r="J3111">
        <v>3</v>
      </c>
      <c r="O3111" t="s">
        <v>32</v>
      </c>
    </row>
    <row r="3112" spans="1:15">
      <c r="A3112">
        <f t="shared" si="96"/>
        <v>3111</v>
      </c>
      <c r="B3112" s="14">
        <v>44185</v>
      </c>
      <c r="C3112" t="s">
        <v>6</v>
      </c>
      <c r="D3112" t="s">
        <v>21</v>
      </c>
      <c r="E3112" s="15">
        <f t="shared" si="97"/>
        <v>20203101</v>
      </c>
      <c r="F3112">
        <v>185</v>
      </c>
      <c r="G3112">
        <v>99999</v>
      </c>
      <c r="H3112" t="str">
        <f>IF(VLOOKUP(G3112,Clientes!$A$2:$D$102,4,FALSE)=0,Clientes!$D$6,VLOOKUP(G3112,Clientes!$A$2:$D$102,4,FALSE))</f>
        <v>Ciudad de México</v>
      </c>
      <c r="I3112" t="s">
        <v>870</v>
      </c>
      <c r="J3112">
        <v>2</v>
      </c>
      <c r="O3112" t="s">
        <v>32</v>
      </c>
    </row>
    <row r="3113" spans="1:15">
      <c r="A3113">
        <f t="shared" si="96"/>
        <v>3112</v>
      </c>
      <c r="B3113" s="14">
        <v>44185</v>
      </c>
      <c r="C3113" t="s">
        <v>6</v>
      </c>
      <c r="D3113" t="s">
        <v>20</v>
      </c>
      <c r="E3113" s="15">
        <f t="shared" si="97"/>
        <v>20203102</v>
      </c>
      <c r="F3113">
        <v>230</v>
      </c>
      <c r="G3113">
        <v>99999</v>
      </c>
      <c r="H3113" t="str">
        <f>IF(VLOOKUP(G3113,Clientes!$A$2:$D$102,4,FALSE)=0,Clientes!$D$6,VLOOKUP(G3113,Clientes!$A$2:$D$102,4,FALSE))</f>
        <v>Ciudad de México</v>
      </c>
      <c r="I3113" t="s">
        <v>851</v>
      </c>
      <c r="J3113">
        <v>6</v>
      </c>
      <c r="O3113" t="s">
        <v>908</v>
      </c>
    </row>
    <row r="3114" spans="1:15">
      <c r="A3114">
        <f t="shared" si="96"/>
        <v>3113</v>
      </c>
      <c r="B3114" s="14">
        <v>44185</v>
      </c>
      <c r="C3114" t="s">
        <v>6</v>
      </c>
      <c r="D3114" t="s">
        <v>20</v>
      </c>
      <c r="E3114" s="15">
        <f t="shared" si="97"/>
        <v>20203103</v>
      </c>
      <c r="F3114">
        <v>274</v>
      </c>
      <c r="G3114">
        <v>99999</v>
      </c>
      <c r="H3114" t="str">
        <f>IF(VLOOKUP(G3114,Clientes!$A$2:$D$102,4,FALSE)=0,Clientes!$D$6,VLOOKUP(G3114,Clientes!$A$2:$D$102,4,FALSE))</f>
        <v>Ciudad de México</v>
      </c>
      <c r="I3114" t="s">
        <v>839</v>
      </c>
      <c r="J3114">
        <v>1</v>
      </c>
      <c r="O3114" t="s">
        <v>32</v>
      </c>
    </row>
    <row r="3115" spans="1:15">
      <c r="A3115">
        <f t="shared" si="96"/>
        <v>3114</v>
      </c>
      <c r="B3115" s="14">
        <v>44185</v>
      </c>
      <c r="C3115" t="s">
        <v>6</v>
      </c>
      <c r="D3115" t="s">
        <v>20</v>
      </c>
      <c r="E3115" s="15">
        <f t="shared" si="97"/>
        <v>20203104</v>
      </c>
      <c r="F3115">
        <v>326</v>
      </c>
      <c r="G3115">
        <v>99999</v>
      </c>
      <c r="H3115" t="str">
        <f>IF(VLOOKUP(G3115,Clientes!$A$2:$D$102,4,FALSE)=0,Clientes!$D$6,VLOOKUP(G3115,Clientes!$A$2:$D$102,4,FALSE))</f>
        <v>Ciudad de México</v>
      </c>
      <c r="I3115" t="s">
        <v>839</v>
      </c>
      <c r="J3115">
        <v>7</v>
      </c>
      <c r="O3115" t="s">
        <v>32</v>
      </c>
    </row>
    <row r="3116" spans="1:15">
      <c r="A3116">
        <f t="shared" si="96"/>
        <v>3115</v>
      </c>
      <c r="B3116" s="14">
        <v>44185</v>
      </c>
      <c r="C3116" t="s">
        <v>6</v>
      </c>
      <c r="D3116" t="s">
        <v>20</v>
      </c>
      <c r="E3116" s="15">
        <f t="shared" si="97"/>
        <v>20203105</v>
      </c>
      <c r="F3116">
        <v>348</v>
      </c>
      <c r="G3116">
        <v>99999</v>
      </c>
      <c r="H3116" t="str">
        <f>IF(VLOOKUP(G3116,Clientes!$A$2:$D$102,4,FALSE)=0,Clientes!$D$6,VLOOKUP(G3116,Clientes!$A$2:$D$102,4,FALSE))</f>
        <v>Ciudad de México</v>
      </c>
      <c r="I3116" t="s">
        <v>876</v>
      </c>
      <c r="J3116">
        <v>2</v>
      </c>
      <c r="O3116" t="s">
        <v>907</v>
      </c>
    </row>
    <row r="3117" spans="1:15">
      <c r="A3117">
        <f t="shared" si="96"/>
        <v>3116</v>
      </c>
      <c r="B3117" s="14">
        <v>44185</v>
      </c>
      <c r="C3117" t="s">
        <v>6</v>
      </c>
      <c r="D3117" t="s">
        <v>22</v>
      </c>
      <c r="E3117" s="15">
        <f t="shared" si="97"/>
        <v>20203106</v>
      </c>
      <c r="F3117">
        <v>404</v>
      </c>
      <c r="G3117">
        <v>99999</v>
      </c>
      <c r="H3117" t="str">
        <f>IF(VLOOKUP(G3117,Clientes!$A$2:$D$102,4,FALSE)=0,Clientes!$D$6,VLOOKUP(G3117,Clientes!$A$2:$D$102,4,FALSE))</f>
        <v>Ciudad de México</v>
      </c>
      <c r="I3117" t="s">
        <v>830</v>
      </c>
      <c r="J3117">
        <v>3</v>
      </c>
      <c r="O3117" t="s">
        <v>32</v>
      </c>
    </row>
    <row r="3118" spans="1:15">
      <c r="A3118">
        <f t="shared" si="96"/>
        <v>3117</v>
      </c>
      <c r="B3118" s="14">
        <v>44185</v>
      </c>
      <c r="C3118" t="s">
        <v>6</v>
      </c>
      <c r="D3118" t="s">
        <v>21</v>
      </c>
      <c r="E3118" s="15">
        <f t="shared" si="97"/>
        <v>20203107</v>
      </c>
      <c r="F3118">
        <v>408</v>
      </c>
      <c r="G3118">
        <v>99999</v>
      </c>
      <c r="H3118" t="str">
        <f>IF(VLOOKUP(G3118,Clientes!$A$2:$D$102,4,FALSE)=0,Clientes!$D$6,VLOOKUP(G3118,Clientes!$A$2:$D$102,4,FALSE))</f>
        <v>Ciudad de México</v>
      </c>
      <c r="I3118" t="s">
        <v>887</v>
      </c>
      <c r="J3118">
        <v>1</v>
      </c>
      <c r="O3118" t="s">
        <v>907</v>
      </c>
    </row>
    <row r="3119" spans="1:15">
      <c r="A3119">
        <f t="shared" si="96"/>
        <v>3118</v>
      </c>
      <c r="B3119" s="14">
        <v>44185</v>
      </c>
      <c r="C3119" t="s">
        <v>6</v>
      </c>
      <c r="D3119" t="s">
        <v>21</v>
      </c>
      <c r="E3119" s="15">
        <f t="shared" si="97"/>
        <v>20203108</v>
      </c>
      <c r="F3119">
        <v>416</v>
      </c>
      <c r="G3119">
        <v>99999</v>
      </c>
      <c r="H3119" t="str">
        <f>IF(VLOOKUP(G3119,Clientes!$A$2:$D$102,4,FALSE)=0,Clientes!$D$6,VLOOKUP(G3119,Clientes!$A$2:$D$102,4,FALSE))</f>
        <v>Ciudad de México</v>
      </c>
      <c r="I3119" t="s">
        <v>834</v>
      </c>
      <c r="J3119">
        <v>7</v>
      </c>
      <c r="O3119" t="s">
        <v>907</v>
      </c>
    </row>
    <row r="3120" spans="1:15">
      <c r="A3120">
        <f t="shared" si="96"/>
        <v>3119</v>
      </c>
      <c r="B3120" s="14">
        <v>44185</v>
      </c>
      <c r="C3120" t="s">
        <v>6</v>
      </c>
      <c r="D3120" t="s">
        <v>21</v>
      </c>
      <c r="E3120" s="15">
        <f t="shared" si="97"/>
        <v>20203109</v>
      </c>
      <c r="F3120">
        <v>437</v>
      </c>
      <c r="G3120">
        <v>99999</v>
      </c>
      <c r="H3120" t="str">
        <f>IF(VLOOKUP(G3120,Clientes!$A$2:$D$102,4,FALSE)=0,Clientes!$D$6,VLOOKUP(G3120,Clientes!$A$2:$D$102,4,FALSE))</f>
        <v>Ciudad de México</v>
      </c>
      <c r="I3120" t="s">
        <v>828</v>
      </c>
      <c r="J3120">
        <v>6</v>
      </c>
      <c r="O3120" t="s">
        <v>32</v>
      </c>
    </row>
    <row r="3121" spans="1:15">
      <c r="A3121">
        <f t="shared" si="96"/>
        <v>3120</v>
      </c>
      <c r="B3121" s="14">
        <v>44186</v>
      </c>
      <c r="C3121" t="s">
        <v>6</v>
      </c>
      <c r="D3121" t="s">
        <v>22</v>
      </c>
      <c r="E3121" s="15">
        <f t="shared" si="97"/>
        <v>20203110</v>
      </c>
      <c r="F3121">
        <v>7</v>
      </c>
      <c r="G3121">
        <v>7</v>
      </c>
      <c r="H3121" t="str">
        <f>IF(VLOOKUP(G3121,Clientes!$A$2:$D$102,4,FALSE)=0,Clientes!$D$6,VLOOKUP(G3121,Clientes!$A$2:$D$102,4,FALSE))</f>
        <v>Xalapa</v>
      </c>
      <c r="I3121" t="s">
        <v>841</v>
      </c>
      <c r="J3121">
        <v>7</v>
      </c>
      <c r="O3121" t="s">
        <v>907</v>
      </c>
    </row>
    <row r="3122" spans="1:15">
      <c r="A3122">
        <f t="shared" si="96"/>
        <v>3121</v>
      </c>
      <c r="B3122" s="14">
        <v>44186</v>
      </c>
      <c r="C3122" t="s">
        <v>6</v>
      </c>
      <c r="D3122" t="s">
        <v>20</v>
      </c>
      <c r="E3122" s="15">
        <f t="shared" si="97"/>
        <v>20203111</v>
      </c>
      <c r="F3122">
        <v>257</v>
      </c>
      <c r="G3122">
        <v>99999</v>
      </c>
      <c r="H3122" t="str">
        <f>IF(VLOOKUP(G3122,Clientes!$A$2:$D$102,4,FALSE)=0,Clientes!$D$6,VLOOKUP(G3122,Clientes!$A$2:$D$102,4,FALSE))</f>
        <v>Ciudad de México</v>
      </c>
      <c r="I3122" t="s">
        <v>833</v>
      </c>
      <c r="J3122">
        <v>4</v>
      </c>
      <c r="O3122" t="s">
        <v>908</v>
      </c>
    </row>
    <row r="3123" spans="1:15">
      <c r="A3123">
        <f t="shared" si="96"/>
        <v>3122</v>
      </c>
      <c r="B3123" s="14">
        <v>44186</v>
      </c>
      <c r="C3123" t="s">
        <v>6</v>
      </c>
      <c r="D3123" t="s">
        <v>22</v>
      </c>
      <c r="E3123" s="15">
        <f t="shared" si="97"/>
        <v>20203112</v>
      </c>
      <c r="F3123">
        <v>270</v>
      </c>
      <c r="G3123">
        <v>99999</v>
      </c>
      <c r="H3123" t="str">
        <f>IF(VLOOKUP(G3123,Clientes!$A$2:$D$102,4,FALSE)=0,Clientes!$D$6,VLOOKUP(G3123,Clientes!$A$2:$D$102,4,FALSE))</f>
        <v>Ciudad de México</v>
      </c>
      <c r="I3123" t="s">
        <v>879</v>
      </c>
      <c r="J3123">
        <v>6</v>
      </c>
      <c r="O3123" t="s">
        <v>907</v>
      </c>
    </row>
    <row r="3124" spans="1:15">
      <c r="A3124">
        <f t="shared" si="96"/>
        <v>3123</v>
      </c>
      <c r="B3124" s="14">
        <v>44186</v>
      </c>
      <c r="C3124" t="s">
        <v>6</v>
      </c>
      <c r="D3124" t="s">
        <v>20</v>
      </c>
      <c r="E3124" s="15">
        <f t="shared" si="97"/>
        <v>20203113</v>
      </c>
      <c r="F3124">
        <v>359</v>
      </c>
      <c r="G3124">
        <v>99999</v>
      </c>
      <c r="H3124" t="str">
        <f>IF(VLOOKUP(G3124,Clientes!$A$2:$D$102,4,FALSE)=0,Clientes!$D$6,VLOOKUP(G3124,Clientes!$A$2:$D$102,4,FALSE))</f>
        <v>Ciudad de México</v>
      </c>
      <c r="I3124" t="s">
        <v>872</v>
      </c>
      <c r="J3124">
        <v>4</v>
      </c>
      <c r="O3124" t="s">
        <v>32</v>
      </c>
    </row>
    <row r="3125" spans="1:15">
      <c r="A3125">
        <f t="shared" si="96"/>
        <v>3124</v>
      </c>
      <c r="B3125" s="14">
        <v>44186</v>
      </c>
      <c r="C3125" t="s">
        <v>6</v>
      </c>
      <c r="D3125" t="s">
        <v>21</v>
      </c>
      <c r="E3125" s="15">
        <f t="shared" si="97"/>
        <v>20203114</v>
      </c>
      <c r="F3125">
        <v>410</v>
      </c>
      <c r="G3125">
        <v>99999</v>
      </c>
      <c r="H3125" t="str">
        <f>IF(VLOOKUP(G3125,Clientes!$A$2:$D$102,4,FALSE)=0,Clientes!$D$6,VLOOKUP(G3125,Clientes!$A$2:$D$102,4,FALSE))</f>
        <v>Ciudad de México</v>
      </c>
      <c r="I3125" t="s">
        <v>850</v>
      </c>
      <c r="J3125">
        <v>1</v>
      </c>
      <c r="O3125" t="s">
        <v>32</v>
      </c>
    </row>
    <row r="3126" spans="1:15">
      <c r="A3126">
        <f t="shared" si="96"/>
        <v>3125</v>
      </c>
      <c r="B3126" s="14">
        <v>44187</v>
      </c>
      <c r="C3126" t="s">
        <v>6</v>
      </c>
      <c r="D3126" t="s">
        <v>22</v>
      </c>
      <c r="E3126" s="15">
        <f t="shared" si="97"/>
        <v>20203115</v>
      </c>
      <c r="F3126">
        <v>58</v>
      </c>
      <c r="G3126">
        <v>58</v>
      </c>
      <c r="H3126" t="str">
        <f>IF(VLOOKUP(G3126,Clientes!$A$2:$D$102,4,FALSE)=0,Clientes!$D$6,VLOOKUP(G3126,Clientes!$A$2:$D$102,4,FALSE))</f>
        <v>Ciudad de México</v>
      </c>
      <c r="I3126" t="s">
        <v>879</v>
      </c>
      <c r="J3126">
        <v>3</v>
      </c>
      <c r="O3126" t="s">
        <v>907</v>
      </c>
    </row>
    <row r="3127" spans="1:15">
      <c r="A3127">
        <f t="shared" si="96"/>
        <v>3126</v>
      </c>
      <c r="B3127" s="14">
        <v>44187</v>
      </c>
      <c r="C3127" t="s">
        <v>6</v>
      </c>
      <c r="D3127" t="s">
        <v>20</v>
      </c>
      <c r="E3127" s="15">
        <f t="shared" si="97"/>
        <v>20203116</v>
      </c>
      <c r="F3127">
        <v>98</v>
      </c>
      <c r="G3127">
        <v>98</v>
      </c>
      <c r="H3127" t="str">
        <f>IF(VLOOKUP(G3127,Clientes!$A$2:$D$102,4,FALSE)=0,Clientes!$D$6,VLOOKUP(G3127,Clientes!$A$2:$D$102,4,FALSE))</f>
        <v>Ciudad de México</v>
      </c>
      <c r="I3127" t="s">
        <v>886</v>
      </c>
      <c r="J3127">
        <v>5</v>
      </c>
      <c r="O3127" t="s">
        <v>908</v>
      </c>
    </row>
    <row r="3128" spans="1:15">
      <c r="A3128">
        <f t="shared" si="96"/>
        <v>3127</v>
      </c>
      <c r="B3128" s="14">
        <v>44187</v>
      </c>
      <c r="C3128" t="s">
        <v>6</v>
      </c>
      <c r="D3128" t="s">
        <v>20</v>
      </c>
      <c r="E3128" s="15">
        <f t="shared" si="97"/>
        <v>20203117</v>
      </c>
      <c r="F3128">
        <v>232</v>
      </c>
      <c r="G3128">
        <v>99999</v>
      </c>
      <c r="H3128" t="str">
        <f>IF(VLOOKUP(G3128,Clientes!$A$2:$D$102,4,FALSE)=0,Clientes!$D$6,VLOOKUP(G3128,Clientes!$A$2:$D$102,4,FALSE))</f>
        <v>Ciudad de México</v>
      </c>
      <c r="I3128" t="s">
        <v>882</v>
      </c>
      <c r="J3128">
        <v>3</v>
      </c>
      <c r="O3128" t="s">
        <v>32</v>
      </c>
    </row>
    <row r="3129" spans="1:15">
      <c r="A3129">
        <f t="shared" si="96"/>
        <v>3128</v>
      </c>
      <c r="B3129" s="14">
        <v>44187</v>
      </c>
      <c r="C3129" t="s">
        <v>6</v>
      </c>
      <c r="D3129" t="s">
        <v>20</v>
      </c>
      <c r="E3129" s="15">
        <f t="shared" si="97"/>
        <v>20203118</v>
      </c>
      <c r="F3129">
        <v>256</v>
      </c>
      <c r="G3129">
        <v>99999</v>
      </c>
      <c r="H3129" t="str">
        <f>IF(VLOOKUP(G3129,Clientes!$A$2:$D$102,4,FALSE)=0,Clientes!$D$6,VLOOKUP(G3129,Clientes!$A$2:$D$102,4,FALSE))</f>
        <v>Ciudad de México</v>
      </c>
      <c r="I3129" t="s">
        <v>843</v>
      </c>
      <c r="J3129">
        <v>5</v>
      </c>
      <c r="O3129" t="s">
        <v>908</v>
      </c>
    </row>
    <row r="3130" spans="1:15">
      <c r="A3130">
        <f t="shared" si="96"/>
        <v>3129</v>
      </c>
      <c r="B3130" s="14">
        <v>44187</v>
      </c>
      <c r="C3130" t="s">
        <v>6</v>
      </c>
      <c r="D3130" t="s">
        <v>20</v>
      </c>
      <c r="E3130" s="15">
        <f t="shared" si="97"/>
        <v>20203119</v>
      </c>
      <c r="F3130">
        <v>294</v>
      </c>
      <c r="G3130">
        <v>99999</v>
      </c>
      <c r="H3130" t="str">
        <f>IF(VLOOKUP(G3130,Clientes!$A$2:$D$102,4,FALSE)=0,Clientes!$D$6,VLOOKUP(G3130,Clientes!$A$2:$D$102,4,FALSE))</f>
        <v>Ciudad de México</v>
      </c>
      <c r="I3130" t="s">
        <v>856</v>
      </c>
      <c r="J3130">
        <v>4</v>
      </c>
      <c r="O3130" t="s">
        <v>908</v>
      </c>
    </row>
    <row r="3131" spans="1:15">
      <c r="A3131">
        <f t="shared" si="96"/>
        <v>3130</v>
      </c>
      <c r="B3131" s="14">
        <v>44187</v>
      </c>
      <c r="C3131" t="s">
        <v>6</v>
      </c>
      <c r="D3131" t="s">
        <v>20</v>
      </c>
      <c r="E3131" s="15">
        <f t="shared" si="97"/>
        <v>20203120</v>
      </c>
      <c r="F3131">
        <v>339</v>
      </c>
      <c r="G3131">
        <v>99999</v>
      </c>
      <c r="H3131" t="str">
        <f>IF(VLOOKUP(G3131,Clientes!$A$2:$D$102,4,FALSE)=0,Clientes!$D$6,VLOOKUP(G3131,Clientes!$A$2:$D$102,4,FALSE))</f>
        <v>Ciudad de México</v>
      </c>
      <c r="I3131" t="s">
        <v>883</v>
      </c>
      <c r="J3131">
        <v>6</v>
      </c>
      <c r="O3131" t="s">
        <v>32</v>
      </c>
    </row>
    <row r="3132" spans="1:15">
      <c r="A3132">
        <f t="shared" si="96"/>
        <v>3131</v>
      </c>
      <c r="B3132" s="14">
        <v>44187</v>
      </c>
      <c r="C3132" t="s">
        <v>6</v>
      </c>
      <c r="D3132" t="s">
        <v>20</v>
      </c>
      <c r="E3132" s="15">
        <f t="shared" si="97"/>
        <v>20203121</v>
      </c>
      <c r="F3132">
        <v>393</v>
      </c>
      <c r="G3132">
        <v>99999</v>
      </c>
      <c r="H3132" t="str">
        <f>IF(VLOOKUP(G3132,Clientes!$A$2:$D$102,4,FALSE)=0,Clientes!$D$6,VLOOKUP(G3132,Clientes!$A$2:$D$102,4,FALSE))</f>
        <v>Ciudad de México</v>
      </c>
      <c r="I3132" t="s">
        <v>832</v>
      </c>
      <c r="J3132">
        <v>1</v>
      </c>
      <c r="O3132" t="s">
        <v>908</v>
      </c>
    </row>
    <row r="3133" spans="1:15">
      <c r="A3133">
        <f t="shared" si="96"/>
        <v>3132</v>
      </c>
      <c r="B3133" s="14">
        <v>44188</v>
      </c>
      <c r="C3133" t="s">
        <v>6</v>
      </c>
      <c r="D3133" t="s">
        <v>21</v>
      </c>
      <c r="E3133" s="15">
        <f t="shared" si="97"/>
        <v>20203122</v>
      </c>
      <c r="F3133">
        <v>196</v>
      </c>
      <c r="G3133">
        <v>99999</v>
      </c>
      <c r="H3133" t="str">
        <f>IF(VLOOKUP(G3133,Clientes!$A$2:$D$102,4,FALSE)=0,Clientes!$D$6,VLOOKUP(G3133,Clientes!$A$2:$D$102,4,FALSE))</f>
        <v>Ciudad de México</v>
      </c>
      <c r="I3133" t="s">
        <v>847</v>
      </c>
      <c r="J3133">
        <v>5</v>
      </c>
      <c r="O3133" t="s">
        <v>907</v>
      </c>
    </row>
    <row r="3134" spans="1:15">
      <c r="A3134">
        <f t="shared" si="96"/>
        <v>3133</v>
      </c>
      <c r="B3134" s="14">
        <v>44188</v>
      </c>
      <c r="C3134" t="s">
        <v>6</v>
      </c>
      <c r="D3134" t="s">
        <v>20</v>
      </c>
      <c r="E3134" s="15">
        <f t="shared" si="97"/>
        <v>20203123</v>
      </c>
      <c r="F3134">
        <v>218</v>
      </c>
      <c r="G3134">
        <v>99999</v>
      </c>
      <c r="H3134" t="str">
        <f>IF(VLOOKUP(G3134,Clientes!$A$2:$D$102,4,FALSE)=0,Clientes!$D$6,VLOOKUP(G3134,Clientes!$A$2:$D$102,4,FALSE))</f>
        <v>Ciudad de México</v>
      </c>
      <c r="I3134" t="s">
        <v>859</v>
      </c>
      <c r="J3134">
        <v>2</v>
      </c>
      <c r="O3134" t="s">
        <v>907</v>
      </c>
    </row>
    <row r="3135" spans="1:15">
      <c r="A3135">
        <f t="shared" si="96"/>
        <v>3134</v>
      </c>
      <c r="B3135" s="14">
        <v>44188</v>
      </c>
      <c r="C3135" t="s">
        <v>6</v>
      </c>
      <c r="D3135" t="s">
        <v>20</v>
      </c>
      <c r="E3135" s="15">
        <f t="shared" si="97"/>
        <v>20203124</v>
      </c>
      <c r="F3135">
        <v>238</v>
      </c>
      <c r="G3135">
        <v>99999</v>
      </c>
      <c r="H3135" t="str">
        <f>IF(VLOOKUP(G3135,Clientes!$A$2:$D$102,4,FALSE)=0,Clientes!$D$6,VLOOKUP(G3135,Clientes!$A$2:$D$102,4,FALSE))</f>
        <v>Ciudad de México</v>
      </c>
      <c r="I3135" t="s">
        <v>846</v>
      </c>
      <c r="J3135">
        <v>2</v>
      </c>
      <c r="O3135" t="s">
        <v>908</v>
      </c>
    </row>
    <row r="3136" spans="1:15">
      <c r="A3136">
        <f t="shared" si="96"/>
        <v>3135</v>
      </c>
      <c r="B3136" s="14">
        <v>44188</v>
      </c>
      <c r="C3136" t="s">
        <v>6</v>
      </c>
      <c r="D3136" t="s">
        <v>21</v>
      </c>
      <c r="E3136" s="15">
        <f t="shared" si="97"/>
        <v>20203125</v>
      </c>
      <c r="F3136">
        <v>308</v>
      </c>
      <c r="G3136">
        <v>99999</v>
      </c>
      <c r="H3136" t="str">
        <f>IF(VLOOKUP(G3136,Clientes!$A$2:$D$102,4,FALSE)=0,Clientes!$D$6,VLOOKUP(G3136,Clientes!$A$2:$D$102,4,FALSE))</f>
        <v>Ciudad de México</v>
      </c>
      <c r="I3136" t="s">
        <v>889</v>
      </c>
      <c r="J3136">
        <v>6</v>
      </c>
      <c r="O3136" t="s">
        <v>907</v>
      </c>
    </row>
    <row r="3137" spans="1:15">
      <c r="A3137">
        <f t="shared" si="96"/>
        <v>3136</v>
      </c>
      <c r="B3137" s="14">
        <v>44188</v>
      </c>
      <c r="C3137" t="s">
        <v>6</v>
      </c>
      <c r="D3137" t="s">
        <v>20</v>
      </c>
      <c r="E3137" s="15">
        <f t="shared" si="97"/>
        <v>20203126</v>
      </c>
      <c r="F3137">
        <v>319</v>
      </c>
      <c r="G3137">
        <v>99999</v>
      </c>
      <c r="H3137" t="str">
        <f>IF(VLOOKUP(G3137,Clientes!$A$2:$D$102,4,FALSE)=0,Clientes!$D$6,VLOOKUP(G3137,Clientes!$A$2:$D$102,4,FALSE))</f>
        <v>Ciudad de México</v>
      </c>
      <c r="I3137" t="s">
        <v>860</v>
      </c>
      <c r="J3137">
        <v>1</v>
      </c>
      <c r="O3137" t="s">
        <v>908</v>
      </c>
    </row>
    <row r="3138" spans="1:15">
      <c r="A3138">
        <f t="shared" si="96"/>
        <v>3137</v>
      </c>
      <c r="B3138" s="14">
        <v>44188</v>
      </c>
      <c r="C3138" t="s">
        <v>6</v>
      </c>
      <c r="D3138" t="s">
        <v>20</v>
      </c>
      <c r="E3138" s="15">
        <f t="shared" si="97"/>
        <v>20203127</v>
      </c>
      <c r="F3138">
        <v>337</v>
      </c>
      <c r="G3138">
        <v>99999</v>
      </c>
      <c r="H3138" t="str">
        <f>IF(VLOOKUP(G3138,Clientes!$A$2:$D$102,4,FALSE)=0,Clientes!$D$6,VLOOKUP(G3138,Clientes!$A$2:$D$102,4,FALSE))</f>
        <v>Ciudad de México</v>
      </c>
      <c r="I3138" t="s">
        <v>833</v>
      </c>
      <c r="J3138">
        <v>6</v>
      </c>
      <c r="O3138" t="s">
        <v>908</v>
      </c>
    </row>
    <row r="3139" spans="1:15">
      <c r="A3139">
        <f t="shared" si="96"/>
        <v>3138</v>
      </c>
      <c r="B3139" s="14">
        <v>44189</v>
      </c>
      <c r="C3139" t="s">
        <v>6</v>
      </c>
      <c r="D3139" t="s">
        <v>20</v>
      </c>
      <c r="E3139" s="15">
        <f t="shared" si="97"/>
        <v>20203128</v>
      </c>
      <c r="F3139">
        <v>121</v>
      </c>
      <c r="G3139">
        <v>99999</v>
      </c>
      <c r="H3139" t="str">
        <f>IF(VLOOKUP(G3139,Clientes!$A$2:$D$102,4,FALSE)=0,Clientes!$D$6,VLOOKUP(G3139,Clientes!$A$2:$D$102,4,FALSE))</f>
        <v>Ciudad de México</v>
      </c>
      <c r="I3139" t="s">
        <v>859</v>
      </c>
      <c r="J3139">
        <v>1</v>
      </c>
      <c r="O3139" t="s">
        <v>908</v>
      </c>
    </row>
    <row r="3140" spans="1:15">
      <c r="A3140">
        <f t="shared" ref="A3140:A3203" si="98">A3139+1</f>
        <v>3139</v>
      </c>
      <c r="B3140" s="14">
        <v>44189</v>
      </c>
      <c r="C3140" t="s">
        <v>6</v>
      </c>
      <c r="D3140" t="s">
        <v>22</v>
      </c>
      <c r="E3140" s="15">
        <f t="shared" ref="E3140:E3193" si="99">IF(CONCATENATE(D3140,F3140)=CONCATENATE(D3139,F3139),E3139,E3139+1)</f>
        <v>20203129</v>
      </c>
      <c r="F3140">
        <v>146</v>
      </c>
      <c r="G3140">
        <v>99999</v>
      </c>
      <c r="H3140" t="str">
        <f>IF(VLOOKUP(G3140,Clientes!$A$2:$D$102,4,FALSE)=0,Clientes!$D$6,VLOOKUP(G3140,Clientes!$A$2:$D$102,4,FALSE))</f>
        <v>Ciudad de México</v>
      </c>
      <c r="I3140" t="s">
        <v>868</v>
      </c>
      <c r="J3140">
        <v>2</v>
      </c>
      <c r="O3140" t="s">
        <v>907</v>
      </c>
    </row>
    <row r="3141" spans="1:15">
      <c r="A3141">
        <f t="shared" si="98"/>
        <v>3140</v>
      </c>
      <c r="B3141" s="14">
        <v>44189</v>
      </c>
      <c r="C3141" t="s">
        <v>6</v>
      </c>
      <c r="D3141" t="s">
        <v>22</v>
      </c>
      <c r="E3141" s="15">
        <f t="shared" si="99"/>
        <v>20203130</v>
      </c>
      <c r="F3141">
        <v>147</v>
      </c>
      <c r="G3141">
        <v>99999</v>
      </c>
      <c r="H3141" t="str">
        <f>IF(VLOOKUP(G3141,Clientes!$A$2:$D$102,4,FALSE)=0,Clientes!$D$6,VLOOKUP(G3141,Clientes!$A$2:$D$102,4,FALSE))</f>
        <v>Ciudad de México</v>
      </c>
      <c r="I3141" t="s">
        <v>831</v>
      </c>
      <c r="J3141">
        <v>1</v>
      </c>
      <c r="O3141" t="s">
        <v>32</v>
      </c>
    </row>
    <row r="3142" spans="1:15">
      <c r="A3142">
        <f t="shared" si="98"/>
        <v>3141</v>
      </c>
      <c r="B3142" s="14">
        <v>44189</v>
      </c>
      <c r="C3142" t="s">
        <v>6</v>
      </c>
      <c r="D3142" t="s">
        <v>20</v>
      </c>
      <c r="E3142" s="15">
        <f t="shared" si="99"/>
        <v>20203131</v>
      </c>
      <c r="F3142">
        <v>280</v>
      </c>
      <c r="G3142">
        <v>99999</v>
      </c>
      <c r="H3142" t="str">
        <f>IF(VLOOKUP(G3142,Clientes!$A$2:$D$102,4,FALSE)=0,Clientes!$D$6,VLOOKUP(G3142,Clientes!$A$2:$D$102,4,FALSE))</f>
        <v>Ciudad de México</v>
      </c>
      <c r="I3142" t="s">
        <v>843</v>
      </c>
      <c r="J3142">
        <v>6</v>
      </c>
      <c r="O3142" t="s">
        <v>32</v>
      </c>
    </row>
    <row r="3143" spans="1:15">
      <c r="A3143">
        <f t="shared" si="98"/>
        <v>3142</v>
      </c>
      <c r="B3143" s="14">
        <v>44189</v>
      </c>
      <c r="C3143" t="s">
        <v>6</v>
      </c>
      <c r="D3143" t="s">
        <v>20</v>
      </c>
      <c r="E3143" s="15">
        <f t="shared" si="99"/>
        <v>20203132</v>
      </c>
      <c r="F3143">
        <v>442</v>
      </c>
      <c r="G3143">
        <v>99999</v>
      </c>
      <c r="H3143" t="str">
        <f>IF(VLOOKUP(G3143,Clientes!$A$2:$D$102,4,FALSE)=0,Clientes!$D$6,VLOOKUP(G3143,Clientes!$A$2:$D$102,4,FALSE))</f>
        <v>Ciudad de México</v>
      </c>
      <c r="I3143" t="s">
        <v>858</v>
      </c>
      <c r="J3143">
        <v>5</v>
      </c>
      <c r="O3143" t="s">
        <v>32</v>
      </c>
    </row>
    <row r="3144" spans="1:15">
      <c r="A3144">
        <f t="shared" si="98"/>
        <v>3143</v>
      </c>
      <c r="B3144" s="14">
        <v>44190</v>
      </c>
      <c r="C3144" t="s">
        <v>6</v>
      </c>
      <c r="D3144" t="s">
        <v>21</v>
      </c>
      <c r="E3144" s="15">
        <f t="shared" si="99"/>
        <v>20203133</v>
      </c>
      <c r="F3144">
        <v>36</v>
      </c>
      <c r="G3144">
        <v>36</v>
      </c>
      <c r="H3144" t="str">
        <f>IF(VLOOKUP(G3144,Clientes!$A$2:$D$102,4,FALSE)=0,Clientes!$D$6,VLOOKUP(G3144,Clientes!$A$2:$D$102,4,FALSE))</f>
        <v>Tijuana</v>
      </c>
      <c r="I3144" t="s">
        <v>880</v>
      </c>
      <c r="J3144">
        <v>5</v>
      </c>
      <c r="O3144" t="s">
        <v>907</v>
      </c>
    </row>
    <row r="3145" spans="1:15">
      <c r="A3145">
        <f t="shared" si="98"/>
        <v>3144</v>
      </c>
      <c r="B3145" s="14">
        <v>44190</v>
      </c>
      <c r="C3145" t="s">
        <v>6</v>
      </c>
      <c r="D3145" t="s">
        <v>20</v>
      </c>
      <c r="E3145" s="15">
        <f t="shared" si="99"/>
        <v>20203134</v>
      </c>
      <c r="F3145">
        <v>61</v>
      </c>
      <c r="G3145">
        <v>61</v>
      </c>
      <c r="H3145" t="str">
        <f>IF(VLOOKUP(G3145,Clientes!$A$2:$D$102,4,FALSE)=0,Clientes!$D$6,VLOOKUP(G3145,Clientes!$A$2:$D$102,4,FALSE))</f>
        <v>Ensenada</v>
      </c>
      <c r="I3145" t="s">
        <v>890</v>
      </c>
      <c r="J3145">
        <v>3</v>
      </c>
      <c r="O3145" t="s">
        <v>908</v>
      </c>
    </row>
    <row r="3146" spans="1:15">
      <c r="A3146">
        <f t="shared" si="98"/>
        <v>3145</v>
      </c>
      <c r="B3146" s="14">
        <v>44190</v>
      </c>
      <c r="C3146" t="s">
        <v>6</v>
      </c>
      <c r="D3146" t="s">
        <v>22</v>
      </c>
      <c r="E3146" s="15">
        <f t="shared" si="99"/>
        <v>20203135</v>
      </c>
      <c r="F3146">
        <v>111</v>
      </c>
      <c r="G3146">
        <v>99999</v>
      </c>
      <c r="H3146" t="str">
        <f>IF(VLOOKUP(G3146,Clientes!$A$2:$D$102,4,FALSE)=0,Clientes!$D$6,VLOOKUP(G3146,Clientes!$A$2:$D$102,4,FALSE))</f>
        <v>Ciudad de México</v>
      </c>
      <c r="I3146" t="s">
        <v>882</v>
      </c>
      <c r="J3146">
        <v>6</v>
      </c>
      <c r="O3146" t="s">
        <v>908</v>
      </c>
    </row>
    <row r="3147" spans="1:15">
      <c r="A3147">
        <f t="shared" si="98"/>
        <v>3146</v>
      </c>
      <c r="B3147" s="14">
        <v>44190</v>
      </c>
      <c r="C3147" t="s">
        <v>6</v>
      </c>
      <c r="D3147" t="s">
        <v>21</v>
      </c>
      <c r="E3147" s="15">
        <f t="shared" si="99"/>
        <v>20203136</v>
      </c>
      <c r="F3147">
        <v>127</v>
      </c>
      <c r="G3147">
        <v>99999</v>
      </c>
      <c r="H3147" t="str">
        <f>IF(VLOOKUP(G3147,Clientes!$A$2:$D$102,4,FALSE)=0,Clientes!$D$6,VLOOKUP(G3147,Clientes!$A$2:$D$102,4,FALSE))</f>
        <v>Ciudad de México</v>
      </c>
      <c r="I3147" t="s">
        <v>828</v>
      </c>
      <c r="J3147">
        <v>1</v>
      </c>
      <c r="O3147" t="s">
        <v>908</v>
      </c>
    </row>
    <row r="3148" spans="1:15">
      <c r="A3148">
        <f t="shared" si="98"/>
        <v>3147</v>
      </c>
      <c r="B3148" s="14">
        <v>44190</v>
      </c>
      <c r="C3148" t="s">
        <v>6</v>
      </c>
      <c r="D3148" t="s">
        <v>21</v>
      </c>
      <c r="E3148" s="15">
        <f t="shared" si="99"/>
        <v>20203137</v>
      </c>
      <c r="F3148">
        <v>133</v>
      </c>
      <c r="G3148">
        <v>99999</v>
      </c>
      <c r="H3148" t="str">
        <f>IF(VLOOKUP(G3148,Clientes!$A$2:$D$102,4,FALSE)=0,Clientes!$D$6,VLOOKUP(G3148,Clientes!$A$2:$D$102,4,FALSE))</f>
        <v>Ciudad de México</v>
      </c>
      <c r="I3148" t="s">
        <v>827</v>
      </c>
      <c r="J3148">
        <v>2</v>
      </c>
      <c r="O3148" t="s">
        <v>908</v>
      </c>
    </row>
    <row r="3149" spans="1:15">
      <c r="A3149">
        <f t="shared" si="98"/>
        <v>3148</v>
      </c>
      <c r="B3149" s="14">
        <v>44190</v>
      </c>
      <c r="C3149" t="s">
        <v>6</v>
      </c>
      <c r="D3149" t="s">
        <v>21</v>
      </c>
      <c r="E3149" s="15">
        <f t="shared" si="99"/>
        <v>20203138</v>
      </c>
      <c r="F3149">
        <v>160</v>
      </c>
      <c r="G3149">
        <v>99999</v>
      </c>
      <c r="H3149" t="str">
        <f>IF(VLOOKUP(G3149,Clientes!$A$2:$D$102,4,FALSE)=0,Clientes!$D$6,VLOOKUP(G3149,Clientes!$A$2:$D$102,4,FALSE))</f>
        <v>Ciudad de México</v>
      </c>
      <c r="I3149" t="s">
        <v>841</v>
      </c>
      <c r="J3149">
        <v>4</v>
      </c>
      <c r="O3149" t="s">
        <v>32</v>
      </c>
    </row>
    <row r="3150" spans="1:15">
      <c r="A3150">
        <f t="shared" si="98"/>
        <v>3149</v>
      </c>
      <c r="B3150" s="14">
        <v>44190</v>
      </c>
      <c r="C3150" t="s">
        <v>6</v>
      </c>
      <c r="D3150" t="s">
        <v>22</v>
      </c>
      <c r="E3150" s="15">
        <f t="shared" si="99"/>
        <v>20203139</v>
      </c>
      <c r="F3150">
        <v>165</v>
      </c>
      <c r="G3150">
        <v>99999</v>
      </c>
      <c r="H3150" t="str">
        <f>IF(VLOOKUP(G3150,Clientes!$A$2:$D$102,4,FALSE)=0,Clientes!$D$6,VLOOKUP(G3150,Clientes!$A$2:$D$102,4,FALSE))</f>
        <v>Ciudad de México</v>
      </c>
      <c r="I3150" t="s">
        <v>885</v>
      </c>
      <c r="J3150">
        <v>3</v>
      </c>
      <c r="O3150" t="s">
        <v>907</v>
      </c>
    </row>
    <row r="3151" spans="1:15">
      <c r="A3151">
        <f t="shared" si="98"/>
        <v>3150</v>
      </c>
      <c r="B3151" s="14">
        <v>44190</v>
      </c>
      <c r="C3151" t="s">
        <v>6</v>
      </c>
      <c r="D3151" t="s">
        <v>20</v>
      </c>
      <c r="E3151" s="15">
        <f t="shared" si="99"/>
        <v>20203140</v>
      </c>
      <c r="F3151">
        <v>206</v>
      </c>
      <c r="G3151">
        <v>99999</v>
      </c>
      <c r="H3151" t="str">
        <f>IF(VLOOKUP(G3151,Clientes!$A$2:$D$102,4,FALSE)=0,Clientes!$D$6,VLOOKUP(G3151,Clientes!$A$2:$D$102,4,FALSE))</f>
        <v>Ciudad de México</v>
      </c>
      <c r="I3151" t="s">
        <v>889</v>
      </c>
      <c r="J3151">
        <v>7</v>
      </c>
      <c r="O3151" t="s">
        <v>908</v>
      </c>
    </row>
    <row r="3152" spans="1:15">
      <c r="A3152">
        <f t="shared" si="98"/>
        <v>3151</v>
      </c>
      <c r="B3152" s="14">
        <v>44190</v>
      </c>
      <c r="C3152" t="s">
        <v>6</v>
      </c>
      <c r="D3152" t="s">
        <v>20</v>
      </c>
      <c r="E3152" s="15">
        <f t="shared" si="99"/>
        <v>20203141</v>
      </c>
      <c r="F3152">
        <v>301</v>
      </c>
      <c r="G3152">
        <v>99999</v>
      </c>
      <c r="H3152" t="str">
        <f>IF(VLOOKUP(G3152,Clientes!$A$2:$D$102,4,FALSE)=0,Clientes!$D$6,VLOOKUP(G3152,Clientes!$A$2:$D$102,4,FALSE))</f>
        <v>Ciudad de México</v>
      </c>
      <c r="I3152" t="s">
        <v>872</v>
      </c>
      <c r="J3152">
        <v>7</v>
      </c>
      <c r="O3152" t="s">
        <v>32</v>
      </c>
    </row>
    <row r="3153" spans="1:15">
      <c r="A3153">
        <f t="shared" si="98"/>
        <v>3152</v>
      </c>
      <c r="B3153" s="14">
        <v>44190</v>
      </c>
      <c r="C3153" t="s">
        <v>6</v>
      </c>
      <c r="D3153" t="s">
        <v>22</v>
      </c>
      <c r="E3153" s="15">
        <f t="shared" si="99"/>
        <v>20203142</v>
      </c>
      <c r="F3153">
        <v>400</v>
      </c>
      <c r="G3153">
        <v>99999</v>
      </c>
      <c r="H3153" t="str">
        <f>IF(VLOOKUP(G3153,Clientes!$A$2:$D$102,4,FALSE)=0,Clientes!$D$6,VLOOKUP(G3153,Clientes!$A$2:$D$102,4,FALSE))</f>
        <v>Ciudad de México</v>
      </c>
      <c r="I3153" t="s">
        <v>839</v>
      </c>
      <c r="J3153">
        <v>5</v>
      </c>
      <c r="O3153" t="s">
        <v>32</v>
      </c>
    </row>
    <row r="3154" spans="1:15">
      <c r="A3154">
        <f t="shared" si="98"/>
        <v>3153</v>
      </c>
      <c r="B3154" s="14">
        <v>44190</v>
      </c>
      <c r="C3154" t="s">
        <v>6</v>
      </c>
      <c r="D3154" t="s">
        <v>20</v>
      </c>
      <c r="E3154" s="15">
        <f t="shared" si="99"/>
        <v>20203143</v>
      </c>
      <c r="F3154">
        <v>430</v>
      </c>
      <c r="G3154">
        <v>99999</v>
      </c>
      <c r="H3154" t="str">
        <f>IF(VLOOKUP(G3154,Clientes!$A$2:$D$102,4,FALSE)=0,Clientes!$D$6,VLOOKUP(G3154,Clientes!$A$2:$D$102,4,FALSE))</f>
        <v>Ciudad de México</v>
      </c>
      <c r="I3154" t="s">
        <v>858</v>
      </c>
      <c r="J3154">
        <v>4</v>
      </c>
      <c r="O3154" t="s">
        <v>907</v>
      </c>
    </row>
    <row r="3155" spans="1:15">
      <c r="A3155">
        <f t="shared" si="98"/>
        <v>3154</v>
      </c>
      <c r="B3155" s="14">
        <v>44190</v>
      </c>
      <c r="C3155" t="s">
        <v>6</v>
      </c>
      <c r="D3155" t="s">
        <v>21</v>
      </c>
      <c r="E3155" s="15">
        <f t="shared" si="99"/>
        <v>20203144</v>
      </c>
      <c r="F3155">
        <v>431</v>
      </c>
      <c r="G3155">
        <v>99999</v>
      </c>
      <c r="H3155" t="str">
        <f>IF(VLOOKUP(G3155,Clientes!$A$2:$D$102,4,FALSE)=0,Clientes!$D$6,VLOOKUP(G3155,Clientes!$A$2:$D$102,4,FALSE))</f>
        <v>Ciudad de México</v>
      </c>
      <c r="I3155" t="s">
        <v>834</v>
      </c>
      <c r="J3155">
        <v>4</v>
      </c>
      <c r="O3155" t="s">
        <v>907</v>
      </c>
    </row>
    <row r="3156" spans="1:15">
      <c r="A3156">
        <f t="shared" si="98"/>
        <v>3155</v>
      </c>
      <c r="B3156" s="14">
        <v>44190</v>
      </c>
      <c r="C3156" t="s">
        <v>6</v>
      </c>
      <c r="D3156" t="s">
        <v>20</v>
      </c>
      <c r="E3156" s="15">
        <f t="shared" si="99"/>
        <v>20203145</v>
      </c>
      <c r="F3156">
        <v>436</v>
      </c>
      <c r="G3156">
        <v>99999</v>
      </c>
      <c r="H3156" t="str">
        <f>IF(VLOOKUP(G3156,Clientes!$A$2:$D$102,4,FALSE)=0,Clientes!$D$6,VLOOKUP(G3156,Clientes!$A$2:$D$102,4,FALSE))</f>
        <v>Ciudad de México</v>
      </c>
      <c r="I3156" t="s">
        <v>885</v>
      </c>
      <c r="J3156">
        <v>7</v>
      </c>
      <c r="O3156" t="s">
        <v>908</v>
      </c>
    </row>
    <row r="3157" spans="1:15">
      <c r="A3157">
        <f t="shared" si="98"/>
        <v>3156</v>
      </c>
      <c r="B3157" s="14">
        <v>44190</v>
      </c>
      <c r="C3157" t="s">
        <v>6</v>
      </c>
      <c r="D3157" t="s">
        <v>21</v>
      </c>
      <c r="E3157" s="15">
        <f t="shared" si="99"/>
        <v>20203146</v>
      </c>
      <c r="F3157">
        <v>445</v>
      </c>
      <c r="G3157">
        <v>99999</v>
      </c>
      <c r="H3157" t="str">
        <f>IF(VLOOKUP(G3157,Clientes!$A$2:$D$102,4,FALSE)=0,Clientes!$D$6,VLOOKUP(G3157,Clientes!$A$2:$D$102,4,FALSE))</f>
        <v>Ciudad de México</v>
      </c>
      <c r="I3157" t="s">
        <v>880</v>
      </c>
      <c r="J3157">
        <v>2</v>
      </c>
      <c r="O3157" t="s">
        <v>32</v>
      </c>
    </row>
    <row r="3158" spans="1:15">
      <c r="A3158">
        <f t="shared" si="98"/>
        <v>3157</v>
      </c>
      <c r="B3158" s="14">
        <v>44191</v>
      </c>
      <c r="C3158" t="s">
        <v>6</v>
      </c>
      <c r="D3158" t="s">
        <v>22</v>
      </c>
      <c r="E3158" s="15">
        <f t="shared" si="99"/>
        <v>20203147</v>
      </c>
      <c r="F3158">
        <v>91</v>
      </c>
      <c r="G3158">
        <v>91</v>
      </c>
      <c r="H3158" t="str">
        <f>IF(VLOOKUP(G3158,Clientes!$A$2:$D$102,4,FALSE)=0,Clientes!$D$6,VLOOKUP(G3158,Clientes!$A$2:$D$102,4,FALSE))</f>
        <v>Guadalajara</v>
      </c>
      <c r="I3158" t="s">
        <v>862</v>
      </c>
      <c r="J3158">
        <v>2</v>
      </c>
      <c r="O3158" t="s">
        <v>907</v>
      </c>
    </row>
    <row r="3159" spans="1:15">
      <c r="A3159">
        <f t="shared" si="98"/>
        <v>3158</v>
      </c>
      <c r="B3159" s="14">
        <v>44191</v>
      </c>
      <c r="C3159" t="s">
        <v>6</v>
      </c>
      <c r="D3159" t="s">
        <v>20</v>
      </c>
      <c r="E3159" s="15">
        <f t="shared" si="99"/>
        <v>20203148</v>
      </c>
      <c r="F3159">
        <v>211</v>
      </c>
      <c r="G3159">
        <v>99999</v>
      </c>
      <c r="H3159" t="str">
        <f>IF(VLOOKUP(G3159,Clientes!$A$2:$D$102,4,FALSE)=0,Clientes!$D$6,VLOOKUP(G3159,Clientes!$A$2:$D$102,4,FALSE))</f>
        <v>Ciudad de México</v>
      </c>
      <c r="I3159" t="s">
        <v>838</v>
      </c>
      <c r="J3159">
        <v>3</v>
      </c>
      <c r="O3159" t="s">
        <v>907</v>
      </c>
    </row>
    <row r="3160" spans="1:15">
      <c r="A3160">
        <f t="shared" si="98"/>
        <v>3159</v>
      </c>
      <c r="B3160" s="14">
        <v>44191</v>
      </c>
      <c r="C3160" t="s">
        <v>6</v>
      </c>
      <c r="D3160" t="s">
        <v>21</v>
      </c>
      <c r="E3160" s="15">
        <f t="shared" si="99"/>
        <v>20203149</v>
      </c>
      <c r="F3160">
        <v>457</v>
      </c>
      <c r="G3160">
        <v>99999</v>
      </c>
      <c r="H3160" t="str">
        <f>IF(VLOOKUP(G3160,Clientes!$A$2:$D$102,4,FALSE)=0,Clientes!$D$6,VLOOKUP(G3160,Clientes!$A$2:$D$102,4,FALSE))</f>
        <v>Ciudad de México</v>
      </c>
      <c r="I3160" t="s">
        <v>870</v>
      </c>
      <c r="J3160">
        <v>7</v>
      </c>
      <c r="O3160" t="s">
        <v>908</v>
      </c>
    </row>
    <row r="3161" spans="1:15">
      <c r="A3161">
        <f t="shared" si="98"/>
        <v>3160</v>
      </c>
      <c r="B3161" s="14">
        <v>44192</v>
      </c>
      <c r="C3161" t="s">
        <v>6</v>
      </c>
      <c r="D3161" t="s">
        <v>20</v>
      </c>
      <c r="E3161" s="15">
        <f t="shared" si="99"/>
        <v>20203150</v>
      </c>
      <c r="F3161">
        <v>106</v>
      </c>
      <c r="G3161">
        <v>99999</v>
      </c>
      <c r="H3161" t="str">
        <f>IF(VLOOKUP(G3161,Clientes!$A$2:$D$102,4,FALSE)=0,Clientes!$D$6,VLOOKUP(G3161,Clientes!$A$2:$D$102,4,FALSE))</f>
        <v>Ciudad de México</v>
      </c>
      <c r="I3161" t="s">
        <v>838</v>
      </c>
      <c r="J3161">
        <v>3</v>
      </c>
      <c r="O3161" t="s">
        <v>908</v>
      </c>
    </row>
    <row r="3162" spans="1:15">
      <c r="A3162">
        <f t="shared" si="98"/>
        <v>3161</v>
      </c>
      <c r="B3162" s="14">
        <v>44192</v>
      </c>
      <c r="C3162" t="s">
        <v>6</v>
      </c>
      <c r="D3162" t="s">
        <v>20</v>
      </c>
      <c r="E3162" s="15">
        <f t="shared" si="99"/>
        <v>20203151</v>
      </c>
      <c r="F3162">
        <v>110</v>
      </c>
      <c r="G3162">
        <v>99999</v>
      </c>
      <c r="H3162" t="str">
        <f>IF(VLOOKUP(G3162,Clientes!$A$2:$D$102,4,FALSE)=0,Clientes!$D$6,VLOOKUP(G3162,Clientes!$A$2:$D$102,4,FALSE))</f>
        <v>Ciudad de México</v>
      </c>
      <c r="I3162" t="s">
        <v>871</v>
      </c>
      <c r="J3162">
        <v>3</v>
      </c>
      <c r="O3162" t="s">
        <v>907</v>
      </c>
    </row>
    <row r="3163" spans="1:15">
      <c r="A3163">
        <f t="shared" si="98"/>
        <v>3162</v>
      </c>
      <c r="B3163" s="14">
        <v>44192</v>
      </c>
      <c r="C3163" t="s">
        <v>6</v>
      </c>
      <c r="D3163" t="s">
        <v>20</v>
      </c>
      <c r="E3163" s="15">
        <f t="shared" si="99"/>
        <v>20203152</v>
      </c>
      <c r="F3163">
        <v>380</v>
      </c>
      <c r="G3163">
        <v>99999</v>
      </c>
      <c r="H3163" t="str">
        <f>IF(VLOOKUP(G3163,Clientes!$A$2:$D$102,4,FALSE)=0,Clientes!$D$6,VLOOKUP(G3163,Clientes!$A$2:$D$102,4,FALSE))</f>
        <v>Ciudad de México</v>
      </c>
      <c r="I3163" t="s">
        <v>862</v>
      </c>
      <c r="J3163">
        <v>7</v>
      </c>
      <c r="O3163" t="s">
        <v>32</v>
      </c>
    </row>
    <row r="3164" spans="1:15">
      <c r="A3164">
        <f t="shared" si="98"/>
        <v>3163</v>
      </c>
      <c r="B3164" s="14">
        <v>44193</v>
      </c>
      <c r="C3164" t="s">
        <v>6</v>
      </c>
      <c r="D3164" t="s">
        <v>21</v>
      </c>
      <c r="E3164" s="15">
        <f t="shared" si="99"/>
        <v>20203153</v>
      </c>
      <c r="F3164">
        <v>16</v>
      </c>
      <c r="G3164">
        <v>16</v>
      </c>
      <c r="H3164" t="str">
        <f>IF(VLOOKUP(G3164,Clientes!$A$2:$D$102,4,FALSE)=0,Clientes!$D$6,VLOOKUP(G3164,Clientes!$A$2:$D$102,4,FALSE))</f>
        <v>Ciudad Obregón</v>
      </c>
      <c r="I3164" t="s">
        <v>888</v>
      </c>
      <c r="J3164">
        <v>7</v>
      </c>
      <c r="O3164" t="s">
        <v>908</v>
      </c>
    </row>
    <row r="3165" spans="1:15">
      <c r="A3165">
        <f t="shared" si="98"/>
        <v>3164</v>
      </c>
      <c r="B3165" s="14">
        <v>44193</v>
      </c>
      <c r="C3165" t="s">
        <v>6</v>
      </c>
      <c r="D3165" t="s">
        <v>22</v>
      </c>
      <c r="E3165" s="15">
        <f t="shared" si="99"/>
        <v>20203154</v>
      </c>
      <c r="F3165">
        <v>121</v>
      </c>
      <c r="G3165">
        <v>99999</v>
      </c>
      <c r="H3165" t="str">
        <f>IF(VLOOKUP(G3165,Clientes!$A$2:$D$102,4,FALSE)=0,Clientes!$D$6,VLOOKUP(G3165,Clientes!$A$2:$D$102,4,FALSE))</f>
        <v>Ciudad de México</v>
      </c>
      <c r="I3165" t="s">
        <v>842</v>
      </c>
      <c r="J3165">
        <v>2</v>
      </c>
      <c r="O3165" t="s">
        <v>907</v>
      </c>
    </row>
    <row r="3166" spans="1:15">
      <c r="A3166">
        <f t="shared" si="98"/>
        <v>3165</v>
      </c>
      <c r="B3166" s="14">
        <v>44193</v>
      </c>
      <c r="C3166" t="s">
        <v>6</v>
      </c>
      <c r="D3166" t="s">
        <v>22</v>
      </c>
      <c r="E3166" s="15">
        <f t="shared" si="99"/>
        <v>20203155</v>
      </c>
      <c r="F3166">
        <v>210</v>
      </c>
      <c r="G3166">
        <v>99999</v>
      </c>
      <c r="H3166" t="str">
        <f>IF(VLOOKUP(G3166,Clientes!$A$2:$D$102,4,FALSE)=0,Clientes!$D$6,VLOOKUP(G3166,Clientes!$A$2:$D$102,4,FALSE))</f>
        <v>Ciudad de México</v>
      </c>
      <c r="I3166" t="s">
        <v>838</v>
      </c>
      <c r="J3166">
        <v>7</v>
      </c>
      <c r="O3166" t="s">
        <v>32</v>
      </c>
    </row>
    <row r="3167" spans="1:15">
      <c r="A3167">
        <f t="shared" si="98"/>
        <v>3166</v>
      </c>
      <c r="B3167" s="14">
        <v>44193</v>
      </c>
      <c r="C3167" t="s">
        <v>6</v>
      </c>
      <c r="D3167" t="s">
        <v>20</v>
      </c>
      <c r="E3167" s="15">
        <f t="shared" si="99"/>
        <v>20203156</v>
      </c>
      <c r="F3167">
        <v>222</v>
      </c>
      <c r="G3167">
        <v>99999</v>
      </c>
      <c r="H3167" t="str">
        <f>IF(VLOOKUP(G3167,Clientes!$A$2:$D$102,4,FALSE)=0,Clientes!$D$6,VLOOKUP(G3167,Clientes!$A$2:$D$102,4,FALSE))</f>
        <v>Ciudad de México</v>
      </c>
      <c r="I3167" t="s">
        <v>834</v>
      </c>
      <c r="J3167">
        <v>5</v>
      </c>
      <c r="O3167" t="s">
        <v>907</v>
      </c>
    </row>
    <row r="3168" spans="1:15">
      <c r="A3168">
        <f t="shared" si="98"/>
        <v>3167</v>
      </c>
      <c r="B3168" s="14">
        <v>44194</v>
      </c>
      <c r="C3168" t="s">
        <v>6</v>
      </c>
      <c r="D3168" t="s">
        <v>20</v>
      </c>
      <c r="E3168" s="15">
        <f t="shared" si="99"/>
        <v>20203157</v>
      </c>
      <c r="F3168">
        <v>20</v>
      </c>
      <c r="G3168">
        <v>20</v>
      </c>
      <c r="H3168" t="str">
        <f>IF(VLOOKUP(G3168,Clientes!$A$2:$D$102,4,FALSE)=0,Clientes!$D$6,VLOOKUP(G3168,Clientes!$A$2:$D$102,4,FALSE))</f>
        <v>Hermosillo</v>
      </c>
      <c r="I3168" t="s">
        <v>834</v>
      </c>
      <c r="J3168">
        <v>5</v>
      </c>
      <c r="O3168" t="s">
        <v>32</v>
      </c>
    </row>
    <row r="3169" spans="1:15">
      <c r="A3169">
        <f t="shared" si="98"/>
        <v>3168</v>
      </c>
      <c r="B3169" s="14">
        <v>44194</v>
      </c>
      <c r="C3169" t="s">
        <v>6</v>
      </c>
      <c r="D3169" t="s">
        <v>21</v>
      </c>
      <c r="E3169" s="15">
        <f t="shared" si="99"/>
        <v>20203158</v>
      </c>
      <c r="F3169">
        <v>52</v>
      </c>
      <c r="G3169">
        <v>52</v>
      </c>
      <c r="H3169" t="str">
        <f>IF(VLOOKUP(G3169,Clientes!$A$2:$D$102,4,FALSE)=0,Clientes!$D$6,VLOOKUP(G3169,Clientes!$A$2:$D$102,4,FALSE))</f>
        <v>Ciudad de México</v>
      </c>
      <c r="I3169" t="s">
        <v>833</v>
      </c>
      <c r="J3169">
        <v>1</v>
      </c>
      <c r="O3169" t="s">
        <v>908</v>
      </c>
    </row>
    <row r="3170" spans="1:15">
      <c r="A3170">
        <f t="shared" si="98"/>
        <v>3169</v>
      </c>
      <c r="B3170" s="14">
        <v>44194</v>
      </c>
      <c r="C3170" t="s">
        <v>6</v>
      </c>
      <c r="D3170" t="s">
        <v>20</v>
      </c>
      <c r="E3170" s="15">
        <f t="shared" si="99"/>
        <v>20203159</v>
      </c>
      <c r="F3170">
        <v>59</v>
      </c>
      <c r="G3170">
        <v>59</v>
      </c>
      <c r="H3170" t="str">
        <f>IF(VLOOKUP(G3170,Clientes!$A$2:$D$102,4,FALSE)=0,Clientes!$D$6,VLOOKUP(G3170,Clientes!$A$2:$D$102,4,FALSE))</f>
        <v>Ecatepec</v>
      </c>
      <c r="I3170" t="s">
        <v>887</v>
      </c>
      <c r="J3170">
        <v>2</v>
      </c>
      <c r="O3170" t="s">
        <v>32</v>
      </c>
    </row>
    <row r="3171" spans="1:15">
      <c r="A3171">
        <f t="shared" si="98"/>
        <v>3170</v>
      </c>
      <c r="B3171" s="14">
        <v>44194</v>
      </c>
      <c r="C3171" t="s">
        <v>6</v>
      </c>
      <c r="D3171" t="s">
        <v>20</v>
      </c>
      <c r="E3171" s="15">
        <f t="shared" si="99"/>
        <v>20203160</v>
      </c>
      <c r="F3171">
        <v>61</v>
      </c>
      <c r="G3171">
        <v>61</v>
      </c>
      <c r="H3171" t="str">
        <f>IF(VLOOKUP(G3171,Clientes!$A$2:$D$102,4,FALSE)=0,Clientes!$D$6,VLOOKUP(G3171,Clientes!$A$2:$D$102,4,FALSE))</f>
        <v>Ensenada</v>
      </c>
      <c r="I3171" t="s">
        <v>879</v>
      </c>
      <c r="J3171">
        <v>1</v>
      </c>
      <c r="O3171" t="s">
        <v>907</v>
      </c>
    </row>
    <row r="3172" spans="1:15">
      <c r="A3172">
        <f t="shared" si="98"/>
        <v>3171</v>
      </c>
      <c r="B3172" s="14">
        <v>44194</v>
      </c>
      <c r="C3172" t="s">
        <v>6</v>
      </c>
      <c r="D3172" t="s">
        <v>21</v>
      </c>
      <c r="E3172" s="15">
        <f t="shared" si="99"/>
        <v>20203161</v>
      </c>
      <c r="F3172">
        <v>67</v>
      </c>
      <c r="G3172">
        <v>67</v>
      </c>
      <c r="H3172" t="str">
        <f>IF(VLOOKUP(G3172,Clientes!$A$2:$D$102,4,FALSE)=0,Clientes!$D$6,VLOOKUP(G3172,Clientes!$A$2:$D$102,4,FALSE))</f>
        <v>Guadalajara</v>
      </c>
      <c r="I3172" t="s">
        <v>835</v>
      </c>
      <c r="J3172">
        <v>5</v>
      </c>
      <c r="O3172" t="s">
        <v>908</v>
      </c>
    </row>
    <row r="3173" spans="1:15">
      <c r="A3173">
        <f t="shared" si="98"/>
        <v>3172</v>
      </c>
      <c r="B3173" s="14">
        <v>44194</v>
      </c>
      <c r="C3173" t="s">
        <v>6</v>
      </c>
      <c r="D3173" t="s">
        <v>20</v>
      </c>
      <c r="E3173" s="15">
        <f t="shared" si="99"/>
        <v>20203162</v>
      </c>
      <c r="F3173">
        <v>250</v>
      </c>
      <c r="G3173">
        <v>99999</v>
      </c>
      <c r="H3173" t="str">
        <f>IF(VLOOKUP(G3173,Clientes!$A$2:$D$102,4,FALSE)=0,Clientes!$D$6,VLOOKUP(G3173,Clientes!$A$2:$D$102,4,FALSE))</f>
        <v>Ciudad de México</v>
      </c>
      <c r="I3173" t="s">
        <v>885</v>
      </c>
      <c r="J3173">
        <v>4</v>
      </c>
      <c r="O3173" t="s">
        <v>32</v>
      </c>
    </row>
    <row r="3174" spans="1:15">
      <c r="A3174">
        <f t="shared" si="98"/>
        <v>3173</v>
      </c>
      <c r="B3174" s="14">
        <v>44194</v>
      </c>
      <c r="C3174" t="s">
        <v>6</v>
      </c>
      <c r="D3174" t="s">
        <v>20</v>
      </c>
      <c r="E3174" s="15">
        <f t="shared" si="99"/>
        <v>20203163</v>
      </c>
      <c r="F3174">
        <v>273</v>
      </c>
      <c r="G3174">
        <v>99999</v>
      </c>
      <c r="H3174" t="str">
        <f>IF(VLOOKUP(G3174,Clientes!$A$2:$D$102,4,FALSE)=0,Clientes!$D$6,VLOOKUP(G3174,Clientes!$A$2:$D$102,4,FALSE))</f>
        <v>Ciudad de México</v>
      </c>
      <c r="I3174" t="s">
        <v>876</v>
      </c>
      <c r="J3174">
        <v>2</v>
      </c>
      <c r="O3174" t="s">
        <v>32</v>
      </c>
    </row>
    <row r="3175" spans="1:15">
      <c r="A3175">
        <f t="shared" si="98"/>
        <v>3174</v>
      </c>
      <c r="B3175" s="14">
        <v>44194</v>
      </c>
      <c r="C3175" t="s">
        <v>6</v>
      </c>
      <c r="D3175" t="s">
        <v>20</v>
      </c>
      <c r="E3175" s="15">
        <f t="shared" si="99"/>
        <v>20203164</v>
      </c>
      <c r="F3175">
        <v>302</v>
      </c>
      <c r="G3175">
        <v>99999</v>
      </c>
      <c r="H3175" t="str">
        <f>IF(VLOOKUP(G3175,Clientes!$A$2:$D$102,4,FALSE)=0,Clientes!$D$6,VLOOKUP(G3175,Clientes!$A$2:$D$102,4,FALSE))</f>
        <v>Ciudad de México</v>
      </c>
      <c r="I3175" t="s">
        <v>842</v>
      </c>
      <c r="J3175">
        <v>3</v>
      </c>
      <c r="O3175" t="s">
        <v>908</v>
      </c>
    </row>
    <row r="3176" spans="1:15">
      <c r="A3176">
        <f t="shared" si="98"/>
        <v>3175</v>
      </c>
      <c r="B3176" s="14">
        <v>44194</v>
      </c>
      <c r="C3176" t="s">
        <v>6</v>
      </c>
      <c r="D3176" t="s">
        <v>20</v>
      </c>
      <c r="E3176" s="15">
        <f t="shared" si="99"/>
        <v>20203165</v>
      </c>
      <c r="F3176">
        <v>344</v>
      </c>
      <c r="G3176">
        <v>99999</v>
      </c>
      <c r="H3176" t="str">
        <f>IF(VLOOKUP(G3176,Clientes!$A$2:$D$102,4,FALSE)=0,Clientes!$D$6,VLOOKUP(G3176,Clientes!$A$2:$D$102,4,FALSE))</f>
        <v>Ciudad de México</v>
      </c>
      <c r="I3176" t="s">
        <v>882</v>
      </c>
      <c r="J3176">
        <v>6</v>
      </c>
      <c r="O3176" t="s">
        <v>908</v>
      </c>
    </row>
    <row r="3177" spans="1:15">
      <c r="A3177">
        <f t="shared" si="98"/>
        <v>3176</v>
      </c>
      <c r="B3177" s="14">
        <v>44194</v>
      </c>
      <c r="C3177" t="s">
        <v>6</v>
      </c>
      <c r="D3177" t="s">
        <v>22</v>
      </c>
      <c r="E3177" s="15">
        <f t="shared" si="99"/>
        <v>20203166</v>
      </c>
      <c r="F3177">
        <v>382</v>
      </c>
      <c r="G3177">
        <v>99999</v>
      </c>
      <c r="H3177" t="str">
        <f>IF(VLOOKUP(G3177,Clientes!$A$2:$D$102,4,FALSE)=0,Clientes!$D$6,VLOOKUP(G3177,Clientes!$A$2:$D$102,4,FALSE))</f>
        <v>Ciudad de México</v>
      </c>
      <c r="I3177" t="s">
        <v>877</v>
      </c>
      <c r="J3177">
        <v>5</v>
      </c>
      <c r="O3177" t="s">
        <v>32</v>
      </c>
    </row>
    <row r="3178" spans="1:15">
      <c r="A3178">
        <f t="shared" si="98"/>
        <v>3177</v>
      </c>
      <c r="B3178" s="14">
        <v>44194</v>
      </c>
      <c r="C3178" t="s">
        <v>6</v>
      </c>
      <c r="D3178" t="s">
        <v>22</v>
      </c>
      <c r="E3178" s="15">
        <f t="shared" si="99"/>
        <v>20203167</v>
      </c>
      <c r="F3178">
        <v>406</v>
      </c>
      <c r="G3178">
        <v>99999</v>
      </c>
      <c r="H3178" t="str">
        <f>IF(VLOOKUP(G3178,Clientes!$A$2:$D$102,4,FALSE)=0,Clientes!$D$6,VLOOKUP(G3178,Clientes!$A$2:$D$102,4,FALSE))</f>
        <v>Ciudad de México</v>
      </c>
      <c r="I3178" t="s">
        <v>875</v>
      </c>
      <c r="J3178">
        <v>2</v>
      </c>
      <c r="O3178" t="s">
        <v>908</v>
      </c>
    </row>
    <row r="3179" spans="1:15">
      <c r="A3179">
        <f t="shared" si="98"/>
        <v>3178</v>
      </c>
      <c r="B3179" s="14">
        <v>44194</v>
      </c>
      <c r="C3179" t="s">
        <v>6</v>
      </c>
      <c r="D3179" t="s">
        <v>20</v>
      </c>
      <c r="E3179" s="15">
        <f t="shared" si="99"/>
        <v>20203168</v>
      </c>
      <c r="F3179">
        <v>462</v>
      </c>
      <c r="G3179">
        <v>99999</v>
      </c>
      <c r="H3179" t="str">
        <f>IF(VLOOKUP(G3179,Clientes!$A$2:$D$102,4,FALSE)=0,Clientes!$D$6,VLOOKUP(G3179,Clientes!$A$2:$D$102,4,FALSE))</f>
        <v>Ciudad de México</v>
      </c>
      <c r="I3179" t="s">
        <v>831</v>
      </c>
      <c r="J3179">
        <v>4</v>
      </c>
      <c r="O3179" t="s">
        <v>32</v>
      </c>
    </row>
    <row r="3180" spans="1:15">
      <c r="A3180">
        <f t="shared" si="98"/>
        <v>3179</v>
      </c>
      <c r="B3180" s="14">
        <v>44195</v>
      </c>
      <c r="C3180" t="s">
        <v>6</v>
      </c>
      <c r="D3180" t="s">
        <v>22</v>
      </c>
      <c r="E3180" s="15">
        <f t="shared" si="99"/>
        <v>20203169</v>
      </c>
      <c r="F3180">
        <v>24</v>
      </c>
      <c r="G3180">
        <v>24</v>
      </c>
      <c r="H3180" t="str">
        <f>IF(VLOOKUP(G3180,Clientes!$A$2:$D$102,4,FALSE)=0,Clientes!$D$6,VLOOKUP(G3180,Clientes!$A$2:$D$102,4,FALSE))</f>
        <v>Villa Nicolás Romero</v>
      </c>
      <c r="I3180" t="s">
        <v>869</v>
      </c>
      <c r="J3180">
        <v>6</v>
      </c>
      <c r="O3180" t="s">
        <v>907</v>
      </c>
    </row>
    <row r="3181" spans="1:15">
      <c r="A3181">
        <f t="shared" si="98"/>
        <v>3180</v>
      </c>
      <c r="B3181" s="14">
        <v>44195</v>
      </c>
      <c r="C3181" t="s">
        <v>6</v>
      </c>
      <c r="D3181" t="s">
        <v>20</v>
      </c>
      <c r="E3181" s="15">
        <f t="shared" si="99"/>
        <v>20203170</v>
      </c>
      <c r="F3181">
        <v>74</v>
      </c>
      <c r="G3181">
        <v>74</v>
      </c>
      <c r="H3181" t="str">
        <f>IF(VLOOKUP(G3181,Clientes!$A$2:$D$102,4,FALSE)=0,Clientes!$D$6,VLOOKUP(G3181,Clientes!$A$2:$D$102,4,FALSE))</f>
        <v>Ciudad de México</v>
      </c>
      <c r="I3181" t="s">
        <v>855</v>
      </c>
      <c r="J3181">
        <v>2</v>
      </c>
      <c r="O3181" t="s">
        <v>32</v>
      </c>
    </row>
    <row r="3182" spans="1:15">
      <c r="A3182">
        <f t="shared" si="98"/>
        <v>3181</v>
      </c>
      <c r="B3182" s="14">
        <v>44195</v>
      </c>
      <c r="C3182" t="s">
        <v>6</v>
      </c>
      <c r="D3182" t="s">
        <v>22</v>
      </c>
      <c r="E3182" s="15">
        <f t="shared" si="99"/>
        <v>20203171</v>
      </c>
      <c r="F3182">
        <v>125</v>
      </c>
      <c r="G3182">
        <v>99999</v>
      </c>
      <c r="H3182" t="str">
        <f>IF(VLOOKUP(G3182,Clientes!$A$2:$D$102,4,FALSE)=0,Clientes!$D$6,VLOOKUP(G3182,Clientes!$A$2:$D$102,4,FALSE))</f>
        <v>Ciudad de México</v>
      </c>
      <c r="I3182" t="s">
        <v>832</v>
      </c>
      <c r="J3182">
        <v>3</v>
      </c>
      <c r="O3182" t="s">
        <v>907</v>
      </c>
    </row>
    <row r="3183" spans="1:15">
      <c r="A3183">
        <f t="shared" si="98"/>
        <v>3182</v>
      </c>
      <c r="B3183" s="14">
        <v>44195</v>
      </c>
      <c r="C3183" t="s">
        <v>6</v>
      </c>
      <c r="D3183" t="s">
        <v>20</v>
      </c>
      <c r="E3183" s="15">
        <f t="shared" si="99"/>
        <v>20203172</v>
      </c>
      <c r="F3183">
        <v>139</v>
      </c>
      <c r="G3183">
        <v>99999</v>
      </c>
      <c r="H3183" t="str">
        <f>IF(VLOOKUP(G3183,Clientes!$A$2:$D$102,4,FALSE)=0,Clientes!$D$6,VLOOKUP(G3183,Clientes!$A$2:$D$102,4,FALSE))</f>
        <v>Ciudad de México</v>
      </c>
      <c r="I3183" t="s">
        <v>885</v>
      </c>
      <c r="J3183">
        <v>3</v>
      </c>
      <c r="O3183" t="s">
        <v>907</v>
      </c>
    </row>
    <row r="3184" spans="1:15">
      <c r="A3184">
        <f t="shared" si="98"/>
        <v>3183</v>
      </c>
      <c r="B3184" s="14">
        <v>44195</v>
      </c>
      <c r="C3184" t="s">
        <v>6</v>
      </c>
      <c r="D3184" t="s">
        <v>20</v>
      </c>
      <c r="E3184" s="15">
        <f t="shared" si="99"/>
        <v>20203173</v>
      </c>
      <c r="F3184">
        <v>426</v>
      </c>
      <c r="G3184">
        <v>99999</v>
      </c>
      <c r="H3184" t="str">
        <f>IF(VLOOKUP(G3184,Clientes!$A$2:$D$102,4,FALSE)=0,Clientes!$D$6,VLOOKUP(G3184,Clientes!$A$2:$D$102,4,FALSE))</f>
        <v>Ciudad de México</v>
      </c>
      <c r="I3184" t="s">
        <v>881</v>
      </c>
      <c r="J3184">
        <v>7</v>
      </c>
      <c r="O3184" t="s">
        <v>32</v>
      </c>
    </row>
    <row r="3185" spans="1:15">
      <c r="A3185">
        <f t="shared" si="98"/>
        <v>3184</v>
      </c>
      <c r="B3185" s="14">
        <v>44195</v>
      </c>
      <c r="C3185" t="s">
        <v>6</v>
      </c>
      <c r="D3185" t="s">
        <v>21</v>
      </c>
      <c r="E3185" s="15">
        <f t="shared" si="99"/>
        <v>20203174</v>
      </c>
      <c r="F3185">
        <v>435</v>
      </c>
      <c r="G3185">
        <v>99999</v>
      </c>
      <c r="H3185" t="str">
        <f>IF(VLOOKUP(G3185,Clientes!$A$2:$D$102,4,FALSE)=0,Clientes!$D$6,VLOOKUP(G3185,Clientes!$A$2:$D$102,4,FALSE))</f>
        <v>Ciudad de México</v>
      </c>
      <c r="I3185" t="s">
        <v>856</v>
      </c>
      <c r="J3185">
        <v>2</v>
      </c>
      <c r="O3185" t="s">
        <v>907</v>
      </c>
    </row>
    <row r="3186" spans="1:15">
      <c r="A3186">
        <f t="shared" si="98"/>
        <v>3185</v>
      </c>
      <c r="B3186" s="14">
        <v>44195</v>
      </c>
      <c r="C3186" t="s">
        <v>6</v>
      </c>
      <c r="D3186" t="s">
        <v>20</v>
      </c>
      <c r="E3186" s="15">
        <f t="shared" si="99"/>
        <v>20203175</v>
      </c>
      <c r="F3186">
        <v>459</v>
      </c>
      <c r="G3186">
        <v>99999</v>
      </c>
      <c r="H3186" t="str">
        <f>IF(VLOOKUP(G3186,Clientes!$A$2:$D$102,4,FALSE)=0,Clientes!$D$6,VLOOKUP(G3186,Clientes!$A$2:$D$102,4,FALSE))</f>
        <v>Ciudad de México</v>
      </c>
      <c r="I3186" t="s">
        <v>851</v>
      </c>
      <c r="J3186">
        <v>1</v>
      </c>
      <c r="O3186" t="s">
        <v>908</v>
      </c>
    </row>
    <row r="3187" spans="1:15">
      <c r="A3187">
        <f t="shared" si="98"/>
        <v>3186</v>
      </c>
      <c r="B3187" s="14">
        <v>44196</v>
      </c>
      <c r="C3187" t="s">
        <v>6</v>
      </c>
      <c r="D3187" t="s">
        <v>20</v>
      </c>
      <c r="E3187" s="15">
        <f t="shared" si="99"/>
        <v>20203176</v>
      </c>
      <c r="F3187">
        <v>62</v>
      </c>
      <c r="G3187">
        <v>62</v>
      </c>
      <c r="H3187" t="str">
        <f>IF(VLOOKUP(G3187,Clientes!$A$2:$D$102,4,FALSE)=0,Clientes!$D$6,VLOOKUP(G3187,Clientes!$A$2:$D$102,4,FALSE))</f>
        <v>Ecatepec</v>
      </c>
      <c r="I3187" t="s">
        <v>864</v>
      </c>
      <c r="J3187">
        <v>4</v>
      </c>
      <c r="O3187" t="s">
        <v>908</v>
      </c>
    </row>
    <row r="3188" spans="1:15">
      <c r="A3188">
        <f t="shared" si="98"/>
        <v>3187</v>
      </c>
      <c r="B3188" s="14">
        <v>44196</v>
      </c>
      <c r="C3188" t="s">
        <v>6</v>
      </c>
      <c r="D3188" t="s">
        <v>21</v>
      </c>
      <c r="E3188" s="15">
        <f t="shared" si="99"/>
        <v>20203177</v>
      </c>
      <c r="F3188">
        <v>81</v>
      </c>
      <c r="G3188">
        <v>81</v>
      </c>
      <c r="H3188" t="str">
        <f>IF(VLOOKUP(G3188,Clientes!$A$2:$D$102,4,FALSE)=0,Clientes!$D$6,VLOOKUP(G3188,Clientes!$A$2:$D$102,4,FALSE))</f>
        <v>Celaya</v>
      </c>
      <c r="I3188" t="s">
        <v>858</v>
      </c>
      <c r="J3188">
        <v>1</v>
      </c>
      <c r="O3188" t="s">
        <v>907</v>
      </c>
    </row>
    <row r="3189" spans="1:15">
      <c r="A3189">
        <f t="shared" si="98"/>
        <v>3188</v>
      </c>
      <c r="B3189" s="14">
        <v>44196</v>
      </c>
      <c r="C3189" t="s">
        <v>6</v>
      </c>
      <c r="D3189" t="s">
        <v>22</v>
      </c>
      <c r="E3189" s="15">
        <f t="shared" si="99"/>
        <v>20203178</v>
      </c>
      <c r="F3189">
        <v>137</v>
      </c>
      <c r="G3189">
        <v>99999</v>
      </c>
      <c r="H3189" t="str">
        <f>IF(VLOOKUP(G3189,Clientes!$A$2:$D$102,4,FALSE)=0,Clientes!$D$6,VLOOKUP(G3189,Clientes!$A$2:$D$102,4,FALSE))</f>
        <v>Ciudad de México</v>
      </c>
      <c r="I3189" t="s">
        <v>835</v>
      </c>
      <c r="J3189">
        <v>4</v>
      </c>
      <c r="O3189" t="s">
        <v>908</v>
      </c>
    </row>
    <row r="3190" spans="1:15">
      <c r="A3190">
        <f t="shared" si="98"/>
        <v>3189</v>
      </c>
      <c r="B3190" s="14">
        <v>44196</v>
      </c>
      <c r="C3190" t="s">
        <v>6</v>
      </c>
      <c r="D3190" t="s">
        <v>21</v>
      </c>
      <c r="E3190" s="15">
        <f t="shared" si="99"/>
        <v>20203179</v>
      </c>
      <c r="F3190">
        <v>164</v>
      </c>
      <c r="G3190">
        <v>99999</v>
      </c>
      <c r="H3190" t="str">
        <f>IF(VLOOKUP(G3190,Clientes!$A$2:$D$102,4,FALSE)=0,Clientes!$D$6,VLOOKUP(G3190,Clientes!$A$2:$D$102,4,FALSE))</f>
        <v>Ciudad de México</v>
      </c>
      <c r="I3190" t="s">
        <v>830</v>
      </c>
      <c r="J3190">
        <v>3</v>
      </c>
      <c r="O3190" t="s">
        <v>32</v>
      </c>
    </row>
    <row r="3191" spans="1:15">
      <c r="A3191">
        <f t="shared" si="98"/>
        <v>3190</v>
      </c>
      <c r="B3191" s="14">
        <v>44196</v>
      </c>
      <c r="C3191" t="s">
        <v>6</v>
      </c>
      <c r="D3191" t="s">
        <v>20</v>
      </c>
      <c r="E3191" s="15">
        <f t="shared" si="99"/>
        <v>20203180</v>
      </c>
      <c r="F3191">
        <v>218</v>
      </c>
      <c r="G3191">
        <v>99999</v>
      </c>
      <c r="H3191" t="str">
        <f>IF(VLOOKUP(G3191,Clientes!$A$2:$D$102,4,FALSE)=0,Clientes!$D$6,VLOOKUP(G3191,Clientes!$A$2:$D$102,4,FALSE))</f>
        <v>Ciudad de México</v>
      </c>
      <c r="I3191" t="s">
        <v>877</v>
      </c>
      <c r="J3191">
        <v>3</v>
      </c>
      <c r="O3191" t="s">
        <v>907</v>
      </c>
    </row>
    <row r="3192" spans="1:15">
      <c r="A3192">
        <f t="shared" si="98"/>
        <v>3191</v>
      </c>
      <c r="B3192" s="14">
        <v>44196</v>
      </c>
      <c r="C3192" t="s">
        <v>6</v>
      </c>
      <c r="D3192" t="s">
        <v>20</v>
      </c>
      <c r="E3192" s="15">
        <f t="shared" si="99"/>
        <v>20203181</v>
      </c>
      <c r="F3192">
        <v>342</v>
      </c>
      <c r="G3192">
        <v>99999</v>
      </c>
      <c r="H3192" t="str">
        <f>IF(VLOOKUP(G3192,Clientes!$A$2:$D$102,4,FALSE)=0,Clientes!$D$6,VLOOKUP(G3192,Clientes!$A$2:$D$102,4,FALSE))</f>
        <v>Ciudad de México</v>
      </c>
      <c r="I3192" t="s">
        <v>842</v>
      </c>
      <c r="J3192">
        <v>6</v>
      </c>
      <c r="O3192" t="s">
        <v>32</v>
      </c>
    </row>
    <row r="3193" spans="1:15">
      <c r="A3193">
        <f t="shared" si="98"/>
        <v>3192</v>
      </c>
      <c r="B3193" s="14">
        <v>44196</v>
      </c>
      <c r="C3193" t="s">
        <v>6</v>
      </c>
      <c r="D3193" t="s">
        <v>20</v>
      </c>
      <c r="E3193" s="15">
        <f t="shared" si="99"/>
        <v>20203182</v>
      </c>
      <c r="F3193">
        <v>408</v>
      </c>
      <c r="G3193">
        <v>99999</v>
      </c>
      <c r="H3193" t="str">
        <f>IF(VLOOKUP(G3193,Clientes!$A$2:$D$102,4,FALSE)=0,Clientes!$D$6,VLOOKUP(G3193,Clientes!$A$2:$D$102,4,FALSE))</f>
        <v>Ciudad de México</v>
      </c>
      <c r="I3193" t="s">
        <v>871</v>
      </c>
      <c r="J3193">
        <v>1</v>
      </c>
      <c r="O3193" t="s">
        <v>32</v>
      </c>
    </row>
    <row r="3194" spans="1:15">
      <c r="A3194">
        <f t="shared" si="98"/>
        <v>3193</v>
      </c>
      <c r="B3194" s="14">
        <v>44197</v>
      </c>
      <c r="C3194" t="s">
        <v>6</v>
      </c>
      <c r="D3194" t="s">
        <v>20</v>
      </c>
      <c r="E3194" s="15">
        <v>20200001</v>
      </c>
      <c r="F3194">
        <v>140</v>
      </c>
      <c r="G3194">
        <v>99999</v>
      </c>
      <c r="H3194" t="str">
        <f>IF(VLOOKUP(G3194,Clientes!$A$2:$D$102,4,FALSE)=0,Clientes!$D$6,VLOOKUP(G3194,Clientes!$A$2:$D$102,4,FALSE))</f>
        <v>Ciudad de México</v>
      </c>
      <c r="I3194" t="s">
        <v>829</v>
      </c>
      <c r="J3194">
        <v>2</v>
      </c>
      <c r="O3194" t="s">
        <v>908</v>
      </c>
    </row>
    <row r="3195" spans="1:15">
      <c r="A3195">
        <f t="shared" si="98"/>
        <v>3194</v>
      </c>
      <c r="B3195" s="14">
        <v>44197</v>
      </c>
      <c r="C3195" t="s">
        <v>6</v>
      </c>
      <c r="D3195" t="s">
        <v>20</v>
      </c>
      <c r="E3195" s="15">
        <f>IF(CONCATENATE(D3195,F3195)=CONCATENATE(D3194,F3194),E3194,E3194+1)</f>
        <v>20200002</v>
      </c>
      <c r="F3195">
        <v>197</v>
      </c>
      <c r="G3195">
        <v>99999</v>
      </c>
      <c r="H3195" t="str">
        <f>IF(VLOOKUP(G3195,Clientes!$A$2:$D$102,4,FALSE)=0,Clientes!$D$6,VLOOKUP(G3195,Clientes!$A$2:$D$102,4,FALSE))</f>
        <v>Ciudad de México</v>
      </c>
      <c r="I3195" t="s">
        <v>859</v>
      </c>
      <c r="J3195">
        <v>5</v>
      </c>
      <c r="O3195" t="s">
        <v>908</v>
      </c>
    </row>
    <row r="3196" spans="1:15">
      <c r="A3196">
        <f t="shared" si="98"/>
        <v>3195</v>
      </c>
      <c r="B3196" s="14">
        <v>44197</v>
      </c>
      <c r="C3196" t="s">
        <v>6</v>
      </c>
      <c r="D3196" t="s">
        <v>21</v>
      </c>
      <c r="E3196" s="15">
        <f t="shared" ref="E3196:E3259" si="100">IF(CONCATENATE(D3196,F3196)=CONCATENATE(D3195,F3195),E3195,E3195+1)</f>
        <v>20200003</v>
      </c>
      <c r="F3196">
        <v>197</v>
      </c>
      <c r="G3196">
        <v>99999</v>
      </c>
      <c r="H3196" t="str">
        <f>IF(VLOOKUP(G3196,Clientes!$A$2:$D$102,4,FALSE)=0,Clientes!$D$6,VLOOKUP(G3196,Clientes!$A$2:$D$102,4,FALSE))</f>
        <v>Ciudad de México</v>
      </c>
      <c r="I3196" t="s">
        <v>844</v>
      </c>
      <c r="J3196">
        <v>2</v>
      </c>
      <c r="O3196" t="s">
        <v>32</v>
      </c>
    </row>
    <row r="3197" spans="1:15">
      <c r="A3197">
        <f t="shared" si="98"/>
        <v>3196</v>
      </c>
      <c r="B3197" s="14">
        <v>44197</v>
      </c>
      <c r="C3197" t="s">
        <v>6</v>
      </c>
      <c r="D3197" t="s">
        <v>20</v>
      </c>
      <c r="E3197" s="15">
        <f t="shared" si="100"/>
        <v>20200004</v>
      </c>
      <c r="F3197">
        <v>277</v>
      </c>
      <c r="G3197">
        <v>99999</v>
      </c>
      <c r="H3197" t="str">
        <f>IF(VLOOKUP(G3197,Clientes!$A$2:$D$102,4,FALSE)=0,Clientes!$D$6,VLOOKUP(G3197,Clientes!$A$2:$D$102,4,FALSE))</f>
        <v>Ciudad de México</v>
      </c>
      <c r="I3197" t="s">
        <v>840</v>
      </c>
      <c r="J3197">
        <v>7</v>
      </c>
      <c r="O3197" t="s">
        <v>907</v>
      </c>
    </row>
    <row r="3198" spans="1:15">
      <c r="A3198">
        <f t="shared" si="98"/>
        <v>3197</v>
      </c>
      <c r="B3198" s="14">
        <v>44197</v>
      </c>
      <c r="C3198" t="s">
        <v>6</v>
      </c>
      <c r="D3198" t="s">
        <v>20</v>
      </c>
      <c r="E3198" s="15">
        <f t="shared" si="100"/>
        <v>20200005</v>
      </c>
      <c r="F3198">
        <v>295</v>
      </c>
      <c r="G3198">
        <v>99999</v>
      </c>
      <c r="H3198" t="str">
        <f>IF(VLOOKUP(G3198,Clientes!$A$2:$D$102,4,FALSE)=0,Clientes!$D$6,VLOOKUP(G3198,Clientes!$A$2:$D$102,4,FALSE))</f>
        <v>Ciudad de México</v>
      </c>
      <c r="I3198" t="s">
        <v>863</v>
      </c>
      <c r="J3198">
        <v>4</v>
      </c>
      <c r="O3198" t="s">
        <v>908</v>
      </c>
    </row>
    <row r="3199" spans="1:15">
      <c r="A3199">
        <f t="shared" si="98"/>
        <v>3198</v>
      </c>
      <c r="B3199" s="14">
        <v>44197</v>
      </c>
      <c r="C3199" t="s">
        <v>6</v>
      </c>
      <c r="D3199" t="s">
        <v>20</v>
      </c>
      <c r="E3199" s="15">
        <f t="shared" si="100"/>
        <v>20200006</v>
      </c>
      <c r="F3199">
        <v>298</v>
      </c>
      <c r="G3199">
        <v>99999</v>
      </c>
      <c r="H3199" t="str">
        <f>IF(VLOOKUP(G3199,Clientes!$A$2:$D$102,4,FALSE)=0,Clientes!$D$6,VLOOKUP(G3199,Clientes!$A$2:$D$102,4,FALSE))</f>
        <v>Ciudad de México</v>
      </c>
      <c r="I3199" t="s">
        <v>846</v>
      </c>
      <c r="J3199">
        <v>7</v>
      </c>
      <c r="O3199" t="s">
        <v>908</v>
      </c>
    </row>
    <row r="3200" spans="1:15">
      <c r="A3200">
        <f t="shared" si="98"/>
        <v>3199</v>
      </c>
      <c r="B3200" s="14">
        <v>44197</v>
      </c>
      <c r="C3200" t="s">
        <v>6</v>
      </c>
      <c r="D3200" t="s">
        <v>21</v>
      </c>
      <c r="E3200" s="15">
        <f t="shared" si="100"/>
        <v>20200007</v>
      </c>
      <c r="F3200">
        <v>304</v>
      </c>
      <c r="G3200">
        <v>99999</v>
      </c>
      <c r="H3200" t="str">
        <f>IF(VLOOKUP(G3200,Clientes!$A$2:$D$102,4,FALSE)=0,Clientes!$D$6,VLOOKUP(G3200,Clientes!$A$2:$D$102,4,FALSE))</f>
        <v>Ciudad de México</v>
      </c>
      <c r="I3200" t="s">
        <v>830</v>
      </c>
      <c r="J3200">
        <v>7</v>
      </c>
      <c r="O3200" t="s">
        <v>32</v>
      </c>
    </row>
    <row r="3201" spans="1:15">
      <c r="A3201">
        <f t="shared" si="98"/>
        <v>3200</v>
      </c>
      <c r="B3201" s="14">
        <v>44197</v>
      </c>
      <c r="C3201" t="s">
        <v>6</v>
      </c>
      <c r="D3201" t="s">
        <v>20</v>
      </c>
      <c r="E3201" s="15">
        <f t="shared" si="100"/>
        <v>20200008</v>
      </c>
      <c r="F3201">
        <v>359</v>
      </c>
      <c r="G3201">
        <v>99999</v>
      </c>
      <c r="H3201" t="str">
        <f>IF(VLOOKUP(G3201,Clientes!$A$2:$D$102,4,FALSE)=0,Clientes!$D$6,VLOOKUP(G3201,Clientes!$A$2:$D$102,4,FALSE))</f>
        <v>Ciudad de México</v>
      </c>
      <c r="I3201" t="s">
        <v>851</v>
      </c>
      <c r="J3201">
        <v>4</v>
      </c>
      <c r="O3201" t="s">
        <v>908</v>
      </c>
    </row>
    <row r="3202" spans="1:15">
      <c r="A3202">
        <f t="shared" si="98"/>
        <v>3201</v>
      </c>
      <c r="B3202" s="14">
        <v>44197</v>
      </c>
      <c r="C3202" t="s">
        <v>6</v>
      </c>
      <c r="D3202" t="s">
        <v>20</v>
      </c>
      <c r="E3202" s="15">
        <f t="shared" si="100"/>
        <v>20200009</v>
      </c>
      <c r="F3202">
        <v>390</v>
      </c>
      <c r="G3202">
        <v>99999</v>
      </c>
      <c r="H3202" t="str">
        <f>IF(VLOOKUP(G3202,Clientes!$A$2:$D$102,4,FALSE)=0,Clientes!$D$6,VLOOKUP(G3202,Clientes!$A$2:$D$102,4,FALSE))</f>
        <v>Ciudad de México</v>
      </c>
      <c r="I3202" t="s">
        <v>839</v>
      </c>
      <c r="J3202">
        <v>7</v>
      </c>
      <c r="O3202" t="s">
        <v>907</v>
      </c>
    </row>
    <row r="3203" spans="1:15">
      <c r="A3203">
        <f t="shared" si="98"/>
        <v>3202</v>
      </c>
      <c r="B3203" s="14">
        <v>44197</v>
      </c>
      <c r="C3203" t="s">
        <v>6</v>
      </c>
      <c r="D3203" t="s">
        <v>20</v>
      </c>
      <c r="E3203" s="15">
        <f t="shared" si="100"/>
        <v>20200010</v>
      </c>
      <c r="F3203">
        <v>399</v>
      </c>
      <c r="G3203">
        <v>99999</v>
      </c>
      <c r="H3203" t="str">
        <f>IF(VLOOKUP(G3203,Clientes!$A$2:$D$102,4,FALSE)=0,Clientes!$D$6,VLOOKUP(G3203,Clientes!$A$2:$D$102,4,FALSE))</f>
        <v>Ciudad de México</v>
      </c>
      <c r="I3203" t="s">
        <v>880</v>
      </c>
      <c r="J3203">
        <v>4</v>
      </c>
      <c r="O3203" t="s">
        <v>32</v>
      </c>
    </row>
    <row r="3204" spans="1:15">
      <c r="A3204">
        <f t="shared" ref="A3204:A3267" si="101">A3203+1</f>
        <v>3203</v>
      </c>
      <c r="B3204" s="14">
        <v>44197</v>
      </c>
      <c r="C3204" t="s">
        <v>6</v>
      </c>
      <c r="D3204" t="s">
        <v>21</v>
      </c>
      <c r="E3204" s="15">
        <f t="shared" si="100"/>
        <v>20200011</v>
      </c>
      <c r="F3204">
        <v>458</v>
      </c>
      <c r="G3204">
        <v>99999</v>
      </c>
      <c r="H3204" t="str">
        <f>IF(VLOOKUP(G3204,Clientes!$A$2:$D$102,4,FALSE)=0,Clientes!$D$6,VLOOKUP(G3204,Clientes!$A$2:$D$102,4,FALSE))</f>
        <v>Ciudad de México</v>
      </c>
      <c r="I3204" t="s">
        <v>867</v>
      </c>
      <c r="J3204">
        <v>1</v>
      </c>
      <c r="O3204" t="s">
        <v>908</v>
      </c>
    </row>
    <row r="3205" spans="1:15">
      <c r="A3205">
        <f t="shared" si="101"/>
        <v>3204</v>
      </c>
      <c r="B3205" s="14">
        <v>44198</v>
      </c>
      <c r="C3205" t="s">
        <v>6</v>
      </c>
      <c r="D3205" t="s">
        <v>20</v>
      </c>
      <c r="E3205" s="15">
        <f t="shared" si="100"/>
        <v>20200012</v>
      </c>
      <c r="F3205">
        <v>31</v>
      </c>
      <c r="G3205">
        <v>31</v>
      </c>
      <c r="H3205" t="str">
        <f>IF(VLOOKUP(G3205,Clientes!$A$2:$D$102,4,FALSE)=0,Clientes!$D$6,VLOOKUP(G3205,Clientes!$A$2:$D$102,4,FALSE))</f>
        <v>San Luis Potosí</v>
      </c>
      <c r="I3205" t="s">
        <v>876</v>
      </c>
      <c r="J3205">
        <v>3</v>
      </c>
      <c r="O3205" t="s">
        <v>32</v>
      </c>
    </row>
    <row r="3206" spans="1:15">
      <c r="A3206">
        <f t="shared" si="101"/>
        <v>3205</v>
      </c>
      <c r="B3206" s="14">
        <v>44198</v>
      </c>
      <c r="C3206" t="s">
        <v>6</v>
      </c>
      <c r="D3206" t="s">
        <v>21</v>
      </c>
      <c r="E3206" s="15">
        <f t="shared" si="100"/>
        <v>20200013</v>
      </c>
      <c r="F3206">
        <v>48</v>
      </c>
      <c r="G3206">
        <v>48</v>
      </c>
      <c r="H3206" t="str">
        <f>IF(VLOOKUP(G3206,Clientes!$A$2:$D$102,4,FALSE)=0,Clientes!$D$6,VLOOKUP(G3206,Clientes!$A$2:$D$102,4,FALSE))</f>
        <v>Ciudad de México</v>
      </c>
      <c r="I3206" t="s">
        <v>836</v>
      </c>
      <c r="J3206">
        <v>6</v>
      </c>
      <c r="O3206" t="s">
        <v>907</v>
      </c>
    </row>
    <row r="3207" spans="1:15">
      <c r="A3207">
        <f t="shared" si="101"/>
        <v>3206</v>
      </c>
      <c r="B3207" s="14">
        <v>44198</v>
      </c>
      <c r="C3207" t="s">
        <v>6</v>
      </c>
      <c r="D3207" t="s">
        <v>20</v>
      </c>
      <c r="E3207" s="15">
        <f t="shared" si="100"/>
        <v>20200014</v>
      </c>
      <c r="F3207">
        <v>67</v>
      </c>
      <c r="G3207">
        <v>67</v>
      </c>
      <c r="H3207" t="str">
        <f>IF(VLOOKUP(G3207,Clientes!$A$2:$D$102,4,FALSE)=0,Clientes!$D$6,VLOOKUP(G3207,Clientes!$A$2:$D$102,4,FALSE))</f>
        <v>Guadalajara</v>
      </c>
      <c r="I3207" t="s">
        <v>876</v>
      </c>
      <c r="J3207">
        <v>1</v>
      </c>
      <c r="O3207" t="s">
        <v>32</v>
      </c>
    </row>
    <row r="3208" spans="1:15">
      <c r="A3208">
        <f t="shared" si="101"/>
        <v>3207</v>
      </c>
      <c r="B3208" s="14">
        <v>44198</v>
      </c>
      <c r="C3208" t="s">
        <v>6</v>
      </c>
      <c r="D3208" t="s">
        <v>20</v>
      </c>
      <c r="E3208" s="15">
        <f t="shared" si="100"/>
        <v>20200015</v>
      </c>
      <c r="F3208">
        <v>88</v>
      </c>
      <c r="G3208">
        <v>88</v>
      </c>
      <c r="H3208" t="str">
        <f>IF(VLOOKUP(G3208,Clientes!$A$2:$D$102,4,FALSE)=0,Clientes!$D$6,VLOOKUP(G3208,Clientes!$A$2:$D$102,4,FALSE))</f>
        <v>Saltillo</v>
      </c>
      <c r="I3208" t="s">
        <v>889</v>
      </c>
      <c r="J3208">
        <v>2</v>
      </c>
      <c r="O3208" t="s">
        <v>32</v>
      </c>
    </row>
    <row r="3209" spans="1:15">
      <c r="A3209">
        <f t="shared" si="101"/>
        <v>3208</v>
      </c>
      <c r="B3209" s="14">
        <v>44198</v>
      </c>
      <c r="C3209" t="s">
        <v>6</v>
      </c>
      <c r="D3209" t="s">
        <v>20</v>
      </c>
      <c r="E3209" s="15">
        <f t="shared" si="100"/>
        <v>20200016</v>
      </c>
      <c r="F3209">
        <v>152</v>
      </c>
      <c r="G3209">
        <v>99999</v>
      </c>
      <c r="H3209" t="str">
        <f>IF(VLOOKUP(G3209,Clientes!$A$2:$D$102,4,FALSE)=0,Clientes!$D$6,VLOOKUP(G3209,Clientes!$A$2:$D$102,4,FALSE))</f>
        <v>Ciudad de México</v>
      </c>
      <c r="I3209" t="s">
        <v>828</v>
      </c>
      <c r="J3209">
        <v>3</v>
      </c>
      <c r="O3209" t="s">
        <v>32</v>
      </c>
    </row>
    <row r="3210" spans="1:15">
      <c r="A3210">
        <f t="shared" si="101"/>
        <v>3209</v>
      </c>
      <c r="B3210" s="14">
        <v>44198</v>
      </c>
      <c r="C3210" t="s">
        <v>6</v>
      </c>
      <c r="D3210" t="s">
        <v>22</v>
      </c>
      <c r="E3210" s="15">
        <f t="shared" si="100"/>
        <v>20200017</v>
      </c>
      <c r="F3210">
        <v>180</v>
      </c>
      <c r="G3210">
        <v>99999</v>
      </c>
      <c r="H3210" t="str">
        <f>IF(VLOOKUP(G3210,Clientes!$A$2:$D$102,4,FALSE)=0,Clientes!$D$6,VLOOKUP(G3210,Clientes!$A$2:$D$102,4,FALSE))</f>
        <v>Ciudad de México</v>
      </c>
      <c r="I3210" t="s">
        <v>884</v>
      </c>
      <c r="J3210">
        <v>1</v>
      </c>
      <c r="O3210" t="s">
        <v>32</v>
      </c>
    </row>
    <row r="3211" spans="1:15">
      <c r="A3211">
        <f t="shared" si="101"/>
        <v>3210</v>
      </c>
      <c r="B3211" s="14">
        <v>44198</v>
      </c>
      <c r="C3211" t="s">
        <v>6</v>
      </c>
      <c r="D3211" t="s">
        <v>22</v>
      </c>
      <c r="E3211" s="15">
        <f t="shared" si="100"/>
        <v>20200018</v>
      </c>
      <c r="F3211">
        <v>206</v>
      </c>
      <c r="G3211">
        <v>99999</v>
      </c>
      <c r="H3211" t="str">
        <f>IF(VLOOKUP(G3211,Clientes!$A$2:$D$102,4,FALSE)=0,Clientes!$D$6,VLOOKUP(G3211,Clientes!$A$2:$D$102,4,FALSE))</f>
        <v>Ciudad de México</v>
      </c>
      <c r="I3211" t="s">
        <v>834</v>
      </c>
      <c r="J3211">
        <v>3</v>
      </c>
      <c r="O3211" t="s">
        <v>908</v>
      </c>
    </row>
    <row r="3212" spans="1:15">
      <c r="A3212">
        <f t="shared" si="101"/>
        <v>3211</v>
      </c>
      <c r="B3212" s="14">
        <v>44198</v>
      </c>
      <c r="C3212" t="s">
        <v>6</v>
      </c>
      <c r="D3212" t="s">
        <v>20</v>
      </c>
      <c r="E3212" s="15">
        <f t="shared" si="100"/>
        <v>20200019</v>
      </c>
      <c r="F3212">
        <v>341</v>
      </c>
      <c r="G3212">
        <v>99999</v>
      </c>
      <c r="H3212" t="str">
        <f>IF(VLOOKUP(G3212,Clientes!$A$2:$D$102,4,FALSE)=0,Clientes!$D$6,VLOOKUP(G3212,Clientes!$A$2:$D$102,4,FALSE))</f>
        <v>Ciudad de México</v>
      </c>
      <c r="I3212" t="s">
        <v>829</v>
      </c>
      <c r="J3212">
        <v>5</v>
      </c>
      <c r="O3212" t="s">
        <v>907</v>
      </c>
    </row>
    <row r="3213" spans="1:15">
      <c r="A3213">
        <f t="shared" si="101"/>
        <v>3212</v>
      </c>
      <c r="B3213" s="14">
        <v>44198</v>
      </c>
      <c r="C3213" t="s">
        <v>6</v>
      </c>
      <c r="D3213" t="s">
        <v>20</v>
      </c>
      <c r="E3213" s="15">
        <f t="shared" si="100"/>
        <v>20200020</v>
      </c>
      <c r="F3213">
        <v>360</v>
      </c>
      <c r="G3213">
        <v>99999</v>
      </c>
      <c r="H3213" t="str">
        <f>IF(VLOOKUP(G3213,Clientes!$A$2:$D$102,4,FALSE)=0,Clientes!$D$6,VLOOKUP(G3213,Clientes!$A$2:$D$102,4,FALSE))</f>
        <v>Ciudad de México</v>
      </c>
      <c r="I3213" t="s">
        <v>851</v>
      </c>
      <c r="J3213">
        <v>6</v>
      </c>
      <c r="O3213" t="s">
        <v>907</v>
      </c>
    </row>
    <row r="3214" spans="1:15">
      <c r="A3214">
        <f t="shared" si="101"/>
        <v>3213</v>
      </c>
      <c r="B3214" s="14">
        <v>44198</v>
      </c>
      <c r="C3214" t="s">
        <v>6</v>
      </c>
      <c r="D3214" t="s">
        <v>20</v>
      </c>
      <c r="E3214" s="15">
        <f t="shared" si="100"/>
        <v>20200021</v>
      </c>
      <c r="F3214">
        <v>387</v>
      </c>
      <c r="G3214">
        <v>99999</v>
      </c>
      <c r="H3214" t="str">
        <f>IF(VLOOKUP(G3214,Clientes!$A$2:$D$102,4,FALSE)=0,Clientes!$D$6,VLOOKUP(G3214,Clientes!$A$2:$D$102,4,FALSE))</f>
        <v>Ciudad de México</v>
      </c>
      <c r="I3214" t="s">
        <v>848</v>
      </c>
      <c r="J3214">
        <v>7</v>
      </c>
      <c r="O3214" t="s">
        <v>907</v>
      </c>
    </row>
    <row r="3215" spans="1:15">
      <c r="A3215">
        <f t="shared" si="101"/>
        <v>3214</v>
      </c>
      <c r="B3215" s="14">
        <v>44198</v>
      </c>
      <c r="C3215" t="s">
        <v>6</v>
      </c>
      <c r="D3215" t="s">
        <v>20</v>
      </c>
      <c r="E3215" s="15">
        <f t="shared" si="100"/>
        <v>20200022</v>
      </c>
      <c r="F3215">
        <v>421</v>
      </c>
      <c r="G3215">
        <v>99999</v>
      </c>
      <c r="H3215" t="str">
        <f>IF(VLOOKUP(G3215,Clientes!$A$2:$D$102,4,FALSE)=0,Clientes!$D$6,VLOOKUP(G3215,Clientes!$A$2:$D$102,4,FALSE))</f>
        <v>Ciudad de México</v>
      </c>
      <c r="I3215" t="s">
        <v>867</v>
      </c>
      <c r="J3215">
        <v>6</v>
      </c>
      <c r="O3215" t="s">
        <v>32</v>
      </c>
    </row>
    <row r="3216" spans="1:15">
      <c r="A3216">
        <f t="shared" si="101"/>
        <v>3215</v>
      </c>
      <c r="B3216" s="14">
        <v>44198</v>
      </c>
      <c r="C3216" t="s">
        <v>6</v>
      </c>
      <c r="D3216" t="s">
        <v>20</v>
      </c>
      <c r="E3216" s="15">
        <f t="shared" si="100"/>
        <v>20200023</v>
      </c>
      <c r="F3216">
        <v>427</v>
      </c>
      <c r="G3216">
        <v>99999</v>
      </c>
      <c r="H3216" t="str">
        <f>IF(VLOOKUP(G3216,Clientes!$A$2:$D$102,4,FALSE)=0,Clientes!$D$6,VLOOKUP(G3216,Clientes!$A$2:$D$102,4,FALSE))</f>
        <v>Ciudad de México</v>
      </c>
      <c r="I3216" t="s">
        <v>853</v>
      </c>
      <c r="J3216">
        <v>1</v>
      </c>
      <c r="O3216" t="s">
        <v>908</v>
      </c>
    </row>
    <row r="3217" spans="1:15">
      <c r="A3217">
        <f t="shared" si="101"/>
        <v>3216</v>
      </c>
      <c r="B3217" s="14">
        <v>44198</v>
      </c>
      <c r="C3217" t="s">
        <v>6</v>
      </c>
      <c r="D3217" t="s">
        <v>20</v>
      </c>
      <c r="E3217" s="15">
        <f t="shared" si="100"/>
        <v>20200024</v>
      </c>
      <c r="F3217">
        <v>456</v>
      </c>
      <c r="G3217">
        <v>99999</v>
      </c>
      <c r="H3217" t="str">
        <f>IF(VLOOKUP(G3217,Clientes!$A$2:$D$102,4,FALSE)=0,Clientes!$D$6,VLOOKUP(G3217,Clientes!$A$2:$D$102,4,FALSE))</f>
        <v>Ciudad de México</v>
      </c>
      <c r="I3217" t="s">
        <v>848</v>
      </c>
      <c r="J3217">
        <v>4</v>
      </c>
      <c r="O3217" t="s">
        <v>907</v>
      </c>
    </row>
    <row r="3218" spans="1:15">
      <c r="A3218">
        <f t="shared" si="101"/>
        <v>3217</v>
      </c>
      <c r="B3218" s="14">
        <v>44199</v>
      </c>
      <c r="C3218" t="s">
        <v>6</v>
      </c>
      <c r="D3218" t="s">
        <v>21</v>
      </c>
      <c r="E3218" s="15">
        <f t="shared" si="100"/>
        <v>20200025</v>
      </c>
      <c r="F3218">
        <v>16</v>
      </c>
      <c r="G3218">
        <v>16</v>
      </c>
      <c r="H3218" t="str">
        <f>IF(VLOOKUP(G3218,Clientes!$A$2:$D$102,4,FALSE)=0,Clientes!$D$6,VLOOKUP(G3218,Clientes!$A$2:$D$102,4,FALSE))</f>
        <v>Ciudad Obregón</v>
      </c>
      <c r="I3218" t="s">
        <v>856</v>
      </c>
      <c r="J3218">
        <v>3</v>
      </c>
      <c r="O3218" t="s">
        <v>908</v>
      </c>
    </row>
    <row r="3219" spans="1:15">
      <c r="A3219">
        <f t="shared" si="101"/>
        <v>3218</v>
      </c>
      <c r="B3219" s="14">
        <v>44199</v>
      </c>
      <c r="C3219" t="s">
        <v>6</v>
      </c>
      <c r="D3219" t="s">
        <v>21</v>
      </c>
      <c r="E3219" s="15">
        <f t="shared" si="100"/>
        <v>20200026</v>
      </c>
      <c r="F3219">
        <v>52</v>
      </c>
      <c r="G3219">
        <v>52</v>
      </c>
      <c r="H3219" t="str">
        <f>IF(VLOOKUP(G3219,Clientes!$A$2:$D$102,4,FALSE)=0,Clientes!$D$6,VLOOKUP(G3219,Clientes!$A$2:$D$102,4,FALSE))</f>
        <v>Ciudad de México</v>
      </c>
      <c r="I3219" t="s">
        <v>874</v>
      </c>
      <c r="J3219">
        <v>1</v>
      </c>
      <c r="O3219" t="s">
        <v>32</v>
      </c>
    </row>
    <row r="3220" spans="1:15">
      <c r="A3220">
        <f t="shared" si="101"/>
        <v>3219</v>
      </c>
      <c r="B3220" s="14">
        <v>44199</v>
      </c>
      <c r="C3220" t="s">
        <v>6</v>
      </c>
      <c r="D3220" t="s">
        <v>20</v>
      </c>
      <c r="E3220" s="15">
        <f t="shared" si="100"/>
        <v>20200027</v>
      </c>
      <c r="F3220">
        <v>77</v>
      </c>
      <c r="G3220">
        <v>77</v>
      </c>
      <c r="H3220" t="str">
        <f>IF(VLOOKUP(G3220,Clientes!$A$2:$D$102,4,FALSE)=0,Clientes!$D$6,VLOOKUP(G3220,Clientes!$A$2:$D$102,4,FALSE))</f>
        <v>Reynosa</v>
      </c>
      <c r="I3220" t="s">
        <v>862</v>
      </c>
      <c r="J3220">
        <v>7</v>
      </c>
      <c r="O3220" t="s">
        <v>908</v>
      </c>
    </row>
    <row r="3221" spans="1:15">
      <c r="A3221">
        <f t="shared" si="101"/>
        <v>3220</v>
      </c>
      <c r="B3221" s="14">
        <v>44199</v>
      </c>
      <c r="C3221" t="s">
        <v>6</v>
      </c>
      <c r="D3221" t="s">
        <v>20</v>
      </c>
      <c r="E3221" s="15">
        <f t="shared" si="100"/>
        <v>20200028</v>
      </c>
      <c r="F3221">
        <v>82</v>
      </c>
      <c r="G3221">
        <v>82</v>
      </c>
      <c r="H3221" t="str">
        <f>IF(VLOOKUP(G3221,Clientes!$A$2:$D$102,4,FALSE)=0,Clientes!$D$6,VLOOKUP(G3221,Clientes!$A$2:$D$102,4,FALSE))</f>
        <v>Veracruz</v>
      </c>
      <c r="I3221" t="s">
        <v>830</v>
      </c>
      <c r="J3221">
        <v>5</v>
      </c>
      <c r="O3221" t="s">
        <v>907</v>
      </c>
    </row>
    <row r="3222" spans="1:15">
      <c r="A3222">
        <f t="shared" si="101"/>
        <v>3221</v>
      </c>
      <c r="B3222" s="14">
        <v>44199</v>
      </c>
      <c r="C3222" t="s">
        <v>6</v>
      </c>
      <c r="D3222" t="s">
        <v>22</v>
      </c>
      <c r="E3222" s="15">
        <f t="shared" si="100"/>
        <v>20200029</v>
      </c>
      <c r="F3222">
        <v>97</v>
      </c>
      <c r="G3222">
        <v>97</v>
      </c>
      <c r="H3222" t="str">
        <f>IF(VLOOKUP(G3222,Clientes!$A$2:$D$102,4,FALSE)=0,Clientes!$D$6,VLOOKUP(G3222,Clientes!$A$2:$D$102,4,FALSE))</f>
        <v>Ciudad de México</v>
      </c>
      <c r="I3222" t="s">
        <v>871</v>
      </c>
      <c r="J3222">
        <v>4</v>
      </c>
      <c r="O3222" t="s">
        <v>908</v>
      </c>
    </row>
    <row r="3223" spans="1:15">
      <c r="A3223">
        <f t="shared" si="101"/>
        <v>3222</v>
      </c>
      <c r="B3223" s="14">
        <v>44199</v>
      </c>
      <c r="C3223" t="s">
        <v>6</v>
      </c>
      <c r="D3223" t="s">
        <v>20</v>
      </c>
      <c r="E3223" s="15">
        <f t="shared" si="100"/>
        <v>20200030</v>
      </c>
      <c r="F3223">
        <v>105</v>
      </c>
      <c r="G3223">
        <v>99999</v>
      </c>
      <c r="H3223" t="str">
        <f>IF(VLOOKUP(G3223,Clientes!$A$2:$D$102,4,FALSE)=0,Clientes!$D$6,VLOOKUP(G3223,Clientes!$A$2:$D$102,4,FALSE))</f>
        <v>Ciudad de México</v>
      </c>
      <c r="I3223" t="s">
        <v>889</v>
      </c>
      <c r="J3223">
        <v>7</v>
      </c>
      <c r="O3223" t="s">
        <v>908</v>
      </c>
    </row>
    <row r="3224" spans="1:15">
      <c r="A3224">
        <f t="shared" si="101"/>
        <v>3223</v>
      </c>
      <c r="B3224" s="14">
        <v>44199</v>
      </c>
      <c r="C3224" t="s">
        <v>6</v>
      </c>
      <c r="D3224" t="s">
        <v>20</v>
      </c>
      <c r="E3224" s="15">
        <f t="shared" si="100"/>
        <v>20200031</v>
      </c>
      <c r="F3224">
        <v>107</v>
      </c>
      <c r="G3224">
        <v>99999</v>
      </c>
      <c r="H3224" t="str">
        <f>IF(VLOOKUP(G3224,Clientes!$A$2:$D$102,4,FALSE)=0,Clientes!$D$6,VLOOKUP(G3224,Clientes!$A$2:$D$102,4,FALSE))</f>
        <v>Ciudad de México</v>
      </c>
      <c r="I3224" t="s">
        <v>871</v>
      </c>
      <c r="J3224">
        <v>4</v>
      </c>
      <c r="O3224" t="s">
        <v>32</v>
      </c>
    </row>
    <row r="3225" spans="1:15">
      <c r="A3225">
        <f t="shared" si="101"/>
        <v>3224</v>
      </c>
      <c r="B3225" s="14">
        <v>44199</v>
      </c>
      <c r="C3225" t="s">
        <v>6</v>
      </c>
      <c r="D3225" t="s">
        <v>20</v>
      </c>
      <c r="E3225" s="15">
        <f t="shared" si="100"/>
        <v>20200032</v>
      </c>
      <c r="F3225">
        <v>193</v>
      </c>
      <c r="G3225">
        <v>99999</v>
      </c>
      <c r="H3225" t="str">
        <f>IF(VLOOKUP(G3225,Clientes!$A$2:$D$102,4,FALSE)=0,Clientes!$D$6,VLOOKUP(G3225,Clientes!$A$2:$D$102,4,FALSE))</f>
        <v>Ciudad de México</v>
      </c>
      <c r="I3225" t="s">
        <v>833</v>
      </c>
      <c r="J3225">
        <v>7</v>
      </c>
      <c r="O3225" t="s">
        <v>32</v>
      </c>
    </row>
    <row r="3226" spans="1:15">
      <c r="A3226">
        <f t="shared" si="101"/>
        <v>3225</v>
      </c>
      <c r="B3226" s="14">
        <v>44199</v>
      </c>
      <c r="C3226" t="s">
        <v>6</v>
      </c>
      <c r="D3226" t="s">
        <v>20</v>
      </c>
      <c r="E3226" s="15">
        <f t="shared" si="100"/>
        <v>20200033</v>
      </c>
      <c r="F3226">
        <v>410</v>
      </c>
      <c r="G3226">
        <v>99999</v>
      </c>
      <c r="H3226" t="str">
        <f>IF(VLOOKUP(G3226,Clientes!$A$2:$D$102,4,FALSE)=0,Clientes!$D$6,VLOOKUP(G3226,Clientes!$A$2:$D$102,4,FALSE))</f>
        <v>Ciudad de México</v>
      </c>
      <c r="I3226" t="s">
        <v>848</v>
      </c>
      <c r="J3226">
        <v>2</v>
      </c>
      <c r="O3226" t="s">
        <v>32</v>
      </c>
    </row>
    <row r="3227" spans="1:15">
      <c r="A3227">
        <f t="shared" si="101"/>
        <v>3226</v>
      </c>
      <c r="B3227" s="14">
        <v>44199</v>
      </c>
      <c r="C3227" t="s">
        <v>6</v>
      </c>
      <c r="D3227" t="s">
        <v>20</v>
      </c>
      <c r="E3227" s="15">
        <f t="shared" si="100"/>
        <v>20200034</v>
      </c>
      <c r="F3227">
        <v>420</v>
      </c>
      <c r="G3227">
        <v>99999</v>
      </c>
      <c r="H3227" t="str">
        <f>IF(VLOOKUP(G3227,Clientes!$A$2:$D$102,4,FALSE)=0,Clientes!$D$6,VLOOKUP(G3227,Clientes!$A$2:$D$102,4,FALSE))</f>
        <v>Ciudad de México</v>
      </c>
      <c r="I3227" t="s">
        <v>843</v>
      </c>
      <c r="J3227">
        <v>3</v>
      </c>
      <c r="O3227" t="s">
        <v>908</v>
      </c>
    </row>
    <row r="3228" spans="1:15">
      <c r="A3228">
        <f t="shared" si="101"/>
        <v>3227</v>
      </c>
      <c r="B3228" s="14">
        <v>44199</v>
      </c>
      <c r="C3228" t="s">
        <v>6</v>
      </c>
      <c r="D3228" t="s">
        <v>20</v>
      </c>
      <c r="E3228" s="15">
        <f t="shared" si="100"/>
        <v>20200035</v>
      </c>
      <c r="F3228">
        <v>441</v>
      </c>
      <c r="G3228">
        <v>99999</v>
      </c>
      <c r="H3228" t="str">
        <f>IF(VLOOKUP(G3228,Clientes!$A$2:$D$102,4,FALSE)=0,Clientes!$D$6,VLOOKUP(G3228,Clientes!$A$2:$D$102,4,FALSE))</f>
        <v>Ciudad de México</v>
      </c>
      <c r="I3228" t="s">
        <v>833</v>
      </c>
      <c r="J3228">
        <v>3</v>
      </c>
      <c r="O3228" t="s">
        <v>32</v>
      </c>
    </row>
    <row r="3229" spans="1:15">
      <c r="A3229">
        <f t="shared" si="101"/>
        <v>3228</v>
      </c>
      <c r="B3229" s="14">
        <v>44199</v>
      </c>
      <c r="C3229" t="s">
        <v>6</v>
      </c>
      <c r="D3229" t="s">
        <v>20</v>
      </c>
      <c r="E3229" s="15">
        <f t="shared" si="100"/>
        <v>20200036</v>
      </c>
      <c r="F3229">
        <v>446</v>
      </c>
      <c r="G3229">
        <v>99999</v>
      </c>
      <c r="H3229" t="str">
        <f>IF(VLOOKUP(G3229,Clientes!$A$2:$D$102,4,FALSE)=0,Clientes!$D$6,VLOOKUP(G3229,Clientes!$A$2:$D$102,4,FALSE))</f>
        <v>Ciudad de México</v>
      </c>
      <c r="I3229" t="s">
        <v>827</v>
      </c>
      <c r="J3229">
        <v>3</v>
      </c>
      <c r="O3229" t="s">
        <v>907</v>
      </c>
    </row>
    <row r="3230" spans="1:15">
      <c r="A3230">
        <f t="shared" si="101"/>
        <v>3229</v>
      </c>
      <c r="B3230" s="14">
        <v>44200</v>
      </c>
      <c r="C3230" t="s">
        <v>6</v>
      </c>
      <c r="D3230" t="s">
        <v>20</v>
      </c>
      <c r="E3230" s="15">
        <f t="shared" si="100"/>
        <v>20200037</v>
      </c>
      <c r="F3230">
        <v>18</v>
      </c>
      <c r="G3230">
        <v>18</v>
      </c>
      <c r="H3230" t="str">
        <f>IF(VLOOKUP(G3230,Clientes!$A$2:$D$102,4,FALSE)=0,Clientes!$D$6,VLOOKUP(G3230,Clientes!$A$2:$D$102,4,FALSE))</f>
        <v>Ciudad de México</v>
      </c>
      <c r="I3230" t="s">
        <v>858</v>
      </c>
      <c r="J3230">
        <v>7</v>
      </c>
      <c r="O3230" t="s">
        <v>32</v>
      </c>
    </row>
    <row r="3231" spans="1:15">
      <c r="A3231">
        <f t="shared" si="101"/>
        <v>3230</v>
      </c>
      <c r="B3231" s="14">
        <v>44200</v>
      </c>
      <c r="C3231" t="s">
        <v>6</v>
      </c>
      <c r="D3231" t="s">
        <v>22</v>
      </c>
      <c r="E3231" s="15">
        <f t="shared" si="100"/>
        <v>20200038</v>
      </c>
      <c r="F3231">
        <v>69</v>
      </c>
      <c r="G3231">
        <v>69</v>
      </c>
      <c r="H3231" t="str">
        <f>IF(VLOOKUP(G3231,Clientes!$A$2:$D$102,4,FALSE)=0,Clientes!$D$6,VLOOKUP(G3231,Clientes!$A$2:$D$102,4,FALSE))</f>
        <v>Chilpancingo de los Bravo</v>
      </c>
      <c r="I3231" t="s">
        <v>871</v>
      </c>
      <c r="J3231">
        <v>3</v>
      </c>
      <c r="O3231" t="s">
        <v>32</v>
      </c>
    </row>
    <row r="3232" spans="1:15">
      <c r="A3232">
        <f t="shared" si="101"/>
        <v>3231</v>
      </c>
      <c r="B3232" s="14">
        <v>44200</v>
      </c>
      <c r="C3232" t="s">
        <v>6</v>
      </c>
      <c r="D3232" t="s">
        <v>20</v>
      </c>
      <c r="E3232" s="15">
        <f t="shared" si="100"/>
        <v>20200039</v>
      </c>
      <c r="F3232">
        <v>133</v>
      </c>
      <c r="G3232">
        <v>99999</v>
      </c>
      <c r="H3232" t="str">
        <f>IF(VLOOKUP(G3232,Clientes!$A$2:$D$102,4,FALSE)=0,Clientes!$D$6,VLOOKUP(G3232,Clientes!$A$2:$D$102,4,FALSE))</f>
        <v>Ciudad de México</v>
      </c>
      <c r="I3232" t="s">
        <v>864</v>
      </c>
      <c r="J3232">
        <v>2</v>
      </c>
      <c r="O3232" t="s">
        <v>32</v>
      </c>
    </row>
    <row r="3233" spans="1:15">
      <c r="A3233">
        <f t="shared" si="101"/>
        <v>3232</v>
      </c>
      <c r="B3233" s="14">
        <v>44200</v>
      </c>
      <c r="C3233" t="s">
        <v>6</v>
      </c>
      <c r="D3233" t="s">
        <v>20</v>
      </c>
      <c r="E3233" s="15">
        <f t="shared" si="100"/>
        <v>20200040</v>
      </c>
      <c r="F3233">
        <v>176</v>
      </c>
      <c r="G3233">
        <v>99999</v>
      </c>
      <c r="H3233" t="str">
        <f>IF(VLOOKUP(G3233,Clientes!$A$2:$D$102,4,FALSE)=0,Clientes!$D$6,VLOOKUP(G3233,Clientes!$A$2:$D$102,4,FALSE))</f>
        <v>Ciudad de México</v>
      </c>
      <c r="I3233" t="s">
        <v>875</v>
      </c>
      <c r="J3233">
        <v>2</v>
      </c>
      <c r="O3233" t="s">
        <v>908</v>
      </c>
    </row>
    <row r="3234" spans="1:15">
      <c r="A3234">
        <f t="shared" si="101"/>
        <v>3233</v>
      </c>
      <c r="B3234" s="14">
        <v>44200</v>
      </c>
      <c r="C3234" t="s">
        <v>6</v>
      </c>
      <c r="D3234" t="s">
        <v>20</v>
      </c>
      <c r="E3234" s="15">
        <f t="shared" si="100"/>
        <v>20200040</v>
      </c>
      <c r="F3234">
        <v>176</v>
      </c>
      <c r="G3234">
        <v>99999</v>
      </c>
      <c r="H3234" t="str">
        <f>IF(VLOOKUP(G3234,Clientes!$A$2:$D$102,4,FALSE)=0,Clientes!$D$6,VLOOKUP(G3234,Clientes!$A$2:$D$102,4,FALSE))</f>
        <v>Ciudad de México</v>
      </c>
      <c r="I3234" t="s">
        <v>843</v>
      </c>
      <c r="J3234">
        <v>3</v>
      </c>
      <c r="O3234" t="s">
        <v>908</v>
      </c>
    </row>
    <row r="3235" spans="1:15">
      <c r="A3235">
        <f t="shared" si="101"/>
        <v>3234</v>
      </c>
      <c r="B3235" s="14">
        <v>44200</v>
      </c>
      <c r="C3235" t="s">
        <v>6</v>
      </c>
      <c r="D3235" t="s">
        <v>21</v>
      </c>
      <c r="E3235" s="15">
        <f t="shared" si="100"/>
        <v>20200041</v>
      </c>
      <c r="F3235">
        <v>184</v>
      </c>
      <c r="G3235">
        <v>99999</v>
      </c>
      <c r="H3235" t="str">
        <f>IF(VLOOKUP(G3235,Clientes!$A$2:$D$102,4,FALSE)=0,Clientes!$D$6,VLOOKUP(G3235,Clientes!$A$2:$D$102,4,FALSE))</f>
        <v>Ciudad de México</v>
      </c>
      <c r="I3235" t="s">
        <v>849</v>
      </c>
      <c r="J3235">
        <v>2</v>
      </c>
      <c r="O3235" t="s">
        <v>908</v>
      </c>
    </row>
    <row r="3236" spans="1:15">
      <c r="A3236">
        <f t="shared" si="101"/>
        <v>3235</v>
      </c>
      <c r="B3236" s="14">
        <v>44200</v>
      </c>
      <c r="C3236" t="s">
        <v>6</v>
      </c>
      <c r="D3236" t="s">
        <v>22</v>
      </c>
      <c r="E3236" s="15">
        <f t="shared" si="100"/>
        <v>20200042</v>
      </c>
      <c r="F3236">
        <v>203</v>
      </c>
      <c r="G3236">
        <v>99999</v>
      </c>
      <c r="H3236" t="str">
        <f>IF(VLOOKUP(G3236,Clientes!$A$2:$D$102,4,FALSE)=0,Clientes!$D$6,VLOOKUP(G3236,Clientes!$A$2:$D$102,4,FALSE))</f>
        <v>Ciudad de México</v>
      </c>
      <c r="I3236" t="s">
        <v>857</v>
      </c>
      <c r="J3236">
        <v>4</v>
      </c>
      <c r="O3236" t="s">
        <v>907</v>
      </c>
    </row>
    <row r="3237" spans="1:15">
      <c r="A3237">
        <f t="shared" si="101"/>
        <v>3236</v>
      </c>
      <c r="B3237" s="14">
        <v>44200</v>
      </c>
      <c r="C3237" t="s">
        <v>6</v>
      </c>
      <c r="D3237" t="s">
        <v>21</v>
      </c>
      <c r="E3237" s="15">
        <f t="shared" si="100"/>
        <v>20200043</v>
      </c>
      <c r="F3237">
        <v>222</v>
      </c>
      <c r="G3237">
        <v>99999</v>
      </c>
      <c r="H3237" t="str">
        <f>IF(VLOOKUP(G3237,Clientes!$A$2:$D$102,4,FALSE)=0,Clientes!$D$6,VLOOKUP(G3237,Clientes!$A$2:$D$102,4,FALSE))</f>
        <v>Ciudad de México</v>
      </c>
      <c r="I3237" t="s">
        <v>832</v>
      </c>
      <c r="J3237">
        <v>7</v>
      </c>
      <c r="O3237" t="s">
        <v>908</v>
      </c>
    </row>
    <row r="3238" spans="1:15">
      <c r="A3238">
        <f t="shared" si="101"/>
        <v>3237</v>
      </c>
      <c r="B3238" s="14">
        <v>44200</v>
      </c>
      <c r="C3238" t="s">
        <v>6</v>
      </c>
      <c r="D3238" t="s">
        <v>20</v>
      </c>
      <c r="E3238" s="15">
        <f t="shared" si="100"/>
        <v>20200044</v>
      </c>
      <c r="F3238">
        <v>259</v>
      </c>
      <c r="G3238">
        <v>99999</v>
      </c>
      <c r="H3238" t="str">
        <f>IF(VLOOKUP(G3238,Clientes!$A$2:$D$102,4,FALSE)=0,Clientes!$D$6,VLOOKUP(G3238,Clientes!$A$2:$D$102,4,FALSE))</f>
        <v>Ciudad de México</v>
      </c>
      <c r="I3238" t="s">
        <v>889</v>
      </c>
      <c r="J3238">
        <v>1</v>
      </c>
      <c r="O3238" t="s">
        <v>32</v>
      </c>
    </row>
    <row r="3239" spans="1:15">
      <c r="A3239">
        <f t="shared" si="101"/>
        <v>3238</v>
      </c>
      <c r="B3239" s="14">
        <v>44200</v>
      </c>
      <c r="C3239" t="s">
        <v>6</v>
      </c>
      <c r="D3239" t="s">
        <v>21</v>
      </c>
      <c r="E3239" s="15">
        <f t="shared" si="100"/>
        <v>20200045</v>
      </c>
      <c r="F3239">
        <v>298</v>
      </c>
      <c r="G3239">
        <v>99999</v>
      </c>
      <c r="H3239" t="str">
        <f>IF(VLOOKUP(G3239,Clientes!$A$2:$D$102,4,FALSE)=0,Clientes!$D$6,VLOOKUP(G3239,Clientes!$A$2:$D$102,4,FALSE))</f>
        <v>Ciudad de México</v>
      </c>
      <c r="I3239" t="s">
        <v>885</v>
      </c>
      <c r="J3239">
        <v>3</v>
      </c>
      <c r="O3239" t="s">
        <v>908</v>
      </c>
    </row>
    <row r="3240" spans="1:15">
      <c r="A3240">
        <f t="shared" si="101"/>
        <v>3239</v>
      </c>
      <c r="B3240" s="14">
        <v>44200</v>
      </c>
      <c r="C3240" t="s">
        <v>6</v>
      </c>
      <c r="D3240" t="s">
        <v>22</v>
      </c>
      <c r="E3240" s="15">
        <f t="shared" si="100"/>
        <v>20200046</v>
      </c>
      <c r="F3240">
        <v>347</v>
      </c>
      <c r="G3240">
        <v>99999</v>
      </c>
      <c r="H3240" t="str">
        <f>IF(VLOOKUP(G3240,Clientes!$A$2:$D$102,4,FALSE)=0,Clientes!$D$6,VLOOKUP(G3240,Clientes!$A$2:$D$102,4,FALSE))</f>
        <v>Ciudad de México</v>
      </c>
      <c r="I3240" t="s">
        <v>844</v>
      </c>
      <c r="J3240">
        <v>3</v>
      </c>
      <c r="O3240" t="s">
        <v>907</v>
      </c>
    </row>
    <row r="3241" spans="1:15">
      <c r="A3241">
        <f t="shared" si="101"/>
        <v>3240</v>
      </c>
      <c r="B3241" s="14">
        <v>44200</v>
      </c>
      <c r="C3241" t="s">
        <v>6</v>
      </c>
      <c r="D3241" t="s">
        <v>20</v>
      </c>
      <c r="E3241" s="15">
        <f t="shared" si="100"/>
        <v>20200047</v>
      </c>
      <c r="F3241">
        <v>402</v>
      </c>
      <c r="G3241">
        <v>99999</v>
      </c>
      <c r="H3241" t="str">
        <f>IF(VLOOKUP(G3241,Clientes!$A$2:$D$102,4,FALSE)=0,Clientes!$D$6,VLOOKUP(G3241,Clientes!$A$2:$D$102,4,FALSE))</f>
        <v>Ciudad de México</v>
      </c>
      <c r="I3241" t="s">
        <v>832</v>
      </c>
      <c r="J3241">
        <v>7</v>
      </c>
      <c r="O3241" t="s">
        <v>907</v>
      </c>
    </row>
    <row r="3242" spans="1:15">
      <c r="A3242">
        <f t="shared" si="101"/>
        <v>3241</v>
      </c>
      <c r="B3242" s="14">
        <v>44200</v>
      </c>
      <c r="C3242" t="s">
        <v>6</v>
      </c>
      <c r="D3242" t="s">
        <v>22</v>
      </c>
      <c r="E3242" s="15">
        <f t="shared" si="100"/>
        <v>20200048</v>
      </c>
      <c r="F3242">
        <v>448</v>
      </c>
      <c r="G3242">
        <v>99999</v>
      </c>
      <c r="H3242" t="str">
        <f>IF(VLOOKUP(G3242,Clientes!$A$2:$D$102,4,FALSE)=0,Clientes!$D$6,VLOOKUP(G3242,Clientes!$A$2:$D$102,4,FALSE))</f>
        <v>Ciudad de México</v>
      </c>
      <c r="I3242" t="s">
        <v>888</v>
      </c>
      <c r="J3242">
        <v>1</v>
      </c>
      <c r="O3242" t="s">
        <v>907</v>
      </c>
    </row>
    <row r="3243" spans="1:15">
      <c r="A3243">
        <f t="shared" si="101"/>
        <v>3242</v>
      </c>
      <c r="B3243" s="14">
        <v>44200</v>
      </c>
      <c r="C3243" t="s">
        <v>6</v>
      </c>
      <c r="D3243" t="s">
        <v>20</v>
      </c>
      <c r="E3243" s="15">
        <f t="shared" si="100"/>
        <v>20200049</v>
      </c>
      <c r="F3243">
        <v>455</v>
      </c>
      <c r="G3243">
        <v>99999</v>
      </c>
      <c r="H3243" t="str">
        <f>IF(VLOOKUP(G3243,Clientes!$A$2:$D$102,4,FALSE)=0,Clientes!$D$6,VLOOKUP(G3243,Clientes!$A$2:$D$102,4,FALSE))</f>
        <v>Ciudad de México</v>
      </c>
      <c r="I3243" t="s">
        <v>874</v>
      </c>
      <c r="J3243">
        <v>2</v>
      </c>
      <c r="O3243" t="s">
        <v>907</v>
      </c>
    </row>
    <row r="3244" spans="1:15">
      <c r="A3244">
        <f t="shared" si="101"/>
        <v>3243</v>
      </c>
      <c r="B3244" s="14">
        <v>44201</v>
      </c>
      <c r="C3244" t="s">
        <v>6</v>
      </c>
      <c r="D3244" t="s">
        <v>20</v>
      </c>
      <c r="E3244" s="15">
        <f t="shared" si="100"/>
        <v>20200050</v>
      </c>
      <c r="F3244">
        <v>156</v>
      </c>
      <c r="G3244">
        <v>99999</v>
      </c>
      <c r="H3244" t="str">
        <f>IF(VLOOKUP(G3244,Clientes!$A$2:$D$102,4,FALSE)=0,Clientes!$D$6,VLOOKUP(G3244,Clientes!$A$2:$D$102,4,FALSE))</f>
        <v>Ciudad de México</v>
      </c>
      <c r="I3244" t="s">
        <v>871</v>
      </c>
      <c r="J3244">
        <v>6</v>
      </c>
      <c r="O3244" t="s">
        <v>908</v>
      </c>
    </row>
    <row r="3245" spans="1:15">
      <c r="A3245">
        <f t="shared" si="101"/>
        <v>3244</v>
      </c>
      <c r="B3245" s="14">
        <v>44201</v>
      </c>
      <c r="C3245" t="s">
        <v>6</v>
      </c>
      <c r="D3245" t="s">
        <v>20</v>
      </c>
      <c r="E3245" s="15">
        <f t="shared" si="100"/>
        <v>20200051</v>
      </c>
      <c r="F3245">
        <v>160</v>
      </c>
      <c r="G3245">
        <v>99999</v>
      </c>
      <c r="H3245" t="str">
        <f>IF(VLOOKUP(G3245,Clientes!$A$2:$D$102,4,FALSE)=0,Clientes!$D$6,VLOOKUP(G3245,Clientes!$A$2:$D$102,4,FALSE))</f>
        <v>Ciudad de México</v>
      </c>
      <c r="I3245" t="s">
        <v>848</v>
      </c>
      <c r="J3245">
        <v>7</v>
      </c>
      <c r="O3245" t="s">
        <v>32</v>
      </c>
    </row>
    <row r="3246" spans="1:15">
      <c r="A3246">
        <f t="shared" si="101"/>
        <v>3245</v>
      </c>
      <c r="B3246" s="14">
        <v>44201</v>
      </c>
      <c r="C3246" t="s">
        <v>6</v>
      </c>
      <c r="D3246" t="s">
        <v>20</v>
      </c>
      <c r="E3246" s="15">
        <f t="shared" si="100"/>
        <v>20200052</v>
      </c>
      <c r="F3246">
        <v>177</v>
      </c>
      <c r="G3246">
        <v>99999</v>
      </c>
      <c r="H3246" t="str">
        <f>IF(VLOOKUP(G3246,Clientes!$A$2:$D$102,4,FALSE)=0,Clientes!$D$6,VLOOKUP(G3246,Clientes!$A$2:$D$102,4,FALSE))</f>
        <v>Ciudad de México</v>
      </c>
      <c r="I3246" t="s">
        <v>830</v>
      </c>
      <c r="J3246">
        <v>7</v>
      </c>
      <c r="O3246" t="s">
        <v>908</v>
      </c>
    </row>
    <row r="3247" spans="1:15">
      <c r="A3247">
        <f t="shared" si="101"/>
        <v>3246</v>
      </c>
      <c r="B3247" s="14">
        <v>44201</v>
      </c>
      <c r="C3247" t="s">
        <v>6</v>
      </c>
      <c r="D3247" t="s">
        <v>22</v>
      </c>
      <c r="E3247" s="15">
        <f t="shared" si="100"/>
        <v>20200053</v>
      </c>
      <c r="F3247">
        <v>200</v>
      </c>
      <c r="G3247">
        <v>99999</v>
      </c>
      <c r="H3247" t="str">
        <f>IF(VLOOKUP(G3247,Clientes!$A$2:$D$102,4,FALSE)=0,Clientes!$D$6,VLOOKUP(G3247,Clientes!$A$2:$D$102,4,FALSE))</f>
        <v>Ciudad de México</v>
      </c>
      <c r="I3247" t="s">
        <v>856</v>
      </c>
      <c r="J3247">
        <v>3</v>
      </c>
      <c r="O3247" t="s">
        <v>908</v>
      </c>
    </row>
    <row r="3248" spans="1:15">
      <c r="A3248">
        <f t="shared" si="101"/>
        <v>3247</v>
      </c>
      <c r="B3248" s="14">
        <v>44201</v>
      </c>
      <c r="C3248" t="s">
        <v>6</v>
      </c>
      <c r="D3248" t="s">
        <v>21</v>
      </c>
      <c r="E3248" s="15">
        <f t="shared" si="100"/>
        <v>20200054</v>
      </c>
      <c r="F3248">
        <v>412</v>
      </c>
      <c r="G3248">
        <v>99999</v>
      </c>
      <c r="H3248" t="str">
        <f>IF(VLOOKUP(G3248,Clientes!$A$2:$D$102,4,FALSE)=0,Clientes!$D$6,VLOOKUP(G3248,Clientes!$A$2:$D$102,4,FALSE))</f>
        <v>Ciudad de México</v>
      </c>
      <c r="I3248" t="s">
        <v>890</v>
      </c>
      <c r="J3248">
        <v>2</v>
      </c>
      <c r="O3248" t="s">
        <v>907</v>
      </c>
    </row>
    <row r="3249" spans="1:15">
      <c r="A3249">
        <f t="shared" si="101"/>
        <v>3248</v>
      </c>
      <c r="B3249" s="14">
        <v>44202</v>
      </c>
      <c r="C3249" t="s">
        <v>6</v>
      </c>
      <c r="D3249" t="s">
        <v>20</v>
      </c>
      <c r="E3249" s="15">
        <f t="shared" si="100"/>
        <v>20200055</v>
      </c>
      <c r="F3249">
        <v>17</v>
      </c>
      <c r="G3249">
        <v>17</v>
      </c>
      <c r="H3249" t="str">
        <f>IF(VLOOKUP(G3249,Clientes!$A$2:$D$102,4,FALSE)=0,Clientes!$D$6,VLOOKUP(G3249,Clientes!$A$2:$D$102,4,FALSE))</f>
        <v>Heroica Matamoros</v>
      </c>
      <c r="I3249" t="s">
        <v>859</v>
      </c>
      <c r="J3249">
        <v>1</v>
      </c>
      <c r="O3249" t="s">
        <v>908</v>
      </c>
    </row>
    <row r="3250" spans="1:15">
      <c r="A3250">
        <f t="shared" si="101"/>
        <v>3249</v>
      </c>
      <c r="B3250" s="14">
        <v>44202</v>
      </c>
      <c r="C3250" t="s">
        <v>6</v>
      </c>
      <c r="D3250" t="s">
        <v>20</v>
      </c>
      <c r="E3250" s="15">
        <f t="shared" si="100"/>
        <v>20200056</v>
      </c>
      <c r="F3250">
        <v>78</v>
      </c>
      <c r="G3250">
        <v>78</v>
      </c>
      <c r="H3250" t="str">
        <f>IF(VLOOKUP(G3250,Clientes!$A$2:$D$102,4,FALSE)=0,Clientes!$D$6,VLOOKUP(G3250,Clientes!$A$2:$D$102,4,FALSE))</f>
        <v>Los Mochis</v>
      </c>
      <c r="I3250" t="s">
        <v>885</v>
      </c>
      <c r="J3250">
        <v>5</v>
      </c>
      <c r="O3250" t="s">
        <v>908</v>
      </c>
    </row>
    <row r="3251" spans="1:15">
      <c r="A3251">
        <f t="shared" si="101"/>
        <v>3250</v>
      </c>
      <c r="B3251" s="14">
        <v>44202</v>
      </c>
      <c r="C3251" t="s">
        <v>6</v>
      </c>
      <c r="D3251" t="s">
        <v>20</v>
      </c>
      <c r="E3251" s="15">
        <f t="shared" si="100"/>
        <v>20200057</v>
      </c>
      <c r="F3251">
        <v>87</v>
      </c>
      <c r="G3251">
        <v>87</v>
      </c>
      <c r="H3251" t="str">
        <f>IF(VLOOKUP(G3251,Clientes!$A$2:$D$102,4,FALSE)=0,Clientes!$D$6,VLOOKUP(G3251,Clientes!$A$2:$D$102,4,FALSE))</f>
        <v>Irapuato</v>
      </c>
      <c r="I3251" t="s">
        <v>839</v>
      </c>
      <c r="J3251">
        <v>2</v>
      </c>
      <c r="O3251" t="s">
        <v>32</v>
      </c>
    </row>
    <row r="3252" spans="1:15">
      <c r="A3252">
        <f t="shared" si="101"/>
        <v>3251</v>
      </c>
      <c r="B3252" s="14">
        <v>44202</v>
      </c>
      <c r="C3252" t="s">
        <v>6</v>
      </c>
      <c r="D3252" t="s">
        <v>20</v>
      </c>
      <c r="E3252" s="15">
        <f t="shared" si="100"/>
        <v>20200058</v>
      </c>
      <c r="F3252">
        <v>103</v>
      </c>
      <c r="G3252">
        <v>99999</v>
      </c>
      <c r="H3252" t="str">
        <f>IF(VLOOKUP(G3252,Clientes!$A$2:$D$102,4,FALSE)=0,Clientes!$D$6,VLOOKUP(G3252,Clientes!$A$2:$D$102,4,FALSE))</f>
        <v>Ciudad de México</v>
      </c>
      <c r="I3252" t="s">
        <v>864</v>
      </c>
      <c r="J3252">
        <v>5</v>
      </c>
      <c r="O3252" t="s">
        <v>907</v>
      </c>
    </row>
    <row r="3253" spans="1:15">
      <c r="A3253">
        <f t="shared" si="101"/>
        <v>3252</v>
      </c>
      <c r="B3253" s="14">
        <v>44202</v>
      </c>
      <c r="C3253" t="s">
        <v>6</v>
      </c>
      <c r="D3253" t="s">
        <v>20</v>
      </c>
      <c r="E3253" s="15">
        <f t="shared" si="100"/>
        <v>20200059</v>
      </c>
      <c r="F3253">
        <v>148</v>
      </c>
      <c r="G3253">
        <v>99999</v>
      </c>
      <c r="H3253" t="str">
        <f>IF(VLOOKUP(G3253,Clientes!$A$2:$D$102,4,FALSE)=0,Clientes!$D$6,VLOOKUP(G3253,Clientes!$A$2:$D$102,4,FALSE))</f>
        <v>Ciudad de México</v>
      </c>
      <c r="I3253" t="s">
        <v>830</v>
      </c>
      <c r="J3253">
        <v>2</v>
      </c>
      <c r="O3253" t="s">
        <v>907</v>
      </c>
    </row>
    <row r="3254" spans="1:15">
      <c r="A3254">
        <f t="shared" si="101"/>
        <v>3253</v>
      </c>
      <c r="B3254" s="14">
        <v>44202</v>
      </c>
      <c r="C3254" t="s">
        <v>6</v>
      </c>
      <c r="D3254" t="s">
        <v>20</v>
      </c>
      <c r="E3254" s="15">
        <f t="shared" si="100"/>
        <v>20200060</v>
      </c>
      <c r="F3254">
        <v>159</v>
      </c>
      <c r="G3254">
        <v>99999</v>
      </c>
      <c r="H3254" t="str">
        <f>IF(VLOOKUP(G3254,Clientes!$A$2:$D$102,4,FALSE)=0,Clientes!$D$6,VLOOKUP(G3254,Clientes!$A$2:$D$102,4,FALSE))</f>
        <v>Ciudad de México</v>
      </c>
      <c r="I3254" t="s">
        <v>876</v>
      </c>
      <c r="J3254">
        <v>7</v>
      </c>
      <c r="O3254" t="s">
        <v>907</v>
      </c>
    </row>
    <row r="3255" spans="1:15">
      <c r="A3255">
        <f t="shared" si="101"/>
        <v>3254</v>
      </c>
      <c r="B3255" s="14">
        <v>44202</v>
      </c>
      <c r="C3255" t="s">
        <v>6</v>
      </c>
      <c r="D3255" t="s">
        <v>22</v>
      </c>
      <c r="E3255" s="15">
        <f t="shared" si="100"/>
        <v>20200061</v>
      </c>
      <c r="F3255">
        <v>232</v>
      </c>
      <c r="G3255">
        <v>99999</v>
      </c>
      <c r="H3255" t="str">
        <f>IF(VLOOKUP(G3255,Clientes!$A$2:$D$102,4,FALSE)=0,Clientes!$D$6,VLOOKUP(G3255,Clientes!$A$2:$D$102,4,FALSE))</f>
        <v>Ciudad de México</v>
      </c>
      <c r="I3255" t="s">
        <v>881</v>
      </c>
      <c r="J3255">
        <v>3</v>
      </c>
      <c r="O3255" t="s">
        <v>908</v>
      </c>
    </row>
    <row r="3256" spans="1:15">
      <c r="A3256">
        <f t="shared" si="101"/>
        <v>3255</v>
      </c>
      <c r="B3256" s="14">
        <v>44202</v>
      </c>
      <c r="C3256" t="s">
        <v>6</v>
      </c>
      <c r="D3256" t="s">
        <v>20</v>
      </c>
      <c r="E3256" s="15">
        <f t="shared" si="100"/>
        <v>20200062</v>
      </c>
      <c r="F3256">
        <v>260</v>
      </c>
      <c r="G3256">
        <v>99999</v>
      </c>
      <c r="H3256" t="str">
        <f>IF(VLOOKUP(G3256,Clientes!$A$2:$D$102,4,FALSE)=0,Clientes!$D$6,VLOOKUP(G3256,Clientes!$A$2:$D$102,4,FALSE))</f>
        <v>Ciudad de México</v>
      </c>
      <c r="I3256" t="s">
        <v>864</v>
      </c>
      <c r="J3256">
        <v>3</v>
      </c>
      <c r="O3256" t="s">
        <v>907</v>
      </c>
    </row>
    <row r="3257" spans="1:15">
      <c r="A3257">
        <f t="shared" si="101"/>
        <v>3256</v>
      </c>
      <c r="B3257" s="14">
        <v>44202</v>
      </c>
      <c r="C3257" t="s">
        <v>6</v>
      </c>
      <c r="D3257" t="s">
        <v>21</v>
      </c>
      <c r="E3257" s="15">
        <f t="shared" si="100"/>
        <v>20200063</v>
      </c>
      <c r="F3257">
        <v>266</v>
      </c>
      <c r="G3257">
        <v>99999</v>
      </c>
      <c r="H3257" t="str">
        <f>IF(VLOOKUP(G3257,Clientes!$A$2:$D$102,4,FALSE)=0,Clientes!$D$6,VLOOKUP(G3257,Clientes!$A$2:$D$102,4,FALSE))</f>
        <v>Ciudad de México</v>
      </c>
      <c r="I3257" t="s">
        <v>834</v>
      </c>
      <c r="J3257">
        <v>6</v>
      </c>
      <c r="O3257" t="s">
        <v>908</v>
      </c>
    </row>
    <row r="3258" spans="1:15">
      <c r="A3258">
        <f t="shared" si="101"/>
        <v>3257</v>
      </c>
      <c r="B3258" s="14">
        <v>44202</v>
      </c>
      <c r="C3258" t="s">
        <v>6</v>
      </c>
      <c r="D3258" t="s">
        <v>20</v>
      </c>
      <c r="E3258" s="15">
        <f t="shared" si="100"/>
        <v>20200064</v>
      </c>
      <c r="F3258">
        <v>299</v>
      </c>
      <c r="G3258">
        <v>99999</v>
      </c>
      <c r="H3258" t="str">
        <f>IF(VLOOKUP(G3258,Clientes!$A$2:$D$102,4,FALSE)=0,Clientes!$D$6,VLOOKUP(G3258,Clientes!$A$2:$D$102,4,FALSE))</f>
        <v>Ciudad de México</v>
      </c>
      <c r="I3258" t="s">
        <v>876</v>
      </c>
      <c r="J3258">
        <v>4</v>
      </c>
      <c r="O3258" t="s">
        <v>32</v>
      </c>
    </row>
    <row r="3259" spans="1:15">
      <c r="A3259">
        <f t="shared" si="101"/>
        <v>3258</v>
      </c>
      <c r="B3259" s="14">
        <v>44202</v>
      </c>
      <c r="C3259" t="s">
        <v>6</v>
      </c>
      <c r="D3259" t="s">
        <v>21</v>
      </c>
      <c r="E3259" s="15">
        <f t="shared" si="100"/>
        <v>20200065</v>
      </c>
      <c r="F3259">
        <v>396</v>
      </c>
      <c r="G3259">
        <v>99999</v>
      </c>
      <c r="H3259" t="str">
        <f>IF(VLOOKUP(G3259,Clientes!$A$2:$D$102,4,FALSE)=0,Clientes!$D$6,VLOOKUP(G3259,Clientes!$A$2:$D$102,4,FALSE))</f>
        <v>Ciudad de México</v>
      </c>
      <c r="I3259" t="s">
        <v>852</v>
      </c>
      <c r="J3259">
        <v>4</v>
      </c>
      <c r="O3259" t="s">
        <v>907</v>
      </c>
    </row>
    <row r="3260" spans="1:15">
      <c r="A3260">
        <f t="shared" si="101"/>
        <v>3259</v>
      </c>
      <c r="B3260" s="14">
        <v>44202</v>
      </c>
      <c r="C3260" t="s">
        <v>6</v>
      </c>
      <c r="D3260" t="s">
        <v>20</v>
      </c>
      <c r="E3260" s="15">
        <f t="shared" ref="E3260:E3323" si="102">IF(CONCATENATE(D3260,F3260)=CONCATENATE(D3259,F3259),E3259,E3259+1)</f>
        <v>20200066</v>
      </c>
      <c r="F3260">
        <v>425</v>
      </c>
      <c r="G3260">
        <v>99999</v>
      </c>
      <c r="H3260" t="str">
        <f>IF(VLOOKUP(G3260,Clientes!$A$2:$D$102,4,FALSE)=0,Clientes!$D$6,VLOOKUP(G3260,Clientes!$A$2:$D$102,4,FALSE))</f>
        <v>Ciudad de México</v>
      </c>
      <c r="I3260" t="s">
        <v>860</v>
      </c>
      <c r="J3260">
        <v>6</v>
      </c>
      <c r="O3260" t="s">
        <v>32</v>
      </c>
    </row>
    <row r="3261" spans="1:15">
      <c r="A3261">
        <f t="shared" si="101"/>
        <v>3260</v>
      </c>
      <c r="B3261" s="14">
        <v>44202</v>
      </c>
      <c r="C3261" t="s">
        <v>6</v>
      </c>
      <c r="D3261" t="s">
        <v>21</v>
      </c>
      <c r="E3261" s="15">
        <f t="shared" si="102"/>
        <v>20200067</v>
      </c>
      <c r="F3261">
        <v>455</v>
      </c>
      <c r="G3261">
        <v>99999</v>
      </c>
      <c r="H3261" t="str">
        <f>IF(VLOOKUP(G3261,Clientes!$A$2:$D$102,4,FALSE)=0,Clientes!$D$6,VLOOKUP(G3261,Clientes!$A$2:$D$102,4,FALSE))</f>
        <v>Ciudad de México</v>
      </c>
      <c r="I3261" t="s">
        <v>862</v>
      </c>
      <c r="J3261">
        <v>6</v>
      </c>
      <c r="O3261" t="s">
        <v>32</v>
      </c>
    </row>
    <row r="3262" spans="1:15">
      <c r="A3262">
        <f t="shared" si="101"/>
        <v>3261</v>
      </c>
      <c r="B3262" s="14">
        <v>44203</v>
      </c>
      <c r="C3262" t="s">
        <v>6</v>
      </c>
      <c r="D3262" t="s">
        <v>20</v>
      </c>
      <c r="E3262" s="15">
        <f t="shared" si="102"/>
        <v>20200068</v>
      </c>
      <c r="F3262">
        <v>4</v>
      </c>
      <c r="G3262">
        <v>4</v>
      </c>
      <c r="H3262" t="str">
        <f>IF(VLOOKUP(G3262,Clientes!$A$2:$D$102,4,FALSE)=0,Clientes!$D$6,VLOOKUP(G3262,Clientes!$A$2:$D$102,4,FALSE))</f>
        <v>Ciudad de México</v>
      </c>
      <c r="I3262" t="s">
        <v>834</v>
      </c>
      <c r="J3262">
        <v>4</v>
      </c>
      <c r="O3262" t="s">
        <v>908</v>
      </c>
    </row>
    <row r="3263" spans="1:15">
      <c r="A3263">
        <f t="shared" si="101"/>
        <v>3262</v>
      </c>
      <c r="B3263" s="14">
        <v>44203</v>
      </c>
      <c r="C3263" t="s">
        <v>6</v>
      </c>
      <c r="D3263" t="s">
        <v>21</v>
      </c>
      <c r="E3263" s="15">
        <f t="shared" si="102"/>
        <v>20200069</v>
      </c>
      <c r="F3263">
        <v>138</v>
      </c>
      <c r="G3263">
        <v>99999</v>
      </c>
      <c r="H3263" t="str">
        <f>IF(VLOOKUP(G3263,Clientes!$A$2:$D$102,4,FALSE)=0,Clientes!$D$6,VLOOKUP(G3263,Clientes!$A$2:$D$102,4,FALSE))</f>
        <v>Ciudad de México</v>
      </c>
      <c r="I3263" t="s">
        <v>874</v>
      </c>
      <c r="J3263">
        <v>1</v>
      </c>
      <c r="O3263" t="s">
        <v>908</v>
      </c>
    </row>
    <row r="3264" spans="1:15">
      <c r="A3264">
        <f t="shared" si="101"/>
        <v>3263</v>
      </c>
      <c r="B3264" s="14">
        <v>44203</v>
      </c>
      <c r="C3264" t="s">
        <v>6</v>
      </c>
      <c r="D3264" t="s">
        <v>21</v>
      </c>
      <c r="E3264" s="15">
        <f t="shared" si="102"/>
        <v>20200070</v>
      </c>
      <c r="F3264">
        <v>374</v>
      </c>
      <c r="G3264">
        <v>99999</v>
      </c>
      <c r="H3264" t="str">
        <f>IF(VLOOKUP(G3264,Clientes!$A$2:$D$102,4,FALSE)=0,Clientes!$D$6,VLOOKUP(G3264,Clientes!$A$2:$D$102,4,FALSE))</f>
        <v>Ciudad de México</v>
      </c>
      <c r="I3264" t="s">
        <v>870</v>
      </c>
      <c r="J3264">
        <v>6</v>
      </c>
      <c r="O3264" t="s">
        <v>32</v>
      </c>
    </row>
    <row r="3265" spans="1:15">
      <c r="A3265">
        <f t="shared" si="101"/>
        <v>3264</v>
      </c>
      <c r="B3265" s="14">
        <v>44203</v>
      </c>
      <c r="C3265" t="s">
        <v>6</v>
      </c>
      <c r="D3265" t="s">
        <v>20</v>
      </c>
      <c r="E3265" s="15">
        <f t="shared" si="102"/>
        <v>20200071</v>
      </c>
      <c r="F3265">
        <v>461</v>
      </c>
      <c r="G3265">
        <v>99999</v>
      </c>
      <c r="H3265" t="str">
        <f>IF(VLOOKUP(G3265,Clientes!$A$2:$D$102,4,FALSE)=0,Clientes!$D$6,VLOOKUP(G3265,Clientes!$A$2:$D$102,4,FALSE))</f>
        <v>Ciudad de México</v>
      </c>
      <c r="I3265" t="s">
        <v>856</v>
      </c>
      <c r="J3265">
        <v>6</v>
      </c>
      <c r="O3265" t="s">
        <v>907</v>
      </c>
    </row>
    <row r="3266" spans="1:15">
      <c r="A3266">
        <f t="shared" si="101"/>
        <v>3265</v>
      </c>
      <c r="B3266" s="14">
        <v>44204</v>
      </c>
      <c r="C3266" t="s">
        <v>6</v>
      </c>
      <c r="D3266" t="s">
        <v>20</v>
      </c>
      <c r="E3266" s="15">
        <f t="shared" si="102"/>
        <v>20200072</v>
      </c>
      <c r="F3266">
        <v>86</v>
      </c>
      <c r="G3266">
        <v>86</v>
      </c>
      <c r="H3266" t="str">
        <f>IF(VLOOKUP(G3266,Clientes!$A$2:$D$102,4,FALSE)=0,Clientes!$D$6,VLOOKUP(G3266,Clientes!$A$2:$D$102,4,FALSE))</f>
        <v>San Pablo de las Salinas</v>
      </c>
      <c r="I3266" t="s">
        <v>861</v>
      </c>
      <c r="J3266">
        <v>3</v>
      </c>
      <c r="O3266" t="s">
        <v>32</v>
      </c>
    </row>
    <row r="3267" spans="1:15">
      <c r="A3267">
        <f t="shared" si="101"/>
        <v>3266</v>
      </c>
      <c r="B3267" s="14">
        <v>44204</v>
      </c>
      <c r="C3267" t="s">
        <v>6</v>
      </c>
      <c r="D3267" t="s">
        <v>20</v>
      </c>
      <c r="E3267" s="15">
        <f t="shared" si="102"/>
        <v>20200073</v>
      </c>
      <c r="F3267">
        <v>118</v>
      </c>
      <c r="G3267">
        <v>99999</v>
      </c>
      <c r="H3267" t="str">
        <f>IF(VLOOKUP(G3267,Clientes!$A$2:$D$102,4,FALSE)=0,Clientes!$D$6,VLOOKUP(G3267,Clientes!$A$2:$D$102,4,FALSE))</f>
        <v>Ciudad de México</v>
      </c>
      <c r="I3267" t="s">
        <v>851</v>
      </c>
      <c r="J3267">
        <v>7</v>
      </c>
      <c r="O3267" t="s">
        <v>908</v>
      </c>
    </row>
    <row r="3268" spans="1:15">
      <c r="A3268">
        <f t="shared" ref="A3268:A3331" si="103">A3267+1</f>
        <v>3267</v>
      </c>
      <c r="B3268" s="14">
        <v>44204</v>
      </c>
      <c r="C3268" t="s">
        <v>6</v>
      </c>
      <c r="D3268" t="s">
        <v>20</v>
      </c>
      <c r="E3268" s="15">
        <f t="shared" si="102"/>
        <v>20200074</v>
      </c>
      <c r="F3268">
        <v>147</v>
      </c>
      <c r="G3268">
        <v>99999</v>
      </c>
      <c r="H3268" t="str">
        <f>IF(VLOOKUP(G3268,Clientes!$A$2:$D$102,4,FALSE)=0,Clientes!$D$6,VLOOKUP(G3268,Clientes!$A$2:$D$102,4,FALSE))</f>
        <v>Ciudad de México</v>
      </c>
      <c r="I3268" t="s">
        <v>876</v>
      </c>
      <c r="J3268">
        <v>2</v>
      </c>
      <c r="O3268" t="s">
        <v>32</v>
      </c>
    </row>
    <row r="3269" spans="1:15">
      <c r="A3269">
        <f t="shared" si="103"/>
        <v>3268</v>
      </c>
      <c r="B3269" s="14">
        <v>44204</v>
      </c>
      <c r="C3269" t="s">
        <v>6</v>
      </c>
      <c r="D3269" t="s">
        <v>20</v>
      </c>
      <c r="E3269" s="15">
        <f t="shared" si="102"/>
        <v>20200075</v>
      </c>
      <c r="F3269">
        <v>161</v>
      </c>
      <c r="G3269">
        <v>99999</v>
      </c>
      <c r="H3269" t="str">
        <f>IF(VLOOKUP(G3269,Clientes!$A$2:$D$102,4,FALSE)=0,Clientes!$D$6,VLOOKUP(G3269,Clientes!$A$2:$D$102,4,FALSE))</f>
        <v>Ciudad de México</v>
      </c>
      <c r="I3269" t="s">
        <v>885</v>
      </c>
      <c r="J3269">
        <v>2</v>
      </c>
      <c r="O3269" t="s">
        <v>907</v>
      </c>
    </row>
    <row r="3270" spans="1:15">
      <c r="A3270">
        <f t="shared" si="103"/>
        <v>3269</v>
      </c>
      <c r="B3270" s="14">
        <v>44204</v>
      </c>
      <c r="C3270" t="s">
        <v>6</v>
      </c>
      <c r="D3270" t="s">
        <v>22</v>
      </c>
      <c r="E3270" s="15">
        <f t="shared" si="102"/>
        <v>20200076</v>
      </c>
      <c r="F3270">
        <v>170</v>
      </c>
      <c r="G3270">
        <v>99999</v>
      </c>
      <c r="H3270" t="str">
        <f>IF(VLOOKUP(G3270,Clientes!$A$2:$D$102,4,FALSE)=0,Clientes!$D$6,VLOOKUP(G3270,Clientes!$A$2:$D$102,4,FALSE))</f>
        <v>Ciudad de México</v>
      </c>
      <c r="I3270" t="s">
        <v>878</v>
      </c>
      <c r="J3270">
        <v>4</v>
      </c>
      <c r="O3270" t="s">
        <v>907</v>
      </c>
    </row>
    <row r="3271" spans="1:15">
      <c r="A3271">
        <f t="shared" si="103"/>
        <v>3270</v>
      </c>
      <c r="B3271" s="14">
        <v>44204</v>
      </c>
      <c r="C3271" t="s">
        <v>6</v>
      </c>
      <c r="D3271" t="s">
        <v>22</v>
      </c>
      <c r="E3271" s="15">
        <f t="shared" si="102"/>
        <v>20200077</v>
      </c>
      <c r="F3271">
        <v>254</v>
      </c>
      <c r="G3271">
        <v>99999</v>
      </c>
      <c r="H3271" t="str">
        <f>IF(VLOOKUP(G3271,Clientes!$A$2:$D$102,4,FALSE)=0,Clientes!$D$6,VLOOKUP(G3271,Clientes!$A$2:$D$102,4,FALSE))</f>
        <v>Ciudad de México</v>
      </c>
      <c r="I3271" t="s">
        <v>848</v>
      </c>
      <c r="J3271">
        <v>5</v>
      </c>
      <c r="O3271" t="s">
        <v>907</v>
      </c>
    </row>
    <row r="3272" spans="1:15">
      <c r="A3272">
        <f t="shared" si="103"/>
        <v>3271</v>
      </c>
      <c r="B3272" s="14">
        <v>44204</v>
      </c>
      <c r="C3272" t="s">
        <v>6</v>
      </c>
      <c r="D3272" t="s">
        <v>20</v>
      </c>
      <c r="E3272" s="15">
        <f t="shared" si="102"/>
        <v>20200078</v>
      </c>
      <c r="F3272">
        <v>285</v>
      </c>
      <c r="G3272">
        <v>99999</v>
      </c>
      <c r="H3272" t="str">
        <f>IF(VLOOKUP(G3272,Clientes!$A$2:$D$102,4,FALSE)=0,Clientes!$D$6,VLOOKUP(G3272,Clientes!$A$2:$D$102,4,FALSE))</f>
        <v>Ciudad de México</v>
      </c>
      <c r="I3272" t="s">
        <v>856</v>
      </c>
      <c r="J3272">
        <v>3</v>
      </c>
      <c r="O3272" t="s">
        <v>908</v>
      </c>
    </row>
    <row r="3273" spans="1:15">
      <c r="A3273">
        <f t="shared" si="103"/>
        <v>3272</v>
      </c>
      <c r="B3273" s="14">
        <v>44204</v>
      </c>
      <c r="C3273" t="s">
        <v>6</v>
      </c>
      <c r="D3273" t="s">
        <v>22</v>
      </c>
      <c r="E3273" s="15">
        <f t="shared" si="102"/>
        <v>20200079</v>
      </c>
      <c r="F3273">
        <v>290</v>
      </c>
      <c r="G3273">
        <v>99999</v>
      </c>
      <c r="H3273" t="str">
        <f>IF(VLOOKUP(G3273,Clientes!$A$2:$D$102,4,FALSE)=0,Clientes!$D$6,VLOOKUP(G3273,Clientes!$A$2:$D$102,4,FALSE))</f>
        <v>Ciudad de México</v>
      </c>
      <c r="I3273" t="s">
        <v>868</v>
      </c>
      <c r="J3273">
        <v>2</v>
      </c>
      <c r="O3273" t="s">
        <v>32</v>
      </c>
    </row>
    <row r="3274" spans="1:15">
      <c r="A3274">
        <f t="shared" si="103"/>
        <v>3273</v>
      </c>
      <c r="B3274" s="14">
        <v>44204</v>
      </c>
      <c r="C3274" t="s">
        <v>6</v>
      </c>
      <c r="D3274" t="s">
        <v>20</v>
      </c>
      <c r="E3274" s="15">
        <f t="shared" si="102"/>
        <v>20200080</v>
      </c>
      <c r="F3274">
        <v>311</v>
      </c>
      <c r="G3274">
        <v>99999</v>
      </c>
      <c r="H3274" t="str">
        <f>IF(VLOOKUP(G3274,Clientes!$A$2:$D$102,4,FALSE)=0,Clientes!$D$6,VLOOKUP(G3274,Clientes!$A$2:$D$102,4,FALSE))</f>
        <v>Ciudad de México</v>
      </c>
      <c r="I3274" t="s">
        <v>887</v>
      </c>
      <c r="J3274">
        <v>3</v>
      </c>
      <c r="O3274" t="s">
        <v>907</v>
      </c>
    </row>
    <row r="3275" spans="1:15">
      <c r="A3275">
        <f t="shared" si="103"/>
        <v>3274</v>
      </c>
      <c r="B3275" s="14">
        <v>44204</v>
      </c>
      <c r="C3275" t="s">
        <v>6</v>
      </c>
      <c r="D3275" t="s">
        <v>20</v>
      </c>
      <c r="E3275" s="15">
        <f t="shared" si="102"/>
        <v>20200081</v>
      </c>
      <c r="F3275">
        <v>314</v>
      </c>
      <c r="G3275">
        <v>99999</v>
      </c>
      <c r="H3275" t="str">
        <f>IF(VLOOKUP(G3275,Clientes!$A$2:$D$102,4,FALSE)=0,Clientes!$D$6,VLOOKUP(G3275,Clientes!$A$2:$D$102,4,FALSE))</f>
        <v>Ciudad de México</v>
      </c>
      <c r="I3275" t="s">
        <v>848</v>
      </c>
      <c r="J3275">
        <v>4</v>
      </c>
      <c r="O3275" t="s">
        <v>908</v>
      </c>
    </row>
    <row r="3276" spans="1:15">
      <c r="A3276">
        <f t="shared" si="103"/>
        <v>3275</v>
      </c>
      <c r="B3276" s="14">
        <v>44204</v>
      </c>
      <c r="C3276" t="s">
        <v>6</v>
      </c>
      <c r="D3276" t="s">
        <v>20</v>
      </c>
      <c r="E3276" s="15">
        <f t="shared" si="102"/>
        <v>20200082</v>
      </c>
      <c r="F3276">
        <v>322</v>
      </c>
      <c r="G3276">
        <v>99999</v>
      </c>
      <c r="H3276" t="str">
        <f>IF(VLOOKUP(G3276,Clientes!$A$2:$D$102,4,FALSE)=0,Clientes!$D$6,VLOOKUP(G3276,Clientes!$A$2:$D$102,4,FALSE))</f>
        <v>Ciudad de México</v>
      </c>
      <c r="I3276" t="s">
        <v>851</v>
      </c>
      <c r="J3276">
        <v>5</v>
      </c>
      <c r="O3276" t="s">
        <v>32</v>
      </c>
    </row>
    <row r="3277" spans="1:15">
      <c r="A3277">
        <f t="shared" si="103"/>
        <v>3276</v>
      </c>
      <c r="B3277" s="14">
        <v>44204</v>
      </c>
      <c r="C3277" t="s">
        <v>6</v>
      </c>
      <c r="D3277" t="s">
        <v>20</v>
      </c>
      <c r="E3277" s="15">
        <f t="shared" si="102"/>
        <v>20200083</v>
      </c>
      <c r="F3277">
        <v>345</v>
      </c>
      <c r="G3277">
        <v>99999</v>
      </c>
      <c r="H3277" t="str">
        <f>IF(VLOOKUP(G3277,Clientes!$A$2:$D$102,4,FALSE)=0,Clientes!$D$6,VLOOKUP(G3277,Clientes!$A$2:$D$102,4,FALSE))</f>
        <v>Ciudad de México</v>
      </c>
      <c r="I3277" t="s">
        <v>845</v>
      </c>
      <c r="J3277">
        <v>4</v>
      </c>
      <c r="O3277" t="s">
        <v>908</v>
      </c>
    </row>
    <row r="3278" spans="1:15">
      <c r="A3278">
        <f t="shared" si="103"/>
        <v>3277</v>
      </c>
      <c r="B3278" s="14">
        <v>44205</v>
      </c>
      <c r="C3278" t="s">
        <v>6</v>
      </c>
      <c r="D3278" t="s">
        <v>21</v>
      </c>
      <c r="E3278" s="15">
        <f t="shared" si="102"/>
        <v>20200084</v>
      </c>
      <c r="F3278">
        <v>14</v>
      </c>
      <c r="G3278">
        <v>14</v>
      </c>
      <c r="H3278" t="str">
        <f>IF(VLOOKUP(G3278,Clientes!$A$2:$D$102,4,FALSE)=0,Clientes!$D$6,VLOOKUP(G3278,Clientes!$A$2:$D$102,4,FALSE))</f>
        <v>Ciudad de México</v>
      </c>
      <c r="I3278" t="s">
        <v>850</v>
      </c>
      <c r="J3278">
        <v>4</v>
      </c>
      <c r="O3278" t="s">
        <v>32</v>
      </c>
    </row>
    <row r="3279" spans="1:15">
      <c r="A3279">
        <f t="shared" si="103"/>
        <v>3278</v>
      </c>
      <c r="B3279" s="14">
        <v>44205</v>
      </c>
      <c r="C3279" t="s">
        <v>6</v>
      </c>
      <c r="D3279" t="s">
        <v>20</v>
      </c>
      <c r="E3279" s="15">
        <f t="shared" si="102"/>
        <v>20200085</v>
      </c>
      <c r="F3279">
        <v>32</v>
      </c>
      <c r="G3279">
        <v>32</v>
      </c>
      <c r="H3279" t="str">
        <f>IF(VLOOKUP(G3279,Clientes!$A$2:$D$102,4,FALSE)=0,Clientes!$D$6,VLOOKUP(G3279,Clientes!$A$2:$D$102,4,FALSE))</f>
        <v>Tapachula</v>
      </c>
      <c r="I3279" t="s">
        <v>871</v>
      </c>
      <c r="J3279">
        <v>7</v>
      </c>
      <c r="O3279" t="s">
        <v>907</v>
      </c>
    </row>
    <row r="3280" spans="1:15">
      <c r="A3280">
        <f t="shared" si="103"/>
        <v>3279</v>
      </c>
      <c r="B3280" s="14">
        <v>44205</v>
      </c>
      <c r="C3280" t="s">
        <v>6</v>
      </c>
      <c r="D3280" t="s">
        <v>20</v>
      </c>
      <c r="E3280" s="15">
        <f t="shared" si="102"/>
        <v>20200086</v>
      </c>
      <c r="F3280">
        <v>67</v>
      </c>
      <c r="G3280">
        <v>67</v>
      </c>
      <c r="H3280" t="str">
        <f>IF(VLOOKUP(G3280,Clientes!$A$2:$D$102,4,FALSE)=0,Clientes!$D$6,VLOOKUP(G3280,Clientes!$A$2:$D$102,4,FALSE))</f>
        <v>Guadalajara</v>
      </c>
      <c r="I3280" t="s">
        <v>843</v>
      </c>
      <c r="J3280">
        <v>1</v>
      </c>
      <c r="O3280" t="s">
        <v>32</v>
      </c>
    </row>
    <row r="3281" spans="1:15">
      <c r="A3281">
        <f t="shared" si="103"/>
        <v>3280</v>
      </c>
      <c r="B3281" s="14">
        <v>44205</v>
      </c>
      <c r="C3281" t="s">
        <v>6</v>
      </c>
      <c r="D3281" t="s">
        <v>20</v>
      </c>
      <c r="E3281" s="15">
        <f t="shared" si="102"/>
        <v>20200087</v>
      </c>
      <c r="F3281">
        <v>119</v>
      </c>
      <c r="G3281">
        <v>99999</v>
      </c>
      <c r="H3281" t="str">
        <f>IF(VLOOKUP(G3281,Clientes!$A$2:$D$102,4,FALSE)=0,Clientes!$D$6,VLOOKUP(G3281,Clientes!$A$2:$D$102,4,FALSE))</f>
        <v>Ciudad de México</v>
      </c>
      <c r="I3281" t="s">
        <v>855</v>
      </c>
      <c r="J3281">
        <v>1</v>
      </c>
      <c r="O3281" t="s">
        <v>908</v>
      </c>
    </row>
    <row r="3282" spans="1:15">
      <c r="A3282">
        <f t="shared" si="103"/>
        <v>3281</v>
      </c>
      <c r="B3282" s="14">
        <v>44205</v>
      </c>
      <c r="C3282" t="s">
        <v>6</v>
      </c>
      <c r="D3282" t="s">
        <v>21</v>
      </c>
      <c r="E3282" s="15">
        <f t="shared" si="102"/>
        <v>20200088</v>
      </c>
      <c r="F3282">
        <v>239</v>
      </c>
      <c r="G3282">
        <v>99999</v>
      </c>
      <c r="H3282" t="str">
        <f>IF(VLOOKUP(G3282,Clientes!$A$2:$D$102,4,FALSE)=0,Clientes!$D$6,VLOOKUP(G3282,Clientes!$A$2:$D$102,4,FALSE))</f>
        <v>Ciudad de México</v>
      </c>
      <c r="I3282" t="s">
        <v>857</v>
      </c>
      <c r="J3282">
        <v>5</v>
      </c>
      <c r="O3282" t="s">
        <v>907</v>
      </c>
    </row>
    <row r="3283" spans="1:15">
      <c r="A3283">
        <f t="shared" si="103"/>
        <v>3282</v>
      </c>
      <c r="B3283" s="14">
        <v>44205</v>
      </c>
      <c r="C3283" t="s">
        <v>6</v>
      </c>
      <c r="D3283" t="s">
        <v>20</v>
      </c>
      <c r="E3283" s="15">
        <f t="shared" si="102"/>
        <v>20200089</v>
      </c>
      <c r="F3283">
        <v>317</v>
      </c>
      <c r="G3283">
        <v>99999</v>
      </c>
      <c r="H3283" t="str">
        <f>IF(VLOOKUP(G3283,Clientes!$A$2:$D$102,4,FALSE)=0,Clientes!$D$6,VLOOKUP(G3283,Clientes!$A$2:$D$102,4,FALSE))</f>
        <v>Ciudad de México</v>
      </c>
      <c r="I3283" t="s">
        <v>873</v>
      </c>
      <c r="J3283">
        <v>1</v>
      </c>
      <c r="O3283" t="s">
        <v>908</v>
      </c>
    </row>
    <row r="3284" spans="1:15">
      <c r="A3284">
        <f t="shared" si="103"/>
        <v>3283</v>
      </c>
      <c r="B3284" s="14">
        <v>44205</v>
      </c>
      <c r="C3284" t="s">
        <v>6</v>
      </c>
      <c r="D3284" t="s">
        <v>20</v>
      </c>
      <c r="E3284" s="15">
        <f t="shared" si="102"/>
        <v>20200090</v>
      </c>
      <c r="F3284">
        <v>362</v>
      </c>
      <c r="G3284">
        <v>99999</v>
      </c>
      <c r="H3284" t="str">
        <f>IF(VLOOKUP(G3284,Clientes!$A$2:$D$102,4,FALSE)=0,Clientes!$D$6,VLOOKUP(G3284,Clientes!$A$2:$D$102,4,FALSE))</f>
        <v>Ciudad de México</v>
      </c>
      <c r="I3284" t="s">
        <v>871</v>
      </c>
      <c r="J3284">
        <v>7</v>
      </c>
      <c r="O3284" t="s">
        <v>908</v>
      </c>
    </row>
    <row r="3285" spans="1:15">
      <c r="A3285">
        <f t="shared" si="103"/>
        <v>3284</v>
      </c>
      <c r="B3285" s="14">
        <v>44205</v>
      </c>
      <c r="C3285" t="s">
        <v>6</v>
      </c>
      <c r="D3285" t="s">
        <v>20</v>
      </c>
      <c r="E3285" s="15">
        <f t="shared" si="102"/>
        <v>20200091</v>
      </c>
      <c r="F3285">
        <v>420</v>
      </c>
      <c r="G3285">
        <v>99999</v>
      </c>
      <c r="H3285" t="str">
        <f>IF(VLOOKUP(G3285,Clientes!$A$2:$D$102,4,FALSE)=0,Clientes!$D$6,VLOOKUP(G3285,Clientes!$A$2:$D$102,4,FALSE))</f>
        <v>Ciudad de México</v>
      </c>
      <c r="I3285" t="s">
        <v>878</v>
      </c>
      <c r="J3285">
        <v>6</v>
      </c>
      <c r="O3285" t="s">
        <v>908</v>
      </c>
    </row>
    <row r="3286" spans="1:15">
      <c r="A3286">
        <f t="shared" si="103"/>
        <v>3285</v>
      </c>
      <c r="B3286" s="14">
        <v>44206</v>
      </c>
      <c r="C3286" t="s">
        <v>6</v>
      </c>
      <c r="D3286" t="s">
        <v>20</v>
      </c>
      <c r="E3286" s="15">
        <f t="shared" si="102"/>
        <v>20200092</v>
      </c>
      <c r="F3286">
        <v>48</v>
      </c>
      <c r="G3286">
        <v>48</v>
      </c>
      <c r="H3286" t="str">
        <f>IF(VLOOKUP(G3286,Clientes!$A$2:$D$102,4,FALSE)=0,Clientes!$D$6,VLOOKUP(G3286,Clientes!$A$2:$D$102,4,FALSE))</f>
        <v>Ciudad de México</v>
      </c>
      <c r="I3286" t="s">
        <v>857</v>
      </c>
      <c r="J3286">
        <v>6</v>
      </c>
      <c r="O3286" t="s">
        <v>32</v>
      </c>
    </row>
    <row r="3287" spans="1:15">
      <c r="A3287">
        <f t="shared" si="103"/>
        <v>3286</v>
      </c>
      <c r="B3287" s="14">
        <v>44206</v>
      </c>
      <c r="C3287" t="s">
        <v>6</v>
      </c>
      <c r="D3287" t="s">
        <v>20</v>
      </c>
      <c r="E3287" s="15">
        <f t="shared" si="102"/>
        <v>20200093</v>
      </c>
      <c r="F3287">
        <v>140</v>
      </c>
      <c r="G3287">
        <v>99999</v>
      </c>
      <c r="H3287" t="str">
        <f>IF(VLOOKUP(G3287,Clientes!$A$2:$D$102,4,FALSE)=0,Clientes!$D$6,VLOOKUP(G3287,Clientes!$A$2:$D$102,4,FALSE))</f>
        <v>Ciudad de México</v>
      </c>
      <c r="I3287" t="s">
        <v>880</v>
      </c>
      <c r="J3287">
        <v>5</v>
      </c>
      <c r="O3287" t="s">
        <v>907</v>
      </c>
    </row>
    <row r="3288" spans="1:15">
      <c r="A3288">
        <f t="shared" si="103"/>
        <v>3287</v>
      </c>
      <c r="B3288" s="14">
        <v>44206</v>
      </c>
      <c r="C3288" t="s">
        <v>6</v>
      </c>
      <c r="D3288" t="s">
        <v>20</v>
      </c>
      <c r="E3288" s="15">
        <f t="shared" si="102"/>
        <v>20200094</v>
      </c>
      <c r="F3288">
        <v>168</v>
      </c>
      <c r="G3288">
        <v>99999</v>
      </c>
      <c r="H3288" t="str">
        <f>IF(VLOOKUP(G3288,Clientes!$A$2:$D$102,4,FALSE)=0,Clientes!$D$6,VLOOKUP(G3288,Clientes!$A$2:$D$102,4,FALSE))</f>
        <v>Ciudad de México</v>
      </c>
      <c r="I3288" t="s">
        <v>836</v>
      </c>
      <c r="J3288">
        <v>6</v>
      </c>
      <c r="O3288" t="s">
        <v>32</v>
      </c>
    </row>
    <row r="3289" spans="1:15">
      <c r="A3289">
        <f t="shared" si="103"/>
        <v>3288</v>
      </c>
      <c r="B3289" s="14">
        <v>44206</v>
      </c>
      <c r="C3289" t="s">
        <v>6</v>
      </c>
      <c r="D3289" t="s">
        <v>20</v>
      </c>
      <c r="E3289" s="15">
        <f t="shared" si="102"/>
        <v>20200095</v>
      </c>
      <c r="F3289">
        <v>196</v>
      </c>
      <c r="G3289">
        <v>99999</v>
      </c>
      <c r="H3289" t="str">
        <f>IF(VLOOKUP(G3289,Clientes!$A$2:$D$102,4,FALSE)=0,Clientes!$D$6,VLOOKUP(G3289,Clientes!$A$2:$D$102,4,FALSE))</f>
        <v>Ciudad de México</v>
      </c>
      <c r="I3289" t="s">
        <v>844</v>
      </c>
      <c r="J3289">
        <v>1</v>
      </c>
      <c r="O3289" t="s">
        <v>32</v>
      </c>
    </row>
    <row r="3290" spans="1:15">
      <c r="A3290">
        <f t="shared" si="103"/>
        <v>3289</v>
      </c>
      <c r="B3290" s="14">
        <v>44206</v>
      </c>
      <c r="C3290" t="s">
        <v>6</v>
      </c>
      <c r="D3290" t="s">
        <v>20</v>
      </c>
      <c r="E3290" s="15">
        <f t="shared" si="102"/>
        <v>20200096</v>
      </c>
      <c r="F3290">
        <v>208</v>
      </c>
      <c r="G3290">
        <v>99999</v>
      </c>
      <c r="H3290" t="str">
        <f>IF(VLOOKUP(G3290,Clientes!$A$2:$D$102,4,FALSE)=0,Clientes!$D$6,VLOOKUP(G3290,Clientes!$A$2:$D$102,4,FALSE))</f>
        <v>Ciudad de México</v>
      </c>
      <c r="I3290" t="s">
        <v>836</v>
      </c>
      <c r="J3290">
        <v>6</v>
      </c>
      <c r="O3290" t="s">
        <v>32</v>
      </c>
    </row>
    <row r="3291" spans="1:15">
      <c r="A3291">
        <f t="shared" si="103"/>
        <v>3290</v>
      </c>
      <c r="B3291" s="14">
        <v>44206</v>
      </c>
      <c r="C3291" t="s">
        <v>6</v>
      </c>
      <c r="D3291" t="s">
        <v>22</v>
      </c>
      <c r="E3291" s="15">
        <f t="shared" si="102"/>
        <v>20200097</v>
      </c>
      <c r="F3291">
        <v>239</v>
      </c>
      <c r="G3291">
        <v>99999</v>
      </c>
      <c r="H3291" t="str">
        <f>IF(VLOOKUP(G3291,Clientes!$A$2:$D$102,4,FALSE)=0,Clientes!$D$6,VLOOKUP(G3291,Clientes!$A$2:$D$102,4,FALSE))</f>
        <v>Ciudad de México</v>
      </c>
      <c r="I3291" t="s">
        <v>875</v>
      </c>
      <c r="J3291">
        <v>3</v>
      </c>
      <c r="O3291" t="s">
        <v>907</v>
      </c>
    </row>
    <row r="3292" spans="1:15">
      <c r="A3292">
        <f t="shared" si="103"/>
        <v>3291</v>
      </c>
      <c r="B3292" s="14">
        <v>44206</v>
      </c>
      <c r="C3292" t="s">
        <v>6</v>
      </c>
      <c r="D3292" t="s">
        <v>22</v>
      </c>
      <c r="E3292" s="15">
        <f t="shared" si="102"/>
        <v>20200098</v>
      </c>
      <c r="F3292">
        <v>290</v>
      </c>
      <c r="G3292">
        <v>99999</v>
      </c>
      <c r="H3292" t="str">
        <f>IF(VLOOKUP(G3292,Clientes!$A$2:$D$102,4,FALSE)=0,Clientes!$D$6,VLOOKUP(G3292,Clientes!$A$2:$D$102,4,FALSE))</f>
        <v>Ciudad de México</v>
      </c>
      <c r="I3292" t="s">
        <v>845</v>
      </c>
      <c r="J3292">
        <v>4</v>
      </c>
      <c r="O3292" t="s">
        <v>32</v>
      </c>
    </row>
    <row r="3293" spans="1:15">
      <c r="A3293">
        <f t="shared" si="103"/>
        <v>3292</v>
      </c>
      <c r="B3293" s="14">
        <v>44206</v>
      </c>
      <c r="C3293" t="s">
        <v>6</v>
      </c>
      <c r="D3293" t="s">
        <v>21</v>
      </c>
      <c r="E3293" s="15">
        <f t="shared" si="102"/>
        <v>20200099</v>
      </c>
      <c r="F3293">
        <v>298</v>
      </c>
      <c r="G3293">
        <v>99999</v>
      </c>
      <c r="H3293" t="str">
        <f>IF(VLOOKUP(G3293,Clientes!$A$2:$D$102,4,FALSE)=0,Clientes!$D$6,VLOOKUP(G3293,Clientes!$A$2:$D$102,4,FALSE))</f>
        <v>Ciudad de México</v>
      </c>
      <c r="I3293" t="s">
        <v>887</v>
      </c>
      <c r="J3293">
        <v>1</v>
      </c>
      <c r="O3293" t="s">
        <v>32</v>
      </c>
    </row>
    <row r="3294" spans="1:15">
      <c r="A3294">
        <f t="shared" si="103"/>
        <v>3293</v>
      </c>
      <c r="B3294" s="14">
        <v>44206</v>
      </c>
      <c r="C3294" t="s">
        <v>6</v>
      </c>
      <c r="D3294" t="s">
        <v>22</v>
      </c>
      <c r="E3294" s="15">
        <f t="shared" si="102"/>
        <v>20200100</v>
      </c>
      <c r="F3294">
        <v>308</v>
      </c>
      <c r="G3294">
        <v>99999</v>
      </c>
      <c r="H3294" t="str">
        <f>IF(VLOOKUP(G3294,Clientes!$A$2:$D$102,4,FALSE)=0,Clientes!$D$6,VLOOKUP(G3294,Clientes!$A$2:$D$102,4,FALSE))</f>
        <v>Ciudad de México</v>
      </c>
      <c r="I3294" t="s">
        <v>855</v>
      </c>
      <c r="J3294">
        <v>5</v>
      </c>
      <c r="O3294" t="s">
        <v>908</v>
      </c>
    </row>
    <row r="3295" spans="1:15">
      <c r="A3295">
        <f t="shared" si="103"/>
        <v>3294</v>
      </c>
      <c r="B3295" s="14">
        <v>44206</v>
      </c>
      <c r="C3295" t="s">
        <v>6</v>
      </c>
      <c r="D3295" t="s">
        <v>20</v>
      </c>
      <c r="E3295" s="15">
        <f t="shared" si="102"/>
        <v>20200101</v>
      </c>
      <c r="F3295">
        <v>375</v>
      </c>
      <c r="G3295">
        <v>99999</v>
      </c>
      <c r="H3295" t="str">
        <f>IF(VLOOKUP(G3295,Clientes!$A$2:$D$102,4,FALSE)=0,Clientes!$D$6,VLOOKUP(G3295,Clientes!$A$2:$D$102,4,FALSE))</f>
        <v>Ciudad de México</v>
      </c>
      <c r="I3295" t="s">
        <v>841</v>
      </c>
      <c r="J3295">
        <v>1</v>
      </c>
      <c r="O3295" t="s">
        <v>907</v>
      </c>
    </row>
    <row r="3296" spans="1:15">
      <c r="A3296">
        <f t="shared" si="103"/>
        <v>3295</v>
      </c>
      <c r="B3296" s="14">
        <v>44206</v>
      </c>
      <c r="C3296" t="s">
        <v>6</v>
      </c>
      <c r="D3296" t="s">
        <v>21</v>
      </c>
      <c r="E3296" s="15">
        <f t="shared" si="102"/>
        <v>20200102</v>
      </c>
      <c r="F3296">
        <v>432</v>
      </c>
      <c r="G3296">
        <v>99999</v>
      </c>
      <c r="H3296" t="str">
        <f>IF(VLOOKUP(G3296,Clientes!$A$2:$D$102,4,FALSE)=0,Clientes!$D$6,VLOOKUP(G3296,Clientes!$A$2:$D$102,4,FALSE))</f>
        <v>Ciudad de México</v>
      </c>
      <c r="I3296" t="s">
        <v>889</v>
      </c>
      <c r="J3296">
        <v>4</v>
      </c>
      <c r="O3296" t="s">
        <v>907</v>
      </c>
    </row>
    <row r="3297" spans="1:15">
      <c r="A3297">
        <f t="shared" si="103"/>
        <v>3296</v>
      </c>
      <c r="B3297" s="14">
        <v>44207</v>
      </c>
      <c r="C3297" t="s">
        <v>6</v>
      </c>
      <c r="D3297" t="s">
        <v>20</v>
      </c>
      <c r="E3297" s="15">
        <f t="shared" si="102"/>
        <v>20200103</v>
      </c>
      <c r="F3297">
        <v>59</v>
      </c>
      <c r="G3297">
        <v>59</v>
      </c>
      <c r="H3297" t="str">
        <f>IF(VLOOKUP(G3297,Clientes!$A$2:$D$102,4,FALSE)=0,Clientes!$D$6,VLOOKUP(G3297,Clientes!$A$2:$D$102,4,FALSE))</f>
        <v>Ecatepec</v>
      </c>
      <c r="I3297" t="s">
        <v>836</v>
      </c>
      <c r="J3297">
        <v>5</v>
      </c>
      <c r="O3297" t="s">
        <v>908</v>
      </c>
    </row>
    <row r="3298" spans="1:15">
      <c r="A3298">
        <f t="shared" si="103"/>
        <v>3297</v>
      </c>
      <c r="B3298" s="14">
        <v>44207</v>
      </c>
      <c r="C3298" t="s">
        <v>6</v>
      </c>
      <c r="D3298" t="s">
        <v>20</v>
      </c>
      <c r="E3298" s="15">
        <f t="shared" si="102"/>
        <v>20200104</v>
      </c>
      <c r="F3298">
        <v>125</v>
      </c>
      <c r="G3298">
        <v>99999</v>
      </c>
      <c r="H3298" t="str">
        <f>IF(VLOOKUP(G3298,Clientes!$A$2:$D$102,4,FALSE)=0,Clientes!$D$6,VLOOKUP(G3298,Clientes!$A$2:$D$102,4,FALSE))</f>
        <v>Ciudad de México</v>
      </c>
      <c r="I3298" t="s">
        <v>886</v>
      </c>
      <c r="J3298">
        <v>4</v>
      </c>
      <c r="O3298" t="s">
        <v>32</v>
      </c>
    </row>
    <row r="3299" spans="1:15">
      <c r="A3299">
        <f t="shared" si="103"/>
        <v>3298</v>
      </c>
      <c r="B3299" s="14">
        <v>44207</v>
      </c>
      <c r="C3299" t="s">
        <v>6</v>
      </c>
      <c r="D3299" t="s">
        <v>21</v>
      </c>
      <c r="E3299" s="15">
        <f t="shared" si="102"/>
        <v>20200105</v>
      </c>
      <c r="F3299">
        <v>167</v>
      </c>
      <c r="G3299">
        <v>99999</v>
      </c>
      <c r="H3299" t="str">
        <f>IF(VLOOKUP(G3299,Clientes!$A$2:$D$102,4,FALSE)=0,Clientes!$D$6,VLOOKUP(G3299,Clientes!$A$2:$D$102,4,FALSE))</f>
        <v>Ciudad de México</v>
      </c>
      <c r="I3299" t="s">
        <v>834</v>
      </c>
      <c r="J3299">
        <v>2</v>
      </c>
      <c r="O3299" t="s">
        <v>908</v>
      </c>
    </row>
    <row r="3300" spans="1:15">
      <c r="A3300">
        <f t="shared" si="103"/>
        <v>3299</v>
      </c>
      <c r="B3300" s="14">
        <v>44207</v>
      </c>
      <c r="C3300" t="s">
        <v>6</v>
      </c>
      <c r="D3300" t="s">
        <v>20</v>
      </c>
      <c r="E3300" s="15">
        <f t="shared" si="102"/>
        <v>20200106</v>
      </c>
      <c r="F3300">
        <v>174</v>
      </c>
      <c r="G3300">
        <v>99999</v>
      </c>
      <c r="H3300" t="str">
        <f>IF(VLOOKUP(G3300,Clientes!$A$2:$D$102,4,FALSE)=0,Clientes!$D$6,VLOOKUP(G3300,Clientes!$A$2:$D$102,4,FALSE))</f>
        <v>Ciudad de México</v>
      </c>
      <c r="I3300" t="s">
        <v>856</v>
      </c>
      <c r="J3300">
        <v>4</v>
      </c>
      <c r="O3300" t="s">
        <v>32</v>
      </c>
    </row>
    <row r="3301" spans="1:15">
      <c r="A3301">
        <f t="shared" si="103"/>
        <v>3300</v>
      </c>
      <c r="B3301" s="14">
        <v>44207</v>
      </c>
      <c r="C3301" t="s">
        <v>6</v>
      </c>
      <c r="D3301" t="s">
        <v>20</v>
      </c>
      <c r="E3301" s="15">
        <f t="shared" si="102"/>
        <v>20200107</v>
      </c>
      <c r="F3301">
        <v>305</v>
      </c>
      <c r="G3301">
        <v>99999</v>
      </c>
      <c r="H3301" t="str">
        <f>IF(VLOOKUP(G3301,Clientes!$A$2:$D$102,4,FALSE)=0,Clientes!$D$6,VLOOKUP(G3301,Clientes!$A$2:$D$102,4,FALSE))</f>
        <v>Ciudad de México</v>
      </c>
      <c r="I3301" t="s">
        <v>854</v>
      </c>
      <c r="J3301">
        <v>4</v>
      </c>
      <c r="O3301" t="s">
        <v>908</v>
      </c>
    </row>
    <row r="3302" spans="1:15">
      <c r="A3302">
        <f t="shared" si="103"/>
        <v>3301</v>
      </c>
      <c r="B3302" s="14">
        <v>44207</v>
      </c>
      <c r="C3302" t="s">
        <v>6</v>
      </c>
      <c r="D3302" t="s">
        <v>20</v>
      </c>
      <c r="E3302" s="15">
        <f t="shared" si="102"/>
        <v>20200108</v>
      </c>
      <c r="F3302">
        <v>368</v>
      </c>
      <c r="G3302">
        <v>99999</v>
      </c>
      <c r="H3302" t="str">
        <f>IF(VLOOKUP(G3302,Clientes!$A$2:$D$102,4,FALSE)=0,Clientes!$D$6,VLOOKUP(G3302,Clientes!$A$2:$D$102,4,FALSE))</f>
        <v>Ciudad de México</v>
      </c>
      <c r="I3302" t="s">
        <v>830</v>
      </c>
      <c r="J3302">
        <v>2</v>
      </c>
      <c r="O3302" t="s">
        <v>907</v>
      </c>
    </row>
    <row r="3303" spans="1:15">
      <c r="A3303">
        <f t="shared" si="103"/>
        <v>3302</v>
      </c>
      <c r="B3303" s="14">
        <v>44207</v>
      </c>
      <c r="C3303" t="s">
        <v>6</v>
      </c>
      <c r="D3303" t="s">
        <v>20</v>
      </c>
      <c r="E3303" s="15">
        <f t="shared" si="102"/>
        <v>20200109</v>
      </c>
      <c r="F3303">
        <v>399</v>
      </c>
      <c r="G3303">
        <v>99999</v>
      </c>
      <c r="H3303" t="str">
        <f>IF(VLOOKUP(G3303,Clientes!$A$2:$D$102,4,FALSE)=0,Clientes!$D$6,VLOOKUP(G3303,Clientes!$A$2:$D$102,4,FALSE))</f>
        <v>Ciudad de México</v>
      </c>
      <c r="I3303" t="s">
        <v>857</v>
      </c>
      <c r="J3303">
        <v>6</v>
      </c>
      <c r="O3303" t="s">
        <v>32</v>
      </c>
    </row>
    <row r="3304" spans="1:15">
      <c r="A3304">
        <f t="shared" si="103"/>
        <v>3303</v>
      </c>
      <c r="B3304" s="14">
        <v>44207</v>
      </c>
      <c r="C3304" t="s">
        <v>6</v>
      </c>
      <c r="D3304" t="s">
        <v>22</v>
      </c>
      <c r="E3304" s="15">
        <f t="shared" si="102"/>
        <v>20200110</v>
      </c>
      <c r="F3304">
        <v>436</v>
      </c>
      <c r="G3304">
        <v>99999</v>
      </c>
      <c r="H3304" t="str">
        <f>IF(VLOOKUP(G3304,Clientes!$A$2:$D$102,4,FALSE)=0,Clientes!$D$6,VLOOKUP(G3304,Clientes!$A$2:$D$102,4,FALSE))</f>
        <v>Ciudad de México</v>
      </c>
      <c r="I3304" t="s">
        <v>870</v>
      </c>
      <c r="J3304">
        <v>4</v>
      </c>
      <c r="O3304" t="s">
        <v>907</v>
      </c>
    </row>
    <row r="3305" spans="1:15">
      <c r="A3305">
        <f t="shared" si="103"/>
        <v>3304</v>
      </c>
      <c r="B3305" s="14">
        <v>44208</v>
      </c>
      <c r="C3305" t="s">
        <v>6</v>
      </c>
      <c r="D3305" t="s">
        <v>20</v>
      </c>
      <c r="E3305" s="15">
        <f t="shared" si="102"/>
        <v>20200111</v>
      </c>
      <c r="F3305">
        <v>39</v>
      </c>
      <c r="G3305">
        <v>39</v>
      </c>
      <c r="H3305" t="str">
        <f>IF(VLOOKUP(G3305,Clientes!$A$2:$D$102,4,FALSE)=0,Clientes!$D$6,VLOOKUP(G3305,Clientes!$A$2:$D$102,4,FALSE))</f>
        <v>Poza Rica de Hidalgo</v>
      </c>
      <c r="I3305" t="s">
        <v>883</v>
      </c>
      <c r="J3305">
        <v>2</v>
      </c>
      <c r="O3305" t="s">
        <v>32</v>
      </c>
    </row>
    <row r="3306" spans="1:15">
      <c r="A3306">
        <f t="shared" si="103"/>
        <v>3305</v>
      </c>
      <c r="B3306" s="14">
        <v>44208</v>
      </c>
      <c r="C3306" t="s">
        <v>6</v>
      </c>
      <c r="D3306" t="s">
        <v>22</v>
      </c>
      <c r="E3306" s="15">
        <f t="shared" si="102"/>
        <v>20200112</v>
      </c>
      <c r="F3306">
        <v>61</v>
      </c>
      <c r="G3306">
        <v>61</v>
      </c>
      <c r="H3306" t="str">
        <f>IF(VLOOKUP(G3306,Clientes!$A$2:$D$102,4,FALSE)=0,Clientes!$D$6,VLOOKUP(G3306,Clientes!$A$2:$D$102,4,FALSE))</f>
        <v>Ensenada</v>
      </c>
      <c r="I3306" t="s">
        <v>835</v>
      </c>
      <c r="J3306">
        <v>6</v>
      </c>
      <c r="O3306" t="s">
        <v>907</v>
      </c>
    </row>
    <row r="3307" spans="1:15">
      <c r="A3307">
        <f t="shared" si="103"/>
        <v>3306</v>
      </c>
      <c r="B3307" s="14">
        <v>44208</v>
      </c>
      <c r="C3307" t="s">
        <v>6</v>
      </c>
      <c r="D3307" t="s">
        <v>20</v>
      </c>
      <c r="E3307" s="15">
        <f t="shared" si="102"/>
        <v>20200113</v>
      </c>
      <c r="F3307">
        <v>169</v>
      </c>
      <c r="G3307">
        <v>99999</v>
      </c>
      <c r="H3307" t="str">
        <f>IF(VLOOKUP(G3307,Clientes!$A$2:$D$102,4,FALSE)=0,Clientes!$D$6,VLOOKUP(G3307,Clientes!$A$2:$D$102,4,FALSE))</f>
        <v>Ciudad de México</v>
      </c>
      <c r="I3307" t="s">
        <v>844</v>
      </c>
      <c r="J3307">
        <v>7</v>
      </c>
      <c r="O3307" t="s">
        <v>32</v>
      </c>
    </row>
    <row r="3308" spans="1:15">
      <c r="A3308">
        <f t="shared" si="103"/>
        <v>3307</v>
      </c>
      <c r="B3308" s="14">
        <v>44208</v>
      </c>
      <c r="C3308" t="s">
        <v>6</v>
      </c>
      <c r="D3308" t="s">
        <v>22</v>
      </c>
      <c r="E3308" s="15">
        <f t="shared" si="102"/>
        <v>20200114</v>
      </c>
      <c r="F3308">
        <v>200</v>
      </c>
      <c r="G3308">
        <v>99999</v>
      </c>
      <c r="H3308" t="str">
        <f>IF(VLOOKUP(G3308,Clientes!$A$2:$D$102,4,FALSE)=0,Clientes!$D$6,VLOOKUP(G3308,Clientes!$A$2:$D$102,4,FALSE))</f>
        <v>Ciudad de México</v>
      </c>
      <c r="I3308" t="s">
        <v>856</v>
      </c>
      <c r="J3308">
        <v>2</v>
      </c>
      <c r="O3308" t="s">
        <v>908</v>
      </c>
    </row>
    <row r="3309" spans="1:15">
      <c r="A3309">
        <f t="shared" si="103"/>
        <v>3308</v>
      </c>
      <c r="B3309" s="14">
        <v>44208</v>
      </c>
      <c r="C3309" t="s">
        <v>6</v>
      </c>
      <c r="D3309" t="s">
        <v>22</v>
      </c>
      <c r="E3309" s="15">
        <f t="shared" si="102"/>
        <v>20200115</v>
      </c>
      <c r="F3309">
        <v>257</v>
      </c>
      <c r="G3309">
        <v>99999</v>
      </c>
      <c r="H3309" t="str">
        <f>IF(VLOOKUP(G3309,Clientes!$A$2:$D$102,4,FALSE)=0,Clientes!$D$6,VLOOKUP(G3309,Clientes!$A$2:$D$102,4,FALSE))</f>
        <v>Ciudad de México</v>
      </c>
      <c r="I3309" t="s">
        <v>861</v>
      </c>
      <c r="J3309">
        <v>4</v>
      </c>
      <c r="O3309" t="s">
        <v>907</v>
      </c>
    </row>
    <row r="3310" spans="1:15">
      <c r="A3310">
        <f t="shared" si="103"/>
        <v>3309</v>
      </c>
      <c r="B3310" s="14">
        <v>44208</v>
      </c>
      <c r="C3310" t="s">
        <v>6</v>
      </c>
      <c r="D3310" t="s">
        <v>20</v>
      </c>
      <c r="E3310" s="15">
        <f t="shared" si="102"/>
        <v>20200116</v>
      </c>
      <c r="F3310">
        <v>302</v>
      </c>
      <c r="G3310">
        <v>99999</v>
      </c>
      <c r="H3310" t="str">
        <f>IF(VLOOKUP(G3310,Clientes!$A$2:$D$102,4,FALSE)=0,Clientes!$D$6,VLOOKUP(G3310,Clientes!$A$2:$D$102,4,FALSE))</f>
        <v>Ciudad de México</v>
      </c>
      <c r="I3310" t="s">
        <v>851</v>
      </c>
      <c r="J3310">
        <v>3</v>
      </c>
      <c r="O3310" t="s">
        <v>907</v>
      </c>
    </row>
    <row r="3311" spans="1:15">
      <c r="A3311">
        <f t="shared" si="103"/>
        <v>3310</v>
      </c>
      <c r="B3311" s="14">
        <v>44208</v>
      </c>
      <c r="C3311" t="s">
        <v>6</v>
      </c>
      <c r="D3311" t="s">
        <v>22</v>
      </c>
      <c r="E3311" s="15">
        <f t="shared" si="102"/>
        <v>20200117</v>
      </c>
      <c r="F3311">
        <v>381</v>
      </c>
      <c r="G3311">
        <v>99999</v>
      </c>
      <c r="H3311" t="str">
        <f>IF(VLOOKUP(G3311,Clientes!$A$2:$D$102,4,FALSE)=0,Clientes!$D$6,VLOOKUP(G3311,Clientes!$A$2:$D$102,4,FALSE))</f>
        <v>Ciudad de México</v>
      </c>
      <c r="I3311" t="s">
        <v>830</v>
      </c>
      <c r="J3311">
        <v>3</v>
      </c>
      <c r="O3311" t="s">
        <v>907</v>
      </c>
    </row>
    <row r="3312" spans="1:15">
      <c r="A3312">
        <f t="shared" si="103"/>
        <v>3311</v>
      </c>
      <c r="B3312" s="14">
        <v>44208</v>
      </c>
      <c r="C3312" t="s">
        <v>6</v>
      </c>
      <c r="D3312" t="s">
        <v>21</v>
      </c>
      <c r="E3312" s="15">
        <f t="shared" si="102"/>
        <v>20200118</v>
      </c>
      <c r="F3312">
        <v>414</v>
      </c>
      <c r="G3312">
        <v>99999</v>
      </c>
      <c r="H3312" t="str">
        <f>IF(VLOOKUP(G3312,Clientes!$A$2:$D$102,4,FALSE)=0,Clientes!$D$6,VLOOKUP(G3312,Clientes!$A$2:$D$102,4,FALSE))</f>
        <v>Ciudad de México</v>
      </c>
      <c r="I3312" t="s">
        <v>871</v>
      </c>
      <c r="J3312">
        <v>1</v>
      </c>
      <c r="O3312" t="s">
        <v>907</v>
      </c>
    </row>
    <row r="3313" spans="1:15">
      <c r="A3313">
        <f t="shared" si="103"/>
        <v>3312</v>
      </c>
      <c r="B3313" s="14">
        <v>44209</v>
      </c>
      <c r="C3313" t="s">
        <v>6</v>
      </c>
      <c r="D3313" t="s">
        <v>20</v>
      </c>
      <c r="E3313" s="15">
        <f t="shared" si="102"/>
        <v>20200119</v>
      </c>
      <c r="F3313">
        <v>50</v>
      </c>
      <c r="G3313">
        <v>50</v>
      </c>
      <c r="H3313" t="str">
        <f>IF(VLOOKUP(G3313,Clientes!$A$2:$D$102,4,FALSE)=0,Clientes!$D$6,VLOOKUP(G3313,Clientes!$A$2:$D$102,4,FALSE))</f>
        <v>Ciudad López Mateos</v>
      </c>
      <c r="I3313" t="s">
        <v>833</v>
      </c>
      <c r="J3313">
        <v>6</v>
      </c>
      <c r="O3313" t="s">
        <v>908</v>
      </c>
    </row>
    <row r="3314" spans="1:15">
      <c r="A3314">
        <f t="shared" si="103"/>
        <v>3313</v>
      </c>
      <c r="B3314" s="14">
        <v>44209</v>
      </c>
      <c r="C3314" t="s">
        <v>6</v>
      </c>
      <c r="D3314" t="s">
        <v>20</v>
      </c>
      <c r="E3314" s="15">
        <f t="shared" si="102"/>
        <v>20200120</v>
      </c>
      <c r="F3314">
        <v>159</v>
      </c>
      <c r="G3314">
        <v>99999</v>
      </c>
      <c r="H3314" t="str">
        <f>IF(VLOOKUP(G3314,Clientes!$A$2:$D$102,4,FALSE)=0,Clientes!$D$6,VLOOKUP(G3314,Clientes!$A$2:$D$102,4,FALSE))</f>
        <v>Ciudad de México</v>
      </c>
      <c r="I3314" t="s">
        <v>847</v>
      </c>
      <c r="J3314">
        <v>2</v>
      </c>
      <c r="O3314" t="s">
        <v>907</v>
      </c>
    </row>
    <row r="3315" spans="1:15">
      <c r="A3315">
        <f t="shared" si="103"/>
        <v>3314</v>
      </c>
      <c r="B3315" s="14">
        <v>44209</v>
      </c>
      <c r="C3315" t="s">
        <v>6</v>
      </c>
      <c r="D3315" t="s">
        <v>20</v>
      </c>
      <c r="E3315" s="15">
        <f t="shared" si="102"/>
        <v>20200120</v>
      </c>
      <c r="F3315">
        <v>159</v>
      </c>
      <c r="G3315">
        <v>99999</v>
      </c>
      <c r="H3315" t="str">
        <f>IF(VLOOKUP(G3315,Clientes!$A$2:$D$102,4,FALSE)=0,Clientes!$D$6,VLOOKUP(G3315,Clientes!$A$2:$D$102,4,FALSE))</f>
        <v>Ciudad de México</v>
      </c>
      <c r="I3315" t="s">
        <v>888</v>
      </c>
      <c r="J3315">
        <v>4</v>
      </c>
      <c r="O3315" t="s">
        <v>907</v>
      </c>
    </row>
    <row r="3316" spans="1:15">
      <c r="A3316">
        <f t="shared" si="103"/>
        <v>3315</v>
      </c>
      <c r="B3316" s="14">
        <v>44209</v>
      </c>
      <c r="C3316" t="s">
        <v>6</v>
      </c>
      <c r="D3316" t="s">
        <v>20</v>
      </c>
      <c r="E3316" s="15">
        <f t="shared" si="102"/>
        <v>20200121</v>
      </c>
      <c r="F3316">
        <v>221</v>
      </c>
      <c r="G3316">
        <v>99999</v>
      </c>
      <c r="H3316" t="str">
        <f>IF(VLOOKUP(G3316,Clientes!$A$2:$D$102,4,FALSE)=0,Clientes!$D$6,VLOOKUP(G3316,Clientes!$A$2:$D$102,4,FALSE))</f>
        <v>Ciudad de México</v>
      </c>
      <c r="I3316" t="s">
        <v>864</v>
      </c>
      <c r="J3316">
        <v>7</v>
      </c>
      <c r="O3316" t="s">
        <v>908</v>
      </c>
    </row>
    <row r="3317" spans="1:15">
      <c r="A3317">
        <f t="shared" si="103"/>
        <v>3316</v>
      </c>
      <c r="B3317" s="14">
        <v>44209</v>
      </c>
      <c r="C3317" t="s">
        <v>6</v>
      </c>
      <c r="D3317" t="s">
        <v>22</v>
      </c>
      <c r="E3317" s="15">
        <f t="shared" si="102"/>
        <v>20200122</v>
      </c>
      <c r="F3317">
        <v>253</v>
      </c>
      <c r="G3317">
        <v>99999</v>
      </c>
      <c r="H3317" t="str">
        <f>IF(VLOOKUP(G3317,Clientes!$A$2:$D$102,4,FALSE)=0,Clientes!$D$6,VLOOKUP(G3317,Clientes!$A$2:$D$102,4,FALSE))</f>
        <v>Ciudad de México</v>
      </c>
      <c r="I3317" t="s">
        <v>830</v>
      </c>
      <c r="J3317">
        <v>3</v>
      </c>
      <c r="O3317" t="s">
        <v>32</v>
      </c>
    </row>
    <row r="3318" spans="1:15">
      <c r="A3318">
        <f t="shared" si="103"/>
        <v>3317</v>
      </c>
      <c r="B3318" s="14">
        <v>44209</v>
      </c>
      <c r="C3318" t="s">
        <v>6</v>
      </c>
      <c r="D3318" t="s">
        <v>21</v>
      </c>
      <c r="E3318" s="15">
        <f t="shared" si="102"/>
        <v>20200123</v>
      </c>
      <c r="F3318">
        <v>259</v>
      </c>
      <c r="G3318">
        <v>99999</v>
      </c>
      <c r="H3318" t="str">
        <f>IF(VLOOKUP(G3318,Clientes!$A$2:$D$102,4,FALSE)=0,Clientes!$D$6,VLOOKUP(G3318,Clientes!$A$2:$D$102,4,FALSE))</f>
        <v>Ciudad de México</v>
      </c>
      <c r="I3318" t="s">
        <v>832</v>
      </c>
      <c r="J3318">
        <v>4</v>
      </c>
      <c r="O3318" t="s">
        <v>908</v>
      </c>
    </row>
    <row r="3319" spans="1:15">
      <c r="A3319">
        <f t="shared" si="103"/>
        <v>3318</v>
      </c>
      <c r="B3319" s="14">
        <v>44209</v>
      </c>
      <c r="C3319" t="s">
        <v>6</v>
      </c>
      <c r="D3319" t="s">
        <v>22</v>
      </c>
      <c r="E3319" s="15">
        <f t="shared" si="102"/>
        <v>20200124</v>
      </c>
      <c r="F3319">
        <v>274</v>
      </c>
      <c r="G3319">
        <v>99999</v>
      </c>
      <c r="H3319" t="str">
        <f>IF(VLOOKUP(G3319,Clientes!$A$2:$D$102,4,FALSE)=0,Clientes!$D$6,VLOOKUP(G3319,Clientes!$A$2:$D$102,4,FALSE))</f>
        <v>Ciudad de México</v>
      </c>
      <c r="I3319" t="s">
        <v>890</v>
      </c>
      <c r="J3319">
        <v>2</v>
      </c>
      <c r="O3319" t="s">
        <v>908</v>
      </c>
    </row>
    <row r="3320" spans="1:15">
      <c r="A3320">
        <f t="shared" si="103"/>
        <v>3319</v>
      </c>
      <c r="B3320" s="14">
        <v>44209</v>
      </c>
      <c r="C3320" t="s">
        <v>6</v>
      </c>
      <c r="D3320" t="s">
        <v>20</v>
      </c>
      <c r="E3320" s="15">
        <f t="shared" si="102"/>
        <v>20200125</v>
      </c>
      <c r="F3320">
        <v>305</v>
      </c>
      <c r="G3320">
        <v>99999</v>
      </c>
      <c r="H3320" t="str">
        <f>IF(VLOOKUP(G3320,Clientes!$A$2:$D$102,4,FALSE)=0,Clientes!$D$6,VLOOKUP(G3320,Clientes!$A$2:$D$102,4,FALSE))</f>
        <v>Ciudad de México</v>
      </c>
      <c r="I3320" t="s">
        <v>875</v>
      </c>
      <c r="J3320">
        <v>5</v>
      </c>
      <c r="O3320" t="s">
        <v>32</v>
      </c>
    </row>
    <row r="3321" spans="1:15">
      <c r="A3321">
        <f t="shared" si="103"/>
        <v>3320</v>
      </c>
      <c r="B3321" s="14">
        <v>44209</v>
      </c>
      <c r="C3321" t="s">
        <v>6</v>
      </c>
      <c r="D3321" t="s">
        <v>20</v>
      </c>
      <c r="E3321" s="15">
        <f t="shared" si="102"/>
        <v>20200126</v>
      </c>
      <c r="F3321">
        <v>352</v>
      </c>
      <c r="G3321">
        <v>99999</v>
      </c>
      <c r="H3321" t="str">
        <f>IF(VLOOKUP(G3321,Clientes!$A$2:$D$102,4,FALSE)=0,Clientes!$D$6,VLOOKUP(G3321,Clientes!$A$2:$D$102,4,FALSE))</f>
        <v>Ciudad de México</v>
      </c>
      <c r="I3321" t="s">
        <v>878</v>
      </c>
      <c r="J3321">
        <v>7</v>
      </c>
      <c r="O3321" t="s">
        <v>908</v>
      </c>
    </row>
    <row r="3322" spans="1:15">
      <c r="A3322">
        <f t="shared" si="103"/>
        <v>3321</v>
      </c>
      <c r="B3322" s="14">
        <v>44209</v>
      </c>
      <c r="C3322" t="s">
        <v>6</v>
      </c>
      <c r="D3322" t="s">
        <v>20</v>
      </c>
      <c r="E3322" s="15">
        <f t="shared" si="102"/>
        <v>20200127</v>
      </c>
      <c r="F3322">
        <v>374</v>
      </c>
      <c r="G3322">
        <v>99999</v>
      </c>
      <c r="H3322" t="str">
        <f>IF(VLOOKUP(G3322,Clientes!$A$2:$D$102,4,FALSE)=0,Clientes!$D$6,VLOOKUP(G3322,Clientes!$A$2:$D$102,4,FALSE))</f>
        <v>Ciudad de México</v>
      </c>
      <c r="I3322" t="s">
        <v>836</v>
      </c>
      <c r="J3322">
        <v>1</v>
      </c>
      <c r="O3322" t="s">
        <v>32</v>
      </c>
    </row>
    <row r="3323" spans="1:15">
      <c r="A3323">
        <f t="shared" si="103"/>
        <v>3322</v>
      </c>
      <c r="B3323" s="14">
        <v>44209</v>
      </c>
      <c r="C3323" t="s">
        <v>6</v>
      </c>
      <c r="D3323" t="s">
        <v>22</v>
      </c>
      <c r="E3323" s="15">
        <f t="shared" si="102"/>
        <v>20200128</v>
      </c>
      <c r="F3323">
        <v>458</v>
      </c>
      <c r="G3323">
        <v>99999</v>
      </c>
      <c r="H3323" t="str">
        <f>IF(VLOOKUP(G3323,Clientes!$A$2:$D$102,4,FALSE)=0,Clientes!$D$6,VLOOKUP(G3323,Clientes!$A$2:$D$102,4,FALSE))</f>
        <v>Ciudad de México</v>
      </c>
      <c r="I3323" t="s">
        <v>890</v>
      </c>
      <c r="J3323">
        <v>6</v>
      </c>
      <c r="O3323" t="s">
        <v>32</v>
      </c>
    </row>
    <row r="3324" spans="1:15">
      <c r="A3324">
        <f t="shared" si="103"/>
        <v>3323</v>
      </c>
      <c r="B3324" s="14">
        <v>44210</v>
      </c>
      <c r="C3324" t="s">
        <v>6</v>
      </c>
      <c r="D3324" t="s">
        <v>20</v>
      </c>
      <c r="E3324" s="15">
        <f t="shared" ref="E3324:E3387" si="104">IF(CONCATENATE(D3324,F3324)=CONCATENATE(D3323,F3323),E3323,E3323+1)</f>
        <v>20200129</v>
      </c>
      <c r="F3324">
        <v>28</v>
      </c>
      <c r="G3324">
        <v>28</v>
      </c>
      <c r="H3324" t="str">
        <f>IF(VLOOKUP(G3324,Clientes!$A$2:$D$102,4,FALSE)=0,Clientes!$D$6,VLOOKUP(G3324,Clientes!$A$2:$D$102,4,FALSE))</f>
        <v>Ciudad de México</v>
      </c>
      <c r="I3324" t="s">
        <v>851</v>
      </c>
      <c r="J3324">
        <v>6</v>
      </c>
      <c r="O3324" t="s">
        <v>908</v>
      </c>
    </row>
    <row r="3325" spans="1:15">
      <c r="A3325">
        <f t="shared" si="103"/>
        <v>3324</v>
      </c>
      <c r="B3325" s="14">
        <v>44210</v>
      </c>
      <c r="C3325" t="s">
        <v>6</v>
      </c>
      <c r="D3325" t="s">
        <v>20</v>
      </c>
      <c r="E3325" s="15">
        <f t="shared" si="104"/>
        <v>20200130</v>
      </c>
      <c r="F3325">
        <v>47</v>
      </c>
      <c r="G3325">
        <v>47</v>
      </c>
      <c r="H3325" t="str">
        <f>IF(VLOOKUP(G3325,Clientes!$A$2:$D$102,4,FALSE)=0,Clientes!$D$6,VLOOKUP(G3325,Clientes!$A$2:$D$102,4,FALSE))</f>
        <v>Zapopan</v>
      </c>
      <c r="I3325" t="s">
        <v>879</v>
      </c>
      <c r="J3325">
        <v>1</v>
      </c>
      <c r="O3325" t="s">
        <v>908</v>
      </c>
    </row>
    <row r="3326" spans="1:15">
      <c r="A3326">
        <f t="shared" si="103"/>
        <v>3325</v>
      </c>
      <c r="B3326" s="14">
        <v>44210</v>
      </c>
      <c r="C3326" t="s">
        <v>6</v>
      </c>
      <c r="D3326" t="s">
        <v>20</v>
      </c>
      <c r="E3326" s="15">
        <f t="shared" si="104"/>
        <v>20200131</v>
      </c>
      <c r="F3326">
        <v>87</v>
      </c>
      <c r="G3326">
        <v>87</v>
      </c>
      <c r="H3326" t="str">
        <f>IF(VLOOKUP(G3326,Clientes!$A$2:$D$102,4,FALSE)=0,Clientes!$D$6,VLOOKUP(G3326,Clientes!$A$2:$D$102,4,FALSE))</f>
        <v>Irapuato</v>
      </c>
      <c r="I3326" t="s">
        <v>877</v>
      </c>
      <c r="J3326">
        <v>2</v>
      </c>
      <c r="O3326" t="s">
        <v>907</v>
      </c>
    </row>
    <row r="3327" spans="1:15">
      <c r="A3327">
        <f t="shared" si="103"/>
        <v>3326</v>
      </c>
      <c r="B3327" s="14">
        <v>44210</v>
      </c>
      <c r="C3327" t="s">
        <v>6</v>
      </c>
      <c r="D3327" t="s">
        <v>21</v>
      </c>
      <c r="E3327" s="15">
        <f t="shared" si="104"/>
        <v>20200132</v>
      </c>
      <c r="F3327">
        <v>88</v>
      </c>
      <c r="G3327">
        <v>88</v>
      </c>
      <c r="H3327" t="str">
        <f>IF(VLOOKUP(G3327,Clientes!$A$2:$D$102,4,FALSE)=0,Clientes!$D$6,VLOOKUP(G3327,Clientes!$A$2:$D$102,4,FALSE))</f>
        <v>Saltillo</v>
      </c>
      <c r="I3327" t="s">
        <v>885</v>
      </c>
      <c r="J3327">
        <v>6</v>
      </c>
      <c r="O3327" t="s">
        <v>907</v>
      </c>
    </row>
    <row r="3328" spans="1:15">
      <c r="A3328">
        <f t="shared" si="103"/>
        <v>3327</v>
      </c>
      <c r="B3328" s="14">
        <v>44210</v>
      </c>
      <c r="C3328" t="s">
        <v>6</v>
      </c>
      <c r="D3328" t="s">
        <v>22</v>
      </c>
      <c r="E3328" s="15">
        <f t="shared" si="104"/>
        <v>20200133</v>
      </c>
      <c r="F3328">
        <v>175</v>
      </c>
      <c r="G3328">
        <v>99999</v>
      </c>
      <c r="H3328" t="str">
        <f>IF(VLOOKUP(G3328,Clientes!$A$2:$D$102,4,FALSE)=0,Clientes!$D$6,VLOOKUP(G3328,Clientes!$A$2:$D$102,4,FALSE))</f>
        <v>Ciudad de México</v>
      </c>
      <c r="I3328" t="s">
        <v>883</v>
      </c>
      <c r="J3328">
        <v>6</v>
      </c>
      <c r="O3328" t="s">
        <v>908</v>
      </c>
    </row>
    <row r="3329" spans="1:15">
      <c r="A3329">
        <f t="shared" si="103"/>
        <v>3328</v>
      </c>
      <c r="B3329" s="14">
        <v>44210</v>
      </c>
      <c r="C3329" t="s">
        <v>6</v>
      </c>
      <c r="D3329" t="s">
        <v>20</v>
      </c>
      <c r="E3329" s="15">
        <f t="shared" si="104"/>
        <v>20200134</v>
      </c>
      <c r="F3329">
        <v>414</v>
      </c>
      <c r="G3329">
        <v>99999</v>
      </c>
      <c r="H3329" t="str">
        <f>IF(VLOOKUP(G3329,Clientes!$A$2:$D$102,4,FALSE)=0,Clientes!$D$6,VLOOKUP(G3329,Clientes!$A$2:$D$102,4,FALSE))</f>
        <v>Ciudad de México</v>
      </c>
      <c r="I3329" t="s">
        <v>855</v>
      </c>
      <c r="J3329">
        <v>1</v>
      </c>
      <c r="O3329" t="s">
        <v>908</v>
      </c>
    </row>
    <row r="3330" spans="1:15">
      <c r="A3330">
        <f t="shared" si="103"/>
        <v>3329</v>
      </c>
      <c r="B3330" s="14">
        <v>44210</v>
      </c>
      <c r="C3330" t="s">
        <v>6</v>
      </c>
      <c r="D3330" t="s">
        <v>20</v>
      </c>
      <c r="E3330" s="15">
        <f t="shared" si="104"/>
        <v>20200135</v>
      </c>
      <c r="F3330">
        <v>423</v>
      </c>
      <c r="G3330">
        <v>99999</v>
      </c>
      <c r="H3330" t="str">
        <f>IF(VLOOKUP(G3330,Clientes!$A$2:$D$102,4,FALSE)=0,Clientes!$D$6,VLOOKUP(G3330,Clientes!$A$2:$D$102,4,FALSE))</f>
        <v>Ciudad de México</v>
      </c>
      <c r="I3330" t="s">
        <v>877</v>
      </c>
      <c r="J3330">
        <v>5</v>
      </c>
      <c r="O3330" t="s">
        <v>32</v>
      </c>
    </row>
    <row r="3331" spans="1:15">
      <c r="A3331">
        <f t="shared" si="103"/>
        <v>3330</v>
      </c>
      <c r="B3331" s="14">
        <v>44211</v>
      </c>
      <c r="C3331" t="s">
        <v>6</v>
      </c>
      <c r="D3331" t="s">
        <v>20</v>
      </c>
      <c r="E3331" s="15">
        <f t="shared" si="104"/>
        <v>20200136</v>
      </c>
      <c r="F3331">
        <v>99</v>
      </c>
      <c r="G3331">
        <v>99</v>
      </c>
      <c r="H3331" t="str">
        <f>IF(VLOOKUP(G3331,Clientes!$A$2:$D$102,4,FALSE)=0,Clientes!$D$6,VLOOKUP(G3331,Clientes!$A$2:$D$102,4,FALSE))</f>
        <v>Toluca de Lerdo</v>
      </c>
      <c r="I3331" t="s">
        <v>832</v>
      </c>
      <c r="J3331">
        <v>2</v>
      </c>
      <c r="O3331" t="s">
        <v>32</v>
      </c>
    </row>
    <row r="3332" spans="1:15">
      <c r="A3332">
        <f t="shared" ref="A3332:A3395" si="105">A3331+1</f>
        <v>3331</v>
      </c>
      <c r="B3332" s="14">
        <v>44211</v>
      </c>
      <c r="C3332" t="s">
        <v>6</v>
      </c>
      <c r="D3332" t="s">
        <v>20</v>
      </c>
      <c r="E3332" s="15">
        <f t="shared" si="104"/>
        <v>20200137</v>
      </c>
      <c r="F3332">
        <v>141</v>
      </c>
      <c r="G3332">
        <v>99999</v>
      </c>
      <c r="H3332" t="str">
        <f>IF(VLOOKUP(G3332,Clientes!$A$2:$D$102,4,FALSE)=0,Clientes!$D$6,VLOOKUP(G3332,Clientes!$A$2:$D$102,4,FALSE))</f>
        <v>Ciudad de México</v>
      </c>
      <c r="I3332" t="s">
        <v>884</v>
      </c>
      <c r="J3332">
        <v>4</v>
      </c>
      <c r="O3332" t="s">
        <v>32</v>
      </c>
    </row>
    <row r="3333" spans="1:15">
      <c r="A3333">
        <f t="shared" si="105"/>
        <v>3332</v>
      </c>
      <c r="B3333" s="14">
        <v>44211</v>
      </c>
      <c r="C3333" t="s">
        <v>6</v>
      </c>
      <c r="D3333" t="s">
        <v>20</v>
      </c>
      <c r="E3333" s="15">
        <f t="shared" si="104"/>
        <v>20200138</v>
      </c>
      <c r="F3333">
        <v>263</v>
      </c>
      <c r="G3333">
        <v>99999</v>
      </c>
      <c r="H3333" t="str">
        <f>IF(VLOOKUP(G3333,Clientes!$A$2:$D$102,4,FALSE)=0,Clientes!$D$6,VLOOKUP(G3333,Clientes!$A$2:$D$102,4,FALSE))</f>
        <v>Ciudad de México</v>
      </c>
      <c r="I3333" t="s">
        <v>836</v>
      </c>
      <c r="J3333">
        <v>2</v>
      </c>
      <c r="O3333" t="s">
        <v>32</v>
      </c>
    </row>
    <row r="3334" spans="1:15">
      <c r="A3334">
        <f t="shared" si="105"/>
        <v>3333</v>
      </c>
      <c r="B3334" s="14">
        <v>44212</v>
      </c>
      <c r="C3334" t="s">
        <v>6</v>
      </c>
      <c r="D3334" t="s">
        <v>20</v>
      </c>
      <c r="E3334" s="15">
        <f t="shared" si="104"/>
        <v>20200139</v>
      </c>
      <c r="F3334">
        <v>43</v>
      </c>
      <c r="G3334">
        <v>43</v>
      </c>
      <c r="H3334" t="str">
        <f>IF(VLOOKUP(G3334,Clientes!$A$2:$D$102,4,FALSE)=0,Clientes!$D$6,VLOOKUP(G3334,Clientes!$A$2:$D$102,4,FALSE))</f>
        <v>Santiago de Querétaro</v>
      </c>
      <c r="I3334" t="s">
        <v>870</v>
      </c>
      <c r="J3334">
        <v>6</v>
      </c>
      <c r="O3334" t="s">
        <v>908</v>
      </c>
    </row>
    <row r="3335" spans="1:15">
      <c r="A3335">
        <f t="shared" si="105"/>
        <v>3334</v>
      </c>
      <c r="B3335" s="14">
        <v>44212</v>
      </c>
      <c r="C3335" t="s">
        <v>6</v>
      </c>
      <c r="D3335" t="s">
        <v>20</v>
      </c>
      <c r="E3335" s="15">
        <f t="shared" si="104"/>
        <v>20200140</v>
      </c>
      <c r="F3335">
        <v>72</v>
      </c>
      <c r="G3335">
        <v>72</v>
      </c>
      <c r="H3335" t="str">
        <f>IF(VLOOKUP(G3335,Clientes!$A$2:$D$102,4,FALSE)=0,Clientes!$D$6,VLOOKUP(G3335,Clientes!$A$2:$D$102,4,FALSE))</f>
        <v>Ciudad de México</v>
      </c>
      <c r="I3335" t="s">
        <v>848</v>
      </c>
      <c r="J3335">
        <v>5</v>
      </c>
      <c r="O3335" t="s">
        <v>908</v>
      </c>
    </row>
    <row r="3336" spans="1:15">
      <c r="A3336">
        <f t="shared" si="105"/>
        <v>3335</v>
      </c>
      <c r="B3336" s="14">
        <v>44212</v>
      </c>
      <c r="C3336" t="s">
        <v>6</v>
      </c>
      <c r="D3336" t="s">
        <v>22</v>
      </c>
      <c r="E3336" s="15">
        <f t="shared" si="104"/>
        <v>20200141</v>
      </c>
      <c r="F3336">
        <v>274</v>
      </c>
      <c r="G3336">
        <v>99999</v>
      </c>
      <c r="H3336" t="str">
        <f>IF(VLOOKUP(G3336,Clientes!$A$2:$D$102,4,FALSE)=0,Clientes!$D$6,VLOOKUP(G3336,Clientes!$A$2:$D$102,4,FALSE))</f>
        <v>Ciudad de México</v>
      </c>
      <c r="I3336" t="s">
        <v>848</v>
      </c>
      <c r="J3336">
        <v>6</v>
      </c>
      <c r="O3336" t="s">
        <v>907</v>
      </c>
    </row>
    <row r="3337" spans="1:15">
      <c r="A3337">
        <f t="shared" si="105"/>
        <v>3336</v>
      </c>
      <c r="B3337" s="14">
        <v>44212</v>
      </c>
      <c r="C3337" t="s">
        <v>6</v>
      </c>
      <c r="D3337" t="s">
        <v>21</v>
      </c>
      <c r="E3337" s="15">
        <f t="shared" si="104"/>
        <v>20200142</v>
      </c>
      <c r="F3337">
        <v>321</v>
      </c>
      <c r="G3337">
        <v>99999</v>
      </c>
      <c r="H3337" t="str">
        <f>IF(VLOOKUP(G3337,Clientes!$A$2:$D$102,4,FALSE)=0,Clientes!$D$6,VLOOKUP(G3337,Clientes!$A$2:$D$102,4,FALSE))</f>
        <v>Ciudad de México</v>
      </c>
      <c r="I3337" t="s">
        <v>867</v>
      </c>
      <c r="J3337">
        <v>3</v>
      </c>
      <c r="O3337" t="s">
        <v>32</v>
      </c>
    </row>
    <row r="3338" spans="1:15">
      <c r="A3338">
        <f t="shared" si="105"/>
        <v>3337</v>
      </c>
      <c r="B3338" s="14">
        <v>44212</v>
      </c>
      <c r="C3338" t="s">
        <v>6</v>
      </c>
      <c r="D3338" t="s">
        <v>22</v>
      </c>
      <c r="E3338" s="15">
        <f t="shared" si="104"/>
        <v>20200143</v>
      </c>
      <c r="F3338">
        <v>375</v>
      </c>
      <c r="G3338">
        <v>99999</v>
      </c>
      <c r="H3338" t="str">
        <f>IF(VLOOKUP(G3338,Clientes!$A$2:$D$102,4,FALSE)=0,Clientes!$D$6,VLOOKUP(G3338,Clientes!$A$2:$D$102,4,FALSE))</f>
        <v>Ciudad de México</v>
      </c>
      <c r="I3338" t="s">
        <v>837</v>
      </c>
      <c r="J3338">
        <v>7</v>
      </c>
      <c r="O3338" t="s">
        <v>908</v>
      </c>
    </row>
    <row r="3339" spans="1:15">
      <c r="A3339">
        <f t="shared" si="105"/>
        <v>3338</v>
      </c>
      <c r="B3339" s="14">
        <v>44213</v>
      </c>
      <c r="C3339" t="s">
        <v>6</v>
      </c>
      <c r="D3339" t="s">
        <v>21</v>
      </c>
      <c r="E3339" s="15">
        <f t="shared" si="104"/>
        <v>20200144</v>
      </c>
      <c r="F3339">
        <v>49</v>
      </c>
      <c r="G3339">
        <v>49</v>
      </c>
      <c r="H3339" t="str">
        <f>IF(VLOOKUP(G3339,Clientes!$A$2:$D$102,4,FALSE)=0,Clientes!$D$6,VLOOKUP(G3339,Clientes!$A$2:$D$102,4,FALSE))</f>
        <v>Ciudad de México</v>
      </c>
      <c r="I3339" t="s">
        <v>868</v>
      </c>
      <c r="J3339">
        <v>3</v>
      </c>
      <c r="O3339" t="s">
        <v>32</v>
      </c>
    </row>
    <row r="3340" spans="1:15">
      <c r="A3340">
        <f t="shared" si="105"/>
        <v>3339</v>
      </c>
      <c r="B3340" s="14">
        <v>44213</v>
      </c>
      <c r="C3340" t="s">
        <v>6</v>
      </c>
      <c r="D3340" t="s">
        <v>22</v>
      </c>
      <c r="E3340" s="15">
        <f t="shared" si="104"/>
        <v>20200145</v>
      </c>
      <c r="F3340">
        <v>66</v>
      </c>
      <c r="G3340">
        <v>66</v>
      </c>
      <c r="H3340" t="str">
        <f>IF(VLOOKUP(G3340,Clientes!$A$2:$D$102,4,FALSE)=0,Clientes!$D$6,VLOOKUP(G3340,Clientes!$A$2:$D$102,4,FALSE))</f>
        <v>Ciudad de México</v>
      </c>
      <c r="I3340" t="s">
        <v>853</v>
      </c>
      <c r="J3340">
        <v>3</v>
      </c>
      <c r="O3340" t="s">
        <v>32</v>
      </c>
    </row>
    <row r="3341" spans="1:15">
      <c r="A3341">
        <f t="shared" si="105"/>
        <v>3340</v>
      </c>
      <c r="B3341" s="14">
        <v>44213</v>
      </c>
      <c r="C3341" t="s">
        <v>6</v>
      </c>
      <c r="D3341" t="s">
        <v>20</v>
      </c>
      <c r="E3341" s="15">
        <f t="shared" si="104"/>
        <v>20200146</v>
      </c>
      <c r="F3341">
        <v>83</v>
      </c>
      <c r="G3341">
        <v>83</v>
      </c>
      <c r="H3341" t="str">
        <f>IF(VLOOKUP(G3341,Clientes!$A$2:$D$102,4,FALSE)=0,Clientes!$D$6,VLOOKUP(G3341,Clientes!$A$2:$D$102,4,FALSE))</f>
        <v>Reynosa</v>
      </c>
      <c r="I3341" t="s">
        <v>831</v>
      </c>
      <c r="J3341">
        <v>7</v>
      </c>
      <c r="O3341" t="s">
        <v>908</v>
      </c>
    </row>
    <row r="3342" spans="1:15">
      <c r="A3342">
        <f t="shared" si="105"/>
        <v>3341</v>
      </c>
      <c r="B3342" s="14">
        <v>44213</v>
      </c>
      <c r="C3342" t="s">
        <v>6</v>
      </c>
      <c r="D3342" t="s">
        <v>22</v>
      </c>
      <c r="E3342" s="15">
        <f t="shared" si="104"/>
        <v>20200147</v>
      </c>
      <c r="F3342">
        <v>151</v>
      </c>
      <c r="G3342">
        <v>99999</v>
      </c>
      <c r="H3342" t="str">
        <f>IF(VLOOKUP(G3342,Clientes!$A$2:$D$102,4,FALSE)=0,Clientes!$D$6,VLOOKUP(G3342,Clientes!$A$2:$D$102,4,FALSE))</f>
        <v>Ciudad de México</v>
      </c>
      <c r="I3342" t="s">
        <v>859</v>
      </c>
      <c r="J3342">
        <v>4</v>
      </c>
      <c r="O3342" t="s">
        <v>32</v>
      </c>
    </row>
    <row r="3343" spans="1:15">
      <c r="A3343">
        <f t="shared" si="105"/>
        <v>3342</v>
      </c>
      <c r="B3343" s="14">
        <v>44213</v>
      </c>
      <c r="C3343" t="s">
        <v>6</v>
      </c>
      <c r="D3343" t="s">
        <v>21</v>
      </c>
      <c r="E3343" s="15">
        <f t="shared" si="104"/>
        <v>20200148</v>
      </c>
      <c r="F3343">
        <v>184</v>
      </c>
      <c r="G3343">
        <v>99999</v>
      </c>
      <c r="H3343" t="str">
        <f>IF(VLOOKUP(G3343,Clientes!$A$2:$D$102,4,FALSE)=0,Clientes!$D$6,VLOOKUP(G3343,Clientes!$A$2:$D$102,4,FALSE))</f>
        <v>Ciudad de México</v>
      </c>
      <c r="I3343" t="s">
        <v>836</v>
      </c>
      <c r="J3343">
        <v>7</v>
      </c>
      <c r="O3343" t="s">
        <v>32</v>
      </c>
    </row>
    <row r="3344" spans="1:15">
      <c r="A3344">
        <f t="shared" si="105"/>
        <v>3343</v>
      </c>
      <c r="B3344" s="14">
        <v>44213</v>
      </c>
      <c r="C3344" t="s">
        <v>6</v>
      </c>
      <c r="D3344" t="s">
        <v>21</v>
      </c>
      <c r="E3344" s="15">
        <f t="shared" si="104"/>
        <v>20200149</v>
      </c>
      <c r="F3344">
        <v>217</v>
      </c>
      <c r="G3344">
        <v>99999</v>
      </c>
      <c r="H3344" t="str">
        <f>IF(VLOOKUP(G3344,Clientes!$A$2:$D$102,4,FALSE)=0,Clientes!$D$6,VLOOKUP(G3344,Clientes!$A$2:$D$102,4,FALSE))</f>
        <v>Ciudad de México</v>
      </c>
      <c r="I3344" t="s">
        <v>888</v>
      </c>
      <c r="J3344">
        <v>5</v>
      </c>
      <c r="O3344" t="s">
        <v>907</v>
      </c>
    </row>
    <row r="3345" spans="1:15">
      <c r="A3345">
        <f t="shared" si="105"/>
        <v>3344</v>
      </c>
      <c r="B3345" s="14">
        <v>44213</v>
      </c>
      <c r="C3345" t="s">
        <v>6</v>
      </c>
      <c r="D3345" t="s">
        <v>20</v>
      </c>
      <c r="E3345" s="15">
        <f t="shared" si="104"/>
        <v>20200150</v>
      </c>
      <c r="F3345">
        <v>227</v>
      </c>
      <c r="G3345">
        <v>99999</v>
      </c>
      <c r="H3345" t="str">
        <f>IF(VLOOKUP(G3345,Clientes!$A$2:$D$102,4,FALSE)=0,Clientes!$D$6,VLOOKUP(G3345,Clientes!$A$2:$D$102,4,FALSE))</f>
        <v>Ciudad de México</v>
      </c>
      <c r="I3345" t="s">
        <v>882</v>
      </c>
      <c r="J3345">
        <v>3</v>
      </c>
      <c r="O3345" t="s">
        <v>908</v>
      </c>
    </row>
    <row r="3346" spans="1:15">
      <c r="A3346">
        <f t="shared" si="105"/>
        <v>3345</v>
      </c>
      <c r="B3346" s="14">
        <v>44213</v>
      </c>
      <c r="C3346" t="s">
        <v>6</v>
      </c>
      <c r="D3346" t="s">
        <v>20</v>
      </c>
      <c r="E3346" s="15">
        <f t="shared" si="104"/>
        <v>20200151</v>
      </c>
      <c r="F3346">
        <v>244</v>
      </c>
      <c r="G3346">
        <v>99999</v>
      </c>
      <c r="H3346" t="str">
        <f>IF(VLOOKUP(G3346,Clientes!$A$2:$D$102,4,FALSE)=0,Clientes!$D$6,VLOOKUP(G3346,Clientes!$A$2:$D$102,4,FALSE))</f>
        <v>Ciudad de México</v>
      </c>
      <c r="I3346" t="s">
        <v>845</v>
      </c>
      <c r="J3346">
        <v>5</v>
      </c>
      <c r="O3346" t="s">
        <v>908</v>
      </c>
    </row>
    <row r="3347" spans="1:15">
      <c r="A3347">
        <f t="shared" si="105"/>
        <v>3346</v>
      </c>
      <c r="B3347" s="14">
        <v>44213</v>
      </c>
      <c r="C3347" t="s">
        <v>6</v>
      </c>
      <c r="D3347" t="s">
        <v>20</v>
      </c>
      <c r="E3347" s="15">
        <f t="shared" si="104"/>
        <v>20200152</v>
      </c>
      <c r="F3347">
        <v>280</v>
      </c>
      <c r="G3347">
        <v>99999</v>
      </c>
      <c r="H3347" t="str">
        <f>IF(VLOOKUP(G3347,Clientes!$A$2:$D$102,4,FALSE)=0,Clientes!$D$6,VLOOKUP(G3347,Clientes!$A$2:$D$102,4,FALSE))</f>
        <v>Ciudad de México</v>
      </c>
      <c r="I3347" t="s">
        <v>890</v>
      </c>
      <c r="J3347">
        <v>3</v>
      </c>
      <c r="O3347" t="s">
        <v>907</v>
      </c>
    </row>
    <row r="3348" spans="1:15">
      <c r="A3348">
        <f t="shared" si="105"/>
        <v>3347</v>
      </c>
      <c r="B3348" s="14">
        <v>44213</v>
      </c>
      <c r="C3348" t="s">
        <v>6</v>
      </c>
      <c r="D3348" t="s">
        <v>21</v>
      </c>
      <c r="E3348" s="15">
        <f t="shared" si="104"/>
        <v>20200153</v>
      </c>
      <c r="F3348">
        <v>312</v>
      </c>
      <c r="G3348">
        <v>99999</v>
      </c>
      <c r="H3348" t="str">
        <f>IF(VLOOKUP(G3348,Clientes!$A$2:$D$102,4,FALSE)=0,Clientes!$D$6,VLOOKUP(G3348,Clientes!$A$2:$D$102,4,FALSE))</f>
        <v>Ciudad de México</v>
      </c>
      <c r="I3348" t="s">
        <v>864</v>
      </c>
      <c r="J3348">
        <v>5</v>
      </c>
      <c r="O3348" t="s">
        <v>907</v>
      </c>
    </row>
    <row r="3349" spans="1:15">
      <c r="A3349">
        <f t="shared" si="105"/>
        <v>3348</v>
      </c>
      <c r="B3349" s="14">
        <v>44213</v>
      </c>
      <c r="C3349" t="s">
        <v>6</v>
      </c>
      <c r="D3349" t="s">
        <v>20</v>
      </c>
      <c r="E3349" s="15">
        <f t="shared" si="104"/>
        <v>20200154</v>
      </c>
      <c r="F3349">
        <v>327</v>
      </c>
      <c r="G3349">
        <v>99999</v>
      </c>
      <c r="H3349" t="str">
        <f>IF(VLOOKUP(G3349,Clientes!$A$2:$D$102,4,FALSE)=0,Clientes!$D$6,VLOOKUP(G3349,Clientes!$A$2:$D$102,4,FALSE))</f>
        <v>Ciudad de México</v>
      </c>
      <c r="I3349" t="s">
        <v>842</v>
      </c>
      <c r="J3349">
        <v>1</v>
      </c>
      <c r="O3349" t="s">
        <v>32</v>
      </c>
    </row>
    <row r="3350" spans="1:15">
      <c r="A3350">
        <f t="shared" si="105"/>
        <v>3349</v>
      </c>
      <c r="B3350" s="14">
        <v>44214</v>
      </c>
      <c r="C3350" t="s">
        <v>6</v>
      </c>
      <c r="D3350" t="s">
        <v>20</v>
      </c>
      <c r="E3350" s="15">
        <f t="shared" si="104"/>
        <v>20200155</v>
      </c>
      <c r="F3350">
        <v>25</v>
      </c>
      <c r="G3350">
        <v>25</v>
      </c>
      <c r="H3350" t="str">
        <f>IF(VLOOKUP(G3350,Clientes!$A$2:$D$102,4,FALSE)=0,Clientes!$D$6,VLOOKUP(G3350,Clientes!$A$2:$D$102,4,FALSE))</f>
        <v>León</v>
      </c>
      <c r="I3350" t="s">
        <v>845</v>
      </c>
      <c r="J3350">
        <v>6</v>
      </c>
      <c r="O3350" t="s">
        <v>908</v>
      </c>
    </row>
    <row r="3351" spans="1:15">
      <c r="A3351">
        <f t="shared" si="105"/>
        <v>3350</v>
      </c>
      <c r="B3351" s="14">
        <v>44214</v>
      </c>
      <c r="C3351" t="s">
        <v>6</v>
      </c>
      <c r="D3351" t="s">
        <v>20</v>
      </c>
      <c r="E3351" s="15">
        <f t="shared" si="104"/>
        <v>20200156</v>
      </c>
      <c r="F3351">
        <v>47</v>
      </c>
      <c r="G3351">
        <v>47</v>
      </c>
      <c r="H3351" t="str">
        <f>IF(VLOOKUP(G3351,Clientes!$A$2:$D$102,4,FALSE)=0,Clientes!$D$6,VLOOKUP(G3351,Clientes!$A$2:$D$102,4,FALSE))</f>
        <v>Zapopan</v>
      </c>
      <c r="I3351" t="s">
        <v>843</v>
      </c>
      <c r="J3351">
        <v>6</v>
      </c>
      <c r="O3351" t="s">
        <v>908</v>
      </c>
    </row>
    <row r="3352" spans="1:15">
      <c r="A3352">
        <f t="shared" si="105"/>
        <v>3351</v>
      </c>
      <c r="B3352" s="14">
        <v>44214</v>
      </c>
      <c r="C3352" t="s">
        <v>6</v>
      </c>
      <c r="D3352" t="s">
        <v>20</v>
      </c>
      <c r="E3352" s="15">
        <f t="shared" si="104"/>
        <v>20200157</v>
      </c>
      <c r="F3352">
        <v>85</v>
      </c>
      <c r="G3352">
        <v>85</v>
      </c>
      <c r="H3352" t="str">
        <f>IF(VLOOKUP(G3352,Clientes!$A$2:$D$102,4,FALSE)=0,Clientes!$D$6,VLOOKUP(G3352,Clientes!$A$2:$D$102,4,FALSE))</f>
        <v>Ciudad de México</v>
      </c>
      <c r="I3352" t="s">
        <v>886</v>
      </c>
      <c r="J3352">
        <v>7</v>
      </c>
      <c r="O3352" t="s">
        <v>32</v>
      </c>
    </row>
    <row r="3353" spans="1:15">
      <c r="A3353">
        <f t="shared" si="105"/>
        <v>3352</v>
      </c>
      <c r="B3353" s="14">
        <v>44214</v>
      </c>
      <c r="C3353" t="s">
        <v>6</v>
      </c>
      <c r="D3353" t="s">
        <v>20</v>
      </c>
      <c r="E3353" s="15">
        <f t="shared" si="104"/>
        <v>20200158</v>
      </c>
      <c r="F3353">
        <v>126</v>
      </c>
      <c r="G3353">
        <v>99999</v>
      </c>
      <c r="H3353" t="str">
        <f>IF(VLOOKUP(G3353,Clientes!$A$2:$D$102,4,FALSE)=0,Clientes!$D$6,VLOOKUP(G3353,Clientes!$A$2:$D$102,4,FALSE))</f>
        <v>Ciudad de México</v>
      </c>
      <c r="I3353" t="s">
        <v>885</v>
      </c>
      <c r="J3353">
        <v>1</v>
      </c>
      <c r="O3353" t="s">
        <v>908</v>
      </c>
    </row>
    <row r="3354" spans="1:15">
      <c r="A3354">
        <f t="shared" si="105"/>
        <v>3353</v>
      </c>
      <c r="B3354" s="14">
        <v>44214</v>
      </c>
      <c r="C3354" t="s">
        <v>6</v>
      </c>
      <c r="D3354" t="s">
        <v>20</v>
      </c>
      <c r="E3354" s="15">
        <f t="shared" si="104"/>
        <v>20200159</v>
      </c>
      <c r="F3354">
        <v>173</v>
      </c>
      <c r="G3354">
        <v>99999</v>
      </c>
      <c r="H3354" t="str">
        <f>IF(VLOOKUP(G3354,Clientes!$A$2:$D$102,4,FALSE)=0,Clientes!$D$6,VLOOKUP(G3354,Clientes!$A$2:$D$102,4,FALSE))</f>
        <v>Ciudad de México</v>
      </c>
      <c r="I3354" t="s">
        <v>835</v>
      </c>
      <c r="J3354">
        <v>2</v>
      </c>
      <c r="O3354" t="s">
        <v>908</v>
      </c>
    </row>
    <row r="3355" spans="1:15">
      <c r="A3355">
        <f t="shared" si="105"/>
        <v>3354</v>
      </c>
      <c r="B3355" s="14">
        <v>44214</v>
      </c>
      <c r="C3355" t="s">
        <v>6</v>
      </c>
      <c r="D3355" t="s">
        <v>20</v>
      </c>
      <c r="E3355" s="15">
        <f t="shared" si="104"/>
        <v>20200160</v>
      </c>
      <c r="F3355">
        <v>188</v>
      </c>
      <c r="G3355">
        <v>99999</v>
      </c>
      <c r="H3355" t="str">
        <f>IF(VLOOKUP(G3355,Clientes!$A$2:$D$102,4,FALSE)=0,Clientes!$D$6,VLOOKUP(G3355,Clientes!$A$2:$D$102,4,FALSE))</f>
        <v>Ciudad de México</v>
      </c>
      <c r="I3355" t="s">
        <v>872</v>
      </c>
      <c r="J3355">
        <v>2</v>
      </c>
      <c r="O3355" t="s">
        <v>908</v>
      </c>
    </row>
    <row r="3356" spans="1:15">
      <c r="A3356">
        <f t="shared" si="105"/>
        <v>3355</v>
      </c>
      <c r="B3356" s="14">
        <v>44214</v>
      </c>
      <c r="C3356" t="s">
        <v>6</v>
      </c>
      <c r="D3356" t="s">
        <v>21</v>
      </c>
      <c r="E3356" s="15">
        <f t="shared" si="104"/>
        <v>20200161</v>
      </c>
      <c r="F3356">
        <v>209</v>
      </c>
      <c r="G3356">
        <v>99999</v>
      </c>
      <c r="H3356" t="str">
        <f>IF(VLOOKUP(G3356,Clientes!$A$2:$D$102,4,FALSE)=0,Clientes!$D$6,VLOOKUP(G3356,Clientes!$A$2:$D$102,4,FALSE))</f>
        <v>Ciudad de México</v>
      </c>
      <c r="I3356" t="s">
        <v>855</v>
      </c>
      <c r="J3356">
        <v>2</v>
      </c>
      <c r="O3356" t="s">
        <v>32</v>
      </c>
    </row>
    <row r="3357" spans="1:15">
      <c r="A3357">
        <f t="shared" si="105"/>
        <v>3356</v>
      </c>
      <c r="B3357" s="14">
        <v>44214</v>
      </c>
      <c r="C3357" t="s">
        <v>6</v>
      </c>
      <c r="D3357" t="s">
        <v>22</v>
      </c>
      <c r="E3357" s="15">
        <f t="shared" si="104"/>
        <v>20200162</v>
      </c>
      <c r="F3357">
        <v>295</v>
      </c>
      <c r="G3357">
        <v>99999</v>
      </c>
      <c r="H3357" t="str">
        <f>IF(VLOOKUP(G3357,Clientes!$A$2:$D$102,4,FALSE)=0,Clientes!$D$6,VLOOKUP(G3357,Clientes!$A$2:$D$102,4,FALSE))</f>
        <v>Ciudad de México</v>
      </c>
      <c r="I3357" t="s">
        <v>879</v>
      </c>
      <c r="J3357">
        <v>3</v>
      </c>
      <c r="O3357" t="s">
        <v>908</v>
      </c>
    </row>
    <row r="3358" spans="1:15">
      <c r="A3358">
        <f t="shared" si="105"/>
        <v>3357</v>
      </c>
      <c r="B3358" s="14">
        <v>44214</v>
      </c>
      <c r="C3358" t="s">
        <v>6</v>
      </c>
      <c r="D3358" t="s">
        <v>22</v>
      </c>
      <c r="E3358" s="15">
        <f t="shared" si="104"/>
        <v>20200163</v>
      </c>
      <c r="F3358">
        <v>332</v>
      </c>
      <c r="G3358">
        <v>99999</v>
      </c>
      <c r="H3358" t="str">
        <f>IF(VLOOKUP(G3358,Clientes!$A$2:$D$102,4,FALSE)=0,Clientes!$D$6,VLOOKUP(G3358,Clientes!$A$2:$D$102,4,FALSE))</f>
        <v>Ciudad de México</v>
      </c>
      <c r="I3358" t="s">
        <v>839</v>
      </c>
      <c r="J3358">
        <v>5</v>
      </c>
      <c r="O3358" t="s">
        <v>32</v>
      </c>
    </row>
    <row r="3359" spans="1:15">
      <c r="A3359">
        <f t="shared" si="105"/>
        <v>3358</v>
      </c>
      <c r="B3359" s="14">
        <v>44214</v>
      </c>
      <c r="C3359" t="s">
        <v>6</v>
      </c>
      <c r="D3359" t="s">
        <v>22</v>
      </c>
      <c r="E3359" s="15">
        <f t="shared" si="104"/>
        <v>20200164</v>
      </c>
      <c r="F3359">
        <v>339</v>
      </c>
      <c r="G3359">
        <v>99999</v>
      </c>
      <c r="H3359" t="str">
        <f>IF(VLOOKUP(G3359,Clientes!$A$2:$D$102,4,FALSE)=0,Clientes!$D$6,VLOOKUP(G3359,Clientes!$A$2:$D$102,4,FALSE))</f>
        <v>Ciudad de México</v>
      </c>
      <c r="I3359" t="s">
        <v>833</v>
      </c>
      <c r="J3359">
        <v>3</v>
      </c>
      <c r="O3359" t="s">
        <v>32</v>
      </c>
    </row>
    <row r="3360" spans="1:15">
      <c r="A3360">
        <f t="shared" si="105"/>
        <v>3359</v>
      </c>
      <c r="B3360" s="14">
        <v>44214</v>
      </c>
      <c r="C3360" t="s">
        <v>6</v>
      </c>
      <c r="D3360" t="s">
        <v>20</v>
      </c>
      <c r="E3360" s="15">
        <f t="shared" si="104"/>
        <v>20200165</v>
      </c>
      <c r="F3360">
        <v>351</v>
      </c>
      <c r="G3360">
        <v>99999</v>
      </c>
      <c r="H3360" t="str">
        <f>IF(VLOOKUP(G3360,Clientes!$A$2:$D$102,4,FALSE)=0,Clientes!$D$6,VLOOKUP(G3360,Clientes!$A$2:$D$102,4,FALSE))</f>
        <v>Ciudad de México</v>
      </c>
      <c r="I3360" t="s">
        <v>849</v>
      </c>
      <c r="J3360">
        <v>2</v>
      </c>
      <c r="O3360" t="s">
        <v>908</v>
      </c>
    </row>
    <row r="3361" spans="1:15">
      <c r="A3361">
        <f t="shared" si="105"/>
        <v>3360</v>
      </c>
      <c r="B3361" s="14">
        <v>44214</v>
      </c>
      <c r="C3361" t="s">
        <v>6</v>
      </c>
      <c r="D3361" t="s">
        <v>21</v>
      </c>
      <c r="E3361" s="15">
        <f t="shared" si="104"/>
        <v>20200166</v>
      </c>
      <c r="F3361">
        <v>362</v>
      </c>
      <c r="G3361">
        <v>99999</v>
      </c>
      <c r="H3361" t="str">
        <f>IF(VLOOKUP(G3361,Clientes!$A$2:$D$102,4,FALSE)=0,Clientes!$D$6,VLOOKUP(G3361,Clientes!$A$2:$D$102,4,FALSE))</f>
        <v>Ciudad de México</v>
      </c>
      <c r="I3361" t="s">
        <v>862</v>
      </c>
      <c r="J3361">
        <v>6</v>
      </c>
      <c r="O3361" t="s">
        <v>908</v>
      </c>
    </row>
    <row r="3362" spans="1:15">
      <c r="A3362">
        <f t="shared" si="105"/>
        <v>3361</v>
      </c>
      <c r="B3362" s="14">
        <v>44214</v>
      </c>
      <c r="C3362" t="s">
        <v>6</v>
      </c>
      <c r="D3362" t="s">
        <v>20</v>
      </c>
      <c r="E3362" s="15">
        <f t="shared" si="104"/>
        <v>20200167</v>
      </c>
      <c r="F3362">
        <v>375</v>
      </c>
      <c r="G3362">
        <v>99999</v>
      </c>
      <c r="H3362" t="str">
        <f>IF(VLOOKUP(G3362,Clientes!$A$2:$D$102,4,FALSE)=0,Clientes!$D$6,VLOOKUP(G3362,Clientes!$A$2:$D$102,4,FALSE))</f>
        <v>Ciudad de México</v>
      </c>
      <c r="I3362" t="s">
        <v>873</v>
      </c>
      <c r="J3362">
        <v>7</v>
      </c>
      <c r="O3362" t="s">
        <v>907</v>
      </c>
    </row>
    <row r="3363" spans="1:15">
      <c r="A3363">
        <f t="shared" si="105"/>
        <v>3362</v>
      </c>
      <c r="B3363" s="14">
        <v>44214</v>
      </c>
      <c r="C3363" t="s">
        <v>6</v>
      </c>
      <c r="D3363" t="s">
        <v>21</v>
      </c>
      <c r="E3363" s="15">
        <f t="shared" si="104"/>
        <v>20200168</v>
      </c>
      <c r="F3363">
        <v>385</v>
      </c>
      <c r="G3363">
        <v>99999</v>
      </c>
      <c r="H3363" t="str">
        <f>IF(VLOOKUP(G3363,Clientes!$A$2:$D$102,4,FALSE)=0,Clientes!$D$6,VLOOKUP(G3363,Clientes!$A$2:$D$102,4,FALSE))</f>
        <v>Ciudad de México</v>
      </c>
      <c r="I3363" t="s">
        <v>849</v>
      </c>
      <c r="J3363">
        <v>7</v>
      </c>
      <c r="O3363" t="s">
        <v>32</v>
      </c>
    </row>
    <row r="3364" spans="1:15">
      <c r="A3364">
        <f t="shared" si="105"/>
        <v>3363</v>
      </c>
      <c r="B3364" s="14">
        <v>44214</v>
      </c>
      <c r="C3364" t="s">
        <v>6</v>
      </c>
      <c r="D3364" t="s">
        <v>22</v>
      </c>
      <c r="E3364" s="15">
        <f t="shared" si="104"/>
        <v>20200169</v>
      </c>
      <c r="F3364">
        <v>393</v>
      </c>
      <c r="G3364">
        <v>99999</v>
      </c>
      <c r="H3364" t="str">
        <f>IF(VLOOKUP(G3364,Clientes!$A$2:$D$102,4,FALSE)=0,Clientes!$D$6,VLOOKUP(G3364,Clientes!$A$2:$D$102,4,FALSE))</f>
        <v>Ciudad de México</v>
      </c>
      <c r="I3364" t="s">
        <v>851</v>
      </c>
      <c r="J3364">
        <v>4</v>
      </c>
      <c r="O3364" t="s">
        <v>907</v>
      </c>
    </row>
    <row r="3365" spans="1:15">
      <c r="A3365">
        <f t="shared" si="105"/>
        <v>3364</v>
      </c>
      <c r="B3365" s="14">
        <v>44214</v>
      </c>
      <c r="C3365" t="s">
        <v>6</v>
      </c>
      <c r="D3365" t="s">
        <v>22</v>
      </c>
      <c r="E3365" s="15">
        <f t="shared" si="104"/>
        <v>20200170</v>
      </c>
      <c r="F3365">
        <v>399</v>
      </c>
      <c r="G3365">
        <v>99999</v>
      </c>
      <c r="H3365" t="str">
        <f>IF(VLOOKUP(G3365,Clientes!$A$2:$D$102,4,FALSE)=0,Clientes!$D$6,VLOOKUP(G3365,Clientes!$A$2:$D$102,4,FALSE))</f>
        <v>Ciudad de México</v>
      </c>
      <c r="I3365" t="s">
        <v>880</v>
      </c>
      <c r="J3365">
        <v>4</v>
      </c>
      <c r="O3365" t="s">
        <v>32</v>
      </c>
    </row>
    <row r="3366" spans="1:15">
      <c r="A3366">
        <f t="shared" si="105"/>
        <v>3365</v>
      </c>
      <c r="B3366" s="14">
        <v>44214</v>
      </c>
      <c r="C3366" t="s">
        <v>6</v>
      </c>
      <c r="D3366" t="s">
        <v>22</v>
      </c>
      <c r="E3366" s="15">
        <f t="shared" si="104"/>
        <v>20200171</v>
      </c>
      <c r="F3366">
        <v>410</v>
      </c>
      <c r="G3366">
        <v>99999</v>
      </c>
      <c r="H3366" t="str">
        <f>IF(VLOOKUP(G3366,Clientes!$A$2:$D$102,4,FALSE)=0,Clientes!$D$6,VLOOKUP(G3366,Clientes!$A$2:$D$102,4,FALSE))</f>
        <v>Ciudad de México</v>
      </c>
      <c r="I3366" t="s">
        <v>851</v>
      </c>
      <c r="J3366">
        <v>6</v>
      </c>
      <c r="O3366" t="s">
        <v>908</v>
      </c>
    </row>
    <row r="3367" spans="1:15">
      <c r="A3367">
        <f t="shared" si="105"/>
        <v>3366</v>
      </c>
      <c r="B3367" s="14">
        <v>44214</v>
      </c>
      <c r="C3367" t="s">
        <v>6</v>
      </c>
      <c r="D3367" t="s">
        <v>20</v>
      </c>
      <c r="E3367" s="15">
        <f t="shared" si="104"/>
        <v>20200172</v>
      </c>
      <c r="F3367">
        <v>412</v>
      </c>
      <c r="G3367">
        <v>99999</v>
      </c>
      <c r="H3367" t="str">
        <f>IF(VLOOKUP(G3367,Clientes!$A$2:$D$102,4,FALSE)=0,Clientes!$D$6,VLOOKUP(G3367,Clientes!$A$2:$D$102,4,FALSE))</f>
        <v>Ciudad de México</v>
      </c>
      <c r="I3367" t="s">
        <v>887</v>
      </c>
      <c r="J3367">
        <v>2</v>
      </c>
      <c r="O3367" t="s">
        <v>32</v>
      </c>
    </row>
    <row r="3368" spans="1:15">
      <c r="A3368">
        <f t="shared" si="105"/>
        <v>3367</v>
      </c>
      <c r="B3368" s="14">
        <v>44215</v>
      </c>
      <c r="C3368" t="s">
        <v>6</v>
      </c>
      <c r="D3368" t="s">
        <v>21</v>
      </c>
      <c r="E3368" s="15">
        <f t="shared" si="104"/>
        <v>20200173</v>
      </c>
      <c r="F3368">
        <v>55</v>
      </c>
      <c r="G3368">
        <v>55</v>
      </c>
      <c r="H3368" t="str">
        <f>IF(VLOOKUP(G3368,Clientes!$A$2:$D$102,4,FALSE)=0,Clientes!$D$6,VLOOKUP(G3368,Clientes!$A$2:$D$102,4,FALSE))</f>
        <v>Córdoba</v>
      </c>
      <c r="I3368" t="s">
        <v>849</v>
      </c>
      <c r="J3368">
        <v>1</v>
      </c>
      <c r="O3368" t="s">
        <v>907</v>
      </c>
    </row>
    <row r="3369" spans="1:15">
      <c r="A3369">
        <f t="shared" si="105"/>
        <v>3368</v>
      </c>
      <c r="B3369" s="14">
        <v>44215</v>
      </c>
      <c r="C3369" t="s">
        <v>6</v>
      </c>
      <c r="D3369" t="s">
        <v>20</v>
      </c>
      <c r="E3369" s="15">
        <f t="shared" si="104"/>
        <v>20200174</v>
      </c>
      <c r="F3369">
        <v>68</v>
      </c>
      <c r="G3369">
        <v>68</v>
      </c>
      <c r="H3369" t="str">
        <f>IF(VLOOKUP(G3369,Clientes!$A$2:$D$102,4,FALSE)=0,Clientes!$D$6,VLOOKUP(G3369,Clientes!$A$2:$D$102,4,FALSE))</f>
        <v>Ciudad de México</v>
      </c>
      <c r="I3369" t="s">
        <v>840</v>
      </c>
      <c r="J3369">
        <v>7</v>
      </c>
      <c r="O3369" t="s">
        <v>907</v>
      </c>
    </row>
    <row r="3370" spans="1:15">
      <c r="A3370">
        <f t="shared" si="105"/>
        <v>3369</v>
      </c>
      <c r="B3370" s="14">
        <v>44215</v>
      </c>
      <c r="C3370" t="s">
        <v>6</v>
      </c>
      <c r="D3370" t="s">
        <v>21</v>
      </c>
      <c r="E3370" s="15">
        <f t="shared" si="104"/>
        <v>20200175</v>
      </c>
      <c r="F3370">
        <v>103</v>
      </c>
      <c r="G3370">
        <v>99999</v>
      </c>
      <c r="H3370" t="str">
        <f>IF(VLOOKUP(G3370,Clientes!$A$2:$D$102,4,FALSE)=0,Clientes!$D$6,VLOOKUP(G3370,Clientes!$A$2:$D$102,4,FALSE))</f>
        <v>Ciudad de México</v>
      </c>
      <c r="I3370" t="s">
        <v>871</v>
      </c>
      <c r="J3370">
        <v>1</v>
      </c>
      <c r="O3370" t="s">
        <v>908</v>
      </c>
    </row>
    <row r="3371" spans="1:15">
      <c r="A3371">
        <f t="shared" si="105"/>
        <v>3370</v>
      </c>
      <c r="B3371" s="14">
        <v>44215</v>
      </c>
      <c r="C3371" t="s">
        <v>6</v>
      </c>
      <c r="D3371" t="s">
        <v>21</v>
      </c>
      <c r="E3371" s="15">
        <f t="shared" si="104"/>
        <v>20200176</v>
      </c>
      <c r="F3371">
        <v>112</v>
      </c>
      <c r="G3371">
        <v>99999</v>
      </c>
      <c r="H3371" t="str">
        <f>IF(VLOOKUP(G3371,Clientes!$A$2:$D$102,4,FALSE)=0,Clientes!$D$6,VLOOKUP(G3371,Clientes!$A$2:$D$102,4,FALSE))</f>
        <v>Ciudad de México</v>
      </c>
      <c r="I3371" t="s">
        <v>882</v>
      </c>
      <c r="J3371">
        <v>3</v>
      </c>
      <c r="O3371" t="s">
        <v>32</v>
      </c>
    </row>
    <row r="3372" spans="1:15">
      <c r="A3372">
        <f t="shared" si="105"/>
        <v>3371</v>
      </c>
      <c r="B3372" s="14">
        <v>44215</v>
      </c>
      <c r="C3372" t="s">
        <v>6</v>
      </c>
      <c r="D3372" t="s">
        <v>20</v>
      </c>
      <c r="E3372" s="15">
        <f t="shared" si="104"/>
        <v>20200177</v>
      </c>
      <c r="F3372">
        <v>137</v>
      </c>
      <c r="G3372">
        <v>99999</v>
      </c>
      <c r="H3372" t="str">
        <f>IF(VLOOKUP(G3372,Clientes!$A$2:$D$102,4,FALSE)=0,Clientes!$D$6,VLOOKUP(G3372,Clientes!$A$2:$D$102,4,FALSE))</f>
        <v>Ciudad de México</v>
      </c>
      <c r="I3372" t="s">
        <v>880</v>
      </c>
      <c r="J3372">
        <v>2</v>
      </c>
      <c r="O3372" t="s">
        <v>32</v>
      </c>
    </row>
    <row r="3373" spans="1:15">
      <c r="A3373">
        <f t="shared" si="105"/>
        <v>3372</v>
      </c>
      <c r="B3373" s="14">
        <v>44215</v>
      </c>
      <c r="C3373" t="s">
        <v>6</v>
      </c>
      <c r="D3373" t="s">
        <v>22</v>
      </c>
      <c r="E3373" s="15">
        <f t="shared" si="104"/>
        <v>20200178</v>
      </c>
      <c r="F3373">
        <v>206</v>
      </c>
      <c r="G3373">
        <v>99999</v>
      </c>
      <c r="H3373" t="str">
        <f>IF(VLOOKUP(G3373,Clientes!$A$2:$D$102,4,FALSE)=0,Clientes!$D$6,VLOOKUP(G3373,Clientes!$A$2:$D$102,4,FALSE))</f>
        <v>Ciudad de México</v>
      </c>
      <c r="I3373" t="s">
        <v>860</v>
      </c>
      <c r="J3373">
        <v>2</v>
      </c>
      <c r="O3373" t="s">
        <v>907</v>
      </c>
    </row>
    <row r="3374" spans="1:15">
      <c r="A3374">
        <f t="shared" si="105"/>
        <v>3373</v>
      </c>
      <c r="B3374" s="14">
        <v>44215</v>
      </c>
      <c r="C3374" t="s">
        <v>6</v>
      </c>
      <c r="D3374" t="s">
        <v>20</v>
      </c>
      <c r="E3374" s="15">
        <f t="shared" si="104"/>
        <v>20200179</v>
      </c>
      <c r="F3374">
        <v>253</v>
      </c>
      <c r="G3374">
        <v>99999</v>
      </c>
      <c r="H3374" t="str">
        <f>IF(VLOOKUP(G3374,Clientes!$A$2:$D$102,4,FALSE)=0,Clientes!$D$6,VLOOKUP(G3374,Clientes!$A$2:$D$102,4,FALSE))</f>
        <v>Ciudad de México</v>
      </c>
      <c r="I3374" t="s">
        <v>844</v>
      </c>
      <c r="J3374">
        <v>7</v>
      </c>
      <c r="O3374" t="s">
        <v>908</v>
      </c>
    </row>
    <row r="3375" spans="1:15">
      <c r="A3375">
        <f t="shared" si="105"/>
        <v>3374</v>
      </c>
      <c r="B3375" s="14">
        <v>44215</v>
      </c>
      <c r="C3375" t="s">
        <v>6</v>
      </c>
      <c r="D3375" t="s">
        <v>20</v>
      </c>
      <c r="E3375" s="15">
        <f t="shared" si="104"/>
        <v>20200180</v>
      </c>
      <c r="F3375">
        <v>288</v>
      </c>
      <c r="G3375">
        <v>99999</v>
      </c>
      <c r="H3375" t="str">
        <f>IF(VLOOKUP(G3375,Clientes!$A$2:$D$102,4,FALSE)=0,Clientes!$D$6,VLOOKUP(G3375,Clientes!$A$2:$D$102,4,FALSE))</f>
        <v>Ciudad de México</v>
      </c>
      <c r="I3375" t="s">
        <v>832</v>
      </c>
      <c r="J3375">
        <v>4</v>
      </c>
      <c r="O3375" t="s">
        <v>32</v>
      </c>
    </row>
    <row r="3376" spans="1:15">
      <c r="A3376">
        <f t="shared" si="105"/>
        <v>3375</v>
      </c>
      <c r="B3376" s="14">
        <v>44215</v>
      </c>
      <c r="C3376" t="s">
        <v>6</v>
      </c>
      <c r="D3376" t="s">
        <v>20</v>
      </c>
      <c r="E3376" s="15">
        <f t="shared" si="104"/>
        <v>20200180</v>
      </c>
      <c r="F3376">
        <v>288</v>
      </c>
      <c r="G3376">
        <v>99999</v>
      </c>
      <c r="H3376" t="str">
        <f>IF(VLOOKUP(G3376,Clientes!$A$2:$D$102,4,FALSE)=0,Clientes!$D$6,VLOOKUP(G3376,Clientes!$A$2:$D$102,4,FALSE))</f>
        <v>Ciudad de México</v>
      </c>
      <c r="I3376" t="s">
        <v>853</v>
      </c>
      <c r="J3376">
        <v>1</v>
      </c>
      <c r="O3376" t="s">
        <v>32</v>
      </c>
    </row>
    <row r="3377" spans="1:15">
      <c r="A3377">
        <f t="shared" si="105"/>
        <v>3376</v>
      </c>
      <c r="B3377" s="14">
        <v>44215</v>
      </c>
      <c r="C3377" t="s">
        <v>6</v>
      </c>
      <c r="D3377" t="s">
        <v>20</v>
      </c>
      <c r="E3377" s="15">
        <f t="shared" si="104"/>
        <v>20200181</v>
      </c>
      <c r="F3377">
        <v>301</v>
      </c>
      <c r="G3377">
        <v>99999</v>
      </c>
      <c r="H3377" t="str">
        <f>IF(VLOOKUP(G3377,Clientes!$A$2:$D$102,4,FALSE)=0,Clientes!$D$6,VLOOKUP(G3377,Clientes!$A$2:$D$102,4,FALSE))</f>
        <v>Ciudad de México</v>
      </c>
      <c r="I3377" t="s">
        <v>831</v>
      </c>
      <c r="J3377">
        <v>6</v>
      </c>
      <c r="O3377" t="s">
        <v>32</v>
      </c>
    </row>
    <row r="3378" spans="1:15">
      <c r="A3378">
        <f t="shared" si="105"/>
        <v>3377</v>
      </c>
      <c r="B3378" s="14">
        <v>44215</v>
      </c>
      <c r="C3378" t="s">
        <v>6</v>
      </c>
      <c r="D3378" t="s">
        <v>20</v>
      </c>
      <c r="E3378" s="15">
        <f t="shared" si="104"/>
        <v>20200182</v>
      </c>
      <c r="F3378">
        <v>316</v>
      </c>
      <c r="G3378">
        <v>99999</v>
      </c>
      <c r="H3378" t="str">
        <f>IF(VLOOKUP(G3378,Clientes!$A$2:$D$102,4,FALSE)=0,Clientes!$D$6,VLOOKUP(G3378,Clientes!$A$2:$D$102,4,FALSE))</f>
        <v>Ciudad de México</v>
      </c>
      <c r="I3378" t="s">
        <v>869</v>
      </c>
      <c r="J3378">
        <v>6</v>
      </c>
      <c r="O3378" t="s">
        <v>908</v>
      </c>
    </row>
    <row r="3379" spans="1:15">
      <c r="A3379">
        <f t="shared" si="105"/>
        <v>3378</v>
      </c>
      <c r="B3379" s="14">
        <v>44216</v>
      </c>
      <c r="C3379" t="s">
        <v>6</v>
      </c>
      <c r="D3379" t="s">
        <v>20</v>
      </c>
      <c r="E3379" s="15">
        <f t="shared" si="104"/>
        <v>20200183</v>
      </c>
      <c r="F3379">
        <v>53</v>
      </c>
      <c r="G3379">
        <v>53</v>
      </c>
      <c r="H3379" t="str">
        <f>IF(VLOOKUP(G3379,Clientes!$A$2:$D$102,4,FALSE)=0,Clientes!$D$6,VLOOKUP(G3379,Clientes!$A$2:$D$102,4,FALSE))</f>
        <v>Nezahualcóyotl</v>
      </c>
      <c r="I3379" t="s">
        <v>888</v>
      </c>
      <c r="J3379">
        <v>5</v>
      </c>
      <c r="O3379" t="s">
        <v>32</v>
      </c>
    </row>
    <row r="3380" spans="1:15">
      <c r="A3380">
        <f t="shared" si="105"/>
        <v>3379</v>
      </c>
      <c r="B3380" s="14">
        <v>44216</v>
      </c>
      <c r="C3380" t="s">
        <v>6</v>
      </c>
      <c r="D3380" t="s">
        <v>22</v>
      </c>
      <c r="E3380" s="15">
        <f t="shared" si="104"/>
        <v>20200184</v>
      </c>
      <c r="F3380">
        <v>72</v>
      </c>
      <c r="G3380">
        <v>72</v>
      </c>
      <c r="H3380" t="str">
        <f>IF(VLOOKUP(G3380,Clientes!$A$2:$D$102,4,FALSE)=0,Clientes!$D$6,VLOOKUP(G3380,Clientes!$A$2:$D$102,4,FALSE))</f>
        <v>Ciudad de México</v>
      </c>
      <c r="I3380" t="s">
        <v>841</v>
      </c>
      <c r="J3380">
        <v>2</v>
      </c>
      <c r="O3380" t="s">
        <v>32</v>
      </c>
    </row>
    <row r="3381" spans="1:15">
      <c r="A3381">
        <f t="shared" si="105"/>
        <v>3380</v>
      </c>
      <c r="B3381" s="14">
        <v>44216</v>
      </c>
      <c r="C3381" t="s">
        <v>6</v>
      </c>
      <c r="D3381" t="s">
        <v>20</v>
      </c>
      <c r="E3381" s="15">
        <f t="shared" si="104"/>
        <v>20200185</v>
      </c>
      <c r="F3381">
        <v>75</v>
      </c>
      <c r="G3381">
        <v>75</v>
      </c>
      <c r="H3381" t="str">
        <f>IF(VLOOKUP(G3381,Clientes!$A$2:$D$102,4,FALSE)=0,Clientes!$D$6,VLOOKUP(G3381,Clientes!$A$2:$D$102,4,FALSE))</f>
        <v>Veracruz</v>
      </c>
      <c r="I3381" t="s">
        <v>874</v>
      </c>
      <c r="J3381">
        <v>6</v>
      </c>
      <c r="O3381" t="s">
        <v>32</v>
      </c>
    </row>
    <row r="3382" spans="1:15">
      <c r="A3382">
        <f t="shared" si="105"/>
        <v>3381</v>
      </c>
      <c r="B3382" s="14">
        <v>44216</v>
      </c>
      <c r="C3382" t="s">
        <v>6</v>
      </c>
      <c r="D3382" t="s">
        <v>20</v>
      </c>
      <c r="E3382" s="15">
        <f t="shared" si="104"/>
        <v>20200186</v>
      </c>
      <c r="F3382">
        <v>106</v>
      </c>
      <c r="G3382">
        <v>99999</v>
      </c>
      <c r="H3382" t="str">
        <f>IF(VLOOKUP(G3382,Clientes!$A$2:$D$102,4,FALSE)=0,Clientes!$D$6,VLOOKUP(G3382,Clientes!$A$2:$D$102,4,FALSE))</f>
        <v>Ciudad de México</v>
      </c>
      <c r="I3382" t="s">
        <v>837</v>
      </c>
      <c r="J3382">
        <v>2</v>
      </c>
      <c r="O3382" t="s">
        <v>908</v>
      </c>
    </row>
    <row r="3383" spans="1:15">
      <c r="A3383">
        <f t="shared" si="105"/>
        <v>3382</v>
      </c>
      <c r="B3383" s="14">
        <v>44216</v>
      </c>
      <c r="C3383" t="s">
        <v>6</v>
      </c>
      <c r="D3383" t="s">
        <v>20</v>
      </c>
      <c r="E3383" s="15">
        <f t="shared" si="104"/>
        <v>20200187</v>
      </c>
      <c r="F3383">
        <v>110</v>
      </c>
      <c r="G3383">
        <v>99999</v>
      </c>
      <c r="H3383" t="str">
        <f>IF(VLOOKUP(G3383,Clientes!$A$2:$D$102,4,FALSE)=0,Clientes!$D$6,VLOOKUP(G3383,Clientes!$A$2:$D$102,4,FALSE))</f>
        <v>Ciudad de México</v>
      </c>
      <c r="I3383" t="s">
        <v>882</v>
      </c>
      <c r="J3383">
        <v>4</v>
      </c>
      <c r="O3383" t="s">
        <v>32</v>
      </c>
    </row>
    <row r="3384" spans="1:15">
      <c r="A3384">
        <f t="shared" si="105"/>
        <v>3383</v>
      </c>
      <c r="B3384" s="14">
        <v>44216</v>
      </c>
      <c r="C3384" t="s">
        <v>6</v>
      </c>
      <c r="D3384" t="s">
        <v>20</v>
      </c>
      <c r="E3384" s="15">
        <f t="shared" si="104"/>
        <v>20200188</v>
      </c>
      <c r="F3384">
        <v>339</v>
      </c>
      <c r="G3384">
        <v>99999</v>
      </c>
      <c r="H3384" t="str">
        <f>IF(VLOOKUP(G3384,Clientes!$A$2:$D$102,4,FALSE)=0,Clientes!$D$6,VLOOKUP(G3384,Clientes!$A$2:$D$102,4,FALSE))</f>
        <v>Ciudad de México</v>
      </c>
      <c r="I3384" t="s">
        <v>877</v>
      </c>
      <c r="J3384">
        <v>1</v>
      </c>
      <c r="O3384" t="s">
        <v>32</v>
      </c>
    </row>
    <row r="3385" spans="1:15">
      <c r="A3385">
        <f t="shared" si="105"/>
        <v>3384</v>
      </c>
      <c r="B3385" s="14">
        <v>44216</v>
      </c>
      <c r="C3385" t="s">
        <v>6</v>
      </c>
      <c r="D3385" t="s">
        <v>20</v>
      </c>
      <c r="E3385" s="15">
        <f t="shared" si="104"/>
        <v>20200189</v>
      </c>
      <c r="F3385">
        <v>367</v>
      </c>
      <c r="G3385">
        <v>99999</v>
      </c>
      <c r="H3385" t="str">
        <f>IF(VLOOKUP(G3385,Clientes!$A$2:$D$102,4,FALSE)=0,Clientes!$D$6,VLOOKUP(G3385,Clientes!$A$2:$D$102,4,FALSE))</f>
        <v>Ciudad de México</v>
      </c>
      <c r="I3385" t="s">
        <v>859</v>
      </c>
      <c r="J3385">
        <v>2</v>
      </c>
      <c r="O3385" t="s">
        <v>908</v>
      </c>
    </row>
    <row r="3386" spans="1:15">
      <c r="A3386">
        <f t="shared" si="105"/>
        <v>3385</v>
      </c>
      <c r="B3386" s="14">
        <v>44216</v>
      </c>
      <c r="C3386" t="s">
        <v>6</v>
      </c>
      <c r="D3386" t="s">
        <v>20</v>
      </c>
      <c r="E3386" s="15">
        <f t="shared" si="104"/>
        <v>20200190</v>
      </c>
      <c r="F3386">
        <v>398</v>
      </c>
      <c r="G3386">
        <v>99999</v>
      </c>
      <c r="H3386" t="str">
        <f>IF(VLOOKUP(G3386,Clientes!$A$2:$D$102,4,FALSE)=0,Clientes!$D$6,VLOOKUP(G3386,Clientes!$A$2:$D$102,4,FALSE))</f>
        <v>Ciudad de México</v>
      </c>
      <c r="I3386" t="s">
        <v>851</v>
      </c>
      <c r="J3386">
        <v>7</v>
      </c>
      <c r="O3386" t="s">
        <v>32</v>
      </c>
    </row>
    <row r="3387" spans="1:15">
      <c r="A3387">
        <f t="shared" si="105"/>
        <v>3386</v>
      </c>
      <c r="B3387" s="14">
        <v>44216</v>
      </c>
      <c r="C3387" t="s">
        <v>6</v>
      </c>
      <c r="D3387" t="s">
        <v>20</v>
      </c>
      <c r="E3387" s="15">
        <f t="shared" si="104"/>
        <v>20200191</v>
      </c>
      <c r="F3387">
        <v>462</v>
      </c>
      <c r="G3387">
        <v>99999</v>
      </c>
      <c r="H3387" t="str">
        <f>IF(VLOOKUP(G3387,Clientes!$A$2:$D$102,4,FALSE)=0,Clientes!$D$6,VLOOKUP(G3387,Clientes!$A$2:$D$102,4,FALSE))</f>
        <v>Ciudad de México</v>
      </c>
      <c r="I3387" t="s">
        <v>865</v>
      </c>
      <c r="J3387">
        <v>2</v>
      </c>
      <c r="O3387" t="s">
        <v>908</v>
      </c>
    </row>
    <row r="3388" spans="1:15">
      <c r="A3388">
        <f t="shared" si="105"/>
        <v>3387</v>
      </c>
      <c r="B3388" s="14">
        <v>44217</v>
      </c>
      <c r="C3388" t="s">
        <v>6</v>
      </c>
      <c r="D3388" t="s">
        <v>22</v>
      </c>
      <c r="E3388" s="15">
        <f t="shared" ref="E3388:E3451" si="106">IF(CONCATENATE(D3388,F3388)=CONCATENATE(D3387,F3387),E3387,E3387+1)</f>
        <v>20200192</v>
      </c>
      <c r="F3388">
        <v>27</v>
      </c>
      <c r="G3388">
        <v>27</v>
      </c>
      <c r="H3388" t="str">
        <f>IF(VLOOKUP(G3388,Clientes!$A$2:$D$102,4,FALSE)=0,Clientes!$D$6,VLOOKUP(G3388,Clientes!$A$2:$D$102,4,FALSE))</f>
        <v>Naucalpan</v>
      </c>
      <c r="I3388" t="s">
        <v>842</v>
      </c>
      <c r="J3388">
        <v>5</v>
      </c>
      <c r="O3388" t="s">
        <v>32</v>
      </c>
    </row>
    <row r="3389" spans="1:15">
      <c r="A3389">
        <f t="shared" si="105"/>
        <v>3388</v>
      </c>
      <c r="B3389" s="14">
        <v>44217</v>
      </c>
      <c r="C3389" t="s">
        <v>6</v>
      </c>
      <c r="D3389" t="s">
        <v>21</v>
      </c>
      <c r="E3389" s="15">
        <f t="shared" si="106"/>
        <v>20200193</v>
      </c>
      <c r="F3389">
        <v>87</v>
      </c>
      <c r="G3389">
        <v>87</v>
      </c>
      <c r="H3389" t="str">
        <f>IF(VLOOKUP(G3389,Clientes!$A$2:$D$102,4,FALSE)=0,Clientes!$D$6,VLOOKUP(G3389,Clientes!$A$2:$D$102,4,FALSE))</f>
        <v>Irapuato</v>
      </c>
      <c r="I3389" t="s">
        <v>830</v>
      </c>
      <c r="J3389">
        <v>2</v>
      </c>
      <c r="O3389" t="s">
        <v>908</v>
      </c>
    </row>
    <row r="3390" spans="1:15">
      <c r="A3390">
        <f t="shared" si="105"/>
        <v>3389</v>
      </c>
      <c r="B3390" s="14">
        <v>44217</v>
      </c>
      <c r="C3390" t="s">
        <v>6</v>
      </c>
      <c r="D3390" t="s">
        <v>22</v>
      </c>
      <c r="E3390" s="15">
        <f t="shared" si="106"/>
        <v>20200194</v>
      </c>
      <c r="F3390">
        <v>215</v>
      </c>
      <c r="G3390">
        <v>99999</v>
      </c>
      <c r="H3390" t="str">
        <f>IF(VLOOKUP(G3390,Clientes!$A$2:$D$102,4,FALSE)=0,Clientes!$D$6,VLOOKUP(G3390,Clientes!$A$2:$D$102,4,FALSE))</f>
        <v>Ciudad de México</v>
      </c>
      <c r="I3390" t="s">
        <v>868</v>
      </c>
      <c r="J3390">
        <v>1</v>
      </c>
      <c r="O3390" t="s">
        <v>908</v>
      </c>
    </row>
    <row r="3391" spans="1:15">
      <c r="A3391">
        <f t="shared" si="105"/>
        <v>3390</v>
      </c>
      <c r="B3391" s="14">
        <v>44217</v>
      </c>
      <c r="C3391" t="s">
        <v>6</v>
      </c>
      <c r="D3391" t="s">
        <v>21</v>
      </c>
      <c r="E3391" s="15">
        <f t="shared" si="106"/>
        <v>20200195</v>
      </c>
      <c r="F3391">
        <v>219</v>
      </c>
      <c r="G3391">
        <v>99999</v>
      </c>
      <c r="H3391" t="str">
        <f>IF(VLOOKUP(G3391,Clientes!$A$2:$D$102,4,FALSE)=0,Clientes!$D$6,VLOOKUP(G3391,Clientes!$A$2:$D$102,4,FALSE))</f>
        <v>Ciudad de México</v>
      </c>
      <c r="I3391" t="s">
        <v>859</v>
      </c>
      <c r="J3391">
        <v>6</v>
      </c>
      <c r="O3391" t="s">
        <v>908</v>
      </c>
    </row>
    <row r="3392" spans="1:15">
      <c r="A3392">
        <f t="shared" si="105"/>
        <v>3391</v>
      </c>
      <c r="B3392" s="14">
        <v>44217</v>
      </c>
      <c r="C3392" t="s">
        <v>6</v>
      </c>
      <c r="D3392" t="s">
        <v>20</v>
      </c>
      <c r="E3392" s="15">
        <f t="shared" si="106"/>
        <v>20200196</v>
      </c>
      <c r="F3392">
        <v>222</v>
      </c>
      <c r="G3392">
        <v>99999</v>
      </c>
      <c r="H3392" t="str">
        <f>IF(VLOOKUP(G3392,Clientes!$A$2:$D$102,4,FALSE)=0,Clientes!$D$6,VLOOKUP(G3392,Clientes!$A$2:$D$102,4,FALSE))</f>
        <v>Ciudad de México</v>
      </c>
      <c r="I3392" t="s">
        <v>846</v>
      </c>
      <c r="J3392">
        <v>4</v>
      </c>
      <c r="O3392" t="s">
        <v>32</v>
      </c>
    </row>
    <row r="3393" spans="1:15">
      <c r="A3393">
        <f t="shared" si="105"/>
        <v>3392</v>
      </c>
      <c r="B3393" s="14">
        <v>44217</v>
      </c>
      <c r="C3393" t="s">
        <v>6</v>
      </c>
      <c r="D3393" t="s">
        <v>20</v>
      </c>
      <c r="E3393" s="15">
        <f t="shared" si="106"/>
        <v>20200197</v>
      </c>
      <c r="F3393">
        <v>285</v>
      </c>
      <c r="G3393">
        <v>99999</v>
      </c>
      <c r="H3393" t="str">
        <f>IF(VLOOKUP(G3393,Clientes!$A$2:$D$102,4,FALSE)=0,Clientes!$D$6,VLOOKUP(G3393,Clientes!$A$2:$D$102,4,FALSE))</f>
        <v>Ciudad de México</v>
      </c>
      <c r="I3393" t="s">
        <v>873</v>
      </c>
      <c r="J3393">
        <v>4</v>
      </c>
      <c r="O3393" t="s">
        <v>32</v>
      </c>
    </row>
    <row r="3394" spans="1:15">
      <c r="A3394">
        <f t="shared" si="105"/>
        <v>3393</v>
      </c>
      <c r="B3394" s="14">
        <v>44217</v>
      </c>
      <c r="C3394" t="s">
        <v>6</v>
      </c>
      <c r="D3394" t="s">
        <v>20</v>
      </c>
      <c r="E3394" s="15">
        <f t="shared" si="106"/>
        <v>20200198</v>
      </c>
      <c r="F3394">
        <v>335</v>
      </c>
      <c r="G3394">
        <v>99999</v>
      </c>
      <c r="H3394" t="str">
        <f>IF(VLOOKUP(G3394,Clientes!$A$2:$D$102,4,FALSE)=0,Clientes!$D$6,VLOOKUP(G3394,Clientes!$A$2:$D$102,4,FALSE))</f>
        <v>Ciudad de México</v>
      </c>
      <c r="I3394" t="s">
        <v>881</v>
      </c>
      <c r="J3394">
        <v>6</v>
      </c>
      <c r="O3394" t="s">
        <v>32</v>
      </c>
    </row>
    <row r="3395" spans="1:15">
      <c r="A3395">
        <f t="shared" si="105"/>
        <v>3394</v>
      </c>
      <c r="B3395" s="14">
        <v>44217</v>
      </c>
      <c r="C3395" t="s">
        <v>6</v>
      </c>
      <c r="D3395" t="s">
        <v>21</v>
      </c>
      <c r="E3395" s="15">
        <f t="shared" si="106"/>
        <v>20200199</v>
      </c>
      <c r="F3395">
        <v>372</v>
      </c>
      <c r="G3395">
        <v>99999</v>
      </c>
      <c r="H3395" t="str">
        <f>IF(VLOOKUP(G3395,Clientes!$A$2:$D$102,4,FALSE)=0,Clientes!$D$6,VLOOKUP(G3395,Clientes!$A$2:$D$102,4,FALSE))</f>
        <v>Ciudad de México</v>
      </c>
      <c r="I3395" t="s">
        <v>854</v>
      </c>
      <c r="J3395">
        <v>2</v>
      </c>
      <c r="O3395" t="s">
        <v>32</v>
      </c>
    </row>
    <row r="3396" spans="1:15">
      <c r="A3396">
        <f t="shared" ref="A3396:A3459" si="107">A3395+1</f>
        <v>3395</v>
      </c>
      <c r="B3396" s="14">
        <v>44218</v>
      </c>
      <c r="C3396" t="s">
        <v>6</v>
      </c>
      <c r="D3396" t="s">
        <v>20</v>
      </c>
      <c r="E3396" s="15">
        <f t="shared" si="106"/>
        <v>20200200</v>
      </c>
      <c r="F3396">
        <v>129</v>
      </c>
      <c r="G3396">
        <v>99999</v>
      </c>
      <c r="H3396" t="str">
        <f>IF(VLOOKUP(G3396,Clientes!$A$2:$D$102,4,FALSE)=0,Clientes!$D$6,VLOOKUP(G3396,Clientes!$A$2:$D$102,4,FALSE))</f>
        <v>Ciudad de México</v>
      </c>
      <c r="I3396" t="s">
        <v>884</v>
      </c>
      <c r="J3396">
        <v>6</v>
      </c>
      <c r="O3396" t="s">
        <v>907</v>
      </c>
    </row>
    <row r="3397" spans="1:15">
      <c r="A3397">
        <f t="shared" si="107"/>
        <v>3396</v>
      </c>
      <c r="B3397" s="14">
        <v>44218</v>
      </c>
      <c r="C3397" t="s">
        <v>6</v>
      </c>
      <c r="D3397" t="s">
        <v>22</v>
      </c>
      <c r="E3397" s="15">
        <f t="shared" si="106"/>
        <v>20200201</v>
      </c>
      <c r="F3397">
        <v>230</v>
      </c>
      <c r="G3397">
        <v>99999</v>
      </c>
      <c r="H3397" t="str">
        <f>IF(VLOOKUP(G3397,Clientes!$A$2:$D$102,4,FALSE)=0,Clientes!$D$6,VLOOKUP(G3397,Clientes!$A$2:$D$102,4,FALSE))</f>
        <v>Ciudad de México</v>
      </c>
      <c r="I3397" t="s">
        <v>887</v>
      </c>
      <c r="J3397">
        <v>4</v>
      </c>
      <c r="O3397" t="s">
        <v>908</v>
      </c>
    </row>
    <row r="3398" spans="1:15">
      <c r="A3398">
        <f t="shared" si="107"/>
        <v>3397</v>
      </c>
      <c r="B3398" s="14">
        <v>44218</v>
      </c>
      <c r="C3398" t="s">
        <v>6</v>
      </c>
      <c r="D3398" t="s">
        <v>20</v>
      </c>
      <c r="E3398" s="15">
        <f t="shared" si="106"/>
        <v>20200202</v>
      </c>
      <c r="F3398">
        <v>427</v>
      </c>
      <c r="G3398">
        <v>99999</v>
      </c>
      <c r="H3398" t="str">
        <f>IF(VLOOKUP(G3398,Clientes!$A$2:$D$102,4,FALSE)=0,Clientes!$D$6,VLOOKUP(G3398,Clientes!$A$2:$D$102,4,FALSE))</f>
        <v>Ciudad de México</v>
      </c>
      <c r="I3398" t="s">
        <v>889</v>
      </c>
      <c r="J3398">
        <v>4</v>
      </c>
      <c r="O3398" t="s">
        <v>32</v>
      </c>
    </row>
    <row r="3399" spans="1:15">
      <c r="A3399">
        <f t="shared" si="107"/>
        <v>3398</v>
      </c>
      <c r="B3399" s="14">
        <v>44218</v>
      </c>
      <c r="C3399" t="s">
        <v>6</v>
      </c>
      <c r="D3399" t="s">
        <v>20</v>
      </c>
      <c r="E3399" s="15">
        <f t="shared" si="106"/>
        <v>20200203</v>
      </c>
      <c r="F3399">
        <v>428</v>
      </c>
      <c r="G3399">
        <v>99999</v>
      </c>
      <c r="H3399" t="str">
        <f>IF(VLOOKUP(G3399,Clientes!$A$2:$D$102,4,FALSE)=0,Clientes!$D$6,VLOOKUP(G3399,Clientes!$A$2:$D$102,4,FALSE))</f>
        <v>Ciudad de México</v>
      </c>
      <c r="I3399" t="s">
        <v>863</v>
      </c>
      <c r="J3399">
        <v>5</v>
      </c>
      <c r="O3399" t="s">
        <v>32</v>
      </c>
    </row>
    <row r="3400" spans="1:15">
      <c r="A3400">
        <f t="shared" si="107"/>
        <v>3399</v>
      </c>
      <c r="B3400" s="14">
        <v>44218</v>
      </c>
      <c r="C3400" t="s">
        <v>6</v>
      </c>
      <c r="D3400" t="s">
        <v>20</v>
      </c>
      <c r="E3400" s="15">
        <f t="shared" si="106"/>
        <v>20200204</v>
      </c>
      <c r="F3400">
        <v>456</v>
      </c>
      <c r="G3400">
        <v>99999</v>
      </c>
      <c r="H3400" t="str">
        <f>IF(VLOOKUP(G3400,Clientes!$A$2:$D$102,4,FALSE)=0,Clientes!$D$6,VLOOKUP(G3400,Clientes!$A$2:$D$102,4,FALSE))</f>
        <v>Ciudad de México</v>
      </c>
      <c r="I3400" t="s">
        <v>874</v>
      </c>
      <c r="J3400">
        <v>3</v>
      </c>
      <c r="O3400" t="s">
        <v>908</v>
      </c>
    </row>
    <row r="3401" spans="1:15">
      <c r="A3401">
        <f t="shared" si="107"/>
        <v>3400</v>
      </c>
      <c r="B3401" s="14">
        <v>44218</v>
      </c>
      <c r="C3401" t="s">
        <v>6</v>
      </c>
      <c r="D3401" t="s">
        <v>20</v>
      </c>
      <c r="E3401" s="15">
        <f t="shared" si="106"/>
        <v>20200205</v>
      </c>
      <c r="F3401">
        <v>460</v>
      </c>
      <c r="G3401">
        <v>99999</v>
      </c>
      <c r="H3401" t="str">
        <f>IF(VLOOKUP(G3401,Clientes!$A$2:$D$102,4,FALSE)=0,Clientes!$D$6,VLOOKUP(G3401,Clientes!$A$2:$D$102,4,FALSE))</f>
        <v>Ciudad de México</v>
      </c>
      <c r="I3401" t="s">
        <v>870</v>
      </c>
      <c r="J3401">
        <v>6</v>
      </c>
      <c r="O3401" t="s">
        <v>32</v>
      </c>
    </row>
    <row r="3402" spans="1:15">
      <c r="A3402">
        <f t="shared" si="107"/>
        <v>3401</v>
      </c>
      <c r="B3402" s="14">
        <v>44219</v>
      </c>
      <c r="C3402" t="s">
        <v>6</v>
      </c>
      <c r="D3402" t="s">
        <v>20</v>
      </c>
      <c r="E3402" s="15">
        <f t="shared" si="106"/>
        <v>20200206</v>
      </c>
      <c r="F3402">
        <v>44</v>
      </c>
      <c r="G3402">
        <v>44</v>
      </c>
      <c r="H3402" t="str">
        <f>IF(VLOOKUP(G3402,Clientes!$A$2:$D$102,4,FALSE)=0,Clientes!$D$6,VLOOKUP(G3402,Clientes!$A$2:$D$102,4,FALSE))</f>
        <v>Mérida</v>
      </c>
      <c r="I3402" t="s">
        <v>837</v>
      </c>
      <c r="J3402">
        <v>1</v>
      </c>
      <c r="O3402" t="s">
        <v>907</v>
      </c>
    </row>
    <row r="3403" spans="1:15">
      <c r="A3403">
        <f t="shared" si="107"/>
        <v>3402</v>
      </c>
      <c r="B3403" s="14">
        <v>44219</v>
      </c>
      <c r="C3403" t="s">
        <v>6</v>
      </c>
      <c r="D3403" t="s">
        <v>22</v>
      </c>
      <c r="E3403" s="15">
        <f t="shared" si="106"/>
        <v>20200207</v>
      </c>
      <c r="F3403">
        <v>149</v>
      </c>
      <c r="G3403">
        <v>99999</v>
      </c>
      <c r="H3403" t="str">
        <f>IF(VLOOKUP(G3403,Clientes!$A$2:$D$102,4,FALSE)=0,Clientes!$D$6,VLOOKUP(G3403,Clientes!$A$2:$D$102,4,FALSE))</f>
        <v>Ciudad de México</v>
      </c>
      <c r="I3403" t="s">
        <v>881</v>
      </c>
      <c r="J3403">
        <v>6</v>
      </c>
      <c r="O3403" t="s">
        <v>32</v>
      </c>
    </row>
    <row r="3404" spans="1:15">
      <c r="A3404">
        <f t="shared" si="107"/>
        <v>3403</v>
      </c>
      <c r="B3404" s="14">
        <v>44219</v>
      </c>
      <c r="C3404" t="s">
        <v>6</v>
      </c>
      <c r="D3404" t="s">
        <v>21</v>
      </c>
      <c r="E3404" s="15">
        <f t="shared" si="106"/>
        <v>20200208</v>
      </c>
      <c r="F3404">
        <v>180</v>
      </c>
      <c r="G3404">
        <v>99999</v>
      </c>
      <c r="H3404" t="str">
        <f>IF(VLOOKUP(G3404,Clientes!$A$2:$D$102,4,FALSE)=0,Clientes!$D$6,VLOOKUP(G3404,Clientes!$A$2:$D$102,4,FALSE))</f>
        <v>Ciudad de México</v>
      </c>
      <c r="I3404" t="s">
        <v>867</v>
      </c>
      <c r="J3404">
        <v>2</v>
      </c>
      <c r="O3404" t="s">
        <v>907</v>
      </c>
    </row>
    <row r="3405" spans="1:15">
      <c r="A3405">
        <f t="shared" si="107"/>
        <v>3404</v>
      </c>
      <c r="B3405" s="14">
        <v>44219</v>
      </c>
      <c r="C3405" t="s">
        <v>6</v>
      </c>
      <c r="D3405" t="s">
        <v>20</v>
      </c>
      <c r="E3405" s="15">
        <f t="shared" si="106"/>
        <v>20200209</v>
      </c>
      <c r="F3405">
        <v>196</v>
      </c>
      <c r="G3405">
        <v>99999</v>
      </c>
      <c r="H3405" t="str">
        <f>IF(VLOOKUP(G3405,Clientes!$A$2:$D$102,4,FALSE)=0,Clientes!$D$6,VLOOKUP(G3405,Clientes!$A$2:$D$102,4,FALSE))</f>
        <v>Ciudad de México</v>
      </c>
      <c r="I3405" t="s">
        <v>862</v>
      </c>
      <c r="J3405">
        <v>2</v>
      </c>
      <c r="O3405" t="s">
        <v>908</v>
      </c>
    </row>
    <row r="3406" spans="1:15">
      <c r="A3406">
        <f t="shared" si="107"/>
        <v>3405</v>
      </c>
      <c r="B3406" s="14">
        <v>44219</v>
      </c>
      <c r="C3406" t="s">
        <v>6</v>
      </c>
      <c r="D3406" t="s">
        <v>20</v>
      </c>
      <c r="E3406" s="15">
        <f t="shared" si="106"/>
        <v>20200210</v>
      </c>
      <c r="F3406">
        <v>219</v>
      </c>
      <c r="G3406">
        <v>99999</v>
      </c>
      <c r="H3406" t="str">
        <f>IF(VLOOKUP(G3406,Clientes!$A$2:$D$102,4,FALSE)=0,Clientes!$D$6,VLOOKUP(G3406,Clientes!$A$2:$D$102,4,FALSE))</f>
        <v>Ciudad de México</v>
      </c>
      <c r="I3406" t="s">
        <v>828</v>
      </c>
      <c r="J3406">
        <v>6</v>
      </c>
      <c r="O3406" t="s">
        <v>908</v>
      </c>
    </row>
    <row r="3407" spans="1:15">
      <c r="A3407">
        <f t="shared" si="107"/>
        <v>3406</v>
      </c>
      <c r="B3407" s="14">
        <v>44219</v>
      </c>
      <c r="C3407" t="s">
        <v>6</v>
      </c>
      <c r="D3407" t="s">
        <v>20</v>
      </c>
      <c r="E3407" s="15">
        <f t="shared" si="106"/>
        <v>20200211</v>
      </c>
      <c r="F3407">
        <v>289</v>
      </c>
      <c r="G3407">
        <v>99999</v>
      </c>
      <c r="H3407" t="str">
        <f>IF(VLOOKUP(G3407,Clientes!$A$2:$D$102,4,FALSE)=0,Clientes!$D$6,VLOOKUP(G3407,Clientes!$A$2:$D$102,4,FALSE))</f>
        <v>Ciudad de México</v>
      </c>
      <c r="I3407" t="s">
        <v>833</v>
      </c>
      <c r="J3407">
        <v>7</v>
      </c>
      <c r="O3407" t="s">
        <v>908</v>
      </c>
    </row>
    <row r="3408" spans="1:15">
      <c r="A3408">
        <f t="shared" si="107"/>
        <v>3407</v>
      </c>
      <c r="B3408" s="14">
        <v>44219</v>
      </c>
      <c r="C3408" t="s">
        <v>6</v>
      </c>
      <c r="D3408" t="s">
        <v>21</v>
      </c>
      <c r="E3408" s="15">
        <f t="shared" si="106"/>
        <v>20200212</v>
      </c>
      <c r="F3408">
        <v>289</v>
      </c>
      <c r="G3408">
        <v>99999</v>
      </c>
      <c r="H3408" t="str">
        <f>IF(VLOOKUP(G3408,Clientes!$A$2:$D$102,4,FALSE)=0,Clientes!$D$6,VLOOKUP(G3408,Clientes!$A$2:$D$102,4,FALSE))</f>
        <v>Ciudad de México</v>
      </c>
      <c r="I3408" t="s">
        <v>837</v>
      </c>
      <c r="J3408">
        <v>3</v>
      </c>
      <c r="O3408" t="s">
        <v>908</v>
      </c>
    </row>
    <row r="3409" spans="1:15">
      <c r="A3409">
        <f t="shared" si="107"/>
        <v>3408</v>
      </c>
      <c r="B3409" s="14">
        <v>44219</v>
      </c>
      <c r="C3409" t="s">
        <v>6</v>
      </c>
      <c r="D3409" t="s">
        <v>20</v>
      </c>
      <c r="E3409" s="15">
        <f t="shared" si="106"/>
        <v>20200213</v>
      </c>
      <c r="F3409">
        <v>424</v>
      </c>
      <c r="G3409">
        <v>99999</v>
      </c>
      <c r="H3409" t="str">
        <f>IF(VLOOKUP(G3409,Clientes!$A$2:$D$102,4,FALSE)=0,Clientes!$D$6,VLOOKUP(G3409,Clientes!$A$2:$D$102,4,FALSE))</f>
        <v>Ciudad de México</v>
      </c>
      <c r="I3409" t="s">
        <v>831</v>
      </c>
      <c r="J3409">
        <v>1</v>
      </c>
      <c r="O3409" t="s">
        <v>32</v>
      </c>
    </row>
    <row r="3410" spans="1:15">
      <c r="A3410">
        <f t="shared" si="107"/>
        <v>3409</v>
      </c>
      <c r="B3410" s="14">
        <v>44220</v>
      </c>
      <c r="C3410" t="s">
        <v>6</v>
      </c>
      <c r="D3410" t="s">
        <v>20</v>
      </c>
      <c r="E3410" s="15">
        <f t="shared" si="106"/>
        <v>20200214</v>
      </c>
      <c r="F3410">
        <v>96</v>
      </c>
      <c r="G3410">
        <v>96</v>
      </c>
      <c r="H3410" t="str">
        <f>IF(VLOOKUP(G3410,Clientes!$A$2:$D$102,4,FALSE)=0,Clientes!$D$6,VLOOKUP(G3410,Clientes!$A$2:$D$102,4,FALSE))</f>
        <v>Chetumal</v>
      </c>
      <c r="I3410" t="s">
        <v>885</v>
      </c>
      <c r="J3410">
        <v>7</v>
      </c>
      <c r="O3410" t="s">
        <v>907</v>
      </c>
    </row>
    <row r="3411" spans="1:15">
      <c r="A3411">
        <f t="shared" si="107"/>
        <v>3410</v>
      </c>
      <c r="B3411" s="14">
        <v>44220</v>
      </c>
      <c r="C3411" t="s">
        <v>6</v>
      </c>
      <c r="D3411" t="s">
        <v>21</v>
      </c>
      <c r="E3411" s="15">
        <f t="shared" si="106"/>
        <v>20200215</v>
      </c>
      <c r="F3411">
        <v>142</v>
      </c>
      <c r="G3411">
        <v>99999</v>
      </c>
      <c r="H3411" t="str">
        <f>IF(VLOOKUP(G3411,Clientes!$A$2:$D$102,4,FALSE)=0,Clientes!$D$6,VLOOKUP(G3411,Clientes!$A$2:$D$102,4,FALSE))</f>
        <v>Ciudad de México</v>
      </c>
      <c r="I3411" t="s">
        <v>882</v>
      </c>
      <c r="J3411">
        <v>7</v>
      </c>
      <c r="O3411" t="s">
        <v>32</v>
      </c>
    </row>
    <row r="3412" spans="1:15">
      <c r="A3412">
        <f t="shared" si="107"/>
        <v>3411</v>
      </c>
      <c r="B3412" s="14">
        <v>44220</v>
      </c>
      <c r="C3412" t="s">
        <v>6</v>
      </c>
      <c r="D3412" t="s">
        <v>20</v>
      </c>
      <c r="E3412" s="15">
        <f t="shared" si="106"/>
        <v>20200216</v>
      </c>
      <c r="F3412">
        <v>227</v>
      </c>
      <c r="G3412">
        <v>99999</v>
      </c>
      <c r="H3412" t="str">
        <f>IF(VLOOKUP(G3412,Clientes!$A$2:$D$102,4,FALSE)=0,Clientes!$D$6,VLOOKUP(G3412,Clientes!$A$2:$D$102,4,FALSE))</f>
        <v>Ciudad de México</v>
      </c>
      <c r="I3412" t="s">
        <v>849</v>
      </c>
      <c r="J3412">
        <v>6</v>
      </c>
      <c r="O3412" t="s">
        <v>908</v>
      </c>
    </row>
    <row r="3413" spans="1:15">
      <c r="A3413">
        <f t="shared" si="107"/>
        <v>3412</v>
      </c>
      <c r="B3413" s="14">
        <v>44220</v>
      </c>
      <c r="C3413" t="s">
        <v>6</v>
      </c>
      <c r="D3413" t="s">
        <v>20</v>
      </c>
      <c r="E3413" s="15">
        <f t="shared" si="106"/>
        <v>20200217</v>
      </c>
      <c r="F3413">
        <v>244</v>
      </c>
      <c r="G3413">
        <v>99999</v>
      </c>
      <c r="H3413" t="str">
        <f>IF(VLOOKUP(G3413,Clientes!$A$2:$D$102,4,FALSE)=0,Clientes!$D$6,VLOOKUP(G3413,Clientes!$A$2:$D$102,4,FALSE))</f>
        <v>Ciudad de México</v>
      </c>
      <c r="I3413" t="s">
        <v>872</v>
      </c>
      <c r="J3413">
        <v>1</v>
      </c>
      <c r="O3413" t="s">
        <v>32</v>
      </c>
    </row>
    <row r="3414" spans="1:15">
      <c r="A3414">
        <f t="shared" si="107"/>
        <v>3413</v>
      </c>
      <c r="B3414" s="14">
        <v>44220</v>
      </c>
      <c r="C3414" t="s">
        <v>6</v>
      </c>
      <c r="D3414" t="s">
        <v>20</v>
      </c>
      <c r="E3414" s="15">
        <f t="shared" si="106"/>
        <v>20200218</v>
      </c>
      <c r="F3414">
        <v>281</v>
      </c>
      <c r="G3414">
        <v>99999</v>
      </c>
      <c r="H3414" t="str">
        <f>IF(VLOOKUP(G3414,Clientes!$A$2:$D$102,4,FALSE)=0,Clientes!$D$6,VLOOKUP(G3414,Clientes!$A$2:$D$102,4,FALSE))</f>
        <v>Ciudad de México</v>
      </c>
      <c r="I3414" t="s">
        <v>833</v>
      </c>
      <c r="J3414">
        <v>5</v>
      </c>
      <c r="O3414" t="s">
        <v>32</v>
      </c>
    </row>
    <row r="3415" spans="1:15">
      <c r="A3415">
        <f t="shared" si="107"/>
        <v>3414</v>
      </c>
      <c r="B3415" s="14">
        <v>44220</v>
      </c>
      <c r="C3415" t="s">
        <v>6</v>
      </c>
      <c r="D3415" t="s">
        <v>20</v>
      </c>
      <c r="E3415" s="15">
        <f t="shared" si="106"/>
        <v>20200219</v>
      </c>
      <c r="F3415">
        <v>284</v>
      </c>
      <c r="G3415">
        <v>99999</v>
      </c>
      <c r="H3415" t="str">
        <f>IF(VLOOKUP(G3415,Clientes!$A$2:$D$102,4,FALSE)=0,Clientes!$D$6,VLOOKUP(G3415,Clientes!$A$2:$D$102,4,FALSE))</f>
        <v>Ciudad de México</v>
      </c>
      <c r="I3415" t="s">
        <v>876</v>
      </c>
      <c r="J3415">
        <v>3</v>
      </c>
      <c r="O3415" t="s">
        <v>907</v>
      </c>
    </row>
    <row r="3416" spans="1:15">
      <c r="A3416">
        <f t="shared" si="107"/>
        <v>3415</v>
      </c>
      <c r="B3416" s="14">
        <v>44220</v>
      </c>
      <c r="C3416" t="s">
        <v>6</v>
      </c>
      <c r="D3416" t="s">
        <v>21</v>
      </c>
      <c r="E3416" s="15">
        <f t="shared" si="106"/>
        <v>20200220</v>
      </c>
      <c r="F3416">
        <v>287</v>
      </c>
      <c r="G3416">
        <v>99999</v>
      </c>
      <c r="H3416" t="str">
        <f>IF(VLOOKUP(G3416,Clientes!$A$2:$D$102,4,FALSE)=0,Clientes!$D$6,VLOOKUP(G3416,Clientes!$A$2:$D$102,4,FALSE))</f>
        <v>Ciudad de México</v>
      </c>
      <c r="I3416" t="s">
        <v>856</v>
      </c>
      <c r="J3416">
        <v>7</v>
      </c>
      <c r="O3416" t="s">
        <v>907</v>
      </c>
    </row>
    <row r="3417" spans="1:15">
      <c r="A3417">
        <f t="shared" si="107"/>
        <v>3416</v>
      </c>
      <c r="B3417" s="14">
        <v>44220</v>
      </c>
      <c r="C3417" t="s">
        <v>6</v>
      </c>
      <c r="D3417" t="s">
        <v>20</v>
      </c>
      <c r="E3417" s="15">
        <f t="shared" si="106"/>
        <v>20200221</v>
      </c>
      <c r="F3417">
        <v>342</v>
      </c>
      <c r="G3417">
        <v>99999</v>
      </c>
      <c r="H3417" t="str">
        <f>IF(VLOOKUP(G3417,Clientes!$A$2:$D$102,4,FALSE)=0,Clientes!$D$6,VLOOKUP(G3417,Clientes!$A$2:$D$102,4,FALSE))</f>
        <v>Ciudad de México</v>
      </c>
      <c r="I3417" t="s">
        <v>829</v>
      </c>
      <c r="J3417">
        <v>1</v>
      </c>
      <c r="O3417" t="s">
        <v>907</v>
      </c>
    </row>
    <row r="3418" spans="1:15">
      <c r="A3418">
        <f t="shared" si="107"/>
        <v>3417</v>
      </c>
      <c r="B3418" s="14">
        <v>44221</v>
      </c>
      <c r="C3418" t="s">
        <v>6</v>
      </c>
      <c r="D3418" t="s">
        <v>20</v>
      </c>
      <c r="E3418" s="15">
        <f t="shared" si="106"/>
        <v>20200222</v>
      </c>
      <c r="F3418">
        <v>75</v>
      </c>
      <c r="G3418">
        <v>75</v>
      </c>
      <c r="H3418" t="str">
        <f>IF(VLOOKUP(G3418,Clientes!$A$2:$D$102,4,FALSE)=0,Clientes!$D$6,VLOOKUP(G3418,Clientes!$A$2:$D$102,4,FALSE))</f>
        <v>Veracruz</v>
      </c>
      <c r="I3418" t="s">
        <v>842</v>
      </c>
      <c r="J3418">
        <v>5</v>
      </c>
      <c r="O3418" t="s">
        <v>908</v>
      </c>
    </row>
    <row r="3419" spans="1:15">
      <c r="A3419">
        <f t="shared" si="107"/>
        <v>3418</v>
      </c>
      <c r="B3419" s="14">
        <v>44221</v>
      </c>
      <c r="C3419" t="s">
        <v>6</v>
      </c>
      <c r="D3419" t="s">
        <v>21</v>
      </c>
      <c r="E3419" s="15">
        <f t="shared" si="106"/>
        <v>20200223</v>
      </c>
      <c r="F3419">
        <v>118</v>
      </c>
      <c r="G3419">
        <v>99999</v>
      </c>
      <c r="H3419" t="str">
        <f>IF(VLOOKUP(G3419,Clientes!$A$2:$D$102,4,FALSE)=0,Clientes!$D$6,VLOOKUP(G3419,Clientes!$A$2:$D$102,4,FALSE))</f>
        <v>Ciudad de México</v>
      </c>
      <c r="I3419" t="s">
        <v>829</v>
      </c>
      <c r="J3419">
        <v>5</v>
      </c>
      <c r="O3419" t="s">
        <v>908</v>
      </c>
    </row>
    <row r="3420" spans="1:15">
      <c r="A3420">
        <f t="shared" si="107"/>
        <v>3419</v>
      </c>
      <c r="B3420" s="14">
        <v>44221</v>
      </c>
      <c r="C3420" t="s">
        <v>6</v>
      </c>
      <c r="D3420" t="s">
        <v>20</v>
      </c>
      <c r="E3420" s="15">
        <f t="shared" si="106"/>
        <v>20200224</v>
      </c>
      <c r="F3420">
        <v>131</v>
      </c>
      <c r="G3420">
        <v>99999</v>
      </c>
      <c r="H3420" t="str">
        <f>IF(VLOOKUP(G3420,Clientes!$A$2:$D$102,4,FALSE)=0,Clientes!$D$6,VLOOKUP(G3420,Clientes!$A$2:$D$102,4,FALSE))</f>
        <v>Ciudad de México</v>
      </c>
      <c r="I3420" t="s">
        <v>879</v>
      </c>
      <c r="J3420">
        <v>5</v>
      </c>
      <c r="O3420" t="s">
        <v>907</v>
      </c>
    </row>
    <row r="3421" spans="1:15">
      <c r="A3421">
        <f t="shared" si="107"/>
        <v>3420</v>
      </c>
      <c r="B3421" s="14">
        <v>44221</v>
      </c>
      <c r="C3421" t="s">
        <v>6</v>
      </c>
      <c r="D3421" t="s">
        <v>21</v>
      </c>
      <c r="E3421" s="15">
        <f t="shared" si="106"/>
        <v>20200225</v>
      </c>
      <c r="F3421">
        <v>226</v>
      </c>
      <c r="G3421">
        <v>99999</v>
      </c>
      <c r="H3421" t="str">
        <f>IF(VLOOKUP(G3421,Clientes!$A$2:$D$102,4,FALSE)=0,Clientes!$D$6,VLOOKUP(G3421,Clientes!$A$2:$D$102,4,FALSE))</f>
        <v>Ciudad de México</v>
      </c>
      <c r="I3421" t="s">
        <v>828</v>
      </c>
      <c r="J3421">
        <v>5</v>
      </c>
      <c r="O3421" t="s">
        <v>908</v>
      </c>
    </row>
    <row r="3422" spans="1:15">
      <c r="A3422">
        <f t="shared" si="107"/>
        <v>3421</v>
      </c>
      <c r="B3422" s="14">
        <v>44221</v>
      </c>
      <c r="C3422" t="s">
        <v>6</v>
      </c>
      <c r="D3422" t="s">
        <v>20</v>
      </c>
      <c r="E3422" s="15">
        <f t="shared" si="106"/>
        <v>20200226</v>
      </c>
      <c r="F3422">
        <v>365</v>
      </c>
      <c r="G3422">
        <v>99999</v>
      </c>
      <c r="H3422" t="str">
        <f>IF(VLOOKUP(G3422,Clientes!$A$2:$D$102,4,FALSE)=0,Clientes!$D$6,VLOOKUP(G3422,Clientes!$A$2:$D$102,4,FALSE))</f>
        <v>Ciudad de México</v>
      </c>
      <c r="I3422" t="s">
        <v>843</v>
      </c>
      <c r="J3422">
        <v>4</v>
      </c>
      <c r="O3422" t="s">
        <v>908</v>
      </c>
    </row>
    <row r="3423" spans="1:15">
      <c r="A3423">
        <f t="shared" si="107"/>
        <v>3422</v>
      </c>
      <c r="B3423" s="14">
        <v>44221</v>
      </c>
      <c r="C3423" t="s">
        <v>6</v>
      </c>
      <c r="D3423" t="s">
        <v>22</v>
      </c>
      <c r="E3423" s="15">
        <f t="shared" si="106"/>
        <v>20200227</v>
      </c>
      <c r="F3423">
        <v>410</v>
      </c>
      <c r="G3423">
        <v>99999</v>
      </c>
      <c r="H3423" t="str">
        <f>IF(VLOOKUP(G3423,Clientes!$A$2:$D$102,4,FALSE)=0,Clientes!$D$6,VLOOKUP(G3423,Clientes!$A$2:$D$102,4,FALSE))</f>
        <v>Ciudad de México</v>
      </c>
      <c r="I3423" t="s">
        <v>837</v>
      </c>
      <c r="J3423">
        <v>1</v>
      </c>
      <c r="O3423" t="s">
        <v>908</v>
      </c>
    </row>
    <row r="3424" spans="1:15">
      <c r="A3424">
        <f t="shared" si="107"/>
        <v>3423</v>
      </c>
      <c r="B3424" s="14">
        <v>44221</v>
      </c>
      <c r="C3424" t="s">
        <v>6</v>
      </c>
      <c r="D3424" t="s">
        <v>20</v>
      </c>
      <c r="E3424" s="15">
        <f t="shared" si="106"/>
        <v>20200228</v>
      </c>
      <c r="F3424">
        <v>440</v>
      </c>
      <c r="G3424">
        <v>99999</v>
      </c>
      <c r="H3424" t="str">
        <f>IF(VLOOKUP(G3424,Clientes!$A$2:$D$102,4,FALSE)=0,Clientes!$D$6,VLOOKUP(G3424,Clientes!$A$2:$D$102,4,FALSE))</f>
        <v>Ciudad de México</v>
      </c>
      <c r="I3424" t="s">
        <v>872</v>
      </c>
      <c r="J3424">
        <v>3</v>
      </c>
      <c r="O3424" t="s">
        <v>32</v>
      </c>
    </row>
    <row r="3425" spans="1:15">
      <c r="A3425">
        <f t="shared" si="107"/>
        <v>3424</v>
      </c>
      <c r="B3425" s="14">
        <v>44221</v>
      </c>
      <c r="C3425" t="s">
        <v>6</v>
      </c>
      <c r="D3425" t="s">
        <v>22</v>
      </c>
      <c r="E3425" s="15">
        <f t="shared" si="106"/>
        <v>20200229</v>
      </c>
      <c r="F3425">
        <v>464</v>
      </c>
      <c r="G3425">
        <v>99999</v>
      </c>
      <c r="H3425" t="str">
        <f>IF(VLOOKUP(G3425,Clientes!$A$2:$D$102,4,FALSE)=0,Clientes!$D$6,VLOOKUP(G3425,Clientes!$A$2:$D$102,4,FALSE))</f>
        <v>Ciudad de México</v>
      </c>
      <c r="I3425" t="s">
        <v>871</v>
      </c>
      <c r="J3425">
        <v>5</v>
      </c>
      <c r="O3425" t="s">
        <v>32</v>
      </c>
    </row>
    <row r="3426" spans="1:15">
      <c r="A3426">
        <f t="shared" si="107"/>
        <v>3425</v>
      </c>
      <c r="B3426" s="14">
        <v>44222</v>
      </c>
      <c r="C3426" t="s">
        <v>6</v>
      </c>
      <c r="D3426" t="s">
        <v>22</v>
      </c>
      <c r="E3426" s="15">
        <f t="shared" si="106"/>
        <v>20200230</v>
      </c>
      <c r="F3426">
        <v>5</v>
      </c>
      <c r="G3426">
        <v>5</v>
      </c>
      <c r="H3426" t="str">
        <f>IF(VLOOKUP(G3426,Clientes!$A$2:$D$102,4,FALSE)=0,Clientes!$D$6,VLOOKUP(G3426,Clientes!$A$2:$D$102,4,FALSE))</f>
        <v>Tijuana</v>
      </c>
      <c r="I3426" t="s">
        <v>843</v>
      </c>
      <c r="J3426">
        <v>1</v>
      </c>
      <c r="O3426" t="s">
        <v>907</v>
      </c>
    </row>
    <row r="3427" spans="1:15">
      <c r="A3427">
        <f t="shared" si="107"/>
        <v>3426</v>
      </c>
      <c r="B3427" s="14">
        <v>44222</v>
      </c>
      <c r="C3427" t="s">
        <v>6</v>
      </c>
      <c r="D3427" t="s">
        <v>21</v>
      </c>
      <c r="E3427" s="15">
        <f t="shared" si="106"/>
        <v>20200231</v>
      </c>
      <c r="F3427">
        <v>6</v>
      </c>
      <c r="G3427">
        <v>6</v>
      </c>
      <c r="H3427" t="str">
        <f>IF(VLOOKUP(G3427,Clientes!$A$2:$D$102,4,FALSE)=0,Clientes!$D$6,VLOOKUP(G3427,Clientes!$A$2:$D$102,4,FALSE))</f>
        <v>San Pedro Garza García</v>
      </c>
      <c r="I3427" t="s">
        <v>878</v>
      </c>
      <c r="J3427">
        <v>2</v>
      </c>
      <c r="O3427" t="s">
        <v>32</v>
      </c>
    </row>
    <row r="3428" spans="1:15">
      <c r="A3428">
        <f t="shared" si="107"/>
        <v>3427</v>
      </c>
      <c r="B3428" s="14">
        <v>44222</v>
      </c>
      <c r="C3428" t="s">
        <v>6</v>
      </c>
      <c r="D3428" t="s">
        <v>20</v>
      </c>
      <c r="E3428" s="15">
        <f t="shared" si="106"/>
        <v>20200232</v>
      </c>
      <c r="F3428">
        <v>15</v>
      </c>
      <c r="G3428">
        <v>15</v>
      </c>
      <c r="H3428" t="str">
        <f>IF(VLOOKUP(G3428,Clientes!$A$2:$D$102,4,FALSE)=0,Clientes!$D$6,VLOOKUP(G3428,Clientes!$A$2:$D$102,4,FALSE))</f>
        <v>Ciudad de México</v>
      </c>
      <c r="I3428" t="s">
        <v>841</v>
      </c>
      <c r="J3428">
        <v>1</v>
      </c>
      <c r="O3428" t="s">
        <v>908</v>
      </c>
    </row>
    <row r="3429" spans="1:15">
      <c r="A3429">
        <f t="shared" si="107"/>
        <v>3428</v>
      </c>
      <c r="B3429" s="14">
        <v>44222</v>
      </c>
      <c r="C3429" t="s">
        <v>6</v>
      </c>
      <c r="D3429" t="s">
        <v>20</v>
      </c>
      <c r="E3429" s="15">
        <f t="shared" si="106"/>
        <v>20200233</v>
      </c>
      <c r="F3429">
        <v>34</v>
      </c>
      <c r="G3429">
        <v>34</v>
      </c>
      <c r="H3429" t="str">
        <f>IF(VLOOKUP(G3429,Clientes!$A$2:$D$102,4,FALSE)=0,Clientes!$D$6,VLOOKUP(G3429,Clientes!$A$2:$D$102,4,FALSE))</f>
        <v>Culiacán Rosales</v>
      </c>
      <c r="I3429" t="s">
        <v>873</v>
      </c>
      <c r="J3429">
        <v>3</v>
      </c>
      <c r="O3429" t="s">
        <v>908</v>
      </c>
    </row>
    <row r="3430" spans="1:15">
      <c r="A3430">
        <f t="shared" si="107"/>
        <v>3429</v>
      </c>
      <c r="B3430" s="14">
        <v>44222</v>
      </c>
      <c r="C3430" t="s">
        <v>6</v>
      </c>
      <c r="D3430" t="s">
        <v>20</v>
      </c>
      <c r="E3430" s="15">
        <f t="shared" si="106"/>
        <v>20200234</v>
      </c>
      <c r="F3430">
        <v>127</v>
      </c>
      <c r="G3430">
        <v>99999</v>
      </c>
      <c r="H3430" t="str">
        <f>IF(VLOOKUP(G3430,Clientes!$A$2:$D$102,4,FALSE)=0,Clientes!$D$6,VLOOKUP(G3430,Clientes!$A$2:$D$102,4,FALSE))</f>
        <v>Ciudad de México</v>
      </c>
      <c r="I3430" t="s">
        <v>853</v>
      </c>
      <c r="J3430">
        <v>1</v>
      </c>
      <c r="O3430" t="s">
        <v>908</v>
      </c>
    </row>
    <row r="3431" spans="1:15">
      <c r="A3431">
        <f t="shared" si="107"/>
        <v>3430</v>
      </c>
      <c r="B3431" s="14">
        <v>44222</v>
      </c>
      <c r="C3431" t="s">
        <v>6</v>
      </c>
      <c r="D3431" t="s">
        <v>20</v>
      </c>
      <c r="E3431" s="15">
        <f t="shared" si="106"/>
        <v>20200235</v>
      </c>
      <c r="F3431">
        <v>163</v>
      </c>
      <c r="G3431">
        <v>99999</v>
      </c>
      <c r="H3431" t="str">
        <f>IF(VLOOKUP(G3431,Clientes!$A$2:$D$102,4,FALSE)=0,Clientes!$D$6,VLOOKUP(G3431,Clientes!$A$2:$D$102,4,FALSE))</f>
        <v>Ciudad de México</v>
      </c>
      <c r="I3431" t="s">
        <v>890</v>
      </c>
      <c r="J3431">
        <v>6</v>
      </c>
      <c r="O3431" t="s">
        <v>908</v>
      </c>
    </row>
    <row r="3432" spans="1:15">
      <c r="A3432">
        <f t="shared" si="107"/>
        <v>3431</v>
      </c>
      <c r="B3432" s="14">
        <v>44222</v>
      </c>
      <c r="C3432" t="s">
        <v>6</v>
      </c>
      <c r="D3432" t="s">
        <v>20</v>
      </c>
      <c r="E3432" s="15">
        <f t="shared" si="106"/>
        <v>20200236</v>
      </c>
      <c r="F3432">
        <v>314</v>
      </c>
      <c r="G3432">
        <v>99999</v>
      </c>
      <c r="H3432" t="str">
        <f>IF(VLOOKUP(G3432,Clientes!$A$2:$D$102,4,FALSE)=0,Clientes!$D$6,VLOOKUP(G3432,Clientes!$A$2:$D$102,4,FALSE))</f>
        <v>Ciudad de México</v>
      </c>
      <c r="I3432" t="s">
        <v>830</v>
      </c>
      <c r="J3432">
        <v>4</v>
      </c>
      <c r="O3432" t="s">
        <v>908</v>
      </c>
    </row>
    <row r="3433" spans="1:15">
      <c r="A3433">
        <f t="shared" si="107"/>
        <v>3432</v>
      </c>
      <c r="B3433" s="14">
        <v>44222</v>
      </c>
      <c r="C3433" t="s">
        <v>6</v>
      </c>
      <c r="D3433" t="s">
        <v>22</v>
      </c>
      <c r="E3433" s="15">
        <f t="shared" si="106"/>
        <v>20200237</v>
      </c>
      <c r="F3433">
        <v>385</v>
      </c>
      <c r="G3433">
        <v>99999</v>
      </c>
      <c r="H3433" t="str">
        <f>IF(VLOOKUP(G3433,Clientes!$A$2:$D$102,4,FALSE)=0,Clientes!$D$6,VLOOKUP(G3433,Clientes!$A$2:$D$102,4,FALSE))</f>
        <v>Ciudad de México</v>
      </c>
      <c r="I3433" t="s">
        <v>861</v>
      </c>
      <c r="J3433">
        <v>5</v>
      </c>
      <c r="O3433" t="s">
        <v>907</v>
      </c>
    </row>
    <row r="3434" spans="1:15">
      <c r="A3434">
        <f t="shared" si="107"/>
        <v>3433</v>
      </c>
      <c r="B3434" s="14">
        <v>44223</v>
      </c>
      <c r="C3434" t="s">
        <v>6</v>
      </c>
      <c r="D3434" t="s">
        <v>22</v>
      </c>
      <c r="E3434" s="15">
        <f t="shared" si="106"/>
        <v>20200238</v>
      </c>
      <c r="F3434">
        <v>12</v>
      </c>
      <c r="G3434">
        <v>12</v>
      </c>
      <c r="H3434" t="str">
        <f>IF(VLOOKUP(G3434,Clientes!$A$2:$D$102,4,FALSE)=0,Clientes!$D$6,VLOOKUP(G3434,Clientes!$A$2:$D$102,4,FALSE))</f>
        <v>Ciudad de México</v>
      </c>
      <c r="I3434" t="s">
        <v>837</v>
      </c>
      <c r="J3434">
        <v>3</v>
      </c>
      <c r="O3434" t="s">
        <v>907</v>
      </c>
    </row>
    <row r="3435" spans="1:15">
      <c r="A3435">
        <f t="shared" si="107"/>
        <v>3434</v>
      </c>
      <c r="B3435" s="14">
        <v>44223</v>
      </c>
      <c r="C3435" t="s">
        <v>6</v>
      </c>
      <c r="D3435" t="s">
        <v>21</v>
      </c>
      <c r="E3435" s="15">
        <f t="shared" si="106"/>
        <v>20200239</v>
      </c>
      <c r="F3435">
        <v>60</v>
      </c>
      <c r="G3435">
        <v>60</v>
      </c>
      <c r="H3435" t="str">
        <f>IF(VLOOKUP(G3435,Clientes!$A$2:$D$102,4,FALSE)=0,Clientes!$D$6,VLOOKUP(G3435,Clientes!$A$2:$D$102,4,FALSE))</f>
        <v>Torreón</v>
      </c>
      <c r="I3435" t="s">
        <v>865</v>
      </c>
      <c r="J3435">
        <v>6</v>
      </c>
      <c r="O3435" t="s">
        <v>32</v>
      </c>
    </row>
    <row r="3436" spans="1:15">
      <c r="A3436">
        <f t="shared" si="107"/>
        <v>3435</v>
      </c>
      <c r="B3436" s="14">
        <v>44223</v>
      </c>
      <c r="C3436" t="s">
        <v>6</v>
      </c>
      <c r="D3436" t="s">
        <v>20</v>
      </c>
      <c r="E3436" s="15">
        <f t="shared" si="106"/>
        <v>20200240</v>
      </c>
      <c r="F3436">
        <v>74</v>
      </c>
      <c r="G3436">
        <v>74</v>
      </c>
      <c r="H3436" t="str">
        <f>IF(VLOOKUP(G3436,Clientes!$A$2:$D$102,4,FALSE)=0,Clientes!$D$6,VLOOKUP(G3436,Clientes!$A$2:$D$102,4,FALSE))</f>
        <v>Ciudad de México</v>
      </c>
      <c r="I3436" t="s">
        <v>828</v>
      </c>
      <c r="J3436">
        <v>6</v>
      </c>
      <c r="O3436" t="s">
        <v>908</v>
      </c>
    </row>
    <row r="3437" spans="1:15">
      <c r="A3437">
        <f t="shared" si="107"/>
        <v>3436</v>
      </c>
      <c r="B3437" s="14">
        <v>44223</v>
      </c>
      <c r="C3437" t="s">
        <v>6</v>
      </c>
      <c r="D3437" t="s">
        <v>21</v>
      </c>
      <c r="E3437" s="15">
        <f t="shared" si="106"/>
        <v>20200241</v>
      </c>
      <c r="F3437">
        <v>78</v>
      </c>
      <c r="G3437">
        <v>78</v>
      </c>
      <c r="H3437" t="str">
        <f>IF(VLOOKUP(G3437,Clientes!$A$2:$D$102,4,FALSE)=0,Clientes!$D$6,VLOOKUP(G3437,Clientes!$A$2:$D$102,4,FALSE))</f>
        <v>Los Mochis</v>
      </c>
      <c r="I3437" t="s">
        <v>849</v>
      </c>
      <c r="J3437">
        <v>3</v>
      </c>
      <c r="O3437" t="s">
        <v>32</v>
      </c>
    </row>
    <row r="3438" spans="1:15">
      <c r="A3438">
        <f t="shared" si="107"/>
        <v>3437</v>
      </c>
      <c r="B3438" s="14">
        <v>44223</v>
      </c>
      <c r="C3438" t="s">
        <v>6</v>
      </c>
      <c r="D3438" t="s">
        <v>20</v>
      </c>
      <c r="E3438" s="15">
        <f t="shared" si="106"/>
        <v>20200242</v>
      </c>
      <c r="F3438">
        <v>105</v>
      </c>
      <c r="G3438">
        <v>99999</v>
      </c>
      <c r="H3438" t="str">
        <f>IF(VLOOKUP(G3438,Clientes!$A$2:$D$102,4,FALSE)=0,Clientes!$D$6,VLOOKUP(G3438,Clientes!$A$2:$D$102,4,FALSE))</f>
        <v>Ciudad de México</v>
      </c>
      <c r="I3438" t="s">
        <v>833</v>
      </c>
      <c r="J3438">
        <v>5</v>
      </c>
      <c r="O3438" t="s">
        <v>908</v>
      </c>
    </row>
    <row r="3439" spans="1:15">
      <c r="A3439">
        <f t="shared" si="107"/>
        <v>3438</v>
      </c>
      <c r="B3439" s="14">
        <v>44223</v>
      </c>
      <c r="C3439" t="s">
        <v>6</v>
      </c>
      <c r="D3439" t="s">
        <v>21</v>
      </c>
      <c r="E3439" s="15">
        <f t="shared" si="106"/>
        <v>20200243</v>
      </c>
      <c r="F3439">
        <v>128</v>
      </c>
      <c r="G3439">
        <v>99999</v>
      </c>
      <c r="H3439" t="str">
        <f>IF(VLOOKUP(G3439,Clientes!$A$2:$D$102,4,FALSE)=0,Clientes!$D$6,VLOOKUP(G3439,Clientes!$A$2:$D$102,4,FALSE))</f>
        <v>Ciudad de México</v>
      </c>
      <c r="I3439" t="s">
        <v>887</v>
      </c>
      <c r="J3439">
        <v>4</v>
      </c>
      <c r="O3439" t="s">
        <v>907</v>
      </c>
    </row>
    <row r="3440" spans="1:15">
      <c r="A3440">
        <f t="shared" si="107"/>
        <v>3439</v>
      </c>
      <c r="B3440" s="14">
        <v>44223</v>
      </c>
      <c r="C3440" t="s">
        <v>6</v>
      </c>
      <c r="D3440" t="s">
        <v>20</v>
      </c>
      <c r="E3440" s="15">
        <f t="shared" si="106"/>
        <v>20200244</v>
      </c>
      <c r="F3440">
        <v>226</v>
      </c>
      <c r="G3440">
        <v>99999</v>
      </c>
      <c r="H3440" t="str">
        <f>IF(VLOOKUP(G3440,Clientes!$A$2:$D$102,4,FALSE)=0,Clientes!$D$6,VLOOKUP(G3440,Clientes!$A$2:$D$102,4,FALSE))</f>
        <v>Ciudad de México</v>
      </c>
      <c r="I3440" t="s">
        <v>861</v>
      </c>
      <c r="J3440">
        <v>3</v>
      </c>
      <c r="O3440" t="s">
        <v>908</v>
      </c>
    </row>
    <row r="3441" spans="1:15">
      <c r="A3441">
        <f t="shared" si="107"/>
        <v>3440</v>
      </c>
      <c r="B3441" s="14">
        <v>44223</v>
      </c>
      <c r="C3441" t="s">
        <v>6</v>
      </c>
      <c r="D3441" t="s">
        <v>20</v>
      </c>
      <c r="E3441" s="15">
        <f t="shared" si="106"/>
        <v>20200245</v>
      </c>
      <c r="F3441">
        <v>273</v>
      </c>
      <c r="G3441">
        <v>99999</v>
      </c>
      <c r="H3441" t="str">
        <f>IF(VLOOKUP(G3441,Clientes!$A$2:$D$102,4,FALSE)=0,Clientes!$D$6,VLOOKUP(G3441,Clientes!$A$2:$D$102,4,FALSE))</f>
        <v>Ciudad de México</v>
      </c>
      <c r="I3441" t="s">
        <v>845</v>
      </c>
      <c r="J3441">
        <v>1</v>
      </c>
      <c r="O3441" t="s">
        <v>32</v>
      </c>
    </row>
    <row r="3442" spans="1:15">
      <c r="A3442">
        <f t="shared" si="107"/>
        <v>3441</v>
      </c>
      <c r="B3442" s="14">
        <v>44223</v>
      </c>
      <c r="C3442" t="s">
        <v>6</v>
      </c>
      <c r="D3442" t="s">
        <v>22</v>
      </c>
      <c r="E3442" s="15">
        <f t="shared" si="106"/>
        <v>20200246</v>
      </c>
      <c r="F3442">
        <v>398</v>
      </c>
      <c r="G3442">
        <v>99999</v>
      </c>
      <c r="H3442" t="str">
        <f>IF(VLOOKUP(G3442,Clientes!$A$2:$D$102,4,FALSE)=0,Clientes!$D$6,VLOOKUP(G3442,Clientes!$A$2:$D$102,4,FALSE))</f>
        <v>Ciudad de México</v>
      </c>
      <c r="I3442" t="s">
        <v>827</v>
      </c>
      <c r="J3442">
        <v>4</v>
      </c>
      <c r="O3442" t="s">
        <v>908</v>
      </c>
    </row>
    <row r="3443" spans="1:15">
      <c r="A3443">
        <f t="shared" si="107"/>
        <v>3442</v>
      </c>
      <c r="B3443" s="14">
        <v>44223</v>
      </c>
      <c r="C3443" t="s">
        <v>6</v>
      </c>
      <c r="D3443" t="s">
        <v>21</v>
      </c>
      <c r="E3443" s="15">
        <f t="shared" si="106"/>
        <v>20200247</v>
      </c>
      <c r="F3443">
        <v>441</v>
      </c>
      <c r="G3443">
        <v>99999</v>
      </c>
      <c r="H3443" t="str">
        <f>IF(VLOOKUP(G3443,Clientes!$A$2:$D$102,4,FALSE)=0,Clientes!$D$6,VLOOKUP(G3443,Clientes!$A$2:$D$102,4,FALSE))</f>
        <v>Ciudad de México</v>
      </c>
      <c r="I3443" t="s">
        <v>884</v>
      </c>
      <c r="J3443">
        <v>4</v>
      </c>
      <c r="O3443" t="s">
        <v>32</v>
      </c>
    </row>
    <row r="3444" spans="1:15">
      <c r="A3444">
        <f t="shared" si="107"/>
        <v>3443</v>
      </c>
      <c r="B3444" s="14">
        <v>44223</v>
      </c>
      <c r="C3444" t="s">
        <v>6</v>
      </c>
      <c r="D3444" t="s">
        <v>21</v>
      </c>
      <c r="E3444" s="15">
        <f t="shared" si="106"/>
        <v>20200248</v>
      </c>
      <c r="F3444">
        <v>446</v>
      </c>
      <c r="G3444">
        <v>99999</v>
      </c>
      <c r="H3444" t="str">
        <f>IF(VLOOKUP(G3444,Clientes!$A$2:$D$102,4,FALSE)=0,Clientes!$D$6,VLOOKUP(G3444,Clientes!$A$2:$D$102,4,FALSE))</f>
        <v>Ciudad de México</v>
      </c>
      <c r="I3444" t="s">
        <v>886</v>
      </c>
      <c r="J3444">
        <v>2</v>
      </c>
      <c r="O3444" t="s">
        <v>908</v>
      </c>
    </row>
    <row r="3445" spans="1:15">
      <c r="A3445">
        <f t="shared" si="107"/>
        <v>3444</v>
      </c>
      <c r="B3445" s="14">
        <v>44224</v>
      </c>
      <c r="C3445" t="s">
        <v>6</v>
      </c>
      <c r="D3445" t="s">
        <v>22</v>
      </c>
      <c r="E3445" s="15">
        <f t="shared" si="106"/>
        <v>20200249</v>
      </c>
      <c r="F3445">
        <v>15</v>
      </c>
      <c r="G3445">
        <v>15</v>
      </c>
      <c r="H3445" t="str">
        <f>IF(VLOOKUP(G3445,Clientes!$A$2:$D$102,4,FALSE)=0,Clientes!$D$6,VLOOKUP(G3445,Clientes!$A$2:$D$102,4,FALSE))</f>
        <v>Ciudad de México</v>
      </c>
      <c r="I3445" t="s">
        <v>867</v>
      </c>
      <c r="J3445">
        <v>1</v>
      </c>
      <c r="O3445" t="s">
        <v>908</v>
      </c>
    </row>
    <row r="3446" spans="1:15">
      <c r="A3446">
        <f t="shared" si="107"/>
        <v>3445</v>
      </c>
      <c r="B3446" s="14">
        <v>44224</v>
      </c>
      <c r="C3446" t="s">
        <v>6</v>
      </c>
      <c r="D3446" t="s">
        <v>20</v>
      </c>
      <c r="E3446" s="15">
        <f t="shared" si="106"/>
        <v>20200250</v>
      </c>
      <c r="F3446">
        <v>20</v>
      </c>
      <c r="G3446">
        <v>20</v>
      </c>
      <c r="H3446" t="str">
        <f>IF(VLOOKUP(G3446,Clientes!$A$2:$D$102,4,FALSE)=0,Clientes!$D$6,VLOOKUP(G3446,Clientes!$A$2:$D$102,4,FALSE))</f>
        <v>Hermosillo</v>
      </c>
      <c r="I3446" t="s">
        <v>863</v>
      </c>
      <c r="J3446">
        <v>1</v>
      </c>
      <c r="O3446" t="s">
        <v>32</v>
      </c>
    </row>
    <row r="3447" spans="1:15">
      <c r="A3447">
        <f t="shared" si="107"/>
        <v>3446</v>
      </c>
      <c r="B3447" s="14">
        <v>44224</v>
      </c>
      <c r="C3447" t="s">
        <v>6</v>
      </c>
      <c r="D3447" t="s">
        <v>21</v>
      </c>
      <c r="E3447" s="15">
        <f t="shared" si="106"/>
        <v>20200251</v>
      </c>
      <c r="F3447">
        <v>72</v>
      </c>
      <c r="G3447">
        <v>72</v>
      </c>
      <c r="H3447" t="str">
        <f>IF(VLOOKUP(G3447,Clientes!$A$2:$D$102,4,FALSE)=0,Clientes!$D$6,VLOOKUP(G3447,Clientes!$A$2:$D$102,4,FALSE))</f>
        <v>Ciudad de México</v>
      </c>
      <c r="I3447" t="s">
        <v>852</v>
      </c>
      <c r="J3447">
        <v>4</v>
      </c>
      <c r="O3447" t="s">
        <v>32</v>
      </c>
    </row>
    <row r="3448" spans="1:15">
      <c r="A3448">
        <f t="shared" si="107"/>
        <v>3447</v>
      </c>
      <c r="B3448" s="14">
        <v>44224</v>
      </c>
      <c r="C3448" t="s">
        <v>6</v>
      </c>
      <c r="D3448" t="s">
        <v>20</v>
      </c>
      <c r="E3448" s="15">
        <f t="shared" si="106"/>
        <v>20200252</v>
      </c>
      <c r="F3448">
        <v>232</v>
      </c>
      <c r="G3448">
        <v>99999</v>
      </c>
      <c r="H3448" t="str">
        <f>IF(VLOOKUP(G3448,Clientes!$A$2:$D$102,4,FALSE)=0,Clientes!$D$6,VLOOKUP(G3448,Clientes!$A$2:$D$102,4,FALSE))</f>
        <v>Ciudad de México</v>
      </c>
      <c r="I3448" t="s">
        <v>872</v>
      </c>
      <c r="J3448">
        <v>6</v>
      </c>
      <c r="O3448" t="s">
        <v>907</v>
      </c>
    </row>
    <row r="3449" spans="1:15">
      <c r="A3449">
        <f t="shared" si="107"/>
        <v>3448</v>
      </c>
      <c r="B3449" s="14">
        <v>44224</v>
      </c>
      <c r="C3449" t="s">
        <v>6</v>
      </c>
      <c r="D3449" t="s">
        <v>20</v>
      </c>
      <c r="E3449" s="15">
        <f t="shared" si="106"/>
        <v>20200253</v>
      </c>
      <c r="F3449">
        <v>311</v>
      </c>
      <c r="G3449">
        <v>99999</v>
      </c>
      <c r="H3449" t="str">
        <f>IF(VLOOKUP(G3449,Clientes!$A$2:$D$102,4,FALSE)=0,Clientes!$D$6,VLOOKUP(G3449,Clientes!$A$2:$D$102,4,FALSE))</f>
        <v>Ciudad de México</v>
      </c>
      <c r="I3449" t="s">
        <v>869</v>
      </c>
      <c r="J3449">
        <v>7</v>
      </c>
      <c r="O3449" t="s">
        <v>908</v>
      </c>
    </row>
    <row r="3450" spans="1:15">
      <c r="A3450">
        <f t="shared" si="107"/>
        <v>3449</v>
      </c>
      <c r="B3450" s="14">
        <v>44224</v>
      </c>
      <c r="C3450" t="s">
        <v>6</v>
      </c>
      <c r="D3450" t="s">
        <v>21</v>
      </c>
      <c r="E3450" s="15">
        <f t="shared" si="106"/>
        <v>20200254</v>
      </c>
      <c r="F3450">
        <v>398</v>
      </c>
      <c r="G3450">
        <v>99999</v>
      </c>
      <c r="H3450" t="str">
        <f>IF(VLOOKUP(G3450,Clientes!$A$2:$D$102,4,FALSE)=0,Clientes!$D$6,VLOOKUP(G3450,Clientes!$A$2:$D$102,4,FALSE))</f>
        <v>Ciudad de México</v>
      </c>
      <c r="I3450" t="s">
        <v>864</v>
      </c>
      <c r="J3450">
        <v>1</v>
      </c>
      <c r="O3450" t="s">
        <v>907</v>
      </c>
    </row>
    <row r="3451" spans="1:15">
      <c r="A3451">
        <f t="shared" si="107"/>
        <v>3450</v>
      </c>
      <c r="B3451" s="14">
        <v>44224</v>
      </c>
      <c r="C3451" t="s">
        <v>6</v>
      </c>
      <c r="D3451" t="s">
        <v>20</v>
      </c>
      <c r="E3451" s="15">
        <f t="shared" si="106"/>
        <v>20200255</v>
      </c>
      <c r="F3451">
        <v>443</v>
      </c>
      <c r="G3451">
        <v>99999</v>
      </c>
      <c r="H3451" t="str">
        <f>IF(VLOOKUP(G3451,Clientes!$A$2:$D$102,4,FALSE)=0,Clientes!$D$6,VLOOKUP(G3451,Clientes!$A$2:$D$102,4,FALSE))</f>
        <v>Ciudad de México</v>
      </c>
      <c r="I3451" t="s">
        <v>840</v>
      </c>
      <c r="J3451">
        <v>1</v>
      </c>
      <c r="O3451" t="s">
        <v>32</v>
      </c>
    </row>
    <row r="3452" spans="1:15">
      <c r="A3452">
        <f t="shared" si="107"/>
        <v>3451</v>
      </c>
      <c r="B3452" s="14">
        <v>44225</v>
      </c>
      <c r="C3452" t="s">
        <v>6</v>
      </c>
      <c r="D3452" t="s">
        <v>20</v>
      </c>
      <c r="E3452" s="15">
        <f t="shared" ref="E3452:E3515" si="108">IF(CONCATENATE(D3452,F3452)=CONCATENATE(D3451,F3451),E3451,E3451+1)</f>
        <v>20200256</v>
      </c>
      <c r="F3452">
        <v>11</v>
      </c>
      <c r="G3452">
        <v>11</v>
      </c>
      <c r="H3452" t="str">
        <f>IF(VLOOKUP(G3452,Clientes!$A$2:$D$102,4,FALSE)=0,Clientes!$D$6,VLOOKUP(G3452,Clientes!$A$2:$D$102,4,FALSE))</f>
        <v>Monclova</v>
      </c>
      <c r="I3452" t="s">
        <v>888</v>
      </c>
      <c r="J3452">
        <v>2</v>
      </c>
      <c r="O3452" t="s">
        <v>908</v>
      </c>
    </row>
    <row r="3453" spans="1:15">
      <c r="A3453">
        <f t="shared" si="107"/>
        <v>3452</v>
      </c>
      <c r="B3453" s="14">
        <v>44225</v>
      </c>
      <c r="C3453" t="s">
        <v>6</v>
      </c>
      <c r="D3453" t="s">
        <v>20</v>
      </c>
      <c r="E3453" s="15">
        <f t="shared" si="108"/>
        <v>20200257</v>
      </c>
      <c r="F3453">
        <v>139</v>
      </c>
      <c r="G3453">
        <v>99999</v>
      </c>
      <c r="H3453" t="str">
        <f>IF(VLOOKUP(G3453,Clientes!$A$2:$D$102,4,FALSE)=0,Clientes!$D$6,VLOOKUP(G3453,Clientes!$A$2:$D$102,4,FALSE))</f>
        <v>Ciudad de México</v>
      </c>
      <c r="I3453" t="s">
        <v>836</v>
      </c>
      <c r="J3453">
        <v>6</v>
      </c>
      <c r="O3453" t="s">
        <v>908</v>
      </c>
    </row>
    <row r="3454" spans="1:15">
      <c r="A3454">
        <f t="shared" si="107"/>
        <v>3453</v>
      </c>
      <c r="B3454" s="14">
        <v>44225</v>
      </c>
      <c r="C3454" t="s">
        <v>6</v>
      </c>
      <c r="D3454" t="s">
        <v>20</v>
      </c>
      <c r="E3454" s="15">
        <f t="shared" si="108"/>
        <v>20200258</v>
      </c>
      <c r="F3454">
        <v>227</v>
      </c>
      <c r="G3454">
        <v>99999</v>
      </c>
      <c r="H3454" t="str">
        <f>IF(VLOOKUP(G3454,Clientes!$A$2:$D$102,4,FALSE)=0,Clientes!$D$6,VLOOKUP(G3454,Clientes!$A$2:$D$102,4,FALSE))</f>
        <v>Ciudad de México</v>
      </c>
      <c r="I3454" t="s">
        <v>850</v>
      </c>
      <c r="J3454">
        <v>7</v>
      </c>
      <c r="O3454" t="s">
        <v>908</v>
      </c>
    </row>
    <row r="3455" spans="1:15">
      <c r="A3455">
        <f t="shared" si="107"/>
        <v>3454</v>
      </c>
      <c r="B3455" s="14">
        <v>44225</v>
      </c>
      <c r="C3455" t="s">
        <v>6</v>
      </c>
      <c r="D3455" t="s">
        <v>20</v>
      </c>
      <c r="E3455" s="15">
        <f t="shared" si="108"/>
        <v>20200259</v>
      </c>
      <c r="F3455">
        <v>238</v>
      </c>
      <c r="G3455">
        <v>99999</v>
      </c>
      <c r="H3455" t="str">
        <f>IF(VLOOKUP(G3455,Clientes!$A$2:$D$102,4,FALSE)=0,Clientes!$D$6,VLOOKUP(G3455,Clientes!$A$2:$D$102,4,FALSE))</f>
        <v>Ciudad de México</v>
      </c>
      <c r="I3455" t="s">
        <v>844</v>
      </c>
      <c r="J3455">
        <v>4</v>
      </c>
      <c r="O3455" t="s">
        <v>908</v>
      </c>
    </row>
    <row r="3456" spans="1:15">
      <c r="A3456">
        <f t="shared" si="107"/>
        <v>3455</v>
      </c>
      <c r="B3456" s="14">
        <v>44225</v>
      </c>
      <c r="C3456" t="s">
        <v>6</v>
      </c>
      <c r="D3456" t="s">
        <v>20</v>
      </c>
      <c r="E3456" s="15">
        <f t="shared" si="108"/>
        <v>20200260</v>
      </c>
      <c r="F3456">
        <v>249</v>
      </c>
      <c r="G3456">
        <v>99999</v>
      </c>
      <c r="H3456" t="str">
        <f>IF(VLOOKUP(G3456,Clientes!$A$2:$D$102,4,FALSE)=0,Clientes!$D$6,VLOOKUP(G3456,Clientes!$A$2:$D$102,4,FALSE))</f>
        <v>Ciudad de México</v>
      </c>
      <c r="I3456" t="s">
        <v>858</v>
      </c>
      <c r="J3456">
        <v>5</v>
      </c>
      <c r="O3456" t="s">
        <v>908</v>
      </c>
    </row>
    <row r="3457" spans="1:15">
      <c r="A3457">
        <f t="shared" si="107"/>
        <v>3456</v>
      </c>
      <c r="B3457" s="14">
        <v>44225</v>
      </c>
      <c r="C3457" t="s">
        <v>6</v>
      </c>
      <c r="D3457" t="s">
        <v>21</v>
      </c>
      <c r="E3457" s="15">
        <f t="shared" si="108"/>
        <v>20200261</v>
      </c>
      <c r="F3457">
        <v>360</v>
      </c>
      <c r="G3457">
        <v>99999</v>
      </c>
      <c r="H3457" t="str">
        <f>IF(VLOOKUP(G3457,Clientes!$A$2:$D$102,4,FALSE)=0,Clientes!$D$6,VLOOKUP(G3457,Clientes!$A$2:$D$102,4,FALSE))</f>
        <v>Ciudad de México</v>
      </c>
      <c r="I3457" t="s">
        <v>877</v>
      </c>
      <c r="J3457">
        <v>7</v>
      </c>
      <c r="O3457" t="s">
        <v>907</v>
      </c>
    </row>
    <row r="3458" spans="1:15">
      <c r="A3458">
        <f t="shared" si="107"/>
        <v>3457</v>
      </c>
      <c r="B3458" s="14">
        <v>44225</v>
      </c>
      <c r="C3458" t="s">
        <v>6</v>
      </c>
      <c r="D3458" t="s">
        <v>21</v>
      </c>
      <c r="E3458" s="15">
        <f t="shared" si="108"/>
        <v>20200262</v>
      </c>
      <c r="F3458">
        <v>380</v>
      </c>
      <c r="G3458">
        <v>99999</v>
      </c>
      <c r="H3458" t="str">
        <f>IF(VLOOKUP(G3458,Clientes!$A$2:$D$102,4,FALSE)=0,Clientes!$D$6,VLOOKUP(G3458,Clientes!$A$2:$D$102,4,FALSE))</f>
        <v>Ciudad de México</v>
      </c>
      <c r="I3458" t="s">
        <v>835</v>
      </c>
      <c r="J3458">
        <v>5</v>
      </c>
      <c r="O3458" t="s">
        <v>907</v>
      </c>
    </row>
    <row r="3459" spans="1:15">
      <c r="A3459">
        <f t="shared" si="107"/>
        <v>3458</v>
      </c>
      <c r="B3459" s="14">
        <v>44226</v>
      </c>
      <c r="C3459" t="s">
        <v>6</v>
      </c>
      <c r="D3459" t="s">
        <v>20</v>
      </c>
      <c r="E3459" s="15">
        <f t="shared" si="108"/>
        <v>20200263</v>
      </c>
      <c r="F3459">
        <v>15</v>
      </c>
      <c r="G3459">
        <v>15</v>
      </c>
      <c r="H3459" t="str">
        <f>IF(VLOOKUP(G3459,Clientes!$A$2:$D$102,4,FALSE)=0,Clientes!$D$6,VLOOKUP(G3459,Clientes!$A$2:$D$102,4,FALSE))</f>
        <v>Ciudad de México</v>
      </c>
      <c r="I3459" t="s">
        <v>860</v>
      </c>
      <c r="J3459">
        <v>5</v>
      </c>
      <c r="O3459" t="s">
        <v>908</v>
      </c>
    </row>
    <row r="3460" spans="1:15">
      <c r="A3460">
        <f t="shared" ref="A3460:A3523" si="109">A3459+1</f>
        <v>3459</v>
      </c>
      <c r="B3460" s="14">
        <v>44226</v>
      </c>
      <c r="C3460" t="s">
        <v>6</v>
      </c>
      <c r="D3460" t="s">
        <v>20</v>
      </c>
      <c r="E3460" s="15">
        <f t="shared" si="108"/>
        <v>20200264</v>
      </c>
      <c r="F3460">
        <v>38</v>
      </c>
      <c r="G3460">
        <v>38</v>
      </c>
      <c r="H3460" t="str">
        <f>IF(VLOOKUP(G3460,Clientes!$A$2:$D$102,4,FALSE)=0,Clientes!$D$6,VLOOKUP(G3460,Clientes!$A$2:$D$102,4,FALSE))</f>
        <v>Victoria de Durango</v>
      </c>
      <c r="I3460" t="s">
        <v>843</v>
      </c>
      <c r="J3460">
        <v>5</v>
      </c>
      <c r="O3460" t="s">
        <v>908</v>
      </c>
    </row>
    <row r="3461" spans="1:15">
      <c r="A3461">
        <f t="shared" si="109"/>
        <v>3460</v>
      </c>
      <c r="B3461" s="14">
        <v>44226</v>
      </c>
      <c r="C3461" t="s">
        <v>6</v>
      </c>
      <c r="D3461" t="s">
        <v>22</v>
      </c>
      <c r="E3461" s="15">
        <f t="shared" si="108"/>
        <v>20200265</v>
      </c>
      <c r="F3461">
        <v>59</v>
      </c>
      <c r="G3461">
        <v>59</v>
      </c>
      <c r="H3461" t="str">
        <f>IF(VLOOKUP(G3461,Clientes!$A$2:$D$102,4,FALSE)=0,Clientes!$D$6,VLOOKUP(G3461,Clientes!$A$2:$D$102,4,FALSE))</f>
        <v>Ecatepec</v>
      </c>
      <c r="I3461" t="s">
        <v>847</v>
      </c>
      <c r="J3461">
        <v>3</v>
      </c>
      <c r="O3461" t="s">
        <v>907</v>
      </c>
    </row>
    <row r="3462" spans="1:15">
      <c r="A3462">
        <f t="shared" si="109"/>
        <v>3461</v>
      </c>
      <c r="B3462" s="14">
        <v>44226</v>
      </c>
      <c r="C3462" t="s">
        <v>6</v>
      </c>
      <c r="D3462" t="s">
        <v>22</v>
      </c>
      <c r="E3462" s="15">
        <f t="shared" si="108"/>
        <v>20200266</v>
      </c>
      <c r="F3462">
        <v>97</v>
      </c>
      <c r="G3462">
        <v>97</v>
      </c>
      <c r="H3462" t="str">
        <f>IF(VLOOKUP(G3462,Clientes!$A$2:$D$102,4,FALSE)=0,Clientes!$D$6,VLOOKUP(G3462,Clientes!$A$2:$D$102,4,FALSE))</f>
        <v>Ciudad de México</v>
      </c>
      <c r="I3462" t="s">
        <v>876</v>
      </c>
      <c r="J3462">
        <v>7</v>
      </c>
      <c r="O3462" t="s">
        <v>32</v>
      </c>
    </row>
    <row r="3463" spans="1:15">
      <c r="A3463">
        <f t="shared" si="109"/>
        <v>3462</v>
      </c>
      <c r="B3463" s="14">
        <v>44226</v>
      </c>
      <c r="C3463" t="s">
        <v>6</v>
      </c>
      <c r="D3463" t="s">
        <v>20</v>
      </c>
      <c r="E3463" s="15">
        <f t="shared" si="108"/>
        <v>20200267</v>
      </c>
      <c r="F3463">
        <v>222</v>
      </c>
      <c r="G3463">
        <v>99999</v>
      </c>
      <c r="H3463" t="str">
        <f>IF(VLOOKUP(G3463,Clientes!$A$2:$D$102,4,FALSE)=0,Clientes!$D$6,VLOOKUP(G3463,Clientes!$A$2:$D$102,4,FALSE))</f>
        <v>Ciudad de México</v>
      </c>
      <c r="I3463" t="s">
        <v>861</v>
      </c>
      <c r="J3463">
        <v>7</v>
      </c>
      <c r="O3463" t="s">
        <v>907</v>
      </c>
    </row>
    <row r="3464" spans="1:15">
      <c r="A3464">
        <f t="shared" si="109"/>
        <v>3463</v>
      </c>
      <c r="B3464" s="14">
        <v>44226</v>
      </c>
      <c r="C3464" t="s">
        <v>6</v>
      </c>
      <c r="D3464" t="s">
        <v>20</v>
      </c>
      <c r="E3464" s="15">
        <f t="shared" si="108"/>
        <v>20200268</v>
      </c>
      <c r="F3464">
        <v>225</v>
      </c>
      <c r="G3464">
        <v>99999</v>
      </c>
      <c r="H3464" t="str">
        <f>IF(VLOOKUP(G3464,Clientes!$A$2:$D$102,4,FALSE)=0,Clientes!$D$6,VLOOKUP(G3464,Clientes!$A$2:$D$102,4,FALSE))</f>
        <v>Ciudad de México</v>
      </c>
      <c r="I3464" t="s">
        <v>882</v>
      </c>
      <c r="J3464">
        <v>5</v>
      </c>
      <c r="O3464" t="s">
        <v>908</v>
      </c>
    </row>
    <row r="3465" spans="1:15">
      <c r="A3465">
        <f t="shared" si="109"/>
        <v>3464</v>
      </c>
      <c r="B3465" s="14">
        <v>44226</v>
      </c>
      <c r="C3465" t="s">
        <v>6</v>
      </c>
      <c r="D3465" t="s">
        <v>20</v>
      </c>
      <c r="E3465" s="15">
        <f t="shared" si="108"/>
        <v>20200269</v>
      </c>
      <c r="F3465">
        <v>256</v>
      </c>
      <c r="G3465">
        <v>99999</v>
      </c>
      <c r="H3465" t="str">
        <f>IF(VLOOKUP(G3465,Clientes!$A$2:$D$102,4,FALSE)=0,Clientes!$D$6,VLOOKUP(G3465,Clientes!$A$2:$D$102,4,FALSE))</f>
        <v>Ciudad de México</v>
      </c>
      <c r="I3465" t="s">
        <v>886</v>
      </c>
      <c r="J3465">
        <v>7</v>
      </c>
      <c r="O3465" t="s">
        <v>32</v>
      </c>
    </row>
    <row r="3466" spans="1:15">
      <c r="A3466">
        <f t="shared" si="109"/>
        <v>3465</v>
      </c>
      <c r="B3466" s="14">
        <v>44226</v>
      </c>
      <c r="C3466" t="s">
        <v>6</v>
      </c>
      <c r="D3466" t="s">
        <v>22</v>
      </c>
      <c r="E3466" s="15">
        <f t="shared" si="108"/>
        <v>20200270</v>
      </c>
      <c r="F3466">
        <v>279</v>
      </c>
      <c r="G3466">
        <v>99999</v>
      </c>
      <c r="H3466" t="str">
        <f>IF(VLOOKUP(G3466,Clientes!$A$2:$D$102,4,FALSE)=0,Clientes!$D$6,VLOOKUP(G3466,Clientes!$A$2:$D$102,4,FALSE))</f>
        <v>Ciudad de México</v>
      </c>
      <c r="I3466" t="s">
        <v>837</v>
      </c>
      <c r="J3466">
        <v>4</v>
      </c>
      <c r="O3466" t="s">
        <v>907</v>
      </c>
    </row>
    <row r="3467" spans="1:15">
      <c r="A3467">
        <f t="shared" si="109"/>
        <v>3466</v>
      </c>
      <c r="B3467" s="14">
        <v>44226</v>
      </c>
      <c r="C3467" t="s">
        <v>6</v>
      </c>
      <c r="D3467" t="s">
        <v>22</v>
      </c>
      <c r="E3467" s="15">
        <f t="shared" si="108"/>
        <v>20200271</v>
      </c>
      <c r="F3467">
        <v>415</v>
      </c>
      <c r="G3467">
        <v>99999</v>
      </c>
      <c r="H3467" t="str">
        <f>IF(VLOOKUP(G3467,Clientes!$A$2:$D$102,4,FALSE)=0,Clientes!$D$6,VLOOKUP(G3467,Clientes!$A$2:$D$102,4,FALSE))</f>
        <v>Ciudad de México</v>
      </c>
      <c r="I3467" t="s">
        <v>876</v>
      </c>
      <c r="J3467">
        <v>3</v>
      </c>
      <c r="O3467" t="s">
        <v>32</v>
      </c>
    </row>
    <row r="3468" spans="1:15">
      <c r="A3468">
        <f t="shared" si="109"/>
        <v>3467</v>
      </c>
      <c r="B3468" s="14">
        <v>44226</v>
      </c>
      <c r="C3468" t="s">
        <v>6</v>
      </c>
      <c r="D3468" t="s">
        <v>20</v>
      </c>
      <c r="E3468" s="15">
        <f t="shared" si="108"/>
        <v>20200272</v>
      </c>
      <c r="F3468">
        <v>427</v>
      </c>
      <c r="G3468">
        <v>99999</v>
      </c>
      <c r="H3468" t="str">
        <f>IF(VLOOKUP(G3468,Clientes!$A$2:$D$102,4,FALSE)=0,Clientes!$D$6,VLOOKUP(G3468,Clientes!$A$2:$D$102,4,FALSE))</f>
        <v>Ciudad de México</v>
      </c>
      <c r="I3468" t="s">
        <v>886</v>
      </c>
      <c r="J3468">
        <v>3</v>
      </c>
      <c r="O3468" t="s">
        <v>907</v>
      </c>
    </row>
    <row r="3469" spans="1:15">
      <c r="A3469">
        <f t="shared" si="109"/>
        <v>3468</v>
      </c>
      <c r="B3469" s="14">
        <v>44226</v>
      </c>
      <c r="C3469" t="s">
        <v>6</v>
      </c>
      <c r="D3469" t="s">
        <v>22</v>
      </c>
      <c r="E3469" s="15">
        <f t="shared" si="108"/>
        <v>20200273</v>
      </c>
      <c r="F3469">
        <v>455</v>
      </c>
      <c r="G3469">
        <v>99999</v>
      </c>
      <c r="H3469" t="str">
        <f>IF(VLOOKUP(G3469,Clientes!$A$2:$D$102,4,FALSE)=0,Clientes!$D$6,VLOOKUP(G3469,Clientes!$A$2:$D$102,4,FALSE))</f>
        <v>Ciudad de México</v>
      </c>
      <c r="I3469" t="s">
        <v>889</v>
      </c>
      <c r="J3469">
        <v>6</v>
      </c>
      <c r="O3469" t="s">
        <v>908</v>
      </c>
    </row>
    <row r="3470" spans="1:15">
      <c r="A3470">
        <f t="shared" si="109"/>
        <v>3469</v>
      </c>
      <c r="B3470" s="14">
        <v>44227</v>
      </c>
      <c r="C3470" t="s">
        <v>6</v>
      </c>
      <c r="D3470" t="s">
        <v>21</v>
      </c>
      <c r="E3470" s="15">
        <f t="shared" si="108"/>
        <v>20200274</v>
      </c>
      <c r="F3470">
        <v>100</v>
      </c>
      <c r="G3470">
        <v>100</v>
      </c>
      <c r="H3470" t="str">
        <f>IF(VLOOKUP(G3470,Clientes!$A$2:$D$102,4,FALSE)=0,Clientes!$D$6,VLOOKUP(G3470,Clientes!$A$2:$D$102,4,FALSE))</f>
        <v>Chimalhuacán</v>
      </c>
      <c r="I3470" t="s">
        <v>829</v>
      </c>
      <c r="J3470">
        <v>6</v>
      </c>
      <c r="O3470" t="s">
        <v>908</v>
      </c>
    </row>
    <row r="3471" spans="1:15">
      <c r="A3471">
        <f t="shared" si="109"/>
        <v>3470</v>
      </c>
      <c r="B3471" s="14">
        <v>44227</v>
      </c>
      <c r="C3471" t="s">
        <v>6</v>
      </c>
      <c r="D3471" t="s">
        <v>20</v>
      </c>
      <c r="E3471" s="15">
        <f t="shared" si="108"/>
        <v>20200275</v>
      </c>
      <c r="F3471">
        <v>122</v>
      </c>
      <c r="G3471">
        <v>99999</v>
      </c>
      <c r="H3471" t="str">
        <f>IF(VLOOKUP(G3471,Clientes!$A$2:$D$102,4,FALSE)=0,Clientes!$D$6,VLOOKUP(G3471,Clientes!$A$2:$D$102,4,FALSE))</f>
        <v>Ciudad de México</v>
      </c>
      <c r="I3471" t="s">
        <v>856</v>
      </c>
      <c r="J3471">
        <v>5</v>
      </c>
      <c r="O3471" t="s">
        <v>908</v>
      </c>
    </row>
    <row r="3472" spans="1:15">
      <c r="A3472">
        <f t="shared" si="109"/>
        <v>3471</v>
      </c>
      <c r="B3472" s="14">
        <v>44227</v>
      </c>
      <c r="C3472" t="s">
        <v>6</v>
      </c>
      <c r="D3472" t="s">
        <v>20</v>
      </c>
      <c r="E3472" s="15">
        <f t="shared" si="108"/>
        <v>20200276</v>
      </c>
      <c r="F3472">
        <v>320</v>
      </c>
      <c r="G3472">
        <v>99999</v>
      </c>
      <c r="H3472" t="str">
        <f>IF(VLOOKUP(G3472,Clientes!$A$2:$D$102,4,FALSE)=0,Clientes!$D$6,VLOOKUP(G3472,Clientes!$A$2:$D$102,4,FALSE))</f>
        <v>Ciudad de México</v>
      </c>
      <c r="I3472" t="s">
        <v>828</v>
      </c>
      <c r="J3472">
        <v>1</v>
      </c>
      <c r="O3472" t="s">
        <v>907</v>
      </c>
    </row>
    <row r="3473" spans="1:15">
      <c r="A3473">
        <f t="shared" si="109"/>
        <v>3472</v>
      </c>
      <c r="B3473" s="14">
        <v>44227</v>
      </c>
      <c r="C3473" t="s">
        <v>6</v>
      </c>
      <c r="D3473" t="s">
        <v>20</v>
      </c>
      <c r="E3473" s="15">
        <f t="shared" si="108"/>
        <v>20200277</v>
      </c>
      <c r="F3473">
        <v>395</v>
      </c>
      <c r="G3473">
        <v>99999</v>
      </c>
      <c r="H3473" t="str">
        <f>IF(VLOOKUP(G3473,Clientes!$A$2:$D$102,4,FALSE)=0,Clientes!$D$6,VLOOKUP(G3473,Clientes!$A$2:$D$102,4,FALSE))</f>
        <v>Ciudad de México</v>
      </c>
      <c r="I3473" t="s">
        <v>851</v>
      </c>
      <c r="J3473">
        <v>4</v>
      </c>
      <c r="O3473" t="s">
        <v>908</v>
      </c>
    </row>
    <row r="3474" spans="1:15">
      <c r="A3474">
        <f t="shared" si="109"/>
        <v>3473</v>
      </c>
      <c r="B3474" s="14">
        <v>44227</v>
      </c>
      <c r="C3474" t="s">
        <v>6</v>
      </c>
      <c r="D3474" t="s">
        <v>20</v>
      </c>
      <c r="E3474" s="15">
        <f t="shared" si="108"/>
        <v>20200278</v>
      </c>
      <c r="F3474">
        <v>427</v>
      </c>
      <c r="G3474">
        <v>99999</v>
      </c>
      <c r="H3474" t="str">
        <f>IF(VLOOKUP(G3474,Clientes!$A$2:$D$102,4,FALSE)=0,Clientes!$D$6,VLOOKUP(G3474,Clientes!$A$2:$D$102,4,FALSE))</f>
        <v>Ciudad de México</v>
      </c>
      <c r="I3474" t="s">
        <v>863</v>
      </c>
      <c r="J3474">
        <v>3</v>
      </c>
      <c r="O3474" t="s">
        <v>32</v>
      </c>
    </row>
    <row r="3475" spans="1:15">
      <c r="A3475">
        <f t="shared" si="109"/>
        <v>3474</v>
      </c>
      <c r="B3475" s="14">
        <v>44228</v>
      </c>
      <c r="C3475" t="s">
        <v>6</v>
      </c>
      <c r="D3475" t="s">
        <v>21</v>
      </c>
      <c r="E3475" s="15">
        <f t="shared" si="108"/>
        <v>20200279</v>
      </c>
      <c r="F3475">
        <v>9</v>
      </c>
      <c r="G3475">
        <v>9</v>
      </c>
      <c r="H3475" t="str">
        <f>IF(VLOOKUP(G3475,Clientes!$A$2:$D$102,4,FALSE)=0,Clientes!$D$6,VLOOKUP(G3475,Clientes!$A$2:$D$102,4,FALSE))</f>
        <v>Ciudad de México</v>
      </c>
      <c r="I3475" t="s">
        <v>834</v>
      </c>
      <c r="J3475">
        <v>5</v>
      </c>
      <c r="O3475" t="s">
        <v>32</v>
      </c>
    </row>
    <row r="3476" spans="1:15">
      <c r="A3476">
        <f t="shared" si="109"/>
        <v>3475</v>
      </c>
      <c r="B3476" s="14">
        <v>44228</v>
      </c>
      <c r="C3476" t="s">
        <v>6</v>
      </c>
      <c r="D3476" t="s">
        <v>22</v>
      </c>
      <c r="E3476" s="15">
        <f t="shared" si="108"/>
        <v>20200280</v>
      </c>
      <c r="F3476">
        <v>25</v>
      </c>
      <c r="G3476">
        <v>25</v>
      </c>
      <c r="H3476" t="str">
        <f>IF(VLOOKUP(G3476,Clientes!$A$2:$D$102,4,FALSE)=0,Clientes!$D$6,VLOOKUP(G3476,Clientes!$A$2:$D$102,4,FALSE))</f>
        <v>León</v>
      </c>
      <c r="I3476" t="s">
        <v>830</v>
      </c>
      <c r="J3476">
        <v>7</v>
      </c>
      <c r="O3476" t="s">
        <v>907</v>
      </c>
    </row>
    <row r="3477" spans="1:15">
      <c r="A3477">
        <f t="shared" si="109"/>
        <v>3476</v>
      </c>
      <c r="B3477" s="14">
        <v>44228</v>
      </c>
      <c r="C3477" t="s">
        <v>6</v>
      </c>
      <c r="D3477" t="s">
        <v>20</v>
      </c>
      <c r="E3477" s="15">
        <f t="shared" si="108"/>
        <v>20200281</v>
      </c>
      <c r="F3477">
        <v>67</v>
      </c>
      <c r="G3477">
        <v>67</v>
      </c>
      <c r="H3477" t="str">
        <f>IF(VLOOKUP(G3477,Clientes!$A$2:$D$102,4,FALSE)=0,Clientes!$D$6,VLOOKUP(G3477,Clientes!$A$2:$D$102,4,FALSE))</f>
        <v>Guadalajara</v>
      </c>
      <c r="I3477" t="s">
        <v>832</v>
      </c>
      <c r="J3477">
        <v>2</v>
      </c>
      <c r="O3477" t="s">
        <v>32</v>
      </c>
    </row>
    <row r="3478" spans="1:15">
      <c r="A3478">
        <f t="shared" si="109"/>
        <v>3477</v>
      </c>
      <c r="B3478" s="14">
        <v>44228</v>
      </c>
      <c r="C3478" t="s">
        <v>6</v>
      </c>
      <c r="D3478" t="s">
        <v>20</v>
      </c>
      <c r="E3478" s="15">
        <f t="shared" si="108"/>
        <v>20200282</v>
      </c>
      <c r="F3478">
        <v>193</v>
      </c>
      <c r="G3478">
        <v>99999</v>
      </c>
      <c r="H3478" t="str">
        <f>IF(VLOOKUP(G3478,Clientes!$A$2:$D$102,4,FALSE)=0,Clientes!$D$6,VLOOKUP(G3478,Clientes!$A$2:$D$102,4,FALSE))</f>
        <v>Ciudad de México</v>
      </c>
      <c r="I3478" t="s">
        <v>850</v>
      </c>
      <c r="J3478">
        <v>4</v>
      </c>
      <c r="O3478" t="s">
        <v>32</v>
      </c>
    </row>
    <row r="3479" spans="1:15">
      <c r="A3479">
        <f t="shared" si="109"/>
        <v>3478</v>
      </c>
      <c r="B3479" s="14">
        <v>44228</v>
      </c>
      <c r="C3479" t="s">
        <v>36</v>
      </c>
      <c r="D3479" t="s">
        <v>20</v>
      </c>
      <c r="E3479" s="15">
        <f t="shared" si="108"/>
        <v>20200283</v>
      </c>
      <c r="F3479">
        <v>256</v>
      </c>
      <c r="G3479">
        <v>99999</v>
      </c>
      <c r="H3479" t="str">
        <f>IF(VLOOKUP(G3479,Clientes!$A$2:$D$102,4,FALSE)=0,Clientes!$D$6,VLOOKUP(G3479,Clientes!$A$2:$D$102,4,FALSE))</f>
        <v>Ciudad de México</v>
      </c>
      <c r="I3479" t="s">
        <v>871</v>
      </c>
      <c r="J3479">
        <v>6</v>
      </c>
      <c r="O3479" t="s">
        <v>32</v>
      </c>
    </row>
    <row r="3480" spans="1:15">
      <c r="A3480">
        <f t="shared" si="109"/>
        <v>3479</v>
      </c>
      <c r="B3480" s="14">
        <v>44228</v>
      </c>
      <c r="C3480" t="s">
        <v>6</v>
      </c>
      <c r="D3480" t="s">
        <v>20</v>
      </c>
      <c r="E3480" s="15">
        <f t="shared" si="108"/>
        <v>20200284</v>
      </c>
      <c r="F3480">
        <v>300</v>
      </c>
      <c r="G3480">
        <v>99999</v>
      </c>
      <c r="H3480" t="str">
        <f>IF(VLOOKUP(G3480,Clientes!$A$2:$D$102,4,FALSE)=0,Clientes!$D$6,VLOOKUP(G3480,Clientes!$A$2:$D$102,4,FALSE))</f>
        <v>Ciudad de México</v>
      </c>
      <c r="I3480" t="s">
        <v>835</v>
      </c>
      <c r="J3480">
        <v>4</v>
      </c>
      <c r="O3480" t="s">
        <v>32</v>
      </c>
    </row>
    <row r="3481" spans="1:15">
      <c r="A3481">
        <f t="shared" si="109"/>
        <v>3480</v>
      </c>
      <c r="B3481" s="14">
        <v>44228</v>
      </c>
      <c r="C3481" t="s">
        <v>6</v>
      </c>
      <c r="D3481" t="s">
        <v>20</v>
      </c>
      <c r="E3481" s="15">
        <f t="shared" si="108"/>
        <v>20200285</v>
      </c>
      <c r="F3481">
        <v>306</v>
      </c>
      <c r="G3481">
        <v>99999</v>
      </c>
      <c r="H3481" t="str">
        <f>IF(VLOOKUP(G3481,Clientes!$A$2:$D$102,4,FALSE)=0,Clientes!$D$6,VLOOKUP(G3481,Clientes!$A$2:$D$102,4,FALSE))</f>
        <v>Ciudad de México</v>
      </c>
      <c r="I3481" t="s">
        <v>866</v>
      </c>
      <c r="J3481">
        <v>4</v>
      </c>
      <c r="O3481" t="s">
        <v>907</v>
      </c>
    </row>
    <row r="3482" spans="1:15">
      <c r="A3482">
        <f t="shared" si="109"/>
        <v>3481</v>
      </c>
      <c r="B3482" s="14">
        <v>44228</v>
      </c>
      <c r="C3482" t="s">
        <v>6</v>
      </c>
      <c r="D3482" t="s">
        <v>20</v>
      </c>
      <c r="E3482" s="15">
        <f t="shared" si="108"/>
        <v>20200286</v>
      </c>
      <c r="F3482">
        <v>312</v>
      </c>
      <c r="G3482">
        <v>99999</v>
      </c>
      <c r="H3482" t="str">
        <f>IF(VLOOKUP(G3482,Clientes!$A$2:$D$102,4,FALSE)=0,Clientes!$D$6,VLOOKUP(G3482,Clientes!$A$2:$D$102,4,FALSE))</f>
        <v>Ciudad de México</v>
      </c>
      <c r="I3482" t="s">
        <v>883</v>
      </c>
      <c r="J3482">
        <v>3</v>
      </c>
      <c r="O3482" t="s">
        <v>32</v>
      </c>
    </row>
    <row r="3483" spans="1:15">
      <c r="A3483">
        <f t="shared" si="109"/>
        <v>3482</v>
      </c>
      <c r="B3483" s="14">
        <v>44228</v>
      </c>
      <c r="C3483" t="s">
        <v>6</v>
      </c>
      <c r="D3483" t="s">
        <v>22</v>
      </c>
      <c r="E3483" s="15">
        <f t="shared" si="108"/>
        <v>20200287</v>
      </c>
      <c r="F3483">
        <v>342</v>
      </c>
      <c r="G3483">
        <v>99999</v>
      </c>
      <c r="H3483" t="str">
        <f>IF(VLOOKUP(G3483,Clientes!$A$2:$D$102,4,FALSE)=0,Clientes!$D$6,VLOOKUP(G3483,Clientes!$A$2:$D$102,4,FALSE))</f>
        <v>Ciudad de México</v>
      </c>
      <c r="I3483" t="s">
        <v>866</v>
      </c>
      <c r="J3483">
        <v>5</v>
      </c>
      <c r="O3483" t="s">
        <v>32</v>
      </c>
    </row>
    <row r="3484" spans="1:15">
      <c r="A3484">
        <f t="shared" si="109"/>
        <v>3483</v>
      </c>
      <c r="B3484" s="14">
        <v>44228</v>
      </c>
      <c r="C3484" t="s">
        <v>6</v>
      </c>
      <c r="D3484" t="s">
        <v>20</v>
      </c>
      <c r="E3484" s="15">
        <f t="shared" si="108"/>
        <v>20200288</v>
      </c>
      <c r="F3484">
        <v>409</v>
      </c>
      <c r="G3484">
        <v>99999</v>
      </c>
      <c r="H3484" t="str">
        <f>IF(VLOOKUP(G3484,Clientes!$A$2:$D$102,4,FALSE)=0,Clientes!$D$6,VLOOKUP(G3484,Clientes!$A$2:$D$102,4,FALSE))</f>
        <v>Ciudad de México</v>
      </c>
      <c r="I3484" t="s">
        <v>875</v>
      </c>
      <c r="J3484">
        <v>6</v>
      </c>
      <c r="O3484" t="s">
        <v>908</v>
      </c>
    </row>
    <row r="3485" spans="1:15">
      <c r="A3485">
        <f t="shared" si="109"/>
        <v>3484</v>
      </c>
      <c r="B3485" s="14">
        <v>44228</v>
      </c>
      <c r="C3485" t="s">
        <v>6</v>
      </c>
      <c r="D3485" t="s">
        <v>20</v>
      </c>
      <c r="E3485" s="15">
        <f t="shared" si="108"/>
        <v>20200289</v>
      </c>
      <c r="F3485">
        <v>461</v>
      </c>
      <c r="G3485">
        <v>99999</v>
      </c>
      <c r="H3485" t="str">
        <f>IF(VLOOKUP(G3485,Clientes!$A$2:$D$102,4,FALSE)=0,Clientes!$D$6,VLOOKUP(G3485,Clientes!$A$2:$D$102,4,FALSE))</f>
        <v>Ciudad de México</v>
      </c>
      <c r="I3485" t="s">
        <v>850</v>
      </c>
      <c r="J3485">
        <v>7</v>
      </c>
      <c r="O3485" t="s">
        <v>907</v>
      </c>
    </row>
    <row r="3486" spans="1:15">
      <c r="A3486">
        <f t="shared" si="109"/>
        <v>3485</v>
      </c>
      <c r="B3486" s="14">
        <v>44228</v>
      </c>
      <c r="C3486" t="s">
        <v>6</v>
      </c>
      <c r="D3486" t="s">
        <v>20</v>
      </c>
      <c r="E3486" s="15">
        <f t="shared" si="108"/>
        <v>20200290</v>
      </c>
      <c r="F3486">
        <v>463</v>
      </c>
      <c r="G3486">
        <v>99999</v>
      </c>
      <c r="H3486" t="str">
        <f>IF(VLOOKUP(G3486,Clientes!$A$2:$D$102,4,FALSE)=0,Clientes!$D$6,VLOOKUP(G3486,Clientes!$A$2:$D$102,4,FALSE))</f>
        <v>Ciudad de México</v>
      </c>
      <c r="I3486" t="s">
        <v>842</v>
      </c>
      <c r="J3486">
        <v>6</v>
      </c>
      <c r="O3486" t="s">
        <v>32</v>
      </c>
    </row>
    <row r="3487" spans="1:15">
      <c r="A3487">
        <f t="shared" si="109"/>
        <v>3486</v>
      </c>
      <c r="B3487" s="14">
        <v>44229</v>
      </c>
      <c r="C3487" t="s">
        <v>6</v>
      </c>
      <c r="D3487" t="s">
        <v>22</v>
      </c>
      <c r="E3487" s="15">
        <f t="shared" si="108"/>
        <v>20200291</v>
      </c>
      <c r="F3487">
        <v>11</v>
      </c>
      <c r="G3487">
        <v>11</v>
      </c>
      <c r="H3487" t="str">
        <f>IF(VLOOKUP(G3487,Clientes!$A$2:$D$102,4,FALSE)=0,Clientes!$D$6,VLOOKUP(G3487,Clientes!$A$2:$D$102,4,FALSE))</f>
        <v>Monclova</v>
      </c>
      <c r="I3487" t="s">
        <v>886</v>
      </c>
      <c r="J3487">
        <v>4</v>
      </c>
      <c r="O3487" t="s">
        <v>907</v>
      </c>
    </row>
    <row r="3488" spans="1:15">
      <c r="A3488">
        <f t="shared" si="109"/>
        <v>3487</v>
      </c>
      <c r="B3488" s="14">
        <v>44229</v>
      </c>
      <c r="C3488" t="s">
        <v>6</v>
      </c>
      <c r="D3488" t="s">
        <v>20</v>
      </c>
      <c r="E3488" s="15">
        <f t="shared" si="108"/>
        <v>20200292</v>
      </c>
      <c r="F3488">
        <v>19</v>
      </c>
      <c r="G3488">
        <v>19</v>
      </c>
      <c r="H3488" t="str">
        <f>IF(VLOOKUP(G3488,Clientes!$A$2:$D$102,4,FALSE)=0,Clientes!$D$6,VLOOKUP(G3488,Clientes!$A$2:$D$102,4,FALSE))</f>
        <v>Guadalupe</v>
      </c>
      <c r="I3488" t="s">
        <v>863</v>
      </c>
      <c r="J3488">
        <v>4</v>
      </c>
      <c r="O3488" t="s">
        <v>908</v>
      </c>
    </row>
    <row r="3489" spans="1:15">
      <c r="A3489">
        <f t="shared" si="109"/>
        <v>3488</v>
      </c>
      <c r="B3489" s="14">
        <v>44229</v>
      </c>
      <c r="C3489" t="s">
        <v>6</v>
      </c>
      <c r="D3489" t="s">
        <v>22</v>
      </c>
      <c r="E3489" s="15">
        <f t="shared" si="108"/>
        <v>20200293</v>
      </c>
      <c r="F3489">
        <v>41</v>
      </c>
      <c r="G3489">
        <v>41</v>
      </c>
      <c r="H3489" t="str">
        <f>IF(VLOOKUP(G3489,Clientes!$A$2:$D$102,4,FALSE)=0,Clientes!$D$6,VLOOKUP(G3489,Clientes!$A$2:$D$102,4,FALSE))</f>
        <v>Ciudad de México</v>
      </c>
      <c r="I3489" t="s">
        <v>867</v>
      </c>
      <c r="J3489">
        <v>2</v>
      </c>
      <c r="O3489" t="s">
        <v>32</v>
      </c>
    </row>
    <row r="3490" spans="1:15">
      <c r="A3490">
        <f t="shared" si="109"/>
        <v>3489</v>
      </c>
      <c r="B3490" s="14">
        <v>44229</v>
      </c>
      <c r="C3490" t="s">
        <v>6</v>
      </c>
      <c r="D3490" t="s">
        <v>20</v>
      </c>
      <c r="E3490" s="15">
        <f t="shared" si="108"/>
        <v>20200294</v>
      </c>
      <c r="F3490">
        <v>278</v>
      </c>
      <c r="G3490">
        <v>99999</v>
      </c>
      <c r="H3490" t="str">
        <f>IF(VLOOKUP(G3490,Clientes!$A$2:$D$102,4,FALSE)=0,Clientes!$D$6,VLOOKUP(G3490,Clientes!$A$2:$D$102,4,FALSE))</f>
        <v>Ciudad de México</v>
      </c>
      <c r="I3490" t="s">
        <v>849</v>
      </c>
      <c r="J3490">
        <v>1</v>
      </c>
      <c r="O3490" t="s">
        <v>907</v>
      </c>
    </row>
    <row r="3491" spans="1:15">
      <c r="A3491">
        <f t="shared" si="109"/>
        <v>3490</v>
      </c>
      <c r="B3491" s="14">
        <v>44229</v>
      </c>
      <c r="C3491" t="s">
        <v>6</v>
      </c>
      <c r="D3491" t="s">
        <v>22</v>
      </c>
      <c r="E3491" s="15">
        <f t="shared" si="108"/>
        <v>20200295</v>
      </c>
      <c r="F3491">
        <v>447</v>
      </c>
      <c r="G3491">
        <v>99999</v>
      </c>
      <c r="H3491" t="str">
        <f>IF(VLOOKUP(G3491,Clientes!$A$2:$D$102,4,FALSE)=0,Clientes!$D$6,VLOOKUP(G3491,Clientes!$A$2:$D$102,4,FALSE))</f>
        <v>Ciudad de México</v>
      </c>
      <c r="I3491" t="s">
        <v>846</v>
      </c>
      <c r="J3491">
        <v>7</v>
      </c>
      <c r="O3491" t="s">
        <v>907</v>
      </c>
    </row>
    <row r="3492" spans="1:15">
      <c r="A3492">
        <f t="shared" si="109"/>
        <v>3491</v>
      </c>
      <c r="B3492" s="14">
        <v>44229</v>
      </c>
      <c r="C3492" t="s">
        <v>6</v>
      </c>
      <c r="D3492" t="s">
        <v>20</v>
      </c>
      <c r="E3492" s="15">
        <f t="shared" si="108"/>
        <v>20200296</v>
      </c>
      <c r="F3492">
        <v>457</v>
      </c>
      <c r="G3492">
        <v>99999</v>
      </c>
      <c r="H3492" t="str">
        <f>IF(VLOOKUP(G3492,Clientes!$A$2:$D$102,4,FALSE)=0,Clientes!$D$6,VLOOKUP(G3492,Clientes!$A$2:$D$102,4,FALSE))</f>
        <v>Ciudad de México</v>
      </c>
      <c r="I3492" t="s">
        <v>847</v>
      </c>
      <c r="J3492">
        <v>7</v>
      </c>
      <c r="O3492" t="s">
        <v>32</v>
      </c>
    </row>
    <row r="3493" spans="1:15">
      <c r="A3493">
        <f t="shared" si="109"/>
        <v>3492</v>
      </c>
      <c r="B3493" s="14">
        <v>44230</v>
      </c>
      <c r="C3493" t="s">
        <v>6</v>
      </c>
      <c r="D3493" t="s">
        <v>22</v>
      </c>
      <c r="E3493" s="15">
        <f t="shared" si="108"/>
        <v>20200297</v>
      </c>
      <c r="F3493">
        <v>38</v>
      </c>
      <c r="G3493">
        <v>38</v>
      </c>
      <c r="H3493" t="str">
        <f>IF(VLOOKUP(G3493,Clientes!$A$2:$D$102,4,FALSE)=0,Clientes!$D$6,VLOOKUP(G3493,Clientes!$A$2:$D$102,4,FALSE))</f>
        <v>Victoria de Durango</v>
      </c>
      <c r="I3493" t="s">
        <v>844</v>
      </c>
      <c r="J3493">
        <v>4</v>
      </c>
      <c r="O3493" t="s">
        <v>908</v>
      </c>
    </row>
    <row r="3494" spans="1:15">
      <c r="A3494">
        <f t="shared" si="109"/>
        <v>3493</v>
      </c>
      <c r="B3494" s="14">
        <v>44230</v>
      </c>
      <c r="C3494" t="s">
        <v>6</v>
      </c>
      <c r="D3494" t="s">
        <v>20</v>
      </c>
      <c r="E3494" s="15">
        <f t="shared" si="108"/>
        <v>20200298</v>
      </c>
      <c r="F3494">
        <v>112</v>
      </c>
      <c r="G3494">
        <v>99999</v>
      </c>
      <c r="H3494" t="str">
        <f>IF(VLOOKUP(G3494,Clientes!$A$2:$D$102,4,FALSE)=0,Clientes!$D$6,VLOOKUP(G3494,Clientes!$A$2:$D$102,4,FALSE))</f>
        <v>Ciudad de México</v>
      </c>
      <c r="I3494" t="s">
        <v>828</v>
      </c>
      <c r="J3494">
        <v>5</v>
      </c>
      <c r="O3494" t="s">
        <v>907</v>
      </c>
    </row>
    <row r="3495" spans="1:15">
      <c r="A3495">
        <f t="shared" si="109"/>
        <v>3494</v>
      </c>
      <c r="B3495" s="14">
        <v>44230</v>
      </c>
      <c r="C3495" t="s">
        <v>6</v>
      </c>
      <c r="D3495" t="s">
        <v>20</v>
      </c>
      <c r="E3495" s="15">
        <f t="shared" si="108"/>
        <v>20200299</v>
      </c>
      <c r="F3495">
        <v>165</v>
      </c>
      <c r="G3495">
        <v>99999</v>
      </c>
      <c r="H3495" t="str">
        <f>IF(VLOOKUP(G3495,Clientes!$A$2:$D$102,4,FALSE)=0,Clientes!$D$6,VLOOKUP(G3495,Clientes!$A$2:$D$102,4,FALSE))</f>
        <v>Ciudad de México</v>
      </c>
      <c r="I3495" t="s">
        <v>844</v>
      </c>
      <c r="J3495">
        <v>5</v>
      </c>
      <c r="O3495" t="s">
        <v>908</v>
      </c>
    </row>
    <row r="3496" spans="1:15">
      <c r="A3496">
        <f t="shared" si="109"/>
        <v>3495</v>
      </c>
      <c r="B3496" s="14">
        <v>44230</v>
      </c>
      <c r="C3496" t="s">
        <v>6</v>
      </c>
      <c r="D3496" t="s">
        <v>20</v>
      </c>
      <c r="E3496" s="15">
        <f t="shared" si="108"/>
        <v>20200300</v>
      </c>
      <c r="F3496">
        <v>221</v>
      </c>
      <c r="G3496">
        <v>99999</v>
      </c>
      <c r="H3496" t="str">
        <f>IF(VLOOKUP(G3496,Clientes!$A$2:$D$102,4,FALSE)=0,Clientes!$D$6,VLOOKUP(G3496,Clientes!$A$2:$D$102,4,FALSE))</f>
        <v>Ciudad de México</v>
      </c>
      <c r="I3496" t="s">
        <v>856</v>
      </c>
      <c r="J3496">
        <v>2</v>
      </c>
      <c r="O3496" t="s">
        <v>907</v>
      </c>
    </row>
    <row r="3497" spans="1:15">
      <c r="A3497">
        <f t="shared" si="109"/>
        <v>3496</v>
      </c>
      <c r="B3497" s="14">
        <v>44230</v>
      </c>
      <c r="C3497" t="s">
        <v>6</v>
      </c>
      <c r="D3497" t="s">
        <v>20</v>
      </c>
      <c r="E3497" s="15">
        <f t="shared" si="108"/>
        <v>20200301</v>
      </c>
      <c r="F3497">
        <v>226</v>
      </c>
      <c r="G3497">
        <v>99999</v>
      </c>
      <c r="H3497" t="str">
        <f>IF(VLOOKUP(G3497,Clientes!$A$2:$D$102,4,FALSE)=0,Clientes!$D$6,VLOOKUP(G3497,Clientes!$A$2:$D$102,4,FALSE))</f>
        <v>Ciudad de México</v>
      </c>
      <c r="I3497" t="s">
        <v>851</v>
      </c>
      <c r="J3497">
        <v>7</v>
      </c>
      <c r="O3497" t="s">
        <v>908</v>
      </c>
    </row>
    <row r="3498" spans="1:15">
      <c r="A3498">
        <f t="shared" si="109"/>
        <v>3497</v>
      </c>
      <c r="B3498" s="14">
        <v>44230</v>
      </c>
      <c r="C3498" t="s">
        <v>6</v>
      </c>
      <c r="D3498" t="s">
        <v>22</v>
      </c>
      <c r="E3498" s="15">
        <f t="shared" si="108"/>
        <v>20200302</v>
      </c>
      <c r="F3498">
        <v>229</v>
      </c>
      <c r="G3498">
        <v>99999</v>
      </c>
      <c r="H3498" t="str">
        <f>IF(VLOOKUP(G3498,Clientes!$A$2:$D$102,4,FALSE)=0,Clientes!$D$6,VLOOKUP(G3498,Clientes!$A$2:$D$102,4,FALSE))</f>
        <v>Ciudad de México</v>
      </c>
      <c r="I3498" t="s">
        <v>835</v>
      </c>
      <c r="J3498">
        <v>4</v>
      </c>
      <c r="O3498" t="s">
        <v>907</v>
      </c>
    </row>
    <row r="3499" spans="1:15">
      <c r="A3499">
        <f t="shared" si="109"/>
        <v>3498</v>
      </c>
      <c r="B3499" s="14">
        <v>44230</v>
      </c>
      <c r="C3499" t="s">
        <v>6</v>
      </c>
      <c r="D3499" t="s">
        <v>20</v>
      </c>
      <c r="E3499" s="15">
        <f t="shared" si="108"/>
        <v>20200303</v>
      </c>
      <c r="F3499">
        <v>250</v>
      </c>
      <c r="G3499">
        <v>99999</v>
      </c>
      <c r="H3499" t="str">
        <f>IF(VLOOKUP(G3499,Clientes!$A$2:$D$102,4,FALSE)=0,Clientes!$D$6,VLOOKUP(G3499,Clientes!$A$2:$D$102,4,FALSE))</f>
        <v>Ciudad de México</v>
      </c>
      <c r="I3499" t="s">
        <v>844</v>
      </c>
      <c r="J3499">
        <v>5</v>
      </c>
      <c r="O3499" t="s">
        <v>907</v>
      </c>
    </row>
    <row r="3500" spans="1:15">
      <c r="A3500">
        <f t="shared" si="109"/>
        <v>3499</v>
      </c>
      <c r="B3500" s="14">
        <v>44230</v>
      </c>
      <c r="C3500" t="s">
        <v>6</v>
      </c>
      <c r="D3500" t="s">
        <v>21</v>
      </c>
      <c r="E3500" s="15">
        <f t="shared" si="108"/>
        <v>20200304</v>
      </c>
      <c r="F3500">
        <v>253</v>
      </c>
      <c r="G3500">
        <v>99999</v>
      </c>
      <c r="H3500" t="str">
        <f>IF(VLOOKUP(G3500,Clientes!$A$2:$D$102,4,FALSE)=0,Clientes!$D$6,VLOOKUP(G3500,Clientes!$A$2:$D$102,4,FALSE))</f>
        <v>Ciudad de México</v>
      </c>
      <c r="I3500" t="s">
        <v>828</v>
      </c>
      <c r="J3500">
        <v>5</v>
      </c>
      <c r="O3500" t="s">
        <v>32</v>
      </c>
    </row>
    <row r="3501" spans="1:15">
      <c r="A3501">
        <f t="shared" si="109"/>
        <v>3500</v>
      </c>
      <c r="B3501" s="14">
        <v>44230</v>
      </c>
      <c r="C3501" t="s">
        <v>6</v>
      </c>
      <c r="D3501" t="s">
        <v>20</v>
      </c>
      <c r="E3501" s="15">
        <f t="shared" si="108"/>
        <v>20200305</v>
      </c>
      <c r="F3501">
        <v>318</v>
      </c>
      <c r="G3501">
        <v>99999</v>
      </c>
      <c r="H3501" t="str">
        <f>IF(VLOOKUP(G3501,Clientes!$A$2:$D$102,4,FALSE)=0,Clientes!$D$6,VLOOKUP(G3501,Clientes!$A$2:$D$102,4,FALSE))</f>
        <v>Ciudad de México</v>
      </c>
      <c r="I3501" t="s">
        <v>841</v>
      </c>
      <c r="J3501">
        <v>1</v>
      </c>
      <c r="O3501" t="s">
        <v>907</v>
      </c>
    </row>
    <row r="3502" spans="1:15">
      <c r="A3502">
        <f t="shared" si="109"/>
        <v>3501</v>
      </c>
      <c r="B3502" s="14">
        <v>44230</v>
      </c>
      <c r="C3502" t="s">
        <v>6</v>
      </c>
      <c r="D3502" t="s">
        <v>20</v>
      </c>
      <c r="E3502" s="15">
        <f t="shared" si="108"/>
        <v>20200306</v>
      </c>
      <c r="F3502">
        <v>400</v>
      </c>
      <c r="G3502">
        <v>99999</v>
      </c>
      <c r="H3502" t="str">
        <f>IF(VLOOKUP(G3502,Clientes!$A$2:$D$102,4,FALSE)=0,Clientes!$D$6,VLOOKUP(G3502,Clientes!$A$2:$D$102,4,FALSE))</f>
        <v>Ciudad de México</v>
      </c>
      <c r="I3502" t="s">
        <v>883</v>
      </c>
      <c r="J3502">
        <v>1</v>
      </c>
      <c r="O3502" t="s">
        <v>907</v>
      </c>
    </row>
    <row r="3503" spans="1:15">
      <c r="A3503">
        <f t="shared" si="109"/>
        <v>3502</v>
      </c>
      <c r="B3503" s="14">
        <v>44231</v>
      </c>
      <c r="C3503" t="s">
        <v>6</v>
      </c>
      <c r="D3503" t="s">
        <v>20</v>
      </c>
      <c r="E3503" s="15">
        <f t="shared" si="108"/>
        <v>20200307</v>
      </c>
      <c r="F3503">
        <v>224</v>
      </c>
      <c r="G3503">
        <v>99999</v>
      </c>
      <c r="H3503" t="str">
        <f>IF(VLOOKUP(G3503,Clientes!$A$2:$D$102,4,FALSE)=0,Clientes!$D$6,VLOOKUP(G3503,Clientes!$A$2:$D$102,4,FALSE))</f>
        <v>Ciudad de México</v>
      </c>
      <c r="I3503" t="s">
        <v>845</v>
      </c>
      <c r="J3503">
        <v>2</v>
      </c>
      <c r="O3503" t="s">
        <v>32</v>
      </c>
    </row>
    <row r="3504" spans="1:15">
      <c r="A3504">
        <f t="shared" si="109"/>
        <v>3503</v>
      </c>
      <c r="B3504" s="14">
        <v>44231</v>
      </c>
      <c r="C3504" t="s">
        <v>6</v>
      </c>
      <c r="D3504" t="s">
        <v>21</v>
      </c>
      <c r="E3504" s="15">
        <f t="shared" si="108"/>
        <v>20200308</v>
      </c>
      <c r="F3504">
        <v>400</v>
      </c>
      <c r="G3504">
        <v>99999</v>
      </c>
      <c r="H3504" t="str">
        <f>IF(VLOOKUP(G3504,Clientes!$A$2:$D$102,4,FALSE)=0,Clientes!$D$6,VLOOKUP(G3504,Clientes!$A$2:$D$102,4,FALSE))</f>
        <v>Ciudad de México</v>
      </c>
      <c r="I3504" t="s">
        <v>835</v>
      </c>
      <c r="J3504">
        <v>1</v>
      </c>
      <c r="O3504" t="s">
        <v>907</v>
      </c>
    </row>
    <row r="3505" spans="1:15">
      <c r="A3505">
        <f t="shared" si="109"/>
        <v>3504</v>
      </c>
      <c r="B3505" s="14">
        <v>44232</v>
      </c>
      <c r="C3505" t="s">
        <v>6</v>
      </c>
      <c r="D3505" t="s">
        <v>22</v>
      </c>
      <c r="E3505" s="15">
        <f t="shared" si="108"/>
        <v>20200309</v>
      </c>
      <c r="F3505">
        <v>40</v>
      </c>
      <c r="G3505">
        <v>40</v>
      </c>
      <c r="H3505" t="str">
        <f>IF(VLOOKUP(G3505,Clientes!$A$2:$D$102,4,FALSE)=0,Clientes!$D$6,VLOOKUP(G3505,Clientes!$A$2:$D$102,4,FALSE))</f>
        <v>Ciudad de México</v>
      </c>
      <c r="I3505" t="s">
        <v>840</v>
      </c>
      <c r="J3505">
        <v>7</v>
      </c>
      <c r="O3505" t="s">
        <v>908</v>
      </c>
    </row>
    <row r="3506" spans="1:15">
      <c r="A3506">
        <f t="shared" si="109"/>
        <v>3505</v>
      </c>
      <c r="B3506" s="14">
        <v>44232</v>
      </c>
      <c r="C3506" t="s">
        <v>6</v>
      </c>
      <c r="D3506" t="s">
        <v>22</v>
      </c>
      <c r="E3506" s="15">
        <f t="shared" si="108"/>
        <v>20200310</v>
      </c>
      <c r="F3506">
        <v>171</v>
      </c>
      <c r="G3506">
        <v>99999</v>
      </c>
      <c r="H3506" t="str">
        <f>IF(VLOOKUP(G3506,Clientes!$A$2:$D$102,4,FALSE)=0,Clientes!$D$6,VLOOKUP(G3506,Clientes!$A$2:$D$102,4,FALSE))</f>
        <v>Ciudad de México</v>
      </c>
      <c r="I3506" t="s">
        <v>840</v>
      </c>
      <c r="J3506">
        <v>6</v>
      </c>
      <c r="O3506" t="s">
        <v>32</v>
      </c>
    </row>
    <row r="3507" spans="1:15">
      <c r="A3507">
        <f t="shared" si="109"/>
        <v>3506</v>
      </c>
      <c r="B3507" s="14">
        <v>44232</v>
      </c>
      <c r="C3507" t="s">
        <v>6</v>
      </c>
      <c r="D3507" t="s">
        <v>20</v>
      </c>
      <c r="E3507" s="15">
        <f t="shared" si="108"/>
        <v>20200311</v>
      </c>
      <c r="F3507">
        <v>270</v>
      </c>
      <c r="G3507">
        <v>99999</v>
      </c>
      <c r="H3507" t="str">
        <f>IF(VLOOKUP(G3507,Clientes!$A$2:$D$102,4,FALSE)=0,Clientes!$D$6,VLOOKUP(G3507,Clientes!$A$2:$D$102,4,FALSE))</f>
        <v>Ciudad de México</v>
      </c>
      <c r="I3507" t="s">
        <v>857</v>
      </c>
      <c r="J3507">
        <v>6</v>
      </c>
      <c r="O3507" t="s">
        <v>32</v>
      </c>
    </row>
    <row r="3508" spans="1:15">
      <c r="A3508">
        <f t="shared" si="109"/>
        <v>3507</v>
      </c>
      <c r="B3508" s="14">
        <v>44233</v>
      </c>
      <c r="C3508" t="s">
        <v>6</v>
      </c>
      <c r="D3508" t="s">
        <v>21</v>
      </c>
      <c r="E3508" s="15">
        <f t="shared" si="108"/>
        <v>20200312</v>
      </c>
      <c r="F3508">
        <v>15</v>
      </c>
      <c r="G3508">
        <v>15</v>
      </c>
      <c r="H3508" t="str">
        <f>IF(VLOOKUP(G3508,Clientes!$A$2:$D$102,4,FALSE)=0,Clientes!$D$6,VLOOKUP(G3508,Clientes!$A$2:$D$102,4,FALSE))</f>
        <v>Ciudad de México</v>
      </c>
      <c r="I3508" t="s">
        <v>838</v>
      </c>
      <c r="J3508">
        <v>1</v>
      </c>
      <c r="O3508" t="s">
        <v>908</v>
      </c>
    </row>
    <row r="3509" spans="1:15">
      <c r="A3509">
        <f t="shared" si="109"/>
        <v>3508</v>
      </c>
      <c r="B3509" s="14">
        <v>44233</v>
      </c>
      <c r="C3509" t="s">
        <v>6</v>
      </c>
      <c r="D3509" t="s">
        <v>20</v>
      </c>
      <c r="E3509" s="15">
        <f t="shared" si="108"/>
        <v>20200313</v>
      </c>
      <c r="F3509">
        <v>42</v>
      </c>
      <c r="G3509">
        <v>42</v>
      </c>
      <c r="H3509" t="str">
        <f>IF(VLOOKUP(G3509,Clientes!$A$2:$D$102,4,FALSE)=0,Clientes!$D$6,VLOOKUP(G3509,Clientes!$A$2:$D$102,4,FALSE))</f>
        <v>Cancún</v>
      </c>
      <c r="I3509" t="s">
        <v>848</v>
      </c>
      <c r="J3509">
        <v>4</v>
      </c>
      <c r="O3509" t="s">
        <v>907</v>
      </c>
    </row>
    <row r="3510" spans="1:15">
      <c r="A3510">
        <f t="shared" si="109"/>
        <v>3509</v>
      </c>
      <c r="B3510" s="14">
        <v>44233</v>
      </c>
      <c r="C3510" t="s">
        <v>6</v>
      </c>
      <c r="D3510" t="s">
        <v>20</v>
      </c>
      <c r="E3510" s="15">
        <f t="shared" si="108"/>
        <v>20200314</v>
      </c>
      <c r="F3510">
        <v>60</v>
      </c>
      <c r="G3510">
        <v>60</v>
      </c>
      <c r="H3510" t="str">
        <f>IF(VLOOKUP(G3510,Clientes!$A$2:$D$102,4,FALSE)=0,Clientes!$D$6,VLOOKUP(G3510,Clientes!$A$2:$D$102,4,FALSE))</f>
        <v>Torreón</v>
      </c>
      <c r="I3510" t="s">
        <v>848</v>
      </c>
      <c r="J3510">
        <v>5</v>
      </c>
      <c r="O3510" t="s">
        <v>32</v>
      </c>
    </row>
    <row r="3511" spans="1:15">
      <c r="A3511">
        <f t="shared" si="109"/>
        <v>3510</v>
      </c>
      <c r="B3511" s="14">
        <v>44233</v>
      </c>
      <c r="C3511" t="s">
        <v>6</v>
      </c>
      <c r="D3511" t="s">
        <v>20</v>
      </c>
      <c r="E3511" s="15">
        <f t="shared" si="108"/>
        <v>20200315</v>
      </c>
      <c r="F3511">
        <v>159</v>
      </c>
      <c r="G3511">
        <v>99999</v>
      </c>
      <c r="H3511" t="str">
        <f>IF(VLOOKUP(G3511,Clientes!$A$2:$D$102,4,FALSE)=0,Clientes!$D$6,VLOOKUP(G3511,Clientes!$A$2:$D$102,4,FALSE))</f>
        <v>Ciudad de México</v>
      </c>
      <c r="I3511" t="s">
        <v>833</v>
      </c>
      <c r="J3511">
        <v>1</v>
      </c>
      <c r="O3511" t="s">
        <v>907</v>
      </c>
    </row>
    <row r="3512" spans="1:15">
      <c r="A3512">
        <f t="shared" si="109"/>
        <v>3511</v>
      </c>
      <c r="B3512" s="14">
        <v>44233</v>
      </c>
      <c r="C3512" t="s">
        <v>6</v>
      </c>
      <c r="D3512" t="s">
        <v>20</v>
      </c>
      <c r="E3512" s="15">
        <f t="shared" si="108"/>
        <v>20200316</v>
      </c>
      <c r="F3512">
        <v>273</v>
      </c>
      <c r="G3512">
        <v>99999</v>
      </c>
      <c r="H3512" t="str">
        <f>IF(VLOOKUP(G3512,Clientes!$A$2:$D$102,4,FALSE)=0,Clientes!$D$6,VLOOKUP(G3512,Clientes!$A$2:$D$102,4,FALSE))</f>
        <v>Ciudad de México</v>
      </c>
      <c r="I3512" t="s">
        <v>839</v>
      </c>
      <c r="J3512">
        <v>5</v>
      </c>
      <c r="O3512" t="s">
        <v>32</v>
      </c>
    </row>
    <row r="3513" spans="1:15">
      <c r="A3513">
        <f t="shared" si="109"/>
        <v>3512</v>
      </c>
      <c r="B3513" s="14">
        <v>44233</v>
      </c>
      <c r="C3513" t="s">
        <v>6</v>
      </c>
      <c r="D3513" t="s">
        <v>20</v>
      </c>
      <c r="E3513" s="15">
        <f t="shared" si="108"/>
        <v>20200317</v>
      </c>
      <c r="F3513">
        <v>424</v>
      </c>
      <c r="G3513">
        <v>99999</v>
      </c>
      <c r="H3513" t="str">
        <f>IF(VLOOKUP(G3513,Clientes!$A$2:$D$102,4,FALSE)=0,Clientes!$D$6,VLOOKUP(G3513,Clientes!$A$2:$D$102,4,FALSE))</f>
        <v>Ciudad de México</v>
      </c>
      <c r="I3513" t="s">
        <v>843</v>
      </c>
      <c r="J3513">
        <v>7</v>
      </c>
      <c r="O3513" t="s">
        <v>32</v>
      </c>
    </row>
    <row r="3514" spans="1:15">
      <c r="A3514">
        <f t="shared" si="109"/>
        <v>3513</v>
      </c>
      <c r="B3514" s="14">
        <v>44233</v>
      </c>
      <c r="C3514" t="s">
        <v>6</v>
      </c>
      <c r="D3514" t="s">
        <v>21</v>
      </c>
      <c r="E3514" s="15">
        <f t="shared" si="108"/>
        <v>20200318</v>
      </c>
      <c r="F3514">
        <v>440</v>
      </c>
      <c r="G3514">
        <v>99999</v>
      </c>
      <c r="H3514" t="str">
        <f>IF(VLOOKUP(G3514,Clientes!$A$2:$D$102,4,FALSE)=0,Clientes!$D$6,VLOOKUP(G3514,Clientes!$A$2:$D$102,4,FALSE))</f>
        <v>Ciudad de México</v>
      </c>
      <c r="I3514" t="s">
        <v>877</v>
      </c>
      <c r="J3514">
        <v>2</v>
      </c>
      <c r="O3514" t="s">
        <v>32</v>
      </c>
    </row>
    <row r="3515" spans="1:15">
      <c r="A3515">
        <f t="shared" si="109"/>
        <v>3514</v>
      </c>
      <c r="B3515" s="14">
        <v>44234</v>
      </c>
      <c r="C3515" t="s">
        <v>6</v>
      </c>
      <c r="D3515" t="s">
        <v>22</v>
      </c>
      <c r="E3515" s="15">
        <f t="shared" si="108"/>
        <v>20200319</v>
      </c>
      <c r="F3515">
        <v>52</v>
      </c>
      <c r="G3515">
        <v>52</v>
      </c>
      <c r="H3515" t="str">
        <f>IF(VLOOKUP(G3515,Clientes!$A$2:$D$102,4,FALSE)=0,Clientes!$D$6,VLOOKUP(G3515,Clientes!$A$2:$D$102,4,FALSE))</f>
        <v>Ciudad de México</v>
      </c>
      <c r="I3515" t="s">
        <v>868</v>
      </c>
      <c r="J3515">
        <v>4</v>
      </c>
      <c r="O3515" t="s">
        <v>908</v>
      </c>
    </row>
    <row r="3516" spans="1:15">
      <c r="A3516">
        <f t="shared" si="109"/>
        <v>3515</v>
      </c>
      <c r="B3516" s="14">
        <v>44234</v>
      </c>
      <c r="C3516" t="s">
        <v>6</v>
      </c>
      <c r="D3516" t="s">
        <v>20</v>
      </c>
      <c r="E3516" s="15">
        <f t="shared" ref="E3516:E3579" si="110">IF(CONCATENATE(D3516,F3516)=CONCATENATE(D3515,F3515),E3515,E3515+1)</f>
        <v>20200320</v>
      </c>
      <c r="F3516">
        <v>75</v>
      </c>
      <c r="G3516">
        <v>75</v>
      </c>
      <c r="H3516" t="str">
        <f>IF(VLOOKUP(G3516,Clientes!$A$2:$D$102,4,FALSE)=0,Clientes!$D$6,VLOOKUP(G3516,Clientes!$A$2:$D$102,4,FALSE))</f>
        <v>Veracruz</v>
      </c>
      <c r="I3516" t="s">
        <v>834</v>
      </c>
      <c r="J3516">
        <v>6</v>
      </c>
      <c r="O3516" t="s">
        <v>908</v>
      </c>
    </row>
    <row r="3517" spans="1:15">
      <c r="A3517">
        <f t="shared" si="109"/>
        <v>3516</v>
      </c>
      <c r="B3517" s="14">
        <v>44234</v>
      </c>
      <c r="C3517" t="s">
        <v>6</v>
      </c>
      <c r="D3517" t="s">
        <v>20</v>
      </c>
      <c r="E3517" s="15">
        <f t="shared" si="110"/>
        <v>20200321</v>
      </c>
      <c r="F3517">
        <v>143</v>
      </c>
      <c r="G3517">
        <v>99999</v>
      </c>
      <c r="H3517" t="str">
        <f>IF(VLOOKUP(G3517,Clientes!$A$2:$D$102,4,FALSE)=0,Clientes!$D$6,VLOOKUP(G3517,Clientes!$A$2:$D$102,4,FALSE))</f>
        <v>Ciudad de México</v>
      </c>
      <c r="I3517" t="s">
        <v>835</v>
      </c>
      <c r="J3517">
        <v>1</v>
      </c>
      <c r="O3517" t="s">
        <v>32</v>
      </c>
    </row>
    <row r="3518" spans="1:15">
      <c r="A3518">
        <f t="shared" si="109"/>
        <v>3517</v>
      </c>
      <c r="B3518" s="14">
        <v>44234</v>
      </c>
      <c r="C3518" t="s">
        <v>6</v>
      </c>
      <c r="D3518" t="s">
        <v>20</v>
      </c>
      <c r="E3518" s="15">
        <f t="shared" si="110"/>
        <v>20200322</v>
      </c>
      <c r="F3518">
        <v>193</v>
      </c>
      <c r="G3518">
        <v>99999</v>
      </c>
      <c r="H3518" t="str">
        <f>IF(VLOOKUP(G3518,Clientes!$A$2:$D$102,4,FALSE)=0,Clientes!$D$6,VLOOKUP(G3518,Clientes!$A$2:$D$102,4,FALSE))</f>
        <v>Ciudad de México</v>
      </c>
      <c r="I3518" t="s">
        <v>832</v>
      </c>
      <c r="J3518">
        <v>3</v>
      </c>
      <c r="O3518" t="s">
        <v>908</v>
      </c>
    </row>
    <row r="3519" spans="1:15">
      <c r="A3519">
        <f t="shared" si="109"/>
        <v>3518</v>
      </c>
      <c r="B3519" s="14">
        <v>44234</v>
      </c>
      <c r="C3519" t="s">
        <v>6</v>
      </c>
      <c r="D3519" t="s">
        <v>20</v>
      </c>
      <c r="E3519" s="15">
        <f t="shared" si="110"/>
        <v>20200323</v>
      </c>
      <c r="F3519">
        <v>209</v>
      </c>
      <c r="G3519">
        <v>99999</v>
      </c>
      <c r="H3519" t="str">
        <f>IF(VLOOKUP(G3519,Clientes!$A$2:$D$102,4,FALSE)=0,Clientes!$D$6,VLOOKUP(G3519,Clientes!$A$2:$D$102,4,FALSE))</f>
        <v>Ciudad de México</v>
      </c>
      <c r="I3519" t="s">
        <v>864</v>
      </c>
      <c r="J3519">
        <v>1</v>
      </c>
      <c r="O3519" t="s">
        <v>32</v>
      </c>
    </row>
    <row r="3520" spans="1:15">
      <c r="A3520">
        <f t="shared" si="109"/>
        <v>3519</v>
      </c>
      <c r="B3520" s="14">
        <v>44234</v>
      </c>
      <c r="C3520" t="s">
        <v>6</v>
      </c>
      <c r="D3520" t="s">
        <v>20</v>
      </c>
      <c r="E3520" s="15">
        <f t="shared" si="110"/>
        <v>20200324</v>
      </c>
      <c r="F3520">
        <v>344</v>
      </c>
      <c r="G3520">
        <v>99999</v>
      </c>
      <c r="H3520" t="str">
        <f>IF(VLOOKUP(G3520,Clientes!$A$2:$D$102,4,FALSE)=0,Clientes!$D$6,VLOOKUP(G3520,Clientes!$A$2:$D$102,4,FALSE))</f>
        <v>Ciudad de México</v>
      </c>
      <c r="I3520" t="s">
        <v>883</v>
      </c>
      <c r="J3520">
        <v>6</v>
      </c>
      <c r="O3520" t="s">
        <v>908</v>
      </c>
    </row>
    <row r="3521" spans="1:15">
      <c r="A3521">
        <f t="shared" si="109"/>
        <v>3520</v>
      </c>
      <c r="B3521" s="14">
        <v>44234</v>
      </c>
      <c r="C3521" t="s">
        <v>6</v>
      </c>
      <c r="D3521" t="s">
        <v>20</v>
      </c>
      <c r="E3521" s="15">
        <f t="shared" si="110"/>
        <v>20200325</v>
      </c>
      <c r="F3521">
        <v>434</v>
      </c>
      <c r="G3521">
        <v>99999</v>
      </c>
      <c r="H3521" t="str">
        <f>IF(VLOOKUP(G3521,Clientes!$A$2:$D$102,4,FALSE)=0,Clientes!$D$6,VLOOKUP(G3521,Clientes!$A$2:$D$102,4,FALSE))</f>
        <v>Ciudad de México</v>
      </c>
      <c r="I3521" t="s">
        <v>865</v>
      </c>
      <c r="J3521">
        <v>4</v>
      </c>
      <c r="O3521" t="s">
        <v>32</v>
      </c>
    </row>
    <row r="3522" spans="1:15">
      <c r="A3522">
        <f t="shared" si="109"/>
        <v>3521</v>
      </c>
      <c r="B3522" s="14">
        <v>44234</v>
      </c>
      <c r="C3522" t="s">
        <v>6</v>
      </c>
      <c r="D3522" t="s">
        <v>21</v>
      </c>
      <c r="E3522" s="15">
        <f t="shared" si="110"/>
        <v>20200326</v>
      </c>
      <c r="F3522">
        <v>437</v>
      </c>
      <c r="G3522">
        <v>99999</v>
      </c>
      <c r="H3522" t="str">
        <f>IF(VLOOKUP(G3522,Clientes!$A$2:$D$102,4,FALSE)=0,Clientes!$D$6,VLOOKUP(G3522,Clientes!$A$2:$D$102,4,FALSE))</f>
        <v>Ciudad de México</v>
      </c>
      <c r="I3522" t="s">
        <v>828</v>
      </c>
      <c r="J3522">
        <v>7</v>
      </c>
      <c r="O3522" t="s">
        <v>908</v>
      </c>
    </row>
    <row r="3523" spans="1:15">
      <c r="A3523">
        <f t="shared" si="109"/>
        <v>3522</v>
      </c>
      <c r="B3523" s="14">
        <v>44235</v>
      </c>
      <c r="C3523" t="s">
        <v>6</v>
      </c>
      <c r="D3523" t="s">
        <v>21</v>
      </c>
      <c r="E3523" s="15">
        <f t="shared" si="110"/>
        <v>20200327</v>
      </c>
      <c r="F3523">
        <v>91</v>
      </c>
      <c r="G3523">
        <v>91</v>
      </c>
      <c r="H3523" t="str">
        <f>IF(VLOOKUP(G3523,Clientes!$A$2:$D$102,4,FALSE)=0,Clientes!$D$6,VLOOKUP(G3523,Clientes!$A$2:$D$102,4,FALSE))</f>
        <v>Guadalajara</v>
      </c>
      <c r="I3523" t="s">
        <v>876</v>
      </c>
      <c r="J3523">
        <v>3</v>
      </c>
      <c r="O3523" t="s">
        <v>907</v>
      </c>
    </row>
    <row r="3524" spans="1:15">
      <c r="A3524">
        <f t="shared" ref="A3524:A3587" si="111">A3523+1</f>
        <v>3523</v>
      </c>
      <c r="B3524" s="14">
        <v>44235</v>
      </c>
      <c r="C3524" t="s">
        <v>6</v>
      </c>
      <c r="D3524" t="s">
        <v>20</v>
      </c>
      <c r="E3524" s="15">
        <f t="shared" si="110"/>
        <v>20200328</v>
      </c>
      <c r="F3524">
        <v>123</v>
      </c>
      <c r="G3524">
        <v>99999</v>
      </c>
      <c r="H3524" t="str">
        <f>IF(VLOOKUP(G3524,Clientes!$A$2:$D$102,4,FALSE)=0,Clientes!$D$6,VLOOKUP(G3524,Clientes!$A$2:$D$102,4,FALSE))</f>
        <v>Ciudad de México</v>
      </c>
      <c r="I3524" t="s">
        <v>837</v>
      </c>
      <c r="J3524">
        <v>1</v>
      </c>
      <c r="O3524" t="s">
        <v>908</v>
      </c>
    </row>
    <row r="3525" spans="1:15">
      <c r="A3525">
        <f t="shared" si="111"/>
        <v>3524</v>
      </c>
      <c r="B3525" s="14">
        <v>44235</v>
      </c>
      <c r="C3525" t="s">
        <v>6</v>
      </c>
      <c r="D3525" t="s">
        <v>21</v>
      </c>
      <c r="E3525" s="15">
        <f t="shared" si="110"/>
        <v>20200329</v>
      </c>
      <c r="F3525">
        <v>123</v>
      </c>
      <c r="G3525">
        <v>99999</v>
      </c>
      <c r="H3525" t="str">
        <f>IF(VLOOKUP(G3525,Clientes!$A$2:$D$102,4,FALSE)=0,Clientes!$D$6,VLOOKUP(G3525,Clientes!$A$2:$D$102,4,FALSE))</f>
        <v>Ciudad de México</v>
      </c>
      <c r="I3525" t="s">
        <v>882</v>
      </c>
      <c r="J3525">
        <v>3</v>
      </c>
      <c r="O3525" t="s">
        <v>908</v>
      </c>
    </row>
    <row r="3526" spans="1:15">
      <c r="A3526">
        <f t="shared" si="111"/>
        <v>3525</v>
      </c>
      <c r="B3526" s="14">
        <v>44235</v>
      </c>
      <c r="C3526" t="s">
        <v>6</v>
      </c>
      <c r="D3526" t="s">
        <v>20</v>
      </c>
      <c r="E3526" s="15">
        <f t="shared" si="110"/>
        <v>20200330</v>
      </c>
      <c r="F3526">
        <v>237</v>
      </c>
      <c r="G3526">
        <v>99999</v>
      </c>
      <c r="H3526" t="str">
        <f>IF(VLOOKUP(G3526,Clientes!$A$2:$D$102,4,FALSE)=0,Clientes!$D$6,VLOOKUP(G3526,Clientes!$A$2:$D$102,4,FALSE))</f>
        <v>Ciudad de México</v>
      </c>
      <c r="I3526" t="s">
        <v>866</v>
      </c>
      <c r="J3526">
        <v>4</v>
      </c>
      <c r="O3526" t="s">
        <v>908</v>
      </c>
    </row>
    <row r="3527" spans="1:15">
      <c r="A3527">
        <f t="shared" si="111"/>
        <v>3526</v>
      </c>
      <c r="B3527" s="14">
        <v>44235</v>
      </c>
      <c r="C3527" t="s">
        <v>6</v>
      </c>
      <c r="D3527" t="s">
        <v>20</v>
      </c>
      <c r="E3527" s="15">
        <f t="shared" si="110"/>
        <v>20200331</v>
      </c>
      <c r="F3527">
        <v>294</v>
      </c>
      <c r="G3527">
        <v>99999</v>
      </c>
      <c r="H3527" t="str">
        <f>IF(VLOOKUP(G3527,Clientes!$A$2:$D$102,4,FALSE)=0,Clientes!$D$6,VLOOKUP(G3527,Clientes!$A$2:$D$102,4,FALSE))</f>
        <v>Ciudad de México</v>
      </c>
      <c r="I3527" t="s">
        <v>860</v>
      </c>
      <c r="J3527">
        <v>7</v>
      </c>
      <c r="O3527" t="s">
        <v>32</v>
      </c>
    </row>
    <row r="3528" spans="1:15">
      <c r="A3528">
        <f t="shared" si="111"/>
        <v>3527</v>
      </c>
      <c r="B3528" s="14">
        <v>44235</v>
      </c>
      <c r="C3528" t="s">
        <v>6</v>
      </c>
      <c r="D3528" t="s">
        <v>21</v>
      </c>
      <c r="E3528" s="15">
        <f t="shared" si="110"/>
        <v>20200332</v>
      </c>
      <c r="F3528">
        <v>362</v>
      </c>
      <c r="G3528">
        <v>99999</v>
      </c>
      <c r="H3528" t="str">
        <f>IF(VLOOKUP(G3528,Clientes!$A$2:$D$102,4,FALSE)=0,Clientes!$D$6,VLOOKUP(G3528,Clientes!$A$2:$D$102,4,FALSE))</f>
        <v>Ciudad de México</v>
      </c>
      <c r="I3528" t="s">
        <v>865</v>
      </c>
      <c r="J3528">
        <v>5</v>
      </c>
      <c r="O3528" t="s">
        <v>907</v>
      </c>
    </row>
    <row r="3529" spans="1:15">
      <c r="A3529">
        <f t="shared" si="111"/>
        <v>3528</v>
      </c>
      <c r="B3529" s="14">
        <v>44235</v>
      </c>
      <c r="C3529" t="s">
        <v>6</v>
      </c>
      <c r="D3529" t="s">
        <v>20</v>
      </c>
      <c r="E3529" s="15">
        <f t="shared" si="110"/>
        <v>20200333</v>
      </c>
      <c r="F3529">
        <v>367</v>
      </c>
      <c r="G3529">
        <v>99999</v>
      </c>
      <c r="H3529" t="str">
        <f>IF(VLOOKUP(G3529,Clientes!$A$2:$D$102,4,FALSE)=0,Clientes!$D$6,VLOOKUP(G3529,Clientes!$A$2:$D$102,4,FALSE))</f>
        <v>Ciudad de México</v>
      </c>
      <c r="I3529" t="s">
        <v>889</v>
      </c>
      <c r="J3529">
        <v>7</v>
      </c>
      <c r="O3529" t="s">
        <v>907</v>
      </c>
    </row>
    <row r="3530" spans="1:15">
      <c r="A3530">
        <f t="shared" si="111"/>
        <v>3529</v>
      </c>
      <c r="B3530" s="14">
        <v>44235</v>
      </c>
      <c r="C3530" t="s">
        <v>6</v>
      </c>
      <c r="D3530" t="s">
        <v>21</v>
      </c>
      <c r="E3530" s="15">
        <f t="shared" si="110"/>
        <v>20200334</v>
      </c>
      <c r="F3530">
        <v>403</v>
      </c>
      <c r="G3530">
        <v>99999</v>
      </c>
      <c r="H3530" t="str">
        <f>IF(VLOOKUP(G3530,Clientes!$A$2:$D$102,4,FALSE)=0,Clientes!$D$6,VLOOKUP(G3530,Clientes!$A$2:$D$102,4,FALSE))</f>
        <v>Ciudad de México</v>
      </c>
      <c r="I3530" t="s">
        <v>869</v>
      </c>
      <c r="J3530">
        <v>7</v>
      </c>
      <c r="O3530" t="s">
        <v>907</v>
      </c>
    </row>
    <row r="3531" spans="1:15">
      <c r="A3531">
        <f t="shared" si="111"/>
        <v>3530</v>
      </c>
      <c r="B3531" s="14">
        <v>44235</v>
      </c>
      <c r="C3531" t="s">
        <v>6</v>
      </c>
      <c r="D3531" t="s">
        <v>22</v>
      </c>
      <c r="E3531" s="15">
        <f t="shared" si="110"/>
        <v>20200335</v>
      </c>
      <c r="F3531">
        <v>435</v>
      </c>
      <c r="G3531">
        <v>99999</v>
      </c>
      <c r="H3531" t="str">
        <f>IF(VLOOKUP(G3531,Clientes!$A$2:$D$102,4,FALSE)=0,Clientes!$D$6,VLOOKUP(G3531,Clientes!$A$2:$D$102,4,FALSE))</f>
        <v>Ciudad de México</v>
      </c>
      <c r="I3531" t="s">
        <v>872</v>
      </c>
      <c r="J3531">
        <v>6</v>
      </c>
      <c r="O3531" t="s">
        <v>32</v>
      </c>
    </row>
    <row r="3532" spans="1:15">
      <c r="A3532">
        <f t="shared" si="111"/>
        <v>3531</v>
      </c>
      <c r="B3532" s="14">
        <v>44235</v>
      </c>
      <c r="C3532" t="s">
        <v>6</v>
      </c>
      <c r="D3532" t="s">
        <v>21</v>
      </c>
      <c r="E3532" s="15">
        <f t="shared" si="110"/>
        <v>20200336</v>
      </c>
      <c r="F3532">
        <v>448</v>
      </c>
      <c r="G3532">
        <v>99999</v>
      </c>
      <c r="H3532" t="str">
        <f>IF(VLOOKUP(G3532,Clientes!$A$2:$D$102,4,FALSE)=0,Clientes!$D$6,VLOOKUP(G3532,Clientes!$A$2:$D$102,4,FALSE))</f>
        <v>Ciudad de México</v>
      </c>
      <c r="I3532" t="s">
        <v>883</v>
      </c>
      <c r="J3532">
        <v>1</v>
      </c>
      <c r="O3532" t="s">
        <v>907</v>
      </c>
    </row>
    <row r="3533" spans="1:15">
      <c r="A3533">
        <f t="shared" si="111"/>
        <v>3532</v>
      </c>
      <c r="B3533" s="14">
        <v>44235</v>
      </c>
      <c r="C3533" t="s">
        <v>6</v>
      </c>
      <c r="D3533" t="s">
        <v>22</v>
      </c>
      <c r="E3533" s="15">
        <f t="shared" si="110"/>
        <v>20200337</v>
      </c>
      <c r="F3533">
        <v>459</v>
      </c>
      <c r="G3533">
        <v>99999</v>
      </c>
      <c r="H3533" t="str">
        <f>IF(VLOOKUP(G3533,Clientes!$A$2:$D$102,4,FALSE)=0,Clientes!$D$6,VLOOKUP(G3533,Clientes!$A$2:$D$102,4,FALSE))</f>
        <v>Ciudad de México</v>
      </c>
      <c r="I3533" t="s">
        <v>887</v>
      </c>
      <c r="J3533">
        <v>3</v>
      </c>
      <c r="O3533" t="s">
        <v>908</v>
      </c>
    </row>
    <row r="3534" spans="1:15">
      <c r="A3534">
        <f t="shared" si="111"/>
        <v>3533</v>
      </c>
      <c r="B3534" s="14">
        <v>44236</v>
      </c>
      <c r="C3534" t="s">
        <v>6</v>
      </c>
      <c r="D3534" t="s">
        <v>21</v>
      </c>
      <c r="E3534" s="15">
        <f t="shared" si="110"/>
        <v>20200338</v>
      </c>
      <c r="F3534">
        <v>3</v>
      </c>
      <c r="G3534">
        <v>3</v>
      </c>
      <c r="H3534" t="str">
        <f>IF(VLOOKUP(G3534,Clientes!$A$2:$D$102,4,FALSE)=0,Clientes!$D$6,VLOOKUP(G3534,Clientes!$A$2:$D$102,4,FALSE))</f>
        <v>Zapopan</v>
      </c>
      <c r="I3534" t="s">
        <v>844</v>
      </c>
      <c r="J3534">
        <v>5</v>
      </c>
      <c r="O3534" t="s">
        <v>32</v>
      </c>
    </row>
    <row r="3535" spans="1:15">
      <c r="A3535">
        <f t="shared" si="111"/>
        <v>3534</v>
      </c>
      <c r="B3535" s="14">
        <v>44236</v>
      </c>
      <c r="C3535" t="s">
        <v>6</v>
      </c>
      <c r="D3535" t="s">
        <v>21</v>
      </c>
      <c r="E3535" s="15">
        <f t="shared" si="110"/>
        <v>20200339</v>
      </c>
      <c r="F3535">
        <v>101</v>
      </c>
      <c r="G3535">
        <v>99999</v>
      </c>
      <c r="H3535" t="str">
        <f>IF(VLOOKUP(G3535,Clientes!$A$2:$D$102,4,FALSE)=0,Clientes!$D$6,VLOOKUP(G3535,Clientes!$A$2:$D$102,4,FALSE))</f>
        <v>Ciudad de México</v>
      </c>
      <c r="I3535" t="s">
        <v>869</v>
      </c>
      <c r="J3535">
        <v>5</v>
      </c>
      <c r="O3535" t="s">
        <v>32</v>
      </c>
    </row>
    <row r="3536" spans="1:15">
      <c r="A3536">
        <f t="shared" si="111"/>
        <v>3535</v>
      </c>
      <c r="B3536" s="14">
        <v>44236</v>
      </c>
      <c r="C3536" t="s">
        <v>6</v>
      </c>
      <c r="D3536" t="s">
        <v>20</v>
      </c>
      <c r="E3536" s="15">
        <f t="shared" si="110"/>
        <v>20200340</v>
      </c>
      <c r="F3536">
        <v>123</v>
      </c>
      <c r="G3536">
        <v>99999</v>
      </c>
      <c r="H3536" t="str">
        <f>IF(VLOOKUP(G3536,Clientes!$A$2:$D$102,4,FALSE)=0,Clientes!$D$6,VLOOKUP(G3536,Clientes!$A$2:$D$102,4,FALSE))</f>
        <v>Ciudad de México</v>
      </c>
      <c r="I3536" t="s">
        <v>870</v>
      </c>
      <c r="J3536">
        <v>1</v>
      </c>
      <c r="O3536" t="s">
        <v>32</v>
      </c>
    </row>
    <row r="3537" spans="1:15">
      <c r="A3537">
        <f t="shared" si="111"/>
        <v>3536</v>
      </c>
      <c r="B3537" s="14">
        <v>44236</v>
      </c>
      <c r="C3537" t="s">
        <v>6</v>
      </c>
      <c r="D3537" t="s">
        <v>21</v>
      </c>
      <c r="E3537" s="15">
        <f t="shared" si="110"/>
        <v>20200341</v>
      </c>
      <c r="F3537">
        <v>156</v>
      </c>
      <c r="G3537">
        <v>99999</v>
      </c>
      <c r="H3537" t="str">
        <f>IF(VLOOKUP(G3537,Clientes!$A$2:$D$102,4,FALSE)=0,Clientes!$D$6,VLOOKUP(G3537,Clientes!$A$2:$D$102,4,FALSE))</f>
        <v>Ciudad de México</v>
      </c>
      <c r="I3537" t="s">
        <v>850</v>
      </c>
      <c r="J3537">
        <v>6</v>
      </c>
      <c r="O3537" t="s">
        <v>32</v>
      </c>
    </row>
    <row r="3538" spans="1:15">
      <c r="A3538">
        <f t="shared" si="111"/>
        <v>3537</v>
      </c>
      <c r="B3538" s="14">
        <v>44236</v>
      </c>
      <c r="C3538" t="s">
        <v>6</v>
      </c>
      <c r="D3538" t="s">
        <v>20</v>
      </c>
      <c r="E3538" s="15">
        <f t="shared" si="110"/>
        <v>20200342</v>
      </c>
      <c r="F3538">
        <v>183</v>
      </c>
      <c r="G3538">
        <v>99999</v>
      </c>
      <c r="H3538" t="str">
        <f>IF(VLOOKUP(G3538,Clientes!$A$2:$D$102,4,FALSE)=0,Clientes!$D$6,VLOOKUP(G3538,Clientes!$A$2:$D$102,4,FALSE))</f>
        <v>Ciudad de México</v>
      </c>
      <c r="I3538" t="s">
        <v>882</v>
      </c>
      <c r="J3538">
        <v>2</v>
      </c>
      <c r="O3538" t="s">
        <v>908</v>
      </c>
    </row>
    <row r="3539" spans="1:15">
      <c r="A3539">
        <f t="shared" si="111"/>
        <v>3538</v>
      </c>
      <c r="B3539" s="14">
        <v>44236</v>
      </c>
      <c r="C3539" t="s">
        <v>6</v>
      </c>
      <c r="D3539" t="s">
        <v>20</v>
      </c>
      <c r="E3539" s="15">
        <f t="shared" si="110"/>
        <v>20200343</v>
      </c>
      <c r="F3539">
        <v>207</v>
      </c>
      <c r="G3539">
        <v>99999</v>
      </c>
      <c r="H3539" t="str">
        <f>IF(VLOOKUP(G3539,Clientes!$A$2:$D$102,4,FALSE)=0,Clientes!$D$6,VLOOKUP(G3539,Clientes!$A$2:$D$102,4,FALSE))</f>
        <v>Ciudad de México</v>
      </c>
      <c r="I3539" t="s">
        <v>855</v>
      </c>
      <c r="J3539">
        <v>5</v>
      </c>
      <c r="O3539" t="s">
        <v>908</v>
      </c>
    </row>
    <row r="3540" spans="1:15">
      <c r="A3540">
        <f t="shared" si="111"/>
        <v>3539</v>
      </c>
      <c r="B3540" s="14">
        <v>44236</v>
      </c>
      <c r="C3540" t="s">
        <v>6</v>
      </c>
      <c r="D3540" t="s">
        <v>20</v>
      </c>
      <c r="E3540" s="15">
        <f t="shared" si="110"/>
        <v>20200344</v>
      </c>
      <c r="F3540">
        <v>352</v>
      </c>
      <c r="G3540">
        <v>99999</v>
      </c>
      <c r="H3540" t="str">
        <f>IF(VLOOKUP(G3540,Clientes!$A$2:$D$102,4,FALSE)=0,Clientes!$D$6,VLOOKUP(G3540,Clientes!$A$2:$D$102,4,FALSE))</f>
        <v>Ciudad de México</v>
      </c>
      <c r="I3540" t="s">
        <v>885</v>
      </c>
      <c r="J3540">
        <v>1</v>
      </c>
      <c r="O3540" t="s">
        <v>32</v>
      </c>
    </row>
    <row r="3541" spans="1:15">
      <c r="A3541">
        <f t="shared" si="111"/>
        <v>3540</v>
      </c>
      <c r="B3541" s="14">
        <v>44237</v>
      </c>
      <c r="C3541" t="s">
        <v>6</v>
      </c>
      <c r="D3541" t="s">
        <v>21</v>
      </c>
      <c r="E3541" s="15">
        <f t="shared" si="110"/>
        <v>20200345</v>
      </c>
      <c r="F3541">
        <v>114</v>
      </c>
      <c r="G3541">
        <v>99999</v>
      </c>
      <c r="H3541" t="str">
        <f>IF(VLOOKUP(G3541,Clientes!$A$2:$D$102,4,FALSE)=0,Clientes!$D$6,VLOOKUP(G3541,Clientes!$A$2:$D$102,4,FALSE))</f>
        <v>Ciudad de México</v>
      </c>
      <c r="I3541" t="s">
        <v>889</v>
      </c>
      <c r="J3541">
        <v>7</v>
      </c>
      <c r="O3541" t="s">
        <v>32</v>
      </c>
    </row>
    <row r="3542" spans="1:15">
      <c r="A3542">
        <f t="shared" si="111"/>
        <v>3541</v>
      </c>
      <c r="B3542" s="14">
        <v>44237</v>
      </c>
      <c r="C3542" t="s">
        <v>6</v>
      </c>
      <c r="D3542" t="s">
        <v>20</v>
      </c>
      <c r="E3542" s="15">
        <f t="shared" si="110"/>
        <v>20200346</v>
      </c>
      <c r="F3542">
        <v>136</v>
      </c>
      <c r="G3542">
        <v>99999</v>
      </c>
      <c r="H3542" t="str">
        <f>IF(VLOOKUP(G3542,Clientes!$A$2:$D$102,4,FALSE)=0,Clientes!$D$6,VLOOKUP(G3542,Clientes!$A$2:$D$102,4,FALSE))</f>
        <v>Ciudad de México</v>
      </c>
      <c r="I3542" t="s">
        <v>832</v>
      </c>
      <c r="J3542">
        <v>2</v>
      </c>
      <c r="O3542" t="s">
        <v>908</v>
      </c>
    </row>
    <row r="3543" spans="1:15">
      <c r="A3543">
        <f t="shared" si="111"/>
        <v>3542</v>
      </c>
      <c r="B3543" s="14">
        <v>44237</v>
      </c>
      <c r="C3543" t="s">
        <v>6</v>
      </c>
      <c r="D3543" t="s">
        <v>20</v>
      </c>
      <c r="E3543" s="15">
        <f t="shared" si="110"/>
        <v>20200347</v>
      </c>
      <c r="F3543">
        <v>215</v>
      </c>
      <c r="G3543">
        <v>99999</v>
      </c>
      <c r="H3543" t="str">
        <f>IF(VLOOKUP(G3543,Clientes!$A$2:$D$102,4,FALSE)=0,Clientes!$D$6,VLOOKUP(G3543,Clientes!$A$2:$D$102,4,FALSE))</f>
        <v>Ciudad de México</v>
      </c>
      <c r="I3543" t="s">
        <v>868</v>
      </c>
      <c r="J3543">
        <v>3</v>
      </c>
      <c r="O3543" t="s">
        <v>907</v>
      </c>
    </row>
    <row r="3544" spans="1:15">
      <c r="A3544">
        <f t="shared" si="111"/>
        <v>3543</v>
      </c>
      <c r="B3544" s="14">
        <v>44237</v>
      </c>
      <c r="C3544" t="s">
        <v>6</v>
      </c>
      <c r="D3544" t="s">
        <v>22</v>
      </c>
      <c r="E3544" s="15">
        <f t="shared" si="110"/>
        <v>20200348</v>
      </c>
      <c r="F3544">
        <v>223</v>
      </c>
      <c r="G3544">
        <v>99999</v>
      </c>
      <c r="H3544" t="str">
        <f>IF(VLOOKUP(G3544,Clientes!$A$2:$D$102,4,FALSE)=0,Clientes!$D$6,VLOOKUP(G3544,Clientes!$A$2:$D$102,4,FALSE))</f>
        <v>Ciudad de México</v>
      </c>
      <c r="I3544" t="s">
        <v>864</v>
      </c>
      <c r="J3544">
        <v>3</v>
      </c>
      <c r="O3544" t="s">
        <v>907</v>
      </c>
    </row>
    <row r="3545" spans="1:15">
      <c r="A3545">
        <f t="shared" si="111"/>
        <v>3544</v>
      </c>
      <c r="B3545" s="14">
        <v>44237</v>
      </c>
      <c r="C3545" t="s">
        <v>6</v>
      </c>
      <c r="D3545" t="s">
        <v>20</v>
      </c>
      <c r="E3545" s="15">
        <f t="shared" si="110"/>
        <v>20200349</v>
      </c>
      <c r="F3545">
        <v>242</v>
      </c>
      <c r="G3545">
        <v>99999</v>
      </c>
      <c r="H3545" t="str">
        <f>IF(VLOOKUP(G3545,Clientes!$A$2:$D$102,4,FALSE)=0,Clientes!$D$6,VLOOKUP(G3545,Clientes!$A$2:$D$102,4,FALSE))</f>
        <v>Ciudad de México</v>
      </c>
      <c r="I3545" t="s">
        <v>872</v>
      </c>
      <c r="J3545">
        <v>2</v>
      </c>
      <c r="O3545" t="s">
        <v>907</v>
      </c>
    </row>
    <row r="3546" spans="1:15">
      <c r="A3546">
        <f t="shared" si="111"/>
        <v>3545</v>
      </c>
      <c r="B3546" s="14">
        <v>44237</v>
      </c>
      <c r="C3546" t="s">
        <v>6</v>
      </c>
      <c r="D3546" t="s">
        <v>20</v>
      </c>
      <c r="E3546" s="15">
        <f t="shared" si="110"/>
        <v>20200350</v>
      </c>
      <c r="F3546">
        <v>259</v>
      </c>
      <c r="G3546">
        <v>99999</v>
      </c>
      <c r="H3546" t="str">
        <f>IF(VLOOKUP(G3546,Clientes!$A$2:$D$102,4,FALSE)=0,Clientes!$D$6,VLOOKUP(G3546,Clientes!$A$2:$D$102,4,FALSE))</f>
        <v>Ciudad de México</v>
      </c>
      <c r="I3546" t="s">
        <v>849</v>
      </c>
      <c r="J3546">
        <v>1</v>
      </c>
      <c r="O3546" t="s">
        <v>32</v>
      </c>
    </row>
    <row r="3547" spans="1:15">
      <c r="A3547">
        <f t="shared" si="111"/>
        <v>3546</v>
      </c>
      <c r="B3547" s="14">
        <v>44237</v>
      </c>
      <c r="C3547" t="s">
        <v>6</v>
      </c>
      <c r="D3547" t="s">
        <v>20</v>
      </c>
      <c r="E3547" s="15">
        <f t="shared" si="110"/>
        <v>20200351</v>
      </c>
      <c r="F3547">
        <v>261</v>
      </c>
      <c r="G3547">
        <v>99999</v>
      </c>
      <c r="H3547" t="str">
        <f>IF(VLOOKUP(G3547,Clientes!$A$2:$D$102,4,FALSE)=0,Clientes!$D$6,VLOOKUP(G3547,Clientes!$A$2:$D$102,4,FALSE))</f>
        <v>Ciudad de México</v>
      </c>
      <c r="I3547" t="s">
        <v>831</v>
      </c>
      <c r="J3547">
        <v>7</v>
      </c>
      <c r="O3547" t="s">
        <v>907</v>
      </c>
    </row>
    <row r="3548" spans="1:15">
      <c r="A3548">
        <f t="shared" si="111"/>
        <v>3547</v>
      </c>
      <c r="B3548" s="14">
        <v>44237</v>
      </c>
      <c r="C3548" t="s">
        <v>6</v>
      </c>
      <c r="D3548" t="s">
        <v>20</v>
      </c>
      <c r="E3548" s="15">
        <f t="shared" si="110"/>
        <v>20200352</v>
      </c>
      <c r="F3548">
        <v>266</v>
      </c>
      <c r="G3548">
        <v>99999</v>
      </c>
      <c r="H3548" t="str">
        <f>IF(VLOOKUP(G3548,Clientes!$A$2:$D$102,4,FALSE)=0,Clientes!$D$6,VLOOKUP(G3548,Clientes!$A$2:$D$102,4,FALSE))</f>
        <v>Ciudad de México</v>
      </c>
      <c r="I3548" t="s">
        <v>883</v>
      </c>
      <c r="J3548">
        <v>4</v>
      </c>
      <c r="O3548" t="s">
        <v>908</v>
      </c>
    </row>
    <row r="3549" spans="1:15">
      <c r="A3549">
        <f t="shared" si="111"/>
        <v>3548</v>
      </c>
      <c r="B3549" s="14">
        <v>44237</v>
      </c>
      <c r="C3549" t="s">
        <v>6</v>
      </c>
      <c r="D3549" t="s">
        <v>20</v>
      </c>
      <c r="E3549" s="15">
        <f t="shared" si="110"/>
        <v>20200353</v>
      </c>
      <c r="F3549">
        <v>318</v>
      </c>
      <c r="G3549">
        <v>99999</v>
      </c>
      <c r="H3549" t="str">
        <f>IF(VLOOKUP(G3549,Clientes!$A$2:$D$102,4,FALSE)=0,Clientes!$D$6,VLOOKUP(G3549,Clientes!$A$2:$D$102,4,FALSE))</f>
        <v>Ciudad de México</v>
      </c>
      <c r="I3549" t="s">
        <v>884</v>
      </c>
      <c r="J3549">
        <v>5</v>
      </c>
      <c r="O3549" t="s">
        <v>32</v>
      </c>
    </row>
    <row r="3550" spans="1:15">
      <c r="A3550">
        <f t="shared" si="111"/>
        <v>3549</v>
      </c>
      <c r="B3550" s="14">
        <v>44237</v>
      </c>
      <c r="C3550" t="s">
        <v>6</v>
      </c>
      <c r="D3550" t="s">
        <v>20</v>
      </c>
      <c r="E3550" s="15">
        <f t="shared" si="110"/>
        <v>20200354</v>
      </c>
      <c r="F3550">
        <v>381</v>
      </c>
      <c r="G3550">
        <v>99999</v>
      </c>
      <c r="H3550" t="str">
        <f>IF(VLOOKUP(G3550,Clientes!$A$2:$D$102,4,FALSE)=0,Clientes!$D$6,VLOOKUP(G3550,Clientes!$A$2:$D$102,4,FALSE))</f>
        <v>Ciudad de México</v>
      </c>
      <c r="I3550" t="s">
        <v>841</v>
      </c>
      <c r="J3550">
        <v>2</v>
      </c>
      <c r="O3550" t="s">
        <v>908</v>
      </c>
    </row>
    <row r="3551" spans="1:15">
      <c r="A3551">
        <f t="shared" si="111"/>
        <v>3550</v>
      </c>
      <c r="B3551" s="14">
        <v>44238</v>
      </c>
      <c r="C3551" t="s">
        <v>6</v>
      </c>
      <c r="D3551" t="s">
        <v>21</v>
      </c>
      <c r="E3551" s="15">
        <f t="shared" si="110"/>
        <v>20200355</v>
      </c>
      <c r="F3551">
        <v>39</v>
      </c>
      <c r="G3551">
        <v>39</v>
      </c>
      <c r="H3551" t="str">
        <f>IF(VLOOKUP(G3551,Clientes!$A$2:$D$102,4,FALSE)=0,Clientes!$D$6,VLOOKUP(G3551,Clientes!$A$2:$D$102,4,FALSE))</f>
        <v>Poza Rica de Hidalgo</v>
      </c>
      <c r="I3551" t="s">
        <v>848</v>
      </c>
      <c r="J3551">
        <v>6</v>
      </c>
      <c r="O3551" t="s">
        <v>32</v>
      </c>
    </row>
    <row r="3552" spans="1:15">
      <c r="A3552">
        <f t="shared" si="111"/>
        <v>3551</v>
      </c>
      <c r="B3552" s="14">
        <v>44238</v>
      </c>
      <c r="C3552" t="s">
        <v>6</v>
      </c>
      <c r="D3552" t="s">
        <v>20</v>
      </c>
      <c r="E3552" s="15">
        <f t="shared" si="110"/>
        <v>20200356</v>
      </c>
      <c r="F3552">
        <v>84</v>
      </c>
      <c r="G3552">
        <v>84</v>
      </c>
      <c r="H3552" t="str">
        <f>IF(VLOOKUP(G3552,Clientes!$A$2:$D$102,4,FALSE)=0,Clientes!$D$6,VLOOKUP(G3552,Clientes!$A$2:$D$102,4,FALSE))</f>
        <v>Ciudad de México</v>
      </c>
      <c r="I3552" t="s">
        <v>877</v>
      </c>
      <c r="J3552">
        <v>5</v>
      </c>
      <c r="O3552" t="s">
        <v>908</v>
      </c>
    </row>
    <row r="3553" spans="1:15">
      <c r="A3553">
        <f t="shared" si="111"/>
        <v>3552</v>
      </c>
      <c r="B3553" s="14">
        <v>44238</v>
      </c>
      <c r="C3553" t="s">
        <v>6</v>
      </c>
      <c r="D3553" t="s">
        <v>20</v>
      </c>
      <c r="E3553" s="15">
        <f t="shared" si="110"/>
        <v>20200357</v>
      </c>
      <c r="F3553">
        <v>170</v>
      </c>
      <c r="G3553">
        <v>99999</v>
      </c>
      <c r="H3553" t="str">
        <f>IF(VLOOKUP(G3553,Clientes!$A$2:$D$102,4,FALSE)=0,Clientes!$D$6,VLOOKUP(G3553,Clientes!$A$2:$D$102,4,FALSE))</f>
        <v>Ciudad de México</v>
      </c>
      <c r="I3553" t="s">
        <v>865</v>
      </c>
      <c r="J3553">
        <v>3</v>
      </c>
      <c r="O3553" t="s">
        <v>32</v>
      </c>
    </row>
    <row r="3554" spans="1:15">
      <c r="A3554">
        <f t="shared" si="111"/>
        <v>3553</v>
      </c>
      <c r="B3554" s="14">
        <v>44238</v>
      </c>
      <c r="C3554" t="s">
        <v>6</v>
      </c>
      <c r="D3554" t="s">
        <v>20</v>
      </c>
      <c r="E3554" s="15">
        <f t="shared" si="110"/>
        <v>20200358</v>
      </c>
      <c r="F3554">
        <v>221</v>
      </c>
      <c r="G3554">
        <v>99999</v>
      </c>
      <c r="H3554" t="str">
        <f>IF(VLOOKUP(G3554,Clientes!$A$2:$D$102,4,FALSE)=0,Clientes!$D$6,VLOOKUP(G3554,Clientes!$A$2:$D$102,4,FALSE))</f>
        <v>Ciudad de México</v>
      </c>
      <c r="I3554" t="s">
        <v>844</v>
      </c>
      <c r="J3554">
        <v>3</v>
      </c>
      <c r="O3554" t="s">
        <v>908</v>
      </c>
    </row>
    <row r="3555" spans="1:15">
      <c r="A3555">
        <f t="shared" si="111"/>
        <v>3554</v>
      </c>
      <c r="B3555" s="14">
        <v>44238</v>
      </c>
      <c r="C3555" t="s">
        <v>6</v>
      </c>
      <c r="D3555" t="s">
        <v>20</v>
      </c>
      <c r="E3555" s="15">
        <f t="shared" si="110"/>
        <v>20200359</v>
      </c>
      <c r="F3555">
        <v>338</v>
      </c>
      <c r="G3555">
        <v>99999</v>
      </c>
      <c r="H3555" t="str">
        <f>IF(VLOOKUP(G3555,Clientes!$A$2:$D$102,4,FALSE)=0,Clientes!$D$6,VLOOKUP(G3555,Clientes!$A$2:$D$102,4,FALSE))</f>
        <v>Ciudad de México</v>
      </c>
      <c r="I3555" t="s">
        <v>890</v>
      </c>
      <c r="J3555">
        <v>3</v>
      </c>
      <c r="O3555" t="s">
        <v>907</v>
      </c>
    </row>
    <row r="3556" spans="1:15">
      <c r="A3556">
        <f t="shared" si="111"/>
        <v>3555</v>
      </c>
      <c r="B3556" s="14">
        <v>44238</v>
      </c>
      <c r="C3556" t="s">
        <v>6</v>
      </c>
      <c r="D3556" t="s">
        <v>20</v>
      </c>
      <c r="E3556" s="15">
        <f t="shared" si="110"/>
        <v>20200360</v>
      </c>
      <c r="F3556">
        <v>355</v>
      </c>
      <c r="G3556">
        <v>99999</v>
      </c>
      <c r="H3556" t="str">
        <f>IF(VLOOKUP(G3556,Clientes!$A$2:$D$102,4,FALSE)=0,Clientes!$D$6,VLOOKUP(G3556,Clientes!$A$2:$D$102,4,FALSE))</f>
        <v>Ciudad de México</v>
      </c>
      <c r="I3556" t="s">
        <v>844</v>
      </c>
      <c r="J3556">
        <v>2</v>
      </c>
      <c r="O3556" t="s">
        <v>908</v>
      </c>
    </row>
    <row r="3557" spans="1:15">
      <c r="A3557">
        <f t="shared" si="111"/>
        <v>3556</v>
      </c>
      <c r="B3557" s="14">
        <v>44238</v>
      </c>
      <c r="C3557" t="s">
        <v>6</v>
      </c>
      <c r="D3557" t="s">
        <v>20</v>
      </c>
      <c r="E3557" s="15">
        <f t="shared" si="110"/>
        <v>20200361</v>
      </c>
      <c r="F3557">
        <v>362</v>
      </c>
      <c r="G3557">
        <v>99999</v>
      </c>
      <c r="H3557" t="str">
        <f>IF(VLOOKUP(G3557,Clientes!$A$2:$D$102,4,FALSE)=0,Clientes!$D$6,VLOOKUP(G3557,Clientes!$A$2:$D$102,4,FALSE))</f>
        <v>Ciudad de México</v>
      </c>
      <c r="I3557" t="s">
        <v>858</v>
      </c>
      <c r="J3557">
        <v>6</v>
      </c>
      <c r="O3557" t="s">
        <v>32</v>
      </c>
    </row>
    <row r="3558" spans="1:15">
      <c r="A3558">
        <f t="shared" si="111"/>
        <v>3557</v>
      </c>
      <c r="B3558" s="14">
        <v>44238</v>
      </c>
      <c r="C3558" t="s">
        <v>6</v>
      </c>
      <c r="D3558" t="s">
        <v>20</v>
      </c>
      <c r="E3558" s="15">
        <f t="shared" si="110"/>
        <v>20200362</v>
      </c>
      <c r="F3558">
        <v>378</v>
      </c>
      <c r="G3558">
        <v>99999</v>
      </c>
      <c r="H3558" t="str">
        <f>IF(VLOOKUP(G3558,Clientes!$A$2:$D$102,4,FALSE)=0,Clientes!$D$6,VLOOKUP(G3558,Clientes!$A$2:$D$102,4,FALSE))</f>
        <v>Ciudad de México</v>
      </c>
      <c r="I3558" t="s">
        <v>867</v>
      </c>
      <c r="J3558">
        <v>7</v>
      </c>
      <c r="O3558" t="s">
        <v>908</v>
      </c>
    </row>
    <row r="3559" spans="1:15">
      <c r="A3559">
        <f t="shared" si="111"/>
        <v>3558</v>
      </c>
      <c r="B3559" s="14">
        <v>44238</v>
      </c>
      <c r="C3559" t="s">
        <v>6</v>
      </c>
      <c r="D3559" t="s">
        <v>22</v>
      </c>
      <c r="E3559" s="15">
        <f t="shared" si="110"/>
        <v>20200363</v>
      </c>
      <c r="F3559">
        <v>423</v>
      </c>
      <c r="G3559">
        <v>99999</v>
      </c>
      <c r="H3559" t="str">
        <f>IF(VLOOKUP(G3559,Clientes!$A$2:$D$102,4,FALSE)=0,Clientes!$D$6,VLOOKUP(G3559,Clientes!$A$2:$D$102,4,FALSE))</f>
        <v>Ciudad de México</v>
      </c>
      <c r="I3559" t="s">
        <v>876</v>
      </c>
      <c r="J3559">
        <v>7</v>
      </c>
      <c r="O3559" t="s">
        <v>908</v>
      </c>
    </row>
    <row r="3560" spans="1:15">
      <c r="A3560">
        <f t="shared" si="111"/>
        <v>3559</v>
      </c>
      <c r="B3560" s="14">
        <v>44239</v>
      </c>
      <c r="C3560" t="s">
        <v>6</v>
      </c>
      <c r="D3560" t="s">
        <v>21</v>
      </c>
      <c r="E3560" s="15">
        <f t="shared" si="110"/>
        <v>20200364</v>
      </c>
      <c r="F3560">
        <v>115</v>
      </c>
      <c r="G3560">
        <v>99999</v>
      </c>
      <c r="H3560" t="str">
        <f>IF(VLOOKUP(G3560,Clientes!$A$2:$D$102,4,FALSE)=0,Clientes!$D$6,VLOOKUP(G3560,Clientes!$A$2:$D$102,4,FALSE))</f>
        <v>Ciudad de México</v>
      </c>
      <c r="I3560" t="s">
        <v>867</v>
      </c>
      <c r="J3560">
        <v>4</v>
      </c>
      <c r="O3560" t="s">
        <v>908</v>
      </c>
    </row>
    <row r="3561" spans="1:15">
      <c r="A3561">
        <f t="shared" si="111"/>
        <v>3560</v>
      </c>
      <c r="B3561" s="14">
        <v>44239</v>
      </c>
      <c r="C3561" t="s">
        <v>6</v>
      </c>
      <c r="D3561" t="s">
        <v>20</v>
      </c>
      <c r="E3561" s="15">
        <f t="shared" si="110"/>
        <v>20200365</v>
      </c>
      <c r="F3561">
        <v>140</v>
      </c>
      <c r="G3561">
        <v>99999</v>
      </c>
      <c r="H3561" t="str">
        <f>IF(VLOOKUP(G3561,Clientes!$A$2:$D$102,4,FALSE)=0,Clientes!$D$6,VLOOKUP(G3561,Clientes!$A$2:$D$102,4,FALSE))</f>
        <v>Ciudad de México</v>
      </c>
      <c r="I3561" t="s">
        <v>864</v>
      </c>
      <c r="J3561">
        <v>2</v>
      </c>
      <c r="O3561" t="s">
        <v>907</v>
      </c>
    </row>
    <row r="3562" spans="1:15">
      <c r="A3562">
        <f t="shared" si="111"/>
        <v>3561</v>
      </c>
      <c r="B3562" s="14">
        <v>44239</v>
      </c>
      <c r="C3562" t="s">
        <v>6</v>
      </c>
      <c r="D3562" t="s">
        <v>20</v>
      </c>
      <c r="E3562" s="15">
        <f t="shared" si="110"/>
        <v>20200366</v>
      </c>
      <c r="F3562">
        <v>202</v>
      </c>
      <c r="G3562">
        <v>99999</v>
      </c>
      <c r="H3562" t="str">
        <f>IF(VLOOKUP(G3562,Clientes!$A$2:$D$102,4,FALSE)=0,Clientes!$D$6,VLOOKUP(G3562,Clientes!$A$2:$D$102,4,FALSE))</f>
        <v>Ciudad de México</v>
      </c>
      <c r="I3562" t="s">
        <v>871</v>
      </c>
      <c r="J3562">
        <v>6</v>
      </c>
      <c r="O3562" t="s">
        <v>32</v>
      </c>
    </row>
    <row r="3563" spans="1:15">
      <c r="A3563">
        <f t="shared" si="111"/>
        <v>3562</v>
      </c>
      <c r="B3563" s="14">
        <v>44239</v>
      </c>
      <c r="C3563" t="s">
        <v>6</v>
      </c>
      <c r="D3563" t="s">
        <v>20</v>
      </c>
      <c r="E3563" s="15">
        <f t="shared" si="110"/>
        <v>20200367</v>
      </c>
      <c r="F3563">
        <v>273</v>
      </c>
      <c r="G3563">
        <v>99999</v>
      </c>
      <c r="H3563" t="str">
        <f>IF(VLOOKUP(G3563,Clientes!$A$2:$D$102,4,FALSE)=0,Clientes!$D$6,VLOOKUP(G3563,Clientes!$A$2:$D$102,4,FALSE))</f>
        <v>Ciudad de México</v>
      </c>
      <c r="I3563" t="s">
        <v>838</v>
      </c>
      <c r="J3563">
        <v>5</v>
      </c>
      <c r="O3563" t="s">
        <v>32</v>
      </c>
    </row>
    <row r="3564" spans="1:15">
      <c r="A3564">
        <f t="shared" si="111"/>
        <v>3563</v>
      </c>
      <c r="B3564" s="14">
        <v>44239</v>
      </c>
      <c r="C3564" t="s">
        <v>6</v>
      </c>
      <c r="D3564" t="s">
        <v>20</v>
      </c>
      <c r="E3564" s="15">
        <f t="shared" si="110"/>
        <v>20200368</v>
      </c>
      <c r="F3564">
        <v>303</v>
      </c>
      <c r="G3564">
        <v>99999</v>
      </c>
      <c r="H3564" t="str">
        <f>IF(VLOOKUP(G3564,Clientes!$A$2:$D$102,4,FALSE)=0,Clientes!$D$6,VLOOKUP(G3564,Clientes!$A$2:$D$102,4,FALSE))</f>
        <v>Ciudad de México</v>
      </c>
      <c r="I3564" t="s">
        <v>872</v>
      </c>
      <c r="J3564">
        <v>5</v>
      </c>
      <c r="O3564" t="s">
        <v>907</v>
      </c>
    </row>
    <row r="3565" spans="1:15">
      <c r="A3565">
        <f t="shared" si="111"/>
        <v>3564</v>
      </c>
      <c r="B3565" s="14">
        <v>44240</v>
      </c>
      <c r="C3565" t="s">
        <v>6</v>
      </c>
      <c r="D3565" t="s">
        <v>21</v>
      </c>
      <c r="E3565" s="15">
        <f t="shared" si="110"/>
        <v>20200369</v>
      </c>
      <c r="F3565">
        <v>119</v>
      </c>
      <c r="G3565">
        <v>99999</v>
      </c>
      <c r="H3565" t="str">
        <f>IF(VLOOKUP(G3565,Clientes!$A$2:$D$102,4,FALSE)=0,Clientes!$D$6,VLOOKUP(G3565,Clientes!$A$2:$D$102,4,FALSE))</f>
        <v>Ciudad de México</v>
      </c>
      <c r="I3565" t="s">
        <v>880</v>
      </c>
      <c r="J3565">
        <v>5</v>
      </c>
      <c r="O3565" t="s">
        <v>32</v>
      </c>
    </row>
    <row r="3566" spans="1:15">
      <c r="A3566">
        <f t="shared" si="111"/>
        <v>3565</v>
      </c>
      <c r="B3566" s="14">
        <v>44240</v>
      </c>
      <c r="C3566" t="s">
        <v>6</v>
      </c>
      <c r="D3566" t="s">
        <v>20</v>
      </c>
      <c r="E3566" s="15">
        <f t="shared" si="110"/>
        <v>20200370</v>
      </c>
      <c r="F3566">
        <v>127</v>
      </c>
      <c r="G3566">
        <v>99999</v>
      </c>
      <c r="H3566" t="str">
        <f>IF(VLOOKUP(G3566,Clientes!$A$2:$D$102,4,FALSE)=0,Clientes!$D$6,VLOOKUP(G3566,Clientes!$A$2:$D$102,4,FALSE))</f>
        <v>Ciudad de México</v>
      </c>
      <c r="I3566" t="s">
        <v>883</v>
      </c>
      <c r="J3566">
        <v>5</v>
      </c>
      <c r="O3566" t="s">
        <v>32</v>
      </c>
    </row>
    <row r="3567" spans="1:15">
      <c r="A3567">
        <f t="shared" si="111"/>
        <v>3566</v>
      </c>
      <c r="B3567" s="14">
        <v>44240</v>
      </c>
      <c r="C3567" t="s">
        <v>6</v>
      </c>
      <c r="D3567" t="s">
        <v>21</v>
      </c>
      <c r="E3567" s="15">
        <f t="shared" si="110"/>
        <v>20200371</v>
      </c>
      <c r="F3567">
        <v>164</v>
      </c>
      <c r="G3567">
        <v>99999</v>
      </c>
      <c r="H3567" t="str">
        <f>IF(VLOOKUP(G3567,Clientes!$A$2:$D$102,4,FALSE)=0,Clientes!$D$6,VLOOKUP(G3567,Clientes!$A$2:$D$102,4,FALSE))</f>
        <v>Ciudad de México</v>
      </c>
      <c r="I3567" t="s">
        <v>848</v>
      </c>
      <c r="J3567">
        <v>6</v>
      </c>
      <c r="O3567" t="s">
        <v>908</v>
      </c>
    </row>
    <row r="3568" spans="1:15">
      <c r="A3568">
        <f t="shared" si="111"/>
        <v>3567</v>
      </c>
      <c r="B3568" s="14">
        <v>44240</v>
      </c>
      <c r="C3568" t="s">
        <v>6</v>
      </c>
      <c r="D3568" t="s">
        <v>20</v>
      </c>
      <c r="E3568" s="15">
        <f t="shared" si="110"/>
        <v>20200372</v>
      </c>
      <c r="F3568">
        <v>198</v>
      </c>
      <c r="G3568">
        <v>99999</v>
      </c>
      <c r="H3568" t="str">
        <f>IF(VLOOKUP(G3568,Clientes!$A$2:$D$102,4,FALSE)=0,Clientes!$D$6,VLOOKUP(G3568,Clientes!$A$2:$D$102,4,FALSE))</f>
        <v>Ciudad de México</v>
      </c>
      <c r="I3568" t="s">
        <v>888</v>
      </c>
      <c r="J3568">
        <v>5</v>
      </c>
      <c r="O3568" t="s">
        <v>32</v>
      </c>
    </row>
    <row r="3569" spans="1:15">
      <c r="A3569">
        <f t="shared" si="111"/>
        <v>3568</v>
      </c>
      <c r="B3569" s="14">
        <v>44241</v>
      </c>
      <c r="C3569" t="s">
        <v>6</v>
      </c>
      <c r="D3569" t="s">
        <v>21</v>
      </c>
      <c r="E3569" s="15">
        <f t="shared" si="110"/>
        <v>20200373</v>
      </c>
      <c r="F3569">
        <v>23</v>
      </c>
      <c r="G3569">
        <v>23</v>
      </c>
      <c r="H3569" t="str">
        <f>IF(VLOOKUP(G3569,Clientes!$A$2:$D$102,4,FALSE)=0,Clientes!$D$6,VLOOKUP(G3569,Clientes!$A$2:$D$102,4,FALSE))</f>
        <v>Ciudad de México</v>
      </c>
      <c r="I3569" t="s">
        <v>869</v>
      </c>
      <c r="J3569">
        <v>3</v>
      </c>
      <c r="O3569" t="s">
        <v>32</v>
      </c>
    </row>
    <row r="3570" spans="1:15">
      <c r="A3570">
        <f t="shared" si="111"/>
        <v>3569</v>
      </c>
      <c r="B3570" s="14">
        <v>44241</v>
      </c>
      <c r="C3570" t="s">
        <v>6</v>
      </c>
      <c r="D3570" t="s">
        <v>20</v>
      </c>
      <c r="E3570" s="15">
        <f t="shared" si="110"/>
        <v>20200374</v>
      </c>
      <c r="F3570">
        <v>29</v>
      </c>
      <c r="G3570">
        <v>29</v>
      </c>
      <c r="H3570" t="str">
        <f>IF(VLOOKUP(G3570,Clientes!$A$2:$D$102,4,FALSE)=0,Clientes!$D$6,VLOOKUP(G3570,Clientes!$A$2:$D$102,4,FALSE))</f>
        <v>Ciudad de México</v>
      </c>
      <c r="I3570" t="s">
        <v>836</v>
      </c>
      <c r="J3570">
        <v>4</v>
      </c>
      <c r="O3570" t="s">
        <v>908</v>
      </c>
    </row>
    <row r="3571" spans="1:15">
      <c r="A3571">
        <f t="shared" si="111"/>
        <v>3570</v>
      </c>
      <c r="B3571" s="14">
        <v>44241</v>
      </c>
      <c r="C3571" t="s">
        <v>6</v>
      </c>
      <c r="D3571" t="s">
        <v>21</v>
      </c>
      <c r="E3571" s="15">
        <f t="shared" si="110"/>
        <v>20200375</v>
      </c>
      <c r="F3571">
        <v>51</v>
      </c>
      <c r="G3571">
        <v>51</v>
      </c>
      <c r="H3571" t="str">
        <f>IF(VLOOKUP(G3571,Clientes!$A$2:$D$102,4,FALSE)=0,Clientes!$D$6,VLOOKUP(G3571,Clientes!$A$2:$D$102,4,FALSE))</f>
        <v>Ciudad de México</v>
      </c>
      <c r="I3571" t="s">
        <v>858</v>
      </c>
      <c r="J3571">
        <v>3</v>
      </c>
      <c r="O3571" t="s">
        <v>908</v>
      </c>
    </row>
    <row r="3572" spans="1:15">
      <c r="A3572">
        <f t="shared" si="111"/>
        <v>3571</v>
      </c>
      <c r="B3572" s="14">
        <v>44241</v>
      </c>
      <c r="C3572" t="s">
        <v>6</v>
      </c>
      <c r="D3572" t="s">
        <v>21</v>
      </c>
      <c r="E3572" s="15">
        <f t="shared" si="110"/>
        <v>20200376</v>
      </c>
      <c r="F3572">
        <v>55</v>
      </c>
      <c r="G3572">
        <v>55</v>
      </c>
      <c r="H3572" t="str">
        <f>IF(VLOOKUP(G3572,Clientes!$A$2:$D$102,4,FALSE)=0,Clientes!$D$6,VLOOKUP(G3572,Clientes!$A$2:$D$102,4,FALSE))</f>
        <v>Córdoba</v>
      </c>
      <c r="I3572" t="s">
        <v>829</v>
      </c>
      <c r="J3572">
        <v>3</v>
      </c>
      <c r="O3572" t="s">
        <v>32</v>
      </c>
    </row>
    <row r="3573" spans="1:15">
      <c r="A3573">
        <f t="shared" si="111"/>
        <v>3572</v>
      </c>
      <c r="B3573" s="14">
        <v>44241</v>
      </c>
      <c r="C3573" t="s">
        <v>6</v>
      </c>
      <c r="D3573" t="s">
        <v>20</v>
      </c>
      <c r="E3573" s="15">
        <f t="shared" si="110"/>
        <v>20200377</v>
      </c>
      <c r="F3573">
        <v>132</v>
      </c>
      <c r="G3573">
        <v>99999</v>
      </c>
      <c r="H3573" t="str">
        <f>IF(VLOOKUP(G3573,Clientes!$A$2:$D$102,4,FALSE)=0,Clientes!$D$6,VLOOKUP(G3573,Clientes!$A$2:$D$102,4,FALSE))</f>
        <v>Ciudad de México</v>
      </c>
      <c r="I3573" t="s">
        <v>831</v>
      </c>
      <c r="J3573">
        <v>2</v>
      </c>
      <c r="O3573" t="s">
        <v>907</v>
      </c>
    </row>
    <row r="3574" spans="1:15">
      <c r="A3574">
        <f t="shared" si="111"/>
        <v>3573</v>
      </c>
      <c r="B3574" s="14">
        <v>44241</v>
      </c>
      <c r="C3574" t="s">
        <v>6</v>
      </c>
      <c r="D3574" t="s">
        <v>22</v>
      </c>
      <c r="E3574" s="15">
        <f t="shared" si="110"/>
        <v>20200378</v>
      </c>
      <c r="F3574">
        <v>175</v>
      </c>
      <c r="G3574">
        <v>99999</v>
      </c>
      <c r="H3574" t="str">
        <f>IF(VLOOKUP(G3574,Clientes!$A$2:$D$102,4,FALSE)=0,Clientes!$D$6,VLOOKUP(G3574,Clientes!$A$2:$D$102,4,FALSE))</f>
        <v>Ciudad de México</v>
      </c>
      <c r="I3574" t="s">
        <v>872</v>
      </c>
      <c r="J3574">
        <v>6</v>
      </c>
      <c r="O3574" t="s">
        <v>32</v>
      </c>
    </row>
    <row r="3575" spans="1:15">
      <c r="A3575">
        <f t="shared" si="111"/>
        <v>3574</v>
      </c>
      <c r="B3575" s="14">
        <v>44241</v>
      </c>
      <c r="C3575" t="s">
        <v>6</v>
      </c>
      <c r="D3575" t="s">
        <v>20</v>
      </c>
      <c r="E3575" s="15">
        <f t="shared" si="110"/>
        <v>20200379</v>
      </c>
      <c r="F3575">
        <v>354</v>
      </c>
      <c r="G3575">
        <v>99999</v>
      </c>
      <c r="H3575" t="str">
        <f>IF(VLOOKUP(G3575,Clientes!$A$2:$D$102,4,FALSE)=0,Clientes!$D$6,VLOOKUP(G3575,Clientes!$A$2:$D$102,4,FALSE))</f>
        <v>Ciudad de México</v>
      </c>
      <c r="I3575" t="s">
        <v>849</v>
      </c>
      <c r="J3575">
        <v>4</v>
      </c>
      <c r="O3575" t="s">
        <v>32</v>
      </c>
    </row>
    <row r="3576" spans="1:15">
      <c r="A3576">
        <f t="shared" si="111"/>
        <v>3575</v>
      </c>
      <c r="B3576" s="14">
        <v>44241</v>
      </c>
      <c r="C3576" t="s">
        <v>6</v>
      </c>
      <c r="D3576" t="s">
        <v>20</v>
      </c>
      <c r="E3576" s="15">
        <f t="shared" si="110"/>
        <v>20200380</v>
      </c>
      <c r="F3576">
        <v>370</v>
      </c>
      <c r="G3576">
        <v>99999</v>
      </c>
      <c r="H3576" t="str">
        <f>IF(VLOOKUP(G3576,Clientes!$A$2:$D$102,4,FALSE)=0,Clientes!$D$6,VLOOKUP(G3576,Clientes!$A$2:$D$102,4,FALSE))</f>
        <v>Ciudad de México</v>
      </c>
      <c r="I3576" t="s">
        <v>849</v>
      </c>
      <c r="J3576">
        <v>7</v>
      </c>
      <c r="O3576" t="s">
        <v>32</v>
      </c>
    </row>
    <row r="3577" spans="1:15">
      <c r="A3577">
        <f t="shared" si="111"/>
        <v>3576</v>
      </c>
      <c r="B3577" s="14">
        <v>44241</v>
      </c>
      <c r="C3577" t="s">
        <v>6</v>
      </c>
      <c r="D3577" t="s">
        <v>20</v>
      </c>
      <c r="E3577" s="15">
        <f t="shared" si="110"/>
        <v>20200381</v>
      </c>
      <c r="F3577">
        <v>388</v>
      </c>
      <c r="G3577">
        <v>99999</v>
      </c>
      <c r="H3577" t="str">
        <f>IF(VLOOKUP(G3577,Clientes!$A$2:$D$102,4,FALSE)=0,Clientes!$D$6,VLOOKUP(G3577,Clientes!$A$2:$D$102,4,FALSE))</f>
        <v>Ciudad de México</v>
      </c>
      <c r="I3577" t="s">
        <v>883</v>
      </c>
      <c r="J3577">
        <v>4</v>
      </c>
      <c r="O3577" t="s">
        <v>908</v>
      </c>
    </row>
    <row r="3578" spans="1:15">
      <c r="A3578">
        <f t="shared" si="111"/>
        <v>3577</v>
      </c>
      <c r="B3578" s="14">
        <v>44241</v>
      </c>
      <c r="C3578" t="s">
        <v>6</v>
      </c>
      <c r="D3578" t="s">
        <v>22</v>
      </c>
      <c r="E3578" s="15">
        <f t="shared" si="110"/>
        <v>20200382</v>
      </c>
      <c r="F3578">
        <v>417</v>
      </c>
      <c r="G3578">
        <v>99999</v>
      </c>
      <c r="H3578" t="str">
        <f>IF(VLOOKUP(G3578,Clientes!$A$2:$D$102,4,FALSE)=0,Clientes!$D$6,VLOOKUP(G3578,Clientes!$A$2:$D$102,4,FALSE))</f>
        <v>Ciudad de México</v>
      </c>
      <c r="I3578" t="s">
        <v>840</v>
      </c>
      <c r="J3578">
        <v>4</v>
      </c>
      <c r="O3578" t="s">
        <v>908</v>
      </c>
    </row>
    <row r="3579" spans="1:15">
      <c r="A3579">
        <f t="shared" si="111"/>
        <v>3578</v>
      </c>
      <c r="B3579" s="14">
        <v>44241</v>
      </c>
      <c r="C3579" t="s">
        <v>6</v>
      </c>
      <c r="D3579" t="s">
        <v>22</v>
      </c>
      <c r="E3579" s="15">
        <f t="shared" si="110"/>
        <v>20200383</v>
      </c>
      <c r="F3579">
        <v>422</v>
      </c>
      <c r="G3579">
        <v>99999</v>
      </c>
      <c r="H3579" t="str">
        <f>IF(VLOOKUP(G3579,Clientes!$A$2:$D$102,4,FALSE)=0,Clientes!$D$6,VLOOKUP(G3579,Clientes!$A$2:$D$102,4,FALSE))</f>
        <v>Ciudad de México</v>
      </c>
      <c r="I3579" t="s">
        <v>844</v>
      </c>
      <c r="J3579">
        <v>3</v>
      </c>
      <c r="O3579" t="s">
        <v>32</v>
      </c>
    </row>
    <row r="3580" spans="1:15">
      <c r="A3580">
        <f t="shared" si="111"/>
        <v>3579</v>
      </c>
      <c r="B3580" s="14">
        <v>44242</v>
      </c>
      <c r="C3580" t="s">
        <v>6</v>
      </c>
      <c r="D3580" t="s">
        <v>20</v>
      </c>
      <c r="E3580" s="15">
        <f t="shared" ref="E3580:E3643" si="112">IF(CONCATENATE(D3580,F3580)=CONCATENATE(D3579,F3579),E3579,E3579+1)</f>
        <v>20200384</v>
      </c>
      <c r="F3580">
        <v>156</v>
      </c>
      <c r="G3580">
        <v>99999</v>
      </c>
      <c r="H3580" t="str">
        <f>IF(VLOOKUP(G3580,Clientes!$A$2:$D$102,4,FALSE)=0,Clientes!$D$6,VLOOKUP(G3580,Clientes!$A$2:$D$102,4,FALSE))</f>
        <v>Ciudad de México</v>
      </c>
      <c r="I3580" t="s">
        <v>881</v>
      </c>
      <c r="J3580">
        <v>7</v>
      </c>
      <c r="O3580" t="s">
        <v>908</v>
      </c>
    </row>
    <row r="3581" spans="1:15">
      <c r="A3581">
        <f t="shared" si="111"/>
        <v>3580</v>
      </c>
      <c r="B3581" s="14">
        <v>44242</v>
      </c>
      <c r="C3581" t="s">
        <v>6</v>
      </c>
      <c r="D3581" t="s">
        <v>20</v>
      </c>
      <c r="E3581" s="15">
        <f t="shared" si="112"/>
        <v>20200385</v>
      </c>
      <c r="F3581">
        <v>170</v>
      </c>
      <c r="G3581">
        <v>99999</v>
      </c>
      <c r="H3581" t="str">
        <f>IF(VLOOKUP(G3581,Clientes!$A$2:$D$102,4,FALSE)=0,Clientes!$D$6,VLOOKUP(G3581,Clientes!$A$2:$D$102,4,FALSE))</f>
        <v>Ciudad de México</v>
      </c>
      <c r="I3581" t="s">
        <v>876</v>
      </c>
      <c r="J3581">
        <v>4</v>
      </c>
      <c r="O3581" t="s">
        <v>32</v>
      </c>
    </row>
    <row r="3582" spans="1:15">
      <c r="A3582">
        <f t="shared" si="111"/>
        <v>3581</v>
      </c>
      <c r="B3582" s="14">
        <v>44242</v>
      </c>
      <c r="C3582" t="s">
        <v>6</v>
      </c>
      <c r="D3582" t="s">
        <v>21</v>
      </c>
      <c r="E3582" s="15">
        <f t="shared" si="112"/>
        <v>20200386</v>
      </c>
      <c r="F3582">
        <v>294</v>
      </c>
      <c r="G3582">
        <v>99999</v>
      </c>
      <c r="H3582" t="str">
        <f>IF(VLOOKUP(G3582,Clientes!$A$2:$D$102,4,FALSE)=0,Clientes!$D$6,VLOOKUP(G3582,Clientes!$A$2:$D$102,4,FALSE))</f>
        <v>Ciudad de México</v>
      </c>
      <c r="I3582" t="s">
        <v>840</v>
      </c>
      <c r="J3582">
        <v>7</v>
      </c>
      <c r="O3582" t="s">
        <v>32</v>
      </c>
    </row>
    <row r="3583" spans="1:15">
      <c r="A3583">
        <f t="shared" si="111"/>
        <v>3582</v>
      </c>
      <c r="B3583" s="14">
        <v>44242</v>
      </c>
      <c r="C3583" t="s">
        <v>6</v>
      </c>
      <c r="D3583" t="s">
        <v>20</v>
      </c>
      <c r="E3583" s="15">
        <f t="shared" si="112"/>
        <v>20200387</v>
      </c>
      <c r="F3583">
        <v>313</v>
      </c>
      <c r="G3583">
        <v>99999</v>
      </c>
      <c r="H3583" t="str">
        <f>IF(VLOOKUP(G3583,Clientes!$A$2:$D$102,4,FALSE)=0,Clientes!$D$6,VLOOKUP(G3583,Clientes!$A$2:$D$102,4,FALSE))</f>
        <v>Ciudad de México</v>
      </c>
      <c r="I3583" t="s">
        <v>866</v>
      </c>
      <c r="J3583">
        <v>6</v>
      </c>
      <c r="O3583" t="s">
        <v>32</v>
      </c>
    </row>
    <row r="3584" spans="1:15">
      <c r="A3584">
        <f t="shared" si="111"/>
        <v>3583</v>
      </c>
      <c r="B3584" s="14">
        <v>44242</v>
      </c>
      <c r="C3584" t="s">
        <v>6</v>
      </c>
      <c r="D3584" t="s">
        <v>22</v>
      </c>
      <c r="E3584" s="15">
        <f t="shared" si="112"/>
        <v>20200388</v>
      </c>
      <c r="F3584">
        <v>341</v>
      </c>
      <c r="G3584">
        <v>99999</v>
      </c>
      <c r="H3584" t="str">
        <f>IF(VLOOKUP(G3584,Clientes!$A$2:$D$102,4,FALSE)=0,Clientes!$D$6,VLOOKUP(G3584,Clientes!$A$2:$D$102,4,FALSE))</f>
        <v>Ciudad de México</v>
      </c>
      <c r="I3584" t="s">
        <v>858</v>
      </c>
      <c r="J3584">
        <v>5</v>
      </c>
      <c r="O3584" t="s">
        <v>32</v>
      </c>
    </row>
    <row r="3585" spans="1:15">
      <c r="A3585">
        <f t="shared" si="111"/>
        <v>3584</v>
      </c>
      <c r="B3585" s="14">
        <v>44242</v>
      </c>
      <c r="C3585" t="s">
        <v>6</v>
      </c>
      <c r="D3585" t="s">
        <v>22</v>
      </c>
      <c r="E3585" s="15">
        <f t="shared" si="112"/>
        <v>20200389</v>
      </c>
      <c r="F3585">
        <v>364</v>
      </c>
      <c r="G3585">
        <v>99999</v>
      </c>
      <c r="H3585" t="str">
        <f>IF(VLOOKUP(G3585,Clientes!$A$2:$D$102,4,FALSE)=0,Clientes!$D$6,VLOOKUP(G3585,Clientes!$A$2:$D$102,4,FALSE))</f>
        <v>Ciudad de México</v>
      </c>
      <c r="I3585" t="s">
        <v>884</v>
      </c>
      <c r="J3585">
        <v>3</v>
      </c>
      <c r="O3585" t="s">
        <v>908</v>
      </c>
    </row>
    <row r="3586" spans="1:15">
      <c r="A3586">
        <f t="shared" si="111"/>
        <v>3585</v>
      </c>
      <c r="B3586" s="14">
        <v>44242</v>
      </c>
      <c r="C3586" t="s">
        <v>6</v>
      </c>
      <c r="D3586" t="s">
        <v>20</v>
      </c>
      <c r="E3586" s="15">
        <f t="shared" si="112"/>
        <v>20200390</v>
      </c>
      <c r="F3586">
        <v>400</v>
      </c>
      <c r="G3586">
        <v>99999</v>
      </c>
      <c r="H3586" t="str">
        <f>IF(VLOOKUP(G3586,Clientes!$A$2:$D$102,4,FALSE)=0,Clientes!$D$6,VLOOKUP(G3586,Clientes!$A$2:$D$102,4,FALSE))</f>
        <v>Ciudad de México</v>
      </c>
      <c r="I3586" t="s">
        <v>828</v>
      </c>
      <c r="J3586">
        <v>6</v>
      </c>
      <c r="O3586" t="s">
        <v>32</v>
      </c>
    </row>
    <row r="3587" spans="1:15">
      <c r="A3587">
        <f t="shared" si="111"/>
        <v>3586</v>
      </c>
      <c r="B3587" s="14">
        <v>44242</v>
      </c>
      <c r="C3587" t="s">
        <v>6</v>
      </c>
      <c r="D3587" t="s">
        <v>20</v>
      </c>
      <c r="E3587" s="15">
        <f t="shared" si="112"/>
        <v>20200391</v>
      </c>
      <c r="F3587">
        <v>428</v>
      </c>
      <c r="G3587">
        <v>99999</v>
      </c>
      <c r="H3587" t="str">
        <f>IF(VLOOKUP(G3587,Clientes!$A$2:$D$102,4,FALSE)=0,Clientes!$D$6,VLOOKUP(G3587,Clientes!$A$2:$D$102,4,FALSE))</f>
        <v>Ciudad de México</v>
      </c>
      <c r="I3587" t="s">
        <v>862</v>
      </c>
      <c r="J3587">
        <v>1</v>
      </c>
      <c r="O3587" t="s">
        <v>908</v>
      </c>
    </row>
    <row r="3588" spans="1:15">
      <c r="A3588">
        <f t="shared" ref="A3588:A3651" si="113">A3587+1</f>
        <v>3587</v>
      </c>
      <c r="B3588" s="14">
        <v>44243</v>
      </c>
      <c r="C3588" t="s">
        <v>6</v>
      </c>
      <c r="D3588" t="s">
        <v>21</v>
      </c>
      <c r="E3588" s="15">
        <f t="shared" si="112"/>
        <v>20200392</v>
      </c>
      <c r="F3588">
        <v>67</v>
      </c>
      <c r="G3588">
        <v>67</v>
      </c>
      <c r="H3588" t="str">
        <f>IF(VLOOKUP(G3588,Clientes!$A$2:$D$102,4,FALSE)=0,Clientes!$D$6,VLOOKUP(G3588,Clientes!$A$2:$D$102,4,FALSE))</f>
        <v>Guadalajara</v>
      </c>
      <c r="I3588" t="s">
        <v>873</v>
      </c>
      <c r="J3588">
        <v>5</v>
      </c>
      <c r="O3588" t="s">
        <v>907</v>
      </c>
    </row>
    <row r="3589" spans="1:15">
      <c r="A3589">
        <f t="shared" si="113"/>
        <v>3588</v>
      </c>
      <c r="B3589" s="14">
        <v>44243</v>
      </c>
      <c r="C3589" t="s">
        <v>6</v>
      </c>
      <c r="D3589" t="s">
        <v>20</v>
      </c>
      <c r="E3589" s="15">
        <f t="shared" si="112"/>
        <v>20200393</v>
      </c>
      <c r="F3589">
        <v>75</v>
      </c>
      <c r="G3589">
        <v>75</v>
      </c>
      <c r="H3589" t="str">
        <f>IF(VLOOKUP(G3589,Clientes!$A$2:$D$102,4,FALSE)=0,Clientes!$D$6,VLOOKUP(G3589,Clientes!$A$2:$D$102,4,FALSE))</f>
        <v>Veracruz</v>
      </c>
      <c r="I3589" t="s">
        <v>843</v>
      </c>
      <c r="J3589">
        <v>1</v>
      </c>
      <c r="O3589" t="s">
        <v>907</v>
      </c>
    </row>
    <row r="3590" spans="1:15">
      <c r="A3590">
        <f t="shared" si="113"/>
        <v>3589</v>
      </c>
      <c r="B3590" s="14">
        <v>44243</v>
      </c>
      <c r="C3590" t="s">
        <v>6</v>
      </c>
      <c r="D3590" t="s">
        <v>20</v>
      </c>
      <c r="E3590" s="15">
        <f t="shared" si="112"/>
        <v>20200394</v>
      </c>
      <c r="F3590">
        <v>79</v>
      </c>
      <c r="G3590">
        <v>79</v>
      </c>
      <c r="H3590" t="str">
        <f>IF(VLOOKUP(G3590,Clientes!$A$2:$D$102,4,FALSE)=0,Clientes!$D$6,VLOOKUP(G3590,Clientes!$A$2:$D$102,4,FALSE))</f>
        <v>Acapulco de Juárez</v>
      </c>
      <c r="I3590" t="s">
        <v>862</v>
      </c>
      <c r="J3590">
        <v>7</v>
      </c>
      <c r="O3590" t="s">
        <v>908</v>
      </c>
    </row>
    <row r="3591" spans="1:15">
      <c r="A3591">
        <f t="shared" si="113"/>
        <v>3590</v>
      </c>
      <c r="B3591" s="14">
        <v>44243</v>
      </c>
      <c r="C3591" t="s">
        <v>6</v>
      </c>
      <c r="D3591" t="s">
        <v>20</v>
      </c>
      <c r="E3591" s="15">
        <f t="shared" si="112"/>
        <v>20200395</v>
      </c>
      <c r="F3591">
        <v>217</v>
      </c>
      <c r="G3591">
        <v>99999</v>
      </c>
      <c r="H3591" t="str">
        <f>IF(VLOOKUP(G3591,Clientes!$A$2:$D$102,4,FALSE)=0,Clientes!$D$6,VLOOKUP(G3591,Clientes!$A$2:$D$102,4,FALSE))</f>
        <v>Ciudad de México</v>
      </c>
      <c r="I3591" t="s">
        <v>882</v>
      </c>
      <c r="J3591">
        <v>3</v>
      </c>
      <c r="O3591" t="s">
        <v>32</v>
      </c>
    </row>
    <row r="3592" spans="1:15">
      <c r="A3592">
        <f t="shared" si="113"/>
        <v>3591</v>
      </c>
      <c r="B3592" s="14">
        <v>44243</v>
      </c>
      <c r="C3592" t="s">
        <v>6</v>
      </c>
      <c r="D3592" t="s">
        <v>22</v>
      </c>
      <c r="E3592" s="15">
        <f t="shared" si="112"/>
        <v>20200396</v>
      </c>
      <c r="F3592">
        <v>242</v>
      </c>
      <c r="G3592">
        <v>99999</v>
      </c>
      <c r="H3592" t="str">
        <f>IF(VLOOKUP(G3592,Clientes!$A$2:$D$102,4,FALSE)=0,Clientes!$D$6,VLOOKUP(G3592,Clientes!$A$2:$D$102,4,FALSE))</f>
        <v>Ciudad de México</v>
      </c>
      <c r="I3592" t="s">
        <v>888</v>
      </c>
      <c r="J3592">
        <v>4</v>
      </c>
      <c r="O3592" t="s">
        <v>907</v>
      </c>
    </row>
    <row r="3593" spans="1:15">
      <c r="A3593">
        <f t="shared" si="113"/>
        <v>3592</v>
      </c>
      <c r="B3593" s="14">
        <v>44243</v>
      </c>
      <c r="C3593" t="s">
        <v>6</v>
      </c>
      <c r="D3593" t="s">
        <v>22</v>
      </c>
      <c r="E3593" s="15">
        <f t="shared" si="112"/>
        <v>20200397</v>
      </c>
      <c r="F3593">
        <v>251</v>
      </c>
      <c r="G3593">
        <v>99999</v>
      </c>
      <c r="H3593" t="str">
        <f>IF(VLOOKUP(G3593,Clientes!$A$2:$D$102,4,FALSE)=0,Clientes!$D$6,VLOOKUP(G3593,Clientes!$A$2:$D$102,4,FALSE))</f>
        <v>Ciudad de México</v>
      </c>
      <c r="I3593" t="s">
        <v>879</v>
      </c>
      <c r="J3593">
        <v>5</v>
      </c>
      <c r="O3593" t="s">
        <v>907</v>
      </c>
    </row>
    <row r="3594" spans="1:15">
      <c r="A3594">
        <f t="shared" si="113"/>
        <v>3593</v>
      </c>
      <c r="B3594" s="14">
        <v>44243</v>
      </c>
      <c r="C3594" t="s">
        <v>6</v>
      </c>
      <c r="D3594" t="s">
        <v>20</v>
      </c>
      <c r="E3594" s="15">
        <f t="shared" si="112"/>
        <v>20200398</v>
      </c>
      <c r="F3594">
        <v>364</v>
      </c>
      <c r="G3594">
        <v>99999</v>
      </c>
      <c r="H3594" t="str">
        <f>IF(VLOOKUP(G3594,Clientes!$A$2:$D$102,4,FALSE)=0,Clientes!$D$6,VLOOKUP(G3594,Clientes!$A$2:$D$102,4,FALSE))</f>
        <v>Ciudad de México</v>
      </c>
      <c r="I3594" t="s">
        <v>836</v>
      </c>
      <c r="J3594">
        <v>6</v>
      </c>
      <c r="O3594" t="s">
        <v>907</v>
      </c>
    </row>
    <row r="3595" spans="1:15">
      <c r="A3595">
        <f t="shared" si="113"/>
        <v>3594</v>
      </c>
      <c r="B3595" s="14">
        <v>44243</v>
      </c>
      <c r="C3595" t="s">
        <v>6</v>
      </c>
      <c r="D3595" t="s">
        <v>20</v>
      </c>
      <c r="E3595" s="15">
        <f t="shared" si="112"/>
        <v>20200399</v>
      </c>
      <c r="F3595">
        <v>408</v>
      </c>
      <c r="G3595">
        <v>99999</v>
      </c>
      <c r="H3595" t="str">
        <f>IF(VLOOKUP(G3595,Clientes!$A$2:$D$102,4,FALSE)=0,Clientes!$D$6,VLOOKUP(G3595,Clientes!$A$2:$D$102,4,FALSE))</f>
        <v>Ciudad de México</v>
      </c>
      <c r="I3595" t="s">
        <v>836</v>
      </c>
      <c r="J3595">
        <v>5</v>
      </c>
      <c r="O3595" t="s">
        <v>908</v>
      </c>
    </row>
    <row r="3596" spans="1:15">
      <c r="A3596">
        <f t="shared" si="113"/>
        <v>3595</v>
      </c>
      <c r="B3596" s="14">
        <v>44243</v>
      </c>
      <c r="C3596" t="s">
        <v>6</v>
      </c>
      <c r="D3596" t="s">
        <v>22</v>
      </c>
      <c r="E3596" s="15">
        <f t="shared" si="112"/>
        <v>20200400</v>
      </c>
      <c r="F3596">
        <v>435</v>
      </c>
      <c r="G3596">
        <v>99999</v>
      </c>
      <c r="H3596" t="str">
        <f>IF(VLOOKUP(G3596,Clientes!$A$2:$D$102,4,FALSE)=0,Clientes!$D$6,VLOOKUP(G3596,Clientes!$A$2:$D$102,4,FALSE))</f>
        <v>Ciudad de México</v>
      </c>
      <c r="I3596" t="s">
        <v>850</v>
      </c>
      <c r="J3596">
        <v>1</v>
      </c>
      <c r="O3596" t="s">
        <v>32</v>
      </c>
    </row>
    <row r="3597" spans="1:15">
      <c r="A3597">
        <f t="shared" si="113"/>
        <v>3596</v>
      </c>
      <c r="B3597" s="14">
        <v>44243</v>
      </c>
      <c r="C3597" t="s">
        <v>6</v>
      </c>
      <c r="D3597" t="s">
        <v>21</v>
      </c>
      <c r="E3597" s="15">
        <f t="shared" si="112"/>
        <v>20200401</v>
      </c>
      <c r="F3597">
        <v>457</v>
      </c>
      <c r="G3597">
        <v>99999</v>
      </c>
      <c r="H3597" t="str">
        <f>IF(VLOOKUP(G3597,Clientes!$A$2:$D$102,4,FALSE)=0,Clientes!$D$6,VLOOKUP(G3597,Clientes!$A$2:$D$102,4,FALSE))</f>
        <v>Ciudad de México</v>
      </c>
      <c r="I3597" t="s">
        <v>836</v>
      </c>
      <c r="J3597">
        <v>1</v>
      </c>
      <c r="O3597" t="s">
        <v>907</v>
      </c>
    </row>
    <row r="3598" spans="1:15">
      <c r="A3598">
        <f t="shared" si="113"/>
        <v>3597</v>
      </c>
      <c r="B3598" s="14">
        <v>44244</v>
      </c>
      <c r="C3598" t="s">
        <v>6</v>
      </c>
      <c r="D3598" t="s">
        <v>20</v>
      </c>
      <c r="E3598" s="15">
        <f t="shared" si="112"/>
        <v>20200402</v>
      </c>
      <c r="F3598">
        <v>52</v>
      </c>
      <c r="G3598">
        <v>52</v>
      </c>
      <c r="H3598" t="str">
        <f>IF(VLOOKUP(G3598,Clientes!$A$2:$D$102,4,FALSE)=0,Clientes!$D$6,VLOOKUP(G3598,Clientes!$A$2:$D$102,4,FALSE))</f>
        <v>Ciudad de México</v>
      </c>
      <c r="I3598" t="s">
        <v>844</v>
      </c>
      <c r="J3598">
        <v>4</v>
      </c>
      <c r="O3598" t="s">
        <v>908</v>
      </c>
    </row>
    <row r="3599" spans="1:15">
      <c r="A3599">
        <f t="shared" si="113"/>
        <v>3598</v>
      </c>
      <c r="B3599" s="14">
        <v>44244</v>
      </c>
      <c r="C3599" t="s">
        <v>6</v>
      </c>
      <c r="D3599" t="s">
        <v>20</v>
      </c>
      <c r="E3599" s="15">
        <f t="shared" si="112"/>
        <v>20200403</v>
      </c>
      <c r="F3599">
        <v>83</v>
      </c>
      <c r="G3599">
        <v>83</v>
      </c>
      <c r="H3599" t="str">
        <f>IF(VLOOKUP(G3599,Clientes!$A$2:$D$102,4,FALSE)=0,Clientes!$D$6,VLOOKUP(G3599,Clientes!$A$2:$D$102,4,FALSE))</f>
        <v>Reynosa</v>
      </c>
      <c r="I3599" t="s">
        <v>828</v>
      </c>
      <c r="J3599">
        <v>1</v>
      </c>
      <c r="O3599" t="s">
        <v>32</v>
      </c>
    </row>
    <row r="3600" spans="1:15">
      <c r="A3600">
        <f t="shared" si="113"/>
        <v>3599</v>
      </c>
      <c r="B3600" s="14">
        <v>44244</v>
      </c>
      <c r="C3600" t="s">
        <v>6</v>
      </c>
      <c r="D3600" t="s">
        <v>21</v>
      </c>
      <c r="E3600" s="15">
        <f t="shared" si="112"/>
        <v>20200404</v>
      </c>
      <c r="F3600">
        <v>132</v>
      </c>
      <c r="G3600">
        <v>99999</v>
      </c>
      <c r="H3600" t="str">
        <f>IF(VLOOKUP(G3600,Clientes!$A$2:$D$102,4,FALSE)=0,Clientes!$D$6,VLOOKUP(G3600,Clientes!$A$2:$D$102,4,FALSE))</f>
        <v>Ciudad de México</v>
      </c>
      <c r="I3600" t="s">
        <v>875</v>
      </c>
      <c r="J3600">
        <v>4</v>
      </c>
      <c r="O3600" t="s">
        <v>907</v>
      </c>
    </row>
    <row r="3601" spans="1:15">
      <c r="A3601">
        <f t="shared" si="113"/>
        <v>3600</v>
      </c>
      <c r="B3601" s="14">
        <v>44244</v>
      </c>
      <c r="C3601" t="s">
        <v>6</v>
      </c>
      <c r="D3601" t="s">
        <v>20</v>
      </c>
      <c r="E3601" s="15">
        <f t="shared" si="112"/>
        <v>20200405</v>
      </c>
      <c r="F3601">
        <v>202</v>
      </c>
      <c r="G3601">
        <v>99999</v>
      </c>
      <c r="H3601" t="str">
        <f>IF(VLOOKUP(G3601,Clientes!$A$2:$D$102,4,FALSE)=0,Clientes!$D$6,VLOOKUP(G3601,Clientes!$A$2:$D$102,4,FALSE))</f>
        <v>Ciudad de México</v>
      </c>
      <c r="I3601" t="s">
        <v>857</v>
      </c>
      <c r="J3601">
        <v>7</v>
      </c>
      <c r="O3601" t="s">
        <v>908</v>
      </c>
    </row>
    <row r="3602" spans="1:15">
      <c r="A3602">
        <f t="shared" si="113"/>
        <v>3601</v>
      </c>
      <c r="B3602" s="14">
        <v>44244</v>
      </c>
      <c r="C3602" t="s">
        <v>6</v>
      </c>
      <c r="D3602" t="s">
        <v>22</v>
      </c>
      <c r="E3602" s="15">
        <f t="shared" si="112"/>
        <v>20200406</v>
      </c>
      <c r="F3602">
        <v>226</v>
      </c>
      <c r="G3602">
        <v>99999</v>
      </c>
      <c r="H3602" t="str">
        <f>IF(VLOOKUP(G3602,Clientes!$A$2:$D$102,4,FALSE)=0,Clientes!$D$6,VLOOKUP(G3602,Clientes!$A$2:$D$102,4,FALSE))</f>
        <v>Ciudad de México</v>
      </c>
      <c r="I3602" t="s">
        <v>864</v>
      </c>
      <c r="J3602">
        <v>2</v>
      </c>
      <c r="O3602" t="s">
        <v>908</v>
      </c>
    </row>
    <row r="3603" spans="1:15">
      <c r="A3603">
        <f t="shared" si="113"/>
        <v>3602</v>
      </c>
      <c r="B3603" s="14">
        <v>44244</v>
      </c>
      <c r="C3603" t="s">
        <v>6</v>
      </c>
      <c r="D3603" t="s">
        <v>20</v>
      </c>
      <c r="E3603" s="15">
        <f t="shared" si="112"/>
        <v>20200407</v>
      </c>
      <c r="F3603">
        <v>286</v>
      </c>
      <c r="G3603">
        <v>99999</v>
      </c>
      <c r="H3603" t="str">
        <f>IF(VLOOKUP(G3603,Clientes!$A$2:$D$102,4,FALSE)=0,Clientes!$D$6,VLOOKUP(G3603,Clientes!$A$2:$D$102,4,FALSE))</f>
        <v>Ciudad de México</v>
      </c>
      <c r="I3603" t="s">
        <v>852</v>
      </c>
      <c r="J3603">
        <v>5</v>
      </c>
      <c r="O3603" t="s">
        <v>32</v>
      </c>
    </row>
    <row r="3604" spans="1:15">
      <c r="A3604">
        <f t="shared" si="113"/>
        <v>3603</v>
      </c>
      <c r="B3604" s="14">
        <v>44244</v>
      </c>
      <c r="C3604" t="s">
        <v>6</v>
      </c>
      <c r="D3604" t="s">
        <v>20</v>
      </c>
      <c r="E3604" s="15">
        <f t="shared" si="112"/>
        <v>20200408</v>
      </c>
      <c r="F3604">
        <v>326</v>
      </c>
      <c r="G3604">
        <v>99999</v>
      </c>
      <c r="H3604" t="str">
        <f>IF(VLOOKUP(G3604,Clientes!$A$2:$D$102,4,FALSE)=0,Clientes!$D$6,VLOOKUP(G3604,Clientes!$A$2:$D$102,4,FALSE))</f>
        <v>Ciudad de México</v>
      </c>
      <c r="I3604" t="s">
        <v>882</v>
      </c>
      <c r="J3604">
        <v>1</v>
      </c>
      <c r="O3604" t="s">
        <v>907</v>
      </c>
    </row>
    <row r="3605" spans="1:15">
      <c r="A3605">
        <f t="shared" si="113"/>
        <v>3604</v>
      </c>
      <c r="B3605" s="14">
        <v>44244</v>
      </c>
      <c r="C3605" t="s">
        <v>6</v>
      </c>
      <c r="D3605" t="s">
        <v>22</v>
      </c>
      <c r="E3605" s="15">
        <f t="shared" si="112"/>
        <v>20200409</v>
      </c>
      <c r="F3605">
        <v>364</v>
      </c>
      <c r="G3605">
        <v>99999</v>
      </c>
      <c r="H3605" t="str">
        <f>IF(VLOOKUP(G3605,Clientes!$A$2:$D$102,4,FALSE)=0,Clientes!$D$6,VLOOKUP(G3605,Clientes!$A$2:$D$102,4,FALSE))</f>
        <v>Ciudad de México</v>
      </c>
      <c r="I3605" t="s">
        <v>835</v>
      </c>
      <c r="J3605">
        <v>4</v>
      </c>
      <c r="O3605" t="s">
        <v>908</v>
      </c>
    </row>
    <row r="3606" spans="1:15">
      <c r="A3606">
        <f t="shared" si="113"/>
        <v>3605</v>
      </c>
      <c r="B3606" s="14">
        <v>44244</v>
      </c>
      <c r="C3606" t="s">
        <v>6</v>
      </c>
      <c r="D3606" t="s">
        <v>21</v>
      </c>
      <c r="E3606" s="15">
        <f t="shared" si="112"/>
        <v>20200410</v>
      </c>
      <c r="F3606">
        <v>393</v>
      </c>
      <c r="G3606">
        <v>99999</v>
      </c>
      <c r="H3606" t="str">
        <f>IF(VLOOKUP(G3606,Clientes!$A$2:$D$102,4,FALSE)=0,Clientes!$D$6,VLOOKUP(G3606,Clientes!$A$2:$D$102,4,FALSE))</f>
        <v>Ciudad de México</v>
      </c>
      <c r="I3606" t="s">
        <v>886</v>
      </c>
      <c r="J3606">
        <v>1</v>
      </c>
      <c r="O3606" t="s">
        <v>908</v>
      </c>
    </row>
    <row r="3607" spans="1:15">
      <c r="A3607">
        <f t="shared" si="113"/>
        <v>3606</v>
      </c>
      <c r="B3607" s="14">
        <v>44244</v>
      </c>
      <c r="C3607" t="s">
        <v>6</v>
      </c>
      <c r="D3607" t="s">
        <v>22</v>
      </c>
      <c r="E3607" s="15">
        <f t="shared" si="112"/>
        <v>20200411</v>
      </c>
      <c r="F3607">
        <v>418</v>
      </c>
      <c r="G3607">
        <v>99999</v>
      </c>
      <c r="H3607" t="str">
        <f>IF(VLOOKUP(G3607,Clientes!$A$2:$D$102,4,FALSE)=0,Clientes!$D$6,VLOOKUP(G3607,Clientes!$A$2:$D$102,4,FALSE))</f>
        <v>Ciudad de México</v>
      </c>
      <c r="I3607" t="s">
        <v>843</v>
      </c>
      <c r="J3607">
        <v>2</v>
      </c>
      <c r="O3607" t="s">
        <v>908</v>
      </c>
    </row>
    <row r="3608" spans="1:15">
      <c r="A3608">
        <f t="shared" si="113"/>
        <v>3607</v>
      </c>
      <c r="B3608" s="14">
        <v>44244</v>
      </c>
      <c r="C3608" t="s">
        <v>6</v>
      </c>
      <c r="D3608" t="s">
        <v>20</v>
      </c>
      <c r="E3608" s="15">
        <f t="shared" si="112"/>
        <v>20200412</v>
      </c>
      <c r="F3608">
        <v>419</v>
      </c>
      <c r="G3608">
        <v>99999</v>
      </c>
      <c r="H3608" t="str">
        <f>IF(VLOOKUP(G3608,Clientes!$A$2:$D$102,4,FALSE)=0,Clientes!$D$6,VLOOKUP(G3608,Clientes!$A$2:$D$102,4,FALSE))</f>
        <v>Ciudad de México</v>
      </c>
      <c r="I3608" t="s">
        <v>859</v>
      </c>
      <c r="J3608">
        <v>6</v>
      </c>
      <c r="O3608" t="s">
        <v>908</v>
      </c>
    </row>
    <row r="3609" spans="1:15">
      <c r="A3609">
        <f t="shared" si="113"/>
        <v>3608</v>
      </c>
      <c r="B3609" s="14">
        <v>44244</v>
      </c>
      <c r="C3609" t="s">
        <v>6</v>
      </c>
      <c r="D3609" t="s">
        <v>21</v>
      </c>
      <c r="E3609" s="15">
        <f t="shared" si="112"/>
        <v>20200413</v>
      </c>
      <c r="F3609">
        <v>442</v>
      </c>
      <c r="G3609">
        <v>99999</v>
      </c>
      <c r="H3609" t="str">
        <f>IF(VLOOKUP(G3609,Clientes!$A$2:$D$102,4,FALSE)=0,Clientes!$D$6,VLOOKUP(G3609,Clientes!$A$2:$D$102,4,FALSE))</f>
        <v>Ciudad de México</v>
      </c>
      <c r="I3609" t="s">
        <v>889</v>
      </c>
      <c r="J3609">
        <v>1</v>
      </c>
      <c r="O3609" t="s">
        <v>908</v>
      </c>
    </row>
    <row r="3610" spans="1:15">
      <c r="A3610">
        <f t="shared" si="113"/>
        <v>3609</v>
      </c>
      <c r="B3610" s="14">
        <v>44244</v>
      </c>
      <c r="C3610" t="s">
        <v>6</v>
      </c>
      <c r="D3610" t="s">
        <v>20</v>
      </c>
      <c r="E3610" s="15">
        <f t="shared" si="112"/>
        <v>20200414</v>
      </c>
      <c r="F3610">
        <v>443</v>
      </c>
      <c r="G3610">
        <v>99999</v>
      </c>
      <c r="H3610" t="str">
        <f>IF(VLOOKUP(G3610,Clientes!$A$2:$D$102,4,FALSE)=0,Clientes!$D$6,VLOOKUP(G3610,Clientes!$A$2:$D$102,4,FALSE))</f>
        <v>Ciudad de México</v>
      </c>
      <c r="I3610" t="s">
        <v>835</v>
      </c>
      <c r="J3610">
        <v>3</v>
      </c>
      <c r="O3610" t="s">
        <v>907</v>
      </c>
    </row>
    <row r="3611" spans="1:15">
      <c r="A3611">
        <f t="shared" si="113"/>
        <v>3610</v>
      </c>
      <c r="B3611" s="14">
        <v>44245</v>
      </c>
      <c r="C3611" t="s">
        <v>6</v>
      </c>
      <c r="D3611" t="s">
        <v>20</v>
      </c>
      <c r="E3611" s="15">
        <f t="shared" si="112"/>
        <v>20200415</v>
      </c>
      <c r="F3611">
        <v>34</v>
      </c>
      <c r="G3611">
        <v>34</v>
      </c>
      <c r="H3611" t="str">
        <f>IF(VLOOKUP(G3611,Clientes!$A$2:$D$102,4,FALSE)=0,Clientes!$D$6,VLOOKUP(G3611,Clientes!$A$2:$D$102,4,FALSE))</f>
        <v>Culiacán Rosales</v>
      </c>
      <c r="I3611" t="s">
        <v>838</v>
      </c>
      <c r="J3611">
        <v>2</v>
      </c>
      <c r="O3611" t="s">
        <v>32</v>
      </c>
    </row>
    <row r="3612" spans="1:15">
      <c r="A3612">
        <f t="shared" si="113"/>
        <v>3611</v>
      </c>
      <c r="B3612" s="14">
        <v>44245</v>
      </c>
      <c r="C3612" t="s">
        <v>6</v>
      </c>
      <c r="D3612" t="s">
        <v>20</v>
      </c>
      <c r="E3612" s="15">
        <f t="shared" si="112"/>
        <v>20200416</v>
      </c>
      <c r="F3612">
        <v>56</v>
      </c>
      <c r="G3612">
        <v>56</v>
      </c>
      <c r="H3612" t="str">
        <f>IF(VLOOKUP(G3612,Clientes!$A$2:$D$102,4,FALSE)=0,Clientes!$D$6,VLOOKUP(G3612,Clientes!$A$2:$D$102,4,FALSE))</f>
        <v>Pachuca de Soto</v>
      </c>
      <c r="I3612" t="s">
        <v>879</v>
      </c>
      <c r="J3612">
        <v>2</v>
      </c>
      <c r="O3612" t="s">
        <v>908</v>
      </c>
    </row>
    <row r="3613" spans="1:15">
      <c r="A3613">
        <f t="shared" si="113"/>
        <v>3612</v>
      </c>
      <c r="B3613" s="14">
        <v>44245</v>
      </c>
      <c r="C3613" t="s">
        <v>6</v>
      </c>
      <c r="D3613" t="s">
        <v>20</v>
      </c>
      <c r="E3613" s="15">
        <f t="shared" si="112"/>
        <v>20200417</v>
      </c>
      <c r="F3613">
        <v>99</v>
      </c>
      <c r="G3613">
        <v>99</v>
      </c>
      <c r="H3613" t="str">
        <f>IF(VLOOKUP(G3613,Clientes!$A$2:$D$102,4,FALSE)=0,Clientes!$D$6,VLOOKUP(G3613,Clientes!$A$2:$D$102,4,FALSE))</f>
        <v>Toluca de Lerdo</v>
      </c>
      <c r="I3613" t="s">
        <v>862</v>
      </c>
      <c r="J3613">
        <v>5</v>
      </c>
      <c r="O3613" t="s">
        <v>32</v>
      </c>
    </row>
    <row r="3614" spans="1:15">
      <c r="A3614">
        <f t="shared" si="113"/>
        <v>3613</v>
      </c>
      <c r="B3614" s="14">
        <v>44245</v>
      </c>
      <c r="C3614" t="s">
        <v>6</v>
      </c>
      <c r="D3614" t="s">
        <v>20</v>
      </c>
      <c r="E3614" s="15">
        <f t="shared" si="112"/>
        <v>20200418</v>
      </c>
      <c r="F3614">
        <v>209</v>
      </c>
      <c r="G3614">
        <v>99999</v>
      </c>
      <c r="H3614" t="str">
        <f>IF(VLOOKUP(G3614,Clientes!$A$2:$D$102,4,FALSE)=0,Clientes!$D$6,VLOOKUP(G3614,Clientes!$A$2:$D$102,4,FALSE))</f>
        <v>Ciudad de México</v>
      </c>
      <c r="I3614" t="s">
        <v>881</v>
      </c>
      <c r="J3614">
        <v>3</v>
      </c>
      <c r="O3614" t="s">
        <v>907</v>
      </c>
    </row>
    <row r="3615" spans="1:15">
      <c r="A3615">
        <f t="shared" si="113"/>
        <v>3614</v>
      </c>
      <c r="B3615" s="14">
        <v>44245</v>
      </c>
      <c r="C3615" t="s">
        <v>6</v>
      </c>
      <c r="D3615" t="s">
        <v>21</v>
      </c>
      <c r="E3615" s="15">
        <f t="shared" si="112"/>
        <v>20200419</v>
      </c>
      <c r="F3615">
        <v>248</v>
      </c>
      <c r="G3615">
        <v>99999</v>
      </c>
      <c r="H3615" t="str">
        <f>IF(VLOOKUP(G3615,Clientes!$A$2:$D$102,4,FALSE)=0,Clientes!$D$6,VLOOKUP(G3615,Clientes!$A$2:$D$102,4,FALSE))</f>
        <v>Ciudad de México</v>
      </c>
      <c r="I3615" t="s">
        <v>846</v>
      </c>
      <c r="J3615">
        <v>4</v>
      </c>
      <c r="O3615" t="s">
        <v>32</v>
      </c>
    </row>
    <row r="3616" spans="1:15">
      <c r="A3616">
        <f t="shared" si="113"/>
        <v>3615</v>
      </c>
      <c r="B3616" s="14">
        <v>44245</v>
      </c>
      <c r="C3616" t="s">
        <v>6</v>
      </c>
      <c r="D3616" t="s">
        <v>20</v>
      </c>
      <c r="E3616" s="15">
        <f t="shared" si="112"/>
        <v>20200420</v>
      </c>
      <c r="F3616">
        <v>340</v>
      </c>
      <c r="G3616">
        <v>99999</v>
      </c>
      <c r="H3616" t="str">
        <f>IF(VLOOKUP(G3616,Clientes!$A$2:$D$102,4,FALSE)=0,Clientes!$D$6,VLOOKUP(G3616,Clientes!$A$2:$D$102,4,FALSE))</f>
        <v>Ciudad de México</v>
      </c>
      <c r="I3616" t="s">
        <v>833</v>
      </c>
      <c r="J3616">
        <v>6</v>
      </c>
      <c r="O3616" t="s">
        <v>32</v>
      </c>
    </row>
    <row r="3617" spans="1:15">
      <c r="A3617">
        <f t="shared" si="113"/>
        <v>3616</v>
      </c>
      <c r="B3617" s="14">
        <v>44245</v>
      </c>
      <c r="C3617" t="s">
        <v>6</v>
      </c>
      <c r="D3617" t="s">
        <v>21</v>
      </c>
      <c r="E3617" s="15">
        <f t="shared" si="112"/>
        <v>20200421</v>
      </c>
      <c r="F3617">
        <v>353</v>
      </c>
      <c r="G3617">
        <v>99999</v>
      </c>
      <c r="H3617" t="str">
        <f>IF(VLOOKUP(G3617,Clientes!$A$2:$D$102,4,FALSE)=0,Clientes!$D$6,VLOOKUP(G3617,Clientes!$A$2:$D$102,4,FALSE))</f>
        <v>Ciudad de México</v>
      </c>
      <c r="I3617" t="s">
        <v>888</v>
      </c>
      <c r="J3617">
        <v>1</v>
      </c>
      <c r="O3617" t="s">
        <v>32</v>
      </c>
    </row>
    <row r="3618" spans="1:15">
      <c r="A3618">
        <f t="shared" si="113"/>
        <v>3617</v>
      </c>
      <c r="B3618" s="14">
        <v>44245</v>
      </c>
      <c r="C3618" t="s">
        <v>6</v>
      </c>
      <c r="D3618" t="s">
        <v>20</v>
      </c>
      <c r="E3618" s="15">
        <f t="shared" si="112"/>
        <v>20200422</v>
      </c>
      <c r="F3618">
        <v>360</v>
      </c>
      <c r="G3618">
        <v>99999</v>
      </c>
      <c r="H3618" t="str">
        <f>IF(VLOOKUP(G3618,Clientes!$A$2:$D$102,4,FALSE)=0,Clientes!$D$6,VLOOKUP(G3618,Clientes!$A$2:$D$102,4,FALSE))</f>
        <v>Ciudad de México</v>
      </c>
      <c r="I3618" t="s">
        <v>839</v>
      </c>
      <c r="J3618">
        <v>3</v>
      </c>
      <c r="O3618" t="s">
        <v>908</v>
      </c>
    </row>
    <row r="3619" spans="1:15">
      <c r="A3619">
        <f t="shared" si="113"/>
        <v>3618</v>
      </c>
      <c r="B3619" s="14">
        <v>44245</v>
      </c>
      <c r="C3619" t="s">
        <v>6</v>
      </c>
      <c r="D3619" t="s">
        <v>20</v>
      </c>
      <c r="E3619" s="15">
        <f t="shared" si="112"/>
        <v>20200423</v>
      </c>
      <c r="F3619">
        <v>368</v>
      </c>
      <c r="G3619">
        <v>99999</v>
      </c>
      <c r="H3619" t="str">
        <f>IF(VLOOKUP(G3619,Clientes!$A$2:$D$102,4,FALSE)=0,Clientes!$D$6,VLOOKUP(G3619,Clientes!$A$2:$D$102,4,FALSE))</f>
        <v>Ciudad de México</v>
      </c>
      <c r="I3619" t="s">
        <v>838</v>
      </c>
      <c r="J3619">
        <v>3</v>
      </c>
      <c r="O3619" t="s">
        <v>32</v>
      </c>
    </row>
    <row r="3620" spans="1:15">
      <c r="A3620">
        <f t="shared" si="113"/>
        <v>3619</v>
      </c>
      <c r="B3620" s="14">
        <v>44245</v>
      </c>
      <c r="C3620" t="s">
        <v>6</v>
      </c>
      <c r="D3620" t="s">
        <v>20</v>
      </c>
      <c r="E3620" s="15">
        <f t="shared" si="112"/>
        <v>20200424</v>
      </c>
      <c r="F3620">
        <v>395</v>
      </c>
      <c r="G3620">
        <v>99999</v>
      </c>
      <c r="H3620" t="str">
        <f>IF(VLOOKUP(G3620,Clientes!$A$2:$D$102,4,FALSE)=0,Clientes!$D$6,VLOOKUP(G3620,Clientes!$A$2:$D$102,4,FALSE))</f>
        <v>Ciudad de México</v>
      </c>
      <c r="I3620" t="s">
        <v>837</v>
      </c>
      <c r="J3620">
        <v>2</v>
      </c>
      <c r="O3620" t="s">
        <v>908</v>
      </c>
    </row>
    <row r="3621" spans="1:15">
      <c r="A3621">
        <f t="shared" si="113"/>
        <v>3620</v>
      </c>
      <c r="B3621" s="14">
        <v>44246</v>
      </c>
      <c r="C3621" t="s">
        <v>6</v>
      </c>
      <c r="D3621" t="s">
        <v>20</v>
      </c>
      <c r="E3621" s="15">
        <f t="shared" si="112"/>
        <v>20200425</v>
      </c>
      <c r="F3621">
        <v>58</v>
      </c>
      <c r="G3621">
        <v>58</v>
      </c>
      <c r="H3621" t="str">
        <f>IF(VLOOKUP(G3621,Clientes!$A$2:$D$102,4,FALSE)=0,Clientes!$D$6,VLOOKUP(G3621,Clientes!$A$2:$D$102,4,FALSE))</f>
        <v>Ciudad de México</v>
      </c>
      <c r="I3621" t="s">
        <v>857</v>
      </c>
      <c r="J3621">
        <v>5</v>
      </c>
      <c r="O3621" t="s">
        <v>908</v>
      </c>
    </row>
    <row r="3622" spans="1:15">
      <c r="A3622">
        <f t="shared" si="113"/>
        <v>3621</v>
      </c>
      <c r="B3622" s="14">
        <v>44246</v>
      </c>
      <c r="C3622" t="s">
        <v>6</v>
      </c>
      <c r="D3622" t="s">
        <v>20</v>
      </c>
      <c r="E3622" s="15">
        <f t="shared" si="112"/>
        <v>20200426</v>
      </c>
      <c r="F3622">
        <v>100</v>
      </c>
      <c r="G3622">
        <v>100</v>
      </c>
      <c r="H3622" t="str">
        <f>IF(VLOOKUP(G3622,Clientes!$A$2:$D$102,4,FALSE)=0,Clientes!$D$6,VLOOKUP(G3622,Clientes!$A$2:$D$102,4,FALSE))</f>
        <v>Chimalhuacán</v>
      </c>
      <c r="I3622" t="s">
        <v>882</v>
      </c>
      <c r="J3622">
        <v>6</v>
      </c>
      <c r="O3622" t="s">
        <v>907</v>
      </c>
    </row>
    <row r="3623" spans="1:15">
      <c r="A3623">
        <f t="shared" si="113"/>
        <v>3622</v>
      </c>
      <c r="B3623" s="14">
        <v>44246</v>
      </c>
      <c r="C3623" t="s">
        <v>6</v>
      </c>
      <c r="D3623" t="s">
        <v>20</v>
      </c>
      <c r="E3623" s="15">
        <f t="shared" si="112"/>
        <v>20200427</v>
      </c>
      <c r="F3623">
        <v>130</v>
      </c>
      <c r="G3623">
        <v>99999</v>
      </c>
      <c r="H3623" t="str">
        <f>IF(VLOOKUP(G3623,Clientes!$A$2:$D$102,4,FALSE)=0,Clientes!$D$6,VLOOKUP(G3623,Clientes!$A$2:$D$102,4,FALSE))</f>
        <v>Ciudad de México</v>
      </c>
      <c r="I3623" t="s">
        <v>841</v>
      </c>
      <c r="J3623">
        <v>5</v>
      </c>
      <c r="O3623" t="s">
        <v>907</v>
      </c>
    </row>
    <row r="3624" spans="1:15">
      <c r="A3624">
        <f t="shared" si="113"/>
        <v>3623</v>
      </c>
      <c r="B3624" s="14">
        <v>44246</v>
      </c>
      <c r="C3624" t="s">
        <v>6</v>
      </c>
      <c r="D3624" t="s">
        <v>22</v>
      </c>
      <c r="E3624" s="15">
        <f t="shared" si="112"/>
        <v>20200428</v>
      </c>
      <c r="F3624">
        <v>170</v>
      </c>
      <c r="G3624">
        <v>99999</v>
      </c>
      <c r="H3624" t="str">
        <f>IF(VLOOKUP(G3624,Clientes!$A$2:$D$102,4,FALSE)=0,Clientes!$D$6,VLOOKUP(G3624,Clientes!$A$2:$D$102,4,FALSE))</f>
        <v>Ciudad de México</v>
      </c>
      <c r="I3624" t="s">
        <v>848</v>
      </c>
      <c r="J3624">
        <v>6</v>
      </c>
      <c r="O3624" t="s">
        <v>32</v>
      </c>
    </row>
    <row r="3625" spans="1:15">
      <c r="A3625">
        <f t="shared" si="113"/>
        <v>3624</v>
      </c>
      <c r="B3625" s="14">
        <v>44246</v>
      </c>
      <c r="C3625" t="s">
        <v>6</v>
      </c>
      <c r="D3625" t="s">
        <v>20</v>
      </c>
      <c r="E3625" s="15">
        <f t="shared" si="112"/>
        <v>20200429</v>
      </c>
      <c r="F3625">
        <v>206</v>
      </c>
      <c r="G3625">
        <v>99999</v>
      </c>
      <c r="H3625" t="str">
        <f>IF(VLOOKUP(G3625,Clientes!$A$2:$D$102,4,FALSE)=0,Clientes!$D$6,VLOOKUP(G3625,Clientes!$A$2:$D$102,4,FALSE))</f>
        <v>Ciudad de México</v>
      </c>
      <c r="I3625" t="s">
        <v>858</v>
      </c>
      <c r="J3625">
        <v>3</v>
      </c>
      <c r="O3625" t="s">
        <v>907</v>
      </c>
    </row>
    <row r="3626" spans="1:15">
      <c r="A3626">
        <f t="shared" si="113"/>
        <v>3625</v>
      </c>
      <c r="B3626" s="14">
        <v>44246</v>
      </c>
      <c r="C3626" t="s">
        <v>6</v>
      </c>
      <c r="D3626" t="s">
        <v>20</v>
      </c>
      <c r="E3626" s="15">
        <f t="shared" si="112"/>
        <v>20200430</v>
      </c>
      <c r="F3626">
        <v>304</v>
      </c>
      <c r="G3626">
        <v>99999</v>
      </c>
      <c r="H3626" t="str">
        <f>IF(VLOOKUP(G3626,Clientes!$A$2:$D$102,4,FALSE)=0,Clientes!$D$6,VLOOKUP(G3626,Clientes!$A$2:$D$102,4,FALSE))</f>
        <v>Ciudad de México</v>
      </c>
      <c r="I3626" t="s">
        <v>836</v>
      </c>
      <c r="J3626">
        <v>4</v>
      </c>
      <c r="O3626" t="s">
        <v>32</v>
      </c>
    </row>
    <row r="3627" spans="1:15">
      <c r="A3627">
        <f t="shared" si="113"/>
        <v>3626</v>
      </c>
      <c r="B3627" s="14">
        <v>44246</v>
      </c>
      <c r="C3627" t="s">
        <v>6</v>
      </c>
      <c r="D3627" t="s">
        <v>21</v>
      </c>
      <c r="E3627" s="15">
        <f t="shared" si="112"/>
        <v>20200431</v>
      </c>
      <c r="F3627">
        <v>317</v>
      </c>
      <c r="G3627">
        <v>99999</v>
      </c>
      <c r="H3627" t="str">
        <f>IF(VLOOKUP(G3627,Clientes!$A$2:$D$102,4,FALSE)=0,Clientes!$D$6,VLOOKUP(G3627,Clientes!$A$2:$D$102,4,FALSE))</f>
        <v>Ciudad de México</v>
      </c>
      <c r="I3627" t="s">
        <v>860</v>
      </c>
      <c r="J3627">
        <v>3</v>
      </c>
      <c r="O3627" t="s">
        <v>907</v>
      </c>
    </row>
    <row r="3628" spans="1:15">
      <c r="A3628">
        <f t="shared" si="113"/>
        <v>3627</v>
      </c>
      <c r="B3628" s="14">
        <v>44246</v>
      </c>
      <c r="C3628" t="s">
        <v>6</v>
      </c>
      <c r="D3628" t="s">
        <v>20</v>
      </c>
      <c r="E3628" s="15">
        <f t="shared" si="112"/>
        <v>20200432</v>
      </c>
      <c r="F3628">
        <v>381</v>
      </c>
      <c r="G3628">
        <v>99999</v>
      </c>
      <c r="H3628" t="str">
        <f>IF(VLOOKUP(G3628,Clientes!$A$2:$D$102,4,FALSE)=0,Clientes!$D$6,VLOOKUP(G3628,Clientes!$A$2:$D$102,4,FALSE))</f>
        <v>Ciudad de México</v>
      </c>
      <c r="I3628" t="s">
        <v>837</v>
      </c>
      <c r="J3628">
        <v>7</v>
      </c>
      <c r="O3628" t="s">
        <v>907</v>
      </c>
    </row>
    <row r="3629" spans="1:15">
      <c r="A3629">
        <f t="shared" si="113"/>
        <v>3628</v>
      </c>
      <c r="B3629" s="14">
        <v>44246</v>
      </c>
      <c r="C3629" t="s">
        <v>6</v>
      </c>
      <c r="D3629" t="s">
        <v>20</v>
      </c>
      <c r="E3629" s="15">
        <f t="shared" si="112"/>
        <v>20200433</v>
      </c>
      <c r="F3629">
        <v>399</v>
      </c>
      <c r="G3629">
        <v>99999</v>
      </c>
      <c r="H3629" t="str">
        <f>IF(VLOOKUP(G3629,Clientes!$A$2:$D$102,4,FALSE)=0,Clientes!$D$6,VLOOKUP(G3629,Clientes!$A$2:$D$102,4,FALSE))</f>
        <v>Ciudad de México</v>
      </c>
      <c r="I3629" t="s">
        <v>858</v>
      </c>
      <c r="J3629">
        <v>1</v>
      </c>
      <c r="O3629" t="s">
        <v>32</v>
      </c>
    </row>
    <row r="3630" spans="1:15">
      <c r="A3630">
        <f t="shared" si="113"/>
        <v>3629</v>
      </c>
      <c r="B3630" s="14">
        <v>44246</v>
      </c>
      <c r="C3630" t="s">
        <v>6</v>
      </c>
      <c r="D3630" t="s">
        <v>22</v>
      </c>
      <c r="E3630" s="15">
        <f t="shared" si="112"/>
        <v>20200434</v>
      </c>
      <c r="F3630">
        <v>412</v>
      </c>
      <c r="G3630">
        <v>99999</v>
      </c>
      <c r="H3630" t="str">
        <f>IF(VLOOKUP(G3630,Clientes!$A$2:$D$102,4,FALSE)=0,Clientes!$D$6,VLOOKUP(G3630,Clientes!$A$2:$D$102,4,FALSE))</f>
        <v>Ciudad de México</v>
      </c>
      <c r="I3630" t="s">
        <v>881</v>
      </c>
      <c r="J3630">
        <v>4</v>
      </c>
      <c r="O3630" t="s">
        <v>908</v>
      </c>
    </row>
    <row r="3631" spans="1:15">
      <c r="A3631">
        <f t="shared" si="113"/>
        <v>3630</v>
      </c>
      <c r="B3631" s="14">
        <v>44247</v>
      </c>
      <c r="C3631" t="s">
        <v>6</v>
      </c>
      <c r="D3631" t="s">
        <v>20</v>
      </c>
      <c r="E3631" s="15">
        <f t="shared" si="112"/>
        <v>20200435</v>
      </c>
      <c r="F3631">
        <v>43</v>
      </c>
      <c r="G3631">
        <v>43</v>
      </c>
      <c r="H3631" t="str">
        <f>IF(VLOOKUP(G3631,Clientes!$A$2:$D$102,4,FALSE)=0,Clientes!$D$6,VLOOKUP(G3631,Clientes!$A$2:$D$102,4,FALSE))</f>
        <v>Santiago de Querétaro</v>
      </c>
      <c r="I3631" t="s">
        <v>867</v>
      </c>
      <c r="J3631">
        <v>2</v>
      </c>
      <c r="O3631" t="s">
        <v>908</v>
      </c>
    </row>
    <row r="3632" spans="1:15">
      <c r="A3632">
        <f t="shared" si="113"/>
        <v>3631</v>
      </c>
      <c r="B3632" s="14">
        <v>44247</v>
      </c>
      <c r="C3632" t="s">
        <v>6</v>
      </c>
      <c r="D3632" t="s">
        <v>20</v>
      </c>
      <c r="E3632" s="15">
        <f t="shared" si="112"/>
        <v>20200436</v>
      </c>
      <c r="F3632">
        <v>44</v>
      </c>
      <c r="G3632">
        <v>44</v>
      </c>
      <c r="H3632" t="str">
        <f>IF(VLOOKUP(G3632,Clientes!$A$2:$D$102,4,FALSE)=0,Clientes!$D$6,VLOOKUP(G3632,Clientes!$A$2:$D$102,4,FALSE))</f>
        <v>Mérida</v>
      </c>
      <c r="I3632" t="s">
        <v>890</v>
      </c>
      <c r="J3632">
        <v>6</v>
      </c>
      <c r="O3632" t="s">
        <v>908</v>
      </c>
    </row>
    <row r="3633" spans="1:15">
      <c r="A3633">
        <f t="shared" si="113"/>
        <v>3632</v>
      </c>
      <c r="B3633" s="14">
        <v>44247</v>
      </c>
      <c r="C3633" t="s">
        <v>6</v>
      </c>
      <c r="D3633" t="s">
        <v>20</v>
      </c>
      <c r="E3633" s="15">
        <f t="shared" si="112"/>
        <v>20200437</v>
      </c>
      <c r="F3633">
        <v>47</v>
      </c>
      <c r="G3633">
        <v>47</v>
      </c>
      <c r="H3633" t="str">
        <f>IF(VLOOKUP(G3633,Clientes!$A$2:$D$102,4,FALSE)=0,Clientes!$D$6,VLOOKUP(G3633,Clientes!$A$2:$D$102,4,FALSE))</f>
        <v>Zapopan</v>
      </c>
      <c r="I3633" t="s">
        <v>867</v>
      </c>
      <c r="J3633">
        <v>7</v>
      </c>
      <c r="O3633" t="s">
        <v>908</v>
      </c>
    </row>
    <row r="3634" spans="1:15">
      <c r="A3634">
        <f t="shared" si="113"/>
        <v>3633</v>
      </c>
      <c r="B3634" s="14">
        <v>44247</v>
      </c>
      <c r="C3634" t="s">
        <v>6</v>
      </c>
      <c r="D3634" t="s">
        <v>21</v>
      </c>
      <c r="E3634" s="15">
        <f t="shared" si="112"/>
        <v>20200438</v>
      </c>
      <c r="F3634">
        <v>139</v>
      </c>
      <c r="G3634">
        <v>99999</v>
      </c>
      <c r="H3634" t="str">
        <f>IF(VLOOKUP(G3634,Clientes!$A$2:$D$102,4,FALSE)=0,Clientes!$D$6,VLOOKUP(G3634,Clientes!$A$2:$D$102,4,FALSE))</f>
        <v>Ciudad de México</v>
      </c>
      <c r="I3634" t="s">
        <v>879</v>
      </c>
      <c r="J3634">
        <v>5</v>
      </c>
      <c r="O3634" t="s">
        <v>908</v>
      </c>
    </row>
    <row r="3635" spans="1:15">
      <c r="A3635">
        <f t="shared" si="113"/>
        <v>3634</v>
      </c>
      <c r="B3635" s="14">
        <v>44247</v>
      </c>
      <c r="C3635" t="s">
        <v>6</v>
      </c>
      <c r="D3635" t="s">
        <v>21</v>
      </c>
      <c r="E3635" s="15">
        <f t="shared" si="112"/>
        <v>20200439</v>
      </c>
      <c r="F3635">
        <v>183</v>
      </c>
      <c r="G3635">
        <v>99999</v>
      </c>
      <c r="H3635" t="str">
        <f>IF(VLOOKUP(G3635,Clientes!$A$2:$D$102,4,FALSE)=0,Clientes!$D$6,VLOOKUP(G3635,Clientes!$A$2:$D$102,4,FALSE))</f>
        <v>Ciudad de México</v>
      </c>
      <c r="I3635" t="s">
        <v>878</v>
      </c>
      <c r="J3635">
        <v>1</v>
      </c>
      <c r="O3635" t="s">
        <v>907</v>
      </c>
    </row>
    <row r="3636" spans="1:15">
      <c r="A3636">
        <f t="shared" si="113"/>
        <v>3635</v>
      </c>
      <c r="B3636" s="14">
        <v>44247</v>
      </c>
      <c r="C3636" t="s">
        <v>6</v>
      </c>
      <c r="D3636" t="s">
        <v>20</v>
      </c>
      <c r="E3636" s="15">
        <f t="shared" si="112"/>
        <v>20200440</v>
      </c>
      <c r="F3636">
        <v>308</v>
      </c>
      <c r="G3636">
        <v>99999</v>
      </c>
      <c r="H3636" t="str">
        <f>IF(VLOOKUP(G3636,Clientes!$A$2:$D$102,4,FALSE)=0,Clientes!$D$6,VLOOKUP(G3636,Clientes!$A$2:$D$102,4,FALSE))</f>
        <v>Ciudad de México</v>
      </c>
      <c r="I3636" t="s">
        <v>848</v>
      </c>
      <c r="J3636">
        <v>5</v>
      </c>
      <c r="O3636" t="s">
        <v>908</v>
      </c>
    </row>
    <row r="3637" spans="1:15">
      <c r="A3637">
        <f t="shared" si="113"/>
        <v>3636</v>
      </c>
      <c r="B3637" s="14">
        <v>44247</v>
      </c>
      <c r="C3637" t="s">
        <v>6</v>
      </c>
      <c r="D3637" t="s">
        <v>20</v>
      </c>
      <c r="E3637" s="15">
        <f t="shared" si="112"/>
        <v>20200441</v>
      </c>
      <c r="F3637">
        <v>324</v>
      </c>
      <c r="G3637">
        <v>99999</v>
      </c>
      <c r="H3637" t="str">
        <f>IF(VLOOKUP(G3637,Clientes!$A$2:$D$102,4,FALSE)=0,Clientes!$D$6,VLOOKUP(G3637,Clientes!$A$2:$D$102,4,FALSE))</f>
        <v>Ciudad de México</v>
      </c>
      <c r="I3637" t="s">
        <v>849</v>
      </c>
      <c r="J3637">
        <v>6</v>
      </c>
      <c r="O3637" t="s">
        <v>32</v>
      </c>
    </row>
    <row r="3638" spans="1:15">
      <c r="A3638">
        <f t="shared" si="113"/>
        <v>3637</v>
      </c>
      <c r="B3638" s="14">
        <v>44247</v>
      </c>
      <c r="C3638" t="s">
        <v>6</v>
      </c>
      <c r="D3638" t="s">
        <v>22</v>
      </c>
      <c r="E3638" s="15">
        <f t="shared" si="112"/>
        <v>20200442</v>
      </c>
      <c r="F3638">
        <v>331</v>
      </c>
      <c r="G3638">
        <v>99999</v>
      </c>
      <c r="H3638" t="str">
        <f>IF(VLOOKUP(G3638,Clientes!$A$2:$D$102,4,FALSE)=0,Clientes!$D$6,VLOOKUP(G3638,Clientes!$A$2:$D$102,4,FALSE))</f>
        <v>Ciudad de México</v>
      </c>
      <c r="I3638" t="s">
        <v>885</v>
      </c>
      <c r="J3638">
        <v>5</v>
      </c>
      <c r="O3638" t="s">
        <v>32</v>
      </c>
    </row>
    <row r="3639" spans="1:15">
      <c r="A3639">
        <f t="shared" si="113"/>
        <v>3638</v>
      </c>
      <c r="B3639" s="14">
        <v>44247</v>
      </c>
      <c r="C3639" t="s">
        <v>6</v>
      </c>
      <c r="D3639" t="s">
        <v>20</v>
      </c>
      <c r="E3639" s="15">
        <f t="shared" si="112"/>
        <v>20200443</v>
      </c>
      <c r="F3639">
        <v>434</v>
      </c>
      <c r="G3639">
        <v>99999</v>
      </c>
      <c r="H3639" t="str">
        <f>IF(VLOOKUP(G3639,Clientes!$A$2:$D$102,4,FALSE)=0,Clientes!$D$6,VLOOKUP(G3639,Clientes!$A$2:$D$102,4,FALSE))</f>
        <v>Ciudad de México</v>
      </c>
      <c r="I3639" t="s">
        <v>847</v>
      </c>
      <c r="J3639">
        <v>2</v>
      </c>
      <c r="O3639" t="s">
        <v>908</v>
      </c>
    </row>
    <row r="3640" spans="1:15">
      <c r="A3640">
        <f t="shared" si="113"/>
        <v>3639</v>
      </c>
      <c r="B3640" s="14">
        <v>44247</v>
      </c>
      <c r="C3640" t="s">
        <v>6</v>
      </c>
      <c r="D3640" t="s">
        <v>21</v>
      </c>
      <c r="E3640" s="15">
        <f t="shared" si="112"/>
        <v>20200444</v>
      </c>
      <c r="F3640">
        <v>453</v>
      </c>
      <c r="G3640">
        <v>99999</v>
      </c>
      <c r="H3640" t="str">
        <f>IF(VLOOKUP(G3640,Clientes!$A$2:$D$102,4,FALSE)=0,Clientes!$D$6,VLOOKUP(G3640,Clientes!$A$2:$D$102,4,FALSE))</f>
        <v>Ciudad de México</v>
      </c>
      <c r="I3640" t="s">
        <v>855</v>
      </c>
      <c r="J3640">
        <v>7</v>
      </c>
      <c r="O3640" t="s">
        <v>907</v>
      </c>
    </row>
    <row r="3641" spans="1:15">
      <c r="A3641">
        <f t="shared" si="113"/>
        <v>3640</v>
      </c>
      <c r="B3641" s="14">
        <v>44248</v>
      </c>
      <c r="C3641" t="s">
        <v>6</v>
      </c>
      <c r="D3641" t="s">
        <v>20</v>
      </c>
      <c r="E3641" s="15">
        <f t="shared" si="112"/>
        <v>20200445</v>
      </c>
      <c r="F3641">
        <v>99</v>
      </c>
      <c r="G3641">
        <v>99</v>
      </c>
      <c r="H3641" t="str">
        <f>IF(VLOOKUP(G3641,Clientes!$A$2:$D$102,4,FALSE)=0,Clientes!$D$6,VLOOKUP(G3641,Clientes!$A$2:$D$102,4,FALSE))</f>
        <v>Toluca de Lerdo</v>
      </c>
      <c r="I3641" t="s">
        <v>864</v>
      </c>
      <c r="J3641">
        <v>6</v>
      </c>
      <c r="O3641" t="s">
        <v>32</v>
      </c>
    </row>
    <row r="3642" spans="1:15">
      <c r="A3642">
        <f t="shared" si="113"/>
        <v>3641</v>
      </c>
      <c r="B3642" s="14">
        <v>44248</v>
      </c>
      <c r="C3642" t="s">
        <v>6</v>
      </c>
      <c r="D3642" t="s">
        <v>22</v>
      </c>
      <c r="E3642" s="15">
        <f t="shared" si="112"/>
        <v>20200446</v>
      </c>
      <c r="F3642">
        <v>129</v>
      </c>
      <c r="G3642">
        <v>99999</v>
      </c>
      <c r="H3642" t="str">
        <f>IF(VLOOKUP(G3642,Clientes!$A$2:$D$102,4,FALSE)=0,Clientes!$D$6,VLOOKUP(G3642,Clientes!$A$2:$D$102,4,FALSE))</f>
        <v>Ciudad de México</v>
      </c>
      <c r="I3642" t="s">
        <v>834</v>
      </c>
      <c r="J3642">
        <v>3</v>
      </c>
      <c r="O3642" t="s">
        <v>32</v>
      </c>
    </row>
    <row r="3643" spans="1:15">
      <c r="A3643">
        <f t="shared" si="113"/>
        <v>3642</v>
      </c>
      <c r="B3643" s="14">
        <v>44248</v>
      </c>
      <c r="C3643" t="s">
        <v>6</v>
      </c>
      <c r="D3643" t="s">
        <v>22</v>
      </c>
      <c r="E3643" s="15">
        <f t="shared" si="112"/>
        <v>20200447</v>
      </c>
      <c r="F3643">
        <v>255</v>
      </c>
      <c r="G3643">
        <v>99999</v>
      </c>
      <c r="H3643" t="str">
        <f>IF(VLOOKUP(G3643,Clientes!$A$2:$D$102,4,FALSE)=0,Clientes!$D$6,VLOOKUP(G3643,Clientes!$A$2:$D$102,4,FALSE))</f>
        <v>Ciudad de México</v>
      </c>
      <c r="I3643" t="s">
        <v>879</v>
      </c>
      <c r="J3643">
        <v>6</v>
      </c>
      <c r="O3643" t="s">
        <v>32</v>
      </c>
    </row>
    <row r="3644" spans="1:15">
      <c r="A3644">
        <f t="shared" si="113"/>
        <v>3643</v>
      </c>
      <c r="B3644" s="14">
        <v>44248</v>
      </c>
      <c r="C3644" t="s">
        <v>6</v>
      </c>
      <c r="D3644" t="s">
        <v>20</v>
      </c>
      <c r="E3644" s="15">
        <f t="shared" ref="E3644:E3707" si="114">IF(CONCATENATE(D3644,F3644)=CONCATENATE(D3643,F3643),E3643,E3643+1)</f>
        <v>20200448</v>
      </c>
      <c r="F3644">
        <v>296</v>
      </c>
      <c r="G3644">
        <v>99999</v>
      </c>
      <c r="H3644" t="str">
        <f>IF(VLOOKUP(G3644,Clientes!$A$2:$D$102,4,FALSE)=0,Clientes!$D$6,VLOOKUP(G3644,Clientes!$A$2:$D$102,4,FALSE))</f>
        <v>Ciudad de México</v>
      </c>
      <c r="I3644" t="s">
        <v>849</v>
      </c>
      <c r="J3644">
        <v>7</v>
      </c>
      <c r="O3644" t="s">
        <v>907</v>
      </c>
    </row>
    <row r="3645" spans="1:15">
      <c r="A3645">
        <f t="shared" si="113"/>
        <v>3644</v>
      </c>
      <c r="B3645" s="14">
        <v>44248</v>
      </c>
      <c r="C3645" t="s">
        <v>6</v>
      </c>
      <c r="D3645" t="s">
        <v>20</v>
      </c>
      <c r="E3645" s="15">
        <f t="shared" si="114"/>
        <v>20200449</v>
      </c>
      <c r="F3645">
        <v>372</v>
      </c>
      <c r="G3645">
        <v>99999</v>
      </c>
      <c r="H3645" t="str">
        <f>IF(VLOOKUP(G3645,Clientes!$A$2:$D$102,4,FALSE)=0,Clientes!$D$6,VLOOKUP(G3645,Clientes!$A$2:$D$102,4,FALSE))</f>
        <v>Ciudad de México</v>
      </c>
      <c r="I3645" t="s">
        <v>872</v>
      </c>
      <c r="J3645">
        <v>2</v>
      </c>
      <c r="O3645" t="s">
        <v>32</v>
      </c>
    </row>
    <row r="3646" spans="1:15">
      <c r="A3646">
        <f t="shared" si="113"/>
        <v>3645</v>
      </c>
      <c r="B3646" s="14">
        <v>44248</v>
      </c>
      <c r="C3646" t="s">
        <v>6</v>
      </c>
      <c r="D3646" t="s">
        <v>20</v>
      </c>
      <c r="E3646" s="15">
        <f t="shared" si="114"/>
        <v>20200450</v>
      </c>
      <c r="F3646">
        <v>388</v>
      </c>
      <c r="G3646">
        <v>99999</v>
      </c>
      <c r="H3646" t="str">
        <f>IF(VLOOKUP(G3646,Clientes!$A$2:$D$102,4,FALSE)=0,Clientes!$D$6,VLOOKUP(G3646,Clientes!$A$2:$D$102,4,FALSE))</f>
        <v>Ciudad de México</v>
      </c>
      <c r="I3646" t="s">
        <v>878</v>
      </c>
      <c r="J3646">
        <v>3</v>
      </c>
      <c r="O3646" t="s">
        <v>907</v>
      </c>
    </row>
    <row r="3647" spans="1:15">
      <c r="A3647">
        <f t="shared" si="113"/>
        <v>3646</v>
      </c>
      <c r="B3647" s="14">
        <v>44248</v>
      </c>
      <c r="C3647" t="s">
        <v>6</v>
      </c>
      <c r="D3647" t="s">
        <v>20</v>
      </c>
      <c r="E3647" s="15">
        <f t="shared" si="114"/>
        <v>20200451</v>
      </c>
      <c r="F3647">
        <v>401</v>
      </c>
      <c r="G3647">
        <v>99999</v>
      </c>
      <c r="H3647" t="str">
        <f>IF(VLOOKUP(G3647,Clientes!$A$2:$D$102,4,FALSE)=0,Clientes!$D$6,VLOOKUP(G3647,Clientes!$A$2:$D$102,4,FALSE))</f>
        <v>Ciudad de México</v>
      </c>
      <c r="I3647" t="s">
        <v>877</v>
      </c>
      <c r="J3647">
        <v>4</v>
      </c>
      <c r="O3647" t="s">
        <v>32</v>
      </c>
    </row>
    <row r="3648" spans="1:15">
      <c r="A3648">
        <f t="shared" si="113"/>
        <v>3647</v>
      </c>
      <c r="B3648" s="14">
        <v>44249</v>
      </c>
      <c r="C3648" t="s">
        <v>6</v>
      </c>
      <c r="D3648" t="s">
        <v>20</v>
      </c>
      <c r="E3648" s="15">
        <f t="shared" si="114"/>
        <v>20200452</v>
      </c>
      <c r="F3648">
        <v>84</v>
      </c>
      <c r="G3648">
        <v>84</v>
      </c>
      <c r="H3648" t="str">
        <f>IF(VLOOKUP(G3648,Clientes!$A$2:$D$102,4,FALSE)=0,Clientes!$D$6,VLOOKUP(G3648,Clientes!$A$2:$D$102,4,FALSE))</f>
        <v>Ciudad de México</v>
      </c>
      <c r="I3648" t="s">
        <v>830</v>
      </c>
      <c r="J3648">
        <v>4</v>
      </c>
      <c r="O3648" t="s">
        <v>907</v>
      </c>
    </row>
    <row r="3649" spans="1:15">
      <c r="A3649">
        <f t="shared" si="113"/>
        <v>3648</v>
      </c>
      <c r="B3649" s="14">
        <v>44249</v>
      </c>
      <c r="C3649" t="s">
        <v>6</v>
      </c>
      <c r="D3649" t="s">
        <v>20</v>
      </c>
      <c r="E3649" s="15">
        <f t="shared" si="114"/>
        <v>20200453</v>
      </c>
      <c r="F3649">
        <v>90</v>
      </c>
      <c r="G3649">
        <v>90</v>
      </c>
      <c r="H3649" t="str">
        <f>IF(VLOOKUP(G3649,Clientes!$A$2:$D$102,4,FALSE)=0,Clientes!$D$6,VLOOKUP(G3649,Clientes!$A$2:$D$102,4,FALSE))</f>
        <v>Ciudad de México</v>
      </c>
      <c r="I3649" t="s">
        <v>840</v>
      </c>
      <c r="J3649">
        <v>1</v>
      </c>
      <c r="O3649" t="s">
        <v>32</v>
      </c>
    </row>
    <row r="3650" spans="1:15">
      <c r="A3650">
        <f t="shared" si="113"/>
        <v>3649</v>
      </c>
      <c r="B3650" s="14">
        <v>44249</v>
      </c>
      <c r="C3650" t="s">
        <v>6</v>
      </c>
      <c r="D3650" t="s">
        <v>20</v>
      </c>
      <c r="E3650" s="15">
        <f t="shared" si="114"/>
        <v>20200454</v>
      </c>
      <c r="F3650">
        <v>226</v>
      </c>
      <c r="G3650">
        <v>99999</v>
      </c>
      <c r="H3650" t="str">
        <f>IF(VLOOKUP(G3650,Clientes!$A$2:$D$102,4,FALSE)=0,Clientes!$D$6,VLOOKUP(G3650,Clientes!$A$2:$D$102,4,FALSE))</f>
        <v>Ciudad de México</v>
      </c>
      <c r="I3650" t="s">
        <v>890</v>
      </c>
      <c r="J3650">
        <v>6</v>
      </c>
      <c r="O3650" t="s">
        <v>907</v>
      </c>
    </row>
    <row r="3651" spans="1:15">
      <c r="A3651">
        <f t="shared" si="113"/>
        <v>3650</v>
      </c>
      <c r="B3651" s="14">
        <v>44249</v>
      </c>
      <c r="C3651" t="s">
        <v>6</v>
      </c>
      <c r="D3651" t="s">
        <v>20</v>
      </c>
      <c r="E3651" s="15">
        <f t="shared" si="114"/>
        <v>20200455</v>
      </c>
      <c r="F3651">
        <v>340</v>
      </c>
      <c r="G3651">
        <v>99999</v>
      </c>
      <c r="H3651" t="str">
        <f>IF(VLOOKUP(G3651,Clientes!$A$2:$D$102,4,FALSE)=0,Clientes!$D$6,VLOOKUP(G3651,Clientes!$A$2:$D$102,4,FALSE))</f>
        <v>Ciudad de México</v>
      </c>
      <c r="I3651" t="s">
        <v>836</v>
      </c>
      <c r="J3651">
        <v>7</v>
      </c>
      <c r="O3651" t="s">
        <v>907</v>
      </c>
    </row>
    <row r="3652" spans="1:15">
      <c r="A3652">
        <f t="shared" ref="A3652:A3715" si="115">A3651+1</f>
        <v>3651</v>
      </c>
      <c r="B3652" s="14">
        <v>44249</v>
      </c>
      <c r="C3652" t="s">
        <v>6</v>
      </c>
      <c r="D3652" t="s">
        <v>20</v>
      </c>
      <c r="E3652" s="15">
        <f t="shared" si="114"/>
        <v>20200456</v>
      </c>
      <c r="F3652">
        <v>419</v>
      </c>
      <c r="G3652">
        <v>99999</v>
      </c>
      <c r="H3652" t="str">
        <f>IF(VLOOKUP(G3652,Clientes!$A$2:$D$102,4,FALSE)=0,Clientes!$D$6,VLOOKUP(G3652,Clientes!$A$2:$D$102,4,FALSE))</f>
        <v>Ciudad de México</v>
      </c>
      <c r="I3652" t="s">
        <v>839</v>
      </c>
      <c r="J3652">
        <v>6</v>
      </c>
      <c r="O3652" t="s">
        <v>908</v>
      </c>
    </row>
    <row r="3653" spans="1:15">
      <c r="A3653">
        <f t="shared" si="115"/>
        <v>3652</v>
      </c>
      <c r="B3653" s="14">
        <v>44249</v>
      </c>
      <c r="C3653" t="s">
        <v>6</v>
      </c>
      <c r="D3653" t="s">
        <v>22</v>
      </c>
      <c r="E3653" s="15">
        <f t="shared" si="114"/>
        <v>20200457</v>
      </c>
      <c r="F3653">
        <v>425</v>
      </c>
      <c r="G3653">
        <v>99999</v>
      </c>
      <c r="H3653" t="str">
        <f>IF(VLOOKUP(G3653,Clientes!$A$2:$D$102,4,FALSE)=0,Clientes!$D$6,VLOOKUP(G3653,Clientes!$A$2:$D$102,4,FALSE))</f>
        <v>Ciudad de México</v>
      </c>
      <c r="I3653" t="s">
        <v>837</v>
      </c>
      <c r="J3653">
        <v>5</v>
      </c>
      <c r="O3653" t="s">
        <v>908</v>
      </c>
    </row>
    <row r="3654" spans="1:15">
      <c r="A3654">
        <f t="shared" si="115"/>
        <v>3653</v>
      </c>
      <c r="B3654" s="14">
        <v>44249</v>
      </c>
      <c r="C3654" t="s">
        <v>6</v>
      </c>
      <c r="D3654" t="s">
        <v>22</v>
      </c>
      <c r="E3654" s="15">
        <f t="shared" si="114"/>
        <v>20200458</v>
      </c>
      <c r="F3654">
        <v>427</v>
      </c>
      <c r="G3654">
        <v>99999</v>
      </c>
      <c r="H3654" t="str">
        <f>IF(VLOOKUP(G3654,Clientes!$A$2:$D$102,4,FALSE)=0,Clientes!$D$6,VLOOKUP(G3654,Clientes!$A$2:$D$102,4,FALSE))</f>
        <v>Ciudad de México</v>
      </c>
      <c r="I3654" t="s">
        <v>868</v>
      </c>
      <c r="J3654">
        <v>1</v>
      </c>
      <c r="O3654" t="s">
        <v>32</v>
      </c>
    </row>
    <row r="3655" spans="1:15">
      <c r="A3655">
        <f t="shared" si="115"/>
        <v>3654</v>
      </c>
      <c r="B3655" s="14">
        <v>44250</v>
      </c>
      <c r="C3655" t="s">
        <v>6</v>
      </c>
      <c r="D3655" t="s">
        <v>21</v>
      </c>
      <c r="E3655" s="15">
        <f t="shared" si="114"/>
        <v>20200459</v>
      </c>
      <c r="F3655">
        <v>54</v>
      </c>
      <c r="G3655">
        <v>54</v>
      </c>
      <c r="H3655" t="str">
        <f>IF(VLOOKUP(G3655,Clientes!$A$2:$D$102,4,FALSE)=0,Clientes!$D$6,VLOOKUP(G3655,Clientes!$A$2:$D$102,4,FALSE))</f>
        <v>Ciudad de México</v>
      </c>
      <c r="I3655" t="s">
        <v>861</v>
      </c>
      <c r="J3655">
        <v>2</v>
      </c>
      <c r="O3655" t="s">
        <v>907</v>
      </c>
    </row>
    <row r="3656" spans="1:15">
      <c r="A3656">
        <f t="shared" si="115"/>
        <v>3655</v>
      </c>
      <c r="B3656" s="14">
        <v>44250</v>
      </c>
      <c r="C3656" t="s">
        <v>6</v>
      </c>
      <c r="D3656" t="s">
        <v>20</v>
      </c>
      <c r="E3656" s="15">
        <f t="shared" si="114"/>
        <v>20200460</v>
      </c>
      <c r="F3656">
        <v>138</v>
      </c>
      <c r="G3656">
        <v>99999</v>
      </c>
      <c r="H3656" t="str">
        <f>IF(VLOOKUP(G3656,Clientes!$A$2:$D$102,4,FALSE)=0,Clientes!$D$6,VLOOKUP(G3656,Clientes!$A$2:$D$102,4,FALSE))</f>
        <v>Ciudad de México</v>
      </c>
      <c r="I3656" t="s">
        <v>842</v>
      </c>
      <c r="J3656">
        <v>7</v>
      </c>
      <c r="O3656" t="s">
        <v>907</v>
      </c>
    </row>
    <row r="3657" spans="1:15">
      <c r="A3657">
        <f t="shared" si="115"/>
        <v>3656</v>
      </c>
      <c r="B3657" s="14">
        <v>44250</v>
      </c>
      <c r="C3657" t="s">
        <v>6</v>
      </c>
      <c r="D3657" t="s">
        <v>20</v>
      </c>
      <c r="E3657" s="15">
        <f t="shared" si="114"/>
        <v>20200461</v>
      </c>
      <c r="F3657">
        <v>197</v>
      </c>
      <c r="G3657">
        <v>99999</v>
      </c>
      <c r="H3657" t="str">
        <f>IF(VLOOKUP(G3657,Clientes!$A$2:$D$102,4,FALSE)=0,Clientes!$D$6,VLOOKUP(G3657,Clientes!$A$2:$D$102,4,FALSE))</f>
        <v>Ciudad de México</v>
      </c>
      <c r="I3657" t="s">
        <v>840</v>
      </c>
      <c r="J3657">
        <v>1</v>
      </c>
      <c r="O3657" t="s">
        <v>32</v>
      </c>
    </row>
    <row r="3658" spans="1:15">
      <c r="A3658">
        <f t="shared" si="115"/>
        <v>3657</v>
      </c>
      <c r="B3658" s="14">
        <v>44250</v>
      </c>
      <c r="C3658" t="s">
        <v>6</v>
      </c>
      <c r="D3658" t="s">
        <v>22</v>
      </c>
      <c r="E3658" s="15">
        <f t="shared" si="114"/>
        <v>20200462</v>
      </c>
      <c r="F3658">
        <v>229</v>
      </c>
      <c r="G3658">
        <v>99999</v>
      </c>
      <c r="H3658" t="str">
        <f>IF(VLOOKUP(G3658,Clientes!$A$2:$D$102,4,FALSE)=0,Clientes!$D$6,VLOOKUP(G3658,Clientes!$A$2:$D$102,4,FALSE))</f>
        <v>Ciudad de México</v>
      </c>
      <c r="I3658" t="s">
        <v>839</v>
      </c>
      <c r="J3658">
        <v>2</v>
      </c>
      <c r="O3658" t="s">
        <v>907</v>
      </c>
    </row>
    <row r="3659" spans="1:15">
      <c r="A3659">
        <f t="shared" si="115"/>
        <v>3658</v>
      </c>
      <c r="B3659" s="14">
        <v>44250</v>
      </c>
      <c r="C3659" t="s">
        <v>6</v>
      </c>
      <c r="D3659" t="s">
        <v>22</v>
      </c>
      <c r="E3659" s="15">
        <f t="shared" si="114"/>
        <v>20200463</v>
      </c>
      <c r="F3659">
        <v>363</v>
      </c>
      <c r="G3659">
        <v>99999</v>
      </c>
      <c r="H3659" t="str">
        <f>IF(VLOOKUP(G3659,Clientes!$A$2:$D$102,4,FALSE)=0,Clientes!$D$6,VLOOKUP(G3659,Clientes!$A$2:$D$102,4,FALSE))</f>
        <v>Ciudad de México</v>
      </c>
      <c r="I3659" t="s">
        <v>827</v>
      </c>
      <c r="J3659">
        <v>2</v>
      </c>
      <c r="O3659" t="s">
        <v>32</v>
      </c>
    </row>
    <row r="3660" spans="1:15">
      <c r="A3660">
        <f t="shared" si="115"/>
        <v>3659</v>
      </c>
      <c r="B3660" s="14">
        <v>44250</v>
      </c>
      <c r="C3660" t="s">
        <v>6</v>
      </c>
      <c r="D3660" t="s">
        <v>20</v>
      </c>
      <c r="E3660" s="15">
        <f t="shared" si="114"/>
        <v>20200464</v>
      </c>
      <c r="F3660">
        <v>388</v>
      </c>
      <c r="G3660">
        <v>99999</v>
      </c>
      <c r="H3660" t="str">
        <f>IF(VLOOKUP(G3660,Clientes!$A$2:$D$102,4,FALSE)=0,Clientes!$D$6,VLOOKUP(G3660,Clientes!$A$2:$D$102,4,FALSE))</f>
        <v>Ciudad de México</v>
      </c>
      <c r="I3660" t="s">
        <v>842</v>
      </c>
      <c r="J3660">
        <v>5</v>
      </c>
      <c r="O3660" t="s">
        <v>907</v>
      </c>
    </row>
    <row r="3661" spans="1:15">
      <c r="A3661">
        <f t="shared" si="115"/>
        <v>3660</v>
      </c>
      <c r="B3661" s="14">
        <v>44251</v>
      </c>
      <c r="C3661" t="s">
        <v>6</v>
      </c>
      <c r="D3661" t="s">
        <v>21</v>
      </c>
      <c r="E3661" s="15">
        <f t="shared" si="114"/>
        <v>20200465</v>
      </c>
      <c r="F3661">
        <v>58</v>
      </c>
      <c r="G3661">
        <v>58</v>
      </c>
      <c r="H3661" t="str">
        <f>IF(VLOOKUP(G3661,Clientes!$A$2:$D$102,4,FALSE)=0,Clientes!$D$6,VLOOKUP(G3661,Clientes!$A$2:$D$102,4,FALSE))</f>
        <v>Ciudad de México</v>
      </c>
      <c r="I3661" t="s">
        <v>836</v>
      </c>
      <c r="J3661">
        <v>4</v>
      </c>
      <c r="O3661" t="s">
        <v>32</v>
      </c>
    </row>
    <row r="3662" spans="1:15">
      <c r="A3662">
        <f t="shared" si="115"/>
        <v>3661</v>
      </c>
      <c r="B3662" s="14">
        <v>44251</v>
      </c>
      <c r="C3662" t="s">
        <v>6</v>
      </c>
      <c r="D3662" t="s">
        <v>20</v>
      </c>
      <c r="E3662" s="15">
        <f t="shared" si="114"/>
        <v>20200466</v>
      </c>
      <c r="F3662">
        <v>65</v>
      </c>
      <c r="G3662">
        <v>65</v>
      </c>
      <c r="H3662" t="str">
        <f>IF(VLOOKUP(G3662,Clientes!$A$2:$D$102,4,FALSE)=0,Clientes!$D$6,VLOOKUP(G3662,Clientes!$A$2:$D$102,4,FALSE))</f>
        <v>Xico</v>
      </c>
      <c r="I3662" t="s">
        <v>859</v>
      </c>
      <c r="J3662">
        <v>7</v>
      </c>
      <c r="O3662" t="s">
        <v>907</v>
      </c>
    </row>
    <row r="3663" spans="1:15">
      <c r="A3663">
        <f t="shared" si="115"/>
        <v>3662</v>
      </c>
      <c r="B3663" s="14">
        <v>44251</v>
      </c>
      <c r="C3663" t="s">
        <v>6</v>
      </c>
      <c r="D3663" t="s">
        <v>21</v>
      </c>
      <c r="E3663" s="15">
        <f t="shared" si="114"/>
        <v>20200467</v>
      </c>
      <c r="F3663">
        <v>176</v>
      </c>
      <c r="G3663">
        <v>99999</v>
      </c>
      <c r="H3663" t="str">
        <f>IF(VLOOKUP(G3663,Clientes!$A$2:$D$102,4,FALSE)=0,Clientes!$D$6,VLOOKUP(G3663,Clientes!$A$2:$D$102,4,FALSE))</f>
        <v>Ciudad de México</v>
      </c>
      <c r="I3663" t="s">
        <v>869</v>
      </c>
      <c r="J3663">
        <v>1</v>
      </c>
      <c r="O3663" t="s">
        <v>907</v>
      </c>
    </row>
    <row r="3664" spans="1:15">
      <c r="A3664">
        <f t="shared" si="115"/>
        <v>3663</v>
      </c>
      <c r="B3664" s="14">
        <v>44251</v>
      </c>
      <c r="C3664" t="s">
        <v>6</v>
      </c>
      <c r="D3664" t="s">
        <v>20</v>
      </c>
      <c r="E3664" s="15">
        <f t="shared" si="114"/>
        <v>20200468</v>
      </c>
      <c r="F3664">
        <v>370</v>
      </c>
      <c r="G3664">
        <v>99999</v>
      </c>
      <c r="H3664" t="str">
        <f>IF(VLOOKUP(G3664,Clientes!$A$2:$D$102,4,FALSE)=0,Clientes!$D$6,VLOOKUP(G3664,Clientes!$A$2:$D$102,4,FALSE))</f>
        <v>Ciudad de México</v>
      </c>
      <c r="I3664" t="s">
        <v>837</v>
      </c>
      <c r="J3664">
        <v>1</v>
      </c>
      <c r="O3664" t="s">
        <v>907</v>
      </c>
    </row>
    <row r="3665" spans="1:15">
      <c r="A3665">
        <f t="shared" si="115"/>
        <v>3664</v>
      </c>
      <c r="B3665" s="14">
        <v>44251</v>
      </c>
      <c r="C3665" t="s">
        <v>6</v>
      </c>
      <c r="D3665" t="s">
        <v>20</v>
      </c>
      <c r="E3665" s="15">
        <f t="shared" si="114"/>
        <v>20200469</v>
      </c>
      <c r="F3665">
        <v>404</v>
      </c>
      <c r="G3665">
        <v>99999</v>
      </c>
      <c r="H3665" t="str">
        <f>IF(VLOOKUP(G3665,Clientes!$A$2:$D$102,4,FALSE)=0,Clientes!$D$6,VLOOKUP(G3665,Clientes!$A$2:$D$102,4,FALSE))</f>
        <v>Ciudad de México</v>
      </c>
      <c r="I3665" t="s">
        <v>883</v>
      </c>
      <c r="J3665">
        <v>4</v>
      </c>
      <c r="O3665" t="s">
        <v>908</v>
      </c>
    </row>
    <row r="3666" spans="1:15">
      <c r="A3666">
        <f t="shared" si="115"/>
        <v>3665</v>
      </c>
      <c r="B3666" s="14">
        <v>44251</v>
      </c>
      <c r="C3666" t="s">
        <v>6</v>
      </c>
      <c r="D3666" t="s">
        <v>21</v>
      </c>
      <c r="E3666" s="15">
        <f t="shared" si="114"/>
        <v>20200470</v>
      </c>
      <c r="F3666">
        <v>426</v>
      </c>
      <c r="G3666">
        <v>99999</v>
      </c>
      <c r="H3666" t="str">
        <f>IF(VLOOKUP(G3666,Clientes!$A$2:$D$102,4,FALSE)=0,Clientes!$D$6,VLOOKUP(G3666,Clientes!$A$2:$D$102,4,FALSE))</f>
        <v>Ciudad de México</v>
      </c>
      <c r="I3666" t="s">
        <v>845</v>
      </c>
      <c r="J3666">
        <v>7</v>
      </c>
      <c r="O3666" t="s">
        <v>908</v>
      </c>
    </row>
    <row r="3667" spans="1:15">
      <c r="A3667">
        <f t="shared" si="115"/>
        <v>3666</v>
      </c>
      <c r="B3667" s="14">
        <v>44251</v>
      </c>
      <c r="C3667" t="s">
        <v>6</v>
      </c>
      <c r="D3667" t="s">
        <v>20</v>
      </c>
      <c r="E3667" s="15">
        <f t="shared" si="114"/>
        <v>20200471</v>
      </c>
      <c r="F3667">
        <v>430</v>
      </c>
      <c r="G3667">
        <v>99999</v>
      </c>
      <c r="H3667" t="str">
        <f>IF(VLOOKUP(G3667,Clientes!$A$2:$D$102,4,FALSE)=0,Clientes!$D$6,VLOOKUP(G3667,Clientes!$A$2:$D$102,4,FALSE))</f>
        <v>Ciudad de México</v>
      </c>
      <c r="I3667" t="s">
        <v>846</v>
      </c>
      <c r="J3667">
        <v>3</v>
      </c>
      <c r="O3667" t="s">
        <v>907</v>
      </c>
    </row>
    <row r="3668" spans="1:15">
      <c r="A3668">
        <f t="shared" si="115"/>
        <v>3667</v>
      </c>
      <c r="B3668" s="14">
        <v>44251</v>
      </c>
      <c r="C3668" t="s">
        <v>6</v>
      </c>
      <c r="D3668" t="s">
        <v>20</v>
      </c>
      <c r="E3668" s="15">
        <f t="shared" si="114"/>
        <v>20200472</v>
      </c>
      <c r="F3668">
        <v>435</v>
      </c>
      <c r="G3668">
        <v>99999</v>
      </c>
      <c r="H3668" t="str">
        <f>IF(VLOOKUP(G3668,Clientes!$A$2:$D$102,4,FALSE)=0,Clientes!$D$6,VLOOKUP(G3668,Clientes!$A$2:$D$102,4,FALSE))</f>
        <v>Ciudad de México</v>
      </c>
      <c r="I3668" t="s">
        <v>852</v>
      </c>
      <c r="J3668">
        <v>5</v>
      </c>
      <c r="O3668" t="s">
        <v>32</v>
      </c>
    </row>
    <row r="3669" spans="1:15">
      <c r="A3669">
        <f t="shared" si="115"/>
        <v>3668</v>
      </c>
      <c r="B3669" s="14">
        <v>44251</v>
      </c>
      <c r="C3669" t="s">
        <v>6</v>
      </c>
      <c r="D3669" t="s">
        <v>20</v>
      </c>
      <c r="E3669" s="15">
        <f t="shared" si="114"/>
        <v>20200473</v>
      </c>
      <c r="F3669">
        <v>440</v>
      </c>
      <c r="G3669">
        <v>99999</v>
      </c>
      <c r="H3669" t="str">
        <f>IF(VLOOKUP(G3669,Clientes!$A$2:$D$102,4,FALSE)=0,Clientes!$D$6,VLOOKUP(G3669,Clientes!$A$2:$D$102,4,FALSE))</f>
        <v>Ciudad de México</v>
      </c>
      <c r="I3669" t="s">
        <v>884</v>
      </c>
      <c r="J3669">
        <v>5</v>
      </c>
      <c r="O3669" t="s">
        <v>32</v>
      </c>
    </row>
    <row r="3670" spans="1:15">
      <c r="A3670">
        <f t="shared" si="115"/>
        <v>3669</v>
      </c>
      <c r="B3670" s="14">
        <v>44252</v>
      </c>
      <c r="C3670" t="s">
        <v>6</v>
      </c>
      <c r="D3670" t="s">
        <v>22</v>
      </c>
      <c r="E3670" s="15">
        <f t="shared" si="114"/>
        <v>20200474</v>
      </c>
      <c r="F3670">
        <v>33</v>
      </c>
      <c r="G3670">
        <v>33</v>
      </c>
      <c r="H3670" t="str">
        <f>IF(VLOOKUP(G3670,Clientes!$A$2:$D$102,4,FALSE)=0,Clientes!$D$6,VLOOKUP(G3670,Clientes!$A$2:$D$102,4,FALSE))</f>
        <v>Ciudad de México</v>
      </c>
      <c r="I3670" t="s">
        <v>844</v>
      </c>
      <c r="J3670">
        <v>2</v>
      </c>
      <c r="O3670" t="s">
        <v>908</v>
      </c>
    </row>
    <row r="3671" spans="1:15">
      <c r="A3671">
        <f t="shared" si="115"/>
        <v>3670</v>
      </c>
      <c r="B3671" s="14">
        <v>44252</v>
      </c>
      <c r="C3671" t="s">
        <v>6</v>
      </c>
      <c r="D3671" t="s">
        <v>20</v>
      </c>
      <c r="E3671" s="15">
        <f t="shared" si="114"/>
        <v>20200475</v>
      </c>
      <c r="F3671">
        <v>129</v>
      </c>
      <c r="G3671">
        <v>99999</v>
      </c>
      <c r="H3671" t="str">
        <f>IF(VLOOKUP(G3671,Clientes!$A$2:$D$102,4,FALSE)=0,Clientes!$D$6,VLOOKUP(G3671,Clientes!$A$2:$D$102,4,FALSE))</f>
        <v>Ciudad de México</v>
      </c>
      <c r="I3671" t="s">
        <v>833</v>
      </c>
      <c r="J3671">
        <v>4</v>
      </c>
      <c r="O3671" t="s">
        <v>32</v>
      </c>
    </row>
    <row r="3672" spans="1:15">
      <c r="A3672">
        <f t="shared" si="115"/>
        <v>3671</v>
      </c>
      <c r="B3672" s="14">
        <v>44252</v>
      </c>
      <c r="C3672" t="s">
        <v>6</v>
      </c>
      <c r="D3672" t="s">
        <v>20</v>
      </c>
      <c r="E3672" s="15">
        <f t="shared" si="114"/>
        <v>20200476</v>
      </c>
      <c r="F3672">
        <v>178</v>
      </c>
      <c r="G3672">
        <v>99999</v>
      </c>
      <c r="H3672" t="str">
        <f>IF(VLOOKUP(G3672,Clientes!$A$2:$D$102,4,FALSE)=0,Clientes!$D$6,VLOOKUP(G3672,Clientes!$A$2:$D$102,4,FALSE))</f>
        <v>Ciudad de México</v>
      </c>
      <c r="I3672" t="s">
        <v>840</v>
      </c>
      <c r="J3672">
        <v>1</v>
      </c>
      <c r="O3672" t="s">
        <v>32</v>
      </c>
    </row>
    <row r="3673" spans="1:15">
      <c r="A3673">
        <f t="shared" si="115"/>
        <v>3672</v>
      </c>
      <c r="B3673" s="14">
        <v>44252</v>
      </c>
      <c r="C3673" t="s">
        <v>6</v>
      </c>
      <c r="D3673" t="s">
        <v>20</v>
      </c>
      <c r="E3673" s="15">
        <f t="shared" si="114"/>
        <v>20200477</v>
      </c>
      <c r="F3673">
        <v>209</v>
      </c>
      <c r="G3673">
        <v>99999</v>
      </c>
      <c r="H3673" t="str">
        <f>IF(VLOOKUP(G3673,Clientes!$A$2:$D$102,4,FALSE)=0,Clientes!$D$6,VLOOKUP(G3673,Clientes!$A$2:$D$102,4,FALSE))</f>
        <v>Ciudad de México</v>
      </c>
      <c r="I3673" t="s">
        <v>881</v>
      </c>
      <c r="J3673">
        <v>6</v>
      </c>
      <c r="O3673" t="s">
        <v>907</v>
      </c>
    </row>
    <row r="3674" spans="1:15">
      <c r="A3674">
        <f t="shared" si="115"/>
        <v>3673</v>
      </c>
      <c r="B3674" s="14">
        <v>44252</v>
      </c>
      <c r="C3674" t="s">
        <v>6</v>
      </c>
      <c r="D3674" t="s">
        <v>20</v>
      </c>
      <c r="E3674" s="15">
        <f t="shared" si="114"/>
        <v>20200478</v>
      </c>
      <c r="F3674">
        <v>211</v>
      </c>
      <c r="G3674">
        <v>99999</v>
      </c>
      <c r="H3674" t="str">
        <f>IF(VLOOKUP(G3674,Clientes!$A$2:$D$102,4,FALSE)=0,Clientes!$D$6,VLOOKUP(G3674,Clientes!$A$2:$D$102,4,FALSE))</f>
        <v>Ciudad de México</v>
      </c>
      <c r="I3674" t="s">
        <v>846</v>
      </c>
      <c r="J3674">
        <v>3</v>
      </c>
      <c r="O3674" t="s">
        <v>32</v>
      </c>
    </row>
    <row r="3675" spans="1:15">
      <c r="A3675">
        <f t="shared" si="115"/>
        <v>3674</v>
      </c>
      <c r="B3675" s="14">
        <v>44252</v>
      </c>
      <c r="C3675" t="s">
        <v>6</v>
      </c>
      <c r="D3675" t="s">
        <v>20</v>
      </c>
      <c r="E3675" s="15">
        <f t="shared" si="114"/>
        <v>20200479</v>
      </c>
      <c r="F3675">
        <v>213</v>
      </c>
      <c r="G3675">
        <v>99999</v>
      </c>
      <c r="H3675" t="str">
        <f>IF(VLOOKUP(G3675,Clientes!$A$2:$D$102,4,FALSE)=0,Clientes!$D$6,VLOOKUP(G3675,Clientes!$A$2:$D$102,4,FALSE))</f>
        <v>Ciudad de México</v>
      </c>
      <c r="I3675" t="s">
        <v>859</v>
      </c>
      <c r="J3675">
        <v>2</v>
      </c>
      <c r="O3675" t="s">
        <v>908</v>
      </c>
    </row>
    <row r="3676" spans="1:15">
      <c r="A3676">
        <f t="shared" si="115"/>
        <v>3675</v>
      </c>
      <c r="B3676" s="14">
        <v>44252</v>
      </c>
      <c r="C3676" t="s">
        <v>6</v>
      </c>
      <c r="D3676" t="s">
        <v>20</v>
      </c>
      <c r="E3676" s="15">
        <f t="shared" si="114"/>
        <v>20200480</v>
      </c>
      <c r="F3676">
        <v>253</v>
      </c>
      <c r="G3676">
        <v>99999</v>
      </c>
      <c r="H3676" t="str">
        <f>IF(VLOOKUP(G3676,Clientes!$A$2:$D$102,4,FALSE)=0,Clientes!$D$6,VLOOKUP(G3676,Clientes!$A$2:$D$102,4,FALSE))</f>
        <v>Ciudad de México</v>
      </c>
      <c r="I3676" t="s">
        <v>884</v>
      </c>
      <c r="J3676">
        <v>4</v>
      </c>
      <c r="O3676" t="s">
        <v>907</v>
      </c>
    </row>
    <row r="3677" spans="1:15">
      <c r="A3677">
        <f t="shared" si="115"/>
        <v>3676</v>
      </c>
      <c r="B3677" s="14">
        <v>44252</v>
      </c>
      <c r="C3677" t="s">
        <v>6</v>
      </c>
      <c r="D3677" t="s">
        <v>21</v>
      </c>
      <c r="E3677" s="15">
        <f t="shared" si="114"/>
        <v>20200481</v>
      </c>
      <c r="F3677">
        <v>280</v>
      </c>
      <c r="G3677">
        <v>99999</v>
      </c>
      <c r="H3677" t="str">
        <f>IF(VLOOKUP(G3677,Clientes!$A$2:$D$102,4,FALSE)=0,Clientes!$D$6,VLOOKUP(G3677,Clientes!$A$2:$D$102,4,FALSE))</f>
        <v>Ciudad de México</v>
      </c>
      <c r="I3677" t="s">
        <v>836</v>
      </c>
      <c r="J3677">
        <v>4</v>
      </c>
      <c r="O3677" t="s">
        <v>908</v>
      </c>
    </row>
    <row r="3678" spans="1:15">
      <c r="A3678">
        <f t="shared" si="115"/>
        <v>3677</v>
      </c>
      <c r="B3678" s="14">
        <v>44252</v>
      </c>
      <c r="C3678" t="s">
        <v>6</v>
      </c>
      <c r="D3678" t="s">
        <v>21</v>
      </c>
      <c r="E3678" s="15">
        <f t="shared" si="114"/>
        <v>20200482</v>
      </c>
      <c r="F3678">
        <v>438</v>
      </c>
      <c r="G3678">
        <v>99999</v>
      </c>
      <c r="H3678" t="str">
        <f>IF(VLOOKUP(G3678,Clientes!$A$2:$D$102,4,FALSE)=0,Clientes!$D$6,VLOOKUP(G3678,Clientes!$A$2:$D$102,4,FALSE))</f>
        <v>Ciudad de México</v>
      </c>
      <c r="I3678" t="s">
        <v>836</v>
      </c>
      <c r="J3678">
        <v>5</v>
      </c>
      <c r="O3678" t="s">
        <v>907</v>
      </c>
    </row>
    <row r="3679" spans="1:15">
      <c r="A3679">
        <f t="shared" si="115"/>
        <v>3678</v>
      </c>
      <c r="B3679" s="14">
        <v>44253</v>
      </c>
      <c r="C3679" t="s">
        <v>6</v>
      </c>
      <c r="D3679" t="s">
        <v>21</v>
      </c>
      <c r="E3679" s="15">
        <f t="shared" si="114"/>
        <v>20200483</v>
      </c>
      <c r="F3679">
        <v>314</v>
      </c>
      <c r="G3679">
        <v>99999</v>
      </c>
      <c r="H3679" t="str">
        <f>IF(VLOOKUP(G3679,Clientes!$A$2:$D$102,4,FALSE)=0,Clientes!$D$6,VLOOKUP(G3679,Clientes!$A$2:$D$102,4,FALSE))</f>
        <v>Ciudad de México</v>
      </c>
      <c r="I3679" t="s">
        <v>854</v>
      </c>
      <c r="J3679">
        <v>3</v>
      </c>
      <c r="O3679" t="s">
        <v>32</v>
      </c>
    </row>
    <row r="3680" spans="1:15">
      <c r="A3680">
        <f t="shared" si="115"/>
        <v>3679</v>
      </c>
      <c r="B3680" s="14">
        <v>44253</v>
      </c>
      <c r="C3680" t="s">
        <v>6</v>
      </c>
      <c r="D3680" t="s">
        <v>20</v>
      </c>
      <c r="E3680" s="15">
        <f t="shared" si="114"/>
        <v>20200484</v>
      </c>
      <c r="F3680">
        <v>333</v>
      </c>
      <c r="G3680">
        <v>99999</v>
      </c>
      <c r="H3680" t="str">
        <f>IF(VLOOKUP(G3680,Clientes!$A$2:$D$102,4,FALSE)=0,Clientes!$D$6,VLOOKUP(G3680,Clientes!$A$2:$D$102,4,FALSE))</f>
        <v>Ciudad de México</v>
      </c>
      <c r="I3680" t="s">
        <v>855</v>
      </c>
      <c r="J3680">
        <v>7</v>
      </c>
      <c r="O3680" t="s">
        <v>32</v>
      </c>
    </row>
    <row r="3681" spans="1:15">
      <c r="A3681">
        <f t="shared" si="115"/>
        <v>3680</v>
      </c>
      <c r="B3681" s="14">
        <v>44253</v>
      </c>
      <c r="C3681" t="s">
        <v>6</v>
      </c>
      <c r="D3681" t="s">
        <v>20</v>
      </c>
      <c r="E3681" s="15">
        <f t="shared" si="114"/>
        <v>20200485</v>
      </c>
      <c r="F3681">
        <v>362</v>
      </c>
      <c r="G3681">
        <v>99999</v>
      </c>
      <c r="H3681" t="str">
        <f>IF(VLOOKUP(G3681,Clientes!$A$2:$D$102,4,FALSE)=0,Clientes!$D$6,VLOOKUP(G3681,Clientes!$A$2:$D$102,4,FALSE))</f>
        <v>Ciudad de México</v>
      </c>
      <c r="I3681" t="s">
        <v>831</v>
      </c>
      <c r="J3681">
        <v>3</v>
      </c>
      <c r="O3681" t="s">
        <v>907</v>
      </c>
    </row>
    <row r="3682" spans="1:15">
      <c r="A3682">
        <f t="shared" si="115"/>
        <v>3681</v>
      </c>
      <c r="B3682" s="14">
        <v>44253</v>
      </c>
      <c r="C3682" t="s">
        <v>6</v>
      </c>
      <c r="D3682" t="s">
        <v>22</v>
      </c>
      <c r="E3682" s="15">
        <f t="shared" si="114"/>
        <v>20200486</v>
      </c>
      <c r="F3682">
        <v>392</v>
      </c>
      <c r="G3682">
        <v>99999</v>
      </c>
      <c r="H3682" t="str">
        <f>IF(VLOOKUP(G3682,Clientes!$A$2:$D$102,4,FALSE)=0,Clientes!$D$6,VLOOKUP(G3682,Clientes!$A$2:$D$102,4,FALSE))</f>
        <v>Ciudad de México</v>
      </c>
      <c r="I3682" t="s">
        <v>841</v>
      </c>
      <c r="J3682">
        <v>2</v>
      </c>
      <c r="O3682" t="s">
        <v>908</v>
      </c>
    </row>
    <row r="3683" spans="1:15">
      <c r="A3683">
        <f t="shared" si="115"/>
        <v>3682</v>
      </c>
      <c r="B3683" s="14">
        <v>44253</v>
      </c>
      <c r="C3683" t="s">
        <v>6</v>
      </c>
      <c r="D3683" t="s">
        <v>21</v>
      </c>
      <c r="E3683" s="15">
        <f t="shared" si="114"/>
        <v>20200487</v>
      </c>
      <c r="F3683">
        <v>398</v>
      </c>
      <c r="G3683">
        <v>99999</v>
      </c>
      <c r="H3683" t="str">
        <f>IF(VLOOKUP(G3683,Clientes!$A$2:$D$102,4,FALSE)=0,Clientes!$D$6,VLOOKUP(G3683,Clientes!$A$2:$D$102,4,FALSE))</f>
        <v>Ciudad de México</v>
      </c>
      <c r="I3683" t="s">
        <v>864</v>
      </c>
      <c r="J3683">
        <v>4</v>
      </c>
      <c r="O3683" t="s">
        <v>908</v>
      </c>
    </row>
    <row r="3684" spans="1:15">
      <c r="A3684">
        <f t="shared" si="115"/>
        <v>3683</v>
      </c>
      <c r="B3684" s="14">
        <v>44254</v>
      </c>
      <c r="C3684" t="s">
        <v>6</v>
      </c>
      <c r="D3684" t="s">
        <v>21</v>
      </c>
      <c r="E3684" s="15">
        <f t="shared" si="114"/>
        <v>20200488</v>
      </c>
      <c r="F3684">
        <v>88</v>
      </c>
      <c r="G3684">
        <v>88</v>
      </c>
      <c r="H3684" t="str">
        <f>IF(VLOOKUP(G3684,Clientes!$A$2:$D$102,4,FALSE)=0,Clientes!$D$6,VLOOKUP(G3684,Clientes!$A$2:$D$102,4,FALSE))</f>
        <v>Saltillo</v>
      </c>
      <c r="I3684" t="s">
        <v>880</v>
      </c>
      <c r="J3684">
        <v>2</v>
      </c>
      <c r="O3684" t="s">
        <v>907</v>
      </c>
    </row>
    <row r="3685" spans="1:15">
      <c r="A3685">
        <f t="shared" si="115"/>
        <v>3684</v>
      </c>
      <c r="B3685" s="14">
        <v>44254</v>
      </c>
      <c r="C3685" t="s">
        <v>6</v>
      </c>
      <c r="D3685" t="s">
        <v>21</v>
      </c>
      <c r="E3685" s="15">
        <f t="shared" si="114"/>
        <v>20200489</v>
      </c>
      <c r="F3685">
        <v>97</v>
      </c>
      <c r="G3685">
        <v>97</v>
      </c>
      <c r="H3685" t="str">
        <f>IF(VLOOKUP(G3685,Clientes!$A$2:$D$102,4,FALSE)=0,Clientes!$D$6,VLOOKUP(G3685,Clientes!$A$2:$D$102,4,FALSE))</f>
        <v>Ciudad de México</v>
      </c>
      <c r="I3685" t="s">
        <v>840</v>
      </c>
      <c r="J3685">
        <v>6</v>
      </c>
      <c r="O3685" t="s">
        <v>907</v>
      </c>
    </row>
    <row r="3686" spans="1:15">
      <c r="A3686">
        <f t="shared" si="115"/>
        <v>3685</v>
      </c>
      <c r="B3686" s="14">
        <v>44254</v>
      </c>
      <c r="C3686" t="s">
        <v>6</v>
      </c>
      <c r="D3686" t="s">
        <v>20</v>
      </c>
      <c r="E3686" s="15">
        <f t="shared" si="114"/>
        <v>20200490</v>
      </c>
      <c r="F3686">
        <v>276</v>
      </c>
      <c r="G3686">
        <v>99999</v>
      </c>
      <c r="H3686" t="str">
        <f>IF(VLOOKUP(G3686,Clientes!$A$2:$D$102,4,FALSE)=0,Clientes!$D$6,VLOOKUP(G3686,Clientes!$A$2:$D$102,4,FALSE))</f>
        <v>Ciudad de México</v>
      </c>
      <c r="I3686" t="s">
        <v>885</v>
      </c>
      <c r="J3686">
        <v>6</v>
      </c>
      <c r="O3686" t="s">
        <v>908</v>
      </c>
    </row>
    <row r="3687" spans="1:15">
      <c r="A3687">
        <f t="shared" si="115"/>
        <v>3686</v>
      </c>
      <c r="B3687" s="14">
        <v>44254</v>
      </c>
      <c r="C3687" t="s">
        <v>6</v>
      </c>
      <c r="D3687" t="s">
        <v>20</v>
      </c>
      <c r="E3687" s="15">
        <f t="shared" si="114"/>
        <v>20200491</v>
      </c>
      <c r="F3687">
        <v>289</v>
      </c>
      <c r="G3687">
        <v>99999</v>
      </c>
      <c r="H3687" t="str">
        <f>IF(VLOOKUP(G3687,Clientes!$A$2:$D$102,4,FALSE)=0,Clientes!$D$6,VLOOKUP(G3687,Clientes!$A$2:$D$102,4,FALSE))</f>
        <v>Ciudad de México</v>
      </c>
      <c r="I3687" t="s">
        <v>865</v>
      </c>
      <c r="J3687">
        <v>6</v>
      </c>
      <c r="O3687" t="s">
        <v>907</v>
      </c>
    </row>
    <row r="3688" spans="1:15">
      <c r="A3688">
        <f t="shared" si="115"/>
        <v>3687</v>
      </c>
      <c r="B3688" s="14">
        <v>44254</v>
      </c>
      <c r="C3688" t="s">
        <v>6</v>
      </c>
      <c r="D3688" t="s">
        <v>20</v>
      </c>
      <c r="E3688" s="15">
        <f t="shared" si="114"/>
        <v>20200492</v>
      </c>
      <c r="F3688">
        <v>425</v>
      </c>
      <c r="G3688">
        <v>99999</v>
      </c>
      <c r="H3688" t="str">
        <f>IF(VLOOKUP(G3688,Clientes!$A$2:$D$102,4,FALSE)=0,Clientes!$D$6,VLOOKUP(G3688,Clientes!$A$2:$D$102,4,FALSE))</f>
        <v>Ciudad de México</v>
      </c>
      <c r="I3688" t="s">
        <v>835</v>
      </c>
      <c r="J3688">
        <v>2</v>
      </c>
      <c r="O3688" t="s">
        <v>907</v>
      </c>
    </row>
    <row r="3689" spans="1:15">
      <c r="A3689">
        <f t="shared" si="115"/>
        <v>3688</v>
      </c>
      <c r="B3689" s="14">
        <v>44255</v>
      </c>
      <c r="C3689" t="s">
        <v>6</v>
      </c>
      <c r="D3689" t="s">
        <v>21</v>
      </c>
      <c r="E3689" s="15">
        <f t="shared" si="114"/>
        <v>20200493</v>
      </c>
      <c r="F3689">
        <v>107</v>
      </c>
      <c r="G3689">
        <v>99999</v>
      </c>
      <c r="H3689" t="str">
        <f>IF(VLOOKUP(G3689,Clientes!$A$2:$D$102,4,FALSE)=0,Clientes!$D$6,VLOOKUP(G3689,Clientes!$A$2:$D$102,4,FALSE))</f>
        <v>Ciudad de México</v>
      </c>
      <c r="I3689" t="s">
        <v>866</v>
      </c>
      <c r="J3689">
        <v>1</v>
      </c>
      <c r="O3689" t="s">
        <v>32</v>
      </c>
    </row>
    <row r="3690" spans="1:15">
      <c r="A3690">
        <f t="shared" si="115"/>
        <v>3689</v>
      </c>
      <c r="B3690" s="14">
        <v>44255</v>
      </c>
      <c r="C3690" t="s">
        <v>6</v>
      </c>
      <c r="D3690" t="s">
        <v>22</v>
      </c>
      <c r="E3690" s="15">
        <f t="shared" si="114"/>
        <v>20200494</v>
      </c>
      <c r="F3690">
        <v>221</v>
      </c>
      <c r="G3690">
        <v>99999</v>
      </c>
      <c r="H3690" t="str">
        <f>IF(VLOOKUP(G3690,Clientes!$A$2:$D$102,4,FALSE)=0,Clientes!$D$6,VLOOKUP(G3690,Clientes!$A$2:$D$102,4,FALSE))</f>
        <v>Ciudad de México</v>
      </c>
      <c r="I3690" t="s">
        <v>874</v>
      </c>
      <c r="J3690">
        <v>7</v>
      </c>
      <c r="O3690" t="s">
        <v>907</v>
      </c>
    </row>
    <row r="3691" spans="1:15">
      <c r="A3691">
        <f t="shared" si="115"/>
        <v>3690</v>
      </c>
      <c r="B3691" s="14">
        <v>44255</v>
      </c>
      <c r="C3691" t="s">
        <v>6</v>
      </c>
      <c r="D3691" t="s">
        <v>20</v>
      </c>
      <c r="E3691" s="15">
        <f t="shared" si="114"/>
        <v>20200495</v>
      </c>
      <c r="F3691">
        <v>253</v>
      </c>
      <c r="G3691">
        <v>99999</v>
      </c>
      <c r="H3691" t="str">
        <f>IF(VLOOKUP(G3691,Clientes!$A$2:$D$102,4,FALSE)=0,Clientes!$D$6,VLOOKUP(G3691,Clientes!$A$2:$D$102,4,FALSE))</f>
        <v>Ciudad de México</v>
      </c>
      <c r="I3691" t="s">
        <v>852</v>
      </c>
      <c r="J3691">
        <v>7</v>
      </c>
      <c r="O3691" t="s">
        <v>32</v>
      </c>
    </row>
    <row r="3692" spans="1:15">
      <c r="A3692">
        <f t="shared" si="115"/>
        <v>3691</v>
      </c>
      <c r="B3692" s="14">
        <v>44255</v>
      </c>
      <c r="C3692" t="s">
        <v>6</v>
      </c>
      <c r="D3692" t="s">
        <v>22</v>
      </c>
      <c r="E3692" s="15">
        <f t="shared" si="114"/>
        <v>20200496</v>
      </c>
      <c r="F3692">
        <v>297</v>
      </c>
      <c r="G3692">
        <v>99999</v>
      </c>
      <c r="H3692" t="str">
        <f>IF(VLOOKUP(G3692,Clientes!$A$2:$D$102,4,FALSE)=0,Clientes!$D$6,VLOOKUP(G3692,Clientes!$A$2:$D$102,4,FALSE))</f>
        <v>Ciudad de México</v>
      </c>
      <c r="I3692" t="s">
        <v>850</v>
      </c>
      <c r="J3692">
        <v>5</v>
      </c>
      <c r="O3692" t="s">
        <v>32</v>
      </c>
    </row>
    <row r="3693" spans="1:15">
      <c r="A3693">
        <f t="shared" si="115"/>
        <v>3692</v>
      </c>
      <c r="B3693" s="14">
        <v>44255</v>
      </c>
      <c r="C3693" t="s">
        <v>6</v>
      </c>
      <c r="D3693" t="s">
        <v>20</v>
      </c>
      <c r="E3693" s="15">
        <f t="shared" si="114"/>
        <v>20200497</v>
      </c>
      <c r="F3693">
        <v>336</v>
      </c>
      <c r="G3693">
        <v>99999</v>
      </c>
      <c r="H3693" t="str">
        <f>IF(VLOOKUP(G3693,Clientes!$A$2:$D$102,4,FALSE)=0,Clientes!$D$6,VLOOKUP(G3693,Clientes!$A$2:$D$102,4,FALSE))</f>
        <v>Ciudad de México</v>
      </c>
      <c r="I3693" t="s">
        <v>871</v>
      </c>
      <c r="J3693">
        <v>2</v>
      </c>
      <c r="O3693" t="s">
        <v>32</v>
      </c>
    </row>
    <row r="3694" spans="1:15">
      <c r="A3694">
        <f t="shared" si="115"/>
        <v>3693</v>
      </c>
      <c r="B3694" s="14">
        <v>44255</v>
      </c>
      <c r="C3694" t="s">
        <v>6</v>
      </c>
      <c r="D3694" t="s">
        <v>21</v>
      </c>
      <c r="E3694" s="15">
        <f t="shared" si="114"/>
        <v>20200498</v>
      </c>
      <c r="F3694">
        <v>364</v>
      </c>
      <c r="G3694">
        <v>99999</v>
      </c>
      <c r="H3694" t="str">
        <f>IF(VLOOKUP(G3694,Clientes!$A$2:$D$102,4,FALSE)=0,Clientes!$D$6,VLOOKUP(G3694,Clientes!$A$2:$D$102,4,FALSE))</f>
        <v>Ciudad de México</v>
      </c>
      <c r="I3694" t="s">
        <v>882</v>
      </c>
      <c r="J3694">
        <v>6</v>
      </c>
      <c r="O3694" t="s">
        <v>32</v>
      </c>
    </row>
    <row r="3695" spans="1:15">
      <c r="A3695">
        <f t="shared" si="115"/>
        <v>3694</v>
      </c>
      <c r="B3695" s="14">
        <v>44255</v>
      </c>
      <c r="C3695" t="s">
        <v>6</v>
      </c>
      <c r="D3695" t="s">
        <v>22</v>
      </c>
      <c r="E3695" s="15">
        <f t="shared" si="114"/>
        <v>20200499</v>
      </c>
      <c r="F3695">
        <v>371</v>
      </c>
      <c r="G3695">
        <v>99999</v>
      </c>
      <c r="H3695" t="str">
        <f>IF(VLOOKUP(G3695,Clientes!$A$2:$D$102,4,FALSE)=0,Clientes!$D$6,VLOOKUP(G3695,Clientes!$A$2:$D$102,4,FALSE))</f>
        <v>Ciudad de México</v>
      </c>
      <c r="I3695" t="s">
        <v>861</v>
      </c>
      <c r="J3695">
        <v>3</v>
      </c>
      <c r="O3695" t="s">
        <v>908</v>
      </c>
    </row>
    <row r="3696" spans="1:15">
      <c r="A3696">
        <f t="shared" si="115"/>
        <v>3695</v>
      </c>
      <c r="B3696" s="14">
        <v>44255</v>
      </c>
      <c r="C3696" t="s">
        <v>6</v>
      </c>
      <c r="D3696" t="s">
        <v>21</v>
      </c>
      <c r="E3696" s="15">
        <f t="shared" si="114"/>
        <v>20200500</v>
      </c>
      <c r="F3696">
        <v>398</v>
      </c>
      <c r="G3696">
        <v>99999</v>
      </c>
      <c r="H3696" t="str">
        <f>IF(VLOOKUP(G3696,Clientes!$A$2:$D$102,4,FALSE)=0,Clientes!$D$6,VLOOKUP(G3696,Clientes!$A$2:$D$102,4,FALSE))</f>
        <v>Ciudad de México</v>
      </c>
      <c r="I3696" t="s">
        <v>844</v>
      </c>
      <c r="J3696">
        <v>6</v>
      </c>
      <c r="O3696" t="s">
        <v>32</v>
      </c>
    </row>
    <row r="3697" spans="1:15">
      <c r="A3697">
        <f t="shared" si="115"/>
        <v>3696</v>
      </c>
      <c r="B3697" s="14" t="s">
        <v>906</v>
      </c>
      <c r="C3697" t="s">
        <v>6</v>
      </c>
      <c r="D3697" t="s">
        <v>20</v>
      </c>
      <c r="E3697" s="15">
        <f t="shared" si="114"/>
        <v>20200501</v>
      </c>
      <c r="F3697">
        <v>63</v>
      </c>
      <c r="G3697">
        <v>63</v>
      </c>
      <c r="H3697" t="str">
        <f>IF(VLOOKUP(G3697,Clientes!$A$2:$D$102,4,FALSE)=0,Clientes!$D$6,VLOOKUP(G3697,Clientes!$A$2:$D$102,4,FALSE))</f>
        <v>Ciudad de México</v>
      </c>
      <c r="I3697" t="s">
        <v>852</v>
      </c>
      <c r="J3697">
        <v>5</v>
      </c>
      <c r="O3697" t="s">
        <v>907</v>
      </c>
    </row>
    <row r="3698" spans="1:15">
      <c r="A3698">
        <f t="shared" si="115"/>
        <v>3697</v>
      </c>
      <c r="B3698" s="14" t="s">
        <v>906</v>
      </c>
      <c r="C3698" t="s">
        <v>6</v>
      </c>
      <c r="D3698" t="s">
        <v>20</v>
      </c>
      <c r="E3698" s="15">
        <f t="shared" si="114"/>
        <v>20200502</v>
      </c>
      <c r="F3698">
        <v>67</v>
      </c>
      <c r="G3698">
        <v>67</v>
      </c>
      <c r="H3698" t="str">
        <f>IF(VLOOKUP(G3698,Clientes!$A$2:$D$102,4,FALSE)=0,Clientes!$D$6,VLOOKUP(G3698,Clientes!$A$2:$D$102,4,FALSE))</f>
        <v>Guadalajara</v>
      </c>
      <c r="I3698" t="s">
        <v>890</v>
      </c>
      <c r="J3698">
        <v>4</v>
      </c>
      <c r="O3698" t="s">
        <v>907</v>
      </c>
    </row>
    <row r="3699" spans="1:15">
      <c r="A3699">
        <f t="shared" si="115"/>
        <v>3698</v>
      </c>
      <c r="B3699" s="14" t="s">
        <v>906</v>
      </c>
      <c r="C3699" t="s">
        <v>6</v>
      </c>
      <c r="D3699" t="s">
        <v>22</v>
      </c>
      <c r="E3699" s="15">
        <f t="shared" si="114"/>
        <v>20200503</v>
      </c>
      <c r="F3699">
        <v>126</v>
      </c>
      <c r="G3699">
        <v>99999</v>
      </c>
      <c r="H3699" t="str">
        <f>IF(VLOOKUP(G3699,Clientes!$A$2:$D$102,4,FALSE)=0,Clientes!$D$6,VLOOKUP(G3699,Clientes!$A$2:$D$102,4,FALSE))</f>
        <v>Ciudad de México</v>
      </c>
      <c r="I3699" t="s">
        <v>890</v>
      </c>
      <c r="J3699">
        <v>7</v>
      </c>
      <c r="O3699" t="s">
        <v>32</v>
      </c>
    </row>
    <row r="3700" spans="1:15">
      <c r="A3700">
        <f t="shared" si="115"/>
        <v>3699</v>
      </c>
      <c r="B3700" s="14" t="s">
        <v>906</v>
      </c>
      <c r="C3700" t="s">
        <v>6</v>
      </c>
      <c r="D3700" t="s">
        <v>20</v>
      </c>
      <c r="E3700" s="15">
        <f t="shared" si="114"/>
        <v>20200504</v>
      </c>
      <c r="F3700">
        <v>133</v>
      </c>
      <c r="G3700">
        <v>99999</v>
      </c>
      <c r="H3700" t="str">
        <f>IF(VLOOKUP(G3700,Clientes!$A$2:$D$102,4,FALSE)=0,Clientes!$D$6,VLOOKUP(G3700,Clientes!$A$2:$D$102,4,FALSE))</f>
        <v>Ciudad de México</v>
      </c>
      <c r="I3700" t="s">
        <v>864</v>
      </c>
      <c r="J3700">
        <v>5</v>
      </c>
      <c r="O3700" t="s">
        <v>32</v>
      </c>
    </row>
    <row r="3701" spans="1:15">
      <c r="A3701">
        <f t="shared" si="115"/>
        <v>3700</v>
      </c>
      <c r="B3701" s="14" t="s">
        <v>906</v>
      </c>
      <c r="C3701" t="s">
        <v>6</v>
      </c>
      <c r="D3701" t="s">
        <v>21</v>
      </c>
      <c r="E3701" s="15">
        <f t="shared" si="114"/>
        <v>20200505</v>
      </c>
      <c r="F3701">
        <v>209</v>
      </c>
      <c r="G3701">
        <v>99999</v>
      </c>
      <c r="H3701" t="str">
        <f>IF(VLOOKUP(G3701,Clientes!$A$2:$D$102,4,FALSE)=0,Clientes!$D$6,VLOOKUP(G3701,Clientes!$A$2:$D$102,4,FALSE))</f>
        <v>Ciudad de México</v>
      </c>
      <c r="I3701" t="s">
        <v>889</v>
      </c>
      <c r="J3701">
        <v>2</v>
      </c>
      <c r="O3701" t="s">
        <v>908</v>
      </c>
    </row>
    <row r="3702" spans="1:15">
      <c r="A3702">
        <f t="shared" si="115"/>
        <v>3701</v>
      </c>
      <c r="B3702" s="14" t="s">
        <v>906</v>
      </c>
      <c r="C3702" t="s">
        <v>6</v>
      </c>
      <c r="D3702" t="s">
        <v>20</v>
      </c>
      <c r="E3702" s="15">
        <f t="shared" si="114"/>
        <v>20200506</v>
      </c>
      <c r="F3702">
        <v>249</v>
      </c>
      <c r="G3702">
        <v>99999</v>
      </c>
      <c r="H3702" t="str">
        <f>IF(VLOOKUP(G3702,Clientes!$A$2:$D$102,4,FALSE)=0,Clientes!$D$6,VLOOKUP(G3702,Clientes!$A$2:$D$102,4,FALSE))</f>
        <v>Ciudad de México</v>
      </c>
      <c r="I3702" t="s">
        <v>837</v>
      </c>
      <c r="J3702">
        <v>2</v>
      </c>
      <c r="O3702" t="s">
        <v>907</v>
      </c>
    </row>
    <row r="3703" spans="1:15">
      <c r="A3703">
        <f t="shared" si="115"/>
        <v>3702</v>
      </c>
      <c r="B3703" s="14" t="s">
        <v>906</v>
      </c>
      <c r="C3703" t="s">
        <v>6</v>
      </c>
      <c r="D3703" t="s">
        <v>21</v>
      </c>
      <c r="E3703" s="15">
        <f t="shared" si="114"/>
        <v>20200507</v>
      </c>
      <c r="F3703">
        <v>344</v>
      </c>
      <c r="G3703">
        <v>99999</v>
      </c>
      <c r="H3703" t="str">
        <f>IF(VLOOKUP(G3703,Clientes!$A$2:$D$102,4,FALSE)=0,Clientes!$D$6,VLOOKUP(G3703,Clientes!$A$2:$D$102,4,FALSE))</f>
        <v>Ciudad de México</v>
      </c>
      <c r="I3703" t="s">
        <v>884</v>
      </c>
      <c r="J3703">
        <v>3</v>
      </c>
      <c r="O3703" t="s">
        <v>908</v>
      </c>
    </row>
    <row r="3704" spans="1:15">
      <c r="A3704">
        <f t="shared" si="115"/>
        <v>3703</v>
      </c>
      <c r="B3704" s="14" t="s">
        <v>906</v>
      </c>
      <c r="C3704" t="s">
        <v>6</v>
      </c>
      <c r="D3704" t="s">
        <v>20</v>
      </c>
      <c r="E3704" s="15">
        <f t="shared" si="114"/>
        <v>20200508</v>
      </c>
      <c r="F3704">
        <v>452</v>
      </c>
      <c r="G3704">
        <v>99999</v>
      </c>
      <c r="H3704" t="str">
        <f>IF(VLOOKUP(G3704,Clientes!$A$2:$D$102,4,FALSE)=0,Clientes!$D$6,VLOOKUP(G3704,Clientes!$A$2:$D$102,4,FALSE))</f>
        <v>Ciudad de México</v>
      </c>
      <c r="I3704" t="s">
        <v>835</v>
      </c>
      <c r="J3704">
        <v>7</v>
      </c>
      <c r="O3704" t="s">
        <v>908</v>
      </c>
    </row>
    <row r="3705" spans="1:15">
      <c r="A3705">
        <f t="shared" si="115"/>
        <v>3704</v>
      </c>
      <c r="B3705" s="14">
        <v>44256</v>
      </c>
      <c r="C3705" t="s">
        <v>6</v>
      </c>
      <c r="D3705" t="s">
        <v>20</v>
      </c>
      <c r="E3705" s="15">
        <f t="shared" si="114"/>
        <v>20200509</v>
      </c>
      <c r="F3705">
        <v>326</v>
      </c>
      <c r="G3705">
        <v>99999</v>
      </c>
      <c r="H3705" t="str">
        <f>IF(VLOOKUP(G3705,Clientes!$A$2:$D$102,4,FALSE)=0,Clientes!$D$6,VLOOKUP(G3705,Clientes!$A$2:$D$102,4,FALSE))</f>
        <v>Ciudad de México</v>
      </c>
      <c r="I3705" t="s">
        <v>854</v>
      </c>
      <c r="J3705">
        <v>5</v>
      </c>
      <c r="O3705" t="s">
        <v>32</v>
      </c>
    </row>
    <row r="3706" spans="1:15">
      <c r="A3706">
        <f t="shared" si="115"/>
        <v>3705</v>
      </c>
      <c r="B3706" s="14">
        <v>44256</v>
      </c>
      <c r="C3706" t="s">
        <v>6</v>
      </c>
      <c r="D3706" t="s">
        <v>20</v>
      </c>
      <c r="E3706" s="15">
        <f t="shared" si="114"/>
        <v>20200510</v>
      </c>
      <c r="F3706">
        <v>344</v>
      </c>
      <c r="G3706">
        <v>99999</v>
      </c>
      <c r="H3706" t="str">
        <f>IF(VLOOKUP(G3706,Clientes!$A$2:$D$102,4,FALSE)=0,Clientes!$D$6,VLOOKUP(G3706,Clientes!$A$2:$D$102,4,FALSE))</f>
        <v>Ciudad de México</v>
      </c>
      <c r="I3706" t="s">
        <v>852</v>
      </c>
      <c r="J3706">
        <v>1</v>
      </c>
      <c r="O3706" t="s">
        <v>32</v>
      </c>
    </row>
    <row r="3707" spans="1:15">
      <c r="A3707">
        <f t="shared" si="115"/>
        <v>3706</v>
      </c>
      <c r="B3707" s="14">
        <v>44256</v>
      </c>
      <c r="C3707" t="s">
        <v>6</v>
      </c>
      <c r="D3707" t="s">
        <v>20</v>
      </c>
      <c r="E3707" s="15">
        <f t="shared" si="114"/>
        <v>20200511</v>
      </c>
      <c r="F3707">
        <v>446</v>
      </c>
      <c r="G3707">
        <v>99999</v>
      </c>
      <c r="H3707" t="str">
        <f>IF(VLOOKUP(G3707,Clientes!$A$2:$D$102,4,FALSE)=0,Clientes!$D$6,VLOOKUP(G3707,Clientes!$A$2:$D$102,4,FALSE))</f>
        <v>Ciudad de México</v>
      </c>
      <c r="I3707" t="s">
        <v>833</v>
      </c>
      <c r="J3707">
        <v>6</v>
      </c>
      <c r="O3707" t="s">
        <v>908</v>
      </c>
    </row>
    <row r="3708" spans="1:15">
      <c r="A3708">
        <f t="shared" si="115"/>
        <v>3707</v>
      </c>
      <c r="B3708" s="14">
        <v>44257</v>
      </c>
      <c r="C3708" t="s">
        <v>6</v>
      </c>
      <c r="D3708" t="s">
        <v>20</v>
      </c>
      <c r="E3708" s="15">
        <f t="shared" ref="E3708:E3771" si="116">IF(CONCATENATE(D3708,F3708)=CONCATENATE(D3707,F3707),E3707,E3707+1)</f>
        <v>20200512</v>
      </c>
      <c r="F3708">
        <v>117</v>
      </c>
      <c r="G3708">
        <v>99999</v>
      </c>
      <c r="H3708" t="str">
        <f>IF(VLOOKUP(G3708,Clientes!$A$2:$D$102,4,FALSE)=0,Clientes!$D$6,VLOOKUP(G3708,Clientes!$A$2:$D$102,4,FALSE))</f>
        <v>Ciudad de México</v>
      </c>
      <c r="I3708" t="s">
        <v>833</v>
      </c>
      <c r="J3708">
        <v>2</v>
      </c>
      <c r="O3708" t="s">
        <v>907</v>
      </c>
    </row>
    <row r="3709" spans="1:15">
      <c r="A3709">
        <f t="shared" si="115"/>
        <v>3708</v>
      </c>
      <c r="B3709" s="14">
        <v>44257</v>
      </c>
      <c r="C3709" t="s">
        <v>6</v>
      </c>
      <c r="D3709" t="s">
        <v>20</v>
      </c>
      <c r="E3709" s="15">
        <f t="shared" si="116"/>
        <v>20200513</v>
      </c>
      <c r="F3709">
        <v>234</v>
      </c>
      <c r="G3709">
        <v>99999</v>
      </c>
      <c r="H3709" t="str">
        <f>IF(VLOOKUP(G3709,Clientes!$A$2:$D$102,4,FALSE)=0,Clientes!$D$6,VLOOKUP(G3709,Clientes!$A$2:$D$102,4,FALSE))</f>
        <v>Ciudad de México</v>
      </c>
      <c r="I3709" t="s">
        <v>854</v>
      </c>
      <c r="J3709">
        <v>6</v>
      </c>
      <c r="O3709" t="s">
        <v>908</v>
      </c>
    </row>
    <row r="3710" spans="1:15">
      <c r="A3710">
        <f t="shared" si="115"/>
        <v>3709</v>
      </c>
      <c r="B3710" s="14">
        <v>44257</v>
      </c>
      <c r="C3710" t="s">
        <v>6</v>
      </c>
      <c r="D3710" t="s">
        <v>20</v>
      </c>
      <c r="E3710" s="15">
        <f t="shared" si="116"/>
        <v>20200514</v>
      </c>
      <c r="F3710">
        <v>355</v>
      </c>
      <c r="G3710">
        <v>99999</v>
      </c>
      <c r="H3710" t="str">
        <f>IF(VLOOKUP(G3710,Clientes!$A$2:$D$102,4,FALSE)=0,Clientes!$D$6,VLOOKUP(G3710,Clientes!$A$2:$D$102,4,FALSE))</f>
        <v>Ciudad de México</v>
      </c>
      <c r="I3710" t="s">
        <v>888</v>
      </c>
      <c r="J3710">
        <v>7</v>
      </c>
      <c r="O3710" t="s">
        <v>907</v>
      </c>
    </row>
    <row r="3711" spans="1:15">
      <c r="A3711">
        <f t="shared" si="115"/>
        <v>3710</v>
      </c>
      <c r="B3711" s="14">
        <v>44257</v>
      </c>
      <c r="C3711" t="s">
        <v>6</v>
      </c>
      <c r="D3711" t="s">
        <v>21</v>
      </c>
      <c r="E3711" s="15">
        <f t="shared" si="116"/>
        <v>20200515</v>
      </c>
      <c r="F3711">
        <v>382</v>
      </c>
      <c r="G3711">
        <v>99999</v>
      </c>
      <c r="H3711" t="str">
        <f>IF(VLOOKUP(G3711,Clientes!$A$2:$D$102,4,FALSE)=0,Clientes!$D$6,VLOOKUP(G3711,Clientes!$A$2:$D$102,4,FALSE))</f>
        <v>Ciudad de México</v>
      </c>
      <c r="I3711" t="s">
        <v>880</v>
      </c>
      <c r="J3711">
        <v>6</v>
      </c>
      <c r="O3711" t="s">
        <v>32</v>
      </c>
    </row>
    <row r="3712" spans="1:15">
      <c r="A3712">
        <f t="shared" si="115"/>
        <v>3711</v>
      </c>
      <c r="B3712" s="14">
        <v>44257</v>
      </c>
      <c r="C3712" t="s">
        <v>6</v>
      </c>
      <c r="D3712" t="s">
        <v>20</v>
      </c>
      <c r="E3712" s="15">
        <f t="shared" si="116"/>
        <v>20200516</v>
      </c>
      <c r="F3712">
        <v>441</v>
      </c>
      <c r="G3712">
        <v>99999</v>
      </c>
      <c r="H3712" t="str">
        <f>IF(VLOOKUP(G3712,Clientes!$A$2:$D$102,4,FALSE)=0,Clientes!$D$6,VLOOKUP(G3712,Clientes!$A$2:$D$102,4,FALSE))</f>
        <v>Ciudad de México</v>
      </c>
      <c r="I3712" t="s">
        <v>871</v>
      </c>
      <c r="J3712">
        <v>4</v>
      </c>
      <c r="O3712" t="s">
        <v>908</v>
      </c>
    </row>
    <row r="3713" spans="1:15">
      <c r="A3713">
        <f t="shared" si="115"/>
        <v>3712</v>
      </c>
      <c r="B3713" s="14">
        <v>44258</v>
      </c>
      <c r="C3713" t="s">
        <v>6</v>
      </c>
      <c r="D3713" t="s">
        <v>20</v>
      </c>
      <c r="E3713" s="15">
        <f t="shared" si="116"/>
        <v>20200517</v>
      </c>
      <c r="F3713">
        <v>29</v>
      </c>
      <c r="G3713">
        <v>29</v>
      </c>
      <c r="H3713" t="str">
        <f>IF(VLOOKUP(G3713,Clientes!$A$2:$D$102,4,FALSE)=0,Clientes!$D$6,VLOOKUP(G3713,Clientes!$A$2:$D$102,4,FALSE))</f>
        <v>Ciudad de México</v>
      </c>
      <c r="I3713" t="s">
        <v>847</v>
      </c>
      <c r="J3713">
        <v>5</v>
      </c>
      <c r="O3713" t="s">
        <v>907</v>
      </c>
    </row>
    <row r="3714" spans="1:15">
      <c r="A3714">
        <f t="shared" si="115"/>
        <v>3713</v>
      </c>
      <c r="B3714" s="14">
        <v>44258</v>
      </c>
      <c r="C3714" t="s">
        <v>6</v>
      </c>
      <c r="D3714" t="s">
        <v>21</v>
      </c>
      <c r="E3714" s="15">
        <f t="shared" si="116"/>
        <v>20200518</v>
      </c>
      <c r="F3714">
        <v>36</v>
      </c>
      <c r="G3714">
        <v>36</v>
      </c>
      <c r="H3714" t="str">
        <f>IF(VLOOKUP(G3714,Clientes!$A$2:$D$102,4,FALSE)=0,Clientes!$D$6,VLOOKUP(G3714,Clientes!$A$2:$D$102,4,FALSE))</f>
        <v>Tijuana</v>
      </c>
      <c r="I3714" t="s">
        <v>881</v>
      </c>
      <c r="J3714">
        <v>5</v>
      </c>
      <c r="O3714" t="s">
        <v>908</v>
      </c>
    </row>
    <row r="3715" spans="1:15">
      <c r="A3715">
        <f t="shared" si="115"/>
        <v>3714</v>
      </c>
      <c r="B3715" s="14">
        <v>44258</v>
      </c>
      <c r="C3715" t="s">
        <v>6</v>
      </c>
      <c r="D3715" t="s">
        <v>22</v>
      </c>
      <c r="E3715" s="15">
        <f t="shared" si="116"/>
        <v>20200519</v>
      </c>
      <c r="F3715">
        <v>93</v>
      </c>
      <c r="G3715">
        <v>93</v>
      </c>
      <c r="H3715" t="str">
        <f>IF(VLOOKUP(G3715,Clientes!$A$2:$D$102,4,FALSE)=0,Clientes!$D$6,VLOOKUP(G3715,Clientes!$A$2:$D$102,4,FALSE))</f>
        <v>Ciudad de México</v>
      </c>
      <c r="I3715" t="s">
        <v>834</v>
      </c>
      <c r="J3715">
        <v>6</v>
      </c>
      <c r="O3715" t="s">
        <v>908</v>
      </c>
    </row>
    <row r="3716" spans="1:15">
      <c r="A3716">
        <f t="shared" ref="A3716:A3779" si="117">A3715+1</f>
        <v>3715</v>
      </c>
      <c r="B3716" s="14">
        <v>44258</v>
      </c>
      <c r="C3716" t="s">
        <v>6</v>
      </c>
      <c r="D3716" t="s">
        <v>20</v>
      </c>
      <c r="E3716" s="15">
        <f t="shared" si="116"/>
        <v>20200520</v>
      </c>
      <c r="F3716">
        <v>159</v>
      </c>
      <c r="G3716">
        <v>99999</v>
      </c>
      <c r="H3716" t="str">
        <f>IF(VLOOKUP(G3716,Clientes!$A$2:$D$102,4,FALSE)=0,Clientes!$D$6,VLOOKUP(G3716,Clientes!$A$2:$D$102,4,FALSE))</f>
        <v>Ciudad de México</v>
      </c>
      <c r="I3716" t="s">
        <v>886</v>
      </c>
      <c r="J3716">
        <v>2</v>
      </c>
      <c r="O3716" t="s">
        <v>907</v>
      </c>
    </row>
    <row r="3717" spans="1:15">
      <c r="A3717">
        <f t="shared" si="117"/>
        <v>3716</v>
      </c>
      <c r="B3717" s="14">
        <v>44258</v>
      </c>
      <c r="C3717" t="s">
        <v>6</v>
      </c>
      <c r="D3717" t="s">
        <v>20</v>
      </c>
      <c r="E3717" s="15">
        <f t="shared" si="116"/>
        <v>20200521</v>
      </c>
      <c r="F3717">
        <v>230</v>
      </c>
      <c r="G3717">
        <v>99999</v>
      </c>
      <c r="H3717" t="str">
        <f>IF(VLOOKUP(G3717,Clientes!$A$2:$D$102,4,FALSE)=0,Clientes!$D$6,VLOOKUP(G3717,Clientes!$A$2:$D$102,4,FALSE))</f>
        <v>Ciudad de México</v>
      </c>
      <c r="I3717" t="s">
        <v>869</v>
      </c>
      <c r="J3717">
        <v>2</v>
      </c>
      <c r="O3717" t="s">
        <v>908</v>
      </c>
    </row>
    <row r="3718" spans="1:15">
      <c r="A3718">
        <f t="shared" si="117"/>
        <v>3717</v>
      </c>
      <c r="B3718" s="14">
        <v>44258</v>
      </c>
      <c r="C3718" t="s">
        <v>6</v>
      </c>
      <c r="D3718" t="s">
        <v>22</v>
      </c>
      <c r="E3718" s="15">
        <f t="shared" si="116"/>
        <v>20200522</v>
      </c>
      <c r="F3718">
        <v>281</v>
      </c>
      <c r="G3718">
        <v>99999</v>
      </c>
      <c r="H3718" t="str">
        <f>IF(VLOOKUP(G3718,Clientes!$A$2:$D$102,4,FALSE)=0,Clientes!$D$6,VLOOKUP(G3718,Clientes!$A$2:$D$102,4,FALSE))</f>
        <v>Ciudad de México</v>
      </c>
      <c r="I3718" t="s">
        <v>858</v>
      </c>
      <c r="J3718">
        <v>2</v>
      </c>
      <c r="O3718" t="s">
        <v>907</v>
      </c>
    </row>
    <row r="3719" spans="1:15">
      <c r="A3719">
        <f t="shared" si="117"/>
        <v>3718</v>
      </c>
      <c r="B3719" s="14">
        <v>44258</v>
      </c>
      <c r="C3719" t="s">
        <v>6</v>
      </c>
      <c r="D3719" t="s">
        <v>22</v>
      </c>
      <c r="E3719" s="15">
        <f t="shared" si="116"/>
        <v>20200523</v>
      </c>
      <c r="F3719">
        <v>424</v>
      </c>
      <c r="G3719">
        <v>99999</v>
      </c>
      <c r="H3719" t="str">
        <f>IF(VLOOKUP(G3719,Clientes!$A$2:$D$102,4,FALSE)=0,Clientes!$D$6,VLOOKUP(G3719,Clientes!$A$2:$D$102,4,FALSE))</f>
        <v>Ciudad de México</v>
      </c>
      <c r="I3719" t="s">
        <v>841</v>
      </c>
      <c r="J3719">
        <v>3</v>
      </c>
      <c r="O3719" t="s">
        <v>908</v>
      </c>
    </row>
    <row r="3720" spans="1:15">
      <c r="A3720">
        <f t="shared" si="117"/>
        <v>3719</v>
      </c>
      <c r="B3720" s="14">
        <v>44258</v>
      </c>
      <c r="C3720" t="s">
        <v>6</v>
      </c>
      <c r="D3720" t="s">
        <v>22</v>
      </c>
      <c r="E3720" s="15">
        <f t="shared" si="116"/>
        <v>20200524</v>
      </c>
      <c r="F3720">
        <v>439</v>
      </c>
      <c r="G3720">
        <v>99999</v>
      </c>
      <c r="H3720" t="str">
        <f>IF(VLOOKUP(G3720,Clientes!$A$2:$D$102,4,FALSE)=0,Clientes!$D$6,VLOOKUP(G3720,Clientes!$A$2:$D$102,4,FALSE))</f>
        <v>Ciudad de México</v>
      </c>
      <c r="I3720" t="s">
        <v>849</v>
      </c>
      <c r="J3720">
        <v>2</v>
      </c>
      <c r="O3720" t="s">
        <v>908</v>
      </c>
    </row>
    <row r="3721" spans="1:15">
      <c r="A3721">
        <f t="shared" si="117"/>
        <v>3720</v>
      </c>
      <c r="B3721" s="14">
        <v>44258</v>
      </c>
      <c r="C3721" t="s">
        <v>6</v>
      </c>
      <c r="D3721" t="s">
        <v>21</v>
      </c>
      <c r="E3721" s="15">
        <f t="shared" si="116"/>
        <v>20200525</v>
      </c>
      <c r="F3721">
        <v>457</v>
      </c>
      <c r="G3721">
        <v>99999</v>
      </c>
      <c r="H3721" t="str">
        <f>IF(VLOOKUP(G3721,Clientes!$A$2:$D$102,4,FALSE)=0,Clientes!$D$6,VLOOKUP(G3721,Clientes!$A$2:$D$102,4,FALSE))</f>
        <v>Ciudad de México</v>
      </c>
      <c r="I3721" t="s">
        <v>876</v>
      </c>
      <c r="J3721">
        <v>7</v>
      </c>
      <c r="O3721" t="s">
        <v>908</v>
      </c>
    </row>
    <row r="3722" spans="1:15">
      <c r="A3722">
        <f t="shared" si="117"/>
        <v>3721</v>
      </c>
      <c r="B3722" s="14">
        <v>44259</v>
      </c>
      <c r="C3722" t="s">
        <v>6</v>
      </c>
      <c r="D3722" t="s">
        <v>22</v>
      </c>
      <c r="E3722" s="15">
        <f t="shared" si="116"/>
        <v>20200526</v>
      </c>
      <c r="F3722">
        <v>266</v>
      </c>
      <c r="G3722">
        <v>99999</v>
      </c>
      <c r="H3722" t="str">
        <f>IF(VLOOKUP(G3722,Clientes!$A$2:$D$102,4,FALSE)=0,Clientes!$D$6,VLOOKUP(G3722,Clientes!$A$2:$D$102,4,FALSE))</f>
        <v>Ciudad de México</v>
      </c>
      <c r="I3722" t="s">
        <v>840</v>
      </c>
      <c r="J3722">
        <v>3</v>
      </c>
      <c r="O3722" t="s">
        <v>32</v>
      </c>
    </row>
    <row r="3723" spans="1:15">
      <c r="A3723">
        <f t="shared" si="117"/>
        <v>3722</v>
      </c>
      <c r="B3723" s="14">
        <v>44260</v>
      </c>
      <c r="C3723" t="s">
        <v>6</v>
      </c>
      <c r="D3723" t="s">
        <v>20</v>
      </c>
      <c r="E3723" s="15">
        <f t="shared" si="116"/>
        <v>20200527</v>
      </c>
      <c r="F3723">
        <v>322</v>
      </c>
      <c r="G3723">
        <v>99999</v>
      </c>
      <c r="H3723" t="str">
        <f>IF(VLOOKUP(G3723,Clientes!$A$2:$D$102,4,FALSE)=0,Clientes!$D$6,VLOOKUP(G3723,Clientes!$A$2:$D$102,4,FALSE))</f>
        <v>Ciudad de México</v>
      </c>
      <c r="I3723" t="s">
        <v>844</v>
      </c>
      <c r="J3723">
        <v>2</v>
      </c>
      <c r="O3723" t="s">
        <v>32</v>
      </c>
    </row>
    <row r="3724" spans="1:15">
      <c r="A3724">
        <f t="shared" si="117"/>
        <v>3723</v>
      </c>
      <c r="B3724" s="14">
        <v>44260</v>
      </c>
      <c r="C3724" t="s">
        <v>6</v>
      </c>
      <c r="D3724" t="s">
        <v>22</v>
      </c>
      <c r="E3724" s="15">
        <f t="shared" si="116"/>
        <v>20200528</v>
      </c>
      <c r="F3724">
        <v>368</v>
      </c>
      <c r="G3724">
        <v>99999</v>
      </c>
      <c r="H3724" t="str">
        <f>IF(VLOOKUP(G3724,Clientes!$A$2:$D$102,4,FALSE)=0,Clientes!$D$6,VLOOKUP(G3724,Clientes!$A$2:$D$102,4,FALSE))</f>
        <v>Ciudad de México</v>
      </c>
      <c r="I3724" t="s">
        <v>848</v>
      </c>
      <c r="J3724">
        <v>6</v>
      </c>
      <c r="O3724" t="s">
        <v>907</v>
      </c>
    </row>
    <row r="3725" spans="1:15">
      <c r="A3725">
        <f t="shared" si="117"/>
        <v>3724</v>
      </c>
      <c r="B3725" s="14">
        <v>44261</v>
      </c>
      <c r="C3725" t="s">
        <v>6</v>
      </c>
      <c r="D3725" t="s">
        <v>20</v>
      </c>
      <c r="E3725" s="15">
        <f t="shared" si="116"/>
        <v>20200529</v>
      </c>
      <c r="F3725">
        <v>59</v>
      </c>
      <c r="G3725">
        <v>59</v>
      </c>
      <c r="H3725" t="str">
        <f>IF(VLOOKUP(G3725,Clientes!$A$2:$D$102,4,FALSE)=0,Clientes!$D$6,VLOOKUP(G3725,Clientes!$A$2:$D$102,4,FALSE))</f>
        <v>Ecatepec</v>
      </c>
      <c r="I3725" t="s">
        <v>841</v>
      </c>
      <c r="J3725">
        <v>5</v>
      </c>
      <c r="O3725" t="s">
        <v>32</v>
      </c>
    </row>
    <row r="3726" spans="1:15">
      <c r="A3726">
        <f t="shared" si="117"/>
        <v>3725</v>
      </c>
      <c r="B3726" s="14">
        <v>44261</v>
      </c>
      <c r="C3726" t="s">
        <v>6</v>
      </c>
      <c r="D3726" t="s">
        <v>21</v>
      </c>
      <c r="E3726" s="15">
        <f t="shared" si="116"/>
        <v>20200530</v>
      </c>
      <c r="F3726">
        <v>98</v>
      </c>
      <c r="G3726">
        <v>98</v>
      </c>
      <c r="H3726" t="str">
        <f>IF(VLOOKUP(G3726,Clientes!$A$2:$D$102,4,FALSE)=0,Clientes!$D$6,VLOOKUP(G3726,Clientes!$A$2:$D$102,4,FALSE))</f>
        <v>Ciudad de México</v>
      </c>
      <c r="I3726" t="s">
        <v>832</v>
      </c>
      <c r="J3726">
        <v>7</v>
      </c>
      <c r="O3726" t="s">
        <v>907</v>
      </c>
    </row>
    <row r="3727" spans="1:15">
      <c r="A3727">
        <f t="shared" si="117"/>
        <v>3726</v>
      </c>
      <c r="B3727" s="14">
        <v>44261</v>
      </c>
      <c r="C3727" t="s">
        <v>6</v>
      </c>
      <c r="D3727" t="s">
        <v>20</v>
      </c>
      <c r="E3727" s="15">
        <f t="shared" si="116"/>
        <v>20200531</v>
      </c>
      <c r="F3727">
        <v>128</v>
      </c>
      <c r="G3727">
        <v>99999</v>
      </c>
      <c r="H3727" t="str">
        <f>IF(VLOOKUP(G3727,Clientes!$A$2:$D$102,4,FALSE)=0,Clientes!$D$6,VLOOKUP(G3727,Clientes!$A$2:$D$102,4,FALSE))</f>
        <v>Ciudad de México</v>
      </c>
      <c r="I3727" t="s">
        <v>863</v>
      </c>
      <c r="J3727">
        <v>6</v>
      </c>
      <c r="O3727" t="s">
        <v>32</v>
      </c>
    </row>
    <row r="3728" spans="1:15">
      <c r="A3728">
        <f t="shared" si="117"/>
        <v>3727</v>
      </c>
      <c r="B3728" s="14">
        <v>44261</v>
      </c>
      <c r="C3728" t="s">
        <v>6</v>
      </c>
      <c r="D3728" t="s">
        <v>20</v>
      </c>
      <c r="E3728" s="15">
        <f t="shared" si="116"/>
        <v>20200532</v>
      </c>
      <c r="F3728">
        <v>209</v>
      </c>
      <c r="G3728">
        <v>99999</v>
      </c>
      <c r="H3728" t="str">
        <f>IF(VLOOKUP(G3728,Clientes!$A$2:$D$102,4,FALSE)=0,Clientes!$D$6,VLOOKUP(G3728,Clientes!$A$2:$D$102,4,FALSE))</f>
        <v>Ciudad de México</v>
      </c>
      <c r="I3728" t="s">
        <v>873</v>
      </c>
      <c r="J3728">
        <v>5</v>
      </c>
      <c r="O3728" t="s">
        <v>908</v>
      </c>
    </row>
    <row r="3729" spans="1:15">
      <c r="A3729">
        <f t="shared" si="117"/>
        <v>3728</v>
      </c>
      <c r="B3729" s="14">
        <v>44261</v>
      </c>
      <c r="C3729" t="s">
        <v>6</v>
      </c>
      <c r="D3729" t="s">
        <v>20</v>
      </c>
      <c r="E3729" s="15">
        <f t="shared" si="116"/>
        <v>20200533</v>
      </c>
      <c r="F3729">
        <v>301</v>
      </c>
      <c r="G3729">
        <v>99999</v>
      </c>
      <c r="H3729" t="str">
        <f>IF(VLOOKUP(G3729,Clientes!$A$2:$D$102,4,FALSE)=0,Clientes!$D$6,VLOOKUP(G3729,Clientes!$A$2:$D$102,4,FALSE))</f>
        <v>Ciudad de México</v>
      </c>
      <c r="I3729" t="s">
        <v>878</v>
      </c>
      <c r="J3729">
        <v>2</v>
      </c>
      <c r="O3729" t="s">
        <v>908</v>
      </c>
    </row>
    <row r="3730" spans="1:15">
      <c r="A3730">
        <f t="shared" si="117"/>
        <v>3729</v>
      </c>
      <c r="B3730" s="14">
        <v>44262</v>
      </c>
      <c r="C3730" t="s">
        <v>6</v>
      </c>
      <c r="D3730" t="s">
        <v>20</v>
      </c>
      <c r="E3730" s="15">
        <f t="shared" si="116"/>
        <v>20200534</v>
      </c>
      <c r="F3730">
        <v>193</v>
      </c>
      <c r="G3730">
        <v>99999</v>
      </c>
      <c r="H3730" t="str">
        <f>IF(VLOOKUP(G3730,Clientes!$A$2:$D$102,4,FALSE)=0,Clientes!$D$6,VLOOKUP(G3730,Clientes!$A$2:$D$102,4,FALSE))</f>
        <v>Ciudad de México</v>
      </c>
      <c r="I3730" t="s">
        <v>830</v>
      </c>
      <c r="J3730">
        <v>6</v>
      </c>
      <c r="O3730" t="s">
        <v>907</v>
      </c>
    </row>
    <row r="3731" spans="1:15">
      <c r="A3731">
        <f t="shared" si="117"/>
        <v>3730</v>
      </c>
      <c r="B3731" s="14">
        <v>44262</v>
      </c>
      <c r="C3731" t="s">
        <v>6</v>
      </c>
      <c r="D3731" t="s">
        <v>20</v>
      </c>
      <c r="E3731" s="15">
        <f t="shared" si="116"/>
        <v>20200535</v>
      </c>
      <c r="F3731">
        <v>195</v>
      </c>
      <c r="G3731">
        <v>99999</v>
      </c>
      <c r="H3731" t="str">
        <f>IF(VLOOKUP(G3731,Clientes!$A$2:$D$102,4,FALSE)=0,Clientes!$D$6,VLOOKUP(G3731,Clientes!$A$2:$D$102,4,FALSE))</f>
        <v>Ciudad de México</v>
      </c>
      <c r="I3731" t="s">
        <v>878</v>
      </c>
      <c r="J3731">
        <v>7</v>
      </c>
      <c r="O3731" t="s">
        <v>32</v>
      </c>
    </row>
    <row r="3732" spans="1:15">
      <c r="A3732">
        <f t="shared" si="117"/>
        <v>3731</v>
      </c>
      <c r="B3732" s="14">
        <v>44262</v>
      </c>
      <c r="C3732" t="s">
        <v>6</v>
      </c>
      <c r="D3732" t="s">
        <v>21</v>
      </c>
      <c r="E3732" s="15">
        <f t="shared" si="116"/>
        <v>20200536</v>
      </c>
      <c r="F3732">
        <v>391</v>
      </c>
      <c r="G3732">
        <v>99999</v>
      </c>
      <c r="H3732" t="str">
        <f>IF(VLOOKUP(G3732,Clientes!$A$2:$D$102,4,FALSE)=0,Clientes!$D$6,VLOOKUP(G3732,Clientes!$A$2:$D$102,4,FALSE))</f>
        <v>Ciudad de México</v>
      </c>
      <c r="I3732" t="s">
        <v>872</v>
      </c>
      <c r="J3732">
        <v>4</v>
      </c>
      <c r="O3732" t="s">
        <v>32</v>
      </c>
    </row>
    <row r="3733" spans="1:15">
      <c r="A3733">
        <f t="shared" si="117"/>
        <v>3732</v>
      </c>
      <c r="B3733" s="14">
        <v>44262</v>
      </c>
      <c r="C3733" t="s">
        <v>6</v>
      </c>
      <c r="D3733" t="s">
        <v>20</v>
      </c>
      <c r="E3733" s="15">
        <f t="shared" si="116"/>
        <v>20200537</v>
      </c>
      <c r="F3733">
        <v>462</v>
      </c>
      <c r="G3733">
        <v>99999</v>
      </c>
      <c r="H3733" t="str">
        <f>IF(VLOOKUP(G3733,Clientes!$A$2:$D$102,4,FALSE)=0,Clientes!$D$6,VLOOKUP(G3733,Clientes!$A$2:$D$102,4,FALSE))</f>
        <v>Ciudad de México</v>
      </c>
      <c r="I3733" t="s">
        <v>887</v>
      </c>
      <c r="J3733">
        <v>1</v>
      </c>
      <c r="O3733" t="s">
        <v>32</v>
      </c>
    </row>
    <row r="3734" spans="1:15">
      <c r="A3734">
        <f t="shared" si="117"/>
        <v>3733</v>
      </c>
      <c r="B3734" s="14">
        <v>44263</v>
      </c>
      <c r="C3734" t="s">
        <v>6</v>
      </c>
      <c r="D3734" t="s">
        <v>20</v>
      </c>
      <c r="E3734" s="15">
        <f t="shared" si="116"/>
        <v>20200538</v>
      </c>
      <c r="F3734">
        <v>15</v>
      </c>
      <c r="G3734">
        <v>15</v>
      </c>
      <c r="H3734" t="str">
        <f>IF(VLOOKUP(G3734,Clientes!$A$2:$D$102,4,FALSE)=0,Clientes!$D$6,VLOOKUP(G3734,Clientes!$A$2:$D$102,4,FALSE))</f>
        <v>Ciudad de México</v>
      </c>
      <c r="I3734" t="s">
        <v>851</v>
      </c>
      <c r="J3734">
        <v>4</v>
      </c>
      <c r="O3734" t="s">
        <v>908</v>
      </c>
    </row>
    <row r="3735" spans="1:15">
      <c r="A3735">
        <f t="shared" si="117"/>
        <v>3734</v>
      </c>
      <c r="B3735" s="14">
        <v>44263</v>
      </c>
      <c r="C3735" t="s">
        <v>6</v>
      </c>
      <c r="D3735" t="s">
        <v>22</v>
      </c>
      <c r="E3735" s="15">
        <f t="shared" si="116"/>
        <v>20200539</v>
      </c>
      <c r="F3735">
        <v>85</v>
      </c>
      <c r="G3735">
        <v>85</v>
      </c>
      <c r="H3735" t="str">
        <f>IF(VLOOKUP(G3735,Clientes!$A$2:$D$102,4,FALSE)=0,Clientes!$D$6,VLOOKUP(G3735,Clientes!$A$2:$D$102,4,FALSE))</f>
        <v>Ciudad de México</v>
      </c>
      <c r="I3735" t="s">
        <v>854</v>
      </c>
      <c r="J3735">
        <v>6</v>
      </c>
      <c r="O3735" t="s">
        <v>908</v>
      </c>
    </row>
    <row r="3736" spans="1:15">
      <c r="A3736">
        <f t="shared" si="117"/>
        <v>3735</v>
      </c>
      <c r="B3736" s="14">
        <v>44263</v>
      </c>
      <c r="C3736" t="s">
        <v>6</v>
      </c>
      <c r="D3736" t="s">
        <v>20</v>
      </c>
      <c r="E3736" s="15">
        <f t="shared" si="116"/>
        <v>20200540</v>
      </c>
      <c r="F3736">
        <v>93</v>
      </c>
      <c r="G3736">
        <v>93</v>
      </c>
      <c r="H3736" t="str">
        <f>IF(VLOOKUP(G3736,Clientes!$A$2:$D$102,4,FALSE)=0,Clientes!$D$6,VLOOKUP(G3736,Clientes!$A$2:$D$102,4,FALSE))</f>
        <v>Ciudad de México</v>
      </c>
      <c r="I3736" t="s">
        <v>829</v>
      </c>
      <c r="J3736">
        <v>3</v>
      </c>
      <c r="O3736" t="s">
        <v>32</v>
      </c>
    </row>
    <row r="3737" spans="1:15">
      <c r="A3737">
        <f t="shared" si="117"/>
        <v>3736</v>
      </c>
      <c r="B3737" s="14">
        <v>44263</v>
      </c>
      <c r="C3737" t="s">
        <v>6</v>
      </c>
      <c r="D3737" t="s">
        <v>20</v>
      </c>
      <c r="E3737" s="15">
        <f t="shared" si="116"/>
        <v>20200541</v>
      </c>
      <c r="F3737">
        <v>158</v>
      </c>
      <c r="G3737">
        <v>99999</v>
      </c>
      <c r="H3737" t="str">
        <f>IF(VLOOKUP(G3737,Clientes!$A$2:$D$102,4,FALSE)=0,Clientes!$D$6,VLOOKUP(G3737,Clientes!$A$2:$D$102,4,FALSE))</f>
        <v>Ciudad de México</v>
      </c>
      <c r="I3737" t="s">
        <v>856</v>
      </c>
      <c r="J3737">
        <v>7</v>
      </c>
      <c r="O3737" t="s">
        <v>908</v>
      </c>
    </row>
    <row r="3738" spans="1:15">
      <c r="A3738">
        <f t="shared" si="117"/>
        <v>3737</v>
      </c>
      <c r="B3738" s="14">
        <v>44263</v>
      </c>
      <c r="C3738" t="s">
        <v>6</v>
      </c>
      <c r="D3738" t="s">
        <v>20</v>
      </c>
      <c r="E3738" s="15">
        <f t="shared" si="116"/>
        <v>20200542</v>
      </c>
      <c r="F3738">
        <v>208</v>
      </c>
      <c r="G3738">
        <v>99999</v>
      </c>
      <c r="H3738" t="str">
        <f>IF(VLOOKUP(G3738,Clientes!$A$2:$D$102,4,FALSE)=0,Clientes!$D$6,VLOOKUP(G3738,Clientes!$A$2:$D$102,4,FALSE))</f>
        <v>Ciudad de México</v>
      </c>
      <c r="I3738" t="s">
        <v>849</v>
      </c>
      <c r="J3738">
        <v>4</v>
      </c>
      <c r="O3738" t="s">
        <v>32</v>
      </c>
    </row>
    <row r="3739" spans="1:15">
      <c r="A3739">
        <f t="shared" si="117"/>
        <v>3738</v>
      </c>
      <c r="B3739" s="14">
        <v>44263</v>
      </c>
      <c r="C3739" t="s">
        <v>6</v>
      </c>
      <c r="D3739" t="s">
        <v>20</v>
      </c>
      <c r="E3739" s="15">
        <f t="shared" si="116"/>
        <v>20200543</v>
      </c>
      <c r="F3739">
        <v>275</v>
      </c>
      <c r="G3739">
        <v>99999</v>
      </c>
      <c r="H3739" t="str">
        <f>IF(VLOOKUP(G3739,Clientes!$A$2:$D$102,4,FALSE)=0,Clientes!$D$6,VLOOKUP(G3739,Clientes!$A$2:$D$102,4,FALSE))</f>
        <v>Ciudad de México</v>
      </c>
      <c r="I3739" t="s">
        <v>884</v>
      </c>
      <c r="J3739">
        <v>6</v>
      </c>
      <c r="O3739" t="s">
        <v>907</v>
      </c>
    </row>
    <row r="3740" spans="1:15">
      <c r="A3740">
        <f t="shared" si="117"/>
        <v>3739</v>
      </c>
      <c r="B3740" s="14">
        <v>44263</v>
      </c>
      <c r="C3740" t="s">
        <v>6</v>
      </c>
      <c r="D3740" t="s">
        <v>22</v>
      </c>
      <c r="E3740" s="15">
        <f t="shared" si="116"/>
        <v>20200544</v>
      </c>
      <c r="F3740">
        <v>278</v>
      </c>
      <c r="G3740">
        <v>99999</v>
      </c>
      <c r="H3740" t="str">
        <f>IF(VLOOKUP(G3740,Clientes!$A$2:$D$102,4,FALSE)=0,Clientes!$D$6,VLOOKUP(G3740,Clientes!$A$2:$D$102,4,FALSE))</f>
        <v>Ciudad de México</v>
      </c>
      <c r="I3740" t="s">
        <v>865</v>
      </c>
      <c r="J3740">
        <v>5</v>
      </c>
      <c r="O3740" t="s">
        <v>908</v>
      </c>
    </row>
    <row r="3741" spans="1:15">
      <c r="A3741">
        <f t="shared" si="117"/>
        <v>3740</v>
      </c>
      <c r="B3741" s="14">
        <v>44263</v>
      </c>
      <c r="C3741" t="s">
        <v>6</v>
      </c>
      <c r="D3741" t="s">
        <v>22</v>
      </c>
      <c r="E3741" s="15">
        <f t="shared" si="116"/>
        <v>20200545</v>
      </c>
      <c r="F3741">
        <v>349</v>
      </c>
      <c r="G3741">
        <v>99999</v>
      </c>
      <c r="H3741" t="str">
        <f>IF(VLOOKUP(G3741,Clientes!$A$2:$D$102,4,FALSE)=0,Clientes!$D$6,VLOOKUP(G3741,Clientes!$A$2:$D$102,4,FALSE))</f>
        <v>Ciudad de México</v>
      </c>
      <c r="I3741" t="s">
        <v>886</v>
      </c>
      <c r="J3741">
        <v>1</v>
      </c>
      <c r="O3741" t="s">
        <v>908</v>
      </c>
    </row>
    <row r="3742" spans="1:15">
      <c r="A3742">
        <f t="shared" si="117"/>
        <v>3741</v>
      </c>
      <c r="B3742" s="14">
        <v>44263</v>
      </c>
      <c r="C3742" t="s">
        <v>6</v>
      </c>
      <c r="D3742" t="s">
        <v>20</v>
      </c>
      <c r="E3742" s="15">
        <f t="shared" si="116"/>
        <v>20200546</v>
      </c>
      <c r="F3742">
        <v>371</v>
      </c>
      <c r="G3742">
        <v>99999</v>
      </c>
      <c r="H3742" t="str">
        <f>IF(VLOOKUP(G3742,Clientes!$A$2:$D$102,4,FALSE)=0,Clientes!$D$6,VLOOKUP(G3742,Clientes!$A$2:$D$102,4,FALSE))</f>
        <v>Ciudad de México</v>
      </c>
      <c r="I3742" t="s">
        <v>833</v>
      </c>
      <c r="J3742">
        <v>6</v>
      </c>
      <c r="O3742" t="s">
        <v>907</v>
      </c>
    </row>
    <row r="3743" spans="1:15">
      <c r="A3743">
        <f t="shared" si="117"/>
        <v>3742</v>
      </c>
      <c r="B3743" s="14">
        <v>44263</v>
      </c>
      <c r="C3743" t="s">
        <v>6</v>
      </c>
      <c r="D3743" t="s">
        <v>22</v>
      </c>
      <c r="E3743" s="15">
        <f t="shared" si="116"/>
        <v>20200547</v>
      </c>
      <c r="F3743">
        <v>413</v>
      </c>
      <c r="G3743">
        <v>99999</v>
      </c>
      <c r="H3743" t="str">
        <f>IF(VLOOKUP(G3743,Clientes!$A$2:$D$102,4,FALSE)=0,Clientes!$D$6,VLOOKUP(G3743,Clientes!$A$2:$D$102,4,FALSE))</f>
        <v>Ciudad de México</v>
      </c>
      <c r="I3743" t="s">
        <v>858</v>
      </c>
      <c r="J3743">
        <v>2</v>
      </c>
      <c r="O3743" t="s">
        <v>908</v>
      </c>
    </row>
    <row r="3744" spans="1:15">
      <c r="A3744">
        <f t="shared" si="117"/>
        <v>3743</v>
      </c>
      <c r="B3744" s="14">
        <v>44263</v>
      </c>
      <c r="C3744" t="s">
        <v>6</v>
      </c>
      <c r="D3744" t="s">
        <v>20</v>
      </c>
      <c r="E3744" s="15">
        <f t="shared" si="116"/>
        <v>20200548</v>
      </c>
      <c r="F3744">
        <v>421</v>
      </c>
      <c r="G3744">
        <v>99999</v>
      </c>
      <c r="H3744" t="str">
        <f>IF(VLOOKUP(G3744,Clientes!$A$2:$D$102,4,FALSE)=0,Clientes!$D$6,VLOOKUP(G3744,Clientes!$A$2:$D$102,4,FALSE))</f>
        <v>Ciudad de México</v>
      </c>
      <c r="I3744" t="s">
        <v>874</v>
      </c>
      <c r="J3744">
        <v>5</v>
      </c>
      <c r="O3744" t="s">
        <v>908</v>
      </c>
    </row>
    <row r="3745" spans="1:15">
      <c r="A3745">
        <f t="shared" si="117"/>
        <v>3744</v>
      </c>
      <c r="B3745" s="14">
        <v>44264</v>
      </c>
      <c r="C3745" t="s">
        <v>6</v>
      </c>
      <c r="D3745" t="s">
        <v>20</v>
      </c>
      <c r="E3745" s="15">
        <f t="shared" si="116"/>
        <v>20200549</v>
      </c>
      <c r="F3745">
        <v>71</v>
      </c>
      <c r="G3745">
        <v>71</v>
      </c>
      <c r="H3745" t="str">
        <f>IF(VLOOKUP(G3745,Clientes!$A$2:$D$102,4,FALSE)=0,Clientes!$D$6,VLOOKUP(G3745,Clientes!$A$2:$D$102,4,FALSE))</f>
        <v>Ciudad de México</v>
      </c>
      <c r="I3745" t="s">
        <v>837</v>
      </c>
      <c r="J3745">
        <v>7</v>
      </c>
      <c r="O3745" t="s">
        <v>32</v>
      </c>
    </row>
    <row r="3746" spans="1:15">
      <c r="A3746">
        <f t="shared" si="117"/>
        <v>3745</v>
      </c>
      <c r="B3746" s="14">
        <v>44264</v>
      </c>
      <c r="C3746" t="s">
        <v>6</v>
      </c>
      <c r="D3746" t="s">
        <v>20</v>
      </c>
      <c r="E3746" s="15">
        <f t="shared" si="116"/>
        <v>20200550</v>
      </c>
      <c r="F3746">
        <v>206</v>
      </c>
      <c r="G3746">
        <v>99999</v>
      </c>
      <c r="H3746" t="str">
        <f>IF(VLOOKUP(G3746,Clientes!$A$2:$D$102,4,FALSE)=0,Clientes!$D$6,VLOOKUP(G3746,Clientes!$A$2:$D$102,4,FALSE))</f>
        <v>Ciudad de México</v>
      </c>
      <c r="I3746" t="s">
        <v>885</v>
      </c>
      <c r="J3746">
        <v>4</v>
      </c>
      <c r="O3746" t="s">
        <v>908</v>
      </c>
    </row>
    <row r="3747" spans="1:15">
      <c r="A3747">
        <f t="shared" si="117"/>
        <v>3746</v>
      </c>
      <c r="B3747" s="14">
        <v>44264</v>
      </c>
      <c r="C3747" t="s">
        <v>6</v>
      </c>
      <c r="D3747" t="s">
        <v>20</v>
      </c>
      <c r="E3747" s="15">
        <f t="shared" si="116"/>
        <v>20200551</v>
      </c>
      <c r="F3747">
        <v>222</v>
      </c>
      <c r="G3747">
        <v>99999</v>
      </c>
      <c r="H3747" t="str">
        <f>IF(VLOOKUP(G3747,Clientes!$A$2:$D$102,4,FALSE)=0,Clientes!$D$6,VLOOKUP(G3747,Clientes!$A$2:$D$102,4,FALSE))</f>
        <v>Ciudad de México</v>
      </c>
      <c r="I3747" t="s">
        <v>848</v>
      </c>
      <c r="J3747">
        <v>4</v>
      </c>
      <c r="O3747" t="s">
        <v>908</v>
      </c>
    </row>
    <row r="3748" spans="1:15">
      <c r="A3748">
        <f t="shared" si="117"/>
        <v>3747</v>
      </c>
      <c r="B3748" s="14">
        <v>44264</v>
      </c>
      <c r="C3748" t="s">
        <v>6</v>
      </c>
      <c r="D3748" t="s">
        <v>20</v>
      </c>
      <c r="E3748" s="15">
        <f t="shared" si="116"/>
        <v>20200552</v>
      </c>
      <c r="F3748">
        <v>223</v>
      </c>
      <c r="G3748">
        <v>99999</v>
      </c>
      <c r="H3748" t="str">
        <f>IF(VLOOKUP(G3748,Clientes!$A$2:$D$102,4,FALSE)=0,Clientes!$D$6,VLOOKUP(G3748,Clientes!$A$2:$D$102,4,FALSE))</f>
        <v>Ciudad de México</v>
      </c>
      <c r="I3748" t="s">
        <v>848</v>
      </c>
      <c r="J3748">
        <v>1</v>
      </c>
      <c r="O3748" t="s">
        <v>908</v>
      </c>
    </row>
    <row r="3749" spans="1:15">
      <c r="A3749">
        <f t="shared" si="117"/>
        <v>3748</v>
      </c>
      <c r="B3749" s="14">
        <v>44264</v>
      </c>
      <c r="C3749" t="s">
        <v>6</v>
      </c>
      <c r="D3749" t="s">
        <v>20</v>
      </c>
      <c r="E3749" s="15">
        <f t="shared" si="116"/>
        <v>20200553</v>
      </c>
      <c r="F3749">
        <v>227</v>
      </c>
      <c r="G3749">
        <v>99999</v>
      </c>
      <c r="H3749" t="str">
        <f>IF(VLOOKUP(G3749,Clientes!$A$2:$D$102,4,FALSE)=0,Clientes!$D$6,VLOOKUP(G3749,Clientes!$A$2:$D$102,4,FALSE))</f>
        <v>Ciudad de México</v>
      </c>
      <c r="I3749" t="s">
        <v>877</v>
      </c>
      <c r="J3749">
        <v>2</v>
      </c>
      <c r="O3749" t="s">
        <v>32</v>
      </c>
    </row>
    <row r="3750" spans="1:15">
      <c r="A3750">
        <f t="shared" si="117"/>
        <v>3749</v>
      </c>
      <c r="B3750" s="14">
        <v>44264</v>
      </c>
      <c r="C3750" t="s">
        <v>6</v>
      </c>
      <c r="D3750" t="s">
        <v>20</v>
      </c>
      <c r="E3750" s="15">
        <f t="shared" si="116"/>
        <v>20200554</v>
      </c>
      <c r="F3750">
        <v>245</v>
      </c>
      <c r="G3750">
        <v>99999</v>
      </c>
      <c r="H3750" t="str">
        <f>IF(VLOOKUP(G3750,Clientes!$A$2:$D$102,4,FALSE)=0,Clientes!$D$6,VLOOKUP(G3750,Clientes!$A$2:$D$102,4,FALSE))</f>
        <v>Ciudad de México</v>
      </c>
      <c r="I3750" t="s">
        <v>877</v>
      </c>
      <c r="J3750">
        <v>6</v>
      </c>
      <c r="O3750" t="s">
        <v>32</v>
      </c>
    </row>
    <row r="3751" spans="1:15">
      <c r="A3751">
        <f t="shared" si="117"/>
        <v>3750</v>
      </c>
      <c r="B3751" s="14">
        <v>44264</v>
      </c>
      <c r="C3751" t="s">
        <v>6</v>
      </c>
      <c r="D3751" t="s">
        <v>21</v>
      </c>
      <c r="E3751" s="15">
        <f t="shared" si="116"/>
        <v>20200555</v>
      </c>
      <c r="F3751">
        <v>371</v>
      </c>
      <c r="G3751">
        <v>99999</v>
      </c>
      <c r="H3751" t="str">
        <f>IF(VLOOKUP(G3751,Clientes!$A$2:$D$102,4,FALSE)=0,Clientes!$D$6,VLOOKUP(G3751,Clientes!$A$2:$D$102,4,FALSE))</f>
        <v>Ciudad de México</v>
      </c>
      <c r="I3751" t="s">
        <v>858</v>
      </c>
      <c r="J3751">
        <v>5</v>
      </c>
      <c r="O3751" t="s">
        <v>32</v>
      </c>
    </row>
    <row r="3752" spans="1:15">
      <c r="A3752">
        <f t="shared" si="117"/>
        <v>3751</v>
      </c>
      <c r="B3752" s="14">
        <v>44264</v>
      </c>
      <c r="C3752" t="s">
        <v>6</v>
      </c>
      <c r="D3752" t="s">
        <v>20</v>
      </c>
      <c r="E3752" s="15">
        <f t="shared" si="116"/>
        <v>20200556</v>
      </c>
      <c r="F3752">
        <v>397</v>
      </c>
      <c r="G3752">
        <v>99999</v>
      </c>
      <c r="H3752" t="str">
        <f>IF(VLOOKUP(G3752,Clientes!$A$2:$D$102,4,FALSE)=0,Clientes!$D$6,VLOOKUP(G3752,Clientes!$A$2:$D$102,4,FALSE))</f>
        <v>Ciudad de México</v>
      </c>
      <c r="I3752" t="s">
        <v>832</v>
      </c>
      <c r="J3752">
        <v>4</v>
      </c>
      <c r="O3752" t="s">
        <v>908</v>
      </c>
    </row>
    <row r="3753" spans="1:15">
      <c r="A3753">
        <f t="shared" si="117"/>
        <v>3752</v>
      </c>
      <c r="B3753" s="14">
        <v>44264</v>
      </c>
      <c r="C3753" t="s">
        <v>6</v>
      </c>
      <c r="D3753" t="s">
        <v>20</v>
      </c>
      <c r="E3753" s="15">
        <f t="shared" si="116"/>
        <v>20200557</v>
      </c>
      <c r="F3753">
        <v>407</v>
      </c>
      <c r="G3753">
        <v>99999</v>
      </c>
      <c r="H3753" t="str">
        <f>IF(VLOOKUP(G3753,Clientes!$A$2:$D$102,4,FALSE)=0,Clientes!$D$6,VLOOKUP(G3753,Clientes!$A$2:$D$102,4,FALSE))</f>
        <v>Ciudad de México</v>
      </c>
      <c r="I3753" t="s">
        <v>856</v>
      </c>
      <c r="J3753">
        <v>3</v>
      </c>
      <c r="O3753" t="s">
        <v>32</v>
      </c>
    </row>
    <row r="3754" spans="1:15">
      <c r="A3754">
        <f t="shared" si="117"/>
        <v>3753</v>
      </c>
      <c r="B3754" s="14">
        <v>44264</v>
      </c>
      <c r="C3754" t="s">
        <v>6</v>
      </c>
      <c r="D3754" t="s">
        <v>20</v>
      </c>
      <c r="E3754" s="15">
        <f t="shared" si="116"/>
        <v>20200558</v>
      </c>
      <c r="F3754">
        <v>424</v>
      </c>
      <c r="G3754">
        <v>99999</v>
      </c>
      <c r="H3754" t="str">
        <f>IF(VLOOKUP(G3754,Clientes!$A$2:$D$102,4,FALSE)=0,Clientes!$D$6,VLOOKUP(G3754,Clientes!$A$2:$D$102,4,FALSE))</f>
        <v>Ciudad de México</v>
      </c>
      <c r="I3754" t="s">
        <v>831</v>
      </c>
      <c r="J3754">
        <v>6</v>
      </c>
      <c r="O3754" t="s">
        <v>908</v>
      </c>
    </row>
    <row r="3755" spans="1:15">
      <c r="A3755">
        <f t="shared" si="117"/>
        <v>3754</v>
      </c>
      <c r="B3755" s="14">
        <v>44265</v>
      </c>
      <c r="C3755" t="s">
        <v>6</v>
      </c>
      <c r="D3755" t="s">
        <v>21</v>
      </c>
      <c r="E3755" s="15">
        <f t="shared" si="116"/>
        <v>20200559</v>
      </c>
      <c r="F3755">
        <v>12</v>
      </c>
      <c r="G3755">
        <v>12</v>
      </c>
      <c r="H3755" t="str">
        <f>IF(VLOOKUP(G3755,Clientes!$A$2:$D$102,4,FALSE)=0,Clientes!$D$6,VLOOKUP(G3755,Clientes!$A$2:$D$102,4,FALSE))</f>
        <v>Ciudad de México</v>
      </c>
      <c r="I3755" t="s">
        <v>845</v>
      </c>
      <c r="J3755">
        <v>1</v>
      </c>
      <c r="O3755" t="s">
        <v>907</v>
      </c>
    </row>
    <row r="3756" spans="1:15">
      <c r="A3756">
        <f t="shared" si="117"/>
        <v>3755</v>
      </c>
      <c r="B3756" s="14">
        <v>44265</v>
      </c>
      <c r="C3756" t="s">
        <v>6</v>
      </c>
      <c r="D3756" t="s">
        <v>21</v>
      </c>
      <c r="E3756" s="15">
        <f t="shared" si="116"/>
        <v>20200560</v>
      </c>
      <c r="F3756">
        <v>22</v>
      </c>
      <c r="G3756">
        <v>22</v>
      </c>
      <c r="H3756" t="str">
        <f>IF(VLOOKUP(G3756,Clientes!$A$2:$D$102,4,FALSE)=0,Clientes!$D$6,VLOOKUP(G3756,Clientes!$A$2:$D$102,4,FALSE))</f>
        <v>Ciudad de México</v>
      </c>
      <c r="I3756" t="s">
        <v>866</v>
      </c>
      <c r="J3756">
        <v>6</v>
      </c>
      <c r="O3756" t="s">
        <v>907</v>
      </c>
    </row>
    <row r="3757" spans="1:15">
      <c r="A3757">
        <f t="shared" si="117"/>
        <v>3756</v>
      </c>
      <c r="B3757" s="14">
        <v>44265</v>
      </c>
      <c r="C3757" t="s">
        <v>6</v>
      </c>
      <c r="D3757" t="s">
        <v>20</v>
      </c>
      <c r="E3757" s="15">
        <f t="shared" si="116"/>
        <v>20200561</v>
      </c>
      <c r="F3757">
        <v>106</v>
      </c>
      <c r="G3757">
        <v>99999</v>
      </c>
      <c r="H3757" t="str">
        <f>IF(VLOOKUP(G3757,Clientes!$A$2:$D$102,4,FALSE)=0,Clientes!$D$6,VLOOKUP(G3757,Clientes!$A$2:$D$102,4,FALSE))</f>
        <v>Ciudad de México</v>
      </c>
      <c r="I3757" t="s">
        <v>849</v>
      </c>
      <c r="J3757">
        <v>7</v>
      </c>
      <c r="O3757" t="s">
        <v>32</v>
      </c>
    </row>
    <row r="3758" spans="1:15">
      <c r="A3758">
        <f t="shared" si="117"/>
        <v>3757</v>
      </c>
      <c r="B3758" s="14">
        <v>44265</v>
      </c>
      <c r="C3758" t="s">
        <v>6</v>
      </c>
      <c r="D3758" t="s">
        <v>20</v>
      </c>
      <c r="E3758" s="15">
        <f t="shared" si="116"/>
        <v>20200562</v>
      </c>
      <c r="F3758">
        <v>111</v>
      </c>
      <c r="G3758">
        <v>99999</v>
      </c>
      <c r="H3758" t="str">
        <f>IF(VLOOKUP(G3758,Clientes!$A$2:$D$102,4,FALSE)=0,Clientes!$D$6,VLOOKUP(G3758,Clientes!$A$2:$D$102,4,FALSE))</f>
        <v>Ciudad de México</v>
      </c>
      <c r="I3758" t="s">
        <v>859</v>
      </c>
      <c r="J3758">
        <v>1</v>
      </c>
      <c r="O3758" t="s">
        <v>907</v>
      </c>
    </row>
    <row r="3759" spans="1:15">
      <c r="A3759">
        <f t="shared" si="117"/>
        <v>3758</v>
      </c>
      <c r="B3759" s="14">
        <v>44265</v>
      </c>
      <c r="C3759" t="s">
        <v>6</v>
      </c>
      <c r="D3759" t="s">
        <v>22</v>
      </c>
      <c r="E3759" s="15">
        <f t="shared" si="116"/>
        <v>20200563</v>
      </c>
      <c r="F3759">
        <v>117</v>
      </c>
      <c r="G3759">
        <v>99999</v>
      </c>
      <c r="H3759" t="str">
        <f>IF(VLOOKUP(G3759,Clientes!$A$2:$D$102,4,FALSE)=0,Clientes!$D$6,VLOOKUP(G3759,Clientes!$A$2:$D$102,4,FALSE))</f>
        <v>Ciudad de México</v>
      </c>
      <c r="I3759" t="s">
        <v>845</v>
      </c>
      <c r="J3759">
        <v>6</v>
      </c>
      <c r="O3759" t="s">
        <v>908</v>
      </c>
    </row>
    <row r="3760" spans="1:15">
      <c r="A3760">
        <f t="shared" si="117"/>
        <v>3759</v>
      </c>
      <c r="B3760" s="14">
        <v>44265</v>
      </c>
      <c r="C3760" t="s">
        <v>6</v>
      </c>
      <c r="D3760" t="s">
        <v>21</v>
      </c>
      <c r="E3760" s="15">
        <f t="shared" si="116"/>
        <v>20200564</v>
      </c>
      <c r="F3760">
        <v>142</v>
      </c>
      <c r="G3760">
        <v>99999</v>
      </c>
      <c r="H3760" t="str">
        <f>IF(VLOOKUP(G3760,Clientes!$A$2:$D$102,4,FALSE)=0,Clientes!$D$6,VLOOKUP(G3760,Clientes!$A$2:$D$102,4,FALSE))</f>
        <v>Ciudad de México</v>
      </c>
      <c r="I3760" t="s">
        <v>879</v>
      </c>
      <c r="J3760">
        <v>4</v>
      </c>
      <c r="O3760" t="s">
        <v>32</v>
      </c>
    </row>
    <row r="3761" spans="1:15">
      <c r="A3761">
        <f t="shared" si="117"/>
        <v>3760</v>
      </c>
      <c r="B3761" s="14">
        <v>44265</v>
      </c>
      <c r="C3761" t="s">
        <v>6</v>
      </c>
      <c r="D3761" t="s">
        <v>21</v>
      </c>
      <c r="E3761" s="15">
        <f t="shared" si="116"/>
        <v>20200565</v>
      </c>
      <c r="F3761">
        <v>301</v>
      </c>
      <c r="G3761">
        <v>99999</v>
      </c>
      <c r="H3761" t="str">
        <f>IF(VLOOKUP(G3761,Clientes!$A$2:$D$102,4,FALSE)=0,Clientes!$D$6,VLOOKUP(G3761,Clientes!$A$2:$D$102,4,FALSE))</f>
        <v>Ciudad de México</v>
      </c>
      <c r="I3761" t="s">
        <v>846</v>
      </c>
      <c r="J3761">
        <v>5</v>
      </c>
      <c r="O3761" t="s">
        <v>32</v>
      </c>
    </row>
    <row r="3762" spans="1:15">
      <c r="A3762">
        <f t="shared" si="117"/>
        <v>3761</v>
      </c>
      <c r="B3762" s="14">
        <v>44265</v>
      </c>
      <c r="C3762" t="s">
        <v>6</v>
      </c>
      <c r="D3762" t="s">
        <v>20</v>
      </c>
      <c r="E3762" s="15">
        <f t="shared" si="116"/>
        <v>20200566</v>
      </c>
      <c r="F3762">
        <v>322</v>
      </c>
      <c r="G3762">
        <v>99999</v>
      </c>
      <c r="H3762" t="str">
        <f>IF(VLOOKUP(G3762,Clientes!$A$2:$D$102,4,FALSE)=0,Clientes!$D$6,VLOOKUP(G3762,Clientes!$A$2:$D$102,4,FALSE))</f>
        <v>Ciudad de México</v>
      </c>
      <c r="I3762" t="s">
        <v>837</v>
      </c>
      <c r="J3762">
        <v>1</v>
      </c>
      <c r="O3762" t="s">
        <v>32</v>
      </c>
    </row>
    <row r="3763" spans="1:15">
      <c r="A3763">
        <f t="shared" si="117"/>
        <v>3762</v>
      </c>
      <c r="B3763" s="14">
        <v>44265</v>
      </c>
      <c r="C3763" t="s">
        <v>6</v>
      </c>
      <c r="D3763" t="s">
        <v>20</v>
      </c>
      <c r="E3763" s="15">
        <f t="shared" si="116"/>
        <v>20200567</v>
      </c>
      <c r="F3763">
        <v>360</v>
      </c>
      <c r="G3763">
        <v>99999</v>
      </c>
      <c r="H3763" t="str">
        <f>IF(VLOOKUP(G3763,Clientes!$A$2:$D$102,4,FALSE)=0,Clientes!$D$6,VLOOKUP(G3763,Clientes!$A$2:$D$102,4,FALSE))</f>
        <v>Ciudad de México</v>
      </c>
      <c r="I3763" t="s">
        <v>858</v>
      </c>
      <c r="J3763">
        <v>1</v>
      </c>
      <c r="O3763" t="s">
        <v>908</v>
      </c>
    </row>
    <row r="3764" spans="1:15">
      <c r="A3764">
        <f t="shared" si="117"/>
        <v>3763</v>
      </c>
      <c r="B3764" s="14">
        <v>44265</v>
      </c>
      <c r="C3764" t="s">
        <v>6</v>
      </c>
      <c r="D3764" t="s">
        <v>22</v>
      </c>
      <c r="E3764" s="15">
        <f t="shared" si="116"/>
        <v>20200568</v>
      </c>
      <c r="F3764">
        <v>460</v>
      </c>
      <c r="G3764">
        <v>99999</v>
      </c>
      <c r="H3764" t="str">
        <f>IF(VLOOKUP(G3764,Clientes!$A$2:$D$102,4,FALSE)=0,Clientes!$D$6,VLOOKUP(G3764,Clientes!$A$2:$D$102,4,FALSE))</f>
        <v>Ciudad de México</v>
      </c>
      <c r="I3764" t="s">
        <v>879</v>
      </c>
      <c r="J3764">
        <v>4</v>
      </c>
      <c r="O3764" t="s">
        <v>907</v>
      </c>
    </row>
    <row r="3765" spans="1:15">
      <c r="A3765">
        <f t="shared" si="117"/>
        <v>3764</v>
      </c>
      <c r="B3765" s="14">
        <v>44266</v>
      </c>
      <c r="C3765" t="s">
        <v>6</v>
      </c>
      <c r="D3765" t="s">
        <v>20</v>
      </c>
      <c r="E3765" s="15">
        <f t="shared" si="116"/>
        <v>20200569</v>
      </c>
      <c r="F3765">
        <v>79</v>
      </c>
      <c r="G3765">
        <v>79</v>
      </c>
      <c r="H3765" t="str">
        <f>IF(VLOOKUP(G3765,Clientes!$A$2:$D$102,4,FALSE)=0,Clientes!$D$6,VLOOKUP(G3765,Clientes!$A$2:$D$102,4,FALSE))</f>
        <v>Acapulco de Juárez</v>
      </c>
      <c r="I3765" t="s">
        <v>837</v>
      </c>
      <c r="J3765">
        <v>6</v>
      </c>
      <c r="O3765" t="s">
        <v>908</v>
      </c>
    </row>
    <row r="3766" spans="1:15">
      <c r="A3766">
        <f t="shared" si="117"/>
        <v>3765</v>
      </c>
      <c r="B3766" s="14">
        <v>44266</v>
      </c>
      <c r="C3766" t="s">
        <v>6</v>
      </c>
      <c r="D3766" t="s">
        <v>20</v>
      </c>
      <c r="E3766" s="15">
        <f t="shared" si="116"/>
        <v>20200570</v>
      </c>
      <c r="F3766">
        <v>106</v>
      </c>
      <c r="G3766">
        <v>99999</v>
      </c>
      <c r="H3766" t="str">
        <f>IF(VLOOKUP(G3766,Clientes!$A$2:$D$102,4,FALSE)=0,Clientes!$D$6,VLOOKUP(G3766,Clientes!$A$2:$D$102,4,FALSE))</f>
        <v>Ciudad de México</v>
      </c>
      <c r="I3766" t="s">
        <v>850</v>
      </c>
      <c r="J3766">
        <v>3</v>
      </c>
      <c r="O3766" t="s">
        <v>908</v>
      </c>
    </row>
    <row r="3767" spans="1:15">
      <c r="A3767">
        <f t="shared" si="117"/>
        <v>3766</v>
      </c>
      <c r="B3767" s="14">
        <v>44266</v>
      </c>
      <c r="C3767" t="s">
        <v>6</v>
      </c>
      <c r="D3767" t="s">
        <v>21</v>
      </c>
      <c r="E3767" s="15">
        <f t="shared" si="116"/>
        <v>20200571</v>
      </c>
      <c r="F3767">
        <v>119</v>
      </c>
      <c r="G3767">
        <v>99999</v>
      </c>
      <c r="H3767" t="str">
        <f>IF(VLOOKUP(G3767,Clientes!$A$2:$D$102,4,FALSE)=0,Clientes!$D$6,VLOOKUP(G3767,Clientes!$A$2:$D$102,4,FALSE))</f>
        <v>Ciudad de México</v>
      </c>
      <c r="I3767" t="s">
        <v>847</v>
      </c>
      <c r="J3767">
        <v>2</v>
      </c>
      <c r="O3767" t="s">
        <v>32</v>
      </c>
    </row>
    <row r="3768" spans="1:15">
      <c r="A3768">
        <f t="shared" si="117"/>
        <v>3767</v>
      </c>
      <c r="B3768" s="14">
        <v>44266</v>
      </c>
      <c r="C3768" t="s">
        <v>6</v>
      </c>
      <c r="D3768" t="s">
        <v>21</v>
      </c>
      <c r="E3768" s="15">
        <f t="shared" si="116"/>
        <v>20200571</v>
      </c>
      <c r="F3768">
        <v>119</v>
      </c>
      <c r="G3768">
        <v>99999</v>
      </c>
      <c r="H3768" t="str">
        <f>IF(VLOOKUP(G3768,Clientes!$A$2:$D$102,4,FALSE)=0,Clientes!$D$6,VLOOKUP(G3768,Clientes!$A$2:$D$102,4,FALSE))</f>
        <v>Ciudad de México</v>
      </c>
      <c r="I3768" t="s">
        <v>838</v>
      </c>
      <c r="J3768">
        <v>5</v>
      </c>
      <c r="O3768" t="s">
        <v>32</v>
      </c>
    </row>
    <row r="3769" spans="1:15">
      <c r="A3769">
        <f t="shared" si="117"/>
        <v>3768</v>
      </c>
      <c r="B3769" s="14">
        <v>44266</v>
      </c>
      <c r="C3769" t="s">
        <v>6</v>
      </c>
      <c r="D3769" t="s">
        <v>21</v>
      </c>
      <c r="E3769" s="15">
        <f t="shared" si="116"/>
        <v>20200572</v>
      </c>
      <c r="F3769">
        <v>132</v>
      </c>
      <c r="G3769">
        <v>99999</v>
      </c>
      <c r="H3769" t="str">
        <f>IF(VLOOKUP(G3769,Clientes!$A$2:$D$102,4,FALSE)=0,Clientes!$D$6,VLOOKUP(G3769,Clientes!$A$2:$D$102,4,FALSE))</f>
        <v>Ciudad de México</v>
      </c>
      <c r="I3769" t="s">
        <v>844</v>
      </c>
      <c r="J3769">
        <v>2</v>
      </c>
      <c r="O3769" t="s">
        <v>907</v>
      </c>
    </row>
    <row r="3770" spans="1:15">
      <c r="A3770">
        <f t="shared" si="117"/>
        <v>3769</v>
      </c>
      <c r="B3770" s="14">
        <v>44266</v>
      </c>
      <c r="C3770" t="s">
        <v>6</v>
      </c>
      <c r="D3770" t="s">
        <v>20</v>
      </c>
      <c r="E3770" s="15">
        <f t="shared" si="116"/>
        <v>20200573</v>
      </c>
      <c r="F3770">
        <v>156</v>
      </c>
      <c r="G3770">
        <v>99999</v>
      </c>
      <c r="H3770" t="str">
        <f>IF(VLOOKUP(G3770,Clientes!$A$2:$D$102,4,FALSE)=0,Clientes!$D$6,VLOOKUP(G3770,Clientes!$A$2:$D$102,4,FALSE))</f>
        <v>Ciudad de México</v>
      </c>
      <c r="I3770" t="s">
        <v>849</v>
      </c>
      <c r="J3770">
        <v>5</v>
      </c>
      <c r="O3770" t="s">
        <v>908</v>
      </c>
    </row>
    <row r="3771" spans="1:15">
      <c r="A3771">
        <f t="shared" si="117"/>
        <v>3770</v>
      </c>
      <c r="B3771" s="14">
        <v>44266</v>
      </c>
      <c r="C3771" t="s">
        <v>6</v>
      </c>
      <c r="D3771" t="s">
        <v>20</v>
      </c>
      <c r="E3771" s="15">
        <f t="shared" si="116"/>
        <v>20200574</v>
      </c>
      <c r="F3771">
        <v>194</v>
      </c>
      <c r="G3771">
        <v>99999</v>
      </c>
      <c r="H3771" t="str">
        <f>IF(VLOOKUP(G3771,Clientes!$A$2:$D$102,4,FALSE)=0,Clientes!$D$6,VLOOKUP(G3771,Clientes!$A$2:$D$102,4,FALSE))</f>
        <v>Ciudad de México</v>
      </c>
      <c r="I3771" t="s">
        <v>872</v>
      </c>
      <c r="J3771">
        <v>2</v>
      </c>
      <c r="O3771" t="s">
        <v>907</v>
      </c>
    </row>
    <row r="3772" spans="1:15">
      <c r="A3772">
        <f t="shared" si="117"/>
        <v>3771</v>
      </c>
      <c r="B3772" s="14">
        <v>44266</v>
      </c>
      <c r="C3772" t="s">
        <v>6</v>
      </c>
      <c r="D3772" t="s">
        <v>20</v>
      </c>
      <c r="E3772" s="15">
        <f t="shared" ref="E3772:E3835" si="118">IF(CONCATENATE(D3772,F3772)=CONCATENATE(D3771,F3771),E3771,E3771+1)</f>
        <v>20200575</v>
      </c>
      <c r="F3772">
        <v>210</v>
      </c>
      <c r="G3772">
        <v>99999</v>
      </c>
      <c r="H3772" t="str">
        <f>IF(VLOOKUP(G3772,Clientes!$A$2:$D$102,4,FALSE)=0,Clientes!$D$6,VLOOKUP(G3772,Clientes!$A$2:$D$102,4,FALSE))</f>
        <v>Ciudad de México</v>
      </c>
      <c r="I3772" t="s">
        <v>883</v>
      </c>
      <c r="J3772">
        <v>2</v>
      </c>
      <c r="O3772" t="s">
        <v>32</v>
      </c>
    </row>
    <row r="3773" spans="1:15">
      <c r="A3773">
        <f t="shared" si="117"/>
        <v>3772</v>
      </c>
      <c r="B3773" s="14">
        <v>44266</v>
      </c>
      <c r="C3773" t="s">
        <v>6</v>
      </c>
      <c r="D3773" t="s">
        <v>20</v>
      </c>
      <c r="E3773" s="15">
        <f t="shared" si="118"/>
        <v>20200576</v>
      </c>
      <c r="F3773">
        <v>221</v>
      </c>
      <c r="G3773">
        <v>99999</v>
      </c>
      <c r="H3773" t="str">
        <f>IF(VLOOKUP(G3773,Clientes!$A$2:$D$102,4,FALSE)=0,Clientes!$D$6,VLOOKUP(G3773,Clientes!$A$2:$D$102,4,FALSE))</f>
        <v>Ciudad de México</v>
      </c>
      <c r="I3773" t="s">
        <v>842</v>
      </c>
      <c r="J3773">
        <v>3</v>
      </c>
      <c r="O3773" t="s">
        <v>908</v>
      </c>
    </row>
    <row r="3774" spans="1:15">
      <c r="A3774">
        <f t="shared" si="117"/>
        <v>3773</v>
      </c>
      <c r="B3774" s="14">
        <v>44266</v>
      </c>
      <c r="C3774" t="s">
        <v>6</v>
      </c>
      <c r="D3774" t="s">
        <v>21</v>
      </c>
      <c r="E3774" s="15">
        <f t="shared" si="118"/>
        <v>20200577</v>
      </c>
      <c r="F3774">
        <v>321</v>
      </c>
      <c r="G3774">
        <v>99999</v>
      </c>
      <c r="H3774" t="str">
        <f>IF(VLOOKUP(G3774,Clientes!$A$2:$D$102,4,FALSE)=0,Clientes!$D$6,VLOOKUP(G3774,Clientes!$A$2:$D$102,4,FALSE))</f>
        <v>Ciudad de México</v>
      </c>
      <c r="I3774" t="s">
        <v>835</v>
      </c>
      <c r="J3774">
        <v>6</v>
      </c>
      <c r="O3774" t="s">
        <v>32</v>
      </c>
    </row>
    <row r="3775" spans="1:15">
      <c r="A3775">
        <f t="shared" si="117"/>
        <v>3774</v>
      </c>
      <c r="B3775" s="14">
        <v>44266</v>
      </c>
      <c r="C3775" t="s">
        <v>6</v>
      </c>
      <c r="D3775" t="s">
        <v>20</v>
      </c>
      <c r="E3775" s="15">
        <f t="shared" si="118"/>
        <v>20200578</v>
      </c>
      <c r="F3775">
        <v>324</v>
      </c>
      <c r="G3775">
        <v>99999</v>
      </c>
      <c r="H3775" t="str">
        <f>IF(VLOOKUP(G3775,Clientes!$A$2:$D$102,4,FALSE)=0,Clientes!$D$6,VLOOKUP(G3775,Clientes!$A$2:$D$102,4,FALSE))</f>
        <v>Ciudad de México</v>
      </c>
      <c r="I3775" t="s">
        <v>872</v>
      </c>
      <c r="J3775">
        <v>1</v>
      </c>
      <c r="O3775" t="s">
        <v>908</v>
      </c>
    </row>
    <row r="3776" spans="1:15">
      <c r="A3776">
        <f t="shared" si="117"/>
        <v>3775</v>
      </c>
      <c r="B3776" s="14">
        <v>44266</v>
      </c>
      <c r="C3776" t="s">
        <v>6</v>
      </c>
      <c r="D3776" t="s">
        <v>20</v>
      </c>
      <c r="E3776" s="15">
        <f t="shared" si="118"/>
        <v>20200579</v>
      </c>
      <c r="F3776">
        <v>364</v>
      </c>
      <c r="G3776">
        <v>99999</v>
      </c>
      <c r="H3776" t="str">
        <f>IF(VLOOKUP(G3776,Clientes!$A$2:$D$102,4,FALSE)=0,Clientes!$D$6,VLOOKUP(G3776,Clientes!$A$2:$D$102,4,FALSE))</f>
        <v>Ciudad de México</v>
      </c>
      <c r="I3776" t="s">
        <v>839</v>
      </c>
      <c r="J3776">
        <v>3</v>
      </c>
      <c r="O3776" t="s">
        <v>32</v>
      </c>
    </row>
    <row r="3777" spans="1:15">
      <c r="A3777">
        <f t="shared" si="117"/>
        <v>3776</v>
      </c>
      <c r="B3777" s="14">
        <v>44267</v>
      </c>
      <c r="C3777" t="s">
        <v>6</v>
      </c>
      <c r="D3777" t="s">
        <v>20</v>
      </c>
      <c r="E3777" s="15">
        <f t="shared" si="118"/>
        <v>20200580</v>
      </c>
      <c r="F3777">
        <v>47</v>
      </c>
      <c r="G3777">
        <v>47</v>
      </c>
      <c r="H3777" t="str">
        <f>IF(VLOOKUP(G3777,Clientes!$A$2:$D$102,4,FALSE)=0,Clientes!$D$6,VLOOKUP(G3777,Clientes!$A$2:$D$102,4,FALSE))</f>
        <v>Zapopan</v>
      </c>
      <c r="I3777" t="s">
        <v>886</v>
      </c>
      <c r="J3777">
        <v>3</v>
      </c>
      <c r="O3777" t="s">
        <v>32</v>
      </c>
    </row>
    <row r="3778" spans="1:15">
      <c r="A3778">
        <f t="shared" si="117"/>
        <v>3777</v>
      </c>
      <c r="B3778" s="14">
        <v>44267</v>
      </c>
      <c r="C3778" t="s">
        <v>6</v>
      </c>
      <c r="D3778" t="s">
        <v>22</v>
      </c>
      <c r="E3778" s="15">
        <f t="shared" si="118"/>
        <v>20200581</v>
      </c>
      <c r="F3778">
        <v>74</v>
      </c>
      <c r="G3778">
        <v>74</v>
      </c>
      <c r="H3778" t="str">
        <f>IF(VLOOKUP(G3778,Clientes!$A$2:$D$102,4,FALSE)=0,Clientes!$D$6,VLOOKUP(G3778,Clientes!$A$2:$D$102,4,FALSE))</f>
        <v>Ciudad de México</v>
      </c>
      <c r="I3778" t="s">
        <v>882</v>
      </c>
      <c r="J3778">
        <v>1</v>
      </c>
      <c r="O3778" t="s">
        <v>32</v>
      </c>
    </row>
    <row r="3779" spans="1:15">
      <c r="A3779">
        <f t="shared" si="117"/>
        <v>3778</v>
      </c>
      <c r="B3779" s="14">
        <v>44267</v>
      </c>
      <c r="C3779" t="s">
        <v>6</v>
      </c>
      <c r="D3779" t="s">
        <v>20</v>
      </c>
      <c r="E3779" s="15">
        <f t="shared" si="118"/>
        <v>20200582</v>
      </c>
      <c r="F3779">
        <v>81</v>
      </c>
      <c r="G3779">
        <v>81</v>
      </c>
      <c r="H3779" t="str">
        <f>IF(VLOOKUP(G3779,Clientes!$A$2:$D$102,4,FALSE)=0,Clientes!$D$6,VLOOKUP(G3779,Clientes!$A$2:$D$102,4,FALSE))</f>
        <v>Celaya</v>
      </c>
      <c r="I3779" t="s">
        <v>856</v>
      </c>
      <c r="J3779">
        <v>7</v>
      </c>
      <c r="O3779" t="s">
        <v>908</v>
      </c>
    </row>
    <row r="3780" spans="1:15">
      <c r="A3780">
        <f t="shared" ref="A3780:A3843" si="119">A3779+1</f>
        <v>3779</v>
      </c>
      <c r="B3780" s="14">
        <v>44267</v>
      </c>
      <c r="C3780" t="s">
        <v>6</v>
      </c>
      <c r="D3780" t="s">
        <v>20</v>
      </c>
      <c r="E3780" s="15">
        <f t="shared" si="118"/>
        <v>20200583</v>
      </c>
      <c r="F3780">
        <v>96</v>
      </c>
      <c r="G3780">
        <v>96</v>
      </c>
      <c r="H3780" t="str">
        <f>IF(VLOOKUP(G3780,Clientes!$A$2:$D$102,4,FALSE)=0,Clientes!$D$6,VLOOKUP(G3780,Clientes!$A$2:$D$102,4,FALSE))</f>
        <v>Chetumal</v>
      </c>
      <c r="I3780" t="s">
        <v>839</v>
      </c>
      <c r="J3780">
        <v>4</v>
      </c>
      <c r="O3780" t="s">
        <v>908</v>
      </c>
    </row>
    <row r="3781" spans="1:15">
      <c r="A3781">
        <f t="shared" si="119"/>
        <v>3780</v>
      </c>
      <c r="B3781" s="14">
        <v>44267</v>
      </c>
      <c r="C3781" t="s">
        <v>6</v>
      </c>
      <c r="D3781" t="s">
        <v>22</v>
      </c>
      <c r="E3781" s="15">
        <f t="shared" si="118"/>
        <v>20200584</v>
      </c>
      <c r="F3781">
        <v>96</v>
      </c>
      <c r="G3781">
        <v>96</v>
      </c>
      <c r="H3781" t="str">
        <f>IF(VLOOKUP(G3781,Clientes!$A$2:$D$102,4,FALSE)=0,Clientes!$D$6,VLOOKUP(G3781,Clientes!$A$2:$D$102,4,FALSE))</f>
        <v>Chetumal</v>
      </c>
      <c r="I3781" t="s">
        <v>875</v>
      </c>
      <c r="J3781">
        <v>1</v>
      </c>
      <c r="O3781" t="s">
        <v>32</v>
      </c>
    </row>
    <row r="3782" spans="1:15">
      <c r="A3782">
        <f t="shared" si="119"/>
        <v>3781</v>
      </c>
      <c r="B3782" s="14">
        <v>44267</v>
      </c>
      <c r="C3782" t="s">
        <v>6</v>
      </c>
      <c r="D3782" t="s">
        <v>22</v>
      </c>
      <c r="E3782" s="15">
        <f t="shared" si="118"/>
        <v>20200585</v>
      </c>
      <c r="F3782">
        <v>134</v>
      </c>
      <c r="G3782">
        <v>99999</v>
      </c>
      <c r="H3782" t="str">
        <f>IF(VLOOKUP(G3782,Clientes!$A$2:$D$102,4,FALSE)=0,Clientes!$D$6,VLOOKUP(G3782,Clientes!$A$2:$D$102,4,FALSE))</f>
        <v>Ciudad de México</v>
      </c>
      <c r="I3782" t="s">
        <v>883</v>
      </c>
      <c r="J3782">
        <v>2</v>
      </c>
      <c r="O3782" t="s">
        <v>908</v>
      </c>
    </row>
    <row r="3783" spans="1:15">
      <c r="A3783">
        <f t="shared" si="119"/>
        <v>3782</v>
      </c>
      <c r="B3783" s="14">
        <v>44267</v>
      </c>
      <c r="C3783" t="s">
        <v>6</v>
      </c>
      <c r="D3783" t="s">
        <v>20</v>
      </c>
      <c r="E3783" s="15">
        <f t="shared" si="118"/>
        <v>20200586</v>
      </c>
      <c r="F3783">
        <v>168</v>
      </c>
      <c r="G3783">
        <v>99999</v>
      </c>
      <c r="H3783" t="str">
        <f>IF(VLOOKUP(G3783,Clientes!$A$2:$D$102,4,FALSE)=0,Clientes!$D$6,VLOOKUP(G3783,Clientes!$A$2:$D$102,4,FALSE))</f>
        <v>Ciudad de México</v>
      </c>
      <c r="I3783" t="s">
        <v>856</v>
      </c>
      <c r="J3783">
        <v>2</v>
      </c>
      <c r="O3783" t="s">
        <v>908</v>
      </c>
    </row>
    <row r="3784" spans="1:15">
      <c r="A3784">
        <f t="shared" si="119"/>
        <v>3783</v>
      </c>
      <c r="B3784" s="14">
        <v>44267</v>
      </c>
      <c r="C3784" t="s">
        <v>6</v>
      </c>
      <c r="D3784" t="s">
        <v>20</v>
      </c>
      <c r="E3784" s="15">
        <f t="shared" si="118"/>
        <v>20200587</v>
      </c>
      <c r="F3784">
        <v>264</v>
      </c>
      <c r="G3784">
        <v>99999</v>
      </c>
      <c r="H3784" t="str">
        <f>IF(VLOOKUP(G3784,Clientes!$A$2:$D$102,4,FALSE)=0,Clientes!$D$6,VLOOKUP(G3784,Clientes!$A$2:$D$102,4,FALSE))</f>
        <v>Ciudad de México</v>
      </c>
      <c r="I3784" t="s">
        <v>854</v>
      </c>
      <c r="J3784">
        <v>1</v>
      </c>
      <c r="O3784" t="s">
        <v>908</v>
      </c>
    </row>
    <row r="3785" spans="1:15">
      <c r="A3785">
        <f t="shared" si="119"/>
        <v>3784</v>
      </c>
      <c r="B3785" s="14">
        <v>44267</v>
      </c>
      <c r="C3785" t="s">
        <v>6</v>
      </c>
      <c r="D3785" t="s">
        <v>21</v>
      </c>
      <c r="E3785" s="15">
        <f t="shared" si="118"/>
        <v>20200588</v>
      </c>
      <c r="F3785">
        <v>290</v>
      </c>
      <c r="G3785">
        <v>99999</v>
      </c>
      <c r="H3785" t="str">
        <f>IF(VLOOKUP(G3785,Clientes!$A$2:$D$102,4,FALSE)=0,Clientes!$D$6,VLOOKUP(G3785,Clientes!$A$2:$D$102,4,FALSE))</f>
        <v>Ciudad de México</v>
      </c>
      <c r="I3785" t="s">
        <v>854</v>
      </c>
      <c r="J3785">
        <v>6</v>
      </c>
      <c r="O3785" t="s">
        <v>907</v>
      </c>
    </row>
    <row r="3786" spans="1:15">
      <c r="A3786">
        <f t="shared" si="119"/>
        <v>3785</v>
      </c>
      <c r="B3786" s="14">
        <v>44267</v>
      </c>
      <c r="C3786" t="s">
        <v>6</v>
      </c>
      <c r="D3786" t="s">
        <v>20</v>
      </c>
      <c r="E3786" s="15">
        <f t="shared" si="118"/>
        <v>20200589</v>
      </c>
      <c r="F3786">
        <v>437</v>
      </c>
      <c r="G3786">
        <v>99999</v>
      </c>
      <c r="H3786" t="str">
        <f>IF(VLOOKUP(G3786,Clientes!$A$2:$D$102,4,FALSE)=0,Clientes!$D$6,VLOOKUP(G3786,Clientes!$A$2:$D$102,4,FALSE))</f>
        <v>Ciudad de México</v>
      </c>
      <c r="I3786" t="s">
        <v>862</v>
      </c>
      <c r="J3786">
        <v>7</v>
      </c>
      <c r="O3786" t="s">
        <v>908</v>
      </c>
    </row>
    <row r="3787" spans="1:15">
      <c r="A3787">
        <f t="shared" si="119"/>
        <v>3786</v>
      </c>
      <c r="B3787" s="14">
        <v>44268</v>
      </c>
      <c r="C3787" t="s">
        <v>6</v>
      </c>
      <c r="D3787" t="s">
        <v>20</v>
      </c>
      <c r="E3787" s="15">
        <f t="shared" si="118"/>
        <v>20200590</v>
      </c>
      <c r="F3787">
        <v>95</v>
      </c>
      <c r="G3787">
        <v>95</v>
      </c>
      <c r="H3787" t="str">
        <f>IF(VLOOKUP(G3787,Clientes!$A$2:$D$102,4,FALSE)=0,Clientes!$D$6,VLOOKUP(G3787,Clientes!$A$2:$D$102,4,FALSE))</f>
        <v>Ciudad Victoria</v>
      </c>
      <c r="I3787" t="s">
        <v>867</v>
      </c>
      <c r="J3787">
        <v>3</v>
      </c>
      <c r="O3787" t="s">
        <v>908</v>
      </c>
    </row>
    <row r="3788" spans="1:15">
      <c r="A3788">
        <f t="shared" si="119"/>
        <v>3787</v>
      </c>
      <c r="B3788" s="14">
        <v>44268</v>
      </c>
      <c r="C3788" t="s">
        <v>6</v>
      </c>
      <c r="D3788" t="s">
        <v>21</v>
      </c>
      <c r="E3788" s="15">
        <f t="shared" si="118"/>
        <v>20200591</v>
      </c>
      <c r="F3788">
        <v>167</v>
      </c>
      <c r="G3788">
        <v>99999</v>
      </c>
      <c r="H3788" t="str">
        <f>IF(VLOOKUP(G3788,Clientes!$A$2:$D$102,4,FALSE)=0,Clientes!$D$6,VLOOKUP(G3788,Clientes!$A$2:$D$102,4,FALSE))</f>
        <v>Ciudad de México</v>
      </c>
      <c r="I3788" t="s">
        <v>853</v>
      </c>
      <c r="J3788">
        <v>4</v>
      </c>
      <c r="O3788" t="s">
        <v>32</v>
      </c>
    </row>
    <row r="3789" spans="1:15">
      <c r="A3789">
        <f t="shared" si="119"/>
        <v>3788</v>
      </c>
      <c r="B3789" s="14">
        <v>44268</v>
      </c>
      <c r="C3789" t="s">
        <v>6</v>
      </c>
      <c r="D3789" t="s">
        <v>21</v>
      </c>
      <c r="E3789" s="15">
        <f t="shared" si="118"/>
        <v>20200592</v>
      </c>
      <c r="F3789">
        <v>195</v>
      </c>
      <c r="G3789">
        <v>99999</v>
      </c>
      <c r="H3789" t="str">
        <f>IF(VLOOKUP(G3789,Clientes!$A$2:$D$102,4,FALSE)=0,Clientes!$D$6,VLOOKUP(G3789,Clientes!$A$2:$D$102,4,FALSE))</f>
        <v>Ciudad de México</v>
      </c>
      <c r="I3789" t="s">
        <v>873</v>
      </c>
      <c r="J3789">
        <v>3</v>
      </c>
      <c r="O3789" t="s">
        <v>908</v>
      </c>
    </row>
    <row r="3790" spans="1:15">
      <c r="A3790">
        <f t="shared" si="119"/>
        <v>3789</v>
      </c>
      <c r="B3790" s="14">
        <v>44268</v>
      </c>
      <c r="C3790" t="s">
        <v>6</v>
      </c>
      <c r="D3790" t="s">
        <v>20</v>
      </c>
      <c r="E3790" s="15">
        <f t="shared" si="118"/>
        <v>20200593</v>
      </c>
      <c r="F3790">
        <v>200</v>
      </c>
      <c r="G3790">
        <v>99999</v>
      </c>
      <c r="H3790" t="str">
        <f>IF(VLOOKUP(G3790,Clientes!$A$2:$D$102,4,FALSE)=0,Clientes!$D$6,VLOOKUP(G3790,Clientes!$A$2:$D$102,4,FALSE))</f>
        <v>Ciudad de México</v>
      </c>
      <c r="I3790" t="s">
        <v>845</v>
      </c>
      <c r="J3790">
        <v>1</v>
      </c>
      <c r="O3790" t="s">
        <v>32</v>
      </c>
    </row>
    <row r="3791" spans="1:15">
      <c r="A3791">
        <f t="shared" si="119"/>
        <v>3790</v>
      </c>
      <c r="B3791" s="14">
        <v>44268</v>
      </c>
      <c r="C3791" t="s">
        <v>6</v>
      </c>
      <c r="D3791" t="s">
        <v>20</v>
      </c>
      <c r="E3791" s="15">
        <f t="shared" si="118"/>
        <v>20200594</v>
      </c>
      <c r="F3791">
        <v>260</v>
      </c>
      <c r="G3791">
        <v>99999</v>
      </c>
      <c r="H3791" t="str">
        <f>IF(VLOOKUP(G3791,Clientes!$A$2:$D$102,4,FALSE)=0,Clientes!$D$6,VLOOKUP(G3791,Clientes!$A$2:$D$102,4,FALSE))</f>
        <v>Ciudad de México</v>
      </c>
      <c r="I3791" t="s">
        <v>871</v>
      </c>
      <c r="J3791">
        <v>2</v>
      </c>
      <c r="O3791" t="s">
        <v>907</v>
      </c>
    </row>
    <row r="3792" spans="1:15">
      <c r="A3792">
        <f t="shared" si="119"/>
        <v>3791</v>
      </c>
      <c r="B3792" s="14">
        <v>44268</v>
      </c>
      <c r="C3792" t="s">
        <v>6</v>
      </c>
      <c r="D3792" t="s">
        <v>21</v>
      </c>
      <c r="E3792" s="15">
        <f t="shared" si="118"/>
        <v>20200595</v>
      </c>
      <c r="F3792">
        <v>296</v>
      </c>
      <c r="G3792">
        <v>99999</v>
      </c>
      <c r="H3792" t="str">
        <f>IF(VLOOKUP(G3792,Clientes!$A$2:$D$102,4,FALSE)=0,Clientes!$D$6,VLOOKUP(G3792,Clientes!$A$2:$D$102,4,FALSE))</f>
        <v>Ciudad de México</v>
      </c>
      <c r="I3792" t="s">
        <v>858</v>
      </c>
      <c r="J3792">
        <v>7</v>
      </c>
      <c r="O3792" t="s">
        <v>908</v>
      </c>
    </row>
    <row r="3793" spans="1:15">
      <c r="A3793">
        <f t="shared" si="119"/>
        <v>3792</v>
      </c>
      <c r="B3793" s="14">
        <v>44268</v>
      </c>
      <c r="C3793" t="s">
        <v>6</v>
      </c>
      <c r="D3793" t="s">
        <v>20</v>
      </c>
      <c r="E3793" s="15">
        <f t="shared" si="118"/>
        <v>20200596</v>
      </c>
      <c r="F3793">
        <v>299</v>
      </c>
      <c r="G3793">
        <v>99999</v>
      </c>
      <c r="H3793" t="str">
        <f>IF(VLOOKUP(G3793,Clientes!$A$2:$D$102,4,FALSE)=0,Clientes!$D$6,VLOOKUP(G3793,Clientes!$A$2:$D$102,4,FALSE))</f>
        <v>Ciudad de México</v>
      </c>
      <c r="I3793" t="s">
        <v>840</v>
      </c>
      <c r="J3793">
        <v>7</v>
      </c>
      <c r="O3793" t="s">
        <v>908</v>
      </c>
    </row>
    <row r="3794" spans="1:15">
      <c r="A3794">
        <f t="shared" si="119"/>
        <v>3793</v>
      </c>
      <c r="B3794" s="14">
        <v>44268</v>
      </c>
      <c r="C3794" t="s">
        <v>6</v>
      </c>
      <c r="D3794" t="s">
        <v>20</v>
      </c>
      <c r="E3794" s="15">
        <f t="shared" si="118"/>
        <v>20200597</v>
      </c>
      <c r="F3794">
        <v>348</v>
      </c>
      <c r="G3794">
        <v>99999</v>
      </c>
      <c r="H3794" t="str">
        <f>IF(VLOOKUP(G3794,Clientes!$A$2:$D$102,4,FALSE)=0,Clientes!$D$6,VLOOKUP(G3794,Clientes!$A$2:$D$102,4,FALSE))</f>
        <v>Ciudad de México</v>
      </c>
      <c r="I3794" t="s">
        <v>885</v>
      </c>
      <c r="J3794">
        <v>3</v>
      </c>
      <c r="O3794" t="s">
        <v>907</v>
      </c>
    </row>
    <row r="3795" spans="1:15">
      <c r="A3795">
        <f t="shared" si="119"/>
        <v>3794</v>
      </c>
      <c r="B3795" s="14">
        <v>44268</v>
      </c>
      <c r="C3795" t="s">
        <v>6</v>
      </c>
      <c r="D3795" t="s">
        <v>21</v>
      </c>
      <c r="E3795" s="15">
        <f t="shared" si="118"/>
        <v>20200598</v>
      </c>
      <c r="F3795">
        <v>354</v>
      </c>
      <c r="G3795">
        <v>99999</v>
      </c>
      <c r="H3795" t="str">
        <f>IF(VLOOKUP(G3795,Clientes!$A$2:$D$102,4,FALSE)=0,Clientes!$D$6,VLOOKUP(G3795,Clientes!$A$2:$D$102,4,FALSE))</f>
        <v>Ciudad de México</v>
      </c>
      <c r="I3795" t="s">
        <v>847</v>
      </c>
      <c r="J3795">
        <v>4</v>
      </c>
      <c r="O3795" t="s">
        <v>907</v>
      </c>
    </row>
    <row r="3796" spans="1:15">
      <c r="A3796">
        <f t="shared" si="119"/>
        <v>3795</v>
      </c>
      <c r="B3796" s="14">
        <v>44268</v>
      </c>
      <c r="C3796" t="s">
        <v>6</v>
      </c>
      <c r="D3796" t="s">
        <v>22</v>
      </c>
      <c r="E3796" s="15">
        <f t="shared" si="118"/>
        <v>20200599</v>
      </c>
      <c r="F3796">
        <v>423</v>
      </c>
      <c r="G3796">
        <v>99999</v>
      </c>
      <c r="H3796" t="str">
        <f>IF(VLOOKUP(G3796,Clientes!$A$2:$D$102,4,FALSE)=0,Clientes!$D$6,VLOOKUP(G3796,Clientes!$A$2:$D$102,4,FALSE))</f>
        <v>Ciudad de México</v>
      </c>
      <c r="I3796" t="s">
        <v>886</v>
      </c>
      <c r="J3796">
        <v>5</v>
      </c>
      <c r="O3796" t="s">
        <v>908</v>
      </c>
    </row>
    <row r="3797" spans="1:15">
      <c r="A3797">
        <f t="shared" si="119"/>
        <v>3796</v>
      </c>
      <c r="B3797" s="14">
        <v>44269</v>
      </c>
      <c r="C3797" t="s">
        <v>6</v>
      </c>
      <c r="D3797" t="s">
        <v>20</v>
      </c>
      <c r="E3797" s="15">
        <f t="shared" si="118"/>
        <v>20200600</v>
      </c>
      <c r="F3797">
        <v>2</v>
      </c>
      <c r="G3797">
        <v>2</v>
      </c>
      <c r="H3797" t="str">
        <f>IF(VLOOKUP(G3797,Clientes!$A$2:$D$102,4,FALSE)=0,Clientes!$D$6,VLOOKUP(G3797,Clientes!$A$2:$D$102,4,FALSE))</f>
        <v>Puebla de Zaragoza</v>
      </c>
      <c r="I3797" t="s">
        <v>886</v>
      </c>
      <c r="J3797">
        <v>4</v>
      </c>
      <c r="O3797" t="s">
        <v>907</v>
      </c>
    </row>
    <row r="3798" spans="1:15">
      <c r="A3798">
        <f t="shared" si="119"/>
        <v>3797</v>
      </c>
      <c r="B3798" s="14">
        <v>44269</v>
      </c>
      <c r="C3798" t="s">
        <v>6</v>
      </c>
      <c r="D3798" t="s">
        <v>20</v>
      </c>
      <c r="E3798" s="15">
        <f t="shared" si="118"/>
        <v>20200601</v>
      </c>
      <c r="F3798">
        <v>93</v>
      </c>
      <c r="G3798">
        <v>93</v>
      </c>
      <c r="H3798" t="str">
        <f>IF(VLOOKUP(G3798,Clientes!$A$2:$D$102,4,FALSE)=0,Clientes!$D$6,VLOOKUP(G3798,Clientes!$A$2:$D$102,4,FALSE))</f>
        <v>Ciudad de México</v>
      </c>
      <c r="I3798" t="s">
        <v>875</v>
      </c>
      <c r="J3798">
        <v>5</v>
      </c>
      <c r="O3798" t="s">
        <v>907</v>
      </c>
    </row>
    <row r="3799" spans="1:15">
      <c r="A3799">
        <f t="shared" si="119"/>
        <v>3798</v>
      </c>
      <c r="B3799" s="14">
        <v>44269</v>
      </c>
      <c r="C3799" t="s">
        <v>6</v>
      </c>
      <c r="D3799" t="s">
        <v>20</v>
      </c>
      <c r="E3799" s="15">
        <f t="shared" si="118"/>
        <v>20200602</v>
      </c>
      <c r="F3799">
        <v>121</v>
      </c>
      <c r="G3799">
        <v>99999</v>
      </c>
      <c r="H3799" t="str">
        <f>IF(VLOOKUP(G3799,Clientes!$A$2:$D$102,4,FALSE)=0,Clientes!$D$6,VLOOKUP(G3799,Clientes!$A$2:$D$102,4,FALSE))</f>
        <v>Ciudad de México</v>
      </c>
      <c r="I3799" t="s">
        <v>872</v>
      </c>
      <c r="J3799">
        <v>1</v>
      </c>
      <c r="O3799" t="s">
        <v>908</v>
      </c>
    </row>
    <row r="3800" spans="1:15">
      <c r="A3800">
        <f t="shared" si="119"/>
        <v>3799</v>
      </c>
      <c r="B3800" s="14">
        <v>44269</v>
      </c>
      <c r="C3800" t="s">
        <v>6</v>
      </c>
      <c r="D3800" t="s">
        <v>22</v>
      </c>
      <c r="E3800" s="15">
        <f t="shared" si="118"/>
        <v>20200603</v>
      </c>
      <c r="F3800">
        <v>158</v>
      </c>
      <c r="G3800">
        <v>99999</v>
      </c>
      <c r="H3800" t="str">
        <f>IF(VLOOKUP(G3800,Clientes!$A$2:$D$102,4,FALSE)=0,Clientes!$D$6,VLOOKUP(G3800,Clientes!$A$2:$D$102,4,FALSE))</f>
        <v>Ciudad de México</v>
      </c>
      <c r="I3800" t="s">
        <v>833</v>
      </c>
      <c r="J3800">
        <v>1</v>
      </c>
      <c r="O3800" t="s">
        <v>908</v>
      </c>
    </row>
    <row r="3801" spans="1:15">
      <c r="A3801">
        <f t="shared" si="119"/>
        <v>3800</v>
      </c>
      <c r="B3801" s="14">
        <v>44269</v>
      </c>
      <c r="C3801" t="s">
        <v>6</v>
      </c>
      <c r="D3801" t="s">
        <v>20</v>
      </c>
      <c r="E3801" s="15">
        <f t="shared" si="118"/>
        <v>20200604</v>
      </c>
      <c r="F3801">
        <v>163</v>
      </c>
      <c r="G3801">
        <v>99999</v>
      </c>
      <c r="H3801" t="str">
        <f>IF(VLOOKUP(G3801,Clientes!$A$2:$D$102,4,FALSE)=0,Clientes!$D$6,VLOOKUP(G3801,Clientes!$A$2:$D$102,4,FALSE))</f>
        <v>Ciudad de México</v>
      </c>
      <c r="I3801" t="s">
        <v>839</v>
      </c>
      <c r="J3801">
        <v>7</v>
      </c>
      <c r="O3801" t="s">
        <v>32</v>
      </c>
    </row>
    <row r="3802" spans="1:15">
      <c r="A3802">
        <f t="shared" si="119"/>
        <v>3801</v>
      </c>
      <c r="B3802" s="14">
        <v>44269</v>
      </c>
      <c r="C3802" t="s">
        <v>6</v>
      </c>
      <c r="D3802" t="s">
        <v>22</v>
      </c>
      <c r="E3802" s="15">
        <f t="shared" si="118"/>
        <v>20200605</v>
      </c>
      <c r="F3802">
        <v>250</v>
      </c>
      <c r="G3802">
        <v>99999</v>
      </c>
      <c r="H3802" t="str">
        <f>IF(VLOOKUP(G3802,Clientes!$A$2:$D$102,4,FALSE)=0,Clientes!$D$6,VLOOKUP(G3802,Clientes!$A$2:$D$102,4,FALSE))</f>
        <v>Ciudad de México</v>
      </c>
      <c r="I3802" t="s">
        <v>845</v>
      </c>
      <c r="J3802">
        <v>1</v>
      </c>
      <c r="O3802" t="s">
        <v>908</v>
      </c>
    </row>
    <row r="3803" spans="1:15">
      <c r="A3803">
        <f t="shared" si="119"/>
        <v>3802</v>
      </c>
      <c r="B3803" s="14">
        <v>44269</v>
      </c>
      <c r="C3803" t="s">
        <v>6</v>
      </c>
      <c r="D3803" t="s">
        <v>20</v>
      </c>
      <c r="E3803" s="15">
        <f t="shared" si="118"/>
        <v>20200606</v>
      </c>
      <c r="F3803">
        <v>351</v>
      </c>
      <c r="G3803">
        <v>99999</v>
      </c>
      <c r="H3803" t="str">
        <f>IF(VLOOKUP(G3803,Clientes!$A$2:$D$102,4,FALSE)=0,Clientes!$D$6,VLOOKUP(G3803,Clientes!$A$2:$D$102,4,FALSE))</f>
        <v>Ciudad de México</v>
      </c>
      <c r="I3803" t="s">
        <v>829</v>
      </c>
      <c r="J3803">
        <v>3</v>
      </c>
      <c r="O3803" t="s">
        <v>32</v>
      </c>
    </row>
    <row r="3804" spans="1:15">
      <c r="A3804">
        <f t="shared" si="119"/>
        <v>3803</v>
      </c>
      <c r="B3804" s="14">
        <v>44269</v>
      </c>
      <c r="C3804" t="s">
        <v>6</v>
      </c>
      <c r="D3804" t="s">
        <v>21</v>
      </c>
      <c r="E3804" s="15">
        <f t="shared" si="118"/>
        <v>20200607</v>
      </c>
      <c r="F3804">
        <v>364</v>
      </c>
      <c r="G3804">
        <v>99999</v>
      </c>
      <c r="H3804" t="str">
        <f>IF(VLOOKUP(G3804,Clientes!$A$2:$D$102,4,FALSE)=0,Clientes!$D$6,VLOOKUP(G3804,Clientes!$A$2:$D$102,4,FALSE))</f>
        <v>Ciudad de México</v>
      </c>
      <c r="I3804" t="s">
        <v>889</v>
      </c>
      <c r="J3804">
        <v>1</v>
      </c>
      <c r="O3804" t="s">
        <v>908</v>
      </c>
    </row>
    <row r="3805" spans="1:15">
      <c r="A3805">
        <f t="shared" si="119"/>
        <v>3804</v>
      </c>
      <c r="B3805" s="14">
        <v>44269</v>
      </c>
      <c r="C3805" t="s">
        <v>6</v>
      </c>
      <c r="D3805" t="s">
        <v>22</v>
      </c>
      <c r="E3805" s="15">
        <f t="shared" si="118"/>
        <v>20200608</v>
      </c>
      <c r="F3805">
        <v>403</v>
      </c>
      <c r="G3805">
        <v>99999</v>
      </c>
      <c r="H3805" t="str">
        <f>IF(VLOOKUP(G3805,Clientes!$A$2:$D$102,4,FALSE)=0,Clientes!$D$6,VLOOKUP(G3805,Clientes!$A$2:$D$102,4,FALSE))</f>
        <v>Ciudad de México</v>
      </c>
      <c r="I3805" t="s">
        <v>835</v>
      </c>
      <c r="J3805">
        <v>2</v>
      </c>
      <c r="O3805" t="s">
        <v>907</v>
      </c>
    </row>
    <row r="3806" spans="1:15">
      <c r="A3806">
        <f t="shared" si="119"/>
        <v>3805</v>
      </c>
      <c r="B3806" s="14">
        <v>44269</v>
      </c>
      <c r="C3806" t="s">
        <v>6</v>
      </c>
      <c r="D3806" t="s">
        <v>21</v>
      </c>
      <c r="E3806" s="15">
        <f t="shared" si="118"/>
        <v>20200609</v>
      </c>
      <c r="F3806">
        <v>425</v>
      </c>
      <c r="G3806">
        <v>99999</v>
      </c>
      <c r="H3806" t="str">
        <f>IF(VLOOKUP(G3806,Clientes!$A$2:$D$102,4,FALSE)=0,Clientes!$D$6,VLOOKUP(G3806,Clientes!$A$2:$D$102,4,FALSE))</f>
        <v>Ciudad de México</v>
      </c>
      <c r="I3806" t="s">
        <v>875</v>
      </c>
      <c r="J3806">
        <v>3</v>
      </c>
      <c r="O3806" t="s">
        <v>908</v>
      </c>
    </row>
    <row r="3807" spans="1:15">
      <c r="A3807">
        <f t="shared" si="119"/>
        <v>3806</v>
      </c>
      <c r="B3807" s="14">
        <v>44269</v>
      </c>
      <c r="C3807" t="s">
        <v>6</v>
      </c>
      <c r="D3807" t="s">
        <v>21</v>
      </c>
      <c r="E3807" s="15">
        <f t="shared" si="118"/>
        <v>20200610</v>
      </c>
      <c r="F3807">
        <v>458</v>
      </c>
      <c r="G3807">
        <v>99999</v>
      </c>
      <c r="H3807" t="str">
        <f>IF(VLOOKUP(G3807,Clientes!$A$2:$D$102,4,FALSE)=0,Clientes!$D$6,VLOOKUP(G3807,Clientes!$A$2:$D$102,4,FALSE))</f>
        <v>Ciudad de México</v>
      </c>
      <c r="I3807" t="s">
        <v>880</v>
      </c>
      <c r="J3807">
        <v>2</v>
      </c>
      <c r="O3807" t="s">
        <v>907</v>
      </c>
    </row>
    <row r="3808" spans="1:15">
      <c r="A3808">
        <f t="shared" si="119"/>
        <v>3807</v>
      </c>
      <c r="B3808" s="14">
        <v>44270</v>
      </c>
      <c r="C3808" t="s">
        <v>6</v>
      </c>
      <c r="D3808" t="s">
        <v>20</v>
      </c>
      <c r="E3808" s="15">
        <f t="shared" si="118"/>
        <v>20200611</v>
      </c>
      <c r="F3808">
        <v>11</v>
      </c>
      <c r="G3808">
        <v>11</v>
      </c>
      <c r="H3808" t="str">
        <f>IF(VLOOKUP(G3808,Clientes!$A$2:$D$102,4,FALSE)=0,Clientes!$D$6,VLOOKUP(G3808,Clientes!$A$2:$D$102,4,FALSE))</f>
        <v>Monclova</v>
      </c>
      <c r="I3808" t="s">
        <v>856</v>
      </c>
      <c r="J3808">
        <v>1</v>
      </c>
      <c r="O3808" t="s">
        <v>32</v>
      </c>
    </row>
    <row r="3809" spans="1:15">
      <c r="A3809">
        <f t="shared" si="119"/>
        <v>3808</v>
      </c>
      <c r="B3809" s="14">
        <v>44270</v>
      </c>
      <c r="C3809" t="s">
        <v>6</v>
      </c>
      <c r="D3809" t="s">
        <v>20</v>
      </c>
      <c r="E3809" s="15">
        <f t="shared" si="118"/>
        <v>20200612</v>
      </c>
      <c r="F3809">
        <v>30</v>
      </c>
      <c r="G3809">
        <v>30</v>
      </c>
      <c r="H3809" t="str">
        <f>IF(VLOOKUP(G3809,Clientes!$A$2:$D$102,4,FALSE)=0,Clientes!$D$6,VLOOKUP(G3809,Clientes!$A$2:$D$102,4,FALSE))</f>
        <v>Tepic</v>
      </c>
      <c r="I3809" t="s">
        <v>857</v>
      </c>
      <c r="J3809">
        <v>5</v>
      </c>
      <c r="O3809" t="s">
        <v>32</v>
      </c>
    </row>
    <row r="3810" spans="1:15">
      <c r="A3810">
        <f t="shared" si="119"/>
        <v>3809</v>
      </c>
      <c r="B3810" s="14">
        <v>44270</v>
      </c>
      <c r="C3810" t="s">
        <v>6</v>
      </c>
      <c r="D3810" t="s">
        <v>21</v>
      </c>
      <c r="E3810" s="15">
        <f t="shared" si="118"/>
        <v>20200613</v>
      </c>
      <c r="F3810">
        <v>162</v>
      </c>
      <c r="G3810">
        <v>99999</v>
      </c>
      <c r="H3810" t="str">
        <f>IF(VLOOKUP(G3810,Clientes!$A$2:$D$102,4,FALSE)=0,Clientes!$D$6,VLOOKUP(G3810,Clientes!$A$2:$D$102,4,FALSE))</f>
        <v>Ciudad de México</v>
      </c>
      <c r="I3810" t="s">
        <v>827</v>
      </c>
      <c r="J3810">
        <v>6</v>
      </c>
      <c r="O3810" t="s">
        <v>907</v>
      </c>
    </row>
    <row r="3811" spans="1:15">
      <c r="A3811">
        <f t="shared" si="119"/>
        <v>3810</v>
      </c>
      <c r="B3811" s="14">
        <v>44270</v>
      </c>
      <c r="C3811" t="s">
        <v>6</v>
      </c>
      <c r="D3811" t="s">
        <v>20</v>
      </c>
      <c r="E3811" s="15">
        <f t="shared" si="118"/>
        <v>20200614</v>
      </c>
      <c r="F3811">
        <v>169</v>
      </c>
      <c r="G3811">
        <v>99999</v>
      </c>
      <c r="H3811" t="str">
        <f>IF(VLOOKUP(G3811,Clientes!$A$2:$D$102,4,FALSE)=0,Clientes!$D$6,VLOOKUP(G3811,Clientes!$A$2:$D$102,4,FALSE))</f>
        <v>Ciudad de México</v>
      </c>
      <c r="I3811" t="s">
        <v>860</v>
      </c>
      <c r="J3811">
        <v>6</v>
      </c>
      <c r="O3811" t="s">
        <v>908</v>
      </c>
    </row>
    <row r="3812" spans="1:15">
      <c r="A3812">
        <f t="shared" si="119"/>
        <v>3811</v>
      </c>
      <c r="B3812" s="14">
        <v>44270</v>
      </c>
      <c r="C3812" t="s">
        <v>6</v>
      </c>
      <c r="D3812" t="s">
        <v>20</v>
      </c>
      <c r="E3812" s="15">
        <f t="shared" si="118"/>
        <v>20200615</v>
      </c>
      <c r="F3812">
        <v>196</v>
      </c>
      <c r="G3812">
        <v>99999</v>
      </c>
      <c r="H3812" t="str">
        <f>IF(VLOOKUP(G3812,Clientes!$A$2:$D$102,4,FALSE)=0,Clientes!$D$6,VLOOKUP(G3812,Clientes!$A$2:$D$102,4,FALSE))</f>
        <v>Ciudad de México</v>
      </c>
      <c r="I3812" t="s">
        <v>854</v>
      </c>
      <c r="J3812">
        <v>7</v>
      </c>
      <c r="O3812" t="s">
        <v>907</v>
      </c>
    </row>
    <row r="3813" spans="1:15">
      <c r="A3813">
        <f t="shared" si="119"/>
        <v>3812</v>
      </c>
      <c r="B3813" s="14">
        <v>44270</v>
      </c>
      <c r="C3813" t="s">
        <v>6</v>
      </c>
      <c r="D3813" t="s">
        <v>20</v>
      </c>
      <c r="E3813" s="15">
        <f t="shared" si="118"/>
        <v>20200616</v>
      </c>
      <c r="F3813">
        <v>206</v>
      </c>
      <c r="G3813">
        <v>99999</v>
      </c>
      <c r="H3813" t="str">
        <f>IF(VLOOKUP(G3813,Clientes!$A$2:$D$102,4,FALSE)=0,Clientes!$D$6,VLOOKUP(G3813,Clientes!$A$2:$D$102,4,FALSE))</f>
        <v>Ciudad de México</v>
      </c>
      <c r="I3813" t="s">
        <v>888</v>
      </c>
      <c r="J3813">
        <v>7</v>
      </c>
      <c r="O3813" t="s">
        <v>907</v>
      </c>
    </row>
    <row r="3814" spans="1:15">
      <c r="A3814">
        <f t="shared" si="119"/>
        <v>3813</v>
      </c>
      <c r="B3814" s="14">
        <v>44270</v>
      </c>
      <c r="C3814" t="s">
        <v>6</v>
      </c>
      <c r="D3814" t="s">
        <v>20</v>
      </c>
      <c r="E3814" s="15">
        <f t="shared" si="118"/>
        <v>20200617</v>
      </c>
      <c r="F3814">
        <v>276</v>
      </c>
      <c r="G3814">
        <v>99999</v>
      </c>
      <c r="H3814" t="str">
        <f>IF(VLOOKUP(G3814,Clientes!$A$2:$D$102,4,FALSE)=0,Clientes!$D$6,VLOOKUP(G3814,Clientes!$A$2:$D$102,4,FALSE))</f>
        <v>Ciudad de México</v>
      </c>
      <c r="I3814" t="s">
        <v>851</v>
      </c>
      <c r="J3814">
        <v>5</v>
      </c>
      <c r="O3814" t="s">
        <v>32</v>
      </c>
    </row>
    <row r="3815" spans="1:15">
      <c r="A3815">
        <f t="shared" si="119"/>
        <v>3814</v>
      </c>
      <c r="B3815" s="14">
        <v>44270</v>
      </c>
      <c r="C3815" t="s">
        <v>6</v>
      </c>
      <c r="D3815" t="s">
        <v>20</v>
      </c>
      <c r="E3815" s="15">
        <f t="shared" si="118"/>
        <v>20200618</v>
      </c>
      <c r="F3815">
        <v>285</v>
      </c>
      <c r="G3815">
        <v>99999</v>
      </c>
      <c r="H3815" t="str">
        <f>IF(VLOOKUP(G3815,Clientes!$A$2:$D$102,4,FALSE)=0,Clientes!$D$6,VLOOKUP(G3815,Clientes!$A$2:$D$102,4,FALSE))</f>
        <v>Ciudad de México</v>
      </c>
      <c r="I3815" t="s">
        <v>860</v>
      </c>
      <c r="J3815">
        <v>5</v>
      </c>
      <c r="O3815" t="s">
        <v>32</v>
      </c>
    </row>
    <row r="3816" spans="1:15">
      <c r="A3816">
        <f t="shared" si="119"/>
        <v>3815</v>
      </c>
      <c r="B3816" s="14">
        <v>44270</v>
      </c>
      <c r="C3816" t="s">
        <v>6</v>
      </c>
      <c r="D3816" t="s">
        <v>21</v>
      </c>
      <c r="E3816" s="15">
        <f t="shared" si="118"/>
        <v>20200619</v>
      </c>
      <c r="F3816">
        <v>292</v>
      </c>
      <c r="G3816">
        <v>99999</v>
      </c>
      <c r="H3816" t="str">
        <f>IF(VLOOKUP(G3816,Clientes!$A$2:$D$102,4,FALSE)=0,Clientes!$D$6,VLOOKUP(G3816,Clientes!$A$2:$D$102,4,FALSE))</f>
        <v>Ciudad de México</v>
      </c>
      <c r="I3816" t="s">
        <v>849</v>
      </c>
      <c r="J3816">
        <v>3</v>
      </c>
      <c r="O3816" t="s">
        <v>908</v>
      </c>
    </row>
    <row r="3817" spans="1:15">
      <c r="A3817">
        <f t="shared" si="119"/>
        <v>3816</v>
      </c>
      <c r="B3817" s="14">
        <v>44270</v>
      </c>
      <c r="C3817" t="s">
        <v>6</v>
      </c>
      <c r="D3817" t="s">
        <v>20</v>
      </c>
      <c r="E3817" s="15">
        <f t="shared" si="118"/>
        <v>20200620</v>
      </c>
      <c r="F3817">
        <v>292</v>
      </c>
      <c r="G3817">
        <v>99999</v>
      </c>
      <c r="H3817" t="str">
        <f>IF(VLOOKUP(G3817,Clientes!$A$2:$D$102,4,FALSE)=0,Clientes!$D$6,VLOOKUP(G3817,Clientes!$A$2:$D$102,4,FALSE))</f>
        <v>Ciudad de México</v>
      </c>
      <c r="I3817" t="s">
        <v>828</v>
      </c>
      <c r="J3817">
        <v>2</v>
      </c>
      <c r="O3817" t="s">
        <v>907</v>
      </c>
    </row>
    <row r="3818" spans="1:15">
      <c r="A3818">
        <f t="shared" si="119"/>
        <v>3817</v>
      </c>
      <c r="B3818" s="14">
        <v>44270</v>
      </c>
      <c r="C3818" t="s">
        <v>6</v>
      </c>
      <c r="D3818" t="s">
        <v>21</v>
      </c>
      <c r="E3818" s="15">
        <f t="shared" si="118"/>
        <v>20200621</v>
      </c>
      <c r="F3818">
        <v>365</v>
      </c>
      <c r="G3818">
        <v>99999</v>
      </c>
      <c r="H3818" t="str">
        <f>IF(VLOOKUP(G3818,Clientes!$A$2:$D$102,4,FALSE)=0,Clientes!$D$6,VLOOKUP(G3818,Clientes!$A$2:$D$102,4,FALSE))</f>
        <v>Ciudad de México</v>
      </c>
      <c r="I3818" t="s">
        <v>850</v>
      </c>
      <c r="J3818">
        <v>2</v>
      </c>
      <c r="O3818" t="s">
        <v>908</v>
      </c>
    </row>
    <row r="3819" spans="1:15">
      <c r="A3819">
        <f t="shared" si="119"/>
        <v>3818</v>
      </c>
      <c r="B3819" s="14">
        <v>44271</v>
      </c>
      <c r="C3819" t="s">
        <v>6</v>
      </c>
      <c r="D3819" t="s">
        <v>20</v>
      </c>
      <c r="E3819" s="15">
        <f t="shared" si="118"/>
        <v>20200622</v>
      </c>
      <c r="F3819">
        <v>138</v>
      </c>
      <c r="G3819">
        <v>99999</v>
      </c>
      <c r="H3819" t="str">
        <f>IF(VLOOKUP(G3819,Clientes!$A$2:$D$102,4,FALSE)=0,Clientes!$D$6,VLOOKUP(G3819,Clientes!$A$2:$D$102,4,FALSE))</f>
        <v>Ciudad de México</v>
      </c>
      <c r="I3819" t="s">
        <v>835</v>
      </c>
      <c r="J3819">
        <v>3</v>
      </c>
      <c r="O3819" t="s">
        <v>32</v>
      </c>
    </row>
    <row r="3820" spans="1:15">
      <c r="A3820">
        <f t="shared" si="119"/>
        <v>3819</v>
      </c>
      <c r="B3820" s="14">
        <v>44271</v>
      </c>
      <c r="C3820" t="s">
        <v>6</v>
      </c>
      <c r="D3820" t="s">
        <v>21</v>
      </c>
      <c r="E3820" s="15">
        <f t="shared" si="118"/>
        <v>20200623</v>
      </c>
      <c r="F3820">
        <v>210</v>
      </c>
      <c r="G3820">
        <v>99999</v>
      </c>
      <c r="H3820" t="str">
        <f>IF(VLOOKUP(G3820,Clientes!$A$2:$D$102,4,FALSE)=0,Clientes!$D$6,VLOOKUP(G3820,Clientes!$A$2:$D$102,4,FALSE))</f>
        <v>Ciudad de México</v>
      </c>
      <c r="I3820" t="s">
        <v>847</v>
      </c>
      <c r="J3820">
        <v>4</v>
      </c>
      <c r="O3820" t="s">
        <v>907</v>
      </c>
    </row>
    <row r="3821" spans="1:15">
      <c r="A3821">
        <f t="shared" si="119"/>
        <v>3820</v>
      </c>
      <c r="B3821" s="14">
        <v>44271</v>
      </c>
      <c r="C3821" t="s">
        <v>6</v>
      </c>
      <c r="D3821" t="s">
        <v>20</v>
      </c>
      <c r="E3821" s="15">
        <f t="shared" si="118"/>
        <v>20200624</v>
      </c>
      <c r="F3821">
        <v>309</v>
      </c>
      <c r="G3821">
        <v>99999</v>
      </c>
      <c r="H3821" t="str">
        <f>IF(VLOOKUP(G3821,Clientes!$A$2:$D$102,4,FALSE)=0,Clientes!$D$6,VLOOKUP(G3821,Clientes!$A$2:$D$102,4,FALSE))</f>
        <v>Ciudad de México</v>
      </c>
      <c r="I3821" t="s">
        <v>834</v>
      </c>
      <c r="J3821">
        <v>3</v>
      </c>
      <c r="O3821" t="s">
        <v>908</v>
      </c>
    </row>
    <row r="3822" spans="1:15">
      <c r="A3822">
        <f t="shared" si="119"/>
        <v>3821</v>
      </c>
      <c r="B3822" s="14">
        <v>44271</v>
      </c>
      <c r="C3822" t="s">
        <v>6</v>
      </c>
      <c r="D3822" t="s">
        <v>20</v>
      </c>
      <c r="E3822" s="15">
        <f t="shared" si="118"/>
        <v>20200625</v>
      </c>
      <c r="F3822">
        <v>324</v>
      </c>
      <c r="G3822">
        <v>99999</v>
      </c>
      <c r="H3822" t="str">
        <f>IF(VLOOKUP(G3822,Clientes!$A$2:$D$102,4,FALSE)=0,Clientes!$D$6,VLOOKUP(G3822,Clientes!$A$2:$D$102,4,FALSE))</f>
        <v>Ciudad de México</v>
      </c>
      <c r="I3822" t="s">
        <v>880</v>
      </c>
      <c r="J3822">
        <v>3</v>
      </c>
      <c r="O3822" t="s">
        <v>908</v>
      </c>
    </row>
    <row r="3823" spans="1:15">
      <c r="A3823">
        <f t="shared" si="119"/>
        <v>3822</v>
      </c>
      <c r="B3823" s="14">
        <v>44271</v>
      </c>
      <c r="C3823" t="s">
        <v>6</v>
      </c>
      <c r="D3823" t="s">
        <v>22</v>
      </c>
      <c r="E3823" s="15">
        <f t="shared" si="118"/>
        <v>20200626</v>
      </c>
      <c r="F3823">
        <v>401</v>
      </c>
      <c r="G3823">
        <v>99999</v>
      </c>
      <c r="H3823" t="str">
        <f>IF(VLOOKUP(G3823,Clientes!$A$2:$D$102,4,FALSE)=0,Clientes!$D$6,VLOOKUP(G3823,Clientes!$A$2:$D$102,4,FALSE))</f>
        <v>Ciudad de México</v>
      </c>
      <c r="I3823" t="s">
        <v>879</v>
      </c>
      <c r="J3823">
        <v>6</v>
      </c>
      <c r="O3823" t="s">
        <v>907</v>
      </c>
    </row>
    <row r="3824" spans="1:15">
      <c r="A3824">
        <f t="shared" si="119"/>
        <v>3823</v>
      </c>
      <c r="B3824" s="14">
        <v>44271</v>
      </c>
      <c r="C3824" t="s">
        <v>6</v>
      </c>
      <c r="D3824" t="s">
        <v>20</v>
      </c>
      <c r="E3824" s="15">
        <f t="shared" si="118"/>
        <v>20200627</v>
      </c>
      <c r="F3824">
        <v>412</v>
      </c>
      <c r="G3824">
        <v>99999</v>
      </c>
      <c r="H3824" t="str">
        <f>IF(VLOOKUP(G3824,Clientes!$A$2:$D$102,4,FALSE)=0,Clientes!$D$6,VLOOKUP(G3824,Clientes!$A$2:$D$102,4,FALSE))</f>
        <v>Ciudad de México</v>
      </c>
      <c r="I3824" t="s">
        <v>883</v>
      </c>
      <c r="J3824">
        <v>7</v>
      </c>
      <c r="O3824" t="s">
        <v>32</v>
      </c>
    </row>
    <row r="3825" spans="1:15">
      <c r="A3825">
        <f t="shared" si="119"/>
        <v>3824</v>
      </c>
      <c r="B3825" s="14">
        <v>44271</v>
      </c>
      <c r="C3825" t="s">
        <v>6</v>
      </c>
      <c r="D3825" t="s">
        <v>20</v>
      </c>
      <c r="E3825" s="15">
        <f t="shared" si="118"/>
        <v>20200628</v>
      </c>
      <c r="F3825">
        <v>427</v>
      </c>
      <c r="G3825">
        <v>99999</v>
      </c>
      <c r="H3825" t="str">
        <f>IF(VLOOKUP(G3825,Clientes!$A$2:$D$102,4,FALSE)=0,Clientes!$D$6,VLOOKUP(G3825,Clientes!$A$2:$D$102,4,FALSE))</f>
        <v>Ciudad de México</v>
      </c>
      <c r="I3825" t="s">
        <v>875</v>
      </c>
      <c r="J3825">
        <v>1</v>
      </c>
      <c r="O3825" t="s">
        <v>907</v>
      </c>
    </row>
    <row r="3826" spans="1:15">
      <c r="A3826">
        <f t="shared" si="119"/>
        <v>3825</v>
      </c>
      <c r="B3826" s="14">
        <v>44271</v>
      </c>
      <c r="C3826" t="s">
        <v>6</v>
      </c>
      <c r="D3826" t="s">
        <v>20</v>
      </c>
      <c r="E3826" s="15">
        <f t="shared" si="118"/>
        <v>20200629</v>
      </c>
      <c r="F3826">
        <v>447</v>
      </c>
      <c r="G3826">
        <v>99999</v>
      </c>
      <c r="H3826" t="str">
        <f>IF(VLOOKUP(G3826,Clientes!$A$2:$D$102,4,FALSE)=0,Clientes!$D$6,VLOOKUP(G3826,Clientes!$A$2:$D$102,4,FALSE))</f>
        <v>Ciudad de México</v>
      </c>
      <c r="I3826" t="s">
        <v>880</v>
      </c>
      <c r="J3826">
        <v>4</v>
      </c>
      <c r="O3826" t="s">
        <v>32</v>
      </c>
    </row>
    <row r="3827" spans="1:15">
      <c r="A3827">
        <f t="shared" si="119"/>
        <v>3826</v>
      </c>
      <c r="B3827" s="14">
        <v>44272</v>
      </c>
      <c r="C3827" t="s">
        <v>6</v>
      </c>
      <c r="D3827" t="s">
        <v>22</v>
      </c>
      <c r="E3827" s="15">
        <f t="shared" si="118"/>
        <v>20200630</v>
      </c>
      <c r="F3827">
        <v>42</v>
      </c>
      <c r="G3827">
        <v>42</v>
      </c>
      <c r="H3827" t="str">
        <f>IF(VLOOKUP(G3827,Clientes!$A$2:$D$102,4,FALSE)=0,Clientes!$D$6,VLOOKUP(G3827,Clientes!$A$2:$D$102,4,FALSE))</f>
        <v>Cancún</v>
      </c>
      <c r="I3827" t="s">
        <v>834</v>
      </c>
      <c r="J3827">
        <v>1</v>
      </c>
      <c r="O3827" t="s">
        <v>908</v>
      </c>
    </row>
    <row r="3828" spans="1:15">
      <c r="A3828">
        <f t="shared" si="119"/>
        <v>3827</v>
      </c>
      <c r="B3828" s="14">
        <v>44272</v>
      </c>
      <c r="C3828" t="s">
        <v>6</v>
      </c>
      <c r="D3828" t="s">
        <v>21</v>
      </c>
      <c r="E3828" s="15">
        <f t="shared" si="118"/>
        <v>20200631</v>
      </c>
      <c r="F3828">
        <v>139</v>
      </c>
      <c r="G3828">
        <v>99999</v>
      </c>
      <c r="H3828" t="str">
        <f>IF(VLOOKUP(G3828,Clientes!$A$2:$D$102,4,FALSE)=0,Clientes!$D$6,VLOOKUP(G3828,Clientes!$A$2:$D$102,4,FALSE))</f>
        <v>Ciudad de México</v>
      </c>
      <c r="I3828" t="s">
        <v>862</v>
      </c>
      <c r="J3828">
        <v>1</v>
      </c>
      <c r="O3828" t="s">
        <v>32</v>
      </c>
    </row>
    <row r="3829" spans="1:15">
      <c r="A3829">
        <f t="shared" si="119"/>
        <v>3828</v>
      </c>
      <c r="B3829" s="14">
        <v>44272</v>
      </c>
      <c r="C3829" t="s">
        <v>6</v>
      </c>
      <c r="D3829" t="s">
        <v>22</v>
      </c>
      <c r="E3829" s="15">
        <f t="shared" si="118"/>
        <v>20200632</v>
      </c>
      <c r="F3829">
        <v>249</v>
      </c>
      <c r="G3829">
        <v>99999</v>
      </c>
      <c r="H3829" t="str">
        <f>IF(VLOOKUP(G3829,Clientes!$A$2:$D$102,4,FALSE)=0,Clientes!$D$6,VLOOKUP(G3829,Clientes!$A$2:$D$102,4,FALSE))</f>
        <v>Ciudad de México</v>
      </c>
      <c r="I3829" t="s">
        <v>830</v>
      </c>
      <c r="J3829">
        <v>7</v>
      </c>
      <c r="O3829" t="s">
        <v>32</v>
      </c>
    </row>
    <row r="3830" spans="1:15">
      <c r="A3830">
        <f t="shared" si="119"/>
        <v>3829</v>
      </c>
      <c r="B3830" s="14">
        <v>44272</v>
      </c>
      <c r="C3830" t="s">
        <v>6</v>
      </c>
      <c r="D3830" t="s">
        <v>21</v>
      </c>
      <c r="E3830" s="15">
        <f t="shared" si="118"/>
        <v>20200633</v>
      </c>
      <c r="F3830">
        <v>310</v>
      </c>
      <c r="G3830">
        <v>99999</v>
      </c>
      <c r="H3830" t="str">
        <f>IF(VLOOKUP(G3830,Clientes!$A$2:$D$102,4,FALSE)=0,Clientes!$D$6,VLOOKUP(G3830,Clientes!$A$2:$D$102,4,FALSE))</f>
        <v>Ciudad de México</v>
      </c>
      <c r="I3830" t="s">
        <v>885</v>
      </c>
      <c r="J3830">
        <v>3</v>
      </c>
      <c r="O3830" t="s">
        <v>908</v>
      </c>
    </row>
    <row r="3831" spans="1:15">
      <c r="A3831">
        <f t="shared" si="119"/>
        <v>3830</v>
      </c>
      <c r="B3831" s="14">
        <v>44272</v>
      </c>
      <c r="C3831" t="s">
        <v>6</v>
      </c>
      <c r="D3831" t="s">
        <v>21</v>
      </c>
      <c r="E3831" s="15">
        <f t="shared" si="118"/>
        <v>20200634</v>
      </c>
      <c r="F3831">
        <v>347</v>
      </c>
      <c r="G3831">
        <v>99999</v>
      </c>
      <c r="H3831" t="str">
        <f>IF(VLOOKUP(G3831,Clientes!$A$2:$D$102,4,FALSE)=0,Clientes!$D$6,VLOOKUP(G3831,Clientes!$A$2:$D$102,4,FALSE))</f>
        <v>Ciudad de México</v>
      </c>
      <c r="I3831" t="s">
        <v>862</v>
      </c>
      <c r="J3831">
        <v>4</v>
      </c>
      <c r="O3831" t="s">
        <v>907</v>
      </c>
    </row>
    <row r="3832" spans="1:15">
      <c r="A3832">
        <f t="shared" si="119"/>
        <v>3831</v>
      </c>
      <c r="B3832" s="14">
        <v>44272</v>
      </c>
      <c r="C3832" t="s">
        <v>6</v>
      </c>
      <c r="D3832" t="s">
        <v>20</v>
      </c>
      <c r="E3832" s="15">
        <f t="shared" si="118"/>
        <v>20200635</v>
      </c>
      <c r="F3832">
        <v>367</v>
      </c>
      <c r="G3832">
        <v>99999</v>
      </c>
      <c r="H3832" t="str">
        <f>IF(VLOOKUP(G3832,Clientes!$A$2:$D$102,4,FALSE)=0,Clientes!$D$6,VLOOKUP(G3832,Clientes!$A$2:$D$102,4,FALSE))</f>
        <v>Ciudad de México</v>
      </c>
      <c r="I3832" t="s">
        <v>849</v>
      </c>
      <c r="J3832">
        <v>4</v>
      </c>
      <c r="O3832" t="s">
        <v>907</v>
      </c>
    </row>
    <row r="3833" spans="1:15">
      <c r="A3833">
        <f t="shared" si="119"/>
        <v>3832</v>
      </c>
      <c r="B3833" s="14">
        <v>44272</v>
      </c>
      <c r="C3833" t="s">
        <v>6</v>
      </c>
      <c r="D3833" t="s">
        <v>20</v>
      </c>
      <c r="E3833" s="15">
        <f t="shared" si="118"/>
        <v>20200636</v>
      </c>
      <c r="F3833">
        <v>404</v>
      </c>
      <c r="G3833">
        <v>99999</v>
      </c>
      <c r="H3833" t="str">
        <f>IF(VLOOKUP(G3833,Clientes!$A$2:$D$102,4,FALSE)=0,Clientes!$D$6,VLOOKUP(G3833,Clientes!$A$2:$D$102,4,FALSE))</f>
        <v>Ciudad de México</v>
      </c>
      <c r="I3833" t="s">
        <v>879</v>
      </c>
      <c r="J3833">
        <v>2</v>
      </c>
      <c r="O3833" t="s">
        <v>32</v>
      </c>
    </row>
    <row r="3834" spans="1:15">
      <c r="A3834">
        <f t="shared" si="119"/>
        <v>3833</v>
      </c>
      <c r="B3834" s="14">
        <v>44273</v>
      </c>
      <c r="C3834" t="s">
        <v>6</v>
      </c>
      <c r="D3834" t="s">
        <v>21</v>
      </c>
      <c r="E3834" s="15">
        <f t="shared" si="118"/>
        <v>20200637</v>
      </c>
      <c r="F3834">
        <v>75</v>
      </c>
      <c r="G3834">
        <v>75</v>
      </c>
      <c r="H3834" t="str">
        <f>IF(VLOOKUP(G3834,Clientes!$A$2:$D$102,4,FALSE)=0,Clientes!$D$6,VLOOKUP(G3834,Clientes!$A$2:$D$102,4,FALSE))</f>
        <v>Veracruz</v>
      </c>
      <c r="I3834" t="s">
        <v>852</v>
      </c>
      <c r="J3834">
        <v>1</v>
      </c>
      <c r="O3834" t="s">
        <v>908</v>
      </c>
    </row>
    <row r="3835" spans="1:15">
      <c r="A3835">
        <f t="shared" si="119"/>
        <v>3834</v>
      </c>
      <c r="B3835" s="14">
        <v>44273</v>
      </c>
      <c r="C3835" t="s">
        <v>6</v>
      </c>
      <c r="D3835" t="s">
        <v>21</v>
      </c>
      <c r="E3835" s="15">
        <f t="shared" si="118"/>
        <v>20200638</v>
      </c>
      <c r="F3835">
        <v>107</v>
      </c>
      <c r="G3835">
        <v>99999</v>
      </c>
      <c r="H3835" t="str">
        <f>IF(VLOOKUP(G3835,Clientes!$A$2:$D$102,4,FALSE)=0,Clientes!$D$6,VLOOKUP(G3835,Clientes!$A$2:$D$102,4,FALSE))</f>
        <v>Ciudad de México</v>
      </c>
      <c r="I3835" t="s">
        <v>827</v>
      </c>
      <c r="J3835">
        <v>7</v>
      </c>
      <c r="O3835" t="s">
        <v>907</v>
      </c>
    </row>
    <row r="3836" spans="1:15">
      <c r="A3836">
        <f t="shared" si="119"/>
        <v>3835</v>
      </c>
      <c r="B3836" s="14">
        <v>44273</v>
      </c>
      <c r="C3836" t="s">
        <v>6</v>
      </c>
      <c r="D3836" t="s">
        <v>20</v>
      </c>
      <c r="E3836" s="15">
        <f t="shared" ref="E3836:E3899" si="120">IF(CONCATENATE(D3836,F3836)=CONCATENATE(D3835,F3835),E3835,E3835+1)</f>
        <v>20200639</v>
      </c>
      <c r="F3836">
        <v>183</v>
      </c>
      <c r="G3836">
        <v>99999</v>
      </c>
      <c r="H3836" t="str">
        <f>IF(VLOOKUP(G3836,Clientes!$A$2:$D$102,4,FALSE)=0,Clientes!$D$6,VLOOKUP(G3836,Clientes!$A$2:$D$102,4,FALSE))</f>
        <v>Ciudad de México</v>
      </c>
      <c r="I3836" t="s">
        <v>884</v>
      </c>
      <c r="J3836">
        <v>1</v>
      </c>
      <c r="O3836" t="s">
        <v>907</v>
      </c>
    </row>
    <row r="3837" spans="1:15">
      <c r="A3837">
        <f t="shared" si="119"/>
        <v>3836</v>
      </c>
      <c r="B3837" s="14">
        <v>44273</v>
      </c>
      <c r="C3837" t="s">
        <v>6</v>
      </c>
      <c r="D3837" t="s">
        <v>20</v>
      </c>
      <c r="E3837" s="15">
        <f t="shared" si="120"/>
        <v>20200640</v>
      </c>
      <c r="F3837">
        <v>289</v>
      </c>
      <c r="G3837">
        <v>99999</v>
      </c>
      <c r="H3837" t="str">
        <f>IF(VLOOKUP(G3837,Clientes!$A$2:$D$102,4,FALSE)=0,Clientes!$D$6,VLOOKUP(G3837,Clientes!$A$2:$D$102,4,FALSE))</f>
        <v>Ciudad de México</v>
      </c>
      <c r="I3837" t="s">
        <v>841</v>
      </c>
      <c r="J3837">
        <v>5</v>
      </c>
      <c r="O3837" t="s">
        <v>908</v>
      </c>
    </row>
    <row r="3838" spans="1:15">
      <c r="A3838">
        <f t="shared" si="119"/>
        <v>3837</v>
      </c>
      <c r="B3838" s="14">
        <v>44273</v>
      </c>
      <c r="C3838" t="s">
        <v>6</v>
      </c>
      <c r="D3838" t="s">
        <v>22</v>
      </c>
      <c r="E3838" s="15">
        <f t="shared" si="120"/>
        <v>20200641</v>
      </c>
      <c r="F3838">
        <v>329</v>
      </c>
      <c r="G3838">
        <v>99999</v>
      </c>
      <c r="H3838" t="str">
        <f>IF(VLOOKUP(G3838,Clientes!$A$2:$D$102,4,FALSE)=0,Clientes!$D$6,VLOOKUP(G3838,Clientes!$A$2:$D$102,4,FALSE))</f>
        <v>Ciudad de México</v>
      </c>
      <c r="I3838" t="s">
        <v>828</v>
      </c>
      <c r="J3838">
        <v>4</v>
      </c>
      <c r="O3838" t="s">
        <v>32</v>
      </c>
    </row>
    <row r="3839" spans="1:15">
      <c r="A3839">
        <f t="shared" si="119"/>
        <v>3838</v>
      </c>
      <c r="B3839" s="14">
        <v>44273</v>
      </c>
      <c r="C3839" t="s">
        <v>6</v>
      </c>
      <c r="D3839" t="s">
        <v>20</v>
      </c>
      <c r="E3839" s="15">
        <f t="shared" si="120"/>
        <v>20200642</v>
      </c>
      <c r="F3839">
        <v>332</v>
      </c>
      <c r="G3839">
        <v>99999</v>
      </c>
      <c r="H3839" t="str">
        <f>IF(VLOOKUP(G3839,Clientes!$A$2:$D$102,4,FALSE)=0,Clientes!$D$6,VLOOKUP(G3839,Clientes!$A$2:$D$102,4,FALSE))</f>
        <v>Ciudad de México</v>
      </c>
      <c r="I3839" t="s">
        <v>866</v>
      </c>
      <c r="J3839">
        <v>7</v>
      </c>
      <c r="O3839" t="s">
        <v>907</v>
      </c>
    </row>
    <row r="3840" spans="1:15">
      <c r="A3840">
        <f t="shared" si="119"/>
        <v>3839</v>
      </c>
      <c r="B3840" s="14">
        <v>44273</v>
      </c>
      <c r="C3840" t="s">
        <v>6</v>
      </c>
      <c r="D3840" t="s">
        <v>20</v>
      </c>
      <c r="E3840" s="15">
        <f t="shared" si="120"/>
        <v>20200643</v>
      </c>
      <c r="F3840">
        <v>371</v>
      </c>
      <c r="G3840">
        <v>99999</v>
      </c>
      <c r="H3840" t="str">
        <f>IF(VLOOKUP(G3840,Clientes!$A$2:$D$102,4,FALSE)=0,Clientes!$D$6,VLOOKUP(G3840,Clientes!$A$2:$D$102,4,FALSE))</f>
        <v>Ciudad de México</v>
      </c>
      <c r="I3840" t="s">
        <v>888</v>
      </c>
      <c r="J3840">
        <v>5</v>
      </c>
      <c r="O3840" t="s">
        <v>908</v>
      </c>
    </row>
    <row r="3841" spans="1:15">
      <c r="A3841">
        <f t="shared" si="119"/>
        <v>3840</v>
      </c>
      <c r="B3841" s="14">
        <v>44273</v>
      </c>
      <c r="C3841" t="s">
        <v>6</v>
      </c>
      <c r="D3841" t="s">
        <v>21</v>
      </c>
      <c r="E3841" s="15">
        <f t="shared" si="120"/>
        <v>20200644</v>
      </c>
      <c r="F3841">
        <v>447</v>
      </c>
      <c r="G3841">
        <v>99999</v>
      </c>
      <c r="H3841" t="str">
        <f>IF(VLOOKUP(G3841,Clientes!$A$2:$D$102,4,FALSE)=0,Clientes!$D$6,VLOOKUP(G3841,Clientes!$A$2:$D$102,4,FALSE))</f>
        <v>Ciudad de México</v>
      </c>
      <c r="I3841" t="s">
        <v>840</v>
      </c>
      <c r="J3841">
        <v>5</v>
      </c>
      <c r="O3841" t="s">
        <v>908</v>
      </c>
    </row>
    <row r="3842" spans="1:15">
      <c r="A3842">
        <f t="shared" si="119"/>
        <v>3841</v>
      </c>
      <c r="B3842" s="14">
        <v>44274</v>
      </c>
      <c r="C3842" t="s">
        <v>6</v>
      </c>
      <c r="D3842" t="s">
        <v>20</v>
      </c>
      <c r="E3842" s="15">
        <f t="shared" si="120"/>
        <v>20200645</v>
      </c>
      <c r="F3842">
        <v>34</v>
      </c>
      <c r="G3842">
        <v>34</v>
      </c>
      <c r="H3842" t="str">
        <f>IF(VLOOKUP(G3842,Clientes!$A$2:$D$102,4,FALSE)=0,Clientes!$D$6,VLOOKUP(G3842,Clientes!$A$2:$D$102,4,FALSE))</f>
        <v>Culiacán Rosales</v>
      </c>
      <c r="I3842" t="s">
        <v>827</v>
      </c>
      <c r="J3842">
        <v>3</v>
      </c>
      <c r="O3842" t="s">
        <v>32</v>
      </c>
    </row>
    <row r="3843" spans="1:15">
      <c r="A3843">
        <f t="shared" si="119"/>
        <v>3842</v>
      </c>
      <c r="B3843" s="14">
        <v>44274</v>
      </c>
      <c r="C3843" t="s">
        <v>6</v>
      </c>
      <c r="D3843" t="s">
        <v>20</v>
      </c>
      <c r="E3843" s="15">
        <f t="shared" si="120"/>
        <v>20200646</v>
      </c>
      <c r="F3843">
        <v>77</v>
      </c>
      <c r="G3843">
        <v>77</v>
      </c>
      <c r="H3843" t="str">
        <f>IF(VLOOKUP(G3843,Clientes!$A$2:$D$102,4,FALSE)=0,Clientes!$D$6,VLOOKUP(G3843,Clientes!$A$2:$D$102,4,FALSE))</f>
        <v>Reynosa</v>
      </c>
      <c r="I3843" t="s">
        <v>858</v>
      </c>
      <c r="J3843">
        <v>7</v>
      </c>
      <c r="O3843" t="s">
        <v>32</v>
      </c>
    </row>
    <row r="3844" spans="1:15">
      <c r="A3844">
        <f t="shared" ref="A3844:A3907" si="121">A3843+1</f>
        <v>3843</v>
      </c>
      <c r="B3844" s="14">
        <v>44274</v>
      </c>
      <c r="C3844" t="s">
        <v>6</v>
      </c>
      <c r="D3844" t="s">
        <v>20</v>
      </c>
      <c r="E3844" s="15">
        <f t="shared" si="120"/>
        <v>20200647</v>
      </c>
      <c r="F3844">
        <v>101</v>
      </c>
      <c r="G3844">
        <v>99999</v>
      </c>
      <c r="H3844" t="str">
        <f>IF(VLOOKUP(G3844,Clientes!$A$2:$D$102,4,FALSE)=0,Clientes!$D$6,VLOOKUP(G3844,Clientes!$A$2:$D$102,4,FALSE))</f>
        <v>Ciudad de México</v>
      </c>
      <c r="I3844" t="s">
        <v>873</v>
      </c>
      <c r="J3844">
        <v>4</v>
      </c>
      <c r="O3844" t="s">
        <v>907</v>
      </c>
    </row>
    <row r="3845" spans="1:15">
      <c r="A3845">
        <f t="shared" si="121"/>
        <v>3844</v>
      </c>
      <c r="B3845" s="14">
        <v>44274</v>
      </c>
      <c r="C3845" t="s">
        <v>6</v>
      </c>
      <c r="D3845" t="s">
        <v>20</v>
      </c>
      <c r="E3845" s="15">
        <f t="shared" si="120"/>
        <v>20200648</v>
      </c>
      <c r="F3845">
        <v>291</v>
      </c>
      <c r="G3845">
        <v>99999</v>
      </c>
      <c r="H3845" t="str">
        <f>IF(VLOOKUP(G3845,Clientes!$A$2:$D$102,4,FALSE)=0,Clientes!$D$6,VLOOKUP(G3845,Clientes!$A$2:$D$102,4,FALSE))</f>
        <v>Ciudad de México</v>
      </c>
      <c r="I3845" t="s">
        <v>831</v>
      </c>
      <c r="J3845">
        <v>2</v>
      </c>
      <c r="O3845" t="s">
        <v>908</v>
      </c>
    </row>
    <row r="3846" spans="1:15">
      <c r="A3846">
        <f t="shared" si="121"/>
        <v>3845</v>
      </c>
      <c r="B3846" s="14">
        <v>44274</v>
      </c>
      <c r="C3846" t="s">
        <v>6</v>
      </c>
      <c r="D3846" t="s">
        <v>20</v>
      </c>
      <c r="E3846" s="15">
        <f t="shared" si="120"/>
        <v>20200649</v>
      </c>
      <c r="F3846">
        <v>321</v>
      </c>
      <c r="G3846">
        <v>99999</v>
      </c>
      <c r="H3846" t="str">
        <f>IF(VLOOKUP(G3846,Clientes!$A$2:$D$102,4,FALSE)=0,Clientes!$D$6,VLOOKUP(G3846,Clientes!$A$2:$D$102,4,FALSE))</f>
        <v>Ciudad de México</v>
      </c>
      <c r="I3846" t="s">
        <v>849</v>
      </c>
      <c r="J3846">
        <v>1</v>
      </c>
      <c r="O3846" t="s">
        <v>32</v>
      </c>
    </row>
    <row r="3847" spans="1:15">
      <c r="A3847">
        <f t="shared" si="121"/>
        <v>3846</v>
      </c>
      <c r="B3847" s="14">
        <v>44274</v>
      </c>
      <c r="C3847" t="s">
        <v>6</v>
      </c>
      <c r="D3847" t="s">
        <v>20</v>
      </c>
      <c r="E3847" s="15">
        <f t="shared" si="120"/>
        <v>20200650</v>
      </c>
      <c r="F3847">
        <v>322</v>
      </c>
      <c r="G3847">
        <v>99999</v>
      </c>
      <c r="H3847" t="str">
        <f>IF(VLOOKUP(G3847,Clientes!$A$2:$D$102,4,FALSE)=0,Clientes!$D$6,VLOOKUP(G3847,Clientes!$A$2:$D$102,4,FALSE))</f>
        <v>Ciudad de México</v>
      </c>
      <c r="I3847" t="s">
        <v>849</v>
      </c>
      <c r="J3847">
        <v>4</v>
      </c>
      <c r="O3847" t="s">
        <v>32</v>
      </c>
    </row>
    <row r="3848" spans="1:15">
      <c r="A3848">
        <f t="shared" si="121"/>
        <v>3847</v>
      </c>
      <c r="B3848" s="14">
        <v>44274</v>
      </c>
      <c r="C3848" t="s">
        <v>6</v>
      </c>
      <c r="D3848" t="s">
        <v>20</v>
      </c>
      <c r="E3848" s="15">
        <f t="shared" si="120"/>
        <v>20200651</v>
      </c>
      <c r="F3848">
        <v>342</v>
      </c>
      <c r="G3848">
        <v>99999</v>
      </c>
      <c r="H3848" t="str">
        <f>IF(VLOOKUP(G3848,Clientes!$A$2:$D$102,4,FALSE)=0,Clientes!$D$6,VLOOKUP(G3848,Clientes!$A$2:$D$102,4,FALSE))</f>
        <v>Ciudad de México</v>
      </c>
      <c r="I3848" t="s">
        <v>887</v>
      </c>
      <c r="J3848">
        <v>6</v>
      </c>
      <c r="O3848" t="s">
        <v>908</v>
      </c>
    </row>
    <row r="3849" spans="1:15">
      <c r="A3849">
        <f t="shared" si="121"/>
        <v>3848</v>
      </c>
      <c r="B3849" s="14">
        <v>44275</v>
      </c>
      <c r="C3849" t="s">
        <v>6</v>
      </c>
      <c r="D3849" t="s">
        <v>22</v>
      </c>
      <c r="E3849" s="15">
        <f t="shared" si="120"/>
        <v>20200652</v>
      </c>
      <c r="F3849">
        <v>50</v>
      </c>
      <c r="G3849">
        <v>50</v>
      </c>
      <c r="H3849" t="str">
        <f>IF(VLOOKUP(G3849,Clientes!$A$2:$D$102,4,FALSE)=0,Clientes!$D$6,VLOOKUP(G3849,Clientes!$A$2:$D$102,4,FALSE))</f>
        <v>Ciudad López Mateos</v>
      </c>
      <c r="I3849" t="s">
        <v>866</v>
      </c>
      <c r="J3849">
        <v>7</v>
      </c>
      <c r="O3849" t="s">
        <v>907</v>
      </c>
    </row>
    <row r="3850" spans="1:15">
      <c r="A3850">
        <f t="shared" si="121"/>
        <v>3849</v>
      </c>
      <c r="B3850" s="14">
        <v>44275</v>
      </c>
      <c r="C3850" t="s">
        <v>6</v>
      </c>
      <c r="D3850" t="s">
        <v>20</v>
      </c>
      <c r="E3850" s="15">
        <f t="shared" si="120"/>
        <v>20200653</v>
      </c>
      <c r="F3850">
        <v>82</v>
      </c>
      <c r="G3850">
        <v>82</v>
      </c>
      <c r="H3850" t="str">
        <f>IF(VLOOKUP(G3850,Clientes!$A$2:$D$102,4,FALSE)=0,Clientes!$D$6,VLOOKUP(G3850,Clientes!$A$2:$D$102,4,FALSE))</f>
        <v>Veracruz</v>
      </c>
      <c r="I3850" t="s">
        <v>844</v>
      </c>
      <c r="J3850">
        <v>6</v>
      </c>
      <c r="O3850" t="s">
        <v>907</v>
      </c>
    </row>
    <row r="3851" spans="1:15">
      <c r="A3851">
        <f t="shared" si="121"/>
        <v>3850</v>
      </c>
      <c r="B3851" s="14">
        <v>44275</v>
      </c>
      <c r="C3851" t="s">
        <v>6</v>
      </c>
      <c r="D3851" t="s">
        <v>22</v>
      </c>
      <c r="E3851" s="15">
        <f t="shared" si="120"/>
        <v>20200654</v>
      </c>
      <c r="F3851">
        <v>90</v>
      </c>
      <c r="G3851">
        <v>90</v>
      </c>
      <c r="H3851" t="str">
        <f>IF(VLOOKUP(G3851,Clientes!$A$2:$D$102,4,FALSE)=0,Clientes!$D$6,VLOOKUP(G3851,Clientes!$A$2:$D$102,4,FALSE))</f>
        <v>Ciudad de México</v>
      </c>
      <c r="I3851" t="s">
        <v>883</v>
      </c>
      <c r="J3851">
        <v>1</v>
      </c>
      <c r="O3851" t="s">
        <v>32</v>
      </c>
    </row>
    <row r="3852" spans="1:15">
      <c r="A3852">
        <f t="shared" si="121"/>
        <v>3851</v>
      </c>
      <c r="B3852" s="14">
        <v>44275</v>
      </c>
      <c r="C3852" t="s">
        <v>6</v>
      </c>
      <c r="D3852" t="s">
        <v>21</v>
      </c>
      <c r="E3852" s="15">
        <f t="shared" si="120"/>
        <v>20200655</v>
      </c>
      <c r="F3852">
        <v>117</v>
      </c>
      <c r="G3852">
        <v>99999</v>
      </c>
      <c r="H3852" t="str">
        <f>IF(VLOOKUP(G3852,Clientes!$A$2:$D$102,4,FALSE)=0,Clientes!$D$6,VLOOKUP(G3852,Clientes!$A$2:$D$102,4,FALSE))</f>
        <v>Ciudad de México</v>
      </c>
      <c r="I3852" t="s">
        <v>862</v>
      </c>
      <c r="J3852">
        <v>4</v>
      </c>
      <c r="O3852" t="s">
        <v>907</v>
      </c>
    </row>
    <row r="3853" spans="1:15">
      <c r="A3853">
        <f t="shared" si="121"/>
        <v>3852</v>
      </c>
      <c r="B3853" s="14">
        <v>44275</v>
      </c>
      <c r="C3853" t="s">
        <v>6</v>
      </c>
      <c r="D3853" t="s">
        <v>20</v>
      </c>
      <c r="E3853" s="15">
        <f t="shared" si="120"/>
        <v>20200656</v>
      </c>
      <c r="F3853">
        <v>133</v>
      </c>
      <c r="G3853">
        <v>99999</v>
      </c>
      <c r="H3853" t="str">
        <f>IF(VLOOKUP(G3853,Clientes!$A$2:$D$102,4,FALSE)=0,Clientes!$D$6,VLOOKUP(G3853,Clientes!$A$2:$D$102,4,FALSE))</f>
        <v>Ciudad de México</v>
      </c>
      <c r="I3853" t="s">
        <v>849</v>
      </c>
      <c r="J3853">
        <v>6</v>
      </c>
      <c r="O3853" t="s">
        <v>907</v>
      </c>
    </row>
    <row r="3854" spans="1:15">
      <c r="A3854">
        <f t="shared" si="121"/>
        <v>3853</v>
      </c>
      <c r="B3854" s="14">
        <v>44275</v>
      </c>
      <c r="C3854" t="s">
        <v>6</v>
      </c>
      <c r="D3854" t="s">
        <v>22</v>
      </c>
      <c r="E3854" s="15">
        <f t="shared" si="120"/>
        <v>20200657</v>
      </c>
      <c r="F3854">
        <v>166</v>
      </c>
      <c r="G3854">
        <v>99999</v>
      </c>
      <c r="H3854" t="str">
        <f>IF(VLOOKUP(G3854,Clientes!$A$2:$D$102,4,FALSE)=0,Clientes!$D$6,VLOOKUP(G3854,Clientes!$A$2:$D$102,4,FALSE))</f>
        <v>Ciudad de México</v>
      </c>
      <c r="I3854" t="s">
        <v>853</v>
      </c>
      <c r="J3854">
        <v>5</v>
      </c>
      <c r="O3854" t="s">
        <v>32</v>
      </c>
    </row>
    <row r="3855" spans="1:15">
      <c r="A3855">
        <f t="shared" si="121"/>
        <v>3854</v>
      </c>
      <c r="B3855" s="14">
        <v>44275</v>
      </c>
      <c r="C3855" t="s">
        <v>6</v>
      </c>
      <c r="D3855" t="s">
        <v>20</v>
      </c>
      <c r="E3855" s="15">
        <f t="shared" si="120"/>
        <v>20200658</v>
      </c>
      <c r="F3855">
        <v>237</v>
      </c>
      <c r="G3855">
        <v>99999</v>
      </c>
      <c r="H3855" t="str">
        <f>IF(VLOOKUP(G3855,Clientes!$A$2:$D$102,4,FALSE)=0,Clientes!$D$6,VLOOKUP(G3855,Clientes!$A$2:$D$102,4,FALSE))</f>
        <v>Ciudad de México</v>
      </c>
      <c r="I3855" t="s">
        <v>852</v>
      </c>
      <c r="J3855">
        <v>1</v>
      </c>
      <c r="O3855" t="s">
        <v>32</v>
      </c>
    </row>
    <row r="3856" spans="1:15">
      <c r="A3856">
        <f t="shared" si="121"/>
        <v>3855</v>
      </c>
      <c r="B3856" s="14">
        <v>44275</v>
      </c>
      <c r="C3856" t="s">
        <v>6</v>
      </c>
      <c r="D3856" t="s">
        <v>20</v>
      </c>
      <c r="E3856" s="15">
        <f t="shared" si="120"/>
        <v>20200659</v>
      </c>
      <c r="F3856">
        <v>318</v>
      </c>
      <c r="G3856">
        <v>99999</v>
      </c>
      <c r="H3856" t="str">
        <f>IF(VLOOKUP(G3856,Clientes!$A$2:$D$102,4,FALSE)=0,Clientes!$D$6,VLOOKUP(G3856,Clientes!$A$2:$D$102,4,FALSE))</f>
        <v>Ciudad de México</v>
      </c>
      <c r="I3856" t="s">
        <v>830</v>
      </c>
      <c r="J3856">
        <v>1</v>
      </c>
      <c r="O3856" t="s">
        <v>908</v>
      </c>
    </row>
    <row r="3857" spans="1:15">
      <c r="A3857">
        <f t="shared" si="121"/>
        <v>3856</v>
      </c>
      <c r="B3857" s="14">
        <v>44275</v>
      </c>
      <c r="C3857" t="s">
        <v>6</v>
      </c>
      <c r="D3857" t="s">
        <v>21</v>
      </c>
      <c r="E3857" s="15">
        <f t="shared" si="120"/>
        <v>20200660</v>
      </c>
      <c r="F3857">
        <v>351</v>
      </c>
      <c r="G3857">
        <v>99999</v>
      </c>
      <c r="H3857" t="str">
        <f>IF(VLOOKUP(G3857,Clientes!$A$2:$D$102,4,FALSE)=0,Clientes!$D$6,VLOOKUP(G3857,Clientes!$A$2:$D$102,4,FALSE))</f>
        <v>Ciudad de México</v>
      </c>
      <c r="I3857" t="s">
        <v>845</v>
      </c>
      <c r="J3857">
        <v>2</v>
      </c>
      <c r="O3857" t="s">
        <v>907</v>
      </c>
    </row>
    <row r="3858" spans="1:15">
      <c r="A3858">
        <f t="shared" si="121"/>
        <v>3857</v>
      </c>
      <c r="B3858" s="14">
        <v>44275</v>
      </c>
      <c r="C3858" t="s">
        <v>6</v>
      </c>
      <c r="D3858" t="s">
        <v>20</v>
      </c>
      <c r="E3858" s="15">
        <f t="shared" si="120"/>
        <v>20200661</v>
      </c>
      <c r="F3858">
        <v>439</v>
      </c>
      <c r="G3858">
        <v>99999</v>
      </c>
      <c r="H3858" t="str">
        <f>IF(VLOOKUP(G3858,Clientes!$A$2:$D$102,4,FALSE)=0,Clientes!$D$6,VLOOKUP(G3858,Clientes!$A$2:$D$102,4,FALSE))</f>
        <v>Ciudad de México</v>
      </c>
      <c r="I3858" t="s">
        <v>874</v>
      </c>
      <c r="J3858">
        <v>2</v>
      </c>
      <c r="O3858" t="s">
        <v>908</v>
      </c>
    </row>
    <row r="3859" spans="1:15">
      <c r="A3859">
        <f t="shared" si="121"/>
        <v>3858</v>
      </c>
      <c r="B3859" s="14">
        <v>44275</v>
      </c>
      <c r="C3859" t="s">
        <v>6</v>
      </c>
      <c r="D3859" t="s">
        <v>20</v>
      </c>
      <c r="E3859" s="15">
        <f t="shared" si="120"/>
        <v>20200662</v>
      </c>
      <c r="F3859">
        <v>450</v>
      </c>
      <c r="G3859">
        <v>99999</v>
      </c>
      <c r="H3859" t="str">
        <f>IF(VLOOKUP(G3859,Clientes!$A$2:$D$102,4,FALSE)=0,Clientes!$D$6,VLOOKUP(G3859,Clientes!$A$2:$D$102,4,FALSE))</f>
        <v>Ciudad de México</v>
      </c>
      <c r="I3859" t="s">
        <v>849</v>
      </c>
      <c r="J3859">
        <v>7</v>
      </c>
      <c r="O3859" t="s">
        <v>907</v>
      </c>
    </row>
    <row r="3860" spans="1:15">
      <c r="A3860">
        <f t="shared" si="121"/>
        <v>3859</v>
      </c>
      <c r="B3860" s="14">
        <v>44276</v>
      </c>
      <c r="C3860" t="s">
        <v>6</v>
      </c>
      <c r="D3860" t="s">
        <v>22</v>
      </c>
      <c r="E3860" s="15">
        <f t="shared" si="120"/>
        <v>20200663</v>
      </c>
      <c r="F3860">
        <v>50</v>
      </c>
      <c r="G3860">
        <v>50</v>
      </c>
      <c r="H3860" t="str">
        <f>IF(VLOOKUP(G3860,Clientes!$A$2:$D$102,4,FALSE)=0,Clientes!$D$6,VLOOKUP(G3860,Clientes!$A$2:$D$102,4,FALSE))</f>
        <v>Ciudad López Mateos</v>
      </c>
      <c r="I3860" t="s">
        <v>875</v>
      </c>
      <c r="J3860">
        <v>6</v>
      </c>
      <c r="O3860" t="s">
        <v>908</v>
      </c>
    </row>
    <row r="3861" spans="1:15">
      <c r="A3861">
        <f t="shared" si="121"/>
        <v>3860</v>
      </c>
      <c r="B3861" s="14">
        <v>44276</v>
      </c>
      <c r="C3861" t="s">
        <v>6</v>
      </c>
      <c r="D3861" t="s">
        <v>22</v>
      </c>
      <c r="E3861" s="15">
        <f t="shared" si="120"/>
        <v>20200664</v>
      </c>
      <c r="F3861">
        <v>56</v>
      </c>
      <c r="G3861">
        <v>56</v>
      </c>
      <c r="H3861" t="str">
        <f>IF(VLOOKUP(G3861,Clientes!$A$2:$D$102,4,FALSE)=0,Clientes!$D$6,VLOOKUP(G3861,Clientes!$A$2:$D$102,4,FALSE))</f>
        <v>Pachuca de Soto</v>
      </c>
      <c r="I3861" t="s">
        <v>848</v>
      </c>
      <c r="J3861">
        <v>3</v>
      </c>
      <c r="O3861" t="s">
        <v>907</v>
      </c>
    </row>
    <row r="3862" spans="1:15">
      <c r="A3862">
        <f t="shared" si="121"/>
        <v>3861</v>
      </c>
      <c r="B3862" s="14">
        <v>44276</v>
      </c>
      <c r="C3862" t="s">
        <v>6</v>
      </c>
      <c r="D3862" t="s">
        <v>20</v>
      </c>
      <c r="E3862" s="15">
        <f t="shared" si="120"/>
        <v>20200665</v>
      </c>
      <c r="F3862">
        <v>162</v>
      </c>
      <c r="G3862">
        <v>99999</v>
      </c>
      <c r="H3862" t="str">
        <f>IF(VLOOKUP(G3862,Clientes!$A$2:$D$102,4,FALSE)=0,Clientes!$D$6,VLOOKUP(G3862,Clientes!$A$2:$D$102,4,FALSE))</f>
        <v>Ciudad de México</v>
      </c>
      <c r="I3862" t="s">
        <v>854</v>
      </c>
      <c r="J3862">
        <v>5</v>
      </c>
      <c r="O3862" t="s">
        <v>32</v>
      </c>
    </row>
    <row r="3863" spans="1:15">
      <c r="A3863">
        <f t="shared" si="121"/>
        <v>3862</v>
      </c>
      <c r="B3863" s="14">
        <v>44276</v>
      </c>
      <c r="C3863" t="s">
        <v>6</v>
      </c>
      <c r="D3863" t="s">
        <v>20</v>
      </c>
      <c r="E3863" s="15">
        <f t="shared" si="120"/>
        <v>20200666</v>
      </c>
      <c r="F3863">
        <v>214</v>
      </c>
      <c r="G3863">
        <v>99999</v>
      </c>
      <c r="H3863" t="str">
        <f>IF(VLOOKUP(G3863,Clientes!$A$2:$D$102,4,FALSE)=0,Clientes!$D$6,VLOOKUP(G3863,Clientes!$A$2:$D$102,4,FALSE))</f>
        <v>Ciudad de México</v>
      </c>
      <c r="I3863" t="s">
        <v>832</v>
      </c>
      <c r="J3863">
        <v>2</v>
      </c>
      <c r="O3863" t="s">
        <v>907</v>
      </c>
    </row>
    <row r="3864" spans="1:15">
      <c r="A3864">
        <f t="shared" si="121"/>
        <v>3863</v>
      </c>
      <c r="B3864" s="14">
        <v>44276</v>
      </c>
      <c r="C3864" t="s">
        <v>6</v>
      </c>
      <c r="D3864" t="s">
        <v>20</v>
      </c>
      <c r="E3864" s="15">
        <f t="shared" si="120"/>
        <v>20200667</v>
      </c>
      <c r="F3864">
        <v>223</v>
      </c>
      <c r="G3864">
        <v>99999</v>
      </c>
      <c r="H3864" t="str">
        <f>IF(VLOOKUP(G3864,Clientes!$A$2:$D$102,4,FALSE)=0,Clientes!$D$6,VLOOKUP(G3864,Clientes!$A$2:$D$102,4,FALSE))</f>
        <v>Ciudad de México</v>
      </c>
      <c r="I3864" t="s">
        <v>879</v>
      </c>
      <c r="J3864">
        <v>7</v>
      </c>
      <c r="O3864" t="s">
        <v>907</v>
      </c>
    </row>
    <row r="3865" spans="1:15">
      <c r="A3865">
        <f t="shared" si="121"/>
        <v>3864</v>
      </c>
      <c r="B3865" s="14">
        <v>44276</v>
      </c>
      <c r="C3865" t="s">
        <v>6</v>
      </c>
      <c r="D3865" t="s">
        <v>20</v>
      </c>
      <c r="E3865" s="15">
        <f t="shared" si="120"/>
        <v>20200668</v>
      </c>
      <c r="F3865">
        <v>235</v>
      </c>
      <c r="G3865">
        <v>99999</v>
      </c>
      <c r="H3865" t="str">
        <f>IF(VLOOKUP(G3865,Clientes!$A$2:$D$102,4,FALSE)=0,Clientes!$D$6,VLOOKUP(G3865,Clientes!$A$2:$D$102,4,FALSE))</f>
        <v>Ciudad de México</v>
      </c>
      <c r="I3865" t="s">
        <v>851</v>
      </c>
      <c r="J3865">
        <v>4</v>
      </c>
      <c r="O3865" t="s">
        <v>32</v>
      </c>
    </row>
    <row r="3866" spans="1:15">
      <c r="A3866">
        <f t="shared" si="121"/>
        <v>3865</v>
      </c>
      <c r="B3866" s="14">
        <v>44276</v>
      </c>
      <c r="C3866" t="s">
        <v>6</v>
      </c>
      <c r="D3866" t="s">
        <v>20</v>
      </c>
      <c r="E3866" s="15">
        <f t="shared" si="120"/>
        <v>20200669</v>
      </c>
      <c r="F3866">
        <v>236</v>
      </c>
      <c r="G3866">
        <v>99999</v>
      </c>
      <c r="H3866" t="str">
        <f>IF(VLOOKUP(G3866,Clientes!$A$2:$D$102,4,FALSE)=0,Clientes!$D$6,VLOOKUP(G3866,Clientes!$A$2:$D$102,4,FALSE))</f>
        <v>Ciudad de México</v>
      </c>
      <c r="I3866" t="s">
        <v>850</v>
      </c>
      <c r="J3866">
        <v>2</v>
      </c>
      <c r="O3866" t="s">
        <v>908</v>
      </c>
    </row>
    <row r="3867" spans="1:15">
      <c r="A3867">
        <f t="shared" si="121"/>
        <v>3866</v>
      </c>
      <c r="B3867" s="14">
        <v>44276</v>
      </c>
      <c r="C3867" t="s">
        <v>6</v>
      </c>
      <c r="D3867" t="s">
        <v>21</v>
      </c>
      <c r="E3867" s="15">
        <f t="shared" si="120"/>
        <v>20200670</v>
      </c>
      <c r="F3867">
        <v>438</v>
      </c>
      <c r="G3867">
        <v>99999</v>
      </c>
      <c r="H3867" t="str">
        <f>IF(VLOOKUP(G3867,Clientes!$A$2:$D$102,4,FALSE)=0,Clientes!$D$6,VLOOKUP(G3867,Clientes!$A$2:$D$102,4,FALSE))</f>
        <v>Ciudad de México</v>
      </c>
      <c r="I3867" t="s">
        <v>827</v>
      </c>
      <c r="J3867">
        <v>5</v>
      </c>
      <c r="O3867" t="s">
        <v>32</v>
      </c>
    </row>
    <row r="3868" spans="1:15">
      <c r="A3868">
        <f t="shared" si="121"/>
        <v>3867</v>
      </c>
      <c r="B3868" s="14">
        <v>44277</v>
      </c>
      <c r="C3868" t="s">
        <v>6</v>
      </c>
      <c r="D3868" t="s">
        <v>20</v>
      </c>
      <c r="E3868" s="15">
        <f t="shared" si="120"/>
        <v>20200671</v>
      </c>
      <c r="F3868">
        <v>91</v>
      </c>
      <c r="G3868">
        <v>91</v>
      </c>
      <c r="H3868" t="str">
        <f>IF(VLOOKUP(G3868,Clientes!$A$2:$D$102,4,FALSE)=0,Clientes!$D$6,VLOOKUP(G3868,Clientes!$A$2:$D$102,4,FALSE))</f>
        <v>Guadalajara</v>
      </c>
      <c r="I3868" t="s">
        <v>865</v>
      </c>
      <c r="J3868">
        <v>2</v>
      </c>
      <c r="O3868" t="s">
        <v>32</v>
      </c>
    </row>
    <row r="3869" spans="1:15">
      <c r="A3869">
        <f t="shared" si="121"/>
        <v>3868</v>
      </c>
      <c r="B3869" s="14">
        <v>44277</v>
      </c>
      <c r="C3869" t="s">
        <v>6</v>
      </c>
      <c r="D3869" t="s">
        <v>20</v>
      </c>
      <c r="E3869" s="15">
        <f t="shared" si="120"/>
        <v>20200672</v>
      </c>
      <c r="F3869">
        <v>103</v>
      </c>
      <c r="G3869">
        <v>99999</v>
      </c>
      <c r="H3869" t="str">
        <f>IF(VLOOKUP(G3869,Clientes!$A$2:$D$102,4,FALSE)=0,Clientes!$D$6,VLOOKUP(G3869,Clientes!$A$2:$D$102,4,FALSE))</f>
        <v>Ciudad de México</v>
      </c>
      <c r="I3869" t="s">
        <v>869</v>
      </c>
      <c r="J3869">
        <v>7</v>
      </c>
      <c r="O3869" t="s">
        <v>907</v>
      </c>
    </row>
    <row r="3870" spans="1:15">
      <c r="A3870">
        <f t="shared" si="121"/>
        <v>3869</v>
      </c>
      <c r="B3870" s="14">
        <v>44277</v>
      </c>
      <c r="C3870" t="s">
        <v>6</v>
      </c>
      <c r="D3870" t="s">
        <v>21</v>
      </c>
      <c r="E3870" s="15">
        <f t="shared" si="120"/>
        <v>20200673</v>
      </c>
      <c r="F3870">
        <v>108</v>
      </c>
      <c r="G3870">
        <v>99999</v>
      </c>
      <c r="H3870" t="str">
        <f>IF(VLOOKUP(G3870,Clientes!$A$2:$D$102,4,FALSE)=0,Clientes!$D$6,VLOOKUP(G3870,Clientes!$A$2:$D$102,4,FALSE))</f>
        <v>Ciudad de México</v>
      </c>
      <c r="I3870" t="s">
        <v>829</v>
      </c>
      <c r="J3870">
        <v>5</v>
      </c>
      <c r="O3870" t="s">
        <v>908</v>
      </c>
    </row>
    <row r="3871" spans="1:15">
      <c r="A3871">
        <f t="shared" si="121"/>
        <v>3870</v>
      </c>
      <c r="B3871" s="14">
        <v>44277</v>
      </c>
      <c r="C3871" t="s">
        <v>6</v>
      </c>
      <c r="D3871" t="s">
        <v>21</v>
      </c>
      <c r="E3871" s="15">
        <f t="shared" si="120"/>
        <v>20200674</v>
      </c>
      <c r="F3871">
        <v>139</v>
      </c>
      <c r="G3871">
        <v>99999</v>
      </c>
      <c r="H3871" t="str">
        <f>IF(VLOOKUP(G3871,Clientes!$A$2:$D$102,4,FALSE)=0,Clientes!$D$6,VLOOKUP(G3871,Clientes!$A$2:$D$102,4,FALSE))</f>
        <v>Ciudad de México</v>
      </c>
      <c r="I3871" t="s">
        <v>873</v>
      </c>
      <c r="J3871">
        <v>6</v>
      </c>
      <c r="O3871" t="s">
        <v>907</v>
      </c>
    </row>
    <row r="3872" spans="1:15">
      <c r="A3872">
        <f t="shared" si="121"/>
        <v>3871</v>
      </c>
      <c r="B3872" s="14">
        <v>44277</v>
      </c>
      <c r="C3872" t="s">
        <v>6</v>
      </c>
      <c r="D3872" t="s">
        <v>21</v>
      </c>
      <c r="E3872" s="15">
        <f t="shared" si="120"/>
        <v>20200675</v>
      </c>
      <c r="F3872">
        <v>265</v>
      </c>
      <c r="G3872">
        <v>99999</v>
      </c>
      <c r="H3872" t="str">
        <f>IF(VLOOKUP(G3872,Clientes!$A$2:$D$102,4,FALSE)=0,Clientes!$D$6,VLOOKUP(G3872,Clientes!$A$2:$D$102,4,FALSE))</f>
        <v>Ciudad de México</v>
      </c>
      <c r="I3872" t="s">
        <v>829</v>
      </c>
      <c r="J3872">
        <v>2</v>
      </c>
      <c r="O3872" t="s">
        <v>32</v>
      </c>
    </row>
    <row r="3873" spans="1:15">
      <c r="A3873">
        <f t="shared" si="121"/>
        <v>3872</v>
      </c>
      <c r="B3873" s="14">
        <v>44277</v>
      </c>
      <c r="C3873" t="s">
        <v>6</v>
      </c>
      <c r="D3873" t="s">
        <v>20</v>
      </c>
      <c r="E3873" s="15">
        <f t="shared" si="120"/>
        <v>20200676</v>
      </c>
      <c r="F3873">
        <v>333</v>
      </c>
      <c r="G3873">
        <v>99999</v>
      </c>
      <c r="H3873" t="str">
        <f>IF(VLOOKUP(G3873,Clientes!$A$2:$D$102,4,FALSE)=0,Clientes!$D$6,VLOOKUP(G3873,Clientes!$A$2:$D$102,4,FALSE))</f>
        <v>Ciudad de México</v>
      </c>
      <c r="I3873" t="s">
        <v>830</v>
      </c>
      <c r="J3873">
        <v>7</v>
      </c>
      <c r="O3873" t="s">
        <v>908</v>
      </c>
    </row>
    <row r="3874" spans="1:15">
      <c r="A3874">
        <f t="shared" si="121"/>
        <v>3873</v>
      </c>
      <c r="B3874" s="14">
        <v>44277</v>
      </c>
      <c r="C3874" t="s">
        <v>6</v>
      </c>
      <c r="D3874" t="s">
        <v>22</v>
      </c>
      <c r="E3874" s="15">
        <f t="shared" si="120"/>
        <v>20200677</v>
      </c>
      <c r="F3874">
        <v>339</v>
      </c>
      <c r="G3874">
        <v>99999</v>
      </c>
      <c r="H3874" t="str">
        <f>IF(VLOOKUP(G3874,Clientes!$A$2:$D$102,4,FALSE)=0,Clientes!$D$6,VLOOKUP(G3874,Clientes!$A$2:$D$102,4,FALSE))</f>
        <v>Ciudad de México</v>
      </c>
      <c r="I3874" t="s">
        <v>861</v>
      </c>
      <c r="J3874">
        <v>7</v>
      </c>
      <c r="O3874" t="s">
        <v>908</v>
      </c>
    </row>
    <row r="3875" spans="1:15">
      <c r="A3875">
        <f t="shared" si="121"/>
        <v>3874</v>
      </c>
      <c r="B3875" s="14">
        <v>44278</v>
      </c>
      <c r="C3875" t="s">
        <v>6</v>
      </c>
      <c r="D3875" t="s">
        <v>20</v>
      </c>
      <c r="E3875" s="15">
        <f t="shared" si="120"/>
        <v>20200678</v>
      </c>
      <c r="F3875">
        <v>6</v>
      </c>
      <c r="G3875">
        <v>6</v>
      </c>
      <c r="H3875" t="str">
        <f>IF(VLOOKUP(G3875,Clientes!$A$2:$D$102,4,FALSE)=0,Clientes!$D$6,VLOOKUP(G3875,Clientes!$A$2:$D$102,4,FALSE))</f>
        <v>San Pedro Garza García</v>
      </c>
      <c r="I3875" t="s">
        <v>831</v>
      </c>
      <c r="J3875">
        <v>1</v>
      </c>
      <c r="O3875" t="s">
        <v>908</v>
      </c>
    </row>
    <row r="3876" spans="1:15">
      <c r="A3876">
        <f t="shared" si="121"/>
        <v>3875</v>
      </c>
      <c r="B3876" s="14">
        <v>44278</v>
      </c>
      <c r="C3876" t="s">
        <v>6</v>
      </c>
      <c r="D3876" t="s">
        <v>22</v>
      </c>
      <c r="E3876" s="15">
        <f t="shared" si="120"/>
        <v>20200679</v>
      </c>
      <c r="F3876">
        <v>150</v>
      </c>
      <c r="G3876">
        <v>99999</v>
      </c>
      <c r="H3876" t="str">
        <f>IF(VLOOKUP(G3876,Clientes!$A$2:$D$102,4,FALSE)=0,Clientes!$D$6,VLOOKUP(G3876,Clientes!$A$2:$D$102,4,FALSE))</f>
        <v>Ciudad de México</v>
      </c>
      <c r="I3876" t="s">
        <v>876</v>
      </c>
      <c r="J3876">
        <v>4</v>
      </c>
      <c r="O3876" t="s">
        <v>907</v>
      </c>
    </row>
    <row r="3877" spans="1:15">
      <c r="A3877">
        <f t="shared" si="121"/>
        <v>3876</v>
      </c>
      <c r="B3877" s="14">
        <v>44278</v>
      </c>
      <c r="C3877" t="s">
        <v>6</v>
      </c>
      <c r="D3877" t="s">
        <v>20</v>
      </c>
      <c r="E3877" s="15">
        <f t="shared" si="120"/>
        <v>20200680</v>
      </c>
      <c r="F3877">
        <v>210</v>
      </c>
      <c r="G3877">
        <v>99999</v>
      </c>
      <c r="H3877" t="str">
        <f>IF(VLOOKUP(G3877,Clientes!$A$2:$D$102,4,FALSE)=0,Clientes!$D$6,VLOOKUP(G3877,Clientes!$A$2:$D$102,4,FALSE))</f>
        <v>Ciudad de México</v>
      </c>
      <c r="I3877" t="s">
        <v>871</v>
      </c>
      <c r="J3877">
        <v>7</v>
      </c>
      <c r="O3877" t="s">
        <v>907</v>
      </c>
    </row>
    <row r="3878" spans="1:15">
      <c r="A3878">
        <f t="shared" si="121"/>
        <v>3877</v>
      </c>
      <c r="B3878" s="14">
        <v>44278</v>
      </c>
      <c r="C3878" t="s">
        <v>6</v>
      </c>
      <c r="D3878" t="s">
        <v>20</v>
      </c>
      <c r="E3878" s="15">
        <f t="shared" si="120"/>
        <v>20200681</v>
      </c>
      <c r="F3878">
        <v>234</v>
      </c>
      <c r="G3878">
        <v>99999</v>
      </c>
      <c r="H3878" t="str">
        <f>IF(VLOOKUP(G3878,Clientes!$A$2:$D$102,4,FALSE)=0,Clientes!$D$6,VLOOKUP(G3878,Clientes!$A$2:$D$102,4,FALSE))</f>
        <v>Ciudad de México</v>
      </c>
      <c r="I3878" t="s">
        <v>858</v>
      </c>
      <c r="J3878">
        <v>1</v>
      </c>
      <c r="O3878" t="s">
        <v>32</v>
      </c>
    </row>
    <row r="3879" spans="1:15">
      <c r="A3879">
        <f t="shared" si="121"/>
        <v>3878</v>
      </c>
      <c r="B3879" s="14">
        <v>44278</v>
      </c>
      <c r="C3879" t="s">
        <v>6</v>
      </c>
      <c r="D3879" t="s">
        <v>20</v>
      </c>
      <c r="E3879" s="15">
        <f t="shared" si="120"/>
        <v>20200682</v>
      </c>
      <c r="F3879">
        <v>262</v>
      </c>
      <c r="G3879">
        <v>99999</v>
      </c>
      <c r="H3879" t="str">
        <f>IF(VLOOKUP(G3879,Clientes!$A$2:$D$102,4,FALSE)=0,Clientes!$D$6,VLOOKUP(G3879,Clientes!$A$2:$D$102,4,FALSE))</f>
        <v>Ciudad de México</v>
      </c>
      <c r="I3879" t="s">
        <v>848</v>
      </c>
      <c r="J3879">
        <v>2</v>
      </c>
      <c r="O3879" t="s">
        <v>908</v>
      </c>
    </row>
    <row r="3880" spans="1:15">
      <c r="A3880">
        <f t="shared" si="121"/>
        <v>3879</v>
      </c>
      <c r="B3880" s="14">
        <v>44278</v>
      </c>
      <c r="C3880" t="s">
        <v>6</v>
      </c>
      <c r="D3880" t="s">
        <v>22</v>
      </c>
      <c r="E3880" s="15">
        <f t="shared" si="120"/>
        <v>20200683</v>
      </c>
      <c r="F3880">
        <v>267</v>
      </c>
      <c r="G3880">
        <v>99999</v>
      </c>
      <c r="H3880" t="str">
        <f>IF(VLOOKUP(G3880,Clientes!$A$2:$D$102,4,FALSE)=0,Clientes!$D$6,VLOOKUP(G3880,Clientes!$A$2:$D$102,4,FALSE))</f>
        <v>Ciudad de México</v>
      </c>
      <c r="I3880" t="s">
        <v>846</v>
      </c>
      <c r="J3880">
        <v>7</v>
      </c>
      <c r="O3880" t="s">
        <v>907</v>
      </c>
    </row>
    <row r="3881" spans="1:15">
      <c r="A3881">
        <f t="shared" si="121"/>
        <v>3880</v>
      </c>
      <c r="B3881" s="14">
        <v>44278</v>
      </c>
      <c r="C3881" t="s">
        <v>6</v>
      </c>
      <c r="D3881" t="s">
        <v>22</v>
      </c>
      <c r="E3881" s="15">
        <f t="shared" si="120"/>
        <v>20200684</v>
      </c>
      <c r="F3881">
        <v>269</v>
      </c>
      <c r="G3881">
        <v>99999</v>
      </c>
      <c r="H3881" t="str">
        <f>IF(VLOOKUP(G3881,Clientes!$A$2:$D$102,4,FALSE)=0,Clientes!$D$6,VLOOKUP(G3881,Clientes!$A$2:$D$102,4,FALSE))</f>
        <v>Ciudad de México</v>
      </c>
      <c r="I3881" t="s">
        <v>871</v>
      </c>
      <c r="J3881">
        <v>7</v>
      </c>
      <c r="O3881" t="s">
        <v>908</v>
      </c>
    </row>
    <row r="3882" spans="1:15">
      <c r="A3882">
        <f t="shared" si="121"/>
        <v>3881</v>
      </c>
      <c r="B3882" s="14">
        <v>44278</v>
      </c>
      <c r="C3882" t="s">
        <v>6</v>
      </c>
      <c r="D3882" t="s">
        <v>21</v>
      </c>
      <c r="E3882" s="15">
        <f t="shared" si="120"/>
        <v>20200685</v>
      </c>
      <c r="F3882">
        <v>283</v>
      </c>
      <c r="G3882">
        <v>99999</v>
      </c>
      <c r="H3882" t="str">
        <f>IF(VLOOKUP(G3882,Clientes!$A$2:$D$102,4,FALSE)=0,Clientes!$D$6,VLOOKUP(G3882,Clientes!$A$2:$D$102,4,FALSE))</f>
        <v>Ciudad de México</v>
      </c>
      <c r="I3882" t="s">
        <v>843</v>
      </c>
      <c r="J3882">
        <v>7</v>
      </c>
      <c r="O3882" t="s">
        <v>907</v>
      </c>
    </row>
    <row r="3883" spans="1:15">
      <c r="A3883">
        <f t="shared" si="121"/>
        <v>3882</v>
      </c>
      <c r="B3883" s="14">
        <v>44278</v>
      </c>
      <c r="C3883" t="s">
        <v>6</v>
      </c>
      <c r="D3883" t="s">
        <v>20</v>
      </c>
      <c r="E3883" s="15">
        <f t="shared" si="120"/>
        <v>20200686</v>
      </c>
      <c r="F3883">
        <v>305</v>
      </c>
      <c r="G3883">
        <v>99999</v>
      </c>
      <c r="H3883" t="str">
        <f>IF(VLOOKUP(G3883,Clientes!$A$2:$D$102,4,FALSE)=0,Clientes!$D$6,VLOOKUP(G3883,Clientes!$A$2:$D$102,4,FALSE))</f>
        <v>Ciudad de México</v>
      </c>
      <c r="I3883" t="s">
        <v>838</v>
      </c>
      <c r="J3883">
        <v>1</v>
      </c>
      <c r="O3883" t="s">
        <v>908</v>
      </c>
    </row>
    <row r="3884" spans="1:15">
      <c r="A3884">
        <f t="shared" si="121"/>
        <v>3883</v>
      </c>
      <c r="B3884" s="14">
        <v>44278</v>
      </c>
      <c r="C3884" t="s">
        <v>36</v>
      </c>
      <c r="D3884" t="s">
        <v>21</v>
      </c>
      <c r="E3884" s="15">
        <f t="shared" si="120"/>
        <v>20200687</v>
      </c>
      <c r="F3884">
        <v>305</v>
      </c>
      <c r="G3884">
        <v>99999</v>
      </c>
      <c r="H3884" t="str">
        <f>IF(VLOOKUP(G3884,Clientes!$A$2:$D$102,4,FALSE)=0,Clientes!$D$6,VLOOKUP(G3884,Clientes!$A$2:$D$102,4,FALSE))</f>
        <v>Ciudad de México</v>
      </c>
      <c r="I3884" t="s">
        <v>836</v>
      </c>
      <c r="J3884">
        <v>5</v>
      </c>
      <c r="O3884" t="s">
        <v>32</v>
      </c>
    </row>
    <row r="3885" spans="1:15">
      <c r="A3885">
        <f t="shared" si="121"/>
        <v>3884</v>
      </c>
      <c r="B3885" s="14">
        <v>44279</v>
      </c>
      <c r="C3885" t="s">
        <v>6</v>
      </c>
      <c r="D3885" t="s">
        <v>20</v>
      </c>
      <c r="E3885" s="15">
        <f t="shared" si="120"/>
        <v>20200688</v>
      </c>
      <c r="F3885">
        <v>361</v>
      </c>
      <c r="G3885">
        <v>99999</v>
      </c>
      <c r="H3885" t="str">
        <f>IF(VLOOKUP(G3885,Clientes!$A$2:$D$102,4,FALSE)=0,Clientes!$D$6,VLOOKUP(G3885,Clientes!$A$2:$D$102,4,FALSE))</f>
        <v>Ciudad de México</v>
      </c>
      <c r="I3885" t="s">
        <v>877</v>
      </c>
      <c r="J3885">
        <v>4</v>
      </c>
      <c r="O3885" t="s">
        <v>907</v>
      </c>
    </row>
    <row r="3886" spans="1:15">
      <c r="A3886">
        <f t="shared" si="121"/>
        <v>3885</v>
      </c>
      <c r="B3886" s="14">
        <v>44279</v>
      </c>
      <c r="C3886" t="s">
        <v>6</v>
      </c>
      <c r="D3886" t="s">
        <v>22</v>
      </c>
      <c r="E3886" s="15">
        <f t="shared" si="120"/>
        <v>20200689</v>
      </c>
      <c r="F3886">
        <v>456</v>
      </c>
      <c r="G3886">
        <v>99999</v>
      </c>
      <c r="H3886" t="str">
        <f>IF(VLOOKUP(G3886,Clientes!$A$2:$D$102,4,FALSE)=0,Clientes!$D$6,VLOOKUP(G3886,Clientes!$A$2:$D$102,4,FALSE))</f>
        <v>Ciudad de México</v>
      </c>
      <c r="I3886" t="s">
        <v>873</v>
      </c>
      <c r="J3886">
        <v>4</v>
      </c>
      <c r="O3886" t="s">
        <v>32</v>
      </c>
    </row>
    <row r="3887" spans="1:15">
      <c r="A3887">
        <f t="shared" si="121"/>
        <v>3886</v>
      </c>
      <c r="B3887" s="14">
        <v>44280</v>
      </c>
      <c r="C3887" t="s">
        <v>6</v>
      </c>
      <c r="D3887" t="s">
        <v>20</v>
      </c>
      <c r="E3887" s="15">
        <f t="shared" si="120"/>
        <v>20200690</v>
      </c>
      <c r="F3887">
        <v>75</v>
      </c>
      <c r="G3887">
        <v>75</v>
      </c>
      <c r="H3887" t="str">
        <f>IF(VLOOKUP(G3887,Clientes!$A$2:$D$102,4,FALSE)=0,Clientes!$D$6,VLOOKUP(G3887,Clientes!$A$2:$D$102,4,FALSE))</f>
        <v>Veracruz</v>
      </c>
      <c r="I3887" t="s">
        <v>832</v>
      </c>
      <c r="J3887">
        <v>6</v>
      </c>
      <c r="O3887" t="s">
        <v>32</v>
      </c>
    </row>
    <row r="3888" spans="1:15">
      <c r="A3888">
        <f t="shared" si="121"/>
        <v>3887</v>
      </c>
      <c r="B3888" s="14">
        <v>44280</v>
      </c>
      <c r="C3888" t="s">
        <v>6</v>
      </c>
      <c r="D3888" t="s">
        <v>22</v>
      </c>
      <c r="E3888" s="15">
        <f t="shared" si="120"/>
        <v>20200691</v>
      </c>
      <c r="F3888">
        <v>224</v>
      </c>
      <c r="G3888">
        <v>99999</v>
      </c>
      <c r="H3888" t="str">
        <f>IF(VLOOKUP(G3888,Clientes!$A$2:$D$102,4,FALSE)=0,Clientes!$D$6,VLOOKUP(G3888,Clientes!$A$2:$D$102,4,FALSE))</f>
        <v>Ciudad de México</v>
      </c>
      <c r="I3888" t="s">
        <v>831</v>
      </c>
      <c r="J3888">
        <v>7</v>
      </c>
      <c r="O3888" t="s">
        <v>907</v>
      </c>
    </row>
    <row r="3889" spans="1:15">
      <c r="A3889">
        <f t="shared" si="121"/>
        <v>3888</v>
      </c>
      <c r="B3889" s="14">
        <v>44280</v>
      </c>
      <c r="C3889" t="s">
        <v>6</v>
      </c>
      <c r="D3889" t="s">
        <v>20</v>
      </c>
      <c r="E3889" s="15">
        <f t="shared" si="120"/>
        <v>20200692</v>
      </c>
      <c r="F3889">
        <v>232</v>
      </c>
      <c r="G3889">
        <v>99999</v>
      </c>
      <c r="H3889" t="str">
        <f>IF(VLOOKUP(G3889,Clientes!$A$2:$D$102,4,FALSE)=0,Clientes!$D$6,VLOOKUP(G3889,Clientes!$A$2:$D$102,4,FALSE))</f>
        <v>Ciudad de México</v>
      </c>
      <c r="I3889" t="s">
        <v>871</v>
      </c>
      <c r="J3889">
        <v>3</v>
      </c>
      <c r="O3889" t="s">
        <v>32</v>
      </c>
    </row>
    <row r="3890" spans="1:15">
      <c r="A3890">
        <f t="shared" si="121"/>
        <v>3889</v>
      </c>
      <c r="B3890" s="14">
        <v>44280</v>
      </c>
      <c r="C3890" t="s">
        <v>6</v>
      </c>
      <c r="D3890" t="s">
        <v>22</v>
      </c>
      <c r="E3890" s="15">
        <f t="shared" si="120"/>
        <v>20200693</v>
      </c>
      <c r="F3890">
        <v>233</v>
      </c>
      <c r="G3890">
        <v>99999</v>
      </c>
      <c r="H3890" t="str">
        <f>IF(VLOOKUP(G3890,Clientes!$A$2:$D$102,4,FALSE)=0,Clientes!$D$6,VLOOKUP(G3890,Clientes!$A$2:$D$102,4,FALSE))</f>
        <v>Ciudad de México</v>
      </c>
      <c r="I3890" t="s">
        <v>859</v>
      </c>
      <c r="J3890">
        <v>4</v>
      </c>
      <c r="O3890" t="s">
        <v>32</v>
      </c>
    </row>
    <row r="3891" spans="1:15">
      <c r="A3891">
        <f t="shared" si="121"/>
        <v>3890</v>
      </c>
      <c r="B3891" s="14">
        <v>44280</v>
      </c>
      <c r="C3891" t="s">
        <v>6</v>
      </c>
      <c r="D3891" t="s">
        <v>20</v>
      </c>
      <c r="E3891" s="15">
        <f t="shared" si="120"/>
        <v>20200694</v>
      </c>
      <c r="F3891">
        <v>241</v>
      </c>
      <c r="G3891">
        <v>99999</v>
      </c>
      <c r="H3891" t="str">
        <f>IF(VLOOKUP(G3891,Clientes!$A$2:$D$102,4,FALSE)=0,Clientes!$D$6,VLOOKUP(G3891,Clientes!$A$2:$D$102,4,FALSE))</f>
        <v>Ciudad de México</v>
      </c>
      <c r="I3891" t="s">
        <v>843</v>
      </c>
      <c r="J3891">
        <v>6</v>
      </c>
      <c r="O3891" t="s">
        <v>908</v>
      </c>
    </row>
    <row r="3892" spans="1:15">
      <c r="A3892">
        <f t="shared" si="121"/>
        <v>3891</v>
      </c>
      <c r="B3892" s="14">
        <v>44280</v>
      </c>
      <c r="C3892" t="s">
        <v>6</v>
      </c>
      <c r="D3892" t="s">
        <v>20</v>
      </c>
      <c r="E3892" s="15">
        <f t="shared" si="120"/>
        <v>20200695</v>
      </c>
      <c r="F3892">
        <v>270</v>
      </c>
      <c r="G3892">
        <v>99999</v>
      </c>
      <c r="H3892" t="str">
        <f>IF(VLOOKUP(G3892,Clientes!$A$2:$D$102,4,FALSE)=0,Clientes!$D$6,VLOOKUP(G3892,Clientes!$A$2:$D$102,4,FALSE))</f>
        <v>Ciudad de México</v>
      </c>
      <c r="I3892" t="s">
        <v>887</v>
      </c>
      <c r="J3892">
        <v>2</v>
      </c>
      <c r="O3892" t="s">
        <v>907</v>
      </c>
    </row>
    <row r="3893" spans="1:15">
      <c r="A3893">
        <f t="shared" si="121"/>
        <v>3892</v>
      </c>
      <c r="B3893" s="14">
        <v>44280</v>
      </c>
      <c r="C3893" t="s">
        <v>6</v>
      </c>
      <c r="D3893" t="s">
        <v>20</v>
      </c>
      <c r="E3893" s="15">
        <f t="shared" si="120"/>
        <v>20200696</v>
      </c>
      <c r="F3893">
        <v>324</v>
      </c>
      <c r="G3893">
        <v>99999</v>
      </c>
      <c r="H3893" t="str">
        <f>IF(VLOOKUP(G3893,Clientes!$A$2:$D$102,4,FALSE)=0,Clientes!$D$6,VLOOKUP(G3893,Clientes!$A$2:$D$102,4,FALSE))</f>
        <v>Ciudad de México</v>
      </c>
      <c r="I3893" t="s">
        <v>827</v>
      </c>
      <c r="J3893">
        <v>7</v>
      </c>
      <c r="O3893" t="s">
        <v>32</v>
      </c>
    </row>
    <row r="3894" spans="1:15">
      <c r="A3894">
        <f t="shared" si="121"/>
        <v>3893</v>
      </c>
      <c r="B3894" s="14">
        <v>44280</v>
      </c>
      <c r="C3894" t="s">
        <v>6</v>
      </c>
      <c r="D3894" t="s">
        <v>21</v>
      </c>
      <c r="E3894" s="15">
        <f t="shared" si="120"/>
        <v>20200697</v>
      </c>
      <c r="F3894">
        <v>396</v>
      </c>
      <c r="G3894">
        <v>99999</v>
      </c>
      <c r="H3894" t="str">
        <f>IF(VLOOKUP(G3894,Clientes!$A$2:$D$102,4,FALSE)=0,Clientes!$D$6,VLOOKUP(G3894,Clientes!$A$2:$D$102,4,FALSE))</f>
        <v>Ciudad de México</v>
      </c>
      <c r="I3894" t="s">
        <v>880</v>
      </c>
      <c r="J3894">
        <v>7</v>
      </c>
      <c r="O3894" t="s">
        <v>32</v>
      </c>
    </row>
    <row r="3895" spans="1:15">
      <c r="A3895">
        <f t="shared" si="121"/>
        <v>3894</v>
      </c>
      <c r="B3895" s="14">
        <v>44280</v>
      </c>
      <c r="C3895" t="s">
        <v>6</v>
      </c>
      <c r="D3895" t="s">
        <v>20</v>
      </c>
      <c r="E3895" s="15">
        <f t="shared" si="120"/>
        <v>20200698</v>
      </c>
      <c r="F3895">
        <v>397</v>
      </c>
      <c r="G3895">
        <v>99999</v>
      </c>
      <c r="H3895" t="str">
        <f>IF(VLOOKUP(G3895,Clientes!$A$2:$D$102,4,FALSE)=0,Clientes!$D$6,VLOOKUP(G3895,Clientes!$A$2:$D$102,4,FALSE))</f>
        <v>Ciudad de México</v>
      </c>
      <c r="I3895" t="s">
        <v>882</v>
      </c>
      <c r="J3895">
        <v>4</v>
      </c>
      <c r="O3895" t="s">
        <v>32</v>
      </c>
    </row>
    <row r="3896" spans="1:15">
      <c r="A3896">
        <f t="shared" si="121"/>
        <v>3895</v>
      </c>
      <c r="B3896" s="14">
        <v>44280</v>
      </c>
      <c r="C3896" t="s">
        <v>6</v>
      </c>
      <c r="D3896" t="s">
        <v>21</v>
      </c>
      <c r="E3896" s="15">
        <f t="shared" si="120"/>
        <v>20200699</v>
      </c>
      <c r="F3896">
        <v>408</v>
      </c>
      <c r="G3896">
        <v>99999</v>
      </c>
      <c r="H3896" t="str">
        <f>IF(VLOOKUP(G3896,Clientes!$A$2:$D$102,4,FALSE)=0,Clientes!$D$6,VLOOKUP(G3896,Clientes!$A$2:$D$102,4,FALSE))</f>
        <v>Ciudad de México</v>
      </c>
      <c r="I3896" t="s">
        <v>845</v>
      </c>
      <c r="J3896">
        <v>2</v>
      </c>
      <c r="O3896" t="s">
        <v>908</v>
      </c>
    </row>
    <row r="3897" spans="1:15">
      <c r="A3897">
        <f t="shared" si="121"/>
        <v>3896</v>
      </c>
      <c r="B3897" s="14">
        <v>44280</v>
      </c>
      <c r="C3897" t="s">
        <v>6</v>
      </c>
      <c r="D3897" t="s">
        <v>20</v>
      </c>
      <c r="E3897" s="15">
        <f t="shared" si="120"/>
        <v>20200700</v>
      </c>
      <c r="F3897">
        <v>454</v>
      </c>
      <c r="G3897">
        <v>99999</v>
      </c>
      <c r="H3897" t="str">
        <f>IF(VLOOKUP(G3897,Clientes!$A$2:$D$102,4,FALSE)=0,Clientes!$D$6,VLOOKUP(G3897,Clientes!$A$2:$D$102,4,FALSE))</f>
        <v>Ciudad de México</v>
      </c>
      <c r="I3897" t="s">
        <v>878</v>
      </c>
      <c r="J3897">
        <v>3</v>
      </c>
      <c r="O3897" t="s">
        <v>32</v>
      </c>
    </row>
    <row r="3898" spans="1:15">
      <c r="A3898">
        <f t="shared" si="121"/>
        <v>3897</v>
      </c>
      <c r="B3898" s="14">
        <v>44281</v>
      </c>
      <c r="C3898" t="s">
        <v>6</v>
      </c>
      <c r="D3898" t="s">
        <v>20</v>
      </c>
      <c r="E3898" s="15">
        <f t="shared" si="120"/>
        <v>20200701</v>
      </c>
      <c r="F3898">
        <v>15</v>
      </c>
      <c r="G3898">
        <v>15</v>
      </c>
      <c r="H3898" t="str">
        <f>IF(VLOOKUP(G3898,Clientes!$A$2:$D$102,4,FALSE)=0,Clientes!$D$6,VLOOKUP(G3898,Clientes!$A$2:$D$102,4,FALSE))</f>
        <v>Ciudad de México</v>
      </c>
      <c r="I3898" t="s">
        <v>856</v>
      </c>
      <c r="J3898">
        <v>4</v>
      </c>
      <c r="O3898" t="s">
        <v>32</v>
      </c>
    </row>
    <row r="3899" spans="1:15">
      <c r="A3899">
        <f t="shared" si="121"/>
        <v>3898</v>
      </c>
      <c r="B3899" s="14">
        <v>44281</v>
      </c>
      <c r="C3899" t="s">
        <v>6</v>
      </c>
      <c r="D3899" t="s">
        <v>20</v>
      </c>
      <c r="E3899" s="15">
        <f t="shared" si="120"/>
        <v>20200701</v>
      </c>
      <c r="F3899">
        <v>15</v>
      </c>
      <c r="G3899">
        <v>15</v>
      </c>
      <c r="H3899" t="str">
        <f>IF(VLOOKUP(G3899,Clientes!$A$2:$D$102,4,FALSE)=0,Clientes!$D$6,VLOOKUP(G3899,Clientes!$A$2:$D$102,4,FALSE))</f>
        <v>Ciudad de México</v>
      </c>
      <c r="I3899" t="s">
        <v>872</v>
      </c>
      <c r="J3899">
        <v>6</v>
      </c>
      <c r="O3899" t="s">
        <v>907</v>
      </c>
    </row>
    <row r="3900" spans="1:15">
      <c r="A3900">
        <f t="shared" si="121"/>
        <v>3899</v>
      </c>
      <c r="B3900" s="14">
        <v>44281</v>
      </c>
      <c r="C3900" t="s">
        <v>6</v>
      </c>
      <c r="D3900" t="s">
        <v>22</v>
      </c>
      <c r="E3900" s="15">
        <f t="shared" ref="E3900:E3963" si="122">IF(CONCATENATE(D3900,F3900)=CONCATENATE(D3899,F3899),E3899,E3899+1)</f>
        <v>20200702</v>
      </c>
      <c r="F3900">
        <v>68</v>
      </c>
      <c r="G3900">
        <v>68</v>
      </c>
      <c r="H3900" t="str">
        <f>IF(VLOOKUP(G3900,Clientes!$A$2:$D$102,4,FALSE)=0,Clientes!$D$6,VLOOKUP(G3900,Clientes!$A$2:$D$102,4,FALSE))</f>
        <v>Ciudad de México</v>
      </c>
      <c r="I3900" t="s">
        <v>888</v>
      </c>
      <c r="J3900">
        <v>4</v>
      </c>
      <c r="O3900" t="s">
        <v>32</v>
      </c>
    </row>
    <row r="3901" spans="1:15">
      <c r="A3901">
        <f t="shared" si="121"/>
        <v>3900</v>
      </c>
      <c r="B3901" s="14">
        <v>44281</v>
      </c>
      <c r="C3901" t="s">
        <v>6</v>
      </c>
      <c r="D3901" t="s">
        <v>20</v>
      </c>
      <c r="E3901" s="15">
        <f t="shared" si="122"/>
        <v>20200703</v>
      </c>
      <c r="F3901">
        <v>86</v>
      </c>
      <c r="G3901">
        <v>86</v>
      </c>
      <c r="H3901" t="str">
        <f>IF(VLOOKUP(G3901,Clientes!$A$2:$D$102,4,FALSE)=0,Clientes!$D$6,VLOOKUP(G3901,Clientes!$A$2:$D$102,4,FALSE))</f>
        <v>San Pablo de las Salinas</v>
      </c>
      <c r="I3901" t="s">
        <v>841</v>
      </c>
      <c r="J3901">
        <v>4</v>
      </c>
      <c r="O3901" t="s">
        <v>908</v>
      </c>
    </row>
    <row r="3902" spans="1:15">
      <c r="A3902">
        <f t="shared" si="121"/>
        <v>3901</v>
      </c>
      <c r="B3902" s="14">
        <v>44281</v>
      </c>
      <c r="C3902" t="s">
        <v>6</v>
      </c>
      <c r="D3902" t="s">
        <v>22</v>
      </c>
      <c r="E3902" s="15">
        <f t="shared" si="122"/>
        <v>20200704</v>
      </c>
      <c r="F3902">
        <v>137</v>
      </c>
      <c r="G3902">
        <v>99999</v>
      </c>
      <c r="H3902" t="str">
        <f>IF(VLOOKUP(G3902,Clientes!$A$2:$D$102,4,FALSE)=0,Clientes!$D$6,VLOOKUP(G3902,Clientes!$A$2:$D$102,4,FALSE))</f>
        <v>Ciudad de México</v>
      </c>
      <c r="I3902" t="s">
        <v>827</v>
      </c>
      <c r="J3902">
        <v>1</v>
      </c>
      <c r="O3902" t="s">
        <v>907</v>
      </c>
    </row>
    <row r="3903" spans="1:15">
      <c r="A3903">
        <f t="shared" si="121"/>
        <v>3902</v>
      </c>
      <c r="B3903" s="14">
        <v>44281</v>
      </c>
      <c r="C3903" t="s">
        <v>6</v>
      </c>
      <c r="D3903" t="s">
        <v>21</v>
      </c>
      <c r="E3903" s="15">
        <f t="shared" si="122"/>
        <v>20200705</v>
      </c>
      <c r="F3903">
        <v>172</v>
      </c>
      <c r="G3903">
        <v>99999</v>
      </c>
      <c r="H3903" t="str">
        <f>IF(VLOOKUP(G3903,Clientes!$A$2:$D$102,4,FALSE)=0,Clientes!$D$6,VLOOKUP(G3903,Clientes!$A$2:$D$102,4,FALSE))</f>
        <v>Ciudad de México</v>
      </c>
      <c r="I3903" t="s">
        <v>880</v>
      </c>
      <c r="J3903">
        <v>2</v>
      </c>
      <c r="O3903" t="s">
        <v>907</v>
      </c>
    </row>
    <row r="3904" spans="1:15">
      <c r="A3904">
        <f t="shared" si="121"/>
        <v>3903</v>
      </c>
      <c r="B3904" s="14">
        <v>44281</v>
      </c>
      <c r="C3904" t="s">
        <v>6</v>
      </c>
      <c r="D3904" t="s">
        <v>20</v>
      </c>
      <c r="E3904" s="15">
        <f t="shared" si="122"/>
        <v>20200706</v>
      </c>
      <c r="F3904">
        <v>229</v>
      </c>
      <c r="G3904">
        <v>99999</v>
      </c>
      <c r="H3904" t="str">
        <f>IF(VLOOKUP(G3904,Clientes!$A$2:$D$102,4,FALSE)=0,Clientes!$D$6,VLOOKUP(G3904,Clientes!$A$2:$D$102,4,FALSE))</f>
        <v>Ciudad de México</v>
      </c>
      <c r="I3904" t="s">
        <v>873</v>
      </c>
      <c r="J3904">
        <v>4</v>
      </c>
      <c r="O3904" t="s">
        <v>32</v>
      </c>
    </row>
    <row r="3905" spans="1:15">
      <c r="A3905">
        <f t="shared" si="121"/>
        <v>3904</v>
      </c>
      <c r="B3905" s="14">
        <v>44281</v>
      </c>
      <c r="C3905" t="s">
        <v>6</v>
      </c>
      <c r="D3905" t="s">
        <v>20</v>
      </c>
      <c r="E3905" s="15">
        <f t="shared" si="122"/>
        <v>20200707</v>
      </c>
      <c r="F3905">
        <v>241</v>
      </c>
      <c r="G3905">
        <v>99999</v>
      </c>
      <c r="H3905" t="str">
        <f>IF(VLOOKUP(G3905,Clientes!$A$2:$D$102,4,FALSE)=0,Clientes!$D$6,VLOOKUP(G3905,Clientes!$A$2:$D$102,4,FALSE))</f>
        <v>Ciudad de México</v>
      </c>
      <c r="I3905" t="s">
        <v>831</v>
      </c>
      <c r="J3905">
        <v>4</v>
      </c>
      <c r="O3905" t="s">
        <v>908</v>
      </c>
    </row>
    <row r="3906" spans="1:15">
      <c r="A3906">
        <f t="shared" si="121"/>
        <v>3905</v>
      </c>
      <c r="B3906" s="14">
        <v>44281</v>
      </c>
      <c r="C3906" t="s">
        <v>6</v>
      </c>
      <c r="D3906" t="s">
        <v>20</v>
      </c>
      <c r="E3906" s="15">
        <f t="shared" si="122"/>
        <v>20200708</v>
      </c>
      <c r="F3906">
        <v>292</v>
      </c>
      <c r="G3906">
        <v>99999</v>
      </c>
      <c r="H3906" t="str">
        <f>IF(VLOOKUP(G3906,Clientes!$A$2:$D$102,4,FALSE)=0,Clientes!$D$6,VLOOKUP(G3906,Clientes!$A$2:$D$102,4,FALSE))</f>
        <v>Ciudad de México</v>
      </c>
      <c r="I3906" t="s">
        <v>889</v>
      </c>
      <c r="J3906">
        <v>6</v>
      </c>
      <c r="O3906" t="s">
        <v>908</v>
      </c>
    </row>
    <row r="3907" spans="1:15">
      <c r="A3907">
        <f t="shared" si="121"/>
        <v>3906</v>
      </c>
      <c r="B3907" s="14">
        <v>44281</v>
      </c>
      <c r="C3907" t="s">
        <v>6</v>
      </c>
      <c r="D3907" t="s">
        <v>20</v>
      </c>
      <c r="E3907" s="15">
        <f t="shared" si="122"/>
        <v>20200709</v>
      </c>
      <c r="F3907">
        <v>406</v>
      </c>
      <c r="G3907">
        <v>99999</v>
      </c>
      <c r="H3907" t="str">
        <f>IF(VLOOKUP(G3907,Clientes!$A$2:$D$102,4,FALSE)=0,Clientes!$D$6,VLOOKUP(G3907,Clientes!$A$2:$D$102,4,FALSE))</f>
        <v>Ciudad de México</v>
      </c>
      <c r="I3907" t="s">
        <v>888</v>
      </c>
      <c r="J3907">
        <v>7</v>
      </c>
      <c r="O3907" t="s">
        <v>907</v>
      </c>
    </row>
    <row r="3908" spans="1:15">
      <c r="A3908">
        <f t="shared" ref="A3908:A3971" si="123">A3907+1</f>
        <v>3907</v>
      </c>
      <c r="B3908" s="14">
        <v>44281</v>
      </c>
      <c r="C3908" t="s">
        <v>6</v>
      </c>
      <c r="D3908" t="s">
        <v>22</v>
      </c>
      <c r="E3908" s="15">
        <f t="shared" si="122"/>
        <v>20200710</v>
      </c>
      <c r="F3908">
        <v>451</v>
      </c>
      <c r="G3908">
        <v>99999</v>
      </c>
      <c r="H3908" t="str">
        <f>IF(VLOOKUP(G3908,Clientes!$A$2:$D$102,4,FALSE)=0,Clientes!$D$6,VLOOKUP(G3908,Clientes!$A$2:$D$102,4,FALSE))</f>
        <v>Ciudad de México</v>
      </c>
      <c r="I3908" t="s">
        <v>857</v>
      </c>
      <c r="J3908">
        <v>5</v>
      </c>
      <c r="O3908" t="s">
        <v>907</v>
      </c>
    </row>
    <row r="3909" spans="1:15">
      <c r="A3909">
        <f t="shared" si="123"/>
        <v>3908</v>
      </c>
      <c r="B3909" s="14">
        <v>44282</v>
      </c>
      <c r="C3909" t="s">
        <v>6</v>
      </c>
      <c r="D3909" t="s">
        <v>20</v>
      </c>
      <c r="E3909" s="15">
        <f t="shared" si="122"/>
        <v>20200711</v>
      </c>
      <c r="F3909">
        <v>92</v>
      </c>
      <c r="G3909">
        <v>92</v>
      </c>
      <c r="H3909" t="str">
        <f>IF(VLOOKUP(G3909,Clientes!$A$2:$D$102,4,FALSE)=0,Clientes!$D$6,VLOOKUP(G3909,Clientes!$A$2:$D$102,4,FALSE))</f>
        <v>Ciudad Acuña</v>
      </c>
      <c r="I3909" t="s">
        <v>865</v>
      </c>
      <c r="J3909">
        <v>4</v>
      </c>
      <c r="O3909" t="s">
        <v>908</v>
      </c>
    </row>
    <row r="3910" spans="1:15">
      <c r="A3910">
        <f t="shared" si="123"/>
        <v>3909</v>
      </c>
      <c r="B3910" s="14">
        <v>44282</v>
      </c>
      <c r="C3910" t="s">
        <v>6</v>
      </c>
      <c r="D3910" t="s">
        <v>20</v>
      </c>
      <c r="E3910" s="15">
        <f t="shared" si="122"/>
        <v>20200712</v>
      </c>
      <c r="F3910">
        <v>100</v>
      </c>
      <c r="G3910">
        <v>100</v>
      </c>
      <c r="H3910" t="str">
        <f>IF(VLOOKUP(G3910,Clientes!$A$2:$D$102,4,FALSE)=0,Clientes!$D$6,VLOOKUP(G3910,Clientes!$A$2:$D$102,4,FALSE))</f>
        <v>Chimalhuacán</v>
      </c>
      <c r="I3910" t="s">
        <v>865</v>
      </c>
      <c r="J3910">
        <v>5</v>
      </c>
      <c r="O3910" t="s">
        <v>907</v>
      </c>
    </row>
    <row r="3911" spans="1:15">
      <c r="A3911">
        <f t="shared" si="123"/>
        <v>3910</v>
      </c>
      <c r="B3911" s="14">
        <v>44282</v>
      </c>
      <c r="C3911" t="s">
        <v>6</v>
      </c>
      <c r="D3911" t="s">
        <v>20</v>
      </c>
      <c r="E3911" s="15">
        <f t="shared" si="122"/>
        <v>20200713</v>
      </c>
      <c r="F3911">
        <v>138</v>
      </c>
      <c r="G3911">
        <v>99999</v>
      </c>
      <c r="H3911" t="str">
        <f>IF(VLOOKUP(G3911,Clientes!$A$2:$D$102,4,FALSE)=0,Clientes!$D$6,VLOOKUP(G3911,Clientes!$A$2:$D$102,4,FALSE))</f>
        <v>Ciudad de México</v>
      </c>
      <c r="I3911" t="s">
        <v>863</v>
      </c>
      <c r="J3911">
        <v>2</v>
      </c>
      <c r="O3911" t="s">
        <v>908</v>
      </c>
    </row>
    <row r="3912" spans="1:15">
      <c r="A3912">
        <f t="shared" si="123"/>
        <v>3911</v>
      </c>
      <c r="B3912" s="14">
        <v>44282</v>
      </c>
      <c r="C3912" t="s">
        <v>6</v>
      </c>
      <c r="D3912" t="s">
        <v>21</v>
      </c>
      <c r="E3912" s="15">
        <f t="shared" si="122"/>
        <v>20200714</v>
      </c>
      <c r="F3912">
        <v>139</v>
      </c>
      <c r="G3912">
        <v>99999</v>
      </c>
      <c r="H3912" t="str">
        <f>IF(VLOOKUP(G3912,Clientes!$A$2:$D$102,4,FALSE)=0,Clientes!$D$6,VLOOKUP(G3912,Clientes!$A$2:$D$102,4,FALSE))</f>
        <v>Ciudad de México</v>
      </c>
      <c r="I3912" t="s">
        <v>863</v>
      </c>
      <c r="J3912">
        <v>4</v>
      </c>
      <c r="O3912" t="s">
        <v>907</v>
      </c>
    </row>
    <row r="3913" spans="1:15">
      <c r="A3913">
        <f t="shared" si="123"/>
        <v>3912</v>
      </c>
      <c r="B3913" s="14">
        <v>44282</v>
      </c>
      <c r="C3913" t="s">
        <v>6</v>
      </c>
      <c r="D3913" t="s">
        <v>20</v>
      </c>
      <c r="E3913" s="15">
        <f t="shared" si="122"/>
        <v>20200715</v>
      </c>
      <c r="F3913">
        <v>201</v>
      </c>
      <c r="G3913">
        <v>99999</v>
      </c>
      <c r="H3913" t="str">
        <f>IF(VLOOKUP(G3913,Clientes!$A$2:$D$102,4,FALSE)=0,Clientes!$D$6,VLOOKUP(G3913,Clientes!$A$2:$D$102,4,FALSE))</f>
        <v>Ciudad de México</v>
      </c>
      <c r="I3913" t="s">
        <v>852</v>
      </c>
      <c r="J3913">
        <v>5</v>
      </c>
      <c r="O3913" t="s">
        <v>908</v>
      </c>
    </row>
    <row r="3914" spans="1:15">
      <c r="A3914">
        <f t="shared" si="123"/>
        <v>3913</v>
      </c>
      <c r="B3914" s="14">
        <v>44282</v>
      </c>
      <c r="C3914" t="s">
        <v>6</v>
      </c>
      <c r="D3914" t="s">
        <v>21</v>
      </c>
      <c r="E3914" s="15">
        <f t="shared" si="122"/>
        <v>20200716</v>
      </c>
      <c r="F3914">
        <v>287</v>
      </c>
      <c r="G3914">
        <v>99999</v>
      </c>
      <c r="H3914" t="str">
        <f>IF(VLOOKUP(G3914,Clientes!$A$2:$D$102,4,FALSE)=0,Clientes!$D$6,VLOOKUP(G3914,Clientes!$A$2:$D$102,4,FALSE))</f>
        <v>Ciudad de México</v>
      </c>
      <c r="I3914" t="s">
        <v>854</v>
      </c>
      <c r="J3914">
        <v>3</v>
      </c>
      <c r="O3914" t="s">
        <v>907</v>
      </c>
    </row>
    <row r="3915" spans="1:15">
      <c r="A3915">
        <f t="shared" si="123"/>
        <v>3914</v>
      </c>
      <c r="B3915" s="14">
        <v>44282</v>
      </c>
      <c r="C3915" t="s">
        <v>6</v>
      </c>
      <c r="D3915" t="s">
        <v>20</v>
      </c>
      <c r="E3915" s="15">
        <f t="shared" si="122"/>
        <v>20200717</v>
      </c>
      <c r="F3915">
        <v>396</v>
      </c>
      <c r="G3915">
        <v>99999</v>
      </c>
      <c r="H3915" t="str">
        <f>IF(VLOOKUP(G3915,Clientes!$A$2:$D$102,4,FALSE)=0,Clientes!$D$6,VLOOKUP(G3915,Clientes!$A$2:$D$102,4,FALSE))</f>
        <v>Ciudad de México</v>
      </c>
      <c r="I3915" t="s">
        <v>864</v>
      </c>
      <c r="J3915">
        <v>1</v>
      </c>
      <c r="O3915" t="s">
        <v>907</v>
      </c>
    </row>
    <row r="3916" spans="1:15">
      <c r="A3916">
        <f t="shared" si="123"/>
        <v>3915</v>
      </c>
      <c r="B3916" s="14">
        <v>44282</v>
      </c>
      <c r="C3916" t="s">
        <v>6</v>
      </c>
      <c r="D3916" t="s">
        <v>20</v>
      </c>
      <c r="E3916" s="15">
        <f t="shared" si="122"/>
        <v>20200718</v>
      </c>
      <c r="F3916">
        <v>399</v>
      </c>
      <c r="G3916">
        <v>99999</v>
      </c>
      <c r="H3916" t="str">
        <f>IF(VLOOKUP(G3916,Clientes!$A$2:$D$102,4,FALSE)=0,Clientes!$D$6,VLOOKUP(G3916,Clientes!$A$2:$D$102,4,FALSE))</f>
        <v>Ciudad de México</v>
      </c>
      <c r="I3916" t="s">
        <v>839</v>
      </c>
      <c r="J3916">
        <v>6</v>
      </c>
      <c r="O3916" t="s">
        <v>908</v>
      </c>
    </row>
    <row r="3917" spans="1:15">
      <c r="A3917">
        <f t="shared" si="123"/>
        <v>3916</v>
      </c>
      <c r="B3917" s="14">
        <v>44282</v>
      </c>
      <c r="C3917" t="s">
        <v>6</v>
      </c>
      <c r="D3917" t="s">
        <v>20</v>
      </c>
      <c r="E3917" s="15">
        <f t="shared" si="122"/>
        <v>20200719</v>
      </c>
      <c r="F3917">
        <v>410</v>
      </c>
      <c r="G3917">
        <v>99999</v>
      </c>
      <c r="H3917" t="str">
        <f>IF(VLOOKUP(G3917,Clientes!$A$2:$D$102,4,FALSE)=0,Clientes!$D$6,VLOOKUP(G3917,Clientes!$A$2:$D$102,4,FALSE))</f>
        <v>Ciudad de México</v>
      </c>
      <c r="I3917" t="s">
        <v>827</v>
      </c>
      <c r="J3917">
        <v>2</v>
      </c>
      <c r="O3917" t="s">
        <v>32</v>
      </c>
    </row>
    <row r="3918" spans="1:15">
      <c r="A3918">
        <f t="shared" si="123"/>
        <v>3917</v>
      </c>
      <c r="B3918" s="14">
        <v>44282</v>
      </c>
      <c r="C3918" t="s">
        <v>6</v>
      </c>
      <c r="D3918" t="s">
        <v>20</v>
      </c>
      <c r="E3918" s="15">
        <f t="shared" si="122"/>
        <v>20200720</v>
      </c>
      <c r="F3918">
        <v>449</v>
      </c>
      <c r="G3918">
        <v>99999</v>
      </c>
      <c r="H3918" t="str">
        <f>IF(VLOOKUP(G3918,Clientes!$A$2:$D$102,4,FALSE)=0,Clientes!$D$6,VLOOKUP(G3918,Clientes!$A$2:$D$102,4,FALSE))</f>
        <v>Ciudad de México</v>
      </c>
      <c r="I3918" t="s">
        <v>880</v>
      </c>
      <c r="J3918">
        <v>1</v>
      </c>
      <c r="O3918" t="s">
        <v>907</v>
      </c>
    </row>
    <row r="3919" spans="1:15">
      <c r="A3919">
        <f t="shared" si="123"/>
        <v>3918</v>
      </c>
      <c r="B3919" s="14">
        <v>44283</v>
      </c>
      <c r="C3919" t="s">
        <v>6</v>
      </c>
      <c r="D3919" t="s">
        <v>21</v>
      </c>
      <c r="E3919" s="15">
        <f t="shared" si="122"/>
        <v>20200721</v>
      </c>
      <c r="F3919">
        <v>60</v>
      </c>
      <c r="G3919">
        <v>60</v>
      </c>
      <c r="H3919" t="str">
        <f>IF(VLOOKUP(G3919,Clientes!$A$2:$D$102,4,FALSE)=0,Clientes!$D$6,VLOOKUP(G3919,Clientes!$A$2:$D$102,4,FALSE))</f>
        <v>Torreón</v>
      </c>
      <c r="I3919" t="s">
        <v>877</v>
      </c>
      <c r="J3919">
        <v>3</v>
      </c>
      <c r="O3919" t="s">
        <v>907</v>
      </c>
    </row>
    <row r="3920" spans="1:15">
      <c r="A3920">
        <f t="shared" si="123"/>
        <v>3919</v>
      </c>
      <c r="B3920" s="14">
        <v>44283</v>
      </c>
      <c r="C3920" t="s">
        <v>6</v>
      </c>
      <c r="D3920" t="s">
        <v>20</v>
      </c>
      <c r="E3920" s="15">
        <f t="shared" si="122"/>
        <v>20200722</v>
      </c>
      <c r="F3920">
        <v>112</v>
      </c>
      <c r="G3920">
        <v>99999</v>
      </c>
      <c r="H3920" t="str">
        <f>IF(VLOOKUP(G3920,Clientes!$A$2:$D$102,4,FALSE)=0,Clientes!$D$6,VLOOKUP(G3920,Clientes!$A$2:$D$102,4,FALSE))</f>
        <v>Ciudad de México</v>
      </c>
      <c r="I3920" t="s">
        <v>842</v>
      </c>
      <c r="J3920">
        <v>6</v>
      </c>
      <c r="O3920" t="s">
        <v>908</v>
      </c>
    </row>
    <row r="3921" spans="1:15">
      <c r="A3921">
        <f t="shared" si="123"/>
        <v>3920</v>
      </c>
      <c r="B3921" s="14">
        <v>44283</v>
      </c>
      <c r="C3921" t="s">
        <v>6</v>
      </c>
      <c r="D3921" t="s">
        <v>22</v>
      </c>
      <c r="E3921" s="15">
        <f t="shared" si="122"/>
        <v>20200723</v>
      </c>
      <c r="F3921">
        <v>228</v>
      </c>
      <c r="G3921">
        <v>99999</v>
      </c>
      <c r="H3921" t="str">
        <f>IF(VLOOKUP(G3921,Clientes!$A$2:$D$102,4,FALSE)=0,Clientes!$D$6,VLOOKUP(G3921,Clientes!$A$2:$D$102,4,FALSE))</f>
        <v>Ciudad de México</v>
      </c>
      <c r="I3921" t="s">
        <v>842</v>
      </c>
      <c r="J3921">
        <v>2</v>
      </c>
      <c r="O3921" t="s">
        <v>907</v>
      </c>
    </row>
    <row r="3922" spans="1:15">
      <c r="A3922">
        <f t="shared" si="123"/>
        <v>3921</v>
      </c>
      <c r="B3922" s="14">
        <v>44283</v>
      </c>
      <c r="C3922" t="s">
        <v>6</v>
      </c>
      <c r="D3922" t="s">
        <v>20</v>
      </c>
      <c r="E3922" s="15">
        <f t="shared" si="122"/>
        <v>20200724</v>
      </c>
      <c r="F3922">
        <v>269</v>
      </c>
      <c r="G3922">
        <v>99999</v>
      </c>
      <c r="H3922" t="str">
        <f>IF(VLOOKUP(G3922,Clientes!$A$2:$D$102,4,FALSE)=0,Clientes!$D$6,VLOOKUP(G3922,Clientes!$A$2:$D$102,4,FALSE))</f>
        <v>Ciudad de México</v>
      </c>
      <c r="I3922" t="s">
        <v>884</v>
      </c>
      <c r="J3922">
        <v>2</v>
      </c>
      <c r="O3922" t="s">
        <v>907</v>
      </c>
    </row>
    <row r="3923" spans="1:15">
      <c r="A3923">
        <f t="shared" si="123"/>
        <v>3922</v>
      </c>
      <c r="B3923" s="14">
        <v>44283</v>
      </c>
      <c r="C3923" t="s">
        <v>6</v>
      </c>
      <c r="D3923" t="s">
        <v>20</v>
      </c>
      <c r="E3923" s="15">
        <f t="shared" si="122"/>
        <v>20200725</v>
      </c>
      <c r="F3923">
        <v>272</v>
      </c>
      <c r="G3923">
        <v>99999</v>
      </c>
      <c r="H3923" t="str">
        <f>IF(VLOOKUP(G3923,Clientes!$A$2:$D$102,4,FALSE)=0,Clientes!$D$6,VLOOKUP(G3923,Clientes!$A$2:$D$102,4,FALSE))</f>
        <v>Ciudad de México</v>
      </c>
      <c r="I3923" t="s">
        <v>837</v>
      </c>
      <c r="J3923">
        <v>3</v>
      </c>
      <c r="O3923" t="s">
        <v>907</v>
      </c>
    </row>
    <row r="3924" spans="1:15">
      <c r="A3924">
        <f t="shared" si="123"/>
        <v>3923</v>
      </c>
      <c r="B3924" s="14">
        <v>44283</v>
      </c>
      <c r="C3924" t="s">
        <v>6</v>
      </c>
      <c r="D3924" t="s">
        <v>20</v>
      </c>
      <c r="E3924" s="15">
        <f t="shared" si="122"/>
        <v>20200726</v>
      </c>
      <c r="F3924">
        <v>275</v>
      </c>
      <c r="G3924">
        <v>99999</v>
      </c>
      <c r="H3924" t="str">
        <f>IF(VLOOKUP(G3924,Clientes!$A$2:$D$102,4,FALSE)=0,Clientes!$D$6,VLOOKUP(G3924,Clientes!$A$2:$D$102,4,FALSE))</f>
        <v>Ciudad de México</v>
      </c>
      <c r="I3924" t="s">
        <v>828</v>
      </c>
      <c r="J3924">
        <v>3</v>
      </c>
      <c r="O3924" t="s">
        <v>32</v>
      </c>
    </row>
    <row r="3925" spans="1:15">
      <c r="A3925">
        <f t="shared" si="123"/>
        <v>3924</v>
      </c>
      <c r="B3925" s="14">
        <v>44284</v>
      </c>
      <c r="C3925" t="s">
        <v>6</v>
      </c>
      <c r="D3925" t="s">
        <v>22</v>
      </c>
      <c r="E3925" s="15">
        <f t="shared" si="122"/>
        <v>20200727</v>
      </c>
      <c r="F3925">
        <v>37</v>
      </c>
      <c r="G3925">
        <v>37</v>
      </c>
      <c r="H3925" t="str">
        <f>IF(VLOOKUP(G3925,Clientes!$A$2:$D$102,4,FALSE)=0,Clientes!$D$6,VLOOKUP(G3925,Clientes!$A$2:$D$102,4,FALSE))</f>
        <v>Tuxtla Gutiérrez</v>
      </c>
      <c r="I3925" t="s">
        <v>875</v>
      </c>
      <c r="J3925">
        <v>4</v>
      </c>
      <c r="O3925" t="s">
        <v>908</v>
      </c>
    </row>
    <row r="3926" spans="1:15">
      <c r="A3926">
        <f t="shared" si="123"/>
        <v>3925</v>
      </c>
      <c r="B3926" s="14">
        <v>44284</v>
      </c>
      <c r="C3926" t="s">
        <v>6</v>
      </c>
      <c r="D3926" t="s">
        <v>22</v>
      </c>
      <c r="E3926" s="15">
        <f t="shared" si="122"/>
        <v>20200728</v>
      </c>
      <c r="F3926">
        <v>109</v>
      </c>
      <c r="G3926">
        <v>99999</v>
      </c>
      <c r="H3926" t="str">
        <f>IF(VLOOKUP(G3926,Clientes!$A$2:$D$102,4,FALSE)=0,Clientes!$D$6,VLOOKUP(G3926,Clientes!$A$2:$D$102,4,FALSE))</f>
        <v>Ciudad de México</v>
      </c>
      <c r="I3926" t="s">
        <v>853</v>
      </c>
      <c r="J3926">
        <v>5</v>
      </c>
      <c r="O3926" t="s">
        <v>907</v>
      </c>
    </row>
    <row r="3927" spans="1:15">
      <c r="A3927">
        <f t="shared" si="123"/>
        <v>3926</v>
      </c>
      <c r="B3927" s="14">
        <v>44284</v>
      </c>
      <c r="C3927" t="s">
        <v>6</v>
      </c>
      <c r="D3927" t="s">
        <v>20</v>
      </c>
      <c r="E3927" s="15">
        <f t="shared" si="122"/>
        <v>20200729</v>
      </c>
      <c r="F3927">
        <v>140</v>
      </c>
      <c r="G3927">
        <v>99999</v>
      </c>
      <c r="H3927" t="str">
        <f>IF(VLOOKUP(G3927,Clientes!$A$2:$D$102,4,FALSE)=0,Clientes!$D$6,VLOOKUP(G3927,Clientes!$A$2:$D$102,4,FALSE))</f>
        <v>Ciudad de México</v>
      </c>
      <c r="I3927" t="s">
        <v>827</v>
      </c>
      <c r="J3927">
        <v>5</v>
      </c>
      <c r="O3927" t="s">
        <v>908</v>
      </c>
    </row>
    <row r="3928" spans="1:15">
      <c r="A3928">
        <f t="shared" si="123"/>
        <v>3927</v>
      </c>
      <c r="B3928" s="14">
        <v>44284</v>
      </c>
      <c r="C3928" t="s">
        <v>6</v>
      </c>
      <c r="D3928" t="s">
        <v>21</v>
      </c>
      <c r="E3928" s="15">
        <f t="shared" si="122"/>
        <v>20200730</v>
      </c>
      <c r="F3928">
        <v>153</v>
      </c>
      <c r="G3928">
        <v>99999</v>
      </c>
      <c r="H3928" t="str">
        <f>IF(VLOOKUP(G3928,Clientes!$A$2:$D$102,4,FALSE)=0,Clientes!$D$6,VLOOKUP(G3928,Clientes!$A$2:$D$102,4,FALSE))</f>
        <v>Ciudad de México</v>
      </c>
      <c r="I3928" t="s">
        <v>881</v>
      </c>
      <c r="J3928">
        <v>1</v>
      </c>
      <c r="O3928" t="s">
        <v>908</v>
      </c>
    </row>
    <row r="3929" spans="1:15">
      <c r="A3929">
        <f t="shared" si="123"/>
        <v>3928</v>
      </c>
      <c r="B3929" s="14">
        <v>44284</v>
      </c>
      <c r="C3929" t="s">
        <v>6</v>
      </c>
      <c r="D3929" t="s">
        <v>22</v>
      </c>
      <c r="E3929" s="15">
        <f t="shared" si="122"/>
        <v>20200731</v>
      </c>
      <c r="F3929">
        <v>189</v>
      </c>
      <c r="G3929">
        <v>99999</v>
      </c>
      <c r="H3929" t="str">
        <f>IF(VLOOKUP(G3929,Clientes!$A$2:$D$102,4,FALSE)=0,Clientes!$D$6,VLOOKUP(G3929,Clientes!$A$2:$D$102,4,FALSE))</f>
        <v>Ciudad de México</v>
      </c>
      <c r="I3929" t="s">
        <v>872</v>
      </c>
      <c r="J3929">
        <v>2</v>
      </c>
      <c r="O3929" t="s">
        <v>32</v>
      </c>
    </row>
    <row r="3930" spans="1:15">
      <c r="A3930">
        <f t="shared" si="123"/>
        <v>3929</v>
      </c>
      <c r="B3930" s="14">
        <v>44284</v>
      </c>
      <c r="C3930" t="s">
        <v>6</v>
      </c>
      <c r="D3930" t="s">
        <v>20</v>
      </c>
      <c r="E3930" s="15">
        <f t="shared" si="122"/>
        <v>20200732</v>
      </c>
      <c r="F3930">
        <v>320</v>
      </c>
      <c r="G3930">
        <v>99999</v>
      </c>
      <c r="H3930" t="str">
        <f>IF(VLOOKUP(G3930,Clientes!$A$2:$D$102,4,FALSE)=0,Clientes!$D$6,VLOOKUP(G3930,Clientes!$A$2:$D$102,4,FALSE))</f>
        <v>Ciudad de México</v>
      </c>
      <c r="I3930" t="s">
        <v>855</v>
      </c>
      <c r="J3930">
        <v>1</v>
      </c>
      <c r="O3930" t="s">
        <v>32</v>
      </c>
    </row>
    <row r="3931" spans="1:15">
      <c r="A3931">
        <f t="shared" si="123"/>
        <v>3930</v>
      </c>
      <c r="B3931" s="14">
        <v>44284</v>
      </c>
      <c r="C3931" t="s">
        <v>6</v>
      </c>
      <c r="D3931" t="s">
        <v>20</v>
      </c>
      <c r="E3931" s="15">
        <f t="shared" si="122"/>
        <v>20200733</v>
      </c>
      <c r="F3931">
        <v>345</v>
      </c>
      <c r="G3931">
        <v>99999</v>
      </c>
      <c r="H3931" t="str">
        <f>IF(VLOOKUP(G3931,Clientes!$A$2:$D$102,4,FALSE)=0,Clientes!$D$6,VLOOKUP(G3931,Clientes!$A$2:$D$102,4,FALSE))</f>
        <v>Ciudad de México</v>
      </c>
      <c r="I3931" t="s">
        <v>865</v>
      </c>
      <c r="J3931">
        <v>7</v>
      </c>
      <c r="O3931" t="s">
        <v>32</v>
      </c>
    </row>
    <row r="3932" spans="1:15">
      <c r="A3932">
        <f t="shared" si="123"/>
        <v>3931</v>
      </c>
      <c r="B3932" s="14">
        <v>44284</v>
      </c>
      <c r="C3932" t="s">
        <v>6</v>
      </c>
      <c r="D3932" t="s">
        <v>21</v>
      </c>
      <c r="E3932" s="15">
        <f t="shared" si="122"/>
        <v>20200734</v>
      </c>
      <c r="F3932">
        <v>361</v>
      </c>
      <c r="G3932">
        <v>99999</v>
      </c>
      <c r="H3932" t="str">
        <f>IF(VLOOKUP(G3932,Clientes!$A$2:$D$102,4,FALSE)=0,Clientes!$D$6,VLOOKUP(G3932,Clientes!$A$2:$D$102,4,FALSE))</f>
        <v>Ciudad de México</v>
      </c>
      <c r="I3932" t="s">
        <v>859</v>
      </c>
      <c r="J3932">
        <v>4</v>
      </c>
      <c r="O3932" t="s">
        <v>907</v>
      </c>
    </row>
    <row r="3933" spans="1:15">
      <c r="A3933">
        <f t="shared" si="123"/>
        <v>3932</v>
      </c>
      <c r="B3933" s="14">
        <v>44284</v>
      </c>
      <c r="C3933" t="s">
        <v>6</v>
      </c>
      <c r="D3933" t="s">
        <v>20</v>
      </c>
      <c r="E3933" s="15">
        <f t="shared" si="122"/>
        <v>20200735</v>
      </c>
      <c r="F3933">
        <v>395</v>
      </c>
      <c r="G3933">
        <v>99999</v>
      </c>
      <c r="H3933" t="str">
        <f>IF(VLOOKUP(G3933,Clientes!$A$2:$D$102,4,FALSE)=0,Clientes!$D$6,VLOOKUP(G3933,Clientes!$A$2:$D$102,4,FALSE))</f>
        <v>Ciudad de México</v>
      </c>
      <c r="I3933" t="s">
        <v>866</v>
      </c>
      <c r="J3933">
        <v>1</v>
      </c>
      <c r="O3933" t="s">
        <v>32</v>
      </c>
    </row>
    <row r="3934" spans="1:15">
      <c r="A3934">
        <f t="shared" si="123"/>
        <v>3933</v>
      </c>
      <c r="B3934" s="14">
        <v>44284</v>
      </c>
      <c r="C3934" t="s">
        <v>6</v>
      </c>
      <c r="D3934" t="s">
        <v>20</v>
      </c>
      <c r="E3934" s="15">
        <f t="shared" si="122"/>
        <v>20200736</v>
      </c>
      <c r="F3934">
        <v>408</v>
      </c>
      <c r="G3934">
        <v>99999</v>
      </c>
      <c r="H3934" t="str">
        <f>IF(VLOOKUP(G3934,Clientes!$A$2:$D$102,4,FALSE)=0,Clientes!$D$6,VLOOKUP(G3934,Clientes!$A$2:$D$102,4,FALSE))</f>
        <v>Ciudad de México</v>
      </c>
      <c r="I3934" t="s">
        <v>837</v>
      </c>
      <c r="J3934">
        <v>4</v>
      </c>
      <c r="O3934" t="s">
        <v>908</v>
      </c>
    </row>
    <row r="3935" spans="1:15">
      <c r="A3935">
        <f t="shared" si="123"/>
        <v>3934</v>
      </c>
      <c r="B3935" s="14">
        <v>44285</v>
      </c>
      <c r="C3935" t="s">
        <v>6</v>
      </c>
      <c r="D3935" t="s">
        <v>22</v>
      </c>
      <c r="E3935" s="15">
        <f t="shared" si="122"/>
        <v>20200737</v>
      </c>
      <c r="F3935">
        <v>158</v>
      </c>
      <c r="G3935">
        <v>99999</v>
      </c>
      <c r="H3935" t="str">
        <f>IF(VLOOKUP(G3935,Clientes!$A$2:$D$102,4,FALSE)=0,Clientes!$D$6,VLOOKUP(G3935,Clientes!$A$2:$D$102,4,FALSE))</f>
        <v>Ciudad de México</v>
      </c>
      <c r="I3935" t="s">
        <v>855</v>
      </c>
      <c r="J3935">
        <v>7</v>
      </c>
      <c r="O3935" t="s">
        <v>907</v>
      </c>
    </row>
    <row r="3936" spans="1:15">
      <c r="A3936">
        <f t="shared" si="123"/>
        <v>3935</v>
      </c>
      <c r="B3936" s="14">
        <v>44285</v>
      </c>
      <c r="C3936" t="s">
        <v>6</v>
      </c>
      <c r="D3936" t="s">
        <v>22</v>
      </c>
      <c r="E3936" s="15">
        <f t="shared" si="122"/>
        <v>20200738</v>
      </c>
      <c r="F3936">
        <v>212</v>
      </c>
      <c r="G3936">
        <v>99999</v>
      </c>
      <c r="H3936" t="str">
        <f>IF(VLOOKUP(G3936,Clientes!$A$2:$D$102,4,FALSE)=0,Clientes!$D$6,VLOOKUP(G3936,Clientes!$A$2:$D$102,4,FALSE))</f>
        <v>Ciudad de México</v>
      </c>
      <c r="I3936" t="s">
        <v>882</v>
      </c>
      <c r="J3936">
        <v>7</v>
      </c>
      <c r="O3936" t="s">
        <v>907</v>
      </c>
    </row>
    <row r="3937" spans="1:15">
      <c r="A3937">
        <f t="shared" si="123"/>
        <v>3936</v>
      </c>
      <c r="B3937" s="14">
        <v>44285</v>
      </c>
      <c r="C3937" t="s">
        <v>6</v>
      </c>
      <c r="D3937" t="s">
        <v>20</v>
      </c>
      <c r="E3937" s="15">
        <f t="shared" si="122"/>
        <v>20200739</v>
      </c>
      <c r="F3937">
        <v>221</v>
      </c>
      <c r="G3937">
        <v>99999</v>
      </c>
      <c r="H3937" t="str">
        <f>IF(VLOOKUP(G3937,Clientes!$A$2:$D$102,4,FALSE)=0,Clientes!$D$6,VLOOKUP(G3937,Clientes!$A$2:$D$102,4,FALSE))</f>
        <v>Ciudad de México</v>
      </c>
      <c r="I3937" t="s">
        <v>842</v>
      </c>
      <c r="J3937">
        <v>5</v>
      </c>
      <c r="O3937" t="s">
        <v>907</v>
      </c>
    </row>
    <row r="3938" spans="1:15">
      <c r="A3938">
        <f t="shared" si="123"/>
        <v>3937</v>
      </c>
      <c r="B3938" s="14">
        <v>44285</v>
      </c>
      <c r="C3938" t="s">
        <v>6</v>
      </c>
      <c r="D3938" t="s">
        <v>20</v>
      </c>
      <c r="E3938" s="15">
        <f t="shared" si="122"/>
        <v>20200740</v>
      </c>
      <c r="F3938">
        <v>227</v>
      </c>
      <c r="G3938">
        <v>99999</v>
      </c>
      <c r="H3938" t="str">
        <f>IF(VLOOKUP(G3938,Clientes!$A$2:$D$102,4,FALSE)=0,Clientes!$D$6,VLOOKUP(G3938,Clientes!$A$2:$D$102,4,FALSE))</f>
        <v>Ciudad de México</v>
      </c>
      <c r="I3938" t="s">
        <v>857</v>
      </c>
      <c r="J3938">
        <v>7</v>
      </c>
      <c r="O3938" t="s">
        <v>32</v>
      </c>
    </row>
    <row r="3939" spans="1:15">
      <c r="A3939">
        <f t="shared" si="123"/>
        <v>3938</v>
      </c>
      <c r="B3939" s="14">
        <v>44285</v>
      </c>
      <c r="C3939" t="s">
        <v>6</v>
      </c>
      <c r="D3939" t="s">
        <v>20</v>
      </c>
      <c r="E3939" s="15">
        <f t="shared" si="122"/>
        <v>20200741</v>
      </c>
      <c r="F3939">
        <v>229</v>
      </c>
      <c r="G3939">
        <v>99999</v>
      </c>
      <c r="H3939" t="str">
        <f>IF(VLOOKUP(G3939,Clientes!$A$2:$D$102,4,FALSE)=0,Clientes!$D$6,VLOOKUP(G3939,Clientes!$A$2:$D$102,4,FALSE))</f>
        <v>Ciudad de México</v>
      </c>
      <c r="I3939" t="s">
        <v>846</v>
      </c>
      <c r="J3939">
        <v>1</v>
      </c>
      <c r="O3939" t="s">
        <v>908</v>
      </c>
    </row>
    <row r="3940" spans="1:15">
      <c r="A3940">
        <f t="shared" si="123"/>
        <v>3939</v>
      </c>
      <c r="B3940" s="14">
        <v>44285</v>
      </c>
      <c r="C3940" t="s">
        <v>6</v>
      </c>
      <c r="D3940" t="s">
        <v>22</v>
      </c>
      <c r="E3940" s="15">
        <f t="shared" si="122"/>
        <v>20200742</v>
      </c>
      <c r="F3940">
        <v>236</v>
      </c>
      <c r="G3940">
        <v>99999</v>
      </c>
      <c r="H3940" t="str">
        <f>IF(VLOOKUP(G3940,Clientes!$A$2:$D$102,4,FALSE)=0,Clientes!$D$6,VLOOKUP(G3940,Clientes!$A$2:$D$102,4,FALSE))</f>
        <v>Ciudad de México</v>
      </c>
      <c r="I3940" t="s">
        <v>872</v>
      </c>
      <c r="J3940">
        <v>7</v>
      </c>
      <c r="O3940" t="s">
        <v>907</v>
      </c>
    </row>
    <row r="3941" spans="1:15">
      <c r="A3941">
        <f t="shared" si="123"/>
        <v>3940</v>
      </c>
      <c r="B3941" s="14">
        <v>44285</v>
      </c>
      <c r="C3941" t="s">
        <v>6</v>
      </c>
      <c r="D3941" t="s">
        <v>22</v>
      </c>
      <c r="E3941" s="15">
        <f t="shared" si="122"/>
        <v>20200743</v>
      </c>
      <c r="F3941">
        <v>336</v>
      </c>
      <c r="G3941">
        <v>99999</v>
      </c>
      <c r="H3941" t="str">
        <f>IF(VLOOKUP(G3941,Clientes!$A$2:$D$102,4,FALSE)=0,Clientes!$D$6,VLOOKUP(G3941,Clientes!$A$2:$D$102,4,FALSE))</f>
        <v>Ciudad de México</v>
      </c>
      <c r="I3941" t="s">
        <v>843</v>
      </c>
      <c r="J3941">
        <v>2</v>
      </c>
      <c r="O3941" t="s">
        <v>32</v>
      </c>
    </row>
    <row r="3942" spans="1:15">
      <c r="A3942">
        <f t="shared" si="123"/>
        <v>3941</v>
      </c>
      <c r="B3942" s="14">
        <v>44285</v>
      </c>
      <c r="C3942" t="s">
        <v>6</v>
      </c>
      <c r="D3942" t="s">
        <v>20</v>
      </c>
      <c r="E3942" s="15">
        <f t="shared" si="122"/>
        <v>20200744</v>
      </c>
      <c r="F3942">
        <v>341</v>
      </c>
      <c r="G3942">
        <v>99999</v>
      </c>
      <c r="H3942" t="str">
        <f>IF(VLOOKUP(G3942,Clientes!$A$2:$D$102,4,FALSE)=0,Clientes!$D$6,VLOOKUP(G3942,Clientes!$A$2:$D$102,4,FALSE))</f>
        <v>Ciudad de México</v>
      </c>
      <c r="I3942" t="s">
        <v>838</v>
      </c>
      <c r="J3942">
        <v>5</v>
      </c>
      <c r="O3942" t="s">
        <v>32</v>
      </c>
    </row>
    <row r="3943" spans="1:15">
      <c r="A3943">
        <f t="shared" si="123"/>
        <v>3942</v>
      </c>
      <c r="B3943" s="14">
        <v>44285</v>
      </c>
      <c r="C3943" t="s">
        <v>6</v>
      </c>
      <c r="D3943" t="s">
        <v>20</v>
      </c>
      <c r="E3943" s="15">
        <f t="shared" si="122"/>
        <v>20200745</v>
      </c>
      <c r="F3943">
        <v>419</v>
      </c>
      <c r="G3943">
        <v>99999</v>
      </c>
      <c r="H3943" t="str">
        <f>IF(VLOOKUP(G3943,Clientes!$A$2:$D$102,4,FALSE)=0,Clientes!$D$6,VLOOKUP(G3943,Clientes!$A$2:$D$102,4,FALSE))</f>
        <v>Ciudad de México</v>
      </c>
      <c r="I3943" t="s">
        <v>849</v>
      </c>
      <c r="J3943">
        <v>3</v>
      </c>
      <c r="O3943" t="s">
        <v>907</v>
      </c>
    </row>
    <row r="3944" spans="1:15">
      <c r="A3944">
        <f t="shared" si="123"/>
        <v>3943</v>
      </c>
      <c r="B3944" s="14">
        <v>44285</v>
      </c>
      <c r="C3944" t="s">
        <v>6</v>
      </c>
      <c r="D3944" t="s">
        <v>21</v>
      </c>
      <c r="E3944" s="15">
        <f t="shared" si="122"/>
        <v>20200746</v>
      </c>
      <c r="F3944">
        <v>443</v>
      </c>
      <c r="G3944">
        <v>99999</v>
      </c>
      <c r="H3944" t="str">
        <f>IF(VLOOKUP(G3944,Clientes!$A$2:$D$102,4,FALSE)=0,Clientes!$D$6,VLOOKUP(G3944,Clientes!$A$2:$D$102,4,FALSE))</f>
        <v>Ciudad de México</v>
      </c>
      <c r="I3944" t="s">
        <v>860</v>
      </c>
      <c r="J3944">
        <v>4</v>
      </c>
      <c r="O3944" t="s">
        <v>32</v>
      </c>
    </row>
    <row r="3945" spans="1:15">
      <c r="A3945">
        <f t="shared" si="123"/>
        <v>3944</v>
      </c>
      <c r="B3945" s="14">
        <v>44286</v>
      </c>
      <c r="C3945" t="s">
        <v>6</v>
      </c>
      <c r="D3945" t="s">
        <v>21</v>
      </c>
      <c r="E3945" s="15">
        <f t="shared" si="122"/>
        <v>20200747</v>
      </c>
      <c r="F3945">
        <v>53</v>
      </c>
      <c r="G3945">
        <v>53</v>
      </c>
      <c r="H3945" t="str">
        <f>IF(VLOOKUP(G3945,Clientes!$A$2:$D$102,4,FALSE)=0,Clientes!$D$6,VLOOKUP(G3945,Clientes!$A$2:$D$102,4,FALSE))</f>
        <v>Nezahualcóyotl</v>
      </c>
      <c r="I3945" t="s">
        <v>854</v>
      </c>
      <c r="J3945">
        <v>7</v>
      </c>
      <c r="O3945" t="s">
        <v>907</v>
      </c>
    </row>
    <row r="3946" spans="1:15">
      <c r="A3946">
        <f t="shared" si="123"/>
        <v>3945</v>
      </c>
      <c r="B3946" s="14">
        <v>44286</v>
      </c>
      <c r="C3946" t="s">
        <v>6</v>
      </c>
      <c r="D3946" t="s">
        <v>21</v>
      </c>
      <c r="E3946" s="15">
        <f t="shared" si="122"/>
        <v>20200748</v>
      </c>
      <c r="F3946">
        <v>58</v>
      </c>
      <c r="G3946">
        <v>58</v>
      </c>
      <c r="H3946" t="str">
        <f>IF(VLOOKUP(G3946,Clientes!$A$2:$D$102,4,FALSE)=0,Clientes!$D$6,VLOOKUP(G3946,Clientes!$A$2:$D$102,4,FALSE))</f>
        <v>Ciudad de México</v>
      </c>
      <c r="I3946" t="s">
        <v>876</v>
      </c>
      <c r="J3946">
        <v>7</v>
      </c>
      <c r="O3946" t="s">
        <v>907</v>
      </c>
    </row>
    <row r="3947" spans="1:15">
      <c r="A3947">
        <f t="shared" si="123"/>
        <v>3946</v>
      </c>
      <c r="B3947" s="14">
        <v>44286</v>
      </c>
      <c r="C3947" t="s">
        <v>6</v>
      </c>
      <c r="D3947" t="s">
        <v>20</v>
      </c>
      <c r="E3947" s="15">
        <f t="shared" si="122"/>
        <v>20200749</v>
      </c>
      <c r="F3947">
        <v>98</v>
      </c>
      <c r="G3947">
        <v>98</v>
      </c>
      <c r="H3947" t="str">
        <f>IF(VLOOKUP(G3947,Clientes!$A$2:$D$102,4,FALSE)=0,Clientes!$D$6,VLOOKUP(G3947,Clientes!$A$2:$D$102,4,FALSE))</f>
        <v>Ciudad de México</v>
      </c>
      <c r="I3947" t="s">
        <v>875</v>
      </c>
      <c r="J3947">
        <v>7</v>
      </c>
      <c r="O3947" t="s">
        <v>32</v>
      </c>
    </row>
    <row r="3948" spans="1:15">
      <c r="A3948">
        <f t="shared" si="123"/>
        <v>3947</v>
      </c>
      <c r="B3948" s="14">
        <v>44286</v>
      </c>
      <c r="C3948" t="s">
        <v>6</v>
      </c>
      <c r="D3948" t="s">
        <v>20</v>
      </c>
      <c r="E3948" s="15">
        <f t="shared" si="122"/>
        <v>20200750</v>
      </c>
      <c r="F3948">
        <v>202</v>
      </c>
      <c r="G3948">
        <v>99999</v>
      </c>
      <c r="H3948" t="str">
        <f>IF(VLOOKUP(G3948,Clientes!$A$2:$D$102,4,FALSE)=0,Clientes!$D$6,VLOOKUP(G3948,Clientes!$A$2:$D$102,4,FALSE))</f>
        <v>Ciudad de México</v>
      </c>
      <c r="I3948" t="s">
        <v>849</v>
      </c>
      <c r="J3948">
        <v>1</v>
      </c>
      <c r="O3948" t="s">
        <v>907</v>
      </c>
    </row>
    <row r="3949" spans="1:15">
      <c r="A3949">
        <f t="shared" si="123"/>
        <v>3948</v>
      </c>
      <c r="B3949" s="14">
        <v>44286</v>
      </c>
      <c r="C3949" t="s">
        <v>6</v>
      </c>
      <c r="D3949" t="s">
        <v>20</v>
      </c>
      <c r="E3949" s="15">
        <f t="shared" si="122"/>
        <v>20200751</v>
      </c>
      <c r="F3949">
        <v>217</v>
      </c>
      <c r="G3949">
        <v>99999</v>
      </c>
      <c r="H3949" t="str">
        <f>IF(VLOOKUP(G3949,Clientes!$A$2:$D$102,4,FALSE)=0,Clientes!$D$6,VLOOKUP(G3949,Clientes!$A$2:$D$102,4,FALSE))</f>
        <v>Ciudad de México</v>
      </c>
      <c r="I3949" t="s">
        <v>839</v>
      </c>
      <c r="J3949">
        <v>6</v>
      </c>
      <c r="O3949" t="s">
        <v>908</v>
      </c>
    </row>
    <row r="3950" spans="1:15">
      <c r="A3950">
        <f t="shared" si="123"/>
        <v>3949</v>
      </c>
      <c r="B3950" s="14">
        <v>44286</v>
      </c>
      <c r="C3950" t="s">
        <v>6</v>
      </c>
      <c r="D3950" t="s">
        <v>20</v>
      </c>
      <c r="E3950" s="15">
        <f t="shared" si="122"/>
        <v>20200752</v>
      </c>
      <c r="F3950">
        <v>257</v>
      </c>
      <c r="G3950">
        <v>99999</v>
      </c>
      <c r="H3950" t="str">
        <f>IF(VLOOKUP(G3950,Clientes!$A$2:$D$102,4,FALSE)=0,Clientes!$D$6,VLOOKUP(G3950,Clientes!$A$2:$D$102,4,FALSE))</f>
        <v>Ciudad de México</v>
      </c>
      <c r="I3950" t="s">
        <v>876</v>
      </c>
      <c r="J3950">
        <v>2</v>
      </c>
      <c r="O3950" t="s">
        <v>32</v>
      </c>
    </row>
    <row r="3951" spans="1:15">
      <c r="A3951">
        <f t="shared" si="123"/>
        <v>3950</v>
      </c>
      <c r="B3951" s="14">
        <v>44286</v>
      </c>
      <c r="C3951" t="s">
        <v>6</v>
      </c>
      <c r="D3951" t="s">
        <v>22</v>
      </c>
      <c r="E3951" s="15">
        <f t="shared" si="122"/>
        <v>20200753</v>
      </c>
      <c r="F3951">
        <v>281</v>
      </c>
      <c r="G3951">
        <v>99999</v>
      </c>
      <c r="H3951" t="str">
        <f>IF(VLOOKUP(G3951,Clientes!$A$2:$D$102,4,FALSE)=0,Clientes!$D$6,VLOOKUP(G3951,Clientes!$A$2:$D$102,4,FALSE))</f>
        <v>Ciudad de México</v>
      </c>
      <c r="I3951" t="s">
        <v>882</v>
      </c>
      <c r="J3951">
        <v>7</v>
      </c>
      <c r="O3951" t="s">
        <v>907</v>
      </c>
    </row>
    <row r="3952" spans="1:15">
      <c r="A3952">
        <f t="shared" si="123"/>
        <v>3951</v>
      </c>
      <c r="B3952" s="14">
        <v>44286</v>
      </c>
      <c r="C3952" t="s">
        <v>6</v>
      </c>
      <c r="D3952" t="s">
        <v>22</v>
      </c>
      <c r="E3952" s="15">
        <f t="shared" si="122"/>
        <v>20200754</v>
      </c>
      <c r="F3952">
        <v>284</v>
      </c>
      <c r="G3952">
        <v>99999</v>
      </c>
      <c r="H3952" t="str">
        <f>IF(VLOOKUP(G3952,Clientes!$A$2:$D$102,4,FALSE)=0,Clientes!$D$6,VLOOKUP(G3952,Clientes!$A$2:$D$102,4,FALSE))</f>
        <v>Ciudad de México</v>
      </c>
      <c r="I3952" t="s">
        <v>858</v>
      </c>
      <c r="J3952">
        <v>3</v>
      </c>
      <c r="O3952" t="s">
        <v>32</v>
      </c>
    </row>
    <row r="3953" spans="1:15">
      <c r="A3953">
        <f t="shared" si="123"/>
        <v>3952</v>
      </c>
      <c r="B3953" s="14">
        <v>44286</v>
      </c>
      <c r="C3953" t="s">
        <v>6</v>
      </c>
      <c r="D3953" t="s">
        <v>20</v>
      </c>
      <c r="E3953" s="15">
        <f t="shared" si="122"/>
        <v>20200755</v>
      </c>
      <c r="F3953">
        <v>379</v>
      </c>
      <c r="G3953">
        <v>99999</v>
      </c>
      <c r="H3953" t="str">
        <f>IF(VLOOKUP(G3953,Clientes!$A$2:$D$102,4,FALSE)=0,Clientes!$D$6,VLOOKUP(G3953,Clientes!$A$2:$D$102,4,FALSE))</f>
        <v>Ciudad de México</v>
      </c>
      <c r="I3953" t="s">
        <v>866</v>
      </c>
      <c r="J3953">
        <v>1</v>
      </c>
      <c r="O3953" t="s">
        <v>907</v>
      </c>
    </row>
    <row r="3954" spans="1:15">
      <c r="A3954">
        <f t="shared" si="123"/>
        <v>3953</v>
      </c>
      <c r="B3954" s="14">
        <v>44286</v>
      </c>
      <c r="C3954" t="s">
        <v>6</v>
      </c>
      <c r="D3954" t="s">
        <v>20</v>
      </c>
      <c r="E3954" s="15">
        <f t="shared" si="122"/>
        <v>20200756</v>
      </c>
      <c r="F3954">
        <v>403</v>
      </c>
      <c r="G3954">
        <v>99999</v>
      </c>
      <c r="H3954" t="str">
        <f>IF(VLOOKUP(G3954,Clientes!$A$2:$D$102,4,FALSE)=0,Clientes!$D$6,VLOOKUP(G3954,Clientes!$A$2:$D$102,4,FALSE))</f>
        <v>Ciudad de México</v>
      </c>
      <c r="I3954" t="s">
        <v>861</v>
      </c>
      <c r="J3954">
        <v>4</v>
      </c>
      <c r="O3954" t="s">
        <v>32</v>
      </c>
    </row>
    <row r="3955" spans="1:15">
      <c r="A3955">
        <f t="shared" si="123"/>
        <v>3954</v>
      </c>
      <c r="B3955" s="14">
        <v>44286</v>
      </c>
      <c r="C3955" t="s">
        <v>6</v>
      </c>
      <c r="D3955" t="s">
        <v>20</v>
      </c>
      <c r="E3955" s="15">
        <f t="shared" si="122"/>
        <v>20200757</v>
      </c>
      <c r="F3955">
        <v>407</v>
      </c>
      <c r="G3955">
        <v>99999</v>
      </c>
      <c r="H3955" t="str">
        <f>IF(VLOOKUP(G3955,Clientes!$A$2:$D$102,4,FALSE)=0,Clientes!$D$6,VLOOKUP(G3955,Clientes!$A$2:$D$102,4,FALSE))</f>
        <v>Ciudad de México</v>
      </c>
      <c r="I3955" t="s">
        <v>846</v>
      </c>
      <c r="J3955">
        <v>7</v>
      </c>
      <c r="O3955" t="s">
        <v>907</v>
      </c>
    </row>
    <row r="3956" spans="1:15">
      <c r="A3956">
        <f t="shared" si="123"/>
        <v>3955</v>
      </c>
      <c r="B3956" s="14">
        <v>44286</v>
      </c>
      <c r="C3956" t="s">
        <v>6</v>
      </c>
      <c r="D3956" t="s">
        <v>20</v>
      </c>
      <c r="E3956" s="15">
        <f t="shared" si="122"/>
        <v>20200758</v>
      </c>
      <c r="F3956">
        <v>448</v>
      </c>
      <c r="G3956">
        <v>99999</v>
      </c>
      <c r="H3956" t="str">
        <f>IF(VLOOKUP(G3956,Clientes!$A$2:$D$102,4,FALSE)=0,Clientes!$D$6,VLOOKUP(G3956,Clientes!$A$2:$D$102,4,FALSE))</f>
        <v>Ciudad de México</v>
      </c>
      <c r="I3956" t="s">
        <v>854</v>
      </c>
      <c r="J3956">
        <v>7</v>
      </c>
      <c r="O3956" t="s">
        <v>32</v>
      </c>
    </row>
    <row r="3957" spans="1:15">
      <c r="A3957">
        <f t="shared" si="123"/>
        <v>3956</v>
      </c>
      <c r="B3957" s="14">
        <v>44286</v>
      </c>
      <c r="C3957" t="s">
        <v>6</v>
      </c>
      <c r="D3957" t="s">
        <v>22</v>
      </c>
      <c r="E3957" s="15">
        <f t="shared" si="122"/>
        <v>20200759</v>
      </c>
      <c r="F3957">
        <v>455</v>
      </c>
      <c r="G3957">
        <v>99999</v>
      </c>
      <c r="H3957" t="str">
        <f>IF(VLOOKUP(G3957,Clientes!$A$2:$D$102,4,FALSE)=0,Clientes!$D$6,VLOOKUP(G3957,Clientes!$A$2:$D$102,4,FALSE))</f>
        <v>Ciudad de México</v>
      </c>
      <c r="I3957" t="s">
        <v>854</v>
      </c>
      <c r="J3957">
        <v>4</v>
      </c>
      <c r="O3957" t="s">
        <v>32</v>
      </c>
    </row>
    <row r="3958" spans="1:15">
      <c r="A3958">
        <f t="shared" si="123"/>
        <v>3957</v>
      </c>
      <c r="B3958" s="14">
        <v>44287</v>
      </c>
      <c r="C3958" t="s">
        <v>6</v>
      </c>
      <c r="D3958" t="s">
        <v>22</v>
      </c>
      <c r="E3958" s="15">
        <f t="shared" si="122"/>
        <v>20200760</v>
      </c>
      <c r="F3958">
        <v>175</v>
      </c>
      <c r="G3958">
        <v>99999</v>
      </c>
      <c r="H3958" t="str">
        <f>IF(VLOOKUP(G3958,Clientes!$A$2:$D$102,4,FALSE)=0,Clientes!$D$6,VLOOKUP(G3958,Clientes!$A$2:$D$102,4,FALSE))</f>
        <v>Ciudad de México</v>
      </c>
      <c r="I3958" t="s">
        <v>856</v>
      </c>
      <c r="J3958">
        <v>1</v>
      </c>
      <c r="O3958" t="s">
        <v>908</v>
      </c>
    </row>
    <row r="3959" spans="1:15">
      <c r="A3959">
        <f t="shared" si="123"/>
        <v>3958</v>
      </c>
      <c r="B3959" s="14">
        <v>44287</v>
      </c>
      <c r="C3959" t="s">
        <v>6</v>
      </c>
      <c r="D3959" t="s">
        <v>22</v>
      </c>
      <c r="E3959" s="15">
        <f t="shared" si="122"/>
        <v>20200761</v>
      </c>
      <c r="F3959">
        <v>191</v>
      </c>
      <c r="G3959">
        <v>99999</v>
      </c>
      <c r="H3959" t="str">
        <f>IF(VLOOKUP(G3959,Clientes!$A$2:$D$102,4,FALSE)=0,Clientes!$D$6,VLOOKUP(G3959,Clientes!$A$2:$D$102,4,FALSE))</f>
        <v>Ciudad de México</v>
      </c>
      <c r="I3959" t="s">
        <v>881</v>
      </c>
      <c r="J3959">
        <v>2</v>
      </c>
      <c r="O3959" t="s">
        <v>32</v>
      </c>
    </row>
    <row r="3960" spans="1:15">
      <c r="A3960">
        <f t="shared" si="123"/>
        <v>3959</v>
      </c>
      <c r="B3960" s="14">
        <v>44287</v>
      </c>
      <c r="C3960" t="s">
        <v>6</v>
      </c>
      <c r="D3960" t="s">
        <v>20</v>
      </c>
      <c r="E3960" s="15">
        <f t="shared" si="122"/>
        <v>20200762</v>
      </c>
      <c r="F3960">
        <v>205</v>
      </c>
      <c r="G3960">
        <v>99999</v>
      </c>
      <c r="H3960" t="str">
        <f>IF(VLOOKUP(G3960,Clientes!$A$2:$D$102,4,FALSE)=0,Clientes!$D$6,VLOOKUP(G3960,Clientes!$A$2:$D$102,4,FALSE))</f>
        <v>Ciudad de México</v>
      </c>
      <c r="I3960" t="s">
        <v>842</v>
      </c>
      <c r="J3960">
        <v>6</v>
      </c>
      <c r="O3960" t="s">
        <v>908</v>
      </c>
    </row>
    <row r="3961" spans="1:15">
      <c r="A3961">
        <f t="shared" si="123"/>
        <v>3960</v>
      </c>
      <c r="B3961" s="14">
        <v>44287</v>
      </c>
      <c r="C3961" t="s">
        <v>6</v>
      </c>
      <c r="D3961" t="s">
        <v>20</v>
      </c>
      <c r="E3961" s="15">
        <f t="shared" si="122"/>
        <v>20200763</v>
      </c>
      <c r="F3961">
        <v>256</v>
      </c>
      <c r="G3961">
        <v>99999</v>
      </c>
      <c r="H3961" t="str">
        <f>IF(VLOOKUP(G3961,Clientes!$A$2:$D$102,4,FALSE)=0,Clientes!$D$6,VLOOKUP(G3961,Clientes!$A$2:$D$102,4,FALSE))</f>
        <v>Ciudad de México</v>
      </c>
      <c r="I3961" t="s">
        <v>838</v>
      </c>
      <c r="J3961">
        <v>1</v>
      </c>
      <c r="O3961" t="s">
        <v>32</v>
      </c>
    </row>
    <row r="3962" spans="1:15">
      <c r="A3962">
        <f t="shared" si="123"/>
        <v>3961</v>
      </c>
      <c r="B3962" s="14">
        <v>44287</v>
      </c>
      <c r="C3962" t="s">
        <v>6</v>
      </c>
      <c r="D3962" t="s">
        <v>21</v>
      </c>
      <c r="E3962" s="15">
        <f t="shared" si="122"/>
        <v>20200764</v>
      </c>
      <c r="F3962">
        <v>329</v>
      </c>
      <c r="G3962">
        <v>99999</v>
      </c>
      <c r="H3962" t="str">
        <f>IF(VLOOKUP(G3962,Clientes!$A$2:$D$102,4,FALSE)=0,Clientes!$D$6,VLOOKUP(G3962,Clientes!$A$2:$D$102,4,FALSE))</f>
        <v>Ciudad de México</v>
      </c>
      <c r="I3962" t="s">
        <v>885</v>
      </c>
      <c r="J3962">
        <v>5</v>
      </c>
      <c r="O3962" t="s">
        <v>907</v>
      </c>
    </row>
    <row r="3963" spans="1:15">
      <c r="A3963">
        <f t="shared" si="123"/>
        <v>3962</v>
      </c>
      <c r="B3963" s="14">
        <v>44287</v>
      </c>
      <c r="C3963" t="s">
        <v>6</v>
      </c>
      <c r="D3963" t="s">
        <v>21</v>
      </c>
      <c r="E3963" s="15">
        <f t="shared" si="122"/>
        <v>20200765</v>
      </c>
      <c r="F3963">
        <v>337</v>
      </c>
      <c r="G3963">
        <v>99999</v>
      </c>
      <c r="H3963" t="str">
        <f>IF(VLOOKUP(G3963,Clientes!$A$2:$D$102,4,FALSE)=0,Clientes!$D$6,VLOOKUP(G3963,Clientes!$A$2:$D$102,4,FALSE))</f>
        <v>Ciudad de México</v>
      </c>
      <c r="I3963" t="s">
        <v>874</v>
      </c>
      <c r="J3963">
        <v>7</v>
      </c>
      <c r="O3963" t="s">
        <v>907</v>
      </c>
    </row>
    <row r="3964" spans="1:15">
      <c r="A3964">
        <f t="shared" si="123"/>
        <v>3963</v>
      </c>
      <c r="B3964" s="14">
        <v>44287</v>
      </c>
      <c r="C3964" t="s">
        <v>6</v>
      </c>
      <c r="D3964" t="s">
        <v>20</v>
      </c>
      <c r="E3964" s="15">
        <f t="shared" ref="E3964:E4027" si="124">IF(CONCATENATE(D3964,F3964)=CONCATENATE(D3963,F3963),E3963,E3963+1)</f>
        <v>20200766</v>
      </c>
      <c r="F3964">
        <v>462</v>
      </c>
      <c r="G3964">
        <v>99999</v>
      </c>
      <c r="H3964" t="str">
        <f>IF(VLOOKUP(G3964,Clientes!$A$2:$D$102,4,FALSE)=0,Clientes!$D$6,VLOOKUP(G3964,Clientes!$A$2:$D$102,4,FALSE))</f>
        <v>Ciudad de México</v>
      </c>
      <c r="I3964" t="s">
        <v>862</v>
      </c>
      <c r="J3964">
        <v>7</v>
      </c>
      <c r="O3964" t="s">
        <v>908</v>
      </c>
    </row>
    <row r="3965" spans="1:15">
      <c r="A3965">
        <f t="shared" si="123"/>
        <v>3964</v>
      </c>
      <c r="B3965" s="14">
        <v>44288</v>
      </c>
      <c r="C3965" t="s">
        <v>6</v>
      </c>
      <c r="D3965" t="s">
        <v>21</v>
      </c>
      <c r="E3965" s="15">
        <f t="shared" si="124"/>
        <v>20200767</v>
      </c>
      <c r="F3965">
        <v>119</v>
      </c>
      <c r="G3965">
        <v>99999</v>
      </c>
      <c r="H3965" t="str">
        <f>IF(VLOOKUP(G3965,Clientes!$A$2:$D$102,4,FALSE)=0,Clientes!$D$6,VLOOKUP(G3965,Clientes!$A$2:$D$102,4,FALSE))</f>
        <v>Ciudad de México</v>
      </c>
      <c r="I3965" t="s">
        <v>890</v>
      </c>
      <c r="J3965">
        <v>1</v>
      </c>
      <c r="O3965" t="s">
        <v>32</v>
      </c>
    </row>
    <row r="3966" spans="1:15">
      <c r="A3966">
        <f t="shared" si="123"/>
        <v>3965</v>
      </c>
      <c r="B3966" s="14">
        <v>44288</v>
      </c>
      <c r="C3966" t="s">
        <v>6</v>
      </c>
      <c r="D3966" t="s">
        <v>20</v>
      </c>
      <c r="E3966" s="15">
        <f t="shared" si="124"/>
        <v>20200768</v>
      </c>
      <c r="F3966">
        <v>134</v>
      </c>
      <c r="G3966">
        <v>99999</v>
      </c>
      <c r="H3966" t="str">
        <f>IF(VLOOKUP(G3966,Clientes!$A$2:$D$102,4,FALSE)=0,Clientes!$D$6,VLOOKUP(G3966,Clientes!$A$2:$D$102,4,FALSE))</f>
        <v>Ciudad de México</v>
      </c>
      <c r="I3966" t="s">
        <v>833</v>
      </c>
      <c r="J3966">
        <v>1</v>
      </c>
      <c r="O3966" t="s">
        <v>907</v>
      </c>
    </row>
    <row r="3967" spans="1:15">
      <c r="A3967">
        <f t="shared" si="123"/>
        <v>3966</v>
      </c>
      <c r="B3967" s="14">
        <v>44288</v>
      </c>
      <c r="C3967" t="s">
        <v>6</v>
      </c>
      <c r="D3967" t="s">
        <v>20</v>
      </c>
      <c r="E3967" s="15">
        <f t="shared" si="124"/>
        <v>20200769</v>
      </c>
      <c r="F3967">
        <v>195</v>
      </c>
      <c r="G3967">
        <v>99999</v>
      </c>
      <c r="H3967" t="str">
        <f>IF(VLOOKUP(G3967,Clientes!$A$2:$D$102,4,FALSE)=0,Clientes!$D$6,VLOOKUP(G3967,Clientes!$A$2:$D$102,4,FALSE))</f>
        <v>Ciudad de México</v>
      </c>
      <c r="I3967" t="s">
        <v>873</v>
      </c>
      <c r="J3967">
        <v>5</v>
      </c>
      <c r="O3967" t="s">
        <v>908</v>
      </c>
    </row>
    <row r="3968" spans="1:15">
      <c r="A3968">
        <f t="shared" si="123"/>
        <v>3967</v>
      </c>
      <c r="B3968" s="14">
        <v>44288</v>
      </c>
      <c r="C3968" t="s">
        <v>6</v>
      </c>
      <c r="D3968" t="s">
        <v>21</v>
      </c>
      <c r="E3968" s="15">
        <f t="shared" si="124"/>
        <v>20200770</v>
      </c>
      <c r="F3968">
        <v>218</v>
      </c>
      <c r="G3968">
        <v>99999</v>
      </c>
      <c r="H3968" t="str">
        <f>IF(VLOOKUP(G3968,Clientes!$A$2:$D$102,4,FALSE)=0,Clientes!$D$6,VLOOKUP(G3968,Clientes!$A$2:$D$102,4,FALSE))</f>
        <v>Ciudad de México</v>
      </c>
      <c r="I3968" t="s">
        <v>860</v>
      </c>
      <c r="J3968">
        <v>6</v>
      </c>
      <c r="O3968" t="s">
        <v>907</v>
      </c>
    </row>
    <row r="3969" spans="1:15">
      <c r="A3969">
        <f t="shared" si="123"/>
        <v>3968</v>
      </c>
      <c r="B3969" s="14">
        <v>44288</v>
      </c>
      <c r="C3969" t="s">
        <v>6</v>
      </c>
      <c r="D3969" t="s">
        <v>20</v>
      </c>
      <c r="E3969" s="15">
        <f t="shared" si="124"/>
        <v>20200771</v>
      </c>
      <c r="F3969">
        <v>271</v>
      </c>
      <c r="G3969">
        <v>99999</v>
      </c>
      <c r="H3969" t="str">
        <f>IF(VLOOKUP(G3969,Clientes!$A$2:$D$102,4,FALSE)=0,Clientes!$D$6,VLOOKUP(G3969,Clientes!$A$2:$D$102,4,FALSE))</f>
        <v>Ciudad de México</v>
      </c>
      <c r="I3969" t="s">
        <v>888</v>
      </c>
      <c r="J3969">
        <v>3</v>
      </c>
      <c r="O3969" t="s">
        <v>32</v>
      </c>
    </row>
    <row r="3970" spans="1:15">
      <c r="A3970">
        <f t="shared" si="123"/>
        <v>3969</v>
      </c>
      <c r="B3970" s="14">
        <v>44288</v>
      </c>
      <c r="C3970" t="s">
        <v>6</v>
      </c>
      <c r="D3970" t="s">
        <v>21</v>
      </c>
      <c r="E3970" s="15">
        <f t="shared" si="124"/>
        <v>20200772</v>
      </c>
      <c r="F3970">
        <v>294</v>
      </c>
      <c r="G3970">
        <v>99999</v>
      </c>
      <c r="H3970" t="str">
        <f>IF(VLOOKUP(G3970,Clientes!$A$2:$D$102,4,FALSE)=0,Clientes!$D$6,VLOOKUP(G3970,Clientes!$A$2:$D$102,4,FALSE))</f>
        <v>Ciudad de México</v>
      </c>
      <c r="I3970" t="s">
        <v>831</v>
      </c>
      <c r="J3970">
        <v>3</v>
      </c>
      <c r="O3970" t="s">
        <v>907</v>
      </c>
    </row>
    <row r="3971" spans="1:15">
      <c r="A3971">
        <f t="shared" si="123"/>
        <v>3970</v>
      </c>
      <c r="B3971" s="14">
        <v>44288</v>
      </c>
      <c r="C3971" t="s">
        <v>6</v>
      </c>
      <c r="D3971" t="s">
        <v>21</v>
      </c>
      <c r="E3971" s="15">
        <f t="shared" si="124"/>
        <v>20200773</v>
      </c>
      <c r="F3971">
        <v>428</v>
      </c>
      <c r="G3971">
        <v>99999</v>
      </c>
      <c r="H3971" t="str">
        <f>IF(VLOOKUP(G3971,Clientes!$A$2:$D$102,4,FALSE)=0,Clientes!$D$6,VLOOKUP(G3971,Clientes!$A$2:$D$102,4,FALSE))</f>
        <v>Ciudad de México</v>
      </c>
      <c r="I3971" t="s">
        <v>866</v>
      </c>
      <c r="J3971">
        <v>6</v>
      </c>
      <c r="O3971" t="s">
        <v>32</v>
      </c>
    </row>
    <row r="3972" spans="1:15">
      <c r="A3972">
        <f t="shared" ref="A3972:A4035" si="125">A3971+1</f>
        <v>3971</v>
      </c>
      <c r="B3972" s="14">
        <v>44289</v>
      </c>
      <c r="C3972" t="s">
        <v>6</v>
      </c>
      <c r="D3972" t="s">
        <v>20</v>
      </c>
      <c r="E3972" s="15">
        <f t="shared" si="124"/>
        <v>20200774</v>
      </c>
      <c r="F3972">
        <v>181</v>
      </c>
      <c r="G3972">
        <v>99999</v>
      </c>
      <c r="H3972" t="str">
        <f>IF(VLOOKUP(G3972,Clientes!$A$2:$D$102,4,FALSE)=0,Clientes!$D$6,VLOOKUP(G3972,Clientes!$A$2:$D$102,4,FALSE))</f>
        <v>Ciudad de México</v>
      </c>
      <c r="I3972" t="s">
        <v>838</v>
      </c>
      <c r="J3972">
        <v>4</v>
      </c>
      <c r="O3972" t="s">
        <v>908</v>
      </c>
    </row>
    <row r="3973" spans="1:15">
      <c r="A3973">
        <f t="shared" si="125"/>
        <v>3972</v>
      </c>
      <c r="B3973" s="14">
        <v>44289</v>
      </c>
      <c r="C3973" t="s">
        <v>6</v>
      </c>
      <c r="D3973" t="s">
        <v>20</v>
      </c>
      <c r="E3973" s="15">
        <f t="shared" si="124"/>
        <v>20200775</v>
      </c>
      <c r="F3973">
        <v>193</v>
      </c>
      <c r="G3973">
        <v>99999</v>
      </c>
      <c r="H3973" t="str">
        <f>IF(VLOOKUP(G3973,Clientes!$A$2:$D$102,4,FALSE)=0,Clientes!$D$6,VLOOKUP(G3973,Clientes!$A$2:$D$102,4,FALSE))</f>
        <v>Ciudad de México</v>
      </c>
      <c r="I3973" t="s">
        <v>883</v>
      </c>
      <c r="J3973">
        <v>7</v>
      </c>
      <c r="O3973" t="s">
        <v>907</v>
      </c>
    </row>
    <row r="3974" spans="1:15">
      <c r="A3974">
        <f t="shared" si="125"/>
        <v>3973</v>
      </c>
      <c r="B3974" s="14">
        <v>44289</v>
      </c>
      <c r="C3974" t="s">
        <v>6</v>
      </c>
      <c r="D3974" t="s">
        <v>21</v>
      </c>
      <c r="E3974" s="15">
        <f t="shared" si="124"/>
        <v>20200776</v>
      </c>
      <c r="F3974">
        <v>241</v>
      </c>
      <c r="G3974">
        <v>99999</v>
      </c>
      <c r="H3974" t="str">
        <f>IF(VLOOKUP(G3974,Clientes!$A$2:$D$102,4,FALSE)=0,Clientes!$D$6,VLOOKUP(G3974,Clientes!$A$2:$D$102,4,FALSE))</f>
        <v>Ciudad de México</v>
      </c>
      <c r="I3974" t="s">
        <v>864</v>
      </c>
      <c r="J3974">
        <v>1</v>
      </c>
      <c r="O3974" t="s">
        <v>908</v>
      </c>
    </row>
    <row r="3975" spans="1:15">
      <c r="A3975">
        <f t="shared" si="125"/>
        <v>3974</v>
      </c>
      <c r="B3975" s="14">
        <v>44289</v>
      </c>
      <c r="C3975" t="s">
        <v>6</v>
      </c>
      <c r="D3975" t="s">
        <v>21</v>
      </c>
      <c r="E3975" s="15">
        <f t="shared" si="124"/>
        <v>20200777</v>
      </c>
      <c r="F3975">
        <v>284</v>
      </c>
      <c r="G3975">
        <v>99999</v>
      </c>
      <c r="H3975" t="str">
        <f>IF(VLOOKUP(G3975,Clientes!$A$2:$D$102,4,FALSE)=0,Clientes!$D$6,VLOOKUP(G3975,Clientes!$A$2:$D$102,4,FALSE))</f>
        <v>Ciudad de México</v>
      </c>
      <c r="I3975" t="s">
        <v>883</v>
      </c>
      <c r="J3975">
        <v>6</v>
      </c>
      <c r="O3975" t="s">
        <v>907</v>
      </c>
    </row>
    <row r="3976" spans="1:15">
      <c r="A3976">
        <f t="shared" si="125"/>
        <v>3975</v>
      </c>
      <c r="B3976" s="14">
        <v>44289</v>
      </c>
      <c r="C3976" t="s">
        <v>36</v>
      </c>
      <c r="D3976" t="s">
        <v>21</v>
      </c>
      <c r="E3976" s="15">
        <f t="shared" si="124"/>
        <v>20200778</v>
      </c>
      <c r="F3976">
        <v>374</v>
      </c>
      <c r="G3976">
        <v>99999</v>
      </c>
      <c r="H3976" t="str">
        <f>IF(VLOOKUP(G3976,Clientes!$A$2:$D$102,4,FALSE)=0,Clientes!$D$6,VLOOKUP(G3976,Clientes!$A$2:$D$102,4,FALSE))</f>
        <v>Ciudad de México</v>
      </c>
      <c r="I3976" t="s">
        <v>871</v>
      </c>
      <c r="J3976">
        <v>7</v>
      </c>
      <c r="O3976" t="s">
        <v>907</v>
      </c>
    </row>
    <row r="3977" spans="1:15">
      <c r="A3977">
        <f t="shared" si="125"/>
        <v>3976</v>
      </c>
      <c r="B3977" s="14">
        <v>44289</v>
      </c>
      <c r="C3977" t="s">
        <v>6</v>
      </c>
      <c r="D3977" t="s">
        <v>20</v>
      </c>
      <c r="E3977" s="15">
        <f t="shared" si="124"/>
        <v>20200779</v>
      </c>
      <c r="F3977">
        <v>413</v>
      </c>
      <c r="G3977">
        <v>99999</v>
      </c>
      <c r="H3977" t="str">
        <f>IF(VLOOKUP(G3977,Clientes!$A$2:$D$102,4,FALSE)=0,Clientes!$D$6,VLOOKUP(G3977,Clientes!$A$2:$D$102,4,FALSE))</f>
        <v>Ciudad de México</v>
      </c>
      <c r="I3977" t="s">
        <v>860</v>
      </c>
      <c r="J3977">
        <v>7</v>
      </c>
      <c r="O3977" t="s">
        <v>908</v>
      </c>
    </row>
    <row r="3978" spans="1:15">
      <c r="A3978">
        <f t="shared" si="125"/>
        <v>3977</v>
      </c>
      <c r="B3978" s="14">
        <v>44290</v>
      </c>
      <c r="C3978" t="s">
        <v>6</v>
      </c>
      <c r="D3978" t="s">
        <v>20</v>
      </c>
      <c r="E3978" s="15">
        <f t="shared" si="124"/>
        <v>20200780</v>
      </c>
      <c r="F3978">
        <v>103</v>
      </c>
      <c r="G3978">
        <v>99999</v>
      </c>
      <c r="H3978" t="str">
        <f>IF(VLOOKUP(G3978,Clientes!$A$2:$D$102,4,FALSE)=0,Clientes!$D$6,VLOOKUP(G3978,Clientes!$A$2:$D$102,4,FALSE))</f>
        <v>Ciudad de México</v>
      </c>
      <c r="I3978" t="s">
        <v>885</v>
      </c>
      <c r="J3978">
        <v>6</v>
      </c>
      <c r="O3978" t="s">
        <v>908</v>
      </c>
    </row>
    <row r="3979" spans="1:15">
      <c r="A3979">
        <f t="shared" si="125"/>
        <v>3978</v>
      </c>
      <c r="B3979" s="14">
        <v>44290</v>
      </c>
      <c r="C3979" t="s">
        <v>6</v>
      </c>
      <c r="D3979" t="s">
        <v>20</v>
      </c>
      <c r="E3979" s="15">
        <f t="shared" si="124"/>
        <v>20200781</v>
      </c>
      <c r="F3979">
        <v>170</v>
      </c>
      <c r="G3979">
        <v>99999</v>
      </c>
      <c r="H3979" t="str">
        <f>IF(VLOOKUP(G3979,Clientes!$A$2:$D$102,4,FALSE)=0,Clientes!$D$6,VLOOKUP(G3979,Clientes!$A$2:$D$102,4,FALSE))</f>
        <v>Ciudad de México</v>
      </c>
      <c r="I3979" t="s">
        <v>836</v>
      </c>
      <c r="J3979">
        <v>5</v>
      </c>
      <c r="O3979" t="s">
        <v>907</v>
      </c>
    </row>
    <row r="3980" spans="1:15">
      <c r="A3980">
        <f t="shared" si="125"/>
        <v>3979</v>
      </c>
      <c r="B3980" s="14">
        <v>44290</v>
      </c>
      <c r="C3980" t="s">
        <v>6</v>
      </c>
      <c r="D3980" t="s">
        <v>20</v>
      </c>
      <c r="E3980" s="15">
        <f t="shared" si="124"/>
        <v>20200782</v>
      </c>
      <c r="F3980">
        <v>185</v>
      </c>
      <c r="G3980">
        <v>99999</v>
      </c>
      <c r="H3980" t="str">
        <f>IF(VLOOKUP(G3980,Clientes!$A$2:$D$102,4,FALSE)=0,Clientes!$D$6,VLOOKUP(G3980,Clientes!$A$2:$D$102,4,FALSE))</f>
        <v>Ciudad de México</v>
      </c>
      <c r="I3980" t="s">
        <v>836</v>
      </c>
      <c r="J3980">
        <v>2</v>
      </c>
      <c r="O3980" t="s">
        <v>907</v>
      </c>
    </row>
    <row r="3981" spans="1:15">
      <c r="A3981">
        <f t="shared" si="125"/>
        <v>3980</v>
      </c>
      <c r="B3981" s="14">
        <v>44290</v>
      </c>
      <c r="C3981" t="s">
        <v>6</v>
      </c>
      <c r="D3981" t="s">
        <v>20</v>
      </c>
      <c r="E3981" s="15">
        <f t="shared" si="124"/>
        <v>20200783</v>
      </c>
      <c r="F3981">
        <v>190</v>
      </c>
      <c r="G3981">
        <v>99999</v>
      </c>
      <c r="H3981" t="str">
        <f>IF(VLOOKUP(G3981,Clientes!$A$2:$D$102,4,FALSE)=0,Clientes!$D$6,VLOOKUP(G3981,Clientes!$A$2:$D$102,4,FALSE))</f>
        <v>Ciudad de México</v>
      </c>
      <c r="I3981" t="s">
        <v>829</v>
      </c>
      <c r="J3981">
        <v>3</v>
      </c>
      <c r="O3981" t="s">
        <v>907</v>
      </c>
    </row>
    <row r="3982" spans="1:15">
      <c r="A3982">
        <f t="shared" si="125"/>
        <v>3981</v>
      </c>
      <c r="B3982" s="14">
        <v>44290</v>
      </c>
      <c r="C3982" t="s">
        <v>6</v>
      </c>
      <c r="D3982" t="s">
        <v>20</v>
      </c>
      <c r="E3982" s="15">
        <f t="shared" si="124"/>
        <v>20200784</v>
      </c>
      <c r="F3982">
        <v>271</v>
      </c>
      <c r="G3982">
        <v>99999</v>
      </c>
      <c r="H3982" t="str">
        <f>IF(VLOOKUP(G3982,Clientes!$A$2:$D$102,4,FALSE)=0,Clientes!$D$6,VLOOKUP(G3982,Clientes!$A$2:$D$102,4,FALSE))</f>
        <v>Ciudad de México</v>
      </c>
      <c r="I3982" t="s">
        <v>885</v>
      </c>
      <c r="J3982">
        <v>4</v>
      </c>
      <c r="O3982" t="s">
        <v>32</v>
      </c>
    </row>
    <row r="3983" spans="1:15">
      <c r="A3983">
        <f t="shared" si="125"/>
        <v>3982</v>
      </c>
      <c r="B3983" s="14">
        <v>44290</v>
      </c>
      <c r="C3983" t="s">
        <v>6</v>
      </c>
      <c r="D3983" t="s">
        <v>20</v>
      </c>
      <c r="E3983" s="15">
        <f t="shared" si="124"/>
        <v>20200785</v>
      </c>
      <c r="F3983">
        <v>315</v>
      </c>
      <c r="G3983">
        <v>99999</v>
      </c>
      <c r="H3983" t="str">
        <f>IF(VLOOKUP(G3983,Clientes!$A$2:$D$102,4,FALSE)=0,Clientes!$D$6,VLOOKUP(G3983,Clientes!$A$2:$D$102,4,FALSE))</f>
        <v>Ciudad de México</v>
      </c>
      <c r="I3983" t="s">
        <v>844</v>
      </c>
      <c r="J3983">
        <v>6</v>
      </c>
      <c r="O3983" t="s">
        <v>32</v>
      </c>
    </row>
    <row r="3984" spans="1:15">
      <c r="A3984">
        <f t="shared" si="125"/>
        <v>3983</v>
      </c>
      <c r="B3984" s="14">
        <v>44290</v>
      </c>
      <c r="C3984" t="s">
        <v>6</v>
      </c>
      <c r="D3984" t="s">
        <v>20</v>
      </c>
      <c r="E3984" s="15">
        <f t="shared" si="124"/>
        <v>20200786</v>
      </c>
      <c r="F3984">
        <v>344</v>
      </c>
      <c r="G3984">
        <v>99999</v>
      </c>
      <c r="H3984" t="str">
        <f>IF(VLOOKUP(G3984,Clientes!$A$2:$D$102,4,FALSE)=0,Clientes!$D$6,VLOOKUP(G3984,Clientes!$A$2:$D$102,4,FALSE))</f>
        <v>Ciudad de México</v>
      </c>
      <c r="I3984" t="s">
        <v>866</v>
      </c>
      <c r="J3984">
        <v>5</v>
      </c>
      <c r="O3984" t="s">
        <v>32</v>
      </c>
    </row>
    <row r="3985" spans="1:15">
      <c r="A3985">
        <f t="shared" si="125"/>
        <v>3984</v>
      </c>
      <c r="B3985" s="14">
        <v>44290</v>
      </c>
      <c r="C3985" t="s">
        <v>6</v>
      </c>
      <c r="D3985" t="s">
        <v>20</v>
      </c>
      <c r="E3985" s="15">
        <f t="shared" si="124"/>
        <v>20200787</v>
      </c>
      <c r="F3985">
        <v>376</v>
      </c>
      <c r="G3985">
        <v>99999</v>
      </c>
      <c r="H3985" t="str">
        <f>IF(VLOOKUP(G3985,Clientes!$A$2:$D$102,4,FALSE)=0,Clientes!$D$6,VLOOKUP(G3985,Clientes!$A$2:$D$102,4,FALSE))</f>
        <v>Ciudad de México</v>
      </c>
      <c r="I3985" t="s">
        <v>833</v>
      </c>
      <c r="J3985">
        <v>4</v>
      </c>
      <c r="O3985" t="s">
        <v>32</v>
      </c>
    </row>
    <row r="3986" spans="1:15">
      <c r="A3986">
        <f t="shared" si="125"/>
        <v>3985</v>
      </c>
      <c r="B3986" s="14">
        <v>44290</v>
      </c>
      <c r="C3986" t="s">
        <v>6</v>
      </c>
      <c r="D3986" t="s">
        <v>20</v>
      </c>
      <c r="E3986" s="15">
        <f t="shared" si="124"/>
        <v>20200788</v>
      </c>
      <c r="F3986">
        <v>406</v>
      </c>
      <c r="G3986">
        <v>99999</v>
      </c>
      <c r="H3986" t="str">
        <f>IF(VLOOKUP(G3986,Clientes!$A$2:$D$102,4,FALSE)=0,Clientes!$D$6,VLOOKUP(G3986,Clientes!$A$2:$D$102,4,FALSE))</f>
        <v>Ciudad de México</v>
      </c>
      <c r="I3986" t="s">
        <v>873</v>
      </c>
      <c r="J3986">
        <v>3</v>
      </c>
      <c r="O3986" t="s">
        <v>907</v>
      </c>
    </row>
    <row r="3987" spans="1:15">
      <c r="A3987">
        <f t="shared" si="125"/>
        <v>3986</v>
      </c>
      <c r="B3987" s="14">
        <v>44290</v>
      </c>
      <c r="C3987" t="s">
        <v>6</v>
      </c>
      <c r="D3987" t="s">
        <v>20</v>
      </c>
      <c r="E3987" s="15">
        <f t="shared" si="124"/>
        <v>20200789</v>
      </c>
      <c r="F3987">
        <v>463</v>
      </c>
      <c r="G3987">
        <v>99999</v>
      </c>
      <c r="H3987" t="str">
        <f>IF(VLOOKUP(G3987,Clientes!$A$2:$D$102,4,FALSE)=0,Clientes!$D$6,VLOOKUP(G3987,Clientes!$A$2:$D$102,4,FALSE))</f>
        <v>Ciudad de México</v>
      </c>
      <c r="I3987" t="s">
        <v>856</v>
      </c>
      <c r="J3987">
        <v>4</v>
      </c>
      <c r="O3987" t="s">
        <v>908</v>
      </c>
    </row>
    <row r="3988" spans="1:15">
      <c r="A3988">
        <f t="shared" si="125"/>
        <v>3987</v>
      </c>
      <c r="B3988" s="14">
        <v>44291</v>
      </c>
      <c r="C3988" t="s">
        <v>6</v>
      </c>
      <c r="D3988" t="s">
        <v>21</v>
      </c>
      <c r="E3988" s="15">
        <f t="shared" si="124"/>
        <v>20200790</v>
      </c>
      <c r="F3988">
        <v>41</v>
      </c>
      <c r="G3988">
        <v>41</v>
      </c>
      <c r="H3988" t="str">
        <f>IF(VLOOKUP(G3988,Clientes!$A$2:$D$102,4,FALSE)=0,Clientes!$D$6,VLOOKUP(G3988,Clientes!$A$2:$D$102,4,FALSE))</f>
        <v>Ciudad de México</v>
      </c>
      <c r="I3988" t="s">
        <v>883</v>
      </c>
      <c r="J3988">
        <v>4</v>
      </c>
      <c r="O3988" t="s">
        <v>908</v>
      </c>
    </row>
    <row r="3989" spans="1:15">
      <c r="A3989">
        <f t="shared" si="125"/>
        <v>3988</v>
      </c>
      <c r="B3989" s="14">
        <v>44291</v>
      </c>
      <c r="C3989" t="s">
        <v>6</v>
      </c>
      <c r="D3989" t="s">
        <v>22</v>
      </c>
      <c r="E3989" s="15">
        <f t="shared" si="124"/>
        <v>20200791</v>
      </c>
      <c r="F3989">
        <v>135</v>
      </c>
      <c r="G3989">
        <v>99999</v>
      </c>
      <c r="H3989" t="str">
        <f>IF(VLOOKUP(G3989,Clientes!$A$2:$D$102,4,FALSE)=0,Clientes!$D$6,VLOOKUP(G3989,Clientes!$A$2:$D$102,4,FALSE))</f>
        <v>Ciudad de México</v>
      </c>
      <c r="I3989" t="s">
        <v>878</v>
      </c>
      <c r="J3989">
        <v>4</v>
      </c>
      <c r="O3989" t="s">
        <v>32</v>
      </c>
    </row>
    <row r="3990" spans="1:15">
      <c r="A3990">
        <f t="shared" si="125"/>
        <v>3989</v>
      </c>
      <c r="B3990" s="14">
        <v>44291</v>
      </c>
      <c r="C3990" t="s">
        <v>6</v>
      </c>
      <c r="D3990" t="s">
        <v>22</v>
      </c>
      <c r="E3990" s="15">
        <f t="shared" si="124"/>
        <v>20200792</v>
      </c>
      <c r="F3990">
        <v>196</v>
      </c>
      <c r="G3990">
        <v>99999</v>
      </c>
      <c r="H3990" t="str">
        <f>IF(VLOOKUP(G3990,Clientes!$A$2:$D$102,4,FALSE)=0,Clientes!$D$6,VLOOKUP(G3990,Clientes!$A$2:$D$102,4,FALSE))</f>
        <v>Ciudad de México</v>
      </c>
      <c r="I3990" t="s">
        <v>852</v>
      </c>
      <c r="J3990">
        <v>5</v>
      </c>
      <c r="O3990" t="s">
        <v>32</v>
      </c>
    </row>
    <row r="3991" spans="1:15">
      <c r="A3991">
        <f t="shared" si="125"/>
        <v>3990</v>
      </c>
      <c r="B3991" s="14">
        <v>44291</v>
      </c>
      <c r="C3991" t="s">
        <v>6</v>
      </c>
      <c r="D3991" t="s">
        <v>20</v>
      </c>
      <c r="E3991" s="15">
        <f t="shared" si="124"/>
        <v>20200793</v>
      </c>
      <c r="F3991">
        <v>222</v>
      </c>
      <c r="G3991">
        <v>99999</v>
      </c>
      <c r="H3991" t="str">
        <f>IF(VLOOKUP(G3991,Clientes!$A$2:$D$102,4,FALSE)=0,Clientes!$D$6,VLOOKUP(G3991,Clientes!$A$2:$D$102,4,FALSE))</f>
        <v>Ciudad de México</v>
      </c>
      <c r="I3991" t="s">
        <v>833</v>
      </c>
      <c r="J3991">
        <v>1</v>
      </c>
      <c r="O3991" t="s">
        <v>907</v>
      </c>
    </row>
    <row r="3992" spans="1:15">
      <c r="A3992">
        <f t="shared" si="125"/>
        <v>3991</v>
      </c>
      <c r="B3992" s="14">
        <v>44291</v>
      </c>
      <c r="C3992" t="s">
        <v>6</v>
      </c>
      <c r="D3992" t="s">
        <v>20</v>
      </c>
      <c r="E3992" s="15">
        <f t="shared" si="124"/>
        <v>20200794</v>
      </c>
      <c r="F3992">
        <v>268</v>
      </c>
      <c r="G3992">
        <v>99999</v>
      </c>
      <c r="H3992" t="str">
        <f>IF(VLOOKUP(G3992,Clientes!$A$2:$D$102,4,FALSE)=0,Clientes!$D$6,VLOOKUP(G3992,Clientes!$A$2:$D$102,4,FALSE))</f>
        <v>Ciudad de México</v>
      </c>
      <c r="I3992" t="s">
        <v>857</v>
      </c>
      <c r="J3992">
        <v>2</v>
      </c>
      <c r="O3992" t="s">
        <v>32</v>
      </c>
    </row>
    <row r="3993" spans="1:15">
      <c r="A3993">
        <f t="shared" si="125"/>
        <v>3992</v>
      </c>
      <c r="B3993" s="14">
        <v>44291</v>
      </c>
      <c r="C3993" t="s">
        <v>6</v>
      </c>
      <c r="D3993" t="s">
        <v>20</v>
      </c>
      <c r="E3993" s="15">
        <f t="shared" si="124"/>
        <v>20200795</v>
      </c>
      <c r="F3993">
        <v>296</v>
      </c>
      <c r="G3993">
        <v>99999</v>
      </c>
      <c r="H3993" t="str">
        <f>IF(VLOOKUP(G3993,Clientes!$A$2:$D$102,4,FALSE)=0,Clientes!$D$6,VLOOKUP(G3993,Clientes!$A$2:$D$102,4,FALSE))</f>
        <v>Ciudad de México</v>
      </c>
      <c r="I3993" t="s">
        <v>875</v>
      </c>
      <c r="J3993">
        <v>1</v>
      </c>
      <c r="O3993" t="s">
        <v>908</v>
      </c>
    </row>
    <row r="3994" spans="1:15">
      <c r="A3994">
        <f t="shared" si="125"/>
        <v>3993</v>
      </c>
      <c r="B3994" s="14">
        <v>44291</v>
      </c>
      <c r="C3994" t="s">
        <v>6</v>
      </c>
      <c r="D3994" t="s">
        <v>22</v>
      </c>
      <c r="E3994" s="15">
        <f t="shared" si="124"/>
        <v>20200796</v>
      </c>
      <c r="F3994">
        <v>338</v>
      </c>
      <c r="G3994">
        <v>99999</v>
      </c>
      <c r="H3994" t="str">
        <f>IF(VLOOKUP(G3994,Clientes!$A$2:$D$102,4,FALSE)=0,Clientes!$D$6,VLOOKUP(G3994,Clientes!$A$2:$D$102,4,FALSE))</f>
        <v>Ciudad de México</v>
      </c>
      <c r="I3994" t="s">
        <v>873</v>
      </c>
      <c r="J3994">
        <v>5</v>
      </c>
      <c r="O3994" t="s">
        <v>907</v>
      </c>
    </row>
    <row r="3995" spans="1:15">
      <c r="A3995">
        <f t="shared" si="125"/>
        <v>3994</v>
      </c>
      <c r="B3995" s="14">
        <v>44291</v>
      </c>
      <c r="C3995" t="s">
        <v>6</v>
      </c>
      <c r="D3995" t="s">
        <v>20</v>
      </c>
      <c r="E3995" s="15">
        <f t="shared" si="124"/>
        <v>20200797</v>
      </c>
      <c r="F3995">
        <v>346</v>
      </c>
      <c r="G3995">
        <v>99999</v>
      </c>
      <c r="H3995" t="str">
        <f>IF(VLOOKUP(G3995,Clientes!$A$2:$D$102,4,FALSE)=0,Clientes!$D$6,VLOOKUP(G3995,Clientes!$A$2:$D$102,4,FALSE))</f>
        <v>Ciudad de México</v>
      </c>
      <c r="I3995" t="s">
        <v>836</v>
      </c>
      <c r="J3995">
        <v>1</v>
      </c>
      <c r="O3995" t="s">
        <v>907</v>
      </c>
    </row>
    <row r="3996" spans="1:15">
      <c r="A3996">
        <f t="shared" si="125"/>
        <v>3995</v>
      </c>
      <c r="B3996" s="14">
        <v>44291</v>
      </c>
      <c r="C3996" t="s">
        <v>6</v>
      </c>
      <c r="D3996" t="s">
        <v>21</v>
      </c>
      <c r="E3996" s="15">
        <f t="shared" si="124"/>
        <v>20200798</v>
      </c>
      <c r="F3996">
        <v>360</v>
      </c>
      <c r="G3996">
        <v>99999</v>
      </c>
      <c r="H3996" t="str">
        <f>IF(VLOOKUP(G3996,Clientes!$A$2:$D$102,4,FALSE)=0,Clientes!$D$6,VLOOKUP(G3996,Clientes!$A$2:$D$102,4,FALSE))</f>
        <v>Ciudad de México</v>
      </c>
      <c r="I3996" t="s">
        <v>842</v>
      </c>
      <c r="J3996">
        <v>3</v>
      </c>
      <c r="O3996" t="s">
        <v>908</v>
      </c>
    </row>
    <row r="3997" spans="1:15">
      <c r="A3997">
        <f t="shared" si="125"/>
        <v>3996</v>
      </c>
      <c r="B3997" s="14">
        <v>44291</v>
      </c>
      <c r="C3997" t="s">
        <v>6</v>
      </c>
      <c r="D3997" t="s">
        <v>22</v>
      </c>
      <c r="E3997" s="15">
        <f t="shared" si="124"/>
        <v>20200799</v>
      </c>
      <c r="F3997">
        <v>397</v>
      </c>
      <c r="G3997">
        <v>99999</v>
      </c>
      <c r="H3997" t="str">
        <f>IF(VLOOKUP(G3997,Clientes!$A$2:$D$102,4,FALSE)=0,Clientes!$D$6,VLOOKUP(G3997,Clientes!$A$2:$D$102,4,FALSE))</f>
        <v>Ciudad de México</v>
      </c>
      <c r="I3997" t="s">
        <v>844</v>
      </c>
      <c r="J3997">
        <v>5</v>
      </c>
      <c r="O3997" t="s">
        <v>908</v>
      </c>
    </row>
    <row r="3998" spans="1:15">
      <c r="A3998">
        <f t="shared" si="125"/>
        <v>3997</v>
      </c>
      <c r="B3998" s="14">
        <v>44292</v>
      </c>
      <c r="C3998" t="s">
        <v>6</v>
      </c>
      <c r="D3998" t="s">
        <v>20</v>
      </c>
      <c r="E3998" s="15">
        <f t="shared" si="124"/>
        <v>20200800</v>
      </c>
      <c r="F3998">
        <v>112</v>
      </c>
      <c r="G3998">
        <v>99999</v>
      </c>
      <c r="H3998" t="str">
        <f>IF(VLOOKUP(G3998,Clientes!$A$2:$D$102,4,FALSE)=0,Clientes!$D$6,VLOOKUP(G3998,Clientes!$A$2:$D$102,4,FALSE))</f>
        <v>Ciudad de México</v>
      </c>
      <c r="I3998" t="s">
        <v>849</v>
      </c>
      <c r="J3998">
        <v>5</v>
      </c>
      <c r="O3998" t="s">
        <v>32</v>
      </c>
    </row>
    <row r="3999" spans="1:15">
      <c r="A3999">
        <f t="shared" si="125"/>
        <v>3998</v>
      </c>
      <c r="B3999" s="14">
        <v>44292</v>
      </c>
      <c r="C3999" t="s">
        <v>6</v>
      </c>
      <c r="D3999" t="s">
        <v>21</v>
      </c>
      <c r="E3999" s="15">
        <f t="shared" si="124"/>
        <v>20200801</v>
      </c>
      <c r="F3999">
        <v>247</v>
      </c>
      <c r="G3999">
        <v>99999</v>
      </c>
      <c r="H3999" t="str">
        <f>IF(VLOOKUP(G3999,Clientes!$A$2:$D$102,4,FALSE)=0,Clientes!$D$6,VLOOKUP(G3999,Clientes!$A$2:$D$102,4,FALSE))</f>
        <v>Ciudad de México</v>
      </c>
      <c r="I3999" t="s">
        <v>872</v>
      </c>
      <c r="J3999">
        <v>2</v>
      </c>
      <c r="O3999" t="s">
        <v>907</v>
      </c>
    </row>
    <row r="4000" spans="1:15">
      <c r="A4000">
        <f t="shared" si="125"/>
        <v>3999</v>
      </c>
      <c r="B4000" s="14">
        <v>44292</v>
      </c>
      <c r="C4000" t="s">
        <v>6</v>
      </c>
      <c r="D4000" t="s">
        <v>22</v>
      </c>
      <c r="E4000" s="15">
        <f t="shared" si="124"/>
        <v>20200802</v>
      </c>
      <c r="F4000">
        <v>321</v>
      </c>
      <c r="G4000">
        <v>99999</v>
      </c>
      <c r="H4000" t="str">
        <f>IF(VLOOKUP(G4000,Clientes!$A$2:$D$102,4,FALSE)=0,Clientes!$D$6,VLOOKUP(G4000,Clientes!$A$2:$D$102,4,FALSE))</f>
        <v>Ciudad de México</v>
      </c>
      <c r="I4000" t="s">
        <v>849</v>
      </c>
      <c r="J4000">
        <v>6</v>
      </c>
      <c r="O4000" t="s">
        <v>908</v>
      </c>
    </row>
    <row r="4001" spans="1:15">
      <c r="A4001">
        <f t="shared" si="125"/>
        <v>4000</v>
      </c>
      <c r="B4001" s="14">
        <v>44292</v>
      </c>
      <c r="C4001" t="s">
        <v>6</v>
      </c>
      <c r="D4001" t="s">
        <v>22</v>
      </c>
      <c r="E4001" s="15">
        <f t="shared" si="124"/>
        <v>20200803</v>
      </c>
      <c r="F4001">
        <v>381</v>
      </c>
      <c r="G4001">
        <v>99999</v>
      </c>
      <c r="H4001" t="str">
        <f>IF(VLOOKUP(G4001,Clientes!$A$2:$D$102,4,FALSE)=0,Clientes!$D$6,VLOOKUP(G4001,Clientes!$A$2:$D$102,4,FALSE))</f>
        <v>Ciudad de México</v>
      </c>
      <c r="I4001" t="s">
        <v>878</v>
      </c>
      <c r="J4001">
        <v>4</v>
      </c>
      <c r="O4001" t="s">
        <v>32</v>
      </c>
    </row>
    <row r="4002" spans="1:15">
      <c r="A4002">
        <f t="shared" si="125"/>
        <v>4001</v>
      </c>
      <c r="B4002" s="14">
        <v>44292</v>
      </c>
      <c r="C4002" t="s">
        <v>6</v>
      </c>
      <c r="D4002" t="s">
        <v>20</v>
      </c>
      <c r="E4002" s="15">
        <f t="shared" si="124"/>
        <v>20200804</v>
      </c>
      <c r="F4002">
        <v>396</v>
      </c>
      <c r="G4002">
        <v>99999</v>
      </c>
      <c r="H4002" t="str">
        <f>IF(VLOOKUP(G4002,Clientes!$A$2:$D$102,4,FALSE)=0,Clientes!$D$6,VLOOKUP(G4002,Clientes!$A$2:$D$102,4,FALSE))</f>
        <v>Ciudad de México</v>
      </c>
      <c r="I4002" t="s">
        <v>834</v>
      </c>
      <c r="J4002">
        <v>7</v>
      </c>
      <c r="O4002" t="s">
        <v>908</v>
      </c>
    </row>
    <row r="4003" spans="1:15">
      <c r="A4003">
        <f t="shared" si="125"/>
        <v>4002</v>
      </c>
      <c r="B4003" s="14">
        <v>44292</v>
      </c>
      <c r="C4003" t="s">
        <v>6</v>
      </c>
      <c r="D4003" t="s">
        <v>20</v>
      </c>
      <c r="E4003" s="15">
        <f t="shared" si="124"/>
        <v>20200805</v>
      </c>
      <c r="F4003">
        <v>433</v>
      </c>
      <c r="G4003">
        <v>99999</v>
      </c>
      <c r="H4003" t="str">
        <f>IF(VLOOKUP(G4003,Clientes!$A$2:$D$102,4,FALSE)=0,Clientes!$D$6,VLOOKUP(G4003,Clientes!$A$2:$D$102,4,FALSE))</f>
        <v>Ciudad de México</v>
      </c>
      <c r="I4003" t="s">
        <v>852</v>
      </c>
      <c r="J4003">
        <v>6</v>
      </c>
      <c r="O4003" t="s">
        <v>907</v>
      </c>
    </row>
    <row r="4004" spans="1:15">
      <c r="A4004">
        <f t="shared" si="125"/>
        <v>4003</v>
      </c>
      <c r="B4004" s="14">
        <v>44292</v>
      </c>
      <c r="C4004" t="s">
        <v>6</v>
      </c>
      <c r="D4004" t="s">
        <v>20</v>
      </c>
      <c r="E4004" s="15">
        <f t="shared" si="124"/>
        <v>20200806</v>
      </c>
      <c r="F4004">
        <v>459</v>
      </c>
      <c r="G4004">
        <v>99999</v>
      </c>
      <c r="H4004" t="str">
        <f>IF(VLOOKUP(G4004,Clientes!$A$2:$D$102,4,FALSE)=0,Clientes!$D$6,VLOOKUP(G4004,Clientes!$A$2:$D$102,4,FALSE))</f>
        <v>Ciudad de México</v>
      </c>
      <c r="I4004" t="s">
        <v>827</v>
      </c>
      <c r="J4004">
        <v>4</v>
      </c>
      <c r="O4004" t="s">
        <v>32</v>
      </c>
    </row>
    <row r="4005" spans="1:15">
      <c r="A4005">
        <f t="shared" si="125"/>
        <v>4004</v>
      </c>
      <c r="B4005" s="14">
        <v>44293</v>
      </c>
      <c r="C4005" t="s">
        <v>6</v>
      </c>
      <c r="D4005" t="s">
        <v>22</v>
      </c>
      <c r="E4005" s="15">
        <f t="shared" si="124"/>
        <v>20200807</v>
      </c>
      <c r="F4005">
        <v>82</v>
      </c>
      <c r="G4005">
        <v>82</v>
      </c>
      <c r="H4005" t="str">
        <f>IF(VLOOKUP(G4005,Clientes!$A$2:$D$102,4,FALSE)=0,Clientes!$D$6,VLOOKUP(G4005,Clientes!$A$2:$D$102,4,FALSE))</f>
        <v>Veracruz</v>
      </c>
      <c r="I4005" t="s">
        <v>844</v>
      </c>
      <c r="J4005">
        <v>2</v>
      </c>
      <c r="O4005" t="s">
        <v>908</v>
      </c>
    </row>
    <row r="4006" spans="1:15">
      <c r="A4006">
        <f t="shared" si="125"/>
        <v>4005</v>
      </c>
      <c r="B4006" s="14">
        <v>44293</v>
      </c>
      <c r="C4006" t="s">
        <v>6</v>
      </c>
      <c r="D4006" t="s">
        <v>20</v>
      </c>
      <c r="E4006" s="15">
        <f t="shared" si="124"/>
        <v>20200808</v>
      </c>
      <c r="F4006">
        <v>200</v>
      </c>
      <c r="G4006">
        <v>99999</v>
      </c>
      <c r="H4006" t="str">
        <f>IF(VLOOKUP(G4006,Clientes!$A$2:$D$102,4,FALSE)=0,Clientes!$D$6,VLOOKUP(G4006,Clientes!$A$2:$D$102,4,FALSE))</f>
        <v>Ciudad de México</v>
      </c>
      <c r="I4006" t="s">
        <v>863</v>
      </c>
      <c r="J4006">
        <v>4</v>
      </c>
      <c r="O4006" t="s">
        <v>908</v>
      </c>
    </row>
    <row r="4007" spans="1:15">
      <c r="A4007">
        <f t="shared" si="125"/>
        <v>4006</v>
      </c>
      <c r="B4007" s="14">
        <v>44293</v>
      </c>
      <c r="C4007" t="s">
        <v>6</v>
      </c>
      <c r="D4007" t="s">
        <v>20</v>
      </c>
      <c r="E4007" s="15">
        <f t="shared" si="124"/>
        <v>20200809</v>
      </c>
      <c r="F4007">
        <v>219</v>
      </c>
      <c r="G4007">
        <v>99999</v>
      </c>
      <c r="H4007" t="str">
        <f>IF(VLOOKUP(G4007,Clientes!$A$2:$D$102,4,FALSE)=0,Clientes!$D$6,VLOOKUP(G4007,Clientes!$A$2:$D$102,4,FALSE))</f>
        <v>Ciudad de México</v>
      </c>
      <c r="I4007" t="s">
        <v>856</v>
      </c>
      <c r="J4007">
        <v>1</v>
      </c>
      <c r="O4007" t="s">
        <v>907</v>
      </c>
    </row>
    <row r="4008" spans="1:15">
      <c r="A4008">
        <f t="shared" si="125"/>
        <v>4007</v>
      </c>
      <c r="B4008" s="14">
        <v>44293</v>
      </c>
      <c r="C4008" t="s">
        <v>6</v>
      </c>
      <c r="D4008" t="s">
        <v>21</v>
      </c>
      <c r="E4008" s="15">
        <f t="shared" si="124"/>
        <v>20200810</v>
      </c>
      <c r="F4008">
        <v>230</v>
      </c>
      <c r="G4008">
        <v>99999</v>
      </c>
      <c r="H4008" t="str">
        <f>IF(VLOOKUP(G4008,Clientes!$A$2:$D$102,4,FALSE)=0,Clientes!$D$6,VLOOKUP(G4008,Clientes!$A$2:$D$102,4,FALSE))</f>
        <v>Ciudad de México</v>
      </c>
      <c r="I4008" t="s">
        <v>888</v>
      </c>
      <c r="J4008">
        <v>3</v>
      </c>
      <c r="O4008" t="s">
        <v>907</v>
      </c>
    </row>
    <row r="4009" spans="1:15">
      <c r="A4009">
        <f t="shared" si="125"/>
        <v>4008</v>
      </c>
      <c r="B4009" s="14">
        <v>44293</v>
      </c>
      <c r="C4009" t="s">
        <v>6</v>
      </c>
      <c r="D4009" t="s">
        <v>20</v>
      </c>
      <c r="E4009" s="15">
        <f t="shared" si="124"/>
        <v>20200811</v>
      </c>
      <c r="F4009">
        <v>449</v>
      </c>
      <c r="G4009">
        <v>99999</v>
      </c>
      <c r="H4009" t="str">
        <f>IF(VLOOKUP(G4009,Clientes!$A$2:$D$102,4,FALSE)=0,Clientes!$D$6,VLOOKUP(G4009,Clientes!$A$2:$D$102,4,FALSE))</f>
        <v>Ciudad de México</v>
      </c>
      <c r="I4009" t="s">
        <v>831</v>
      </c>
      <c r="J4009">
        <v>5</v>
      </c>
      <c r="O4009" t="s">
        <v>907</v>
      </c>
    </row>
    <row r="4010" spans="1:15">
      <c r="A4010">
        <f t="shared" si="125"/>
        <v>4009</v>
      </c>
      <c r="B4010" s="14">
        <v>44294</v>
      </c>
      <c r="C4010" t="s">
        <v>6</v>
      </c>
      <c r="D4010" t="s">
        <v>20</v>
      </c>
      <c r="E4010" s="15">
        <f t="shared" si="124"/>
        <v>20200812</v>
      </c>
      <c r="F4010">
        <v>85</v>
      </c>
      <c r="G4010">
        <v>85</v>
      </c>
      <c r="H4010" t="str">
        <f>IF(VLOOKUP(G4010,Clientes!$A$2:$D$102,4,FALSE)=0,Clientes!$D$6,VLOOKUP(G4010,Clientes!$A$2:$D$102,4,FALSE))</f>
        <v>Ciudad de México</v>
      </c>
      <c r="I4010" t="s">
        <v>860</v>
      </c>
      <c r="J4010">
        <v>7</v>
      </c>
      <c r="O4010" t="s">
        <v>908</v>
      </c>
    </row>
    <row r="4011" spans="1:15">
      <c r="A4011">
        <f t="shared" si="125"/>
        <v>4010</v>
      </c>
      <c r="B4011" s="14">
        <v>44294</v>
      </c>
      <c r="C4011" t="s">
        <v>6</v>
      </c>
      <c r="D4011" t="s">
        <v>21</v>
      </c>
      <c r="E4011" s="15">
        <f t="shared" si="124"/>
        <v>20200813</v>
      </c>
      <c r="F4011">
        <v>96</v>
      </c>
      <c r="G4011">
        <v>96</v>
      </c>
      <c r="H4011" t="str">
        <f>IF(VLOOKUP(G4011,Clientes!$A$2:$D$102,4,FALSE)=0,Clientes!$D$6,VLOOKUP(G4011,Clientes!$A$2:$D$102,4,FALSE))</f>
        <v>Chetumal</v>
      </c>
      <c r="I4011" t="s">
        <v>861</v>
      </c>
      <c r="J4011">
        <v>5</v>
      </c>
      <c r="O4011" t="s">
        <v>907</v>
      </c>
    </row>
    <row r="4012" spans="1:15">
      <c r="A4012">
        <f t="shared" si="125"/>
        <v>4011</v>
      </c>
      <c r="B4012" s="14">
        <v>44294</v>
      </c>
      <c r="C4012" t="s">
        <v>6</v>
      </c>
      <c r="D4012" t="s">
        <v>20</v>
      </c>
      <c r="E4012" s="15">
        <f t="shared" si="124"/>
        <v>20200814</v>
      </c>
      <c r="F4012">
        <v>172</v>
      </c>
      <c r="G4012">
        <v>99999</v>
      </c>
      <c r="H4012" t="str">
        <f>IF(VLOOKUP(G4012,Clientes!$A$2:$D$102,4,FALSE)=0,Clientes!$D$6,VLOOKUP(G4012,Clientes!$A$2:$D$102,4,FALSE))</f>
        <v>Ciudad de México</v>
      </c>
      <c r="I4012" t="s">
        <v>848</v>
      </c>
      <c r="J4012">
        <v>3</v>
      </c>
      <c r="O4012" t="s">
        <v>907</v>
      </c>
    </row>
    <row r="4013" spans="1:15">
      <c r="A4013">
        <f t="shared" si="125"/>
        <v>4012</v>
      </c>
      <c r="B4013" s="14">
        <v>44294</v>
      </c>
      <c r="C4013" t="s">
        <v>6</v>
      </c>
      <c r="D4013" t="s">
        <v>20</v>
      </c>
      <c r="E4013" s="15">
        <f t="shared" si="124"/>
        <v>20200815</v>
      </c>
      <c r="F4013">
        <v>194</v>
      </c>
      <c r="G4013">
        <v>99999</v>
      </c>
      <c r="H4013" t="str">
        <f>IF(VLOOKUP(G4013,Clientes!$A$2:$D$102,4,FALSE)=0,Clientes!$D$6,VLOOKUP(G4013,Clientes!$A$2:$D$102,4,FALSE))</f>
        <v>Ciudad de México</v>
      </c>
      <c r="I4013" t="s">
        <v>848</v>
      </c>
      <c r="J4013">
        <v>2</v>
      </c>
      <c r="O4013" t="s">
        <v>32</v>
      </c>
    </row>
    <row r="4014" spans="1:15">
      <c r="A4014">
        <f t="shared" si="125"/>
        <v>4013</v>
      </c>
      <c r="B4014" s="14">
        <v>44294</v>
      </c>
      <c r="C4014" t="s">
        <v>6</v>
      </c>
      <c r="D4014" t="s">
        <v>20</v>
      </c>
      <c r="E4014" s="15">
        <f t="shared" si="124"/>
        <v>20200816</v>
      </c>
      <c r="F4014">
        <v>205</v>
      </c>
      <c r="G4014">
        <v>99999</v>
      </c>
      <c r="H4014" t="str">
        <f>IF(VLOOKUP(G4014,Clientes!$A$2:$D$102,4,FALSE)=0,Clientes!$D$6,VLOOKUP(G4014,Clientes!$A$2:$D$102,4,FALSE))</f>
        <v>Ciudad de México</v>
      </c>
      <c r="I4014" t="s">
        <v>843</v>
      </c>
      <c r="J4014">
        <v>7</v>
      </c>
      <c r="O4014" t="s">
        <v>908</v>
      </c>
    </row>
    <row r="4015" spans="1:15">
      <c r="A4015">
        <f t="shared" si="125"/>
        <v>4014</v>
      </c>
      <c r="B4015" s="14">
        <v>44294</v>
      </c>
      <c r="C4015" t="s">
        <v>6</v>
      </c>
      <c r="D4015" t="s">
        <v>20</v>
      </c>
      <c r="E4015" s="15">
        <f t="shared" si="124"/>
        <v>20200817</v>
      </c>
      <c r="F4015">
        <v>238</v>
      </c>
      <c r="G4015">
        <v>99999</v>
      </c>
      <c r="H4015" t="str">
        <f>IF(VLOOKUP(G4015,Clientes!$A$2:$D$102,4,FALSE)=0,Clientes!$D$6,VLOOKUP(G4015,Clientes!$A$2:$D$102,4,FALSE))</f>
        <v>Ciudad de México</v>
      </c>
      <c r="I4015" t="s">
        <v>870</v>
      </c>
      <c r="J4015">
        <v>1</v>
      </c>
      <c r="O4015" t="s">
        <v>908</v>
      </c>
    </row>
    <row r="4016" spans="1:15">
      <c r="A4016">
        <f t="shared" si="125"/>
        <v>4015</v>
      </c>
      <c r="B4016" s="14">
        <v>44294</v>
      </c>
      <c r="C4016" t="s">
        <v>6</v>
      </c>
      <c r="D4016" t="s">
        <v>22</v>
      </c>
      <c r="E4016" s="15">
        <f t="shared" si="124"/>
        <v>20200818</v>
      </c>
      <c r="F4016">
        <v>251</v>
      </c>
      <c r="G4016">
        <v>99999</v>
      </c>
      <c r="H4016" t="str">
        <f>IF(VLOOKUP(G4016,Clientes!$A$2:$D$102,4,FALSE)=0,Clientes!$D$6,VLOOKUP(G4016,Clientes!$A$2:$D$102,4,FALSE))</f>
        <v>Ciudad de México</v>
      </c>
      <c r="I4016" t="s">
        <v>832</v>
      </c>
      <c r="J4016">
        <v>7</v>
      </c>
      <c r="O4016" t="s">
        <v>907</v>
      </c>
    </row>
    <row r="4017" spans="1:15">
      <c r="A4017">
        <f t="shared" si="125"/>
        <v>4016</v>
      </c>
      <c r="B4017" s="14">
        <v>44294</v>
      </c>
      <c r="C4017" t="s">
        <v>6</v>
      </c>
      <c r="D4017" t="s">
        <v>20</v>
      </c>
      <c r="E4017" s="15">
        <f t="shared" si="124"/>
        <v>20200819</v>
      </c>
      <c r="F4017">
        <v>291</v>
      </c>
      <c r="G4017">
        <v>99999</v>
      </c>
      <c r="H4017" t="str">
        <f>IF(VLOOKUP(G4017,Clientes!$A$2:$D$102,4,FALSE)=0,Clientes!$D$6,VLOOKUP(G4017,Clientes!$A$2:$D$102,4,FALSE))</f>
        <v>Ciudad de México</v>
      </c>
      <c r="I4017" t="s">
        <v>857</v>
      </c>
      <c r="J4017">
        <v>3</v>
      </c>
      <c r="O4017" t="s">
        <v>907</v>
      </c>
    </row>
    <row r="4018" spans="1:15">
      <c r="A4018">
        <f t="shared" si="125"/>
        <v>4017</v>
      </c>
      <c r="B4018" s="14">
        <v>44294</v>
      </c>
      <c r="C4018" t="s">
        <v>6</v>
      </c>
      <c r="D4018" t="s">
        <v>22</v>
      </c>
      <c r="E4018" s="15">
        <f t="shared" si="124"/>
        <v>20200820</v>
      </c>
      <c r="F4018">
        <v>374</v>
      </c>
      <c r="G4018">
        <v>99999</v>
      </c>
      <c r="H4018" t="str">
        <f>IF(VLOOKUP(G4018,Clientes!$A$2:$D$102,4,FALSE)=0,Clientes!$D$6,VLOOKUP(G4018,Clientes!$A$2:$D$102,4,FALSE))</f>
        <v>Ciudad de México</v>
      </c>
      <c r="I4018" t="s">
        <v>831</v>
      </c>
      <c r="J4018">
        <v>5</v>
      </c>
      <c r="O4018" t="s">
        <v>32</v>
      </c>
    </row>
    <row r="4019" spans="1:15">
      <c r="A4019">
        <f t="shared" si="125"/>
        <v>4018</v>
      </c>
      <c r="B4019" s="14">
        <v>44294</v>
      </c>
      <c r="C4019" t="s">
        <v>6</v>
      </c>
      <c r="D4019" t="s">
        <v>20</v>
      </c>
      <c r="E4019" s="15">
        <f t="shared" si="124"/>
        <v>20200821</v>
      </c>
      <c r="F4019">
        <v>423</v>
      </c>
      <c r="G4019">
        <v>99999</v>
      </c>
      <c r="H4019" t="str">
        <f>IF(VLOOKUP(G4019,Clientes!$A$2:$D$102,4,FALSE)=0,Clientes!$D$6,VLOOKUP(G4019,Clientes!$A$2:$D$102,4,FALSE))</f>
        <v>Ciudad de México</v>
      </c>
      <c r="I4019" t="s">
        <v>864</v>
      </c>
      <c r="J4019">
        <v>6</v>
      </c>
      <c r="O4019" t="s">
        <v>908</v>
      </c>
    </row>
    <row r="4020" spans="1:15">
      <c r="A4020">
        <f t="shared" si="125"/>
        <v>4019</v>
      </c>
      <c r="B4020" s="14">
        <v>44294</v>
      </c>
      <c r="C4020" t="s">
        <v>6</v>
      </c>
      <c r="D4020" t="s">
        <v>20</v>
      </c>
      <c r="E4020" s="15">
        <f t="shared" si="124"/>
        <v>20200822</v>
      </c>
      <c r="F4020">
        <v>446</v>
      </c>
      <c r="G4020">
        <v>99999</v>
      </c>
      <c r="H4020" t="str">
        <f>IF(VLOOKUP(G4020,Clientes!$A$2:$D$102,4,FALSE)=0,Clientes!$D$6,VLOOKUP(G4020,Clientes!$A$2:$D$102,4,FALSE))</f>
        <v>Ciudad de México</v>
      </c>
      <c r="I4020" t="s">
        <v>847</v>
      </c>
      <c r="J4020">
        <v>3</v>
      </c>
      <c r="O4020" t="s">
        <v>908</v>
      </c>
    </row>
    <row r="4021" spans="1:15">
      <c r="A4021">
        <f t="shared" si="125"/>
        <v>4020</v>
      </c>
      <c r="B4021" s="14">
        <v>44295</v>
      </c>
      <c r="C4021" t="s">
        <v>6</v>
      </c>
      <c r="D4021" t="s">
        <v>20</v>
      </c>
      <c r="E4021" s="15">
        <f t="shared" si="124"/>
        <v>20200823</v>
      </c>
      <c r="F4021">
        <v>40</v>
      </c>
      <c r="G4021">
        <v>40</v>
      </c>
      <c r="H4021" t="str">
        <f>IF(VLOOKUP(G4021,Clientes!$A$2:$D$102,4,FALSE)=0,Clientes!$D$6,VLOOKUP(G4021,Clientes!$A$2:$D$102,4,FALSE))</f>
        <v>Ciudad de México</v>
      </c>
      <c r="I4021" t="s">
        <v>837</v>
      </c>
      <c r="J4021">
        <v>2</v>
      </c>
      <c r="O4021" t="s">
        <v>32</v>
      </c>
    </row>
    <row r="4022" spans="1:15">
      <c r="A4022">
        <f t="shared" si="125"/>
        <v>4021</v>
      </c>
      <c r="B4022" s="14">
        <v>44295</v>
      </c>
      <c r="C4022" t="s">
        <v>6</v>
      </c>
      <c r="D4022" t="s">
        <v>21</v>
      </c>
      <c r="E4022" s="15">
        <f t="shared" si="124"/>
        <v>20200824</v>
      </c>
      <c r="F4022">
        <v>176</v>
      </c>
      <c r="G4022">
        <v>99999</v>
      </c>
      <c r="H4022" t="str">
        <f>IF(VLOOKUP(G4022,Clientes!$A$2:$D$102,4,FALSE)=0,Clientes!$D$6,VLOOKUP(G4022,Clientes!$A$2:$D$102,4,FALSE))</f>
        <v>Ciudad de México</v>
      </c>
      <c r="I4022" t="s">
        <v>884</v>
      </c>
      <c r="J4022">
        <v>6</v>
      </c>
      <c r="O4022" t="s">
        <v>32</v>
      </c>
    </row>
    <row r="4023" spans="1:15">
      <c r="A4023">
        <f t="shared" si="125"/>
        <v>4022</v>
      </c>
      <c r="B4023" s="14">
        <v>44295</v>
      </c>
      <c r="C4023" t="s">
        <v>6</v>
      </c>
      <c r="D4023" t="s">
        <v>20</v>
      </c>
      <c r="E4023" s="15">
        <f t="shared" si="124"/>
        <v>20200825</v>
      </c>
      <c r="F4023">
        <v>243</v>
      </c>
      <c r="G4023">
        <v>99999</v>
      </c>
      <c r="H4023" t="str">
        <f>IF(VLOOKUP(G4023,Clientes!$A$2:$D$102,4,FALSE)=0,Clientes!$D$6,VLOOKUP(G4023,Clientes!$A$2:$D$102,4,FALSE))</f>
        <v>Ciudad de México</v>
      </c>
      <c r="I4023" t="s">
        <v>885</v>
      </c>
      <c r="J4023">
        <v>3</v>
      </c>
      <c r="O4023" t="s">
        <v>908</v>
      </c>
    </row>
    <row r="4024" spans="1:15">
      <c r="A4024">
        <f t="shared" si="125"/>
        <v>4023</v>
      </c>
      <c r="B4024" s="14">
        <v>44295</v>
      </c>
      <c r="C4024" t="s">
        <v>6</v>
      </c>
      <c r="D4024" t="s">
        <v>21</v>
      </c>
      <c r="E4024" s="15">
        <f t="shared" si="124"/>
        <v>20200826</v>
      </c>
      <c r="F4024">
        <v>250</v>
      </c>
      <c r="G4024">
        <v>99999</v>
      </c>
      <c r="H4024" t="str">
        <f>IF(VLOOKUP(G4024,Clientes!$A$2:$D$102,4,FALSE)=0,Clientes!$D$6,VLOOKUP(G4024,Clientes!$A$2:$D$102,4,FALSE))</f>
        <v>Ciudad de México</v>
      </c>
      <c r="I4024" t="s">
        <v>871</v>
      </c>
      <c r="J4024">
        <v>4</v>
      </c>
      <c r="O4024" t="s">
        <v>907</v>
      </c>
    </row>
    <row r="4025" spans="1:15">
      <c r="A4025">
        <f t="shared" si="125"/>
        <v>4024</v>
      </c>
      <c r="B4025" s="14">
        <v>44295</v>
      </c>
      <c r="C4025" t="s">
        <v>6</v>
      </c>
      <c r="D4025" t="s">
        <v>20</v>
      </c>
      <c r="E4025" s="15">
        <f t="shared" si="124"/>
        <v>20200827</v>
      </c>
      <c r="F4025">
        <v>285</v>
      </c>
      <c r="G4025">
        <v>99999</v>
      </c>
      <c r="H4025" t="str">
        <f>IF(VLOOKUP(G4025,Clientes!$A$2:$D$102,4,FALSE)=0,Clientes!$D$6,VLOOKUP(G4025,Clientes!$A$2:$D$102,4,FALSE))</f>
        <v>Ciudad de México</v>
      </c>
      <c r="I4025" t="s">
        <v>864</v>
      </c>
      <c r="J4025">
        <v>1</v>
      </c>
      <c r="O4025" t="s">
        <v>32</v>
      </c>
    </row>
    <row r="4026" spans="1:15">
      <c r="A4026">
        <f t="shared" si="125"/>
        <v>4025</v>
      </c>
      <c r="B4026" s="14">
        <v>44295</v>
      </c>
      <c r="C4026" t="s">
        <v>6</v>
      </c>
      <c r="D4026" t="s">
        <v>22</v>
      </c>
      <c r="E4026" s="15">
        <f t="shared" si="124"/>
        <v>20200828</v>
      </c>
      <c r="F4026">
        <v>290</v>
      </c>
      <c r="G4026">
        <v>99999</v>
      </c>
      <c r="H4026" t="str">
        <f>IF(VLOOKUP(G4026,Clientes!$A$2:$D$102,4,FALSE)=0,Clientes!$D$6,VLOOKUP(G4026,Clientes!$A$2:$D$102,4,FALSE))</f>
        <v>Ciudad de México</v>
      </c>
      <c r="I4026" t="s">
        <v>870</v>
      </c>
      <c r="J4026">
        <v>2</v>
      </c>
      <c r="O4026" t="s">
        <v>907</v>
      </c>
    </row>
    <row r="4027" spans="1:15">
      <c r="A4027">
        <f t="shared" si="125"/>
        <v>4026</v>
      </c>
      <c r="B4027" s="14">
        <v>44295</v>
      </c>
      <c r="C4027" t="s">
        <v>6</v>
      </c>
      <c r="D4027" t="s">
        <v>20</v>
      </c>
      <c r="E4027" s="15">
        <f t="shared" si="124"/>
        <v>20200829</v>
      </c>
      <c r="F4027">
        <v>329</v>
      </c>
      <c r="G4027">
        <v>99999</v>
      </c>
      <c r="H4027" t="str">
        <f>IF(VLOOKUP(G4027,Clientes!$A$2:$D$102,4,FALSE)=0,Clientes!$D$6,VLOOKUP(G4027,Clientes!$A$2:$D$102,4,FALSE))</f>
        <v>Ciudad de México</v>
      </c>
      <c r="I4027" t="s">
        <v>856</v>
      </c>
      <c r="J4027">
        <v>1</v>
      </c>
      <c r="O4027" t="s">
        <v>907</v>
      </c>
    </row>
    <row r="4028" spans="1:15">
      <c r="A4028">
        <f t="shared" si="125"/>
        <v>4027</v>
      </c>
      <c r="B4028" s="14">
        <v>44295</v>
      </c>
      <c r="C4028" t="s">
        <v>6</v>
      </c>
      <c r="D4028" t="s">
        <v>21</v>
      </c>
      <c r="E4028" s="15">
        <f t="shared" ref="E4028:E4091" si="126">IF(CONCATENATE(D4028,F4028)=CONCATENATE(D4027,F4027),E4027,E4027+1)</f>
        <v>20200830</v>
      </c>
      <c r="F4028">
        <v>341</v>
      </c>
      <c r="G4028">
        <v>99999</v>
      </c>
      <c r="H4028" t="str">
        <f>IF(VLOOKUP(G4028,Clientes!$A$2:$D$102,4,FALSE)=0,Clientes!$D$6,VLOOKUP(G4028,Clientes!$A$2:$D$102,4,FALSE))</f>
        <v>Ciudad de México</v>
      </c>
      <c r="I4028" t="s">
        <v>859</v>
      </c>
      <c r="J4028">
        <v>5</v>
      </c>
      <c r="O4028" t="s">
        <v>32</v>
      </c>
    </row>
    <row r="4029" spans="1:15">
      <c r="A4029">
        <f t="shared" si="125"/>
        <v>4028</v>
      </c>
      <c r="B4029" s="14">
        <v>44296</v>
      </c>
      <c r="C4029" t="s">
        <v>6</v>
      </c>
      <c r="D4029" t="s">
        <v>20</v>
      </c>
      <c r="E4029" s="15">
        <f t="shared" si="126"/>
        <v>20200831</v>
      </c>
      <c r="F4029">
        <v>13</v>
      </c>
      <c r="G4029">
        <v>13</v>
      </c>
      <c r="H4029" t="str">
        <f>IF(VLOOKUP(G4029,Clientes!$A$2:$D$102,4,FALSE)=0,Clientes!$D$6,VLOOKUP(G4029,Clientes!$A$2:$D$102,4,FALSE))</f>
        <v>Salamanca</v>
      </c>
      <c r="I4029" t="s">
        <v>881</v>
      </c>
      <c r="J4029">
        <v>7</v>
      </c>
      <c r="O4029" t="s">
        <v>32</v>
      </c>
    </row>
    <row r="4030" spans="1:15">
      <c r="A4030">
        <f t="shared" si="125"/>
        <v>4029</v>
      </c>
      <c r="B4030" s="14">
        <v>44296</v>
      </c>
      <c r="C4030" t="s">
        <v>6</v>
      </c>
      <c r="D4030" t="s">
        <v>22</v>
      </c>
      <c r="E4030" s="15">
        <f t="shared" si="126"/>
        <v>20200832</v>
      </c>
      <c r="F4030">
        <v>27</v>
      </c>
      <c r="G4030">
        <v>27</v>
      </c>
      <c r="H4030" t="str">
        <f>IF(VLOOKUP(G4030,Clientes!$A$2:$D$102,4,FALSE)=0,Clientes!$D$6,VLOOKUP(G4030,Clientes!$A$2:$D$102,4,FALSE))</f>
        <v>Naucalpan</v>
      </c>
      <c r="I4030" t="s">
        <v>882</v>
      </c>
      <c r="J4030">
        <v>3</v>
      </c>
      <c r="O4030" t="s">
        <v>908</v>
      </c>
    </row>
    <row r="4031" spans="1:15">
      <c r="A4031">
        <f t="shared" si="125"/>
        <v>4030</v>
      </c>
      <c r="B4031" s="14">
        <v>44296</v>
      </c>
      <c r="C4031" t="s">
        <v>6</v>
      </c>
      <c r="D4031" t="s">
        <v>20</v>
      </c>
      <c r="E4031" s="15">
        <f t="shared" si="126"/>
        <v>20200833</v>
      </c>
      <c r="F4031">
        <v>45</v>
      </c>
      <c r="G4031">
        <v>45</v>
      </c>
      <c r="H4031" t="str">
        <f>IF(VLOOKUP(G4031,Clientes!$A$2:$D$102,4,FALSE)=0,Clientes!$D$6,VLOOKUP(G4031,Clientes!$A$2:$D$102,4,FALSE))</f>
        <v>Ciudad de México</v>
      </c>
      <c r="I4031" t="s">
        <v>858</v>
      </c>
      <c r="J4031">
        <v>2</v>
      </c>
      <c r="O4031" t="s">
        <v>32</v>
      </c>
    </row>
    <row r="4032" spans="1:15">
      <c r="A4032">
        <f t="shared" si="125"/>
        <v>4031</v>
      </c>
      <c r="B4032" s="14">
        <v>44296</v>
      </c>
      <c r="C4032" t="s">
        <v>6</v>
      </c>
      <c r="D4032" t="s">
        <v>20</v>
      </c>
      <c r="E4032" s="15">
        <f t="shared" si="126"/>
        <v>20200834</v>
      </c>
      <c r="F4032">
        <v>54</v>
      </c>
      <c r="G4032">
        <v>54</v>
      </c>
      <c r="H4032" t="str">
        <f>IF(VLOOKUP(G4032,Clientes!$A$2:$D$102,4,FALSE)=0,Clientes!$D$6,VLOOKUP(G4032,Clientes!$A$2:$D$102,4,FALSE))</f>
        <v>Ciudad de México</v>
      </c>
      <c r="I4032" t="s">
        <v>869</v>
      </c>
      <c r="J4032">
        <v>2</v>
      </c>
      <c r="O4032" t="s">
        <v>907</v>
      </c>
    </row>
    <row r="4033" spans="1:15">
      <c r="A4033">
        <f t="shared" si="125"/>
        <v>4032</v>
      </c>
      <c r="B4033" s="14">
        <v>44296</v>
      </c>
      <c r="C4033" t="s">
        <v>6</v>
      </c>
      <c r="D4033" t="s">
        <v>20</v>
      </c>
      <c r="E4033" s="15">
        <f t="shared" si="126"/>
        <v>20200835</v>
      </c>
      <c r="F4033">
        <v>58</v>
      </c>
      <c r="G4033">
        <v>58</v>
      </c>
      <c r="H4033" t="str">
        <f>IF(VLOOKUP(G4033,Clientes!$A$2:$D$102,4,FALSE)=0,Clientes!$D$6,VLOOKUP(G4033,Clientes!$A$2:$D$102,4,FALSE))</f>
        <v>Ciudad de México</v>
      </c>
      <c r="I4033" t="s">
        <v>852</v>
      </c>
      <c r="J4033">
        <v>6</v>
      </c>
      <c r="O4033" t="s">
        <v>32</v>
      </c>
    </row>
    <row r="4034" spans="1:15">
      <c r="A4034">
        <f t="shared" si="125"/>
        <v>4033</v>
      </c>
      <c r="B4034" s="14">
        <v>44296</v>
      </c>
      <c r="C4034" t="s">
        <v>6</v>
      </c>
      <c r="D4034" t="s">
        <v>21</v>
      </c>
      <c r="E4034" s="15">
        <f t="shared" si="126"/>
        <v>20200836</v>
      </c>
      <c r="F4034">
        <v>176</v>
      </c>
      <c r="G4034">
        <v>99999</v>
      </c>
      <c r="H4034" t="str">
        <f>IF(VLOOKUP(G4034,Clientes!$A$2:$D$102,4,FALSE)=0,Clientes!$D$6,VLOOKUP(G4034,Clientes!$A$2:$D$102,4,FALSE))</f>
        <v>Ciudad de México</v>
      </c>
      <c r="I4034" t="s">
        <v>853</v>
      </c>
      <c r="J4034">
        <v>6</v>
      </c>
      <c r="O4034" t="s">
        <v>908</v>
      </c>
    </row>
    <row r="4035" spans="1:15">
      <c r="A4035">
        <f t="shared" si="125"/>
        <v>4034</v>
      </c>
      <c r="B4035" s="14">
        <v>44296</v>
      </c>
      <c r="C4035" t="s">
        <v>6</v>
      </c>
      <c r="D4035" t="s">
        <v>20</v>
      </c>
      <c r="E4035" s="15">
        <f t="shared" si="126"/>
        <v>20200837</v>
      </c>
      <c r="F4035">
        <v>441</v>
      </c>
      <c r="G4035">
        <v>99999</v>
      </c>
      <c r="H4035" t="str">
        <f>IF(VLOOKUP(G4035,Clientes!$A$2:$D$102,4,FALSE)=0,Clientes!$D$6,VLOOKUP(G4035,Clientes!$A$2:$D$102,4,FALSE))</f>
        <v>Ciudad de México</v>
      </c>
      <c r="I4035" t="s">
        <v>871</v>
      </c>
      <c r="J4035">
        <v>4</v>
      </c>
      <c r="O4035" t="s">
        <v>908</v>
      </c>
    </row>
    <row r="4036" spans="1:15">
      <c r="A4036">
        <f t="shared" ref="A4036:A4099" si="127">A4035+1</f>
        <v>4035</v>
      </c>
      <c r="B4036" s="14">
        <v>44297</v>
      </c>
      <c r="C4036" t="s">
        <v>6</v>
      </c>
      <c r="D4036" t="s">
        <v>20</v>
      </c>
      <c r="E4036" s="15">
        <f t="shared" si="126"/>
        <v>20200838</v>
      </c>
      <c r="F4036">
        <v>19</v>
      </c>
      <c r="G4036">
        <v>19</v>
      </c>
      <c r="H4036" t="str">
        <f>IF(VLOOKUP(G4036,Clientes!$A$2:$D$102,4,FALSE)=0,Clientes!$D$6,VLOOKUP(G4036,Clientes!$A$2:$D$102,4,FALSE))</f>
        <v>Guadalupe</v>
      </c>
      <c r="I4036" t="s">
        <v>854</v>
      </c>
      <c r="J4036">
        <v>4</v>
      </c>
      <c r="O4036" t="s">
        <v>907</v>
      </c>
    </row>
    <row r="4037" spans="1:15">
      <c r="A4037">
        <f t="shared" si="127"/>
        <v>4036</v>
      </c>
      <c r="B4037" s="14">
        <v>44297</v>
      </c>
      <c r="C4037" t="s">
        <v>6</v>
      </c>
      <c r="D4037" t="s">
        <v>22</v>
      </c>
      <c r="E4037" s="15">
        <f t="shared" si="126"/>
        <v>20200839</v>
      </c>
      <c r="F4037">
        <v>107</v>
      </c>
      <c r="G4037">
        <v>99999</v>
      </c>
      <c r="H4037" t="str">
        <f>IF(VLOOKUP(G4037,Clientes!$A$2:$D$102,4,FALSE)=0,Clientes!$D$6,VLOOKUP(G4037,Clientes!$A$2:$D$102,4,FALSE))</f>
        <v>Ciudad de México</v>
      </c>
      <c r="I4037" t="s">
        <v>876</v>
      </c>
      <c r="J4037">
        <v>2</v>
      </c>
      <c r="O4037" t="s">
        <v>908</v>
      </c>
    </row>
    <row r="4038" spans="1:15">
      <c r="A4038">
        <f t="shared" si="127"/>
        <v>4037</v>
      </c>
      <c r="B4038" s="14">
        <v>44297</v>
      </c>
      <c r="C4038" t="s">
        <v>6</v>
      </c>
      <c r="D4038" t="s">
        <v>22</v>
      </c>
      <c r="E4038" s="15">
        <f t="shared" si="126"/>
        <v>20200840</v>
      </c>
      <c r="F4038">
        <v>126</v>
      </c>
      <c r="G4038">
        <v>99999</v>
      </c>
      <c r="H4038" t="str">
        <f>IF(VLOOKUP(G4038,Clientes!$A$2:$D$102,4,FALSE)=0,Clientes!$D$6,VLOOKUP(G4038,Clientes!$A$2:$D$102,4,FALSE))</f>
        <v>Ciudad de México</v>
      </c>
      <c r="I4038" t="s">
        <v>874</v>
      </c>
      <c r="J4038">
        <v>1</v>
      </c>
      <c r="O4038" t="s">
        <v>908</v>
      </c>
    </row>
    <row r="4039" spans="1:15">
      <c r="A4039">
        <f t="shared" si="127"/>
        <v>4038</v>
      </c>
      <c r="B4039" s="14">
        <v>44297</v>
      </c>
      <c r="C4039" t="s">
        <v>6</v>
      </c>
      <c r="D4039" t="s">
        <v>20</v>
      </c>
      <c r="E4039" s="15">
        <f t="shared" si="126"/>
        <v>20200841</v>
      </c>
      <c r="F4039">
        <v>136</v>
      </c>
      <c r="G4039">
        <v>99999</v>
      </c>
      <c r="H4039" t="str">
        <f>IF(VLOOKUP(G4039,Clientes!$A$2:$D$102,4,FALSE)=0,Clientes!$D$6,VLOOKUP(G4039,Clientes!$A$2:$D$102,4,FALSE))</f>
        <v>Ciudad de México</v>
      </c>
      <c r="I4039" t="s">
        <v>870</v>
      </c>
      <c r="J4039">
        <v>6</v>
      </c>
      <c r="O4039" t="s">
        <v>907</v>
      </c>
    </row>
    <row r="4040" spans="1:15">
      <c r="A4040">
        <f t="shared" si="127"/>
        <v>4039</v>
      </c>
      <c r="B4040" s="14">
        <v>44297</v>
      </c>
      <c r="C4040" t="s">
        <v>6</v>
      </c>
      <c r="D4040" t="s">
        <v>22</v>
      </c>
      <c r="E4040" s="15">
        <f t="shared" si="126"/>
        <v>20200842</v>
      </c>
      <c r="F4040">
        <v>151</v>
      </c>
      <c r="G4040">
        <v>99999</v>
      </c>
      <c r="H4040" t="str">
        <f>IF(VLOOKUP(G4040,Clientes!$A$2:$D$102,4,FALSE)=0,Clientes!$D$6,VLOOKUP(G4040,Clientes!$A$2:$D$102,4,FALSE))</f>
        <v>Ciudad de México</v>
      </c>
      <c r="I4040" t="s">
        <v>866</v>
      </c>
      <c r="J4040">
        <v>6</v>
      </c>
      <c r="O4040" t="s">
        <v>908</v>
      </c>
    </row>
    <row r="4041" spans="1:15">
      <c r="A4041">
        <f t="shared" si="127"/>
        <v>4040</v>
      </c>
      <c r="B4041" s="14">
        <v>44297</v>
      </c>
      <c r="C4041" t="s">
        <v>6</v>
      </c>
      <c r="D4041" t="s">
        <v>20</v>
      </c>
      <c r="E4041" s="15">
        <f t="shared" si="126"/>
        <v>20200843</v>
      </c>
      <c r="F4041">
        <v>268</v>
      </c>
      <c r="G4041">
        <v>99999</v>
      </c>
      <c r="H4041" t="str">
        <f>IF(VLOOKUP(G4041,Clientes!$A$2:$D$102,4,FALSE)=0,Clientes!$D$6,VLOOKUP(G4041,Clientes!$A$2:$D$102,4,FALSE))</f>
        <v>Ciudad de México</v>
      </c>
      <c r="I4041" t="s">
        <v>882</v>
      </c>
      <c r="J4041">
        <v>3</v>
      </c>
      <c r="O4041" t="s">
        <v>908</v>
      </c>
    </row>
    <row r="4042" spans="1:15">
      <c r="A4042">
        <f t="shared" si="127"/>
        <v>4041</v>
      </c>
      <c r="B4042" s="14">
        <v>44297</v>
      </c>
      <c r="C4042" t="s">
        <v>6</v>
      </c>
      <c r="D4042" t="s">
        <v>20</v>
      </c>
      <c r="E4042" s="15">
        <f t="shared" si="126"/>
        <v>20200844</v>
      </c>
      <c r="F4042">
        <v>277</v>
      </c>
      <c r="G4042">
        <v>99999</v>
      </c>
      <c r="H4042" t="str">
        <f>IF(VLOOKUP(G4042,Clientes!$A$2:$D$102,4,FALSE)=0,Clientes!$D$6,VLOOKUP(G4042,Clientes!$A$2:$D$102,4,FALSE))</f>
        <v>Ciudad de México</v>
      </c>
      <c r="I4042" t="s">
        <v>874</v>
      </c>
      <c r="J4042">
        <v>6</v>
      </c>
      <c r="O4042" t="s">
        <v>32</v>
      </c>
    </row>
    <row r="4043" spans="1:15">
      <c r="A4043">
        <f t="shared" si="127"/>
        <v>4042</v>
      </c>
      <c r="B4043" s="14">
        <v>44297</v>
      </c>
      <c r="C4043" t="s">
        <v>6</v>
      </c>
      <c r="D4043" t="s">
        <v>22</v>
      </c>
      <c r="E4043" s="15">
        <f t="shared" si="126"/>
        <v>20200845</v>
      </c>
      <c r="F4043">
        <v>279</v>
      </c>
      <c r="G4043">
        <v>99999</v>
      </c>
      <c r="H4043" t="str">
        <f>IF(VLOOKUP(G4043,Clientes!$A$2:$D$102,4,FALSE)=0,Clientes!$D$6,VLOOKUP(G4043,Clientes!$A$2:$D$102,4,FALSE))</f>
        <v>Ciudad de México</v>
      </c>
      <c r="I4043" t="s">
        <v>866</v>
      </c>
      <c r="J4043">
        <v>7</v>
      </c>
      <c r="O4043" t="s">
        <v>32</v>
      </c>
    </row>
    <row r="4044" spans="1:15">
      <c r="A4044">
        <f t="shared" si="127"/>
        <v>4043</v>
      </c>
      <c r="B4044" s="14">
        <v>44297</v>
      </c>
      <c r="C4044" t="s">
        <v>6</v>
      </c>
      <c r="D4044" t="s">
        <v>22</v>
      </c>
      <c r="E4044" s="15">
        <f t="shared" si="126"/>
        <v>20200846</v>
      </c>
      <c r="F4044">
        <v>299</v>
      </c>
      <c r="G4044">
        <v>99999</v>
      </c>
      <c r="H4044" t="str">
        <f>IF(VLOOKUP(G4044,Clientes!$A$2:$D$102,4,FALSE)=0,Clientes!$D$6,VLOOKUP(G4044,Clientes!$A$2:$D$102,4,FALSE))</f>
        <v>Ciudad de México</v>
      </c>
      <c r="I4044" t="s">
        <v>834</v>
      </c>
      <c r="J4044">
        <v>1</v>
      </c>
      <c r="O4044" t="s">
        <v>908</v>
      </c>
    </row>
    <row r="4045" spans="1:15">
      <c r="A4045">
        <f t="shared" si="127"/>
        <v>4044</v>
      </c>
      <c r="B4045" s="14">
        <v>44297</v>
      </c>
      <c r="C4045" t="s">
        <v>6</v>
      </c>
      <c r="D4045" t="s">
        <v>20</v>
      </c>
      <c r="E4045" s="15">
        <f t="shared" si="126"/>
        <v>20200847</v>
      </c>
      <c r="F4045">
        <v>364</v>
      </c>
      <c r="G4045">
        <v>99999</v>
      </c>
      <c r="H4045" t="str">
        <f>IF(VLOOKUP(G4045,Clientes!$A$2:$D$102,4,FALSE)=0,Clientes!$D$6,VLOOKUP(G4045,Clientes!$A$2:$D$102,4,FALSE))</f>
        <v>Ciudad de México</v>
      </c>
      <c r="I4045" t="s">
        <v>866</v>
      </c>
      <c r="J4045">
        <v>7</v>
      </c>
      <c r="O4045" t="s">
        <v>908</v>
      </c>
    </row>
    <row r="4046" spans="1:15">
      <c r="A4046">
        <f t="shared" si="127"/>
        <v>4045</v>
      </c>
      <c r="B4046" s="14">
        <v>44297</v>
      </c>
      <c r="C4046" t="s">
        <v>6</v>
      </c>
      <c r="D4046" t="s">
        <v>22</v>
      </c>
      <c r="E4046" s="15">
        <f t="shared" si="126"/>
        <v>20200848</v>
      </c>
      <c r="F4046">
        <v>367</v>
      </c>
      <c r="G4046">
        <v>99999</v>
      </c>
      <c r="H4046" t="str">
        <f>IF(VLOOKUP(G4046,Clientes!$A$2:$D$102,4,FALSE)=0,Clientes!$D$6,VLOOKUP(G4046,Clientes!$A$2:$D$102,4,FALSE))</f>
        <v>Ciudad de México</v>
      </c>
      <c r="I4046" t="s">
        <v>870</v>
      </c>
      <c r="J4046">
        <v>5</v>
      </c>
      <c r="O4046" t="s">
        <v>908</v>
      </c>
    </row>
    <row r="4047" spans="1:15">
      <c r="A4047">
        <f t="shared" si="127"/>
        <v>4046</v>
      </c>
      <c r="B4047" s="14">
        <v>44297</v>
      </c>
      <c r="C4047" t="s">
        <v>6</v>
      </c>
      <c r="D4047" t="s">
        <v>20</v>
      </c>
      <c r="E4047" s="15">
        <f t="shared" si="126"/>
        <v>20200849</v>
      </c>
      <c r="F4047">
        <v>414</v>
      </c>
      <c r="G4047">
        <v>99999</v>
      </c>
      <c r="H4047" t="str">
        <f>IF(VLOOKUP(G4047,Clientes!$A$2:$D$102,4,FALSE)=0,Clientes!$D$6,VLOOKUP(G4047,Clientes!$A$2:$D$102,4,FALSE))</f>
        <v>Ciudad de México</v>
      </c>
      <c r="I4047" t="s">
        <v>848</v>
      </c>
      <c r="J4047">
        <v>3</v>
      </c>
      <c r="O4047" t="s">
        <v>32</v>
      </c>
    </row>
    <row r="4048" spans="1:15">
      <c r="A4048">
        <f t="shared" si="127"/>
        <v>4047</v>
      </c>
      <c r="B4048" s="14">
        <v>44297</v>
      </c>
      <c r="C4048" t="s">
        <v>6</v>
      </c>
      <c r="D4048" t="s">
        <v>20</v>
      </c>
      <c r="E4048" s="15">
        <f t="shared" si="126"/>
        <v>20200850</v>
      </c>
      <c r="F4048">
        <v>446</v>
      </c>
      <c r="G4048">
        <v>99999</v>
      </c>
      <c r="H4048" t="str">
        <f>IF(VLOOKUP(G4048,Clientes!$A$2:$D$102,4,FALSE)=0,Clientes!$D$6,VLOOKUP(G4048,Clientes!$A$2:$D$102,4,FALSE))</f>
        <v>Ciudad de México</v>
      </c>
      <c r="I4048" t="s">
        <v>850</v>
      </c>
      <c r="J4048">
        <v>7</v>
      </c>
      <c r="O4048" t="s">
        <v>908</v>
      </c>
    </row>
    <row r="4049" spans="1:15">
      <c r="A4049">
        <f t="shared" si="127"/>
        <v>4048</v>
      </c>
      <c r="B4049" s="14">
        <v>44298</v>
      </c>
      <c r="C4049" t="s">
        <v>6</v>
      </c>
      <c r="D4049" t="s">
        <v>20</v>
      </c>
      <c r="E4049" s="15">
        <f t="shared" si="126"/>
        <v>20200851</v>
      </c>
      <c r="F4049">
        <v>21</v>
      </c>
      <c r="G4049">
        <v>21</v>
      </c>
      <c r="H4049" t="str">
        <f>IF(VLOOKUP(G4049,Clientes!$A$2:$D$102,4,FALSE)=0,Clientes!$D$6,VLOOKUP(G4049,Clientes!$A$2:$D$102,4,FALSE))</f>
        <v>Ciudad de México</v>
      </c>
      <c r="I4049" t="s">
        <v>833</v>
      </c>
      <c r="J4049">
        <v>4</v>
      </c>
      <c r="O4049" t="s">
        <v>907</v>
      </c>
    </row>
    <row r="4050" spans="1:15">
      <c r="A4050">
        <f t="shared" si="127"/>
        <v>4049</v>
      </c>
      <c r="B4050" s="14">
        <v>44298</v>
      </c>
      <c r="C4050" t="s">
        <v>6</v>
      </c>
      <c r="D4050" t="s">
        <v>20</v>
      </c>
      <c r="E4050" s="15">
        <f t="shared" si="126"/>
        <v>20200852</v>
      </c>
      <c r="F4050">
        <v>56</v>
      </c>
      <c r="G4050">
        <v>56</v>
      </c>
      <c r="H4050" t="str">
        <f>IF(VLOOKUP(G4050,Clientes!$A$2:$D$102,4,FALSE)=0,Clientes!$D$6,VLOOKUP(G4050,Clientes!$A$2:$D$102,4,FALSE))</f>
        <v>Pachuca de Soto</v>
      </c>
      <c r="I4050" t="s">
        <v>866</v>
      </c>
      <c r="J4050">
        <v>7</v>
      </c>
      <c r="O4050" t="s">
        <v>908</v>
      </c>
    </row>
    <row r="4051" spans="1:15">
      <c r="A4051">
        <f t="shared" si="127"/>
        <v>4050</v>
      </c>
      <c r="B4051" s="14">
        <v>44298</v>
      </c>
      <c r="C4051" t="s">
        <v>6</v>
      </c>
      <c r="D4051" t="s">
        <v>20</v>
      </c>
      <c r="E4051" s="15">
        <f t="shared" si="126"/>
        <v>20200853</v>
      </c>
      <c r="F4051">
        <v>78</v>
      </c>
      <c r="G4051">
        <v>78</v>
      </c>
      <c r="H4051" t="str">
        <f>IF(VLOOKUP(G4051,Clientes!$A$2:$D$102,4,FALSE)=0,Clientes!$D$6,VLOOKUP(G4051,Clientes!$A$2:$D$102,4,FALSE))</f>
        <v>Los Mochis</v>
      </c>
      <c r="I4051" t="s">
        <v>863</v>
      </c>
      <c r="J4051">
        <v>3</v>
      </c>
      <c r="O4051" t="s">
        <v>32</v>
      </c>
    </row>
    <row r="4052" spans="1:15">
      <c r="A4052">
        <f t="shared" si="127"/>
        <v>4051</v>
      </c>
      <c r="B4052" s="14">
        <v>44298</v>
      </c>
      <c r="C4052" t="s">
        <v>6</v>
      </c>
      <c r="D4052" t="s">
        <v>20</v>
      </c>
      <c r="E4052" s="15">
        <f t="shared" si="126"/>
        <v>20200854</v>
      </c>
      <c r="F4052">
        <v>111</v>
      </c>
      <c r="G4052">
        <v>99999</v>
      </c>
      <c r="H4052" t="str">
        <f>IF(VLOOKUP(G4052,Clientes!$A$2:$D$102,4,FALSE)=0,Clientes!$D$6,VLOOKUP(G4052,Clientes!$A$2:$D$102,4,FALSE))</f>
        <v>Ciudad de México</v>
      </c>
      <c r="I4052" t="s">
        <v>883</v>
      </c>
      <c r="J4052">
        <v>4</v>
      </c>
      <c r="O4052" t="s">
        <v>32</v>
      </c>
    </row>
    <row r="4053" spans="1:15">
      <c r="A4053">
        <f t="shared" si="127"/>
        <v>4052</v>
      </c>
      <c r="B4053" s="14">
        <v>44298</v>
      </c>
      <c r="C4053" t="s">
        <v>6</v>
      </c>
      <c r="D4053" t="s">
        <v>20</v>
      </c>
      <c r="E4053" s="15">
        <f t="shared" si="126"/>
        <v>20200855</v>
      </c>
      <c r="F4053">
        <v>182</v>
      </c>
      <c r="G4053">
        <v>99999</v>
      </c>
      <c r="H4053" t="str">
        <f>IF(VLOOKUP(G4053,Clientes!$A$2:$D$102,4,FALSE)=0,Clientes!$D$6,VLOOKUP(G4053,Clientes!$A$2:$D$102,4,FALSE))</f>
        <v>Ciudad de México</v>
      </c>
      <c r="I4053" t="s">
        <v>849</v>
      </c>
      <c r="J4053">
        <v>1</v>
      </c>
      <c r="O4053" t="s">
        <v>907</v>
      </c>
    </row>
    <row r="4054" spans="1:15">
      <c r="A4054">
        <f t="shared" si="127"/>
        <v>4053</v>
      </c>
      <c r="B4054" s="14">
        <v>44298</v>
      </c>
      <c r="C4054" t="s">
        <v>6</v>
      </c>
      <c r="D4054" t="s">
        <v>22</v>
      </c>
      <c r="E4054" s="15">
        <f t="shared" si="126"/>
        <v>20200856</v>
      </c>
      <c r="F4054">
        <v>191</v>
      </c>
      <c r="G4054">
        <v>99999</v>
      </c>
      <c r="H4054" t="str">
        <f>IF(VLOOKUP(G4054,Clientes!$A$2:$D$102,4,FALSE)=0,Clientes!$D$6,VLOOKUP(G4054,Clientes!$A$2:$D$102,4,FALSE))</f>
        <v>Ciudad de México</v>
      </c>
      <c r="I4054" t="s">
        <v>877</v>
      </c>
      <c r="J4054">
        <v>4</v>
      </c>
      <c r="O4054" t="s">
        <v>908</v>
      </c>
    </row>
    <row r="4055" spans="1:15">
      <c r="A4055">
        <f t="shared" si="127"/>
        <v>4054</v>
      </c>
      <c r="B4055" s="14">
        <v>44298</v>
      </c>
      <c r="C4055" t="s">
        <v>6</v>
      </c>
      <c r="D4055" t="s">
        <v>20</v>
      </c>
      <c r="E4055" s="15">
        <f t="shared" si="126"/>
        <v>20200857</v>
      </c>
      <c r="F4055">
        <v>209</v>
      </c>
      <c r="G4055">
        <v>99999</v>
      </c>
      <c r="H4055" t="str">
        <f>IF(VLOOKUP(G4055,Clientes!$A$2:$D$102,4,FALSE)=0,Clientes!$D$6,VLOOKUP(G4055,Clientes!$A$2:$D$102,4,FALSE))</f>
        <v>Ciudad de México</v>
      </c>
      <c r="I4055" t="s">
        <v>851</v>
      </c>
      <c r="J4055">
        <v>7</v>
      </c>
      <c r="O4055" t="s">
        <v>908</v>
      </c>
    </row>
    <row r="4056" spans="1:15">
      <c r="A4056">
        <f t="shared" si="127"/>
        <v>4055</v>
      </c>
      <c r="B4056" s="14">
        <v>44298</v>
      </c>
      <c r="C4056" t="s">
        <v>6</v>
      </c>
      <c r="D4056" t="s">
        <v>20</v>
      </c>
      <c r="E4056" s="15">
        <f t="shared" si="126"/>
        <v>20200858</v>
      </c>
      <c r="F4056">
        <v>229</v>
      </c>
      <c r="G4056">
        <v>99999</v>
      </c>
      <c r="H4056" t="str">
        <f>IF(VLOOKUP(G4056,Clientes!$A$2:$D$102,4,FALSE)=0,Clientes!$D$6,VLOOKUP(G4056,Clientes!$A$2:$D$102,4,FALSE))</f>
        <v>Ciudad de México</v>
      </c>
      <c r="I4056" t="s">
        <v>875</v>
      </c>
      <c r="J4056">
        <v>3</v>
      </c>
      <c r="O4056" t="s">
        <v>908</v>
      </c>
    </row>
    <row r="4057" spans="1:15">
      <c r="A4057">
        <f t="shared" si="127"/>
        <v>4056</v>
      </c>
      <c r="B4057" s="14">
        <v>44298</v>
      </c>
      <c r="C4057" t="s">
        <v>6</v>
      </c>
      <c r="D4057" t="s">
        <v>20</v>
      </c>
      <c r="E4057" s="15">
        <f t="shared" si="126"/>
        <v>20200859</v>
      </c>
      <c r="F4057">
        <v>264</v>
      </c>
      <c r="G4057">
        <v>99999</v>
      </c>
      <c r="H4057" t="str">
        <f>IF(VLOOKUP(G4057,Clientes!$A$2:$D$102,4,FALSE)=0,Clientes!$D$6,VLOOKUP(G4057,Clientes!$A$2:$D$102,4,FALSE))</f>
        <v>Ciudad de México</v>
      </c>
      <c r="I4057" t="s">
        <v>865</v>
      </c>
      <c r="J4057">
        <v>3</v>
      </c>
      <c r="O4057" t="s">
        <v>908</v>
      </c>
    </row>
    <row r="4058" spans="1:15">
      <c r="A4058">
        <f t="shared" si="127"/>
        <v>4057</v>
      </c>
      <c r="B4058" s="14">
        <v>44298</v>
      </c>
      <c r="C4058" t="s">
        <v>6</v>
      </c>
      <c r="D4058" t="s">
        <v>20</v>
      </c>
      <c r="E4058" s="15">
        <f t="shared" si="126"/>
        <v>20200860</v>
      </c>
      <c r="F4058">
        <v>298</v>
      </c>
      <c r="G4058">
        <v>99999</v>
      </c>
      <c r="H4058" t="str">
        <f>IF(VLOOKUP(G4058,Clientes!$A$2:$D$102,4,FALSE)=0,Clientes!$D$6,VLOOKUP(G4058,Clientes!$A$2:$D$102,4,FALSE))</f>
        <v>Ciudad de México</v>
      </c>
      <c r="I4058" t="s">
        <v>829</v>
      </c>
      <c r="J4058">
        <v>3</v>
      </c>
      <c r="O4058" t="s">
        <v>32</v>
      </c>
    </row>
    <row r="4059" spans="1:15">
      <c r="A4059">
        <f t="shared" si="127"/>
        <v>4058</v>
      </c>
      <c r="B4059" s="14">
        <v>44298</v>
      </c>
      <c r="C4059" t="s">
        <v>6</v>
      </c>
      <c r="D4059" t="s">
        <v>20</v>
      </c>
      <c r="E4059" s="15">
        <f t="shared" si="126"/>
        <v>20200861</v>
      </c>
      <c r="F4059">
        <v>352</v>
      </c>
      <c r="G4059">
        <v>99999</v>
      </c>
      <c r="H4059" t="str">
        <f>IF(VLOOKUP(G4059,Clientes!$A$2:$D$102,4,FALSE)=0,Clientes!$D$6,VLOOKUP(G4059,Clientes!$A$2:$D$102,4,FALSE))</f>
        <v>Ciudad de México</v>
      </c>
      <c r="I4059" t="s">
        <v>845</v>
      </c>
      <c r="J4059">
        <v>5</v>
      </c>
      <c r="O4059" t="s">
        <v>907</v>
      </c>
    </row>
    <row r="4060" spans="1:15">
      <c r="A4060">
        <f t="shared" si="127"/>
        <v>4059</v>
      </c>
      <c r="B4060" s="14">
        <v>44298</v>
      </c>
      <c r="C4060" t="s">
        <v>6</v>
      </c>
      <c r="D4060" t="s">
        <v>20</v>
      </c>
      <c r="E4060" s="15">
        <f t="shared" si="126"/>
        <v>20200862</v>
      </c>
      <c r="F4060">
        <v>374</v>
      </c>
      <c r="G4060">
        <v>99999</v>
      </c>
      <c r="H4060" t="str">
        <f>IF(VLOOKUP(G4060,Clientes!$A$2:$D$102,4,FALSE)=0,Clientes!$D$6,VLOOKUP(G4060,Clientes!$A$2:$D$102,4,FALSE))</f>
        <v>Ciudad de México</v>
      </c>
      <c r="I4060" t="s">
        <v>854</v>
      </c>
      <c r="J4060">
        <v>5</v>
      </c>
      <c r="O4060" t="s">
        <v>32</v>
      </c>
    </row>
    <row r="4061" spans="1:15">
      <c r="A4061">
        <f t="shared" si="127"/>
        <v>4060</v>
      </c>
      <c r="B4061" s="14">
        <v>44299</v>
      </c>
      <c r="C4061" t="s">
        <v>6</v>
      </c>
      <c r="D4061" t="s">
        <v>21</v>
      </c>
      <c r="E4061" s="15">
        <f t="shared" si="126"/>
        <v>20200863</v>
      </c>
      <c r="F4061">
        <v>1</v>
      </c>
      <c r="G4061">
        <v>1</v>
      </c>
      <c r="H4061" t="str">
        <f>IF(VLOOKUP(G4061,Clientes!$A$2:$D$102,4,FALSE)=0,Clientes!$D$6,VLOOKUP(G4061,Clientes!$A$2:$D$102,4,FALSE))</f>
        <v>Puebla de Zaragoza</v>
      </c>
      <c r="I4061" t="s">
        <v>871</v>
      </c>
      <c r="J4061">
        <v>3</v>
      </c>
      <c r="O4061" t="s">
        <v>907</v>
      </c>
    </row>
    <row r="4062" spans="1:15">
      <c r="A4062">
        <f t="shared" si="127"/>
        <v>4061</v>
      </c>
      <c r="B4062" s="14">
        <v>44299</v>
      </c>
      <c r="C4062" t="s">
        <v>6</v>
      </c>
      <c r="D4062" t="s">
        <v>20</v>
      </c>
      <c r="E4062" s="15">
        <f t="shared" si="126"/>
        <v>20200864</v>
      </c>
      <c r="F4062">
        <v>110</v>
      </c>
      <c r="G4062">
        <v>99999</v>
      </c>
      <c r="H4062" t="str">
        <f>IF(VLOOKUP(G4062,Clientes!$A$2:$D$102,4,FALSE)=0,Clientes!$D$6,VLOOKUP(G4062,Clientes!$A$2:$D$102,4,FALSE))</f>
        <v>Ciudad de México</v>
      </c>
      <c r="I4062" t="s">
        <v>878</v>
      </c>
      <c r="J4062">
        <v>4</v>
      </c>
      <c r="O4062" t="s">
        <v>908</v>
      </c>
    </row>
    <row r="4063" spans="1:15">
      <c r="A4063">
        <f t="shared" si="127"/>
        <v>4062</v>
      </c>
      <c r="B4063" s="14">
        <v>44299</v>
      </c>
      <c r="C4063" t="s">
        <v>6</v>
      </c>
      <c r="D4063" t="s">
        <v>20</v>
      </c>
      <c r="E4063" s="15">
        <f t="shared" si="126"/>
        <v>20200865</v>
      </c>
      <c r="F4063">
        <v>126</v>
      </c>
      <c r="G4063">
        <v>99999</v>
      </c>
      <c r="H4063" t="str">
        <f>IF(VLOOKUP(G4063,Clientes!$A$2:$D$102,4,FALSE)=0,Clientes!$D$6,VLOOKUP(G4063,Clientes!$A$2:$D$102,4,FALSE))</f>
        <v>Ciudad de México</v>
      </c>
      <c r="I4063" t="s">
        <v>889</v>
      </c>
      <c r="J4063">
        <v>3</v>
      </c>
      <c r="O4063" t="s">
        <v>32</v>
      </c>
    </row>
    <row r="4064" spans="1:15">
      <c r="A4064">
        <f t="shared" si="127"/>
        <v>4063</v>
      </c>
      <c r="B4064" s="14">
        <v>44299</v>
      </c>
      <c r="C4064" t="s">
        <v>6</v>
      </c>
      <c r="D4064" t="s">
        <v>20</v>
      </c>
      <c r="E4064" s="15">
        <f t="shared" si="126"/>
        <v>20200866</v>
      </c>
      <c r="F4064">
        <v>128</v>
      </c>
      <c r="G4064">
        <v>99999</v>
      </c>
      <c r="H4064" t="str">
        <f>IF(VLOOKUP(G4064,Clientes!$A$2:$D$102,4,FALSE)=0,Clientes!$D$6,VLOOKUP(G4064,Clientes!$A$2:$D$102,4,FALSE))</f>
        <v>Ciudad de México</v>
      </c>
      <c r="I4064" t="s">
        <v>857</v>
      </c>
      <c r="J4064">
        <v>5</v>
      </c>
      <c r="O4064" t="s">
        <v>908</v>
      </c>
    </row>
    <row r="4065" spans="1:15">
      <c r="A4065">
        <f t="shared" si="127"/>
        <v>4064</v>
      </c>
      <c r="B4065" s="14">
        <v>44299</v>
      </c>
      <c r="C4065" t="s">
        <v>6</v>
      </c>
      <c r="D4065" t="s">
        <v>20</v>
      </c>
      <c r="E4065" s="15">
        <f t="shared" si="126"/>
        <v>20200867</v>
      </c>
      <c r="F4065">
        <v>151</v>
      </c>
      <c r="G4065">
        <v>99999</v>
      </c>
      <c r="H4065" t="str">
        <f>IF(VLOOKUP(G4065,Clientes!$A$2:$D$102,4,FALSE)=0,Clientes!$D$6,VLOOKUP(G4065,Clientes!$A$2:$D$102,4,FALSE))</f>
        <v>Ciudad de México</v>
      </c>
      <c r="I4065" t="s">
        <v>887</v>
      </c>
      <c r="J4065">
        <v>7</v>
      </c>
      <c r="O4065" t="s">
        <v>32</v>
      </c>
    </row>
    <row r="4066" spans="1:15">
      <c r="A4066">
        <f t="shared" si="127"/>
        <v>4065</v>
      </c>
      <c r="B4066" s="14">
        <v>44299</v>
      </c>
      <c r="C4066" t="s">
        <v>6</v>
      </c>
      <c r="D4066" t="s">
        <v>20</v>
      </c>
      <c r="E4066" s="15">
        <f t="shared" si="126"/>
        <v>20200868</v>
      </c>
      <c r="F4066">
        <v>179</v>
      </c>
      <c r="G4066">
        <v>99999</v>
      </c>
      <c r="H4066" t="str">
        <f>IF(VLOOKUP(G4066,Clientes!$A$2:$D$102,4,FALSE)=0,Clientes!$D$6,VLOOKUP(G4066,Clientes!$A$2:$D$102,4,FALSE))</f>
        <v>Ciudad de México</v>
      </c>
      <c r="I4066" t="s">
        <v>846</v>
      </c>
      <c r="J4066">
        <v>1</v>
      </c>
      <c r="O4066" t="s">
        <v>908</v>
      </c>
    </row>
    <row r="4067" spans="1:15">
      <c r="A4067">
        <f t="shared" si="127"/>
        <v>4066</v>
      </c>
      <c r="B4067" s="14">
        <v>44299</v>
      </c>
      <c r="C4067" t="s">
        <v>6</v>
      </c>
      <c r="D4067" t="s">
        <v>20</v>
      </c>
      <c r="E4067" s="15">
        <f t="shared" si="126"/>
        <v>20200869</v>
      </c>
      <c r="F4067">
        <v>201</v>
      </c>
      <c r="G4067">
        <v>99999</v>
      </c>
      <c r="H4067" t="str">
        <f>IF(VLOOKUP(G4067,Clientes!$A$2:$D$102,4,FALSE)=0,Clientes!$D$6,VLOOKUP(G4067,Clientes!$A$2:$D$102,4,FALSE))</f>
        <v>Ciudad de México</v>
      </c>
      <c r="I4067" t="s">
        <v>861</v>
      </c>
      <c r="J4067">
        <v>6</v>
      </c>
      <c r="O4067" t="s">
        <v>907</v>
      </c>
    </row>
    <row r="4068" spans="1:15">
      <c r="A4068">
        <f t="shared" si="127"/>
        <v>4067</v>
      </c>
      <c r="B4068" s="14">
        <v>44299</v>
      </c>
      <c r="C4068" t="s">
        <v>6</v>
      </c>
      <c r="D4068" t="s">
        <v>20</v>
      </c>
      <c r="E4068" s="15">
        <f t="shared" si="126"/>
        <v>20200870</v>
      </c>
      <c r="F4068">
        <v>229</v>
      </c>
      <c r="G4068">
        <v>99999</v>
      </c>
      <c r="H4068" t="str">
        <f>IF(VLOOKUP(G4068,Clientes!$A$2:$D$102,4,FALSE)=0,Clientes!$D$6,VLOOKUP(G4068,Clientes!$A$2:$D$102,4,FALSE))</f>
        <v>Ciudad de México</v>
      </c>
      <c r="I4068" t="s">
        <v>837</v>
      </c>
      <c r="J4068">
        <v>4</v>
      </c>
      <c r="O4068" t="s">
        <v>907</v>
      </c>
    </row>
    <row r="4069" spans="1:15">
      <c r="A4069">
        <f t="shared" si="127"/>
        <v>4068</v>
      </c>
      <c r="B4069" s="14">
        <v>44299</v>
      </c>
      <c r="C4069" t="s">
        <v>6</v>
      </c>
      <c r="D4069" t="s">
        <v>21</v>
      </c>
      <c r="E4069" s="15">
        <f t="shared" si="126"/>
        <v>20200871</v>
      </c>
      <c r="F4069">
        <v>251</v>
      </c>
      <c r="G4069">
        <v>99999</v>
      </c>
      <c r="H4069" t="str">
        <f>IF(VLOOKUP(G4069,Clientes!$A$2:$D$102,4,FALSE)=0,Clientes!$D$6,VLOOKUP(G4069,Clientes!$A$2:$D$102,4,FALSE))</f>
        <v>Ciudad de México</v>
      </c>
      <c r="I4069" t="s">
        <v>855</v>
      </c>
      <c r="J4069">
        <v>4</v>
      </c>
      <c r="O4069" t="s">
        <v>907</v>
      </c>
    </row>
    <row r="4070" spans="1:15">
      <c r="A4070">
        <f t="shared" si="127"/>
        <v>4069</v>
      </c>
      <c r="B4070" s="14">
        <v>44299</v>
      </c>
      <c r="C4070" t="s">
        <v>6</v>
      </c>
      <c r="D4070" t="s">
        <v>20</v>
      </c>
      <c r="E4070" s="15">
        <f t="shared" si="126"/>
        <v>20200872</v>
      </c>
      <c r="F4070">
        <v>280</v>
      </c>
      <c r="G4070">
        <v>99999</v>
      </c>
      <c r="H4070" t="str">
        <f>IF(VLOOKUP(G4070,Clientes!$A$2:$D$102,4,FALSE)=0,Clientes!$D$6,VLOOKUP(G4070,Clientes!$A$2:$D$102,4,FALSE))</f>
        <v>Ciudad de México</v>
      </c>
      <c r="I4070" t="s">
        <v>862</v>
      </c>
      <c r="J4070">
        <v>1</v>
      </c>
      <c r="O4070" t="s">
        <v>32</v>
      </c>
    </row>
    <row r="4071" spans="1:15">
      <c r="A4071">
        <f t="shared" si="127"/>
        <v>4070</v>
      </c>
      <c r="B4071" s="14">
        <v>44299</v>
      </c>
      <c r="C4071" t="s">
        <v>6</v>
      </c>
      <c r="D4071" t="s">
        <v>20</v>
      </c>
      <c r="E4071" s="15">
        <f t="shared" si="126"/>
        <v>20200873</v>
      </c>
      <c r="F4071">
        <v>337</v>
      </c>
      <c r="G4071">
        <v>99999</v>
      </c>
      <c r="H4071" t="str">
        <f>IF(VLOOKUP(G4071,Clientes!$A$2:$D$102,4,FALSE)=0,Clientes!$D$6,VLOOKUP(G4071,Clientes!$A$2:$D$102,4,FALSE))</f>
        <v>Ciudad de México</v>
      </c>
      <c r="I4071" t="s">
        <v>848</v>
      </c>
      <c r="J4071">
        <v>7</v>
      </c>
      <c r="O4071" t="s">
        <v>32</v>
      </c>
    </row>
    <row r="4072" spans="1:15">
      <c r="A4072">
        <f t="shared" si="127"/>
        <v>4071</v>
      </c>
      <c r="B4072" s="14">
        <v>44299</v>
      </c>
      <c r="C4072" t="s">
        <v>6</v>
      </c>
      <c r="D4072" t="s">
        <v>20</v>
      </c>
      <c r="E4072" s="15">
        <f t="shared" si="126"/>
        <v>20200874</v>
      </c>
      <c r="F4072">
        <v>338</v>
      </c>
      <c r="G4072">
        <v>99999</v>
      </c>
      <c r="H4072" t="str">
        <f>IF(VLOOKUP(G4072,Clientes!$A$2:$D$102,4,FALSE)=0,Clientes!$D$6,VLOOKUP(G4072,Clientes!$A$2:$D$102,4,FALSE))</f>
        <v>Ciudad de México</v>
      </c>
      <c r="I4072" t="s">
        <v>827</v>
      </c>
      <c r="J4072">
        <v>2</v>
      </c>
      <c r="O4072" t="s">
        <v>32</v>
      </c>
    </row>
    <row r="4073" spans="1:15">
      <c r="A4073">
        <f t="shared" si="127"/>
        <v>4072</v>
      </c>
      <c r="B4073" s="14">
        <v>44299</v>
      </c>
      <c r="C4073" t="s">
        <v>6</v>
      </c>
      <c r="D4073" t="s">
        <v>22</v>
      </c>
      <c r="E4073" s="15">
        <f t="shared" si="126"/>
        <v>20200875</v>
      </c>
      <c r="F4073">
        <v>418</v>
      </c>
      <c r="G4073">
        <v>99999</v>
      </c>
      <c r="H4073" t="str">
        <f>IF(VLOOKUP(G4073,Clientes!$A$2:$D$102,4,FALSE)=0,Clientes!$D$6,VLOOKUP(G4073,Clientes!$A$2:$D$102,4,FALSE))</f>
        <v>Ciudad de México</v>
      </c>
      <c r="I4073" t="s">
        <v>872</v>
      </c>
      <c r="J4073">
        <v>7</v>
      </c>
      <c r="O4073" t="s">
        <v>908</v>
      </c>
    </row>
    <row r="4074" spans="1:15">
      <c r="A4074">
        <f t="shared" si="127"/>
        <v>4073</v>
      </c>
      <c r="B4074" s="14">
        <v>44300</v>
      </c>
      <c r="C4074" t="s">
        <v>6</v>
      </c>
      <c r="D4074" t="s">
        <v>21</v>
      </c>
      <c r="E4074" s="15">
        <f t="shared" si="126"/>
        <v>20200876</v>
      </c>
      <c r="F4074">
        <v>13</v>
      </c>
      <c r="G4074">
        <v>13</v>
      </c>
      <c r="H4074" t="str">
        <f>IF(VLOOKUP(G4074,Clientes!$A$2:$D$102,4,FALSE)=0,Clientes!$D$6,VLOOKUP(G4074,Clientes!$A$2:$D$102,4,FALSE))</f>
        <v>Salamanca</v>
      </c>
      <c r="I4074" t="s">
        <v>857</v>
      </c>
      <c r="J4074">
        <v>4</v>
      </c>
      <c r="O4074" t="s">
        <v>32</v>
      </c>
    </row>
    <row r="4075" spans="1:15">
      <c r="A4075">
        <f t="shared" si="127"/>
        <v>4074</v>
      </c>
      <c r="B4075" s="14">
        <v>44300</v>
      </c>
      <c r="C4075" t="s">
        <v>6</v>
      </c>
      <c r="D4075" t="s">
        <v>20</v>
      </c>
      <c r="E4075" s="15">
        <f t="shared" si="126"/>
        <v>20200877</v>
      </c>
      <c r="F4075">
        <v>51</v>
      </c>
      <c r="G4075">
        <v>51</v>
      </c>
      <c r="H4075" t="str">
        <f>IF(VLOOKUP(G4075,Clientes!$A$2:$D$102,4,FALSE)=0,Clientes!$D$6,VLOOKUP(G4075,Clientes!$A$2:$D$102,4,FALSE))</f>
        <v>Ciudad de México</v>
      </c>
      <c r="I4075" t="s">
        <v>833</v>
      </c>
      <c r="J4075">
        <v>5</v>
      </c>
      <c r="O4075" t="s">
        <v>908</v>
      </c>
    </row>
    <row r="4076" spans="1:15">
      <c r="A4076">
        <f t="shared" si="127"/>
        <v>4075</v>
      </c>
      <c r="B4076" s="14">
        <v>44300</v>
      </c>
      <c r="C4076" t="s">
        <v>6</v>
      </c>
      <c r="D4076" t="s">
        <v>20</v>
      </c>
      <c r="E4076" s="15">
        <f t="shared" si="126"/>
        <v>20200878</v>
      </c>
      <c r="F4076">
        <v>70</v>
      </c>
      <c r="G4076">
        <v>70</v>
      </c>
      <c r="H4076" t="str">
        <f>IF(VLOOKUP(G4076,Clientes!$A$2:$D$102,4,FALSE)=0,Clientes!$D$6,VLOOKUP(G4076,Clientes!$A$2:$D$102,4,FALSE))</f>
        <v>Mazatlán</v>
      </c>
      <c r="I4076" t="s">
        <v>874</v>
      </c>
      <c r="J4076">
        <v>5</v>
      </c>
      <c r="O4076" t="s">
        <v>32</v>
      </c>
    </row>
    <row r="4077" spans="1:15">
      <c r="A4077">
        <f t="shared" si="127"/>
        <v>4076</v>
      </c>
      <c r="B4077" s="14">
        <v>44300</v>
      </c>
      <c r="C4077" t="s">
        <v>6</v>
      </c>
      <c r="D4077" t="s">
        <v>22</v>
      </c>
      <c r="E4077" s="15">
        <f t="shared" si="126"/>
        <v>20200879</v>
      </c>
      <c r="F4077">
        <v>85</v>
      </c>
      <c r="G4077">
        <v>85</v>
      </c>
      <c r="H4077" t="str">
        <f>IF(VLOOKUP(G4077,Clientes!$A$2:$D$102,4,FALSE)=0,Clientes!$D$6,VLOOKUP(G4077,Clientes!$A$2:$D$102,4,FALSE))</f>
        <v>Ciudad de México</v>
      </c>
      <c r="I4077" t="s">
        <v>872</v>
      </c>
      <c r="J4077">
        <v>5</v>
      </c>
      <c r="O4077" t="s">
        <v>908</v>
      </c>
    </row>
    <row r="4078" spans="1:15">
      <c r="A4078">
        <f t="shared" si="127"/>
        <v>4077</v>
      </c>
      <c r="B4078" s="14">
        <v>44300</v>
      </c>
      <c r="C4078" t="s">
        <v>6</v>
      </c>
      <c r="D4078" t="s">
        <v>21</v>
      </c>
      <c r="E4078" s="15">
        <f t="shared" si="126"/>
        <v>20200880</v>
      </c>
      <c r="F4078">
        <v>162</v>
      </c>
      <c r="G4078">
        <v>99999</v>
      </c>
      <c r="H4078" t="str">
        <f>IF(VLOOKUP(G4078,Clientes!$A$2:$D$102,4,FALSE)=0,Clientes!$D$6,VLOOKUP(G4078,Clientes!$A$2:$D$102,4,FALSE))</f>
        <v>Ciudad de México</v>
      </c>
      <c r="I4078" t="s">
        <v>829</v>
      </c>
      <c r="J4078">
        <v>7</v>
      </c>
      <c r="O4078" t="s">
        <v>32</v>
      </c>
    </row>
    <row r="4079" spans="1:15">
      <c r="A4079">
        <f t="shared" si="127"/>
        <v>4078</v>
      </c>
      <c r="B4079" s="14">
        <v>44300</v>
      </c>
      <c r="C4079" t="s">
        <v>6</v>
      </c>
      <c r="D4079" t="s">
        <v>20</v>
      </c>
      <c r="E4079" s="15">
        <f t="shared" si="126"/>
        <v>20200881</v>
      </c>
      <c r="F4079">
        <v>451</v>
      </c>
      <c r="G4079">
        <v>99999</v>
      </c>
      <c r="H4079" t="str">
        <f>IF(VLOOKUP(G4079,Clientes!$A$2:$D$102,4,FALSE)=0,Clientes!$D$6,VLOOKUP(G4079,Clientes!$A$2:$D$102,4,FALSE))</f>
        <v>Ciudad de México</v>
      </c>
      <c r="I4079" t="s">
        <v>850</v>
      </c>
      <c r="J4079">
        <v>2</v>
      </c>
      <c r="O4079" t="s">
        <v>907</v>
      </c>
    </row>
    <row r="4080" spans="1:15">
      <c r="A4080">
        <f t="shared" si="127"/>
        <v>4079</v>
      </c>
      <c r="B4080" s="14">
        <v>44301</v>
      </c>
      <c r="C4080" t="s">
        <v>6</v>
      </c>
      <c r="D4080" t="s">
        <v>21</v>
      </c>
      <c r="E4080" s="15">
        <f t="shared" si="126"/>
        <v>20200882</v>
      </c>
      <c r="F4080">
        <v>80</v>
      </c>
      <c r="G4080">
        <v>80</v>
      </c>
      <c r="H4080" t="str">
        <f>IF(VLOOKUP(G4080,Clientes!$A$2:$D$102,4,FALSE)=0,Clientes!$D$6,VLOOKUP(G4080,Clientes!$A$2:$D$102,4,FALSE))</f>
        <v>Ciudad de México</v>
      </c>
      <c r="I4080" t="s">
        <v>883</v>
      </c>
      <c r="J4080">
        <v>5</v>
      </c>
      <c r="O4080" t="s">
        <v>32</v>
      </c>
    </row>
    <row r="4081" spans="1:15">
      <c r="A4081">
        <f t="shared" si="127"/>
        <v>4080</v>
      </c>
      <c r="B4081" s="14">
        <v>44301</v>
      </c>
      <c r="C4081" t="s">
        <v>6</v>
      </c>
      <c r="D4081" t="s">
        <v>21</v>
      </c>
      <c r="E4081" s="15">
        <f t="shared" si="126"/>
        <v>20200883</v>
      </c>
      <c r="F4081">
        <v>147</v>
      </c>
      <c r="G4081">
        <v>99999</v>
      </c>
      <c r="H4081" t="str">
        <f>IF(VLOOKUP(G4081,Clientes!$A$2:$D$102,4,FALSE)=0,Clientes!$D$6,VLOOKUP(G4081,Clientes!$A$2:$D$102,4,FALSE))</f>
        <v>Ciudad de México</v>
      </c>
      <c r="I4081" t="s">
        <v>833</v>
      </c>
      <c r="J4081">
        <v>3</v>
      </c>
      <c r="O4081" t="s">
        <v>907</v>
      </c>
    </row>
    <row r="4082" spans="1:15">
      <c r="A4082">
        <f t="shared" si="127"/>
        <v>4081</v>
      </c>
      <c r="B4082" s="14">
        <v>44301</v>
      </c>
      <c r="C4082" t="s">
        <v>6</v>
      </c>
      <c r="D4082" t="s">
        <v>20</v>
      </c>
      <c r="E4082" s="15">
        <f t="shared" si="126"/>
        <v>20200884</v>
      </c>
      <c r="F4082">
        <v>154</v>
      </c>
      <c r="G4082">
        <v>99999</v>
      </c>
      <c r="H4082" t="str">
        <f>IF(VLOOKUP(G4082,Clientes!$A$2:$D$102,4,FALSE)=0,Clientes!$D$6,VLOOKUP(G4082,Clientes!$A$2:$D$102,4,FALSE))</f>
        <v>Ciudad de México</v>
      </c>
      <c r="I4082" t="s">
        <v>843</v>
      </c>
      <c r="J4082">
        <v>1</v>
      </c>
      <c r="O4082" t="s">
        <v>907</v>
      </c>
    </row>
    <row r="4083" spans="1:15">
      <c r="A4083">
        <f t="shared" si="127"/>
        <v>4082</v>
      </c>
      <c r="B4083" s="14">
        <v>44301</v>
      </c>
      <c r="C4083" t="s">
        <v>6</v>
      </c>
      <c r="D4083" t="s">
        <v>21</v>
      </c>
      <c r="E4083" s="15">
        <f t="shared" si="126"/>
        <v>20200885</v>
      </c>
      <c r="F4083">
        <v>297</v>
      </c>
      <c r="G4083">
        <v>99999</v>
      </c>
      <c r="H4083" t="str">
        <f>IF(VLOOKUP(G4083,Clientes!$A$2:$D$102,4,FALSE)=0,Clientes!$D$6,VLOOKUP(G4083,Clientes!$A$2:$D$102,4,FALSE))</f>
        <v>Ciudad de México</v>
      </c>
      <c r="I4083" t="s">
        <v>887</v>
      </c>
      <c r="J4083">
        <v>7</v>
      </c>
      <c r="O4083" t="s">
        <v>32</v>
      </c>
    </row>
    <row r="4084" spans="1:15">
      <c r="A4084">
        <f t="shared" si="127"/>
        <v>4083</v>
      </c>
      <c r="B4084" s="14">
        <v>44301</v>
      </c>
      <c r="C4084" t="s">
        <v>6</v>
      </c>
      <c r="D4084" t="s">
        <v>20</v>
      </c>
      <c r="E4084" s="15">
        <f t="shared" si="126"/>
        <v>20200886</v>
      </c>
      <c r="F4084">
        <v>317</v>
      </c>
      <c r="G4084">
        <v>99999</v>
      </c>
      <c r="H4084" t="str">
        <f>IF(VLOOKUP(G4084,Clientes!$A$2:$D$102,4,FALSE)=0,Clientes!$D$6,VLOOKUP(G4084,Clientes!$A$2:$D$102,4,FALSE))</f>
        <v>Ciudad de México</v>
      </c>
      <c r="I4084" t="s">
        <v>842</v>
      </c>
      <c r="J4084">
        <v>4</v>
      </c>
      <c r="O4084" t="s">
        <v>908</v>
      </c>
    </row>
    <row r="4085" spans="1:15">
      <c r="A4085">
        <f t="shared" si="127"/>
        <v>4084</v>
      </c>
      <c r="B4085" s="14">
        <v>44301</v>
      </c>
      <c r="C4085" t="s">
        <v>6</v>
      </c>
      <c r="D4085" t="s">
        <v>20</v>
      </c>
      <c r="E4085" s="15">
        <f t="shared" si="126"/>
        <v>20200887</v>
      </c>
      <c r="F4085">
        <v>428</v>
      </c>
      <c r="G4085">
        <v>99999</v>
      </c>
      <c r="H4085" t="str">
        <f>IF(VLOOKUP(G4085,Clientes!$A$2:$D$102,4,FALSE)=0,Clientes!$D$6,VLOOKUP(G4085,Clientes!$A$2:$D$102,4,FALSE))</f>
        <v>Ciudad de México</v>
      </c>
      <c r="I4085" t="s">
        <v>842</v>
      </c>
      <c r="J4085">
        <v>1</v>
      </c>
      <c r="O4085" t="s">
        <v>908</v>
      </c>
    </row>
    <row r="4086" spans="1:15">
      <c r="A4086">
        <f t="shared" si="127"/>
        <v>4085</v>
      </c>
      <c r="B4086" s="14">
        <v>44302</v>
      </c>
      <c r="C4086" t="s">
        <v>6</v>
      </c>
      <c r="D4086" t="s">
        <v>20</v>
      </c>
      <c r="E4086" s="15">
        <f t="shared" si="126"/>
        <v>20200888</v>
      </c>
      <c r="F4086">
        <v>89</v>
      </c>
      <c r="G4086">
        <v>89</v>
      </c>
      <c r="H4086" t="str">
        <f>IF(VLOOKUP(G4086,Clientes!$A$2:$D$102,4,FALSE)=0,Clientes!$D$6,VLOOKUP(G4086,Clientes!$A$2:$D$102,4,FALSE))</f>
        <v>Coatzacoalcos</v>
      </c>
      <c r="I4086" t="s">
        <v>870</v>
      </c>
      <c r="J4086">
        <v>6</v>
      </c>
      <c r="O4086" t="s">
        <v>907</v>
      </c>
    </row>
    <row r="4087" spans="1:15">
      <c r="A4087">
        <f t="shared" si="127"/>
        <v>4086</v>
      </c>
      <c r="B4087" s="14">
        <v>44302</v>
      </c>
      <c r="C4087" t="s">
        <v>6</v>
      </c>
      <c r="D4087" t="s">
        <v>20</v>
      </c>
      <c r="E4087" s="15">
        <f t="shared" si="126"/>
        <v>20200889</v>
      </c>
      <c r="F4087">
        <v>92</v>
      </c>
      <c r="G4087">
        <v>92</v>
      </c>
      <c r="H4087" t="str">
        <f>IF(VLOOKUP(G4087,Clientes!$A$2:$D$102,4,FALSE)=0,Clientes!$D$6,VLOOKUP(G4087,Clientes!$A$2:$D$102,4,FALSE))</f>
        <v>Ciudad Acuña</v>
      </c>
      <c r="I4087" t="s">
        <v>856</v>
      </c>
      <c r="J4087">
        <v>1</v>
      </c>
      <c r="O4087" t="s">
        <v>907</v>
      </c>
    </row>
    <row r="4088" spans="1:15">
      <c r="A4088">
        <f t="shared" si="127"/>
        <v>4087</v>
      </c>
      <c r="B4088" s="14">
        <v>44302</v>
      </c>
      <c r="C4088" t="s">
        <v>6</v>
      </c>
      <c r="D4088" t="s">
        <v>21</v>
      </c>
      <c r="E4088" s="15">
        <f t="shared" si="126"/>
        <v>20200890</v>
      </c>
      <c r="F4088">
        <v>146</v>
      </c>
      <c r="G4088">
        <v>99999</v>
      </c>
      <c r="H4088" t="str">
        <f>IF(VLOOKUP(G4088,Clientes!$A$2:$D$102,4,FALSE)=0,Clientes!$D$6,VLOOKUP(G4088,Clientes!$A$2:$D$102,4,FALSE))</f>
        <v>Ciudad de México</v>
      </c>
      <c r="I4088" t="s">
        <v>838</v>
      </c>
      <c r="J4088">
        <v>4</v>
      </c>
      <c r="O4088" t="s">
        <v>907</v>
      </c>
    </row>
    <row r="4089" spans="1:15">
      <c r="A4089">
        <f t="shared" si="127"/>
        <v>4088</v>
      </c>
      <c r="B4089" s="14">
        <v>44302</v>
      </c>
      <c r="C4089" t="s">
        <v>6</v>
      </c>
      <c r="D4089" t="s">
        <v>21</v>
      </c>
      <c r="E4089" s="15">
        <f t="shared" si="126"/>
        <v>20200891</v>
      </c>
      <c r="F4089">
        <v>220</v>
      </c>
      <c r="G4089">
        <v>99999</v>
      </c>
      <c r="H4089" t="str">
        <f>IF(VLOOKUP(G4089,Clientes!$A$2:$D$102,4,FALSE)=0,Clientes!$D$6,VLOOKUP(G4089,Clientes!$A$2:$D$102,4,FALSE))</f>
        <v>Ciudad de México</v>
      </c>
      <c r="I4089" t="s">
        <v>858</v>
      </c>
      <c r="J4089">
        <v>2</v>
      </c>
      <c r="O4089" t="s">
        <v>907</v>
      </c>
    </row>
    <row r="4090" spans="1:15">
      <c r="A4090">
        <f t="shared" si="127"/>
        <v>4089</v>
      </c>
      <c r="B4090" s="14">
        <v>44302</v>
      </c>
      <c r="C4090" t="s">
        <v>6</v>
      </c>
      <c r="D4090" t="s">
        <v>22</v>
      </c>
      <c r="E4090" s="15">
        <f t="shared" si="126"/>
        <v>20200892</v>
      </c>
      <c r="F4090">
        <v>242</v>
      </c>
      <c r="G4090">
        <v>99999</v>
      </c>
      <c r="H4090" t="str">
        <f>IF(VLOOKUP(G4090,Clientes!$A$2:$D$102,4,FALSE)=0,Clientes!$D$6,VLOOKUP(G4090,Clientes!$A$2:$D$102,4,FALSE))</f>
        <v>Ciudad de México</v>
      </c>
      <c r="I4090" t="s">
        <v>884</v>
      </c>
      <c r="J4090">
        <v>5</v>
      </c>
      <c r="O4090" t="s">
        <v>907</v>
      </c>
    </row>
    <row r="4091" spans="1:15">
      <c r="A4091">
        <f t="shared" si="127"/>
        <v>4090</v>
      </c>
      <c r="B4091" s="14">
        <v>44302</v>
      </c>
      <c r="C4091" t="s">
        <v>6</v>
      </c>
      <c r="D4091" t="s">
        <v>20</v>
      </c>
      <c r="E4091" s="15">
        <f t="shared" si="126"/>
        <v>20200893</v>
      </c>
      <c r="F4091">
        <v>264</v>
      </c>
      <c r="G4091">
        <v>99999</v>
      </c>
      <c r="H4091" t="str">
        <f>IF(VLOOKUP(G4091,Clientes!$A$2:$D$102,4,FALSE)=0,Clientes!$D$6,VLOOKUP(G4091,Clientes!$A$2:$D$102,4,FALSE))</f>
        <v>Ciudad de México</v>
      </c>
      <c r="I4091" t="s">
        <v>871</v>
      </c>
      <c r="J4091">
        <v>5</v>
      </c>
      <c r="O4091" t="s">
        <v>908</v>
      </c>
    </row>
    <row r="4092" spans="1:15">
      <c r="A4092">
        <f t="shared" si="127"/>
        <v>4091</v>
      </c>
      <c r="B4092" s="14">
        <v>44302</v>
      </c>
      <c r="C4092" t="s">
        <v>36</v>
      </c>
      <c r="D4092" t="s">
        <v>21</v>
      </c>
      <c r="E4092" s="15">
        <f t="shared" ref="E4092:E4155" si="128">IF(CONCATENATE(D4092,F4092)=CONCATENATE(D4091,F4091),E4091,E4091+1)</f>
        <v>20200894</v>
      </c>
      <c r="F4092">
        <v>319</v>
      </c>
      <c r="G4092">
        <v>99999</v>
      </c>
      <c r="H4092" t="str">
        <f>IF(VLOOKUP(G4092,Clientes!$A$2:$D$102,4,FALSE)=0,Clientes!$D$6,VLOOKUP(G4092,Clientes!$A$2:$D$102,4,FALSE))</f>
        <v>Ciudad de México</v>
      </c>
      <c r="I4092" t="s">
        <v>871</v>
      </c>
      <c r="J4092">
        <v>2</v>
      </c>
      <c r="O4092" t="s">
        <v>907</v>
      </c>
    </row>
    <row r="4093" spans="1:15">
      <c r="A4093">
        <f t="shared" si="127"/>
        <v>4092</v>
      </c>
      <c r="B4093" s="14">
        <v>44302</v>
      </c>
      <c r="C4093" t="s">
        <v>6</v>
      </c>
      <c r="D4093" t="s">
        <v>20</v>
      </c>
      <c r="E4093" s="15">
        <f t="shared" si="128"/>
        <v>20200895</v>
      </c>
      <c r="F4093">
        <v>411</v>
      </c>
      <c r="G4093">
        <v>99999</v>
      </c>
      <c r="H4093" t="str">
        <f>IF(VLOOKUP(G4093,Clientes!$A$2:$D$102,4,FALSE)=0,Clientes!$D$6,VLOOKUP(G4093,Clientes!$A$2:$D$102,4,FALSE))</f>
        <v>Ciudad de México</v>
      </c>
      <c r="I4093" t="s">
        <v>885</v>
      </c>
      <c r="J4093">
        <v>7</v>
      </c>
      <c r="O4093" t="s">
        <v>908</v>
      </c>
    </row>
    <row r="4094" spans="1:15">
      <c r="A4094">
        <f t="shared" si="127"/>
        <v>4093</v>
      </c>
      <c r="B4094" s="14">
        <v>44302</v>
      </c>
      <c r="C4094" t="s">
        <v>6</v>
      </c>
      <c r="D4094" t="s">
        <v>20</v>
      </c>
      <c r="E4094" s="15">
        <f t="shared" si="128"/>
        <v>20200896</v>
      </c>
      <c r="F4094">
        <v>439</v>
      </c>
      <c r="G4094">
        <v>99999</v>
      </c>
      <c r="H4094" t="str">
        <f>IF(VLOOKUP(G4094,Clientes!$A$2:$D$102,4,FALSE)=0,Clientes!$D$6,VLOOKUP(G4094,Clientes!$A$2:$D$102,4,FALSE))</f>
        <v>Ciudad de México</v>
      </c>
      <c r="I4094" t="s">
        <v>854</v>
      </c>
      <c r="J4094">
        <v>1</v>
      </c>
      <c r="O4094" t="s">
        <v>32</v>
      </c>
    </row>
    <row r="4095" spans="1:15">
      <c r="A4095">
        <f t="shared" si="127"/>
        <v>4094</v>
      </c>
      <c r="B4095" s="14">
        <v>44302</v>
      </c>
      <c r="C4095" t="s">
        <v>6</v>
      </c>
      <c r="D4095" t="s">
        <v>22</v>
      </c>
      <c r="E4095" s="15">
        <f t="shared" si="128"/>
        <v>20200897</v>
      </c>
      <c r="F4095">
        <v>440</v>
      </c>
      <c r="G4095">
        <v>99999</v>
      </c>
      <c r="H4095" t="str">
        <f>IF(VLOOKUP(G4095,Clientes!$A$2:$D$102,4,FALSE)=0,Clientes!$D$6,VLOOKUP(G4095,Clientes!$A$2:$D$102,4,FALSE))</f>
        <v>Ciudad de México</v>
      </c>
      <c r="I4095" t="s">
        <v>842</v>
      </c>
      <c r="J4095">
        <v>1</v>
      </c>
      <c r="O4095" t="s">
        <v>908</v>
      </c>
    </row>
    <row r="4096" spans="1:15">
      <c r="A4096">
        <f t="shared" si="127"/>
        <v>4095</v>
      </c>
      <c r="B4096" s="14">
        <v>44302</v>
      </c>
      <c r="C4096" t="s">
        <v>6</v>
      </c>
      <c r="D4096" t="s">
        <v>20</v>
      </c>
      <c r="E4096" s="15">
        <f t="shared" si="128"/>
        <v>20200898</v>
      </c>
      <c r="F4096">
        <v>459</v>
      </c>
      <c r="G4096">
        <v>99999</v>
      </c>
      <c r="H4096" t="str">
        <f>IF(VLOOKUP(G4096,Clientes!$A$2:$D$102,4,FALSE)=0,Clientes!$D$6,VLOOKUP(G4096,Clientes!$A$2:$D$102,4,FALSE))</f>
        <v>Ciudad de México</v>
      </c>
      <c r="I4096" t="s">
        <v>862</v>
      </c>
      <c r="J4096">
        <v>4</v>
      </c>
      <c r="O4096" t="s">
        <v>32</v>
      </c>
    </row>
    <row r="4097" spans="1:15">
      <c r="A4097">
        <f t="shared" si="127"/>
        <v>4096</v>
      </c>
      <c r="B4097" s="14">
        <v>44303</v>
      </c>
      <c r="C4097" t="s">
        <v>6</v>
      </c>
      <c r="D4097" t="s">
        <v>20</v>
      </c>
      <c r="E4097" s="15">
        <f t="shared" si="128"/>
        <v>20200899</v>
      </c>
      <c r="F4097">
        <v>49</v>
      </c>
      <c r="G4097">
        <v>49</v>
      </c>
      <c r="H4097" t="str">
        <f>IF(VLOOKUP(G4097,Clientes!$A$2:$D$102,4,FALSE)=0,Clientes!$D$6,VLOOKUP(G4097,Clientes!$A$2:$D$102,4,FALSE))</f>
        <v>Ciudad de México</v>
      </c>
      <c r="I4097" t="s">
        <v>835</v>
      </c>
      <c r="J4097">
        <v>2</v>
      </c>
      <c r="O4097" t="s">
        <v>32</v>
      </c>
    </row>
    <row r="4098" spans="1:15">
      <c r="A4098">
        <f t="shared" si="127"/>
        <v>4097</v>
      </c>
      <c r="B4098" s="14">
        <v>44303</v>
      </c>
      <c r="C4098" t="s">
        <v>6</v>
      </c>
      <c r="D4098" t="s">
        <v>20</v>
      </c>
      <c r="E4098" s="15">
        <f t="shared" si="128"/>
        <v>20200900</v>
      </c>
      <c r="F4098">
        <v>97</v>
      </c>
      <c r="G4098">
        <v>97</v>
      </c>
      <c r="H4098" t="str">
        <f>IF(VLOOKUP(G4098,Clientes!$A$2:$D$102,4,FALSE)=0,Clientes!$D$6,VLOOKUP(G4098,Clientes!$A$2:$D$102,4,FALSE))</f>
        <v>Ciudad de México</v>
      </c>
      <c r="I4098" t="s">
        <v>847</v>
      </c>
      <c r="J4098">
        <v>5</v>
      </c>
      <c r="O4098" t="s">
        <v>32</v>
      </c>
    </row>
    <row r="4099" spans="1:15">
      <c r="A4099">
        <f t="shared" si="127"/>
        <v>4098</v>
      </c>
      <c r="B4099" s="14">
        <v>44303</v>
      </c>
      <c r="C4099" t="s">
        <v>6</v>
      </c>
      <c r="D4099" t="s">
        <v>20</v>
      </c>
      <c r="E4099" s="15">
        <f t="shared" si="128"/>
        <v>20200901</v>
      </c>
      <c r="F4099">
        <v>148</v>
      </c>
      <c r="G4099">
        <v>99999</v>
      </c>
      <c r="H4099" t="str">
        <f>IF(VLOOKUP(G4099,Clientes!$A$2:$D$102,4,FALSE)=0,Clientes!$D$6,VLOOKUP(G4099,Clientes!$A$2:$D$102,4,FALSE))</f>
        <v>Ciudad de México</v>
      </c>
      <c r="I4099" t="s">
        <v>880</v>
      </c>
      <c r="J4099">
        <v>4</v>
      </c>
      <c r="O4099" t="s">
        <v>907</v>
      </c>
    </row>
    <row r="4100" spans="1:15">
      <c r="A4100">
        <f t="shared" ref="A4100:A4163" si="129">A4099+1</f>
        <v>4099</v>
      </c>
      <c r="B4100" s="14">
        <v>44303</v>
      </c>
      <c r="C4100" t="s">
        <v>6</v>
      </c>
      <c r="D4100" t="s">
        <v>20</v>
      </c>
      <c r="E4100" s="15">
        <f t="shared" si="128"/>
        <v>20200902</v>
      </c>
      <c r="F4100">
        <v>169</v>
      </c>
      <c r="G4100">
        <v>99999</v>
      </c>
      <c r="H4100" t="str">
        <f>IF(VLOOKUP(G4100,Clientes!$A$2:$D$102,4,FALSE)=0,Clientes!$D$6,VLOOKUP(G4100,Clientes!$A$2:$D$102,4,FALSE))</f>
        <v>Ciudad de México</v>
      </c>
      <c r="I4100" t="s">
        <v>834</v>
      </c>
      <c r="J4100">
        <v>6</v>
      </c>
      <c r="O4100" t="s">
        <v>908</v>
      </c>
    </row>
    <row r="4101" spans="1:15">
      <c r="A4101">
        <f t="shared" si="129"/>
        <v>4100</v>
      </c>
      <c r="B4101" s="14">
        <v>44303</v>
      </c>
      <c r="C4101" t="s">
        <v>6</v>
      </c>
      <c r="D4101" t="s">
        <v>21</v>
      </c>
      <c r="E4101" s="15">
        <f t="shared" si="128"/>
        <v>20200903</v>
      </c>
      <c r="F4101">
        <v>198</v>
      </c>
      <c r="G4101">
        <v>99999</v>
      </c>
      <c r="H4101" t="str">
        <f>IF(VLOOKUP(G4101,Clientes!$A$2:$D$102,4,FALSE)=0,Clientes!$D$6,VLOOKUP(G4101,Clientes!$A$2:$D$102,4,FALSE))</f>
        <v>Ciudad de México</v>
      </c>
      <c r="I4101" t="s">
        <v>847</v>
      </c>
      <c r="J4101">
        <v>1</v>
      </c>
      <c r="O4101" t="s">
        <v>32</v>
      </c>
    </row>
    <row r="4102" spans="1:15">
      <c r="A4102">
        <f t="shared" si="129"/>
        <v>4101</v>
      </c>
      <c r="B4102" s="14">
        <v>44303</v>
      </c>
      <c r="C4102" t="s">
        <v>6</v>
      </c>
      <c r="D4102" t="s">
        <v>22</v>
      </c>
      <c r="E4102" s="15">
        <f t="shared" si="128"/>
        <v>20200904</v>
      </c>
      <c r="F4102">
        <v>265</v>
      </c>
      <c r="G4102">
        <v>99999</v>
      </c>
      <c r="H4102" t="str">
        <f>IF(VLOOKUP(G4102,Clientes!$A$2:$D$102,4,FALSE)=0,Clientes!$D$6,VLOOKUP(G4102,Clientes!$A$2:$D$102,4,FALSE))</f>
        <v>Ciudad de México</v>
      </c>
      <c r="I4102" t="s">
        <v>838</v>
      </c>
      <c r="J4102">
        <v>4</v>
      </c>
      <c r="O4102" t="s">
        <v>907</v>
      </c>
    </row>
    <row r="4103" spans="1:15">
      <c r="A4103">
        <f t="shared" si="129"/>
        <v>4102</v>
      </c>
      <c r="B4103" s="14">
        <v>44303</v>
      </c>
      <c r="C4103" t="s">
        <v>6</v>
      </c>
      <c r="D4103" t="s">
        <v>20</v>
      </c>
      <c r="E4103" s="15">
        <f t="shared" si="128"/>
        <v>20200905</v>
      </c>
      <c r="F4103">
        <v>315</v>
      </c>
      <c r="G4103">
        <v>99999</v>
      </c>
      <c r="H4103" t="str">
        <f>IF(VLOOKUP(G4103,Clientes!$A$2:$D$102,4,FALSE)=0,Clientes!$D$6,VLOOKUP(G4103,Clientes!$A$2:$D$102,4,FALSE))</f>
        <v>Ciudad de México</v>
      </c>
      <c r="I4103" t="s">
        <v>861</v>
      </c>
      <c r="J4103">
        <v>3</v>
      </c>
      <c r="O4103" t="s">
        <v>907</v>
      </c>
    </row>
    <row r="4104" spans="1:15">
      <c r="A4104">
        <f t="shared" si="129"/>
        <v>4103</v>
      </c>
      <c r="B4104" s="14">
        <v>44303</v>
      </c>
      <c r="C4104" t="s">
        <v>6</v>
      </c>
      <c r="D4104" t="s">
        <v>20</v>
      </c>
      <c r="E4104" s="15">
        <f t="shared" si="128"/>
        <v>20200906</v>
      </c>
      <c r="F4104">
        <v>387</v>
      </c>
      <c r="G4104">
        <v>99999</v>
      </c>
      <c r="H4104" t="str">
        <f>IF(VLOOKUP(G4104,Clientes!$A$2:$D$102,4,FALSE)=0,Clientes!$D$6,VLOOKUP(G4104,Clientes!$A$2:$D$102,4,FALSE))</f>
        <v>Ciudad de México</v>
      </c>
      <c r="I4104" t="s">
        <v>838</v>
      </c>
      <c r="J4104">
        <v>5</v>
      </c>
      <c r="O4104" t="s">
        <v>907</v>
      </c>
    </row>
    <row r="4105" spans="1:15">
      <c r="A4105">
        <f t="shared" si="129"/>
        <v>4104</v>
      </c>
      <c r="B4105" s="14">
        <v>44303</v>
      </c>
      <c r="C4105" t="s">
        <v>6</v>
      </c>
      <c r="D4105" t="s">
        <v>20</v>
      </c>
      <c r="E4105" s="15">
        <f t="shared" si="128"/>
        <v>20200907</v>
      </c>
      <c r="F4105">
        <v>390</v>
      </c>
      <c r="G4105">
        <v>99999</v>
      </c>
      <c r="H4105" t="str">
        <f>IF(VLOOKUP(G4105,Clientes!$A$2:$D$102,4,FALSE)=0,Clientes!$D$6,VLOOKUP(G4105,Clientes!$A$2:$D$102,4,FALSE))</f>
        <v>Ciudad de México</v>
      </c>
      <c r="I4105" t="s">
        <v>848</v>
      </c>
      <c r="J4105">
        <v>1</v>
      </c>
      <c r="O4105" t="s">
        <v>907</v>
      </c>
    </row>
    <row r="4106" spans="1:15">
      <c r="A4106">
        <f t="shared" si="129"/>
        <v>4105</v>
      </c>
      <c r="B4106" s="14">
        <v>44303</v>
      </c>
      <c r="C4106" t="s">
        <v>6</v>
      </c>
      <c r="D4106" t="s">
        <v>20</v>
      </c>
      <c r="E4106" s="15">
        <f t="shared" si="128"/>
        <v>20200908</v>
      </c>
      <c r="F4106">
        <v>405</v>
      </c>
      <c r="G4106">
        <v>99999</v>
      </c>
      <c r="H4106" t="str">
        <f>IF(VLOOKUP(G4106,Clientes!$A$2:$D$102,4,FALSE)=0,Clientes!$D$6,VLOOKUP(G4106,Clientes!$A$2:$D$102,4,FALSE))</f>
        <v>Ciudad de México</v>
      </c>
      <c r="I4106" t="s">
        <v>860</v>
      </c>
      <c r="J4106">
        <v>6</v>
      </c>
      <c r="O4106" t="s">
        <v>32</v>
      </c>
    </row>
    <row r="4107" spans="1:15">
      <c r="A4107">
        <f t="shared" si="129"/>
        <v>4106</v>
      </c>
      <c r="B4107" s="14">
        <v>44303</v>
      </c>
      <c r="C4107" t="s">
        <v>6</v>
      </c>
      <c r="D4107" t="s">
        <v>21</v>
      </c>
      <c r="E4107" s="15">
        <f t="shared" si="128"/>
        <v>20200909</v>
      </c>
      <c r="F4107">
        <v>432</v>
      </c>
      <c r="G4107">
        <v>99999</v>
      </c>
      <c r="H4107" t="str">
        <f>IF(VLOOKUP(G4107,Clientes!$A$2:$D$102,4,FALSE)=0,Clientes!$D$6,VLOOKUP(G4107,Clientes!$A$2:$D$102,4,FALSE))</f>
        <v>Ciudad de México</v>
      </c>
      <c r="I4107" t="s">
        <v>878</v>
      </c>
      <c r="J4107">
        <v>7</v>
      </c>
      <c r="O4107" t="s">
        <v>907</v>
      </c>
    </row>
    <row r="4108" spans="1:15">
      <c r="A4108">
        <f t="shared" si="129"/>
        <v>4107</v>
      </c>
      <c r="B4108" s="14">
        <v>44303</v>
      </c>
      <c r="C4108" t="s">
        <v>6</v>
      </c>
      <c r="D4108" t="s">
        <v>20</v>
      </c>
      <c r="E4108" s="15">
        <f t="shared" si="128"/>
        <v>20200910</v>
      </c>
      <c r="F4108">
        <v>448</v>
      </c>
      <c r="G4108">
        <v>99999</v>
      </c>
      <c r="H4108" t="str">
        <f>IF(VLOOKUP(G4108,Clientes!$A$2:$D$102,4,FALSE)=0,Clientes!$D$6,VLOOKUP(G4108,Clientes!$A$2:$D$102,4,FALSE))</f>
        <v>Ciudad de México</v>
      </c>
      <c r="I4108" t="s">
        <v>839</v>
      </c>
      <c r="J4108">
        <v>7</v>
      </c>
      <c r="O4108" t="s">
        <v>32</v>
      </c>
    </row>
    <row r="4109" spans="1:15">
      <c r="A4109">
        <f t="shared" si="129"/>
        <v>4108</v>
      </c>
      <c r="B4109" s="14">
        <v>44304</v>
      </c>
      <c r="C4109" t="s">
        <v>6</v>
      </c>
      <c r="D4109" t="s">
        <v>21</v>
      </c>
      <c r="E4109" s="15">
        <f t="shared" si="128"/>
        <v>20200911</v>
      </c>
      <c r="F4109">
        <v>58</v>
      </c>
      <c r="G4109">
        <v>58</v>
      </c>
      <c r="H4109" t="str">
        <f>IF(VLOOKUP(G4109,Clientes!$A$2:$D$102,4,FALSE)=0,Clientes!$D$6,VLOOKUP(G4109,Clientes!$A$2:$D$102,4,FALSE))</f>
        <v>Ciudad de México</v>
      </c>
      <c r="I4109" t="s">
        <v>827</v>
      </c>
      <c r="J4109">
        <v>1</v>
      </c>
      <c r="O4109" t="s">
        <v>908</v>
      </c>
    </row>
    <row r="4110" spans="1:15">
      <c r="A4110">
        <f t="shared" si="129"/>
        <v>4109</v>
      </c>
      <c r="B4110" s="14">
        <v>44304</v>
      </c>
      <c r="C4110" t="s">
        <v>6</v>
      </c>
      <c r="D4110" t="s">
        <v>20</v>
      </c>
      <c r="E4110" s="15">
        <f t="shared" si="128"/>
        <v>20200912</v>
      </c>
      <c r="F4110">
        <v>62</v>
      </c>
      <c r="G4110">
        <v>62</v>
      </c>
      <c r="H4110" t="str">
        <f>IF(VLOOKUP(G4110,Clientes!$A$2:$D$102,4,FALSE)=0,Clientes!$D$6,VLOOKUP(G4110,Clientes!$A$2:$D$102,4,FALSE))</f>
        <v>Ecatepec</v>
      </c>
      <c r="I4110" t="s">
        <v>864</v>
      </c>
      <c r="J4110">
        <v>7</v>
      </c>
      <c r="O4110" t="s">
        <v>32</v>
      </c>
    </row>
    <row r="4111" spans="1:15">
      <c r="A4111">
        <f t="shared" si="129"/>
        <v>4110</v>
      </c>
      <c r="B4111" s="14">
        <v>44304</v>
      </c>
      <c r="C4111" t="s">
        <v>6</v>
      </c>
      <c r="D4111" t="s">
        <v>20</v>
      </c>
      <c r="E4111" s="15">
        <f t="shared" si="128"/>
        <v>20200913</v>
      </c>
      <c r="F4111">
        <v>104</v>
      </c>
      <c r="G4111">
        <v>99999</v>
      </c>
      <c r="H4111" t="str">
        <f>IF(VLOOKUP(G4111,Clientes!$A$2:$D$102,4,FALSE)=0,Clientes!$D$6,VLOOKUP(G4111,Clientes!$A$2:$D$102,4,FALSE))</f>
        <v>Ciudad de México</v>
      </c>
      <c r="I4111" t="s">
        <v>827</v>
      </c>
      <c r="J4111">
        <v>4</v>
      </c>
      <c r="O4111" t="s">
        <v>907</v>
      </c>
    </row>
    <row r="4112" spans="1:15">
      <c r="A4112">
        <f t="shared" si="129"/>
        <v>4111</v>
      </c>
      <c r="B4112" s="14">
        <v>44304</v>
      </c>
      <c r="C4112" t="s">
        <v>6</v>
      </c>
      <c r="D4112" t="s">
        <v>20</v>
      </c>
      <c r="E4112" s="15">
        <f t="shared" si="128"/>
        <v>20200914</v>
      </c>
      <c r="F4112">
        <v>211</v>
      </c>
      <c r="G4112">
        <v>99999</v>
      </c>
      <c r="H4112" t="str">
        <f>IF(VLOOKUP(G4112,Clientes!$A$2:$D$102,4,FALSE)=0,Clientes!$D$6,VLOOKUP(G4112,Clientes!$A$2:$D$102,4,FALSE))</f>
        <v>Ciudad de México</v>
      </c>
      <c r="I4112" t="s">
        <v>873</v>
      </c>
      <c r="J4112">
        <v>7</v>
      </c>
      <c r="O4112" t="s">
        <v>32</v>
      </c>
    </row>
    <row r="4113" spans="1:15">
      <c r="A4113">
        <f t="shared" si="129"/>
        <v>4112</v>
      </c>
      <c r="B4113" s="14">
        <v>44304</v>
      </c>
      <c r="C4113" t="s">
        <v>6</v>
      </c>
      <c r="D4113" t="s">
        <v>22</v>
      </c>
      <c r="E4113" s="15">
        <f t="shared" si="128"/>
        <v>20200915</v>
      </c>
      <c r="F4113">
        <v>248</v>
      </c>
      <c r="G4113">
        <v>99999</v>
      </c>
      <c r="H4113" t="str">
        <f>IF(VLOOKUP(G4113,Clientes!$A$2:$D$102,4,FALSE)=0,Clientes!$D$6,VLOOKUP(G4113,Clientes!$A$2:$D$102,4,FALSE))</f>
        <v>Ciudad de México</v>
      </c>
      <c r="I4113" t="s">
        <v>836</v>
      </c>
      <c r="J4113">
        <v>5</v>
      </c>
      <c r="O4113" t="s">
        <v>32</v>
      </c>
    </row>
    <row r="4114" spans="1:15">
      <c r="A4114">
        <f t="shared" si="129"/>
        <v>4113</v>
      </c>
      <c r="B4114" s="14">
        <v>44304</v>
      </c>
      <c r="C4114" t="s">
        <v>6</v>
      </c>
      <c r="D4114" t="s">
        <v>20</v>
      </c>
      <c r="E4114" s="15">
        <f t="shared" si="128"/>
        <v>20200916</v>
      </c>
      <c r="F4114">
        <v>346</v>
      </c>
      <c r="G4114">
        <v>99999</v>
      </c>
      <c r="H4114" t="str">
        <f>IF(VLOOKUP(G4114,Clientes!$A$2:$D$102,4,FALSE)=0,Clientes!$D$6,VLOOKUP(G4114,Clientes!$A$2:$D$102,4,FALSE))</f>
        <v>Ciudad de México</v>
      </c>
      <c r="I4114" t="s">
        <v>861</v>
      </c>
      <c r="J4114">
        <v>5</v>
      </c>
      <c r="O4114" t="s">
        <v>32</v>
      </c>
    </row>
    <row r="4115" spans="1:15">
      <c r="A4115">
        <f t="shared" si="129"/>
        <v>4114</v>
      </c>
      <c r="B4115" s="14">
        <v>44304</v>
      </c>
      <c r="C4115" t="s">
        <v>6</v>
      </c>
      <c r="D4115" t="s">
        <v>20</v>
      </c>
      <c r="E4115" s="15">
        <f t="shared" si="128"/>
        <v>20200917</v>
      </c>
      <c r="F4115">
        <v>411</v>
      </c>
      <c r="G4115">
        <v>99999</v>
      </c>
      <c r="H4115" t="str">
        <f>IF(VLOOKUP(G4115,Clientes!$A$2:$D$102,4,FALSE)=0,Clientes!$D$6,VLOOKUP(G4115,Clientes!$A$2:$D$102,4,FALSE))</f>
        <v>Ciudad de México</v>
      </c>
      <c r="I4115" t="s">
        <v>883</v>
      </c>
      <c r="J4115">
        <v>4</v>
      </c>
      <c r="O4115" t="s">
        <v>907</v>
      </c>
    </row>
    <row r="4116" spans="1:15">
      <c r="A4116">
        <f t="shared" si="129"/>
        <v>4115</v>
      </c>
      <c r="B4116" s="14">
        <v>44304</v>
      </c>
      <c r="C4116" t="s">
        <v>6</v>
      </c>
      <c r="D4116" t="s">
        <v>20</v>
      </c>
      <c r="E4116" s="15">
        <f t="shared" si="128"/>
        <v>20200918</v>
      </c>
      <c r="F4116">
        <v>436</v>
      </c>
      <c r="G4116">
        <v>99999</v>
      </c>
      <c r="H4116" t="str">
        <f>IF(VLOOKUP(G4116,Clientes!$A$2:$D$102,4,FALSE)=0,Clientes!$D$6,VLOOKUP(G4116,Clientes!$A$2:$D$102,4,FALSE))</f>
        <v>Ciudad de México</v>
      </c>
      <c r="I4116" t="s">
        <v>833</v>
      </c>
      <c r="J4116">
        <v>3</v>
      </c>
      <c r="O4116" t="s">
        <v>908</v>
      </c>
    </row>
    <row r="4117" spans="1:15">
      <c r="A4117">
        <f t="shared" si="129"/>
        <v>4116</v>
      </c>
      <c r="B4117" s="14">
        <v>44305</v>
      </c>
      <c r="C4117" t="s">
        <v>6</v>
      </c>
      <c r="D4117" t="s">
        <v>20</v>
      </c>
      <c r="E4117" s="15">
        <f t="shared" si="128"/>
        <v>20200919</v>
      </c>
      <c r="F4117">
        <v>106</v>
      </c>
      <c r="G4117">
        <v>99999</v>
      </c>
      <c r="H4117" t="str">
        <f>IF(VLOOKUP(G4117,Clientes!$A$2:$D$102,4,FALSE)=0,Clientes!$D$6,VLOOKUP(G4117,Clientes!$A$2:$D$102,4,FALSE))</f>
        <v>Ciudad de México</v>
      </c>
      <c r="I4117" t="s">
        <v>835</v>
      </c>
      <c r="J4117">
        <v>3</v>
      </c>
      <c r="O4117" t="s">
        <v>908</v>
      </c>
    </row>
    <row r="4118" spans="1:15">
      <c r="A4118">
        <f t="shared" si="129"/>
        <v>4117</v>
      </c>
      <c r="B4118" s="14">
        <v>44305</v>
      </c>
      <c r="C4118" t="s">
        <v>6</v>
      </c>
      <c r="D4118" t="s">
        <v>20</v>
      </c>
      <c r="E4118" s="15">
        <f t="shared" si="128"/>
        <v>20200920</v>
      </c>
      <c r="F4118">
        <v>175</v>
      </c>
      <c r="G4118">
        <v>99999</v>
      </c>
      <c r="H4118" t="str">
        <f>IF(VLOOKUP(G4118,Clientes!$A$2:$D$102,4,FALSE)=0,Clientes!$D$6,VLOOKUP(G4118,Clientes!$A$2:$D$102,4,FALSE))</f>
        <v>Ciudad de México</v>
      </c>
      <c r="I4118" t="s">
        <v>867</v>
      </c>
      <c r="J4118">
        <v>3</v>
      </c>
      <c r="O4118" t="s">
        <v>908</v>
      </c>
    </row>
    <row r="4119" spans="1:15">
      <c r="A4119">
        <f t="shared" si="129"/>
        <v>4118</v>
      </c>
      <c r="B4119" s="14">
        <v>44305</v>
      </c>
      <c r="C4119" t="s">
        <v>6</v>
      </c>
      <c r="D4119" t="s">
        <v>22</v>
      </c>
      <c r="E4119" s="15">
        <f t="shared" si="128"/>
        <v>20200921</v>
      </c>
      <c r="F4119">
        <v>329</v>
      </c>
      <c r="G4119">
        <v>99999</v>
      </c>
      <c r="H4119" t="str">
        <f>IF(VLOOKUP(G4119,Clientes!$A$2:$D$102,4,FALSE)=0,Clientes!$D$6,VLOOKUP(G4119,Clientes!$A$2:$D$102,4,FALSE))</f>
        <v>Ciudad de México</v>
      </c>
      <c r="I4119" t="s">
        <v>836</v>
      </c>
      <c r="J4119">
        <v>7</v>
      </c>
      <c r="O4119" t="s">
        <v>907</v>
      </c>
    </row>
    <row r="4120" spans="1:15">
      <c r="A4120">
        <f t="shared" si="129"/>
        <v>4119</v>
      </c>
      <c r="B4120" s="14">
        <v>44305</v>
      </c>
      <c r="C4120" t="s">
        <v>6</v>
      </c>
      <c r="D4120" t="s">
        <v>20</v>
      </c>
      <c r="E4120" s="15">
        <f t="shared" si="128"/>
        <v>20200922</v>
      </c>
      <c r="F4120">
        <v>330</v>
      </c>
      <c r="G4120">
        <v>99999</v>
      </c>
      <c r="H4120" t="str">
        <f>IF(VLOOKUP(G4120,Clientes!$A$2:$D$102,4,FALSE)=0,Clientes!$D$6,VLOOKUP(G4120,Clientes!$A$2:$D$102,4,FALSE))</f>
        <v>Ciudad de México</v>
      </c>
      <c r="I4120" t="s">
        <v>865</v>
      </c>
      <c r="J4120">
        <v>5</v>
      </c>
      <c r="O4120" t="s">
        <v>908</v>
      </c>
    </row>
    <row r="4121" spans="1:15">
      <c r="A4121">
        <f t="shared" si="129"/>
        <v>4120</v>
      </c>
      <c r="B4121" s="14">
        <v>44305</v>
      </c>
      <c r="C4121" t="s">
        <v>6</v>
      </c>
      <c r="D4121" t="s">
        <v>20</v>
      </c>
      <c r="E4121" s="15">
        <f t="shared" si="128"/>
        <v>20200923</v>
      </c>
      <c r="F4121">
        <v>397</v>
      </c>
      <c r="G4121">
        <v>99999</v>
      </c>
      <c r="H4121" t="str">
        <f>IF(VLOOKUP(G4121,Clientes!$A$2:$D$102,4,FALSE)=0,Clientes!$D$6,VLOOKUP(G4121,Clientes!$A$2:$D$102,4,FALSE))</f>
        <v>Ciudad de México</v>
      </c>
      <c r="I4121" t="s">
        <v>882</v>
      </c>
      <c r="J4121">
        <v>6</v>
      </c>
      <c r="O4121" t="s">
        <v>908</v>
      </c>
    </row>
    <row r="4122" spans="1:15">
      <c r="A4122">
        <f t="shared" si="129"/>
        <v>4121</v>
      </c>
      <c r="B4122" s="14">
        <v>44305</v>
      </c>
      <c r="C4122" t="s">
        <v>6</v>
      </c>
      <c r="D4122" t="s">
        <v>20</v>
      </c>
      <c r="E4122" s="15">
        <f t="shared" si="128"/>
        <v>20200924</v>
      </c>
      <c r="F4122">
        <v>461</v>
      </c>
      <c r="G4122">
        <v>99999</v>
      </c>
      <c r="H4122" t="str">
        <f>IF(VLOOKUP(G4122,Clientes!$A$2:$D$102,4,FALSE)=0,Clientes!$D$6,VLOOKUP(G4122,Clientes!$A$2:$D$102,4,FALSE))</f>
        <v>Ciudad de México</v>
      </c>
      <c r="I4122" t="s">
        <v>846</v>
      </c>
      <c r="J4122">
        <v>6</v>
      </c>
      <c r="O4122" t="s">
        <v>907</v>
      </c>
    </row>
    <row r="4123" spans="1:15">
      <c r="A4123">
        <f t="shared" si="129"/>
        <v>4122</v>
      </c>
      <c r="B4123" s="14">
        <v>44306</v>
      </c>
      <c r="C4123" t="s">
        <v>6</v>
      </c>
      <c r="D4123" t="s">
        <v>20</v>
      </c>
      <c r="E4123" s="15">
        <f t="shared" si="128"/>
        <v>20200925</v>
      </c>
      <c r="F4123">
        <v>115</v>
      </c>
      <c r="G4123">
        <v>99999</v>
      </c>
      <c r="H4123" t="str">
        <f>IF(VLOOKUP(G4123,Clientes!$A$2:$D$102,4,FALSE)=0,Clientes!$D$6,VLOOKUP(G4123,Clientes!$A$2:$D$102,4,FALSE))</f>
        <v>Ciudad de México</v>
      </c>
      <c r="I4123" t="s">
        <v>828</v>
      </c>
      <c r="J4123">
        <v>3</v>
      </c>
      <c r="O4123" t="s">
        <v>908</v>
      </c>
    </row>
    <row r="4124" spans="1:15">
      <c r="A4124">
        <f t="shared" si="129"/>
        <v>4123</v>
      </c>
      <c r="B4124" s="14">
        <v>44306</v>
      </c>
      <c r="C4124" t="s">
        <v>6</v>
      </c>
      <c r="D4124" t="s">
        <v>22</v>
      </c>
      <c r="E4124" s="15">
        <f t="shared" si="128"/>
        <v>20200926</v>
      </c>
      <c r="F4124">
        <v>116</v>
      </c>
      <c r="G4124">
        <v>99999</v>
      </c>
      <c r="H4124" t="str">
        <f>IF(VLOOKUP(G4124,Clientes!$A$2:$D$102,4,FALSE)=0,Clientes!$D$6,VLOOKUP(G4124,Clientes!$A$2:$D$102,4,FALSE))</f>
        <v>Ciudad de México</v>
      </c>
      <c r="I4124" t="s">
        <v>866</v>
      </c>
      <c r="J4124">
        <v>1</v>
      </c>
      <c r="O4124" t="s">
        <v>908</v>
      </c>
    </row>
    <row r="4125" spans="1:15">
      <c r="A4125">
        <f t="shared" si="129"/>
        <v>4124</v>
      </c>
      <c r="B4125" s="14">
        <v>44306</v>
      </c>
      <c r="C4125" t="s">
        <v>6</v>
      </c>
      <c r="D4125" t="s">
        <v>20</v>
      </c>
      <c r="E4125" s="15">
        <f t="shared" si="128"/>
        <v>20200927</v>
      </c>
      <c r="F4125">
        <v>180</v>
      </c>
      <c r="G4125">
        <v>99999</v>
      </c>
      <c r="H4125" t="str">
        <f>IF(VLOOKUP(G4125,Clientes!$A$2:$D$102,4,FALSE)=0,Clientes!$D$6,VLOOKUP(G4125,Clientes!$A$2:$D$102,4,FALSE))</f>
        <v>Ciudad de México</v>
      </c>
      <c r="I4125" t="s">
        <v>841</v>
      </c>
      <c r="J4125">
        <v>5</v>
      </c>
      <c r="O4125" t="s">
        <v>908</v>
      </c>
    </row>
    <row r="4126" spans="1:15">
      <c r="A4126">
        <f t="shared" si="129"/>
        <v>4125</v>
      </c>
      <c r="B4126" s="14">
        <v>44306</v>
      </c>
      <c r="C4126" t="s">
        <v>6</v>
      </c>
      <c r="D4126" t="s">
        <v>20</v>
      </c>
      <c r="E4126" s="15">
        <f t="shared" si="128"/>
        <v>20200928</v>
      </c>
      <c r="F4126">
        <v>192</v>
      </c>
      <c r="G4126">
        <v>99999</v>
      </c>
      <c r="H4126" t="str">
        <f>IF(VLOOKUP(G4126,Clientes!$A$2:$D$102,4,FALSE)=0,Clientes!$D$6,VLOOKUP(G4126,Clientes!$A$2:$D$102,4,FALSE))</f>
        <v>Ciudad de México</v>
      </c>
      <c r="I4126" t="s">
        <v>867</v>
      </c>
      <c r="J4126">
        <v>2</v>
      </c>
      <c r="O4126" t="s">
        <v>908</v>
      </c>
    </row>
    <row r="4127" spans="1:15">
      <c r="A4127">
        <f t="shared" si="129"/>
        <v>4126</v>
      </c>
      <c r="B4127" s="14">
        <v>44306</v>
      </c>
      <c r="C4127" t="s">
        <v>6</v>
      </c>
      <c r="D4127" t="s">
        <v>22</v>
      </c>
      <c r="E4127" s="15">
        <f t="shared" si="128"/>
        <v>20200929</v>
      </c>
      <c r="F4127">
        <v>224</v>
      </c>
      <c r="G4127">
        <v>99999</v>
      </c>
      <c r="H4127" t="str">
        <f>IF(VLOOKUP(G4127,Clientes!$A$2:$D$102,4,FALSE)=0,Clientes!$D$6,VLOOKUP(G4127,Clientes!$A$2:$D$102,4,FALSE))</f>
        <v>Ciudad de México</v>
      </c>
      <c r="I4127" t="s">
        <v>839</v>
      </c>
      <c r="J4127">
        <v>4</v>
      </c>
      <c r="O4127" t="s">
        <v>907</v>
      </c>
    </row>
    <row r="4128" spans="1:15">
      <c r="A4128">
        <f t="shared" si="129"/>
        <v>4127</v>
      </c>
      <c r="B4128" s="14">
        <v>44306</v>
      </c>
      <c r="C4128" t="s">
        <v>6</v>
      </c>
      <c r="D4128" t="s">
        <v>20</v>
      </c>
      <c r="E4128" s="15">
        <f t="shared" si="128"/>
        <v>20200930</v>
      </c>
      <c r="F4128">
        <v>343</v>
      </c>
      <c r="G4128">
        <v>99999</v>
      </c>
      <c r="H4128" t="str">
        <f>IF(VLOOKUP(G4128,Clientes!$A$2:$D$102,4,FALSE)=0,Clientes!$D$6,VLOOKUP(G4128,Clientes!$A$2:$D$102,4,FALSE))</f>
        <v>Ciudad de México</v>
      </c>
      <c r="I4128" t="s">
        <v>846</v>
      </c>
      <c r="J4128">
        <v>4</v>
      </c>
      <c r="O4128" t="s">
        <v>32</v>
      </c>
    </row>
    <row r="4129" spans="1:15">
      <c r="A4129">
        <f t="shared" si="129"/>
        <v>4128</v>
      </c>
      <c r="B4129" s="14">
        <v>44306</v>
      </c>
      <c r="C4129" t="s">
        <v>6</v>
      </c>
      <c r="D4129" t="s">
        <v>22</v>
      </c>
      <c r="E4129" s="15">
        <f t="shared" si="128"/>
        <v>20200931</v>
      </c>
      <c r="F4129">
        <v>362</v>
      </c>
      <c r="G4129">
        <v>99999</v>
      </c>
      <c r="H4129" t="str">
        <f>IF(VLOOKUP(G4129,Clientes!$A$2:$D$102,4,FALSE)=0,Clientes!$D$6,VLOOKUP(G4129,Clientes!$A$2:$D$102,4,FALSE))</f>
        <v>Ciudad de México</v>
      </c>
      <c r="I4129" t="s">
        <v>838</v>
      </c>
      <c r="J4129">
        <v>3</v>
      </c>
      <c r="O4129" t="s">
        <v>32</v>
      </c>
    </row>
    <row r="4130" spans="1:15">
      <c r="A4130">
        <f t="shared" si="129"/>
        <v>4129</v>
      </c>
      <c r="B4130" s="14">
        <v>44307</v>
      </c>
      <c r="C4130" t="s">
        <v>6</v>
      </c>
      <c r="D4130" t="s">
        <v>22</v>
      </c>
      <c r="E4130" s="15">
        <f t="shared" si="128"/>
        <v>20200932</v>
      </c>
      <c r="F4130">
        <v>108</v>
      </c>
      <c r="G4130">
        <v>99999</v>
      </c>
      <c r="H4130" t="str">
        <f>IF(VLOOKUP(G4130,Clientes!$A$2:$D$102,4,FALSE)=0,Clientes!$D$6,VLOOKUP(G4130,Clientes!$A$2:$D$102,4,FALSE))</f>
        <v>Ciudad de México</v>
      </c>
      <c r="I4130" t="s">
        <v>861</v>
      </c>
      <c r="J4130">
        <v>5</v>
      </c>
      <c r="O4130" t="s">
        <v>32</v>
      </c>
    </row>
    <row r="4131" spans="1:15">
      <c r="A4131">
        <f t="shared" si="129"/>
        <v>4130</v>
      </c>
      <c r="B4131" s="14">
        <v>44307</v>
      </c>
      <c r="C4131" t="s">
        <v>6</v>
      </c>
      <c r="D4131" t="s">
        <v>20</v>
      </c>
      <c r="E4131" s="15">
        <f t="shared" si="128"/>
        <v>20200933</v>
      </c>
      <c r="F4131">
        <v>145</v>
      </c>
      <c r="G4131">
        <v>99999</v>
      </c>
      <c r="H4131" t="str">
        <f>IF(VLOOKUP(G4131,Clientes!$A$2:$D$102,4,FALSE)=0,Clientes!$D$6,VLOOKUP(G4131,Clientes!$A$2:$D$102,4,FALSE))</f>
        <v>Ciudad de México</v>
      </c>
      <c r="I4131" t="s">
        <v>829</v>
      </c>
      <c r="J4131">
        <v>3</v>
      </c>
      <c r="O4131" t="s">
        <v>32</v>
      </c>
    </row>
    <row r="4132" spans="1:15">
      <c r="A4132">
        <f t="shared" si="129"/>
        <v>4131</v>
      </c>
      <c r="B4132" s="14">
        <v>44307</v>
      </c>
      <c r="C4132" t="s">
        <v>6</v>
      </c>
      <c r="D4132" t="s">
        <v>20</v>
      </c>
      <c r="E4132" s="15">
        <f t="shared" si="128"/>
        <v>20200934</v>
      </c>
      <c r="F4132">
        <v>154</v>
      </c>
      <c r="G4132">
        <v>99999</v>
      </c>
      <c r="H4132" t="str">
        <f>IF(VLOOKUP(G4132,Clientes!$A$2:$D$102,4,FALSE)=0,Clientes!$D$6,VLOOKUP(G4132,Clientes!$A$2:$D$102,4,FALSE))</f>
        <v>Ciudad de México</v>
      </c>
      <c r="I4132" t="s">
        <v>830</v>
      </c>
      <c r="J4132">
        <v>6</v>
      </c>
      <c r="O4132" t="s">
        <v>908</v>
      </c>
    </row>
    <row r="4133" spans="1:15">
      <c r="A4133">
        <f t="shared" si="129"/>
        <v>4132</v>
      </c>
      <c r="B4133" s="14">
        <v>44307</v>
      </c>
      <c r="C4133" t="s">
        <v>6</v>
      </c>
      <c r="D4133" t="s">
        <v>20</v>
      </c>
      <c r="E4133" s="15">
        <f t="shared" si="128"/>
        <v>20200935</v>
      </c>
      <c r="F4133">
        <v>175</v>
      </c>
      <c r="G4133">
        <v>99999</v>
      </c>
      <c r="H4133" t="str">
        <f>IF(VLOOKUP(G4133,Clientes!$A$2:$D$102,4,FALSE)=0,Clientes!$D$6,VLOOKUP(G4133,Clientes!$A$2:$D$102,4,FALSE))</f>
        <v>Ciudad de México</v>
      </c>
      <c r="I4133" t="s">
        <v>880</v>
      </c>
      <c r="J4133">
        <v>7</v>
      </c>
      <c r="O4133" t="s">
        <v>908</v>
      </c>
    </row>
    <row r="4134" spans="1:15">
      <c r="A4134">
        <f t="shared" si="129"/>
        <v>4133</v>
      </c>
      <c r="B4134" s="14">
        <v>44307</v>
      </c>
      <c r="C4134" t="s">
        <v>6</v>
      </c>
      <c r="D4134" t="s">
        <v>20</v>
      </c>
      <c r="E4134" s="15">
        <f t="shared" si="128"/>
        <v>20200936</v>
      </c>
      <c r="F4134">
        <v>226</v>
      </c>
      <c r="G4134">
        <v>99999</v>
      </c>
      <c r="H4134" t="str">
        <f>IF(VLOOKUP(G4134,Clientes!$A$2:$D$102,4,FALSE)=0,Clientes!$D$6,VLOOKUP(G4134,Clientes!$A$2:$D$102,4,FALSE))</f>
        <v>Ciudad de México</v>
      </c>
      <c r="I4134" t="s">
        <v>869</v>
      </c>
      <c r="J4134">
        <v>1</v>
      </c>
      <c r="O4134" t="s">
        <v>32</v>
      </c>
    </row>
    <row r="4135" spans="1:15">
      <c r="A4135">
        <f t="shared" si="129"/>
        <v>4134</v>
      </c>
      <c r="B4135" s="14">
        <v>44307</v>
      </c>
      <c r="C4135" t="s">
        <v>6</v>
      </c>
      <c r="D4135" t="s">
        <v>20</v>
      </c>
      <c r="E4135" s="15">
        <f t="shared" si="128"/>
        <v>20200937</v>
      </c>
      <c r="F4135">
        <v>285</v>
      </c>
      <c r="G4135">
        <v>99999</v>
      </c>
      <c r="H4135" t="str">
        <f>IF(VLOOKUP(G4135,Clientes!$A$2:$D$102,4,FALSE)=0,Clientes!$D$6,VLOOKUP(G4135,Clientes!$A$2:$D$102,4,FALSE))</f>
        <v>Ciudad de México</v>
      </c>
      <c r="I4135" t="s">
        <v>840</v>
      </c>
      <c r="J4135">
        <v>1</v>
      </c>
      <c r="O4135" t="s">
        <v>907</v>
      </c>
    </row>
    <row r="4136" spans="1:15">
      <c r="A4136">
        <f t="shared" si="129"/>
        <v>4135</v>
      </c>
      <c r="B4136" s="14">
        <v>44307</v>
      </c>
      <c r="C4136" t="s">
        <v>6</v>
      </c>
      <c r="D4136" t="s">
        <v>22</v>
      </c>
      <c r="E4136" s="15">
        <f t="shared" si="128"/>
        <v>20200938</v>
      </c>
      <c r="F4136">
        <v>328</v>
      </c>
      <c r="G4136">
        <v>99999</v>
      </c>
      <c r="H4136" t="str">
        <f>IF(VLOOKUP(G4136,Clientes!$A$2:$D$102,4,FALSE)=0,Clientes!$D$6,VLOOKUP(G4136,Clientes!$A$2:$D$102,4,FALSE))</f>
        <v>Ciudad de México</v>
      </c>
      <c r="I4136" t="s">
        <v>832</v>
      </c>
      <c r="J4136">
        <v>1</v>
      </c>
      <c r="O4136" t="s">
        <v>908</v>
      </c>
    </row>
    <row r="4137" spans="1:15">
      <c r="A4137">
        <f t="shared" si="129"/>
        <v>4136</v>
      </c>
      <c r="B4137" s="14">
        <v>44307</v>
      </c>
      <c r="C4137" t="s">
        <v>6</v>
      </c>
      <c r="D4137" t="s">
        <v>22</v>
      </c>
      <c r="E4137" s="15">
        <f t="shared" si="128"/>
        <v>20200939</v>
      </c>
      <c r="F4137">
        <v>354</v>
      </c>
      <c r="G4137">
        <v>99999</v>
      </c>
      <c r="H4137" t="str">
        <f>IF(VLOOKUP(G4137,Clientes!$A$2:$D$102,4,FALSE)=0,Clientes!$D$6,VLOOKUP(G4137,Clientes!$A$2:$D$102,4,FALSE))</f>
        <v>Ciudad de México</v>
      </c>
      <c r="I4137" t="s">
        <v>831</v>
      </c>
      <c r="J4137">
        <v>7</v>
      </c>
      <c r="O4137" t="s">
        <v>907</v>
      </c>
    </row>
    <row r="4138" spans="1:15">
      <c r="A4138">
        <f t="shared" si="129"/>
        <v>4137</v>
      </c>
      <c r="B4138" s="14">
        <v>44307</v>
      </c>
      <c r="C4138" t="s">
        <v>6</v>
      </c>
      <c r="D4138" t="s">
        <v>20</v>
      </c>
      <c r="E4138" s="15">
        <f t="shared" si="128"/>
        <v>20200940</v>
      </c>
      <c r="F4138">
        <v>377</v>
      </c>
      <c r="G4138">
        <v>99999</v>
      </c>
      <c r="H4138" t="str">
        <f>IF(VLOOKUP(G4138,Clientes!$A$2:$D$102,4,FALSE)=0,Clientes!$D$6,VLOOKUP(G4138,Clientes!$A$2:$D$102,4,FALSE))</f>
        <v>Ciudad de México</v>
      </c>
      <c r="I4138" t="s">
        <v>880</v>
      </c>
      <c r="J4138">
        <v>7</v>
      </c>
      <c r="O4138" t="s">
        <v>908</v>
      </c>
    </row>
    <row r="4139" spans="1:15">
      <c r="A4139">
        <f t="shared" si="129"/>
        <v>4138</v>
      </c>
      <c r="B4139" s="14">
        <v>44308</v>
      </c>
      <c r="C4139" t="s">
        <v>6</v>
      </c>
      <c r="D4139" t="s">
        <v>20</v>
      </c>
      <c r="E4139" s="15">
        <f t="shared" si="128"/>
        <v>20200941</v>
      </c>
      <c r="F4139">
        <v>11</v>
      </c>
      <c r="G4139">
        <v>11</v>
      </c>
      <c r="H4139" t="str">
        <f>IF(VLOOKUP(G4139,Clientes!$A$2:$D$102,4,FALSE)=0,Clientes!$D$6,VLOOKUP(G4139,Clientes!$A$2:$D$102,4,FALSE))</f>
        <v>Monclova</v>
      </c>
      <c r="I4139" t="s">
        <v>846</v>
      </c>
      <c r="J4139">
        <v>2</v>
      </c>
      <c r="O4139" t="s">
        <v>908</v>
      </c>
    </row>
    <row r="4140" spans="1:15">
      <c r="A4140">
        <f t="shared" si="129"/>
        <v>4139</v>
      </c>
      <c r="B4140" s="14">
        <v>44308</v>
      </c>
      <c r="C4140" t="s">
        <v>6</v>
      </c>
      <c r="D4140" t="s">
        <v>20</v>
      </c>
      <c r="E4140" s="15">
        <f t="shared" si="128"/>
        <v>20200942</v>
      </c>
      <c r="F4140">
        <v>24</v>
      </c>
      <c r="G4140">
        <v>24</v>
      </c>
      <c r="H4140" t="str">
        <f>IF(VLOOKUP(G4140,Clientes!$A$2:$D$102,4,FALSE)=0,Clientes!$D$6,VLOOKUP(G4140,Clientes!$A$2:$D$102,4,FALSE))</f>
        <v>Villa Nicolás Romero</v>
      </c>
      <c r="I4140" t="s">
        <v>888</v>
      </c>
      <c r="J4140">
        <v>2</v>
      </c>
      <c r="O4140" t="s">
        <v>908</v>
      </c>
    </row>
    <row r="4141" spans="1:15">
      <c r="A4141">
        <f t="shared" si="129"/>
        <v>4140</v>
      </c>
      <c r="B4141" s="14">
        <v>44308</v>
      </c>
      <c r="C4141" t="s">
        <v>6</v>
      </c>
      <c r="D4141" t="s">
        <v>22</v>
      </c>
      <c r="E4141" s="15">
        <f t="shared" si="128"/>
        <v>20200943</v>
      </c>
      <c r="F4141">
        <v>27</v>
      </c>
      <c r="G4141">
        <v>27</v>
      </c>
      <c r="H4141" t="str">
        <f>IF(VLOOKUP(G4141,Clientes!$A$2:$D$102,4,FALSE)=0,Clientes!$D$6,VLOOKUP(G4141,Clientes!$A$2:$D$102,4,FALSE))</f>
        <v>Naucalpan</v>
      </c>
      <c r="I4141" t="s">
        <v>835</v>
      </c>
      <c r="J4141">
        <v>2</v>
      </c>
      <c r="O4141" t="s">
        <v>907</v>
      </c>
    </row>
    <row r="4142" spans="1:15">
      <c r="A4142">
        <f t="shared" si="129"/>
        <v>4141</v>
      </c>
      <c r="B4142" s="14">
        <v>44308</v>
      </c>
      <c r="C4142" t="s">
        <v>6</v>
      </c>
      <c r="D4142" t="s">
        <v>20</v>
      </c>
      <c r="E4142" s="15">
        <f t="shared" si="128"/>
        <v>20200944</v>
      </c>
      <c r="F4142">
        <v>121</v>
      </c>
      <c r="G4142">
        <v>99999</v>
      </c>
      <c r="H4142" t="str">
        <f>IF(VLOOKUP(G4142,Clientes!$A$2:$D$102,4,FALSE)=0,Clientes!$D$6,VLOOKUP(G4142,Clientes!$A$2:$D$102,4,FALSE))</f>
        <v>Ciudad de México</v>
      </c>
      <c r="I4142" t="s">
        <v>853</v>
      </c>
      <c r="J4142">
        <v>3</v>
      </c>
      <c r="O4142" t="s">
        <v>32</v>
      </c>
    </row>
    <row r="4143" spans="1:15">
      <c r="A4143">
        <f t="shared" si="129"/>
        <v>4142</v>
      </c>
      <c r="B4143" s="14">
        <v>44308</v>
      </c>
      <c r="C4143" t="s">
        <v>6</v>
      </c>
      <c r="D4143" t="s">
        <v>20</v>
      </c>
      <c r="E4143" s="15">
        <f t="shared" si="128"/>
        <v>20200945</v>
      </c>
      <c r="F4143">
        <v>130</v>
      </c>
      <c r="G4143">
        <v>99999</v>
      </c>
      <c r="H4143" t="str">
        <f>IF(VLOOKUP(G4143,Clientes!$A$2:$D$102,4,FALSE)=0,Clientes!$D$6,VLOOKUP(G4143,Clientes!$A$2:$D$102,4,FALSE))</f>
        <v>Ciudad de México</v>
      </c>
      <c r="I4143" t="s">
        <v>886</v>
      </c>
      <c r="J4143">
        <v>2</v>
      </c>
      <c r="O4143" t="s">
        <v>908</v>
      </c>
    </row>
    <row r="4144" spans="1:15">
      <c r="A4144">
        <f t="shared" si="129"/>
        <v>4143</v>
      </c>
      <c r="B4144" s="14">
        <v>44308</v>
      </c>
      <c r="C4144" t="s">
        <v>6</v>
      </c>
      <c r="D4144" t="s">
        <v>21</v>
      </c>
      <c r="E4144" s="15">
        <f t="shared" si="128"/>
        <v>20200946</v>
      </c>
      <c r="F4144">
        <v>245</v>
      </c>
      <c r="G4144">
        <v>99999</v>
      </c>
      <c r="H4144" t="str">
        <f>IF(VLOOKUP(G4144,Clientes!$A$2:$D$102,4,FALSE)=0,Clientes!$D$6,VLOOKUP(G4144,Clientes!$A$2:$D$102,4,FALSE))</f>
        <v>Ciudad de México</v>
      </c>
      <c r="I4144" t="s">
        <v>872</v>
      </c>
      <c r="J4144">
        <v>5</v>
      </c>
      <c r="O4144" t="s">
        <v>32</v>
      </c>
    </row>
    <row r="4145" spans="1:15">
      <c r="A4145">
        <f t="shared" si="129"/>
        <v>4144</v>
      </c>
      <c r="B4145" s="14">
        <v>44308</v>
      </c>
      <c r="C4145" t="s">
        <v>6</v>
      </c>
      <c r="D4145" t="s">
        <v>20</v>
      </c>
      <c r="E4145" s="15">
        <f t="shared" si="128"/>
        <v>20200947</v>
      </c>
      <c r="F4145">
        <v>315</v>
      </c>
      <c r="G4145">
        <v>99999</v>
      </c>
      <c r="H4145" t="str">
        <f>IF(VLOOKUP(G4145,Clientes!$A$2:$D$102,4,FALSE)=0,Clientes!$D$6,VLOOKUP(G4145,Clientes!$A$2:$D$102,4,FALSE))</f>
        <v>Ciudad de México</v>
      </c>
      <c r="I4145" t="s">
        <v>827</v>
      </c>
      <c r="J4145">
        <v>7</v>
      </c>
      <c r="O4145" t="s">
        <v>907</v>
      </c>
    </row>
    <row r="4146" spans="1:15">
      <c r="A4146">
        <f t="shared" si="129"/>
        <v>4145</v>
      </c>
      <c r="B4146" s="14">
        <v>44308</v>
      </c>
      <c r="C4146" t="s">
        <v>6</v>
      </c>
      <c r="D4146" t="s">
        <v>21</v>
      </c>
      <c r="E4146" s="15">
        <f t="shared" si="128"/>
        <v>20200948</v>
      </c>
      <c r="F4146">
        <v>343</v>
      </c>
      <c r="G4146">
        <v>99999</v>
      </c>
      <c r="H4146" t="str">
        <f>IF(VLOOKUP(G4146,Clientes!$A$2:$D$102,4,FALSE)=0,Clientes!$D$6,VLOOKUP(G4146,Clientes!$A$2:$D$102,4,FALSE))</f>
        <v>Ciudad de México</v>
      </c>
      <c r="I4146" t="s">
        <v>884</v>
      </c>
      <c r="J4146">
        <v>6</v>
      </c>
      <c r="O4146" t="s">
        <v>908</v>
      </c>
    </row>
    <row r="4147" spans="1:15">
      <c r="A4147">
        <f t="shared" si="129"/>
        <v>4146</v>
      </c>
      <c r="B4147" s="14">
        <v>44308</v>
      </c>
      <c r="C4147" t="s">
        <v>6</v>
      </c>
      <c r="D4147" t="s">
        <v>20</v>
      </c>
      <c r="E4147" s="15">
        <f t="shared" si="128"/>
        <v>20200949</v>
      </c>
      <c r="F4147">
        <v>412</v>
      </c>
      <c r="G4147">
        <v>99999</v>
      </c>
      <c r="H4147" t="str">
        <f>IF(VLOOKUP(G4147,Clientes!$A$2:$D$102,4,FALSE)=0,Clientes!$D$6,VLOOKUP(G4147,Clientes!$A$2:$D$102,4,FALSE))</f>
        <v>Ciudad de México</v>
      </c>
      <c r="I4147" t="s">
        <v>839</v>
      </c>
      <c r="J4147">
        <v>1</v>
      </c>
      <c r="O4147" t="s">
        <v>32</v>
      </c>
    </row>
    <row r="4148" spans="1:15">
      <c r="A4148">
        <f t="shared" si="129"/>
        <v>4147</v>
      </c>
      <c r="B4148" s="14">
        <v>44308</v>
      </c>
      <c r="C4148" t="s">
        <v>6</v>
      </c>
      <c r="D4148" t="s">
        <v>20</v>
      </c>
      <c r="E4148" s="15">
        <f t="shared" si="128"/>
        <v>20200950</v>
      </c>
      <c r="F4148">
        <v>451</v>
      </c>
      <c r="G4148">
        <v>99999</v>
      </c>
      <c r="H4148" t="str">
        <f>IF(VLOOKUP(G4148,Clientes!$A$2:$D$102,4,FALSE)=0,Clientes!$D$6,VLOOKUP(G4148,Clientes!$A$2:$D$102,4,FALSE))</f>
        <v>Ciudad de México</v>
      </c>
      <c r="I4148" t="s">
        <v>860</v>
      </c>
      <c r="J4148">
        <v>6</v>
      </c>
      <c r="O4148" t="s">
        <v>908</v>
      </c>
    </row>
    <row r="4149" spans="1:15">
      <c r="A4149">
        <f t="shared" si="129"/>
        <v>4148</v>
      </c>
      <c r="B4149" s="14">
        <v>44309</v>
      </c>
      <c r="C4149" t="s">
        <v>6</v>
      </c>
      <c r="D4149" t="s">
        <v>21</v>
      </c>
      <c r="E4149" s="15">
        <f t="shared" si="128"/>
        <v>20200951</v>
      </c>
      <c r="F4149">
        <v>30</v>
      </c>
      <c r="G4149">
        <v>30</v>
      </c>
      <c r="H4149" t="str">
        <f>IF(VLOOKUP(G4149,Clientes!$A$2:$D$102,4,FALSE)=0,Clientes!$D$6,VLOOKUP(G4149,Clientes!$A$2:$D$102,4,FALSE))</f>
        <v>Tepic</v>
      </c>
      <c r="I4149" t="s">
        <v>859</v>
      </c>
      <c r="J4149">
        <v>3</v>
      </c>
      <c r="O4149" t="s">
        <v>908</v>
      </c>
    </row>
    <row r="4150" spans="1:15">
      <c r="A4150">
        <f t="shared" si="129"/>
        <v>4149</v>
      </c>
      <c r="B4150" s="14">
        <v>44309</v>
      </c>
      <c r="C4150" t="s">
        <v>6</v>
      </c>
      <c r="D4150" t="s">
        <v>20</v>
      </c>
      <c r="E4150" s="15">
        <f t="shared" si="128"/>
        <v>20200952</v>
      </c>
      <c r="F4150">
        <v>36</v>
      </c>
      <c r="G4150">
        <v>36</v>
      </c>
      <c r="H4150" t="str">
        <f>IF(VLOOKUP(G4150,Clientes!$A$2:$D$102,4,FALSE)=0,Clientes!$D$6,VLOOKUP(G4150,Clientes!$A$2:$D$102,4,FALSE))</f>
        <v>Tijuana</v>
      </c>
      <c r="I4150" t="s">
        <v>837</v>
      </c>
      <c r="J4150">
        <v>1</v>
      </c>
      <c r="O4150" t="s">
        <v>32</v>
      </c>
    </row>
    <row r="4151" spans="1:15">
      <c r="A4151">
        <f t="shared" si="129"/>
        <v>4150</v>
      </c>
      <c r="B4151" s="14">
        <v>44309</v>
      </c>
      <c r="C4151" t="s">
        <v>6</v>
      </c>
      <c r="D4151" t="s">
        <v>20</v>
      </c>
      <c r="E4151" s="15">
        <f t="shared" si="128"/>
        <v>20200953</v>
      </c>
      <c r="F4151">
        <v>123</v>
      </c>
      <c r="G4151">
        <v>99999</v>
      </c>
      <c r="H4151" t="str">
        <f>IF(VLOOKUP(G4151,Clientes!$A$2:$D$102,4,FALSE)=0,Clientes!$D$6,VLOOKUP(G4151,Clientes!$A$2:$D$102,4,FALSE))</f>
        <v>Ciudad de México</v>
      </c>
      <c r="I4151" t="s">
        <v>865</v>
      </c>
      <c r="J4151">
        <v>4</v>
      </c>
      <c r="O4151" t="s">
        <v>32</v>
      </c>
    </row>
    <row r="4152" spans="1:15">
      <c r="A4152">
        <f t="shared" si="129"/>
        <v>4151</v>
      </c>
      <c r="B4152" s="14">
        <v>44309</v>
      </c>
      <c r="C4152" t="s">
        <v>6</v>
      </c>
      <c r="D4152" t="s">
        <v>21</v>
      </c>
      <c r="E4152" s="15">
        <f t="shared" si="128"/>
        <v>20200954</v>
      </c>
      <c r="F4152">
        <v>135</v>
      </c>
      <c r="G4152">
        <v>99999</v>
      </c>
      <c r="H4152" t="str">
        <f>IF(VLOOKUP(G4152,Clientes!$A$2:$D$102,4,FALSE)=0,Clientes!$D$6,VLOOKUP(G4152,Clientes!$A$2:$D$102,4,FALSE))</f>
        <v>Ciudad de México</v>
      </c>
      <c r="I4152" t="s">
        <v>834</v>
      </c>
      <c r="J4152">
        <v>4</v>
      </c>
      <c r="O4152" t="s">
        <v>32</v>
      </c>
    </row>
    <row r="4153" spans="1:15">
      <c r="A4153">
        <f t="shared" si="129"/>
        <v>4152</v>
      </c>
      <c r="B4153" s="14">
        <v>44309</v>
      </c>
      <c r="C4153" t="s">
        <v>6</v>
      </c>
      <c r="D4153" t="s">
        <v>22</v>
      </c>
      <c r="E4153" s="15">
        <f t="shared" si="128"/>
        <v>20200955</v>
      </c>
      <c r="F4153">
        <v>233</v>
      </c>
      <c r="G4153">
        <v>99999</v>
      </c>
      <c r="H4153" t="str">
        <f>IF(VLOOKUP(G4153,Clientes!$A$2:$D$102,4,FALSE)=0,Clientes!$D$6,VLOOKUP(G4153,Clientes!$A$2:$D$102,4,FALSE))</f>
        <v>Ciudad de México</v>
      </c>
      <c r="I4153" t="s">
        <v>856</v>
      </c>
      <c r="J4153">
        <v>1</v>
      </c>
      <c r="O4153" t="s">
        <v>908</v>
      </c>
    </row>
    <row r="4154" spans="1:15">
      <c r="A4154">
        <f t="shared" si="129"/>
        <v>4153</v>
      </c>
      <c r="B4154" s="14">
        <v>44309</v>
      </c>
      <c r="C4154" t="s">
        <v>6</v>
      </c>
      <c r="D4154" t="s">
        <v>22</v>
      </c>
      <c r="E4154" s="15">
        <f t="shared" si="128"/>
        <v>20200956</v>
      </c>
      <c r="F4154">
        <v>327</v>
      </c>
      <c r="G4154">
        <v>99999</v>
      </c>
      <c r="H4154" t="str">
        <f>IF(VLOOKUP(G4154,Clientes!$A$2:$D$102,4,FALSE)=0,Clientes!$D$6,VLOOKUP(G4154,Clientes!$A$2:$D$102,4,FALSE))</f>
        <v>Ciudad de México</v>
      </c>
      <c r="I4154" t="s">
        <v>834</v>
      </c>
      <c r="J4154">
        <v>3</v>
      </c>
      <c r="O4154" t="s">
        <v>907</v>
      </c>
    </row>
    <row r="4155" spans="1:15">
      <c r="A4155">
        <f t="shared" si="129"/>
        <v>4154</v>
      </c>
      <c r="B4155" s="14">
        <v>44309</v>
      </c>
      <c r="C4155" t="s">
        <v>6</v>
      </c>
      <c r="D4155" t="s">
        <v>20</v>
      </c>
      <c r="E4155" s="15">
        <f t="shared" si="128"/>
        <v>20200957</v>
      </c>
      <c r="F4155">
        <v>410</v>
      </c>
      <c r="G4155">
        <v>99999</v>
      </c>
      <c r="H4155" t="str">
        <f>IF(VLOOKUP(G4155,Clientes!$A$2:$D$102,4,FALSE)=0,Clientes!$D$6,VLOOKUP(G4155,Clientes!$A$2:$D$102,4,FALSE))</f>
        <v>Ciudad de México</v>
      </c>
      <c r="I4155" t="s">
        <v>888</v>
      </c>
      <c r="J4155">
        <v>5</v>
      </c>
      <c r="O4155" t="s">
        <v>908</v>
      </c>
    </row>
    <row r="4156" spans="1:15">
      <c r="A4156">
        <f t="shared" si="129"/>
        <v>4155</v>
      </c>
      <c r="B4156" s="14">
        <v>44309</v>
      </c>
      <c r="C4156" t="s">
        <v>6</v>
      </c>
      <c r="D4156" t="s">
        <v>21</v>
      </c>
      <c r="E4156" s="15">
        <f t="shared" ref="E4156:E4219" si="130">IF(CONCATENATE(D4156,F4156)=CONCATENATE(D4155,F4155),E4155,E4155+1)</f>
        <v>20200958</v>
      </c>
      <c r="F4156">
        <v>457</v>
      </c>
      <c r="G4156">
        <v>99999</v>
      </c>
      <c r="H4156" t="str">
        <f>IF(VLOOKUP(G4156,Clientes!$A$2:$D$102,4,FALSE)=0,Clientes!$D$6,VLOOKUP(G4156,Clientes!$A$2:$D$102,4,FALSE))</f>
        <v>Ciudad de México</v>
      </c>
      <c r="I4156" t="s">
        <v>864</v>
      </c>
      <c r="J4156">
        <v>5</v>
      </c>
      <c r="O4156" t="s">
        <v>908</v>
      </c>
    </row>
    <row r="4157" spans="1:15">
      <c r="A4157">
        <f t="shared" si="129"/>
        <v>4156</v>
      </c>
      <c r="B4157" s="14">
        <v>44310</v>
      </c>
      <c r="C4157" t="s">
        <v>6</v>
      </c>
      <c r="D4157" t="s">
        <v>21</v>
      </c>
      <c r="E4157" s="15">
        <f t="shared" si="130"/>
        <v>20200959</v>
      </c>
      <c r="F4157">
        <v>146</v>
      </c>
      <c r="G4157">
        <v>99999</v>
      </c>
      <c r="H4157" t="str">
        <f>IF(VLOOKUP(G4157,Clientes!$A$2:$D$102,4,FALSE)=0,Clientes!$D$6,VLOOKUP(G4157,Clientes!$A$2:$D$102,4,FALSE))</f>
        <v>Ciudad de México</v>
      </c>
      <c r="I4157" t="s">
        <v>863</v>
      </c>
      <c r="J4157">
        <v>2</v>
      </c>
      <c r="O4157" t="s">
        <v>32</v>
      </c>
    </row>
    <row r="4158" spans="1:15">
      <c r="A4158">
        <f t="shared" si="129"/>
        <v>4157</v>
      </c>
      <c r="B4158" s="14">
        <v>44310</v>
      </c>
      <c r="C4158" t="s">
        <v>6</v>
      </c>
      <c r="D4158" t="s">
        <v>20</v>
      </c>
      <c r="E4158" s="15">
        <f t="shared" si="130"/>
        <v>20200960</v>
      </c>
      <c r="F4158">
        <v>161</v>
      </c>
      <c r="G4158">
        <v>99999</v>
      </c>
      <c r="H4158" t="str">
        <f>IF(VLOOKUP(G4158,Clientes!$A$2:$D$102,4,FALSE)=0,Clientes!$D$6,VLOOKUP(G4158,Clientes!$A$2:$D$102,4,FALSE))</f>
        <v>Ciudad de México</v>
      </c>
      <c r="I4158" t="s">
        <v>866</v>
      </c>
      <c r="J4158">
        <v>4</v>
      </c>
      <c r="O4158" t="s">
        <v>32</v>
      </c>
    </row>
    <row r="4159" spans="1:15">
      <c r="A4159">
        <f t="shared" si="129"/>
        <v>4158</v>
      </c>
      <c r="B4159" s="14">
        <v>44310</v>
      </c>
      <c r="C4159" t="s">
        <v>6</v>
      </c>
      <c r="D4159" t="s">
        <v>22</v>
      </c>
      <c r="E4159" s="15">
        <f t="shared" si="130"/>
        <v>20200961</v>
      </c>
      <c r="F4159">
        <v>269</v>
      </c>
      <c r="G4159">
        <v>99999</v>
      </c>
      <c r="H4159" t="str">
        <f>IF(VLOOKUP(G4159,Clientes!$A$2:$D$102,4,FALSE)=0,Clientes!$D$6,VLOOKUP(G4159,Clientes!$A$2:$D$102,4,FALSE))</f>
        <v>Ciudad de México</v>
      </c>
      <c r="I4159" t="s">
        <v>831</v>
      </c>
      <c r="J4159">
        <v>2</v>
      </c>
      <c r="O4159" t="s">
        <v>908</v>
      </c>
    </row>
    <row r="4160" spans="1:15">
      <c r="A4160">
        <f t="shared" si="129"/>
        <v>4159</v>
      </c>
      <c r="B4160" s="14">
        <v>44310</v>
      </c>
      <c r="C4160" t="s">
        <v>6</v>
      </c>
      <c r="D4160" t="s">
        <v>22</v>
      </c>
      <c r="E4160" s="15">
        <f t="shared" si="130"/>
        <v>20200962</v>
      </c>
      <c r="F4160">
        <v>429</v>
      </c>
      <c r="G4160">
        <v>99999</v>
      </c>
      <c r="H4160" t="str">
        <f>IF(VLOOKUP(G4160,Clientes!$A$2:$D$102,4,FALSE)=0,Clientes!$D$6,VLOOKUP(G4160,Clientes!$A$2:$D$102,4,FALSE))</f>
        <v>Ciudad de México</v>
      </c>
      <c r="I4160" t="s">
        <v>838</v>
      </c>
      <c r="J4160">
        <v>6</v>
      </c>
      <c r="O4160" t="s">
        <v>908</v>
      </c>
    </row>
    <row r="4161" spans="1:15">
      <c r="A4161">
        <f t="shared" si="129"/>
        <v>4160</v>
      </c>
      <c r="B4161" s="14">
        <v>44311</v>
      </c>
      <c r="C4161" t="s">
        <v>6</v>
      </c>
      <c r="D4161" t="s">
        <v>20</v>
      </c>
      <c r="E4161" s="15">
        <f t="shared" si="130"/>
        <v>20200963</v>
      </c>
      <c r="F4161">
        <v>38</v>
      </c>
      <c r="G4161">
        <v>38</v>
      </c>
      <c r="H4161" t="str">
        <f>IF(VLOOKUP(G4161,Clientes!$A$2:$D$102,4,FALSE)=0,Clientes!$D$6,VLOOKUP(G4161,Clientes!$A$2:$D$102,4,FALSE))</f>
        <v>Victoria de Durango</v>
      </c>
      <c r="I4161" t="s">
        <v>885</v>
      </c>
      <c r="J4161">
        <v>3</v>
      </c>
      <c r="O4161" t="s">
        <v>907</v>
      </c>
    </row>
    <row r="4162" spans="1:15">
      <c r="A4162">
        <f t="shared" si="129"/>
        <v>4161</v>
      </c>
      <c r="B4162" s="14">
        <v>44311</v>
      </c>
      <c r="C4162" t="s">
        <v>6</v>
      </c>
      <c r="D4162" t="s">
        <v>20</v>
      </c>
      <c r="E4162" s="15">
        <f t="shared" si="130"/>
        <v>20200964</v>
      </c>
      <c r="F4162">
        <v>42</v>
      </c>
      <c r="G4162">
        <v>42</v>
      </c>
      <c r="H4162" t="str">
        <f>IF(VLOOKUP(G4162,Clientes!$A$2:$D$102,4,FALSE)=0,Clientes!$D$6,VLOOKUP(G4162,Clientes!$A$2:$D$102,4,FALSE))</f>
        <v>Cancún</v>
      </c>
      <c r="I4162" t="s">
        <v>889</v>
      </c>
      <c r="J4162">
        <v>1</v>
      </c>
      <c r="O4162" t="s">
        <v>907</v>
      </c>
    </row>
    <row r="4163" spans="1:15">
      <c r="A4163">
        <f t="shared" si="129"/>
        <v>4162</v>
      </c>
      <c r="B4163" s="14">
        <v>44311</v>
      </c>
      <c r="C4163" t="s">
        <v>6</v>
      </c>
      <c r="D4163" t="s">
        <v>20</v>
      </c>
      <c r="E4163" s="15">
        <f t="shared" si="130"/>
        <v>20200965</v>
      </c>
      <c r="F4163">
        <v>68</v>
      </c>
      <c r="G4163">
        <v>68</v>
      </c>
      <c r="H4163" t="str">
        <f>IF(VLOOKUP(G4163,Clientes!$A$2:$D$102,4,FALSE)=0,Clientes!$D$6,VLOOKUP(G4163,Clientes!$A$2:$D$102,4,FALSE))</f>
        <v>Ciudad de México</v>
      </c>
      <c r="I4163" t="s">
        <v>844</v>
      </c>
      <c r="J4163">
        <v>6</v>
      </c>
      <c r="O4163" t="s">
        <v>907</v>
      </c>
    </row>
    <row r="4164" spans="1:15">
      <c r="A4164">
        <f t="shared" ref="A4164:A4227" si="131">A4163+1</f>
        <v>4163</v>
      </c>
      <c r="B4164" s="14">
        <v>44311</v>
      </c>
      <c r="C4164" t="s">
        <v>6</v>
      </c>
      <c r="D4164" t="s">
        <v>20</v>
      </c>
      <c r="E4164" s="15">
        <f t="shared" si="130"/>
        <v>20200966</v>
      </c>
      <c r="F4164">
        <v>86</v>
      </c>
      <c r="G4164">
        <v>86</v>
      </c>
      <c r="H4164" t="str">
        <f>IF(VLOOKUP(G4164,Clientes!$A$2:$D$102,4,FALSE)=0,Clientes!$D$6,VLOOKUP(G4164,Clientes!$A$2:$D$102,4,FALSE))</f>
        <v>San Pablo de las Salinas</v>
      </c>
      <c r="I4164" t="s">
        <v>888</v>
      </c>
      <c r="J4164">
        <v>1</v>
      </c>
      <c r="O4164" t="s">
        <v>908</v>
      </c>
    </row>
    <row r="4165" spans="1:15">
      <c r="A4165">
        <f t="shared" si="131"/>
        <v>4164</v>
      </c>
      <c r="B4165" s="14">
        <v>44311</v>
      </c>
      <c r="C4165" t="s">
        <v>6</v>
      </c>
      <c r="D4165" t="s">
        <v>20</v>
      </c>
      <c r="E4165" s="15">
        <f t="shared" si="130"/>
        <v>20200967</v>
      </c>
      <c r="F4165">
        <v>134</v>
      </c>
      <c r="G4165">
        <v>99999</v>
      </c>
      <c r="H4165" t="str">
        <f>IF(VLOOKUP(G4165,Clientes!$A$2:$D$102,4,FALSE)=0,Clientes!$D$6,VLOOKUP(G4165,Clientes!$A$2:$D$102,4,FALSE))</f>
        <v>Ciudad de México</v>
      </c>
      <c r="I4165" t="s">
        <v>873</v>
      </c>
      <c r="J4165">
        <v>1</v>
      </c>
      <c r="O4165" t="s">
        <v>908</v>
      </c>
    </row>
    <row r="4166" spans="1:15">
      <c r="A4166">
        <f t="shared" si="131"/>
        <v>4165</v>
      </c>
      <c r="B4166" s="14">
        <v>44311</v>
      </c>
      <c r="C4166" t="s">
        <v>6</v>
      </c>
      <c r="D4166" t="s">
        <v>22</v>
      </c>
      <c r="E4166" s="15">
        <f t="shared" si="130"/>
        <v>20200968</v>
      </c>
      <c r="F4166">
        <v>266</v>
      </c>
      <c r="G4166">
        <v>99999</v>
      </c>
      <c r="H4166" t="str">
        <f>IF(VLOOKUP(G4166,Clientes!$A$2:$D$102,4,FALSE)=0,Clientes!$D$6,VLOOKUP(G4166,Clientes!$A$2:$D$102,4,FALSE))</f>
        <v>Ciudad de México</v>
      </c>
      <c r="I4166" t="s">
        <v>876</v>
      </c>
      <c r="J4166">
        <v>2</v>
      </c>
      <c r="O4166" t="s">
        <v>908</v>
      </c>
    </row>
    <row r="4167" spans="1:15">
      <c r="A4167">
        <f t="shared" si="131"/>
        <v>4166</v>
      </c>
      <c r="B4167" s="14">
        <v>44312</v>
      </c>
      <c r="C4167" t="s">
        <v>6</v>
      </c>
      <c r="D4167" t="s">
        <v>21</v>
      </c>
      <c r="E4167" s="15">
        <f t="shared" si="130"/>
        <v>20200969</v>
      </c>
      <c r="F4167">
        <v>73</v>
      </c>
      <c r="G4167">
        <v>73</v>
      </c>
      <c r="H4167" t="str">
        <f>IF(VLOOKUP(G4167,Clientes!$A$2:$D$102,4,FALSE)=0,Clientes!$D$6,VLOOKUP(G4167,Clientes!$A$2:$D$102,4,FALSE))</f>
        <v>Ciudad de México</v>
      </c>
      <c r="I4167" t="s">
        <v>850</v>
      </c>
      <c r="J4167">
        <v>5</v>
      </c>
      <c r="O4167" t="s">
        <v>32</v>
      </c>
    </row>
    <row r="4168" spans="1:15">
      <c r="A4168">
        <f t="shared" si="131"/>
        <v>4167</v>
      </c>
      <c r="B4168" s="14">
        <v>44312</v>
      </c>
      <c r="C4168" t="s">
        <v>6</v>
      </c>
      <c r="D4168" t="s">
        <v>20</v>
      </c>
      <c r="E4168" s="15">
        <f t="shared" si="130"/>
        <v>20200970</v>
      </c>
      <c r="F4168">
        <v>84</v>
      </c>
      <c r="G4168">
        <v>84</v>
      </c>
      <c r="H4168" t="str">
        <f>IF(VLOOKUP(G4168,Clientes!$A$2:$D$102,4,FALSE)=0,Clientes!$D$6,VLOOKUP(G4168,Clientes!$A$2:$D$102,4,FALSE))</f>
        <v>Ciudad de México</v>
      </c>
      <c r="I4168" t="s">
        <v>844</v>
      </c>
      <c r="J4168">
        <v>5</v>
      </c>
      <c r="O4168" t="s">
        <v>907</v>
      </c>
    </row>
    <row r="4169" spans="1:15">
      <c r="A4169">
        <f t="shared" si="131"/>
        <v>4168</v>
      </c>
      <c r="B4169" s="14">
        <v>44312</v>
      </c>
      <c r="C4169" t="s">
        <v>6</v>
      </c>
      <c r="D4169" t="s">
        <v>21</v>
      </c>
      <c r="E4169" s="15">
        <f t="shared" si="130"/>
        <v>20200971</v>
      </c>
      <c r="F4169">
        <v>91</v>
      </c>
      <c r="G4169">
        <v>91</v>
      </c>
      <c r="H4169" t="str">
        <f>IF(VLOOKUP(G4169,Clientes!$A$2:$D$102,4,FALSE)=0,Clientes!$D$6,VLOOKUP(G4169,Clientes!$A$2:$D$102,4,FALSE))</f>
        <v>Guadalajara</v>
      </c>
      <c r="I4169" t="s">
        <v>873</v>
      </c>
      <c r="J4169">
        <v>5</v>
      </c>
      <c r="O4169" t="s">
        <v>908</v>
      </c>
    </row>
    <row r="4170" spans="1:15">
      <c r="A4170">
        <f t="shared" si="131"/>
        <v>4169</v>
      </c>
      <c r="B4170" s="14">
        <v>44312</v>
      </c>
      <c r="C4170" t="s">
        <v>6</v>
      </c>
      <c r="D4170" t="s">
        <v>20</v>
      </c>
      <c r="E4170" s="15">
        <f t="shared" si="130"/>
        <v>20200972</v>
      </c>
      <c r="F4170">
        <v>96</v>
      </c>
      <c r="G4170">
        <v>96</v>
      </c>
      <c r="H4170" t="str">
        <f>IF(VLOOKUP(G4170,Clientes!$A$2:$D$102,4,FALSE)=0,Clientes!$D$6,VLOOKUP(G4170,Clientes!$A$2:$D$102,4,FALSE))</f>
        <v>Chetumal</v>
      </c>
      <c r="I4170" t="s">
        <v>874</v>
      </c>
      <c r="J4170">
        <v>3</v>
      </c>
      <c r="O4170" t="s">
        <v>32</v>
      </c>
    </row>
    <row r="4171" spans="1:15">
      <c r="A4171">
        <f t="shared" si="131"/>
        <v>4170</v>
      </c>
      <c r="B4171" s="14">
        <v>44312</v>
      </c>
      <c r="C4171" t="s">
        <v>6</v>
      </c>
      <c r="D4171" t="s">
        <v>21</v>
      </c>
      <c r="E4171" s="15">
        <f t="shared" si="130"/>
        <v>20200973</v>
      </c>
      <c r="F4171">
        <v>241</v>
      </c>
      <c r="G4171">
        <v>99999</v>
      </c>
      <c r="H4171" t="str">
        <f>IF(VLOOKUP(G4171,Clientes!$A$2:$D$102,4,FALSE)=0,Clientes!$D$6,VLOOKUP(G4171,Clientes!$A$2:$D$102,4,FALSE))</f>
        <v>Ciudad de México</v>
      </c>
      <c r="I4171" t="s">
        <v>881</v>
      </c>
      <c r="J4171">
        <v>6</v>
      </c>
      <c r="O4171" t="s">
        <v>908</v>
      </c>
    </row>
    <row r="4172" spans="1:15">
      <c r="A4172">
        <f t="shared" si="131"/>
        <v>4171</v>
      </c>
      <c r="B4172" s="14">
        <v>44312</v>
      </c>
      <c r="C4172" t="s">
        <v>6</v>
      </c>
      <c r="D4172" t="s">
        <v>20</v>
      </c>
      <c r="E4172" s="15">
        <f t="shared" si="130"/>
        <v>20200974</v>
      </c>
      <c r="F4172">
        <v>244</v>
      </c>
      <c r="G4172">
        <v>99999</v>
      </c>
      <c r="H4172" t="str">
        <f>IF(VLOOKUP(G4172,Clientes!$A$2:$D$102,4,FALSE)=0,Clientes!$D$6,VLOOKUP(G4172,Clientes!$A$2:$D$102,4,FALSE))</f>
        <v>Ciudad de México</v>
      </c>
      <c r="I4172" t="s">
        <v>837</v>
      </c>
      <c r="J4172">
        <v>7</v>
      </c>
      <c r="O4172" t="s">
        <v>908</v>
      </c>
    </row>
    <row r="4173" spans="1:15">
      <c r="A4173">
        <f t="shared" si="131"/>
        <v>4172</v>
      </c>
      <c r="B4173" s="14">
        <v>44312</v>
      </c>
      <c r="C4173" t="s">
        <v>6</v>
      </c>
      <c r="D4173" t="s">
        <v>20</v>
      </c>
      <c r="E4173" s="15">
        <f t="shared" si="130"/>
        <v>20200975</v>
      </c>
      <c r="F4173">
        <v>291</v>
      </c>
      <c r="G4173">
        <v>99999</v>
      </c>
      <c r="H4173" t="str">
        <f>IF(VLOOKUP(G4173,Clientes!$A$2:$D$102,4,FALSE)=0,Clientes!$D$6,VLOOKUP(G4173,Clientes!$A$2:$D$102,4,FALSE))</f>
        <v>Ciudad de México</v>
      </c>
      <c r="I4173" t="s">
        <v>831</v>
      </c>
      <c r="J4173">
        <v>1</v>
      </c>
      <c r="O4173" t="s">
        <v>907</v>
      </c>
    </row>
    <row r="4174" spans="1:15">
      <c r="A4174">
        <f t="shared" si="131"/>
        <v>4173</v>
      </c>
      <c r="B4174" s="14">
        <v>44312</v>
      </c>
      <c r="C4174" t="s">
        <v>6</v>
      </c>
      <c r="D4174" t="s">
        <v>20</v>
      </c>
      <c r="E4174" s="15">
        <f t="shared" si="130"/>
        <v>20200976</v>
      </c>
      <c r="F4174">
        <v>345</v>
      </c>
      <c r="G4174">
        <v>99999</v>
      </c>
      <c r="H4174" t="str">
        <f>IF(VLOOKUP(G4174,Clientes!$A$2:$D$102,4,FALSE)=0,Clientes!$D$6,VLOOKUP(G4174,Clientes!$A$2:$D$102,4,FALSE))</f>
        <v>Ciudad de México</v>
      </c>
      <c r="I4174" t="s">
        <v>844</v>
      </c>
      <c r="J4174">
        <v>3</v>
      </c>
      <c r="O4174" t="s">
        <v>907</v>
      </c>
    </row>
    <row r="4175" spans="1:15">
      <c r="A4175">
        <f t="shared" si="131"/>
        <v>4174</v>
      </c>
      <c r="B4175" s="14">
        <v>44312</v>
      </c>
      <c r="C4175" t="s">
        <v>6</v>
      </c>
      <c r="D4175" t="s">
        <v>20</v>
      </c>
      <c r="E4175" s="15">
        <f t="shared" si="130"/>
        <v>20200977</v>
      </c>
      <c r="F4175">
        <v>419</v>
      </c>
      <c r="G4175">
        <v>99999</v>
      </c>
      <c r="H4175" t="str">
        <f>IF(VLOOKUP(G4175,Clientes!$A$2:$D$102,4,FALSE)=0,Clientes!$D$6,VLOOKUP(G4175,Clientes!$A$2:$D$102,4,FALSE))</f>
        <v>Ciudad de México</v>
      </c>
      <c r="I4175" t="s">
        <v>845</v>
      </c>
      <c r="J4175">
        <v>1</v>
      </c>
      <c r="O4175" t="s">
        <v>908</v>
      </c>
    </row>
    <row r="4176" spans="1:15">
      <c r="A4176">
        <f t="shared" si="131"/>
        <v>4175</v>
      </c>
      <c r="B4176" s="14">
        <v>44313</v>
      </c>
      <c r="C4176" t="s">
        <v>6</v>
      </c>
      <c r="D4176" t="s">
        <v>20</v>
      </c>
      <c r="E4176" s="15">
        <f t="shared" si="130"/>
        <v>20200978</v>
      </c>
      <c r="F4176">
        <v>109</v>
      </c>
      <c r="G4176">
        <v>99999</v>
      </c>
      <c r="H4176" t="str">
        <f>IF(VLOOKUP(G4176,Clientes!$A$2:$D$102,4,FALSE)=0,Clientes!$D$6,VLOOKUP(G4176,Clientes!$A$2:$D$102,4,FALSE))</f>
        <v>Ciudad de México</v>
      </c>
      <c r="I4176" t="s">
        <v>838</v>
      </c>
      <c r="J4176">
        <v>4</v>
      </c>
      <c r="O4176" t="s">
        <v>32</v>
      </c>
    </row>
    <row r="4177" spans="1:15">
      <c r="A4177">
        <f t="shared" si="131"/>
        <v>4176</v>
      </c>
      <c r="B4177" s="14">
        <v>44313</v>
      </c>
      <c r="C4177" t="s">
        <v>6</v>
      </c>
      <c r="D4177" t="s">
        <v>21</v>
      </c>
      <c r="E4177" s="15">
        <f t="shared" si="130"/>
        <v>20200979</v>
      </c>
      <c r="F4177">
        <v>111</v>
      </c>
      <c r="G4177">
        <v>99999</v>
      </c>
      <c r="H4177" t="str">
        <f>IF(VLOOKUP(G4177,Clientes!$A$2:$D$102,4,FALSE)=0,Clientes!$D$6,VLOOKUP(G4177,Clientes!$A$2:$D$102,4,FALSE))</f>
        <v>Ciudad de México</v>
      </c>
      <c r="I4177" t="s">
        <v>861</v>
      </c>
      <c r="J4177">
        <v>7</v>
      </c>
      <c r="O4177" t="s">
        <v>32</v>
      </c>
    </row>
    <row r="4178" spans="1:15">
      <c r="A4178">
        <f t="shared" si="131"/>
        <v>4177</v>
      </c>
      <c r="B4178" s="14">
        <v>44313</v>
      </c>
      <c r="C4178" t="s">
        <v>6</v>
      </c>
      <c r="D4178" t="s">
        <v>20</v>
      </c>
      <c r="E4178" s="15">
        <f t="shared" si="130"/>
        <v>20200980</v>
      </c>
      <c r="F4178">
        <v>124</v>
      </c>
      <c r="G4178">
        <v>99999</v>
      </c>
      <c r="H4178" t="str">
        <f>IF(VLOOKUP(G4178,Clientes!$A$2:$D$102,4,FALSE)=0,Clientes!$D$6,VLOOKUP(G4178,Clientes!$A$2:$D$102,4,FALSE))</f>
        <v>Ciudad de México</v>
      </c>
      <c r="I4178" t="s">
        <v>866</v>
      </c>
      <c r="J4178">
        <v>6</v>
      </c>
      <c r="O4178" t="s">
        <v>32</v>
      </c>
    </row>
    <row r="4179" spans="1:15">
      <c r="A4179">
        <f t="shared" si="131"/>
        <v>4178</v>
      </c>
      <c r="B4179" s="14">
        <v>44313</v>
      </c>
      <c r="C4179" t="s">
        <v>6</v>
      </c>
      <c r="D4179" t="s">
        <v>22</v>
      </c>
      <c r="E4179" s="15">
        <f t="shared" si="130"/>
        <v>20200981</v>
      </c>
      <c r="F4179">
        <v>351</v>
      </c>
      <c r="G4179">
        <v>99999</v>
      </c>
      <c r="H4179" t="str">
        <f>IF(VLOOKUP(G4179,Clientes!$A$2:$D$102,4,FALSE)=0,Clientes!$D$6,VLOOKUP(G4179,Clientes!$A$2:$D$102,4,FALSE))</f>
        <v>Ciudad de México</v>
      </c>
      <c r="I4179" t="s">
        <v>875</v>
      </c>
      <c r="J4179">
        <v>1</v>
      </c>
      <c r="O4179" t="s">
        <v>908</v>
      </c>
    </row>
    <row r="4180" spans="1:15">
      <c r="A4180">
        <f t="shared" si="131"/>
        <v>4179</v>
      </c>
      <c r="B4180" s="14">
        <v>44313</v>
      </c>
      <c r="C4180" t="s">
        <v>6</v>
      </c>
      <c r="D4180" t="s">
        <v>21</v>
      </c>
      <c r="E4180" s="15">
        <f t="shared" si="130"/>
        <v>20200982</v>
      </c>
      <c r="F4180">
        <v>417</v>
      </c>
      <c r="G4180">
        <v>99999</v>
      </c>
      <c r="H4180" t="str">
        <f>IF(VLOOKUP(G4180,Clientes!$A$2:$D$102,4,FALSE)=0,Clientes!$D$6,VLOOKUP(G4180,Clientes!$A$2:$D$102,4,FALSE))</f>
        <v>Ciudad de México</v>
      </c>
      <c r="I4180" t="s">
        <v>835</v>
      </c>
      <c r="J4180">
        <v>6</v>
      </c>
      <c r="O4180" t="s">
        <v>908</v>
      </c>
    </row>
    <row r="4181" spans="1:15">
      <c r="A4181">
        <f t="shared" si="131"/>
        <v>4180</v>
      </c>
      <c r="B4181" s="14">
        <v>44314</v>
      </c>
      <c r="C4181" t="s">
        <v>6</v>
      </c>
      <c r="D4181" t="s">
        <v>20</v>
      </c>
      <c r="E4181" s="15">
        <f t="shared" si="130"/>
        <v>20200983</v>
      </c>
      <c r="F4181">
        <v>7</v>
      </c>
      <c r="G4181">
        <v>7</v>
      </c>
      <c r="H4181" t="str">
        <f>IF(VLOOKUP(G4181,Clientes!$A$2:$D$102,4,FALSE)=0,Clientes!$D$6,VLOOKUP(G4181,Clientes!$A$2:$D$102,4,FALSE))</f>
        <v>Xalapa</v>
      </c>
      <c r="I4181" t="s">
        <v>856</v>
      </c>
      <c r="J4181">
        <v>7</v>
      </c>
      <c r="O4181" t="s">
        <v>908</v>
      </c>
    </row>
    <row r="4182" spans="1:15">
      <c r="A4182">
        <f t="shared" si="131"/>
        <v>4181</v>
      </c>
      <c r="B4182" s="14">
        <v>44314</v>
      </c>
      <c r="C4182" t="s">
        <v>6</v>
      </c>
      <c r="D4182" t="s">
        <v>21</v>
      </c>
      <c r="E4182" s="15">
        <f t="shared" si="130"/>
        <v>20200984</v>
      </c>
      <c r="F4182">
        <v>91</v>
      </c>
      <c r="G4182">
        <v>91</v>
      </c>
      <c r="H4182" t="str">
        <f>IF(VLOOKUP(G4182,Clientes!$A$2:$D$102,4,FALSE)=0,Clientes!$D$6,VLOOKUP(G4182,Clientes!$A$2:$D$102,4,FALSE))</f>
        <v>Guadalajara</v>
      </c>
      <c r="I4182" t="s">
        <v>827</v>
      </c>
      <c r="J4182">
        <v>6</v>
      </c>
      <c r="O4182" t="s">
        <v>32</v>
      </c>
    </row>
    <row r="4183" spans="1:15">
      <c r="A4183">
        <f t="shared" si="131"/>
        <v>4182</v>
      </c>
      <c r="B4183" s="14">
        <v>44314</v>
      </c>
      <c r="C4183" t="s">
        <v>6</v>
      </c>
      <c r="D4183" t="s">
        <v>20</v>
      </c>
      <c r="E4183" s="15">
        <f t="shared" si="130"/>
        <v>20200985</v>
      </c>
      <c r="F4183">
        <v>92</v>
      </c>
      <c r="G4183">
        <v>92</v>
      </c>
      <c r="H4183" t="str">
        <f>IF(VLOOKUP(G4183,Clientes!$A$2:$D$102,4,FALSE)=0,Clientes!$D$6,VLOOKUP(G4183,Clientes!$A$2:$D$102,4,FALSE))</f>
        <v>Ciudad Acuña</v>
      </c>
      <c r="I4183" t="s">
        <v>870</v>
      </c>
      <c r="J4183">
        <v>5</v>
      </c>
      <c r="O4183" t="s">
        <v>32</v>
      </c>
    </row>
    <row r="4184" spans="1:15">
      <c r="A4184">
        <f t="shared" si="131"/>
        <v>4183</v>
      </c>
      <c r="B4184" s="14">
        <v>44314</v>
      </c>
      <c r="C4184" t="s">
        <v>6</v>
      </c>
      <c r="D4184" t="s">
        <v>21</v>
      </c>
      <c r="E4184" s="15">
        <f t="shared" si="130"/>
        <v>20200986</v>
      </c>
      <c r="F4184">
        <v>144</v>
      </c>
      <c r="G4184">
        <v>99999</v>
      </c>
      <c r="H4184" t="str">
        <f>IF(VLOOKUP(G4184,Clientes!$A$2:$D$102,4,FALSE)=0,Clientes!$D$6,VLOOKUP(G4184,Clientes!$A$2:$D$102,4,FALSE))</f>
        <v>Ciudad de México</v>
      </c>
      <c r="I4184" t="s">
        <v>827</v>
      </c>
      <c r="J4184">
        <v>3</v>
      </c>
      <c r="O4184" t="s">
        <v>32</v>
      </c>
    </row>
    <row r="4185" spans="1:15">
      <c r="A4185">
        <f t="shared" si="131"/>
        <v>4184</v>
      </c>
      <c r="B4185" s="14">
        <v>44314</v>
      </c>
      <c r="C4185" t="s">
        <v>6</v>
      </c>
      <c r="D4185" t="s">
        <v>22</v>
      </c>
      <c r="E4185" s="15">
        <f t="shared" si="130"/>
        <v>20200987</v>
      </c>
      <c r="F4185">
        <v>144</v>
      </c>
      <c r="G4185">
        <v>99999</v>
      </c>
      <c r="H4185" t="str">
        <f>IF(VLOOKUP(G4185,Clientes!$A$2:$D$102,4,FALSE)=0,Clientes!$D$6,VLOOKUP(G4185,Clientes!$A$2:$D$102,4,FALSE))</f>
        <v>Ciudad de México</v>
      </c>
      <c r="I4185" t="s">
        <v>881</v>
      </c>
      <c r="J4185">
        <v>6</v>
      </c>
      <c r="O4185" t="s">
        <v>32</v>
      </c>
    </row>
    <row r="4186" spans="1:15">
      <c r="A4186">
        <f t="shared" si="131"/>
        <v>4185</v>
      </c>
      <c r="B4186" s="14">
        <v>44314</v>
      </c>
      <c r="C4186" t="s">
        <v>6</v>
      </c>
      <c r="D4186" t="s">
        <v>20</v>
      </c>
      <c r="E4186" s="15">
        <f t="shared" si="130"/>
        <v>20200988</v>
      </c>
      <c r="F4186">
        <v>184</v>
      </c>
      <c r="G4186">
        <v>99999</v>
      </c>
      <c r="H4186" t="str">
        <f>IF(VLOOKUP(G4186,Clientes!$A$2:$D$102,4,FALSE)=0,Clientes!$D$6,VLOOKUP(G4186,Clientes!$A$2:$D$102,4,FALSE))</f>
        <v>Ciudad de México</v>
      </c>
      <c r="I4186" t="s">
        <v>882</v>
      </c>
      <c r="J4186">
        <v>1</v>
      </c>
      <c r="O4186" t="s">
        <v>908</v>
      </c>
    </row>
    <row r="4187" spans="1:15">
      <c r="A4187">
        <f t="shared" si="131"/>
        <v>4186</v>
      </c>
      <c r="B4187" s="14">
        <v>44314</v>
      </c>
      <c r="C4187" t="s">
        <v>6</v>
      </c>
      <c r="D4187" t="s">
        <v>22</v>
      </c>
      <c r="E4187" s="15">
        <f t="shared" si="130"/>
        <v>20200989</v>
      </c>
      <c r="F4187">
        <v>284</v>
      </c>
      <c r="G4187">
        <v>99999</v>
      </c>
      <c r="H4187" t="str">
        <f>IF(VLOOKUP(G4187,Clientes!$A$2:$D$102,4,FALSE)=0,Clientes!$D$6,VLOOKUP(G4187,Clientes!$A$2:$D$102,4,FALSE))</f>
        <v>Ciudad de México</v>
      </c>
      <c r="I4187" t="s">
        <v>887</v>
      </c>
      <c r="J4187">
        <v>3</v>
      </c>
      <c r="O4187" t="s">
        <v>32</v>
      </c>
    </row>
    <row r="4188" spans="1:15">
      <c r="A4188">
        <f t="shared" si="131"/>
        <v>4187</v>
      </c>
      <c r="B4188" s="14">
        <v>44314</v>
      </c>
      <c r="C4188" t="s">
        <v>6</v>
      </c>
      <c r="D4188" t="s">
        <v>22</v>
      </c>
      <c r="E4188" s="15">
        <f t="shared" si="130"/>
        <v>20200990</v>
      </c>
      <c r="F4188">
        <v>342</v>
      </c>
      <c r="G4188">
        <v>99999</v>
      </c>
      <c r="H4188" t="str">
        <f>IF(VLOOKUP(G4188,Clientes!$A$2:$D$102,4,FALSE)=0,Clientes!$D$6,VLOOKUP(G4188,Clientes!$A$2:$D$102,4,FALSE))</f>
        <v>Ciudad de México</v>
      </c>
      <c r="I4188" t="s">
        <v>865</v>
      </c>
      <c r="J4188">
        <v>1</v>
      </c>
      <c r="O4188" t="s">
        <v>907</v>
      </c>
    </row>
    <row r="4189" spans="1:15">
      <c r="A4189">
        <f t="shared" si="131"/>
        <v>4188</v>
      </c>
      <c r="B4189" s="14">
        <v>44314</v>
      </c>
      <c r="C4189" t="s">
        <v>6</v>
      </c>
      <c r="D4189" t="s">
        <v>20</v>
      </c>
      <c r="E4189" s="15">
        <f t="shared" si="130"/>
        <v>20200991</v>
      </c>
      <c r="F4189">
        <v>402</v>
      </c>
      <c r="G4189">
        <v>99999</v>
      </c>
      <c r="H4189" t="str">
        <f>IF(VLOOKUP(G4189,Clientes!$A$2:$D$102,4,FALSE)=0,Clientes!$D$6,VLOOKUP(G4189,Clientes!$A$2:$D$102,4,FALSE))</f>
        <v>Ciudad de México</v>
      </c>
      <c r="I4189" t="s">
        <v>884</v>
      </c>
      <c r="J4189">
        <v>2</v>
      </c>
      <c r="O4189" t="s">
        <v>32</v>
      </c>
    </row>
    <row r="4190" spans="1:15">
      <c r="A4190">
        <f t="shared" si="131"/>
        <v>4189</v>
      </c>
      <c r="B4190" s="14">
        <v>44314</v>
      </c>
      <c r="C4190" t="s">
        <v>6</v>
      </c>
      <c r="D4190" t="s">
        <v>20</v>
      </c>
      <c r="E4190" s="15">
        <f t="shared" si="130"/>
        <v>20200992</v>
      </c>
      <c r="F4190">
        <v>420</v>
      </c>
      <c r="G4190">
        <v>99999</v>
      </c>
      <c r="H4190" t="str">
        <f>IF(VLOOKUP(G4190,Clientes!$A$2:$D$102,4,FALSE)=0,Clientes!$D$6,VLOOKUP(G4190,Clientes!$A$2:$D$102,4,FALSE))</f>
        <v>Ciudad de México</v>
      </c>
      <c r="I4190" t="s">
        <v>867</v>
      </c>
      <c r="J4190">
        <v>7</v>
      </c>
      <c r="O4190" t="s">
        <v>32</v>
      </c>
    </row>
    <row r="4191" spans="1:15">
      <c r="A4191">
        <f t="shared" si="131"/>
        <v>4190</v>
      </c>
      <c r="B4191" s="14">
        <v>44315</v>
      </c>
      <c r="C4191" t="s">
        <v>6</v>
      </c>
      <c r="D4191" t="s">
        <v>20</v>
      </c>
      <c r="E4191" s="15">
        <f t="shared" si="130"/>
        <v>20200993</v>
      </c>
      <c r="F4191">
        <v>10</v>
      </c>
      <c r="G4191">
        <v>10</v>
      </c>
      <c r="H4191" t="str">
        <f>IF(VLOOKUP(G4191,Clientes!$A$2:$D$102,4,FALSE)=0,Clientes!$D$6,VLOOKUP(G4191,Clientes!$A$2:$D$102,4,FALSE))</f>
        <v>Ciudad de México</v>
      </c>
      <c r="I4191" t="s">
        <v>845</v>
      </c>
      <c r="J4191">
        <v>3</v>
      </c>
      <c r="O4191" t="s">
        <v>908</v>
      </c>
    </row>
    <row r="4192" spans="1:15">
      <c r="A4192">
        <f t="shared" si="131"/>
        <v>4191</v>
      </c>
      <c r="B4192" s="14">
        <v>44315</v>
      </c>
      <c r="C4192" t="s">
        <v>6</v>
      </c>
      <c r="D4192" t="s">
        <v>20</v>
      </c>
      <c r="E4192" s="15">
        <f t="shared" si="130"/>
        <v>20200994</v>
      </c>
      <c r="F4192">
        <v>116</v>
      </c>
      <c r="G4192">
        <v>99999</v>
      </c>
      <c r="H4192" t="str">
        <f>IF(VLOOKUP(G4192,Clientes!$A$2:$D$102,4,FALSE)=0,Clientes!$D$6,VLOOKUP(G4192,Clientes!$A$2:$D$102,4,FALSE))</f>
        <v>Ciudad de México</v>
      </c>
      <c r="I4192" t="s">
        <v>855</v>
      </c>
      <c r="J4192">
        <v>5</v>
      </c>
      <c r="O4192" t="s">
        <v>907</v>
      </c>
    </row>
    <row r="4193" spans="1:15">
      <c r="A4193">
        <f t="shared" si="131"/>
        <v>4192</v>
      </c>
      <c r="B4193" s="14">
        <v>44315</v>
      </c>
      <c r="C4193" t="s">
        <v>6</v>
      </c>
      <c r="D4193" t="s">
        <v>20</v>
      </c>
      <c r="E4193" s="15">
        <f t="shared" si="130"/>
        <v>20200995</v>
      </c>
      <c r="F4193">
        <v>148</v>
      </c>
      <c r="G4193">
        <v>99999</v>
      </c>
      <c r="H4193" t="str">
        <f>IF(VLOOKUP(G4193,Clientes!$A$2:$D$102,4,FALSE)=0,Clientes!$D$6,VLOOKUP(G4193,Clientes!$A$2:$D$102,4,FALSE))</f>
        <v>Ciudad de México</v>
      </c>
      <c r="I4193" t="s">
        <v>872</v>
      </c>
      <c r="J4193">
        <v>5</v>
      </c>
      <c r="O4193" t="s">
        <v>32</v>
      </c>
    </row>
    <row r="4194" spans="1:15">
      <c r="A4194">
        <f t="shared" si="131"/>
        <v>4193</v>
      </c>
      <c r="B4194" s="14">
        <v>44315</v>
      </c>
      <c r="C4194" t="s">
        <v>6</v>
      </c>
      <c r="D4194" t="s">
        <v>22</v>
      </c>
      <c r="E4194" s="15">
        <f t="shared" si="130"/>
        <v>20200996</v>
      </c>
      <c r="F4194">
        <v>241</v>
      </c>
      <c r="G4194">
        <v>99999</v>
      </c>
      <c r="H4194" t="str">
        <f>IF(VLOOKUP(G4194,Clientes!$A$2:$D$102,4,FALSE)=0,Clientes!$D$6,VLOOKUP(G4194,Clientes!$A$2:$D$102,4,FALSE))</f>
        <v>Ciudad de México</v>
      </c>
      <c r="I4194" t="s">
        <v>869</v>
      </c>
      <c r="J4194">
        <v>2</v>
      </c>
      <c r="O4194" t="s">
        <v>907</v>
      </c>
    </row>
    <row r="4195" spans="1:15">
      <c r="A4195">
        <f t="shared" si="131"/>
        <v>4194</v>
      </c>
      <c r="B4195" s="14">
        <v>44315</v>
      </c>
      <c r="C4195" t="s">
        <v>6</v>
      </c>
      <c r="D4195" t="s">
        <v>22</v>
      </c>
      <c r="E4195" s="15">
        <f t="shared" si="130"/>
        <v>20200997</v>
      </c>
      <c r="F4195">
        <v>276</v>
      </c>
      <c r="G4195">
        <v>99999</v>
      </c>
      <c r="H4195" t="str">
        <f>IF(VLOOKUP(G4195,Clientes!$A$2:$D$102,4,FALSE)=0,Clientes!$D$6,VLOOKUP(G4195,Clientes!$A$2:$D$102,4,FALSE))</f>
        <v>Ciudad de México</v>
      </c>
      <c r="I4195" t="s">
        <v>879</v>
      </c>
      <c r="J4195">
        <v>4</v>
      </c>
      <c r="O4195" t="s">
        <v>907</v>
      </c>
    </row>
    <row r="4196" spans="1:15">
      <c r="A4196">
        <f t="shared" si="131"/>
        <v>4195</v>
      </c>
      <c r="B4196" s="14">
        <v>44315</v>
      </c>
      <c r="C4196" t="s">
        <v>6</v>
      </c>
      <c r="D4196" t="s">
        <v>22</v>
      </c>
      <c r="E4196" s="15">
        <f t="shared" si="130"/>
        <v>20200998</v>
      </c>
      <c r="F4196">
        <v>296</v>
      </c>
      <c r="G4196">
        <v>99999</v>
      </c>
      <c r="H4196" t="str">
        <f>IF(VLOOKUP(G4196,Clientes!$A$2:$D$102,4,FALSE)=0,Clientes!$D$6,VLOOKUP(G4196,Clientes!$A$2:$D$102,4,FALSE))</f>
        <v>Ciudad de México</v>
      </c>
      <c r="I4196" t="s">
        <v>862</v>
      </c>
      <c r="J4196">
        <v>3</v>
      </c>
      <c r="O4196" t="s">
        <v>907</v>
      </c>
    </row>
    <row r="4197" spans="1:15">
      <c r="A4197">
        <f t="shared" si="131"/>
        <v>4196</v>
      </c>
      <c r="B4197" s="14">
        <v>44315</v>
      </c>
      <c r="C4197" t="s">
        <v>6</v>
      </c>
      <c r="D4197" t="s">
        <v>22</v>
      </c>
      <c r="E4197" s="15">
        <f t="shared" si="130"/>
        <v>20200999</v>
      </c>
      <c r="F4197">
        <v>406</v>
      </c>
      <c r="G4197">
        <v>99999</v>
      </c>
      <c r="H4197" t="str">
        <f>IF(VLOOKUP(G4197,Clientes!$A$2:$D$102,4,FALSE)=0,Clientes!$D$6,VLOOKUP(G4197,Clientes!$A$2:$D$102,4,FALSE))</f>
        <v>Ciudad de México</v>
      </c>
      <c r="I4197" t="s">
        <v>868</v>
      </c>
      <c r="J4197">
        <v>7</v>
      </c>
      <c r="O4197" t="s">
        <v>907</v>
      </c>
    </row>
    <row r="4198" spans="1:15">
      <c r="A4198">
        <f t="shared" si="131"/>
        <v>4197</v>
      </c>
      <c r="B4198" s="14">
        <v>44315</v>
      </c>
      <c r="C4198" t="s">
        <v>6</v>
      </c>
      <c r="D4198" t="s">
        <v>22</v>
      </c>
      <c r="E4198" s="15">
        <f t="shared" si="130"/>
        <v>20201000</v>
      </c>
      <c r="F4198">
        <v>427</v>
      </c>
      <c r="G4198">
        <v>99999</v>
      </c>
      <c r="H4198" t="str">
        <f>IF(VLOOKUP(G4198,Clientes!$A$2:$D$102,4,FALSE)=0,Clientes!$D$6,VLOOKUP(G4198,Clientes!$A$2:$D$102,4,FALSE))</f>
        <v>Ciudad de México</v>
      </c>
      <c r="I4198" t="s">
        <v>837</v>
      </c>
      <c r="J4198">
        <v>7</v>
      </c>
      <c r="O4198" t="s">
        <v>907</v>
      </c>
    </row>
    <row r="4199" spans="1:15">
      <c r="A4199">
        <f t="shared" si="131"/>
        <v>4198</v>
      </c>
      <c r="B4199" s="14">
        <v>44316</v>
      </c>
      <c r="C4199" t="s">
        <v>6</v>
      </c>
      <c r="D4199" t="s">
        <v>21</v>
      </c>
      <c r="E4199" s="15">
        <f t="shared" si="130"/>
        <v>20201001</v>
      </c>
      <c r="F4199">
        <v>122</v>
      </c>
      <c r="G4199">
        <v>99999</v>
      </c>
      <c r="H4199" t="str">
        <f>IF(VLOOKUP(G4199,Clientes!$A$2:$D$102,4,FALSE)=0,Clientes!$D$6,VLOOKUP(G4199,Clientes!$A$2:$D$102,4,FALSE))</f>
        <v>Ciudad de México</v>
      </c>
      <c r="I4199" t="s">
        <v>889</v>
      </c>
      <c r="J4199">
        <v>1</v>
      </c>
      <c r="O4199" t="s">
        <v>907</v>
      </c>
    </row>
    <row r="4200" spans="1:15">
      <c r="A4200">
        <f t="shared" si="131"/>
        <v>4199</v>
      </c>
      <c r="B4200" s="14">
        <v>44316</v>
      </c>
      <c r="C4200" t="s">
        <v>6</v>
      </c>
      <c r="D4200" t="s">
        <v>20</v>
      </c>
      <c r="E4200" s="15">
        <f t="shared" si="130"/>
        <v>20201002</v>
      </c>
      <c r="F4200">
        <v>142</v>
      </c>
      <c r="G4200">
        <v>99999</v>
      </c>
      <c r="H4200" t="str">
        <f>IF(VLOOKUP(G4200,Clientes!$A$2:$D$102,4,FALSE)=0,Clientes!$D$6,VLOOKUP(G4200,Clientes!$A$2:$D$102,4,FALSE))</f>
        <v>Ciudad de México</v>
      </c>
      <c r="I4200" t="s">
        <v>875</v>
      </c>
      <c r="J4200">
        <v>5</v>
      </c>
      <c r="O4200" t="s">
        <v>908</v>
      </c>
    </row>
    <row r="4201" spans="1:15">
      <c r="A4201">
        <f t="shared" si="131"/>
        <v>4200</v>
      </c>
      <c r="B4201" s="14">
        <v>44316</v>
      </c>
      <c r="C4201" t="s">
        <v>6</v>
      </c>
      <c r="D4201" t="s">
        <v>20</v>
      </c>
      <c r="E4201" s="15">
        <f t="shared" si="130"/>
        <v>20201003</v>
      </c>
      <c r="F4201">
        <v>167</v>
      </c>
      <c r="G4201">
        <v>99999</v>
      </c>
      <c r="H4201" t="str">
        <f>IF(VLOOKUP(G4201,Clientes!$A$2:$D$102,4,FALSE)=0,Clientes!$D$6,VLOOKUP(G4201,Clientes!$A$2:$D$102,4,FALSE))</f>
        <v>Ciudad de México</v>
      </c>
      <c r="I4201" t="s">
        <v>842</v>
      </c>
      <c r="J4201">
        <v>1</v>
      </c>
      <c r="O4201" t="s">
        <v>32</v>
      </c>
    </row>
    <row r="4202" spans="1:15">
      <c r="A4202">
        <f t="shared" si="131"/>
        <v>4201</v>
      </c>
      <c r="B4202" s="14">
        <v>44316</v>
      </c>
      <c r="C4202" t="s">
        <v>6</v>
      </c>
      <c r="D4202" t="s">
        <v>20</v>
      </c>
      <c r="E4202" s="15">
        <f t="shared" si="130"/>
        <v>20201004</v>
      </c>
      <c r="F4202">
        <v>171</v>
      </c>
      <c r="G4202">
        <v>99999</v>
      </c>
      <c r="H4202" t="str">
        <f>IF(VLOOKUP(G4202,Clientes!$A$2:$D$102,4,FALSE)=0,Clientes!$D$6,VLOOKUP(G4202,Clientes!$A$2:$D$102,4,FALSE))</f>
        <v>Ciudad de México</v>
      </c>
      <c r="I4202" t="s">
        <v>870</v>
      </c>
      <c r="J4202">
        <v>7</v>
      </c>
      <c r="O4202" t="s">
        <v>908</v>
      </c>
    </row>
    <row r="4203" spans="1:15">
      <c r="A4203">
        <f t="shared" si="131"/>
        <v>4202</v>
      </c>
      <c r="B4203" s="14">
        <v>44316</v>
      </c>
      <c r="C4203" t="s">
        <v>6</v>
      </c>
      <c r="D4203" t="s">
        <v>20</v>
      </c>
      <c r="E4203" s="15">
        <f t="shared" si="130"/>
        <v>20201005</v>
      </c>
      <c r="F4203">
        <v>242</v>
      </c>
      <c r="G4203">
        <v>99999</v>
      </c>
      <c r="H4203" t="str">
        <f>IF(VLOOKUP(G4203,Clientes!$A$2:$D$102,4,FALSE)=0,Clientes!$D$6,VLOOKUP(G4203,Clientes!$A$2:$D$102,4,FALSE))</f>
        <v>Ciudad de México</v>
      </c>
      <c r="I4203" t="s">
        <v>845</v>
      </c>
      <c r="J4203">
        <v>1</v>
      </c>
      <c r="O4203" t="s">
        <v>32</v>
      </c>
    </row>
    <row r="4204" spans="1:15">
      <c r="A4204">
        <f t="shared" si="131"/>
        <v>4203</v>
      </c>
      <c r="B4204" s="14">
        <v>44316</v>
      </c>
      <c r="C4204" t="s">
        <v>6</v>
      </c>
      <c r="D4204" t="s">
        <v>20</v>
      </c>
      <c r="E4204" s="15">
        <f t="shared" si="130"/>
        <v>20201006</v>
      </c>
      <c r="F4204">
        <v>290</v>
      </c>
      <c r="G4204">
        <v>99999</v>
      </c>
      <c r="H4204" t="str">
        <f>IF(VLOOKUP(G4204,Clientes!$A$2:$D$102,4,FALSE)=0,Clientes!$D$6,VLOOKUP(G4204,Clientes!$A$2:$D$102,4,FALSE))</f>
        <v>Ciudad de México</v>
      </c>
      <c r="I4204" t="s">
        <v>855</v>
      </c>
      <c r="J4204">
        <v>5</v>
      </c>
      <c r="O4204" t="s">
        <v>32</v>
      </c>
    </row>
    <row r="4205" spans="1:15">
      <c r="A4205">
        <f t="shared" si="131"/>
        <v>4204</v>
      </c>
      <c r="B4205" s="14">
        <v>44316</v>
      </c>
      <c r="C4205" t="s">
        <v>6</v>
      </c>
      <c r="D4205" t="s">
        <v>20</v>
      </c>
      <c r="E4205" s="15">
        <f t="shared" si="130"/>
        <v>20201007</v>
      </c>
      <c r="F4205">
        <v>297</v>
      </c>
      <c r="G4205">
        <v>99999</v>
      </c>
      <c r="H4205" t="str">
        <f>IF(VLOOKUP(G4205,Clientes!$A$2:$D$102,4,FALSE)=0,Clientes!$D$6,VLOOKUP(G4205,Clientes!$A$2:$D$102,4,FALSE))</f>
        <v>Ciudad de México</v>
      </c>
      <c r="I4205" t="s">
        <v>846</v>
      </c>
      <c r="J4205">
        <v>4</v>
      </c>
      <c r="O4205" t="s">
        <v>908</v>
      </c>
    </row>
    <row r="4206" spans="1:15">
      <c r="A4206">
        <f t="shared" si="131"/>
        <v>4205</v>
      </c>
      <c r="B4206" s="14">
        <v>44316</v>
      </c>
      <c r="C4206" t="s">
        <v>6</v>
      </c>
      <c r="D4206" t="s">
        <v>20</v>
      </c>
      <c r="E4206" s="15">
        <f t="shared" si="130"/>
        <v>20201008</v>
      </c>
      <c r="F4206">
        <v>365</v>
      </c>
      <c r="G4206">
        <v>99999</v>
      </c>
      <c r="H4206" t="str">
        <f>IF(VLOOKUP(G4206,Clientes!$A$2:$D$102,4,FALSE)=0,Clientes!$D$6,VLOOKUP(G4206,Clientes!$A$2:$D$102,4,FALSE))</f>
        <v>Ciudad de México</v>
      </c>
      <c r="I4206" t="s">
        <v>884</v>
      </c>
      <c r="J4206">
        <v>7</v>
      </c>
      <c r="O4206" t="s">
        <v>907</v>
      </c>
    </row>
    <row r="4207" spans="1:15">
      <c r="A4207">
        <f t="shared" si="131"/>
        <v>4206</v>
      </c>
      <c r="B4207" s="14">
        <v>44316</v>
      </c>
      <c r="C4207" t="s">
        <v>6</v>
      </c>
      <c r="D4207" t="s">
        <v>20</v>
      </c>
      <c r="E4207" s="15">
        <f t="shared" si="130"/>
        <v>20201009</v>
      </c>
      <c r="F4207">
        <v>400</v>
      </c>
      <c r="G4207">
        <v>99999</v>
      </c>
      <c r="H4207" t="str">
        <f>IF(VLOOKUP(G4207,Clientes!$A$2:$D$102,4,FALSE)=0,Clientes!$D$6,VLOOKUP(G4207,Clientes!$A$2:$D$102,4,FALSE))</f>
        <v>Ciudad de México</v>
      </c>
      <c r="I4207" t="s">
        <v>831</v>
      </c>
      <c r="J4207">
        <v>3</v>
      </c>
      <c r="O4207" t="s">
        <v>908</v>
      </c>
    </row>
    <row r="4208" spans="1:15">
      <c r="A4208">
        <f t="shared" si="131"/>
        <v>4207</v>
      </c>
      <c r="B4208" s="14">
        <v>44317</v>
      </c>
      <c r="C4208" t="s">
        <v>6</v>
      </c>
      <c r="D4208" t="s">
        <v>20</v>
      </c>
      <c r="E4208" s="15">
        <f t="shared" si="130"/>
        <v>20201010</v>
      </c>
      <c r="F4208">
        <v>44</v>
      </c>
      <c r="G4208">
        <v>44</v>
      </c>
      <c r="H4208" t="str">
        <f>IF(VLOOKUP(G4208,Clientes!$A$2:$D$102,4,FALSE)=0,Clientes!$D$6,VLOOKUP(G4208,Clientes!$A$2:$D$102,4,FALSE))</f>
        <v>Mérida</v>
      </c>
      <c r="I4208" t="s">
        <v>871</v>
      </c>
      <c r="J4208">
        <v>6</v>
      </c>
      <c r="O4208" t="s">
        <v>907</v>
      </c>
    </row>
    <row r="4209" spans="1:15">
      <c r="A4209">
        <f t="shared" si="131"/>
        <v>4208</v>
      </c>
      <c r="B4209" s="14">
        <v>44317</v>
      </c>
      <c r="C4209" t="s">
        <v>6</v>
      </c>
      <c r="D4209" t="s">
        <v>20</v>
      </c>
      <c r="E4209" s="15">
        <f t="shared" si="130"/>
        <v>20201011</v>
      </c>
      <c r="F4209">
        <v>138</v>
      </c>
      <c r="G4209">
        <v>99999</v>
      </c>
      <c r="H4209" t="str">
        <f>IF(VLOOKUP(G4209,Clientes!$A$2:$D$102,4,FALSE)=0,Clientes!$D$6,VLOOKUP(G4209,Clientes!$A$2:$D$102,4,FALSE))</f>
        <v>Ciudad de México</v>
      </c>
      <c r="I4209" t="s">
        <v>867</v>
      </c>
      <c r="J4209">
        <v>6</v>
      </c>
      <c r="O4209" t="s">
        <v>907</v>
      </c>
    </row>
    <row r="4210" spans="1:15">
      <c r="A4210">
        <f t="shared" si="131"/>
        <v>4209</v>
      </c>
      <c r="B4210" s="14">
        <v>44317</v>
      </c>
      <c r="C4210" t="s">
        <v>6</v>
      </c>
      <c r="D4210" t="s">
        <v>20</v>
      </c>
      <c r="E4210" s="15">
        <f t="shared" si="130"/>
        <v>20201012</v>
      </c>
      <c r="F4210">
        <v>151</v>
      </c>
      <c r="G4210">
        <v>99999</v>
      </c>
      <c r="H4210" t="str">
        <f>IF(VLOOKUP(G4210,Clientes!$A$2:$D$102,4,FALSE)=0,Clientes!$D$6,VLOOKUP(G4210,Clientes!$A$2:$D$102,4,FALSE))</f>
        <v>Ciudad de México</v>
      </c>
      <c r="I4210" t="s">
        <v>864</v>
      </c>
      <c r="J4210">
        <v>3</v>
      </c>
      <c r="O4210" t="s">
        <v>32</v>
      </c>
    </row>
    <row r="4211" spans="1:15">
      <c r="A4211">
        <f t="shared" si="131"/>
        <v>4210</v>
      </c>
      <c r="B4211" s="14">
        <v>44317</v>
      </c>
      <c r="C4211" t="s">
        <v>6</v>
      </c>
      <c r="D4211" t="s">
        <v>21</v>
      </c>
      <c r="E4211" s="15">
        <f t="shared" si="130"/>
        <v>20201013</v>
      </c>
      <c r="F4211">
        <v>249</v>
      </c>
      <c r="G4211">
        <v>99999</v>
      </c>
      <c r="H4211" t="str">
        <f>IF(VLOOKUP(G4211,Clientes!$A$2:$D$102,4,FALSE)=0,Clientes!$D$6,VLOOKUP(G4211,Clientes!$A$2:$D$102,4,FALSE))</f>
        <v>Ciudad de México</v>
      </c>
      <c r="I4211" t="s">
        <v>873</v>
      </c>
      <c r="J4211">
        <v>5</v>
      </c>
      <c r="O4211" t="s">
        <v>32</v>
      </c>
    </row>
    <row r="4212" spans="1:15">
      <c r="A4212">
        <f t="shared" si="131"/>
        <v>4211</v>
      </c>
      <c r="B4212" s="14">
        <v>44317</v>
      </c>
      <c r="C4212" t="s">
        <v>6</v>
      </c>
      <c r="D4212" t="s">
        <v>20</v>
      </c>
      <c r="E4212" s="15">
        <f t="shared" si="130"/>
        <v>20201014</v>
      </c>
      <c r="F4212">
        <v>270</v>
      </c>
      <c r="G4212">
        <v>99999</v>
      </c>
      <c r="H4212" t="str">
        <f>IF(VLOOKUP(G4212,Clientes!$A$2:$D$102,4,FALSE)=0,Clientes!$D$6,VLOOKUP(G4212,Clientes!$A$2:$D$102,4,FALSE))</f>
        <v>Ciudad de México</v>
      </c>
      <c r="I4212" t="s">
        <v>828</v>
      </c>
      <c r="J4212">
        <v>1</v>
      </c>
      <c r="O4212" t="s">
        <v>908</v>
      </c>
    </row>
    <row r="4213" spans="1:15">
      <c r="A4213">
        <f t="shared" si="131"/>
        <v>4212</v>
      </c>
      <c r="B4213" s="14">
        <v>44317</v>
      </c>
      <c r="C4213" t="s">
        <v>6</v>
      </c>
      <c r="D4213" t="s">
        <v>20</v>
      </c>
      <c r="E4213" s="15">
        <f t="shared" si="130"/>
        <v>20201015</v>
      </c>
      <c r="F4213">
        <v>273</v>
      </c>
      <c r="G4213">
        <v>99999</v>
      </c>
      <c r="H4213" t="str">
        <f>IF(VLOOKUP(G4213,Clientes!$A$2:$D$102,4,FALSE)=0,Clientes!$D$6,VLOOKUP(G4213,Clientes!$A$2:$D$102,4,FALSE))</f>
        <v>Ciudad de México</v>
      </c>
      <c r="I4213" t="s">
        <v>829</v>
      </c>
      <c r="J4213">
        <v>1</v>
      </c>
      <c r="O4213" t="s">
        <v>907</v>
      </c>
    </row>
    <row r="4214" spans="1:15">
      <c r="A4214">
        <f t="shared" si="131"/>
        <v>4213</v>
      </c>
      <c r="B4214" s="14">
        <v>44317</v>
      </c>
      <c r="C4214" t="s">
        <v>6</v>
      </c>
      <c r="D4214" t="s">
        <v>21</v>
      </c>
      <c r="E4214" s="15">
        <f t="shared" si="130"/>
        <v>20201016</v>
      </c>
      <c r="F4214">
        <v>331</v>
      </c>
      <c r="G4214">
        <v>99999</v>
      </c>
      <c r="H4214" t="str">
        <f>IF(VLOOKUP(G4214,Clientes!$A$2:$D$102,4,FALSE)=0,Clientes!$D$6,VLOOKUP(G4214,Clientes!$A$2:$D$102,4,FALSE))</f>
        <v>Ciudad de México</v>
      </c>
      <c r="I4214" t="s">
        <v>884</v>
      </c>
      <c r="J4214">
        <v>5</v>
      </c>
      <c r="O4214" t="s">
        <v>908</v>
      </c>
    </row>
    <row r="4215" spans="1:15">
      <c r="A4215">
        <f t="shared" si="131"/>
        <v>4214</v>
      </c>
      <c r="B4215" s="14">
        <v>44317</v>
      </c>
      <c r="C4215" t="s">
        <v>6</v>
      </c>
      <c r="D4215" t="s">
        <v>21</v>
      </c>
      <c r="E4215" s="15">
        <f t="shared" si="130"/>
        <v>20201017</v>
      </c>
      <c r="F4215">
        <v>441</v>
      </c>
      <c r="G4215">
        <v>99999</v>
      </c>
      <c r="H4215" t="str">
        <f>IF(VLOOKUP(G4215,Clientes!$A$2:$D$102,4,FALSE)=0,Clientes!$D$6,VLOOKUP(G4215,Clientes!$A$2:$D$102,4,FALSE))</f>
        <v>Ciudad de México</v>
      </c>
      <c r="I4215" t="s">
        <v>890</v>
      </c>
      <c r="J4215">
        <v>7</v>
      </c>
      <c r="O4215" t="s">
        <v>908</v>
      </c>
    </row>
    <row r="4216" spans="1:15">
      <c r="A4216">
        <f t="shared" si="131"/>
        <v>4215</v>
      </c>
      <c r="B4216" s="14">
        <v>44318</v>
      </c>
      <c r="C4216" t="s">
        <v>6</v>
      </c>
      <c r="D4216" t="s">
        <v>20</v>
      </c>
      <c r="E4216" s="15">
        <f t="shared" si="130"/>
        <v>20201018</v>
      </c>
      <c r="F4216">
        <v>162</v>
      </c>
      <c r="G4216">
        <v>99999</v>
      </c>
      <c r="H4216" t="str">
        <f>IF(VLOOKUP(G4216,Clientes!$A$2:$D$102,4,FALSE)=0,Clientes!$D$6,VLOOKUP(G4216,Clientes!$A$2:$D$102,4,FALSE))</f>
        <v>Ciudad de México</v>
      </c>
      <c r="I4216" t="s">
        <v>847</v>
      </c>
      <c r="J4216">
        <v>1</v>
      </c>
      <c r="O4216" t="s">
        <v>907</v>
      </c>
    </row>
    <row r="4217" spans="1:15">
      <c r="A4217">
        <f t="shared" si="131"/>
        <v>4216</v>
      </c>
      <c r="B4217" s="14">
        <v>44318</v>
      </c>
      <c r="C4217" t="s">
        <v>6</v>
      </c>
      <c r="D4217" t="s">
        <v>20</v>
      </c>
      <c r="E4217" s="15">
        <f t="shared" si="130"/>
        <v>20201019</v>
      </c>
      <c r="F4217">
        <v>203</v>
      </c>
      <c r="G4217">
        <v>99999</v>
      </c>
      <c r="H4217" t="str">
        <f>IF(VLOOKUP(G4217,Clientes!$A$2:$D$102,4,FALSE)=0,Clientes!$D$6,VLOOKUP(G4217,Clientes!$A$2:$D$102,4,FALSE))</f>
        <v>Ciudad de México</v>
      </c>
      <c r="I4217" t="s">
        <v>828</v>
      </c>
      <c r="J4217">
        <v>7</v>
      </c>
      <c r="O4217" t="s">
        <v>907</v>
      </c>
    </row>
    <row r="4218" spans="1:15">
      <c r="A4218">
        <f t="shared" si="131"/>
        <v>4217</v>
      </c>
      <c r="B4218" s="14">
        <v>44318</v>
      </c>
      <c r="C4218" t="s">
        <v>6</v>
      </c>
      <c r="D4218" t="s">
        <v>20</v>
      </c>
      <c r="E4218" s="15">
        <f t="shared" si="130"/>
        <v>20201020</v>
      </c>
      <c r="F4218">
        <v>217</v>
      </c>
      <c r="G4218">
        <v>99999</v>
      </c>
      <c r="H4218" t="str">
        <f>IF(VLOOKUP(G4218,Clientes!$A$2:$D$102,4,FALSE)=0,Clientes!$D$6,VLOOKUP(G4218,Clientes!$A$2:$D$102,4,FALSE))</f>
        <v>Ciudad de México</v>
      </c>
      <c r="I4218" t="s">
        <v>856</v>
      </c>
      <c r="J4218">
        <v>6</v>
      </c>
      <c r="O4218" t="s">
        <v>32</v>
      </c>
    </row>
    <row r="4219" spans="1:15">
      <c r="A4219">
        <f t="shared" si="131"/>
        <v>4218</v>
      </c>
      <c r="B4219" s="14">
        <v>44318</v>
      </c>
      <c r="C4219" t="s">
        <v>6</v>
      </c>
      <c r="D4219" t="s">
        <v>22</v>
      </c>
      <c r="E4219" s="15">
        <f t="shared" si="130"/>
        <v>20201021</v>
      </c>
      <c r="F4219">
        <v>259</v>
      </c>
      <c r="G4219">
        <v>99999</v>
      </c>
      <c r="H4219" t="str">
        <f>IF(VLOOKUP(G4219,Clientes!$A$2:$D$102,4,FALSE)=0,Clientes!$D$6,VLOOKUP(G4219,Clientes!$A$2:$D$102,4,FALSE))</f>
        <v>Ciudad de México</v>
      </c>
      <c r="I4219" t="s">
        <v>880</v>
      </c>
      <c r="J4219">
        <v>6</v>
      </c>
      <c r="O4219" t="s">
        <v>32</v>
      </c>
    </row>
    <row r="4220" spans="1:15">
      <c r="A4220">
        <f t="shared" si="131"/>
        <v>4219</v>
      </c>
      <c r="B4220" s="14">
        <v>44318</v>
      </c>
      <c r="C4220" t="s">
        <v>6</v>
      </c>
      <c r="D4220" t="s">
        <v>20</v>
      </c>
      <c r="E4220" s="15">
        <f t="shared" ref="E4220:E4283" si="132">IF(CONCATENATE(D4220,F4220)=CONCATENATE(D4219,F4219),E4219,E4219+1)</f>
        <v>20201022</v>
      </c>
      <c r="F4220">
        <v>338</v>
      </c>
      <c r="G4220">
        <v>99999</v>
      </c>
      <c r="H4220" t="str">
        <f>IF(VLOOKUP(G4220,Clientes!$A$2:$D$102,4,FALSE)=0,Clientes!$D$6,VLOOKUP(G4220,Clientes!$A$2:$D$102,4,FALSE))</f>
        <v>Ciudad de México</v>
      </c>
      <c r="I4220" t="s">
        <v>888</v>
      </c>
      <c r="J4220">
        <v>6</v>
      </c>
      <c r="O4220" t="s">
        <v>907</v>
      </c>
    </row>
    <row r="4221" spans="1:15">
      <c r="A4221">
        <f t="shared" si="131"/>
        <v>4220</v>
      </c>
      <c r="B4221" s="14">
        <v>44318</v>
      </c>
      <c r="C4221" t="s">
        <v>6</v>
      </c>
      <c r="D4221" t="s">
        <v>20</v>
      </c>
      <c r="E4221" s="15">
        <f t="shared" si="132"/>
        <v>20201023</v>
      </c>
      <c r="F4221">
        <v>370</v>
      </c>
      <c r="G4221">
        <v>99999</v>
      </c>
      <c r="H4221" t="str">
        <f>IF(VLOOKUP(G4221,Clientes!$A$2:$D$102,4,FALSE)=0,Clientes!$D$6,VLOOKUP(G4221,Clientes!$A$2:$D$102,4,FALSE))</f>
        <v>Ciudad de México</v>
      </c>
      <c r="I4221" t="s">
        <v>881</v>
      </c>
      <c r="J4221">
        <v>5</v>
      </c>
      <c r="O4221" t="s">
        <v>908</v>
      </c>
    </row>
    <row r="4222" spans="1:15">
      <c r="A4222">
        <f t="shared" si="131"/>
        <v>4221</v>
      </c>
      <c r="B4222" s="14">
        <v>44318</v>
      </c>
      <c r="C4222" t="s">
        <v>6</v>
      </c>
      <c r="D4222" t="s">
        <v>22</v>
      </c>
      <c r="E4222" s="15">
        <f t="shared" si="132"/>
        <v>20201024</v>
      </c>
      <c r="F4222">
        <v>376</v>
      </c>
      <c r="G4222">
        <v>99999</v>
      </c>
      <c r="H4222" t="str">
        <f>IF(VLOOKUP(G4222,Clientes!$A$2:$D$102,4,FALSE)=0,Clientes!$D$6,VLOOKUP(G4222,Clientes!$A$2:$D$102,4,FALSE))</f>
        <v>Ciudad de México</v>
      </c>
      <c r="I4222" t="s">
        <v>863</v>
      </c>
      <c r="J4222">
        <v>3</v>
      </c>
      <c r="O4222" t="s">
        <v>32</v>
      </c>
    </row>
    <row r="4223" spans="1:15">
      <c r="A4223">
        <f t="shared" si="131"/>
        <v>4222</v>
      </c>
      <c r="B4223" s="14">
        <v>44318</v>
      </c>
      <c r="C4223" t="s">
        <v>36</v>
      </c>
      <c r="D4223" t="s">
        <v>20</v>
      </c>
      <c r="E4223" s="15">
        <f t="shared" si="132"/>
        <v>20201025</v>
      </c>
      <c r="F4223">
        <v>382</v>
      </c>
      <c r="G4223">
        <v>99999</v>
      </c>
      <c r="H4223" t="str">
        <f>IF(VLOOKUP(G4223,Clientes!$A$2:$D$102,4,FALSE)=0,Clientes!$D$6,VLOOKUP(G4223,Clientes!$A$2:$D$102,4,FALSE))</f>
        <v>Ciudad de México</v>
      </c>
      <c r="I4223" t="s">
        <v>876</v>
      </c>
      <c r="J4223">
        <v>2</v>
      </c>
      <c r="O4223" t="s">
        <v>907</v>
      </c>
    </row>
    <row r="4224" spans="1:15">
      <c r="A4224">
        <f t="shared" si="131"/>
        <v>4223</v>
      </c>
      <c r="B4224" s="14">
        <v>44319</v>
      </c>
      <c r="C4224" t="s">
        <v>6</v>
      </c>
      <c r="D4224" t="s">
        <v>20</v>
      </c>
      <c r="E4224" s="15">
        <f t="shared" si="132"/>
        <v>20201026</v>
      </c>
      <c r="F4224">
        <v>14</v>
      </c>
      <c r="G4224">
        <v>14</v>
      </c>
      <c r="H4224" t="str">
        <f>IF(VLOOKUP(G4224,Clientes!$A$2:$D$102,4,FALSE)=0,Clientes!$D$6,VLOOKUP(G4224,Clientes!$A$2:$D$102,4,FALSE))</f>
        <v>Ciudad de México</v>
      </c>
      <c r="I4224" t="s">
        <v>878</v>
      </c>
      <c r="J4224">
        <v>4</v>
      </c>
      <c r="O4224" t="s">
        <v>908</v>
      </c>
    </row>
    <row r="4225" spans="1:15">
      <c r="A4225">
        <f t="shared" si="131"/>
        <v>4224</v>
      </c>
      <c r="B4225" s="14">
        <v>44319</v>
      </c>
      <c r="C4225" t="s">
        <v>6</v>
      </c>
      <c r="D4225" t="s">
        <v>22</v>
      </c>
      <c r="E4225" s="15">
        <f t="shared" si="132"/>
        <v>20201027</v>
      </c>
      <c r="F4225">
        <v>56</v>
      </c>
      <c r="G4225">
        <v>56</v>
      </c>
      <c r="H4225" t="str">
        <f>IF(VLOOKUP(G4225,Clientes!$A$2:$D$102,4,FALSE)=0,Clientes!$D$6,VLOOKUP(G4225,Clientes!$A$2:$D$102,4,FALSE))</f>
        <v>Pachuca de Soto</v>
      </c>
      <c r="I4225" t="s">
        <v>861</v>
      </c>
      <c r="J4225">
        <v>6</v>
      </c>
      <c r="O4225" t="s">
        <v>32</v>
      </c>
    </row>
    <row r="4226" spans="1:15">
      <c r="A4226">
        <f t="shared" si="131"/>
        <v>4225</v>
      </c>
      <c r="B4226" s="14">
        <v>44319</v>
      </c>
      <c r="C4226" t="s">
        <v>6</v>
      </c>
      <c r="D4226" t="s">
        <v>21</v>
      </c>
      <c r="E4226" s="15">
        <f t="shared" si="132"/>
        <v>20201028</v>
      </c>
      <c r="F4226">
        <v>61</v>
      </c>
      <c r="G4226">
        <v>61</v>
      </c>
      <c r="H4226" t="str">
        <f>IF(VLOOKUP(G4226,Clientes!$A$2:$D$102,4,FALSE)=0,Clientes!$D$6,VLOOKUP(G4226,Clientes!$A$2:$D$102,4,FALSE))</f>
        <v>Ensenada</v>
      </c>
      <c r="I4226" t="s">
        <v>870</v>
      </c>
      <c r="J4226">
        <v>7</v>
      </c>
      <c r="O4226" t="s">
        <v>32</v>
      </c>
    </row>
    <row r="4227" spans="1:15">
      <c r="A4227">
        <f t="shared" si="131"/>
        <v>4226</v>
      </c>
      <c r="B4227" s="14">
        <v>44319</v>
      </c>
      <c r="C4227" t="s">
        <v>6</v>
      </c>
      <c r="D4227" t="s">
        <v>20</v>
      </c>
      <c r="E4227" s="15">
        <f t="shared" si="132"/>
        <v>20201029</v>
      </c>
      <c r="F4227">
        <v>96</v>
      </c>
      <c r="G4227">
        <v>96</v>
      </c>
      <c r="H4227" t="str">
        <f>IF(VLOOKUP(G4227,Clientes!$A$2:$D$102,4,FALSE)=0,Clientes!$D$6,VLOOKUP(G4227,Clientes!$A$2:$D$102,4,FALSE))</f>
        <v>Chetumal</v>
      </c>
      <c r="I4227" t="s">
        <v>859</v>
      </c>
      <c r="J4227">
        <v>6</v>
      </c>
      <c r="O4227" t="s">
        <v>907</v>
      </c>
    </row>
    <row r="4228" spans="1:15">
      <c r="A4228">
        <f t="shared" ref="A4228:A4291" si="133">A4227+1</f>
        <v>4227</v>
      </c>
      <c r="B4228" s="14">
        <v>44319</v>
      </c>
      <c r="C4228" t="s">
        <v>6</v>
      </c>
      <c r="D4228" t="s">
        <v>20</v>
      </c>
      <c r="E4228" s="15">
        <f t="shared" si="132"/>
        <v>20201030</v>
      </c>
      <c r="F4228">
        <v>119</v>
      </c>
      <c r="G4228">
        <v>99999</v>
      </c>
      <c r="H4228" t="str">
        <f>IF(VLOOKUP(G4228,Clientes!$A$2:$D$102,4,FALSE)=0,Clientes!$D$6,VLOOKUP(G4228,Clientes!$A$2:$D$102,4,FALSE))</f>
        <v>Ciudad de México</v>
      </c>
      <c r="I4228" t="s">
        <v>882</v>
      </c>
      <c r="J4228">
        <v>1</v>
      </c>
      <c r="O4228" t="s">
        <v>32</v>
      </c>
    </row>
    <row r="4229" spans="1:15">
      <c r="A4229">
        <f t="shared" si="133"/>
        <v>4228</v>
      </c>
      <c r="B4229" s="14">
        <v>44319</v>
      </c>
      <c r="C4229" t="s">
        <v>6</v>
      </c>
      <c r="D4229" t="s">
        <v>20</v>
      </c>
      <c r="E4229" s="15">
        <f t="shared" si="132"/>
        <v>20201031</v>
      </c>
      <c r="F4229">
        <v>133</v>
      </c>
      <c r="G4229">
        <v>99999</v>
      </c>
      <c r="H4229" t="str">
        <f>IF(VLOOKUP(G4229,Clientes!$A$2:$D$102,4,FALSE)=0,Clientes!$D$6,VLOOKUP(G4229,Clientes!$A$2:$D$102,4,FALSE))</f>
        <v>Ciudad de México</v>
      </c>
      <c r="I4229" t="s">
        <v>890</v>
      </c>
      <c r="J4229">
        <v>5</v>
      </c>
      <c r="O4229" t="s">
        <v>32</v>
      </c>
    </row>
    <row r="4230" spans="1:15">
      <c r="A4230">
        <f t="shared" si="133"/>
        <v>4229</v>
      </c>
      <c r="B4230" s="14">
        <v>44319</v>
      </c>
      <c r="C4230" t="s">
        <v>6</v>
      </c>
      <c r="D4230" t="s">
        <v>20</v>
      </c>
      <c r="E4230" s="15">
        <f t="shared" si="132"/>
        <v>20201032</v>
      </c>
      <c r="F4230">
        <v>195</v>
      </c>
      <c r="G4230">
        <v>99999</v>
      </c>
      <c r="H4230" t="str">
        <f>IF(VLOOKUP(G4230,Clientes!$A$2:$D$102,4,FALSE)=0,Clientes!$D$6,VLOOKUP(G4230,Clientes!$A$2:$D$102,4,FALSE))</f>
        <v>Ciudad de México</v>
      </c>
      <c r="I4230" t="s">
        <v>863</v>
      </c>
      <c r="J4230">
        <v>5</v>
      </c>
      <c r="O4230" t="s">
        <v>908</v>
      </c>
    </row>
    <row r="4231" spans="1:15">
      <c r="A4231">
        <f t="shared" si="133"/>
        <v>4230</v>
      </c>
      <c r="B4231" s="14">
        <v>44319</v>
      </c>
      <c r="C4231" t="s">
        <v>6</v>
      </c>
      <c r="D4231" t="s">
        <v>22</v>
      </c>
      <c r="E4231" s="15">
        <f t="shared" si="132"/>
        <v>20201033</v>
      </c>
      <c r="F4231">
        <v>206</v>
      </c>
      <c r="G4231">
        <v>99999</v>
      </c>
      <c r="H4231" t="str">
        <f>IF(VLOOKUP(G4231,Clientes!$A$2:$D$102,4,FALSE)=0,Clientes!$D$6,VLOOKUP(G4231,Clientes!$A$2:$D$102,4,FALSE))</f>
        <v>Ciudad de México</v>
      </c>
      <c r="I4231" t="s">
        <v>871</v>
      </c>
      <c r="J4231">
        <v>4</v>
      </c>
      <c r="O4231" t="s">
        <v>907</v>
      </c>
    </row>
    <row r="4232" spans="1:15">
      <c r="A4232">
        <f t="shared" si="133"/>
        <v>4231</v>
      </c>
      <c r="B4232" s="14">
        <v>44319</v>
      </c>
      <c r="C4232" t="s">
        <v>6</v>
      </c>
      <c r="D4232" t="s">
        <v>22</v>
      </c>
      <c r="E4232" s="15">
        <f t="shared" si="132"/>
        <v>20201034</v>
      </c>
      <c r="F4232">
        <v>243</v>
      </c>
      <c r="G4232">
        <v>99999</v>
      </c>
      <c r="H4232" t="str">
        <f>IF(VLOOKUP(G4232,Clientes!$A$2:$D$102,4,FALSE)=0,Clientes!$D$6,VLOOKUP(G4232,Clientes!$A$2:$D$102,4,FALSE))</f>
        <v>Ciudad de México</v>
      </c>
      <c r="I4232" t="s">
        <v>884</v>
      </c>
      <c r="J4232">
        <v>5</v>
      </c>
      <c r="O4232" t="s">
        <v>32</v>
      </c>
    </row>
    <row r="4233" spans="1:15">
      <c r="A4233">
        <f t="shared" si="133"/>
        <v>4232</v>
      </c>
      <c r="B4233" s="14">
        <v>44319</v>
      </c>
      <c r="C4233" t="s">
        <v>6</v>
      </c>
      <c r="D4233" t="s">
        <v>20</v>
      </c>
      <c r="E4233" s="15">
        <f t="shared" si="132"/>
        <v>20201035</v>
      </c>
      <c r="F4233">
        <v>304</v>
      </c>
      <c r="G4233">
        <v>99999</v>
      </c>
      <c r="H4233" t="str">
        <f>IF(VLOOKUP(G4233,Clientes!$A$2:$D$102,4,FALSE)=0,Clientes!$D$6,VLOOKUP(G4233,Clientes!$A$2:$D$102,4,FALSE))</f>
        <v>Ciudad de México</v>
      </c>
      <c r="I4233" t="s">
        <v>852</v>
      </c>
      <c r="J4233">
        <v>6</v>
      </c>
      <c r="O4233" t="s">
        <v>32</v>
      </c>
    </row>
    <row r="4234" spans="1:15">
      <c r="A4234">
        <f t="shared" si="133"/>
        <v>4233</v>
      </c>
      <c r="B4234" s="14">
        <v>44319</v>
      </c>
      <c r="C4234" t="s">
        <v>6</v>
      </c>
      <c r="D4234" t="s">
        <v>20</v>
      </c>
      <c r="E4234" s="15">
        <f t="shared" si="132"/>
        <v>20201036</v>
      </c>
      <c r="F4234">
        <v>330</v>
      </c>
      <c r="G4234">
        <v>99999</v>
      </c>
      <c r="H4234" t="str">
        <f>IF(VLOOKUP(G4234,Clientes!$A$2:$D$102,4,FALSE)=0,Clientes!$D$6,VLOOKUP(G4234,Clientes!$A$2:$D$102,4,FALSE))</f>
        <v>Ciudad de México</v>
      </c>
      <c r="I4234" t="s">
        <v>852</v>
      </c>
      <c r="J4234">
        <v>1</v>
      </c>
      <c r="O4234" t="s">
        <v>32</v>
      </c>
    </row>
    <row r="4235" spans="1:15">
      <c r="A4235">
        <f t="shared" si="133"/>
        <v>4234</v>
      </c>
      <c r="B4235" s="14">
        <v>44319</v>
      </c>
      <c r="C4235" t="s">
        <v>6</v>
      </c>
      <c r="D4235" t="s">
        <v>21</v>
      </c>
      <c r="E4235" s="15">
        <f t="shared" si="132"/>
        <v>20201037</v>
      </c>
      <c r="F4235">
        <v>331</v>
      </c>
      <c r="G4235">
        <v>99999</v>
      </c>
      <c r="H4235" t="str">
        <f>IF(VLOOKUP(G4235,Clientes!$A$2:$D$102,4,FALSE)=0,Clientes!$D$6,VLOOKUP(G4235,Clientes!$A$2:$D$102,4,FALSE))</f>
        <v>Ciudad de México</v>
      </c>
      <c r="I4235" t="s">
        <v>829</v>
      </c>
      <c r="J4235">
        <v>2</v>
      </c>
      <c r="O4235" t="s">
        <v>907</v>
      </c>
    </row>
    <row r="4236" spans="1:15">
      <c r="A4236">
        <f t="shared" si="133"/>
        <v>4235</v>
      </c>
      <c r="B4236" s="14">
        <v>44319</v>
      </c>
      <c r="C4236" t="s">
        <v>6</v>
      </c>
      <c r="D4236" t="s">
        <v>22</v>
      </c>
      <c r="E4236" s="15">
        <f t="shared" si="132"/>
        <v>20201038</v>
      </c>
      <c r="F4236">
        <v>343</v>
      </c>
      <c r="G4236">
        <v>99999</v>
      </c>
      <c r="H4236" t="str">
        <f>IF(VLOOKUP(G4236,Clientes!$A$2:$D$102,4,FALSE)=0,Clientes!$D$6,VLOOKUP(G4236,Clientes!$A$2:$D$102,4,FALSE))</f>
        <v>Ciudad de México</v>
      </c>
      <c r="I4236" t="s">
        <v>882</v>
      </c>
      <c r="J4236">
        <v>3</v>
      </c>
      <c r="O4236" t="s">
        <v>908</v>
      </c>
    </row>
    <row r="4237" spans="1:15">
      <c r="A4237">
        <f t="shared" si="133"/>
        <v>4236</v>
      </c>
      <c r="B4237" s="14">
        <v>44319</v>
      </c>
      <c r="C4237" t="s">
        <v>6</v>
      </c>
      <c r="D4237" t="s">
        <v>21</v>
      </c>
      <c r="E4237" s="15">
        <f t="shared" si="132"/>
        <v>20201039</v>
      </c>
      <c r="F4237">
        <v>375</v>
      </c>
      <c r="G4237">
        <v>99999</v>
      </c>
      <c r="H4237" t="str">
        <f>IF(VLOOKUP(G4237,Clientes!$A$2:$D$102,4,FALSE)=0,Clientes!$D$6,VLOOKUP(G4237,Clientes!$A$2:$D$102,4,FALSE))</f>
        <v>Ciudad de México</v>
      </c>
      <c r="I4237" t="s">
        <v>854</v>
      </c>
      <c r="J4237">
        <v>1</v>
      </c>
      <c r="O4237" t="s">
        <v>32</v>
      </c>
    </row>
    <row r="4238" spans="1:15">
      <c r="A4238">
        <f t="shared" si="133"/>
        <v>4237</v>
      </c>
      <c r="B4238" s="14">
        <v>44320</v>
      </c>
      <c r="C4238" t="s">
        <v>6</v>
      </c>
      <c r="D4238" t="s">
        <v>20</v>
      </c>
      <c r="E4238" s="15">
        <f t="shared" si="132"/>
        <v>20201040</v>
      </c>
      <c r="F4238">
        <v>29</v>
      </c>
      <c r="G4238">
        <v>29</v>
      </c>
      <c r="H4238" t="str">
        <f>IF(VLOOKUP(G4238,Clientes!$A$2:$D$102,4,FALSE)=0,Clientes!$D$6,VLOOKUP(G4238,Clientes!$A$2:$D$102,4,FALSE))</f>
        <v>Ciudad de México</v>
      </c>
      <c r="I4238" t="s">
        <v>875</v>
      </c>
      <c r="J4238">
        <v>5</v>
      </c>
      <c r="O4238" t="s">
        <v>907</v>
      </c>
    </row>
    <row r="4239" spans="1:15">
      <c r="A4239">
        <f t="shared" si="133"/>
        <v>4238</v>
      </c>
      <c r="B4239" s="14">
        <v>44320</v>
      </c>
      <c r="C4239" t="s">
        <v>6</v>
      </c>
      <c r="D4239" t="s">
        <v>20</v>
      </c>
      <c r="E4239" s="15">
        <f t="shared" si="132"/>
        <v>20201041</v>
      </c>
      <c r="F4239">
        <v>99</v>
      </c>
      <c r="G4239">
        <v>99</v>
      </c>
      <c r="H4239" t="str">
        <f>IF(VLOOKUP(G4239,Clientes!$A$2:$D$102,4,FALSE)=0,Clientes!$D$6,VLOOKUP(G4239,Clientes!$A$2:$D$102,4,FALSE))</f>
        <v>Toluca de Lerdo</v>
      </c>
      <c r="I4239" t="s">
        <v>855</v>
      </c>
      <c r="J4239">
        <v>4</v>
      </c>
      <c r="O4239" t="s">
        <v>32</v>
      </c>
    </row>
    <row r="4240" spans="1:15">
      <c r="A4240">
        <f t="shared" si="133"/>
        <v>4239</v>
      </c>
      <c r="B4240" s="14">
        <v>44320</v>
      </c>
      <c r="C4240" t="s">
        <v>6</v>
      </c>
      <c r="D4240" t="s">
        <v>21</v>
      </c>
      <c r="E4240" s="15">
        <f t="shared" si="132"/>
        <v>20201042</v>
      </c>
      <c r="F4240">
        <v>223</v>
      </c>
      <c r="G4240">
        <v>99999</v>
      </c>
      <c r="H4240" t="str">
        <f>IF(VLOOKUP(G4240,Clientes!$A$2:$D$102,4,FALSE)=0,Clientes!$D$6,VLOOKUP(G4240,Clientes!$A$2:$D$102,4,FALSE))</f>
        <v>Ciudad de México</v>
      </c>
      <c r="I4240" t="s">
        <v>861</v>
      </c>
      <c r="J4240">
        <v>4</v>
      </c>
      <c r="O4240" t="s">
        <v>908</v>
      </c>
    </row>
    <row r="4241" spans="1:15">
      <c r="A4241">
        <f t="shared" si="133"/>
        <v>4240</v>
      </c>
      <c r="B4241" s="14">
        <v>44320</v>
      </c>
      <c r="C4241" t="s">
        <v>6</v>
      </c>
      <c r="D4241" t="s">
        <v>21</v>
      </c>
      <c r="E4241" s="15">
        <f t="shared" si="132"/>
        <v>20201043</v>
      </c>
      <c r="F4241">
        <v>279</v>
      </c>
      <c r="G4241">
        <v>99999</v>
      </c>
      <c r="H4241" t="str">
        <f>IF(VLOOKUP(G4241,Clientes!$A$2:$D$102,4,FALSE)=0,Clientes!$D$6,VLOOKUP(G4241,Clientes!$A$2:$D$102,4,FALSE))</f>
        <v>Ciudad de México</v>
      </c>
      <c r="I4241" t="s">
        <v>867</v>
      </c>
      <c r="J4241">
        <v>4</v>
      </c>
      <c r="O4241" t="s">
        <v>32</v>
      </c>
    </row>
    <row r="4242" spans="1:15">
      <c r="A4242">
        <f t="shared" si="133"/>
        <v>4241</v>
      </c>
      <c r="B4242" s="14">
        <v>44320</v>
      </c>
      <c r="C4242" t="s">
        <v>6</v>
      </c>
      <c r="D4242" t="s">
        <v>20</v>
      </c>
      <c r="E4242" s="15">
        <f t="shared" si="132"/>
        <v>20201044</v>
      </c>
      <c r="F4242">
        <v>321</v>
      </c>
      <c r="G4242">
        <v>99999</v>
      </c>
      <c r="H4242" t="str">
        <f>IF(VLOOKUP(G4242,Clientes!$A$2:$D$102,4,FALSE)=0,Clientes!$D$6,VLOOKUP(G4242,Clientes!$A$2:$D$102,4,FALSE))</f>
        <v>Ciudad de México</v>
      </c>
      <c r="I4242" t="s">
        <v>889</v>
      </c>
      <c r="J4242">
        <v>5</v>
      </c>
      <c r="O4242" t="s">
        <v>908</v>
      </c>
    </row>
    <row r="4243" spans="1:15">
      <c r="A4243">
        <f t="shared" si="133"/>
        <v>4242</v>
      </c>
      <c r="B4243" s="14">
        <v>44320</v>
      </c>
      <c r="C4243" t="s">
        <v>6</v>
      </c>
      <c r="D4243" t="s">
        <v>20</v>
      </c>
      <c r="E4243" s="15">
        <f t="shared" si="132"/>
        <v>20201045</v>
      </c>
      <c r="F4243">
        <v>386</v>
      </c>
      <c r="G4243">
        <v>99999</v>
      </c>
      <c r="H4243" t="str">
        <f>IF(VLOOKUP(G4243,Clientes!$A$2:$D$102,4,FALSE)=0,Clientes!$D$6,VLOOKUP(G4243,Clientes!$A$2:$D$102,4,FALSE))</f>
        <v>Ciudad de México</v>
      </c>
      <c r="I4243" t="s">
        <v>843</v>
      </c>
      <c r="J4243">
        <v>2</v>
      </c>
      <c r="O4243" t="s">
        <v>908</v>
      </c>
    </row>
    <row r="4244" spans="1:15">
      <c r="A4244">
        <f t="shared" si="133"/>
        <v>4243</v>
      </c>
      <c r="B4244" s="14">
        <v>44320</v>
      </c>
      <c r="C4244" t="s">
        <v>6</v>
      </c>
      <c r="D4244" t="s">
        <v>20</v>
      </c>
      <c r="E4244" s="15">
        <f t="shared" si="132"/>
        <v>20201046</v>
      </c>
      <c r="F4244">
        <v>420</v>
      </c>
      <c r="G4244">
        <v>99999</v>
      </c>
      <c r="H4244" t="str">
        <f>IF(VLOOKUP(G4244,Clientes!$A$2:$D$102,4,FALSE)=0,Clientes!$D$6,VLOOKUP(G4244,Clientes!$A$2:$D$102,4,FALSE))</f>
        <v>Ciudad de México</v>
      </c>
      <c r="I4244" t="s">
        <v>863</v>
      </c>
      <c r="J4244">
        <v>1</v>
      </c>
      <c r="O4244" t="s">
        <v>32</v>
      </c>
    </row>
    <row r="4245" spans="1:15">
      <c r="A4245">
        <f t="shared" si="133"/>
        <v>4244</v>
      </c>
      <c r="B4245" s="14">
        <v>44321</v>
      </c>
      <c r="C4245" t="s">
        <v>6</v>
      </c>
      <c r="D4245" t="s">
        <v>22</v>
      </c>
      <c r="E4245" s="15">
        <f t="shared" si="132"/>
        <v>20201047</v>
      </c>
      <c r="F4245">
        <v>104</v>
      </c>
      <c r="G4245">
        <v>99999</v>
      </c>
      <c r="H4245" t="str">
        <f>IF(VLOOKUP(G4245,Clientes!$A$2:$D$102,4,FALSE)=0,Clientes!$D$6,VLOOKUP(G4245,Clientes!$A$2:$D$102,4,FALSE))</f>
        <v>Ciudad de México</v>
      </c>
      <c r="I4245" t="s">
        <v>872</v>
      </c>
      <c r="J4245">
        <v>5</v>
      </c>
      <c r="O4245" t="s">
        <v>907</v>
      </c>
    </row>
    <row r="4246" spans="1:15">
      <c r="A4246">
        <f t="shared" si="133"/>
        <v>4245</v>
      </c>
      <c r="B4246" s="14">
        <v>44321</v>
      </c>
      <c r="C4246" t="s">
        <v>6</v>
      </c>
      <c r="D4246" t="s">
        <v>20</v>
      </c>
      <c r="E4246" s="15">
        <f t="shared" si="132"/>
        <v>20201048</v>
      </c>
      <c r="F4246">
        <v>129</v>
      </c>
      <c r="G4246">
        <v>99999</v>
      </c>
      <c r="H4246" t="str">
        <f>IF(VLOOKUP(G4246,Clientes!$A$2:$D$102,4,FALSE)=0,Clientes!$D$6,VLOOKUP(G4246,Clientes!$A$2:$D$102,4,FALSE))</f>
        <v>Ciudad de México</v>
      </c>
      <c r="I4246" t="s">
        <v>835</v>
      </c>
      <c r="J4246">
        <v>7</v>
      </c>
      <c r="O4246" t="s">
        <v>32</v>
      </c>
    </row>
    <row r="4247" spans="1:15">
      <c r="A4247">
        <f t="shared" si="133"/>
        <v>4246</v>
      </c>
      <c r="B4247" s="14">
        <v>44321</v>
      </c>
      <c r="C4247" t="s">
        <v>6</v>
      </c>
      <c r="D4247" t="s">
        <v>22</v>
      </c>
      <c r="E4247" s="15">
        <f t="shared" si="132"/>
        <v>20201049</v>
      </c>
      <c r="F4247">
        <v>226</v>
      </c>
      <c r="G4247">
        <v>99999</v>
      </c>
      <c r="H4247" t="str">
        <f>IF(VLOOKUP(G4247,Clientes!$A$2:$D$102,4,FALSE)=0,Clientes!$D$6,VLOOKUP(G4247,Clientes!$A$2:$D$102,4,FALSE))</f>
        <v>Ciudad de México</v>
      </c>
      <c r="I4247" t="s">
        <v>885</v>
      </c>
      <c r="J4247">
        <v>5</v>
      </c>
      <c r="O4247" t="s">
        <v>32</v>
      </c>
    </row>
    <row r="4248" spans="1:15">
      <c r="A4248">
        <f t="shared" si="133"/>
        <v>4247</v>
      </c>
      <c r="B4248" s="14">
        <v>44321</v>
      </c>
      <c r="C4248" t="s">
        <v>6</v>
      </c>
      <c r="D4248" t="s">
        <v>20</v>
      </c>
      <c r="E4248" s="15">
        <f t="shared" si="132"/>
        <v>20201050</v>
      </c>
      <c r="F4248">
        <v>234</v>
      </c>
      <c r="G4248">
        <v>99999</v>
      </c>
      <c r="H4248" t="str">
        <f>IF(VLOOKUP(G4248,Clientes!$A$2:$D$102,4,FALSE)=0,Clientes!$D$6,VLOOKUP(G4248,Clientes!$A$2:$D$102,4,FALSE))</f>
        <v>Ciudad de México</v>
      </c>
      <c r="I4248" t="s">
        <v>874</v>
      </c>
      <c r="J4248">
        <v>3</v>
      </c>
      <c r="O4248" t="s">
        <v>32</v>
      </c>
    </row>
    <row r="4249" spans="1:15">
      <c r="A4249">
        <f t="shared" si="133"/>
        <v>4248</v>
      </c>
      <c r="B4249" s="14">
        <v>44321</v>
      </c>
      <c r="C4249" t="s">
        <v>6</v>
      </c>
      <c r="D4249" t="s">
        <v>20</v>
      </c>
      <c r="E4249" s="15">
        <f t="shared" si="132"/>
        <v>20201051</v>
      </c>
      <c r="F4249">
        <v>252</v>
      </c>
      <c r="G4249">
        <v>99999</v>
      </c>
      <c r="H4249" t="str">
        <f>IF(VLOOKUP(G4249,Clientes!$A$2:$D$102,4,FALSE)=0,Clientes!$D$6,VLOOKUP(G4249,Clientes!$A$2:$D$102,4,FALSE))</f>
        <v>Ciudad de México</v>
      </c>
      <c r="I4249" t="s">
        <v>854</v>
      </c>
      <c r="J4249">
        <v>2</v>
      </c>
      <c r="O4249" t="s">
        <v>908</v>
      </c>
    </row>
    <row r="4250" spans="1:15">
      <c r="A4250">
        <f t="shared" si="133"/>
        <v>4249</v>
      </c>
      <c r="B4250" s="14">
        <v>44321</v>
      </c>
      <c r="C4250" t="s">
        <v>6</v>
      </c>
      <c r="D4250" t="s">
        <v>21</v>
      </c>
      <c r="E4250" s="15">
        <f t="shared" si="132"/>
        <v>20201052</v>
      </c>
      <c r="F4250">
        <v>310</v>
      </c>
      <c r="G4250">
        <v>99999</v>
      </c>
      <c r="H4250" t="str">
        <f>IF(VLOOKUP(G4250,Clientes!$A$2:$D$102,4,FALSE)=0,Clientes!$D$6,VLOOKUP(G4250,Clientes!$A$2:$D$102,4,FALSE))</f>
        <v>Ciudad de México</v>
      </c>
      <c r="I4250" t="s">
        <v>845</v>
      </c>
      <c r="J4250">
        <v>4</v>
      </c>
      <c r="O4250" t="s">
        <v>32</v>
      </c>
    </row>
    <row r="4251" spans="1:15">
      <c r="A4251">
        <f t="shared" si="133"/>
        <v>4250</v>
      </c>
      <c r="B4251" s="14">
        <v>44321</v>
      </c>
      <c r="C4251" t="s">
        <v>6</v>
      </c>
      <c r="D4251" t="s">
        <v>22</v>
      </c>
      <c r="E4251" s="15">
        <f t="shared" si="132"/>
        <v>20201053</v>
      </c>
      <c r="F4251">
        <v>407</v>
      </c>
      <c r="G4251">
        <v>99999</v>
      </c>
      <c r="H4251" t="str">
        <f>IF(VLOOKUP(G4251,Clientes!$A$2:$D$102,4,FALSE)=0,Clientes!$D$6,VLOOKUP(G4251,Clientes!$A$2:$D$102,4,FALSE))</f>
        <v>Ciudad de México</v>
      </c>
      <c r="I4251" t="s">
        <v>829</v>
      </c>
      <c r="J4251">
        <v>1</v>
      </c>
      <c r="O4251" t="s">
        <v>32</v>
      </c>
    </row>
    <row r="4252" spans="1:15">
      <c r="A4252">
        <f t="shared" si="133"/>
        <v>4251</v>
      </c>
      <c r="B4252" s="14">
        <v>44321</v>
      </c>
      <c r="C4252" t="s">
        <v>6</v>
      </c>
      <c r="D4252" t="s">
        <v>20</v>
      </c>
      <c r="E4252" s="15">
        <f t="shared" si="132"/>
        <v>20201054</v>
      </c>
      <c r="F4252">
        <v>456</v>
      </c>
      <c r="G4252">
        <v>99999</v>
      </c>
      <c r="H4252" t="str">
        <f>IF(VLOOKUP(G4252,Clientes!$A$2:$D$102,4,FALSE)=0,Clientes!$D$6,VLOOKUP(G4252,Clientes!$A$2:$D$102,4,FALSE))</f>
        <v>Ciudad de México</v>
      </c>
      <c r="I4252" t="s">
        <v>865</v>
      </c>
      <c r="J4252">
        <v>5</v>
      </c>
      <c r="O4252" t="s">
        <v>32</v>
      </c>
    </row>
    <row r="4253" spans="1:15">
      <c r="A4253">
        <f t="shared" si="133"/>
        <v>4252</v>
      </c>
      <c r="B4253" s="14">
        <v>44322</v>
      </c>
      <c r="C4253" t="s">
        <v>6</v>
      </c>
      <c r="D4253" t="s">
        <v>20</v>
      </c>
      <c r="E4253" s="15">
        <f t="shared" si="132"/>
        <v>20201055</v>
      </c>
      <c r="F4253">
        <v>113</v>
      </c>
      <c r="G4253">
        <v>99999</v>
      </c>
      <c r="H4253" t="str">
        <f>IF(VLOOKUP(G4253,Clientes!$A$2:$D$102,4,FALSE)=0,Clientes!$D$6,VLOOKUP(G4253,Clientes!$A$2:$D$102,4,FALSE))</f>
        <v>Ciudad de México</v>
      </c>
      <c r="I4253" t="s">
        <v>862</v>
      </c>
      <c r="J4253">
        <v>7</v>
      </c>
      <c r="O4253" t="s">
        <v>907</v>
      </c>
    </row>
    <row r="4254" spans="1:15">
      <c r="A4254">
        <f t="shared" si="133"/>
        <v>4253</v>
      </c>
      <c r="B4254" s="14">
        <v>44322</v>
      </c>
      <c r="C4254" t="s">
        <v>6</v>
      </c>
      <c r="D4254" t="s">
        <v>20</v>
      </c>
      <c r="E4254" s="15">
        <f t="shared" si="132"/>
        <v>20201056</v>
      </c>
      <c r="F4254">
        <v>128</v>
      </c>
      <c r="G4254">
        <v>99999</v>
      </c>
      <c r="H4254" t="str">
        <f>IF(VLOOKUP(G4254,Clientes!$A$2:$D$102,4,FALSE)=0,Clientes!$D$6,VLOOKUP(G4254,Clientes!$A$2:$D$102,4,FALSE))</f>
        <v>Ciudad de México</v>
      </c>
      <c r="I4254" t="s">
        <v>889</v>
      </c>
      <c r="J4254">
        <v>1</v>
      </c>
      <c r="O4254" t="s">
        <v>32</v>
      </c>
    </row>
    <row r="4255" spans="1:15">
      <c r="A4255">
        <f t="shared" si="133"/>
        <v>4254</v>
      </c>
      <c r="B4255" s="14">
        <v>44322</v>
      </c>
      <c r="C4255" t="s">
        <v>6</v>
      </c>
      <c r="D4255" t="s">
        <v>20</v>
      </c>
      <c r="E4255" s="15">
        <f t="shared" si="132"/>
        <v>20201057</v>
      </c>
      <c r="F4255">
        <v>354</v>
      </c>
      <c r="G4255">
        <v>99999</v>
      </c>
      <c r="H4255" t="str">
        <f>IF(VLOOKUP(G4255,Clientes!$A$2:$D$102,4,FALSE)=0,Clientes!$D$6,VLOOKUP(G4255,Clientes!$A$2:$D$102,4,FALSE))</f>
        <v>Ciudad de México</v>
      </c>
      <c r="I4255" t="s">
        <v>827</v>
      </c>
      <c r="J4255">
        <v>4</v>
      </c>
      <c r="O4255" t="s">
        <v>908</v>
      </c>
    </row>
    <row r="4256" spans="1:15">
      <c r="A4256">
        <f t="shared" si="133"/>
        <v>4255</v>
      </c>
      <c r="B4256" s="14">
        <v>44323</v>
      </c>
      <c r="C4256" t="s">
        <v>6</v>
      </c>
      <c r="D4256" t="s">
        <v>20</v>
      </c>
      <c r="E4256" s="15">
        <f t="shared" si="132"/>
        <v>20201058</v>
      </c>
      <c r="F4256">
        <v>62</v>
      </c>
      <c r="G4256">
        <v>62</v>
      </c>
      <c r="H4256" t="str">
        <f>IF(VLOOKUP(G4256,Clientes!$A$2:$D$102,4,FALSE)=0,Clientes!$D$6,VLOOKUP(G4256,Clientes!$A$2:$D$102,4,FALSE))</f>
        <v>Ecatepec</v>
      </c>
      <c r="I4256" t="s">
        <v>877</v>
      </c>
      <c r="J4256">
        <v>3</v>
      </c>
      <c r="O4256" t="s">
        <v>32</v>
      </c>
    </row>
    <row r="4257" spans="1:15">
      <c r="A4257">
        <f t="shared" si="133"/>
        <v>4256</v>
      </c>
      <c r="B4257" s="14">
        <v>44323</v>
      </c>
      <c r="C4257" t="s">
        <v>6</v>
      </c>
      <c r="D4257" t="s">
        <v>20</v>
      </c>
      <c r="E4257" s="15">
        <f t="shared" si="132"/>
        <v>20201059</v>
      </c>
      <c r="F4257">
        <v>64</v>
      </c>
      <c r="G4257">
        <v>64</v>
      </c>
      <c r="H4257" t="str">
        <f>IF(VLOOKUP(G4257,Clientes!$A$2:$D$102,4,FALSE)=0,Clientes!$D$6,VLOOKUP(G4257,Clientes!$A$2:$D$102,4,FALSE))</f>
        <v>Ciudad de México</v>
      </c>
      <c r="I4257" t="s">
        <v>845</v>
      </c>
      <c r="J4257">
        <v>2</v>
      </c>
      <c r="O4257" t="s">
        <v>32</v>
      </c>
    </row>
    <row r="4258" spans="1:15">
      <c r="A4258">
        <f t="shared" si="133"/>
        <v>4257</v>
      </c>
      <c r="B4258" s="14">
        <v>44323</v>
      </c>
      <c r="C4258" t="s">
        <v>6</v>
      </c>
      <c r="D4258" t="s">
        <v>22</v>
      </c>
      <c r="E4258" s="15">
        <f t="shared" si="132"/>
        <v>20201060</v>
      </c>
      <c r="F4258">
        <v>126</v>
      </c>
      <c r="G4258">
        <v>99999</v>
      </c>
      <c r="H4258" t="str">
        <f>IF(VLOOKUP(G4258,Clientes!$A$2:$D$102,4,FALSE)=0,Clientes!$D$6,VLOOKUP(G4258,Clientes!$A$2:$D$102,4,FALSE))</f>
        <v>Ciudad de México</v>
      </c>
      <c r="I4258" t="s">
        <v>867</v>
      </c>
      <c r="J4258">
        <v>6</v>
      </c>
      <c r="O4258" t="s">
        <v>907</v>
      </c>
    </row>
    <row r="4259" spans="1:15">
      <c r="A4259">
        <f t="shared" si="133"/>
        <v>4258</v>
      </c>
      <c r="B4259" s="14">
        <v>44323</v>
      </c>
      <c r="C4259" t="s">
        <v>6</v>
      </c>
      <c r="D4259" t="s">
        <v>21</v>
      </c>
      <c r="E4259" s="15">
        <f t="shared" si="132"/>
        <v>20201061</v>
      </c>
      <c r="F4259">
        <v>128</v>
      </c>
      <c r="G4259">
        <v>99999</v>
      </c>
      <c r="H4259" t="str">
        <f>IF(VLOOKUP(G4259,Clientes!$A$2:$D$102,4,FALSE)=0,Clientes!$D$6,VLOOKUP(G4259,Clientes!$A$2:$D$102,4,FALSE))</f>
        <v>Ciudad de México</v>
      </c>
      <c r="I4259" t="s">
        <v>870</v>
      </c>
      <c r="J4259">
        <v>5</v>
      </c>
      <c r="O4259" t="s">
        <v>32</v>
      </c>
    </row>
    <row r="4260" spans="1:15">
      <c r="A4260">
        <f t="shared" si="133"/>
        <v>4259</v>
      </c>
      <c r="B4260" s="14">
        <v>44323</v>
      </c>
      <c r="C4260" t="s">
        <v>6</v>
      </c>
      <c r="D4260" t="s">
        <v>20</v>
      </c>
      <c r="E4260" s="15">
        <f t="shared" si="132"/>
        <v>20201062</v>
      </c>
      <c r="F4260">
        <v>163</v>
      </c>
      <c r="G4260">
        <v>99999</v>
      </c>
      <c r="H4260" t="str">
        <f>IF(VLOOKUP(G4260,Clientes!$A$2:$D$102,4,FALSE)=0,Clientes!$D$6,VLOOKUP(G4260,Clientes!$A$2:$D$102,4,FALSE))</f>
        <v>Ciudad de México</v>
      </c>
      <c r="I4260" t="s">
        <v>861</v>
      </c>
      <c r="J4260">
        <v>1</v>
      </c>
      <c r="O4260" t="s">
        <v>907</v>
      </c>
    </row>
    <row r="4261" spans="1:15">
      <c r="A4261">
        <f t="shared" si="133"/>
        <v>4260</v>
      </c>
      <c r="B4261" s="14">
        <v>44323</v>
      </c>
      <c r="C4261" t="s">
        <v>6</v>
      </c>
      <c r="D4261" t="s">
        <v>21</v>
      </c>
      <c r="E4261" s="15">
        <f t="shared" si="132"/>
        <v>20201063</v>
      </c>
      <c r="F4261">
        <v>169</v>
      </c>
      <c r="G4261">
        <v>99999</v>
      </c>
      <c r="H4261" t="str">
        <f>IF(VLOOKUP(G4261,Clientes!$A$2:$D$102,4,FALSE)=0,Clientes!$D$6,VLOOKUP(G4261,Clientes!$A$2:$D$102,4,FALSE))</f>
        <v>Ciudad de México</v>
      </c>
      <c r="I4261" t="s">
        <v>860</v>
      </c>
      <c r="J4261">
        <v>2</v>
      </c>
      <c r="O4261" t="s">
        <v>907</v>
      </c>
    </row>
    <row r="4262" spans="1:15">
      <c r="A4262">
        <f t="shared" si="133"/>
        <v>4261</v>
      </c>
      <c r="B4262" s="14">
        <v>44323</v>
      </c>
      <c r="C4262" t="s">
        <v>6</v>
      </c>
      <c r="D4262" t="s">
        <v>21</v>
      </c>
      <c r="E4262" s="15">
        <f t="shared" si="132"/>
        <v>20201064</v>
      </c>
      <c r="F4262">
        <v>201</v>
      </c>
      <c r="G4262">
        <v>99999</v>
      </c>
      <c r="H4262" t="str">
        <f>IF(VLOOKUP(G4262,Clientes!$A$2:$D$102,4,FALSE)=0,Clientes!$D$6,VLOOKUP(G4262,Clientes!$A$2:$D$102,4,FALSE))</f>
        <v>Ciudad de México</v>
      </c>
      <c r="I4262" t="s">
        <v>841</v>
      </c>
      <c r="J4262">
        <v>3</v>
      </c>
      <c r="O4262" t="s">
        <v>908</v>
      </c>
    </row>
    <row r="4263" spans="1:15">
      <c r="A4263">
        <f t="shared" si="133"/>
        <v>4262</v>
      </c>
      <c r="B4263" s="14">
        <v>44323</v>
      </c>
      <c r="C4263" t="s">
        <v>6</v>
      </c>
      <c r="D4263" t="s">
        <v>20</v>
      </c>
      <c r="E4263" s="15">
        <f t="shared" si="132"/>
        <v>20201065</v>
      </c>
      <c r="F4263">
        <v>235</v>
      </c>
      <c r="G4263">
        <v>99999</v>
      </c>
      <c r="H4263" t="str">
        <f>IF(VLOOKUP(G4263,Clientes!$A$2:$D$102,4,FALSE)=0,Clientes!$D$6,VLOOKUP(G4263,Clientes!$A$2:$D$102,4,FALSE))</f>
        <v>Ciudad de México</v>
      </c>
      <c r="I4263" t="s">
        <v>885</v>
      </c>
      <c r="J4263">
        <v>7</v>
      </c>
      <c r="O4263" t="s">
        <v>908</v>
      </c>
    </row>
    <row r="4264" spans="1:15">
      <c r="A4264">
        <f t="shared" si="133"/>
        <v>4263</v>
      </c>
      <c r="B4264" s="14">
        <v>44323</v>
      </c>
      <c r="C4264" t="s">
        <v>6</v>
      </c>
      <c r="D4264" t="s">
        <v>20</v>
      </c>
      <c r="E4264" s="15">
        <f t="shared" si="132"/>
        <v>20201066</v>
      </c>
      <c r="F4264">
        <v>239</v>
      </c>
      <c r="G4264">
        <v>99999</v>
      </c>
      <c r="H4264" t="str">
        <f>IF(VLOOKUP(G4264,Clientes!$A$2:$D$102,4,FALSE)=0,Clientes!$D$6,VLOOKUP(G4264,Clientes!$A$2:$D$102,4,FALSE))</f>
        <v>Ciudad de México</v>
      </c>
      <c r="I4264" t="s">
        <v>852</v>
      </c>
      <c r="J4264">
        <v>3</v>
      </c>
      <c r="O4264" t="s">
        <v>908</v>
      </c>
    </row>
    <row r="4265" spans="1:15">
      <c r="A4265">
        <f t="shared" si="133"/>
        <v>4264</v>
      </c>
      <c r="B4265" s="14">
        <v>44323</v>
      </c>
      <c r="C4265" t="s">
        <v>6</v>
      </c>
      <c r="D4265" t="s">
        <v>20</v>
      </c>
      <c r="E4265" s="15">
        <f t="shared" si="132"/>
        <v>20201067</v>
      </c>
      <c r="F4265">
        <v>243</v>
      </c>
      <c r="G4265">
        <v>99999</v>
      </c>
      <c r="H4265" t="str">
        <f>IF(VLOOKUP(G4265,Clientes!$A$2:$D$102,4,FALSE)=0,Clientes!$D$6,VLOOKUP(G4265,Clientes!$A$2:$D$102,4,FALSE))</f>
        <v>Ciudad de México</v>
      </c>
      <c r="I4265" t="s">
        <v>869</v>
      </c>
      <c r="J4265">
        <v>4</v>
      </c>
      <c r="O4265" t="s">
        <v>908</v>
      </c>
    </row>
    <row r="4266" spans="1:15">
      <c r="A4266">
        <f t="shared" si="133"/>
        <v>4265</v>
      </c>
      <c r="B4266" s="14">
        <v>44323</v>
      </c>
      <c r="C4266" t="s">
        <v>6</v>
      </c>
      <c r="D4266" t="s">
        <v>20</v>
      </c>
      <c r="E4266" s="15">
        <f t="shared" si="132"/>
        <v>20201068</v>
      </c>
      <c r="F4266">
        <v>244</v>
      </c>
      <c r="G4266">
        <v>99999</v>
      </c>
      <c r="H4266" t="str">
        <f>IF(VLOOKUP(G4266,Clientes!$A$2:$D$102,4,FALSE)=0,Clientes!$D$6,VLOOKUP(G4266,Clientes!$A$2:$D$102,4,FALSE))</f>
        <v>Ciudad de México</v>
      </c>
      <c r="I4266" t="s">
        <v>830</v>
      </c>
      <c r="J4266">
        <v>4</v>
      </c>
      <c r="O4266" t="s">
        <v>908</v>
      </c>
    </row>
    <row r="4267" spans="1:15">
      <c r="A4267">
        <f t="shared" si="133"/>
        <v>4266</v>
      </c>
      <c r="B4267" s="14">
        <v>44323</v>
      </c>
      <c r="C4267" t="s">
        <v>6</v>
      </c>
      <c r="D4267" t="s">
        <v>20</v>
      </c>
      <c r="E4267" s="15">
        <f t="shared" si="132"/>
        <v>20201069</v>
      </c>
      <c r="F4267">
        <v>277</v>
      </c>
      <c r="G4267">
        <v>99999</v>
      </c>
      <c r="H4267" t="str">
        <f>IF(VLOOKUP(G4267,Clientes!$A$2:$D$102,4,FALSE)=0,Clientes!$D$6,VLOOKUP(G4267,Clientes!$A$2:$D$102,4,FALSE))</f>
        <v>Ciudad de México</v>
      </c>
      <c r="I4267" t="s">
        <v>845</v>
      </c>
      <c r="J4267">
        <v>1</v>
      </c>
      <c r="O4267" t="s">
        <v>907</v>
      </c>
    </row>
    <row r="4268" spans="1:15">
      <c r="A4268">
        <f t="shared" si="133"/>
        <v>4267</v>
      </c>
      <c r="B4268" s="14">
        <v>44323</v>
      </c>
      <c r="C4268" t="s">
        <v>6</v>
      </c>
      <c r="D4268" t="s">
        <v>20</v>
      </c>
      <c r="E4268" s="15">
        <f t="shared" si="132"/>
        <v>20201070</v>
      </c>
      <c r="F4268">
        <v>305</v>
      </c>
      <c r="G4268">
        <v>99999</v>
      </c>
      <c r="H4268" t="str">
        <f>IF(VLOOKUP(G4268,Clientes!$A$2:$D$102,4,FALSE)=0,Clientes!$D$6,VLOOKUP(G4268,Clientes!$A$2:$D$102,4,FALSE))</f>
        <v>Ciudad de México</v>
      </c>
      <c r="I4268" t="s">
        <v>876</v>
      </c>
      <c r="J4268">
        <v>4</v>
      </c>
      <c r="O4268" t="s">
        <v>907</v>
      </c>
    </row>
    <row r="4269" spans="1:15">
      <c r="A4269">
        <f t="shared" si="133"/>
        <v>4268</v>
      </c>
      <c r="B4269" s="14">
        <v>44323</v>
      </c>
      <c r="C4269" t="s">
        <v>6</v>
      </c>
      <c r="D4269" t="s">
        <v>20</v>
      </c>
      <c r="E4269" s="15">
        <f t="shared" si="132"/>
        <v>20201071</v>
      </c>
      <c r="F4269">
        <v>309</v>
      </c>
      <c r="G4269">
        <v>99999</v>
      </c>
      <c r="H4269" t="str">
        <f>IF(VLOOKUP(G4269,Clientes!$A$2:$D$102,4,FALSE)=0,Clientes!$D$6,VLOOKUP(G4269,Clientes!$A$2:$D$102,4,FALSE))</f>
        <v>Ciudad de México</v>
      </c>
      <c r="I4269" t="s">
        <v>875</v>
      </c>
      <c r="J4269">
        <v>6</v>
      </c>
      <c r="O4269" t="s">
        <v>908</v>
      </c>
    </row>
    <row r="4270" spans="1:15">
      <c r="A4270">
        <f t="shared" si="133"/>
        <v>4269</v>
      </c>
      <c r="B4270" s="14">
        <v>44323</v>
      </c>
      <c r="C4270" t="s">
        <v>6</v>
      </c>
      <c r="D4270" t="s">
        <v>22</v>
      </c>
      <c r="E4270" s="15">
        <f t="shared" si="132"/>
        <v>20201072</v>
      </c>
      <c r="F4270">
        <v>345</v>
      </c>
      <c r="G4270">
        <v>99999</v>
      </c>
      <c r="H4270" t="str">
        <f>IF(VLOOKUP(G4270,Clientes!$A$2:$D$102,4,FALSE)=0,Clientes!$D$6,VLOOKUP(G4270,Clientes!$A$2:$D$102,4,FALSE))</f>
        <v>Ciudad de México</v>
      </c>
      <c r="I4270" t="s">
        <v>863</v>
      </c>
      <c r="J4270">
        <v>2</v>
      </c>
      <c r="O4270" t="s">
        <v>908</v>
      </c>
    </row>
    <row r="4271" spans="1:15">
      <c r="A4271">
        <f t="shared" si="133"/>
        <v>4270</v>
      </c>
      <c r="B4271" s="14">
        <v>44323</v>
      </c>
      <c r="C4271" t="s">
        <v>6</v>
      </c>
      <c r="D4271" t="s">
        <v>22</v>
      </c>
      <c r="E4271" s="15">
        <f t="shared" si="132"/>
        <v>20201073</v>
      </c>
      <c r="F4271">
        <v>357</v>
      </c>
      <c r="G4271">
        <v>99999</v>
      </c>
      <c r="H4271" t="str">
        <f>IF(VLOOKUP(G4271,Clientes!$A$2:$D$102,4,FALSE)=0,Clientes!$D$6,VLOOKUP(G4271,Clientes!$A$2:$D$102,4,FALSE))</f>
        <v>Ciudad de México</v>
      </c>
      <c r="I4271" t="s">
        <v>890</v>
      </c>
      <c r="J4271">
        <v>2</v>
      </c>
      <c r="O4271" t="s">
        <v>908</v>
      </c>
    </row>
    <row r="4272" spans="1:15">
      <c r="A4272">
        <f t="shared" si="133"/>
        <v>4271</v>
      </c>
      <c r="B4272" s="14">
        <v>44323</v>
      </c>
      <c r="C4272" t="s">
        <v>6</v>
      </c>
      <c r="D4272" t="s">
        <v>20</v>
      </c>
      <c r="E4272" s="15">
        <f t="shared" si="132"/>
        <v>20201074</v>
      </c>
      <c r="F4272">
        <v>411</v>
      </c>
      <c r="G4272">
        <v>99999</v>
      </c>
      <c r="H4272" t="str">
        <f>IF(VLOOKUP(G4272,Clientes!$A$2:$D$102,4,FALSE)=0,Clientes!$D$6,VLOOKUP(G4272,Clientes!$A$2:$D$102,4,FALSE))</f>
        <v>Ciudad de México</v>
      </c>
      <c r="I4272" t="s">
        <v>841</v>
      </c>
      <c r="J4272">
        <v>6</v>
      </c>
      <c r="O4272" t="s">
        <v>32</v>
      </c>
    </row>
    <row r="4273" spans="1:15">
      <c r="A4273">
        <f t="shared" si="133"/>
        <v>4272</v>
      </c>
      <c r="B4273" s="14">
        <v>44324</v>
      </c>
      <c r="C4273" t="s">
        <v>6</v>
      </c>
      <c r="D4273" t="s">
        <v>20</v>
      </c>
      <c r="E4273" s="15">
        <f t="shared" si="132"/>
        <v>20201075</v>
      </c>
      <c r="F4273">
        <v>22</v>
      </c>
      <c r="G4273">
        <v>22</v>
      </c>
      <c r="H4273" t="str">
        <f>IF(VLOOKUP(G4273,Clientes!$A$2:$D$102,4,FALSE)=0,Clientes!$D$6,VLOOKUP(G4273,Clientes!$A$2:$D$102,4,FALSE))</f>
        <v>Ciudad de México</v>
      </c>
      <c r="I4273" t="s">
        <v>844</v>
      </c>
      <c r="J4273">
        <v>7</v>
      </c>
      <c r="O4273" t="s">
        <v>907</v>
      </c>
    </row>
    <row r="4274" spans="1:15">
      <c r="A4274">
        <f t="shared" si="133"/>
        <v>4273</v>
      </c>
      <c r="B4274" s="14">
        <v>44324</v>
      </c>
      <c r="C4274" t="s">
        <v>6</v>
      </c>
      <c r="D4274" t="s">
        <v>20</v>
      </c>
      <c r="E4274" s="15">
        <f t="shared" si="132"/>
        <v>20201076</v>
      </c>
      <c r="F4274">
        <v>164</v>
      </c>
      <c r="G4274">
        <v>99999</v>
      </c>
      <c r="H4274" t="str">
        <f>IF(VLOOKUP(G4274,Clientes!$A$2:$D$102,4,FALSE)=0,Clientes!$D$6,VLOOKUP(G4274,Clientes!$A$2:$D$102,4,FALSE))</f>
        <v>Ciudad de México</v>
      </c>
      <c r="I4274" t="s">
        <v>882</v>
      </c>
      <c r="J4274">
        <v>3</v>
      </c>
      <c r="O4274" t="s">
        <v>907</v>
      </c>
    </row>
    <row r="4275" spans="1:15">
      <c r="A4275">
        <f t="shared" si="133"/>
        <v>4274</v>
      </c>
      <c r="B4275" s="14">
        <v>44324</v>
      </c>
      <c r="C4275" t="s">
        <v>6</v>
      </c>
      <c r="D4275" t="s">
        <v>22</v>
      </c>
      <c r="E4275" s="15">
        <f t="shared" si="132"/>
        <v>20201077</v>
      </c>
      <c r="F4275">
        <v>182</v>
      </c>
      <c r="G4275">
        <v>99999</v>
      </c>
      <c r="H4275" t="str">
        <f>IF(VLOOKUP(G4275,Clientes!$A$2:$D$102,4,FALSE)=0,Clientes!$D$6,VLOOKUP(G4275,Clientes!$A$2:$D$102,4,FALSE))</f>
        <v>Ciudad de México</v>
      </c>
      <c r="I4275" t="s">
        <v>875</v>
      </c>
      <c r="J4275">
        <v>2</v>
      </c>
      <c r="O4275" t="s">
        <v>907</v>
      </c>
    </row>
    <row r="4276" spans="1:15">
      <c r="A4276">
        <f t="shared" si="133"/>
        <v>4275</v>
      </c>
      <c r="B4276" s="14">
        <v>44324</v>
      </c>
      <c r="C4276" t="s">
        <v>6</v>
      </c>
      <c r="D4276" t="s">
        <v>21</v>
      </c>
      <c r="E4276" s="15">
        <f t="shared" si="132"/>
        <v>20201078</v>
      </c>
      <c r="F4276">
        <v>239</v>
      </c>
      <c r="G4276">
        <v>99999</v>
      </c>
      <c r="H4276" t="str">
        <f>IF(VLOOKUP(G4276,Clientes!$A$2:$D$102,4,FALSE)=0,Clientes!$D$6,VLOOKUP(G4276,Clientes!$A$2:$D$102,4,FALSE))</f>
        <v>Ciudad de México</v>
      </c>
      <c r="I4276" t="s">
        <v>839</v>
      </c>
      <c r="J4276">
        <v>6</v>
      </c>
      <c r="O4276" t="s">
        <v>907</v>
      </c>
    </row>
    <row r="4277" spans="1:15">
      <c r="A4277">
        <f t="shared" si="133"/>
        <v>4276</v>
      </c>
      <c r="B4277" s="14">
        <v>44324</v>
      </c>
      <c r="C4277" t="s">
        <v>6</v>
      </c>
      <c r="D4277" t="s">
        <v>21</v>
      </c>
      <c r="E4277" s="15">
        <f t="shared" si="132"/>
        <v>20201079</v>
      </c>
      <c r="F4277">
        <v>281</v>
      </c>
      <c r="G4277">
        <v>99999</v>
      </c>
      <c r="H4277" t="str">
        <f>IF(VLOOKUP(G4277,Clientes!$A$2:$D$102,4,FALSE)=0,Clientes!$D$6,VLOOKUP(G4277,Clientes!$A$2:$D$102,4,FALSE))</f>
        <v>Ciudad de México</v>
      </c>
      <c r="I4277" t="s">
        <v>866</v>
      </c>
      <c r="J4277">
        <v>1</v>
      </c>
      <c r="O4277" t="s">
        <v>908</v>
      </c>
    </row>
    <row r="4278" spans="1:15">
      <c r="A4278">
        <f t="shared" si="133"/>
        <v>4277</v>
      </c>
      <c r="B4278" s="14">
        <v>44324</v>
      </c>
      <c r="C4278" t="s">
        <v>6</v>
      </c>
      <c r="D4278" t="s">
        <v>21</v>
      </c>
      <c r="E4278" s="15">
        <f t="shared" si="132"/>
        <v>20201080</v>
      </c>
      <c r="F4278">
        <v>424</v>
      </c>
      <c r="G4278">
        <v>99999</v>
      </c>
      <c r="H4278" t="str">
        <f>IF(VLOOKUP(G4278,Clientes!$A$2:$D$102,4,FALSE)=0,Clientes!$D$6,VLOOKUP(G4278,Clientes!$A$2:$D$102,4,FALSE))</f>
        <v>Ciudad de México</v>
      </c>
      <c r="I4278" t="s">
        <v>835</v>
      </c>
      <c r="J4278">
        <v>6</v>
      </c>
      <c r="O4278" t="s">
        <v>908</v>
      </c>
    </row>
    <row r="4279" spans="1:15">
      <c r="A4279">
        <f t="shared" si="133"/>
        <v>4278</v>
      </c>
      <c r="B4279" s="14">
        <v>44325</v>
      </c>
      <c r="C4279" t="s">
        <v>6</v>
      </c>
      <c r="D4279" t="s">
        <v>20</v>
      </c>
      <c r="E4279" s="15">
        <f t="shared" si="132"/>
        <v>20201081</v>
      </c>
      <c r="F4279">
        <v>44</v>
      </c>
      <c r="G4279">
        <v>44</v>
      </c>
      <c r="H4279" t="str">
        <f>IF(VLOOKUP(G4279,Clientes!$A$2:$D$102,4,FALSE)=0,Clientes!$D$6,VLOOKUP(G4279,Clientes!$A$2:$D$102,4,FALSE))</f>
        <v>Mérida</v>
      </c>
      <c r="I4279" t="s">
        <v>868</v>
      </c>
      <c r="J4279">
        <v>6</v>
      </c>
      <c r="O4279" t="s">
        <v>907</v>
      </c>
    </row>
    <row r="4280" spans="1:15">
      <c r="A4280">
        <f t="shared" si="133"/>
        <v>4279</v>
      </c>
      <c r="B4280" s="14">
        <v>44325</v>
      </c>
      <c r="C4280" t="s">
        <v>6</v>
      </c>
      <c r="D4280" t="s">
        <v>22</v>
      </c>
      <c r="E4280" s="15">
        <f t="shared" si="132"/>
        <v>20201082</v>
      </c>
      <c r="F4280">
        <v>80</v>
      </c>
      <c r="G4280">
        <v>80</v>
      </c>
      <c r="H4280" t="str">
        <f>IF(VLOOKUP(G4280,Clientes!$A$2:$D$102,4,FALSE)=0,Clientes!$D$6,VLOOKUP(G4280,Clientes!$A$2:$D$102,4,FALSE))</f>
        <v>Ciudad de México</v>
      </c>
      <c r="I4280" t="s">
        <v>839</v>
      </c>
      <c r="J4280">
        <v>6</v>
      </c>
      <c r="O4280" t="s">
        <v>908</v>
      </c>
    </row>
    <row r="4281" spans="1:15">
      <c r="A4281">
        <f t="shared" si="133"/>
        <v>4280</v>
      </c>
      <c r="B4281" s="14">
        <v>44325</v>
      </c>
      <c r="C4281" t="s">
        <v>6</v>
      </c>
      <c r="D4281" t="s">
        <v>20</v>
      </c>
      <c r="E4281" s="15">
        <f t="shared" si="132"/>
        <v>20201083</v>
      </c>
      <c r="F4281">
        <v>431</v>
      </c>
      <c r="G4281">
        <v>99999</v>
      </c>
      <c r="H4281" t="str">
        <f>IF(VLOOKUP(G4281,Clientes!$A$2:$D$102,4,FALSE)=0,Clientes!$D$6,VLOOKUP(G4281,Clientes!$A$2:$D$102,4,FALSE))</f>
        <v>Ciudad de México</v>
      </c>
      <c r="I4281" t="s">
        <v>884</v>
      </c>
      <c r="J4281">
        <v>7</v>
      </c>
      <c r="O4281" t="s">
        <v>907</v>
      </c>
    </row>
    <row r="4282" spans="1:15">
      <c r="A4282">
        <f t="shared" si="133"/>
        <v>4281</v>
      </c>
      <c r="B4282" s="14">
        <v>44325</v>
      </c>
      <c r="C4282" t="s">
        <v>36</v>
      </c>
      <c r="D4282" t="s">
        <v>20</v>
      </c>
      <c r="E4282" s="15">
        <f t="shared" si="132"/>
        <v>20201084</v>
      </c>
      <c r="F4282">
        <v>441</v>
      </c>
      <c r="G4282">
        <v>99999</v>
      </c>
      <c r="H4282" t="str">
        <f>IF(VLOOKUP(G4282,Clientes!$A$2:$D$102,4,FALSE)=0,Clientes!$D$6,VLOOKUP(G4282,Clientes!$A$2:$D$102,4,FALSE))</f>
        <v>Ciudad de México</v>
      </c>
      <c r="I4282" t="s">
        <v>871</v>
      </c>
      <c r="J4282">
        <v>2</v>
      </c>
      <c r="O4282" t="s">
        <v>908</v>
      </c>
    </row>
    <row r="4283" spans="1:15">
      <c r="A4283">
        <f t="shared" si="133"/>
        <v>4282</v>
      </c>
      <c r="B4283" s="14">
        <v>44326</v>
      </c>
      <c r="C4283" t="s">
        <v>6</v>
      </c>
      <c r="D4283" t="s">
        <v>20</v>
      </c>
      <c r="E4283" s="15">
        <f t="shared" si="132"/>
        <v>20201085</v>
      </c>
      <c r="F4283">
        <v>63</v>
      </c>
      <c r="G4283">
        <v>63</v>
      </c>
      <c r="H4283" t="str">
        <f>IF(VLOOKUP(G4283,Clientes!$A$2:$D$102,4,FALSE)=0,Clientes!$D$6,VLOOKUP(G4283,Clientes!$A$2:$D$102,4,FALSE))</f>
        <v>Ciudad de México</v>
      </c>
      <c r="I4283" t="s">
        <v>882</v>
      </c>
      <c r="J4283">
        <v>4</v>
      </c>
      <c r="O4283" t="s">
        <v>907</v>
      </c>
    </row>
    <row r="4284" spans="1:15">
      <c r="A4284">
        <f t="shared" si="133"/>
        <v>4283</v>
      </c>
      <c r="B4284" s="14">
        <v>44326</v>
      </c>
      <c r="C4284" t="s">
        <v>6</v>
      </c>
      <c r="D4284" t="s">
        <v>20</v>
      </c>
      <c r="E4284" s="15">
        <f t="shared" ref="E4284:E4347" si="134">IF(CONCATENATE(D4284,F4284)=CONCATENATE(D4283,F4283),E4283,E4283+1)</f>
        <v>20201086</v>
      </c>
      <c r="F4284">
        <v>113</v>
      </c>
      <c r="G4284">
        <v>99999</v>
      </c>
      <c r="H4284" t="str">
        <f>IF(VLOOKUP(G4284,Clientes!$A$2:$D$102,4,FALSE)=0,Clientes!$D$6,VLOOKUP(G4284,Clientes!$A$2:$D$102,4,FALSE))</f>
        <v>Ciudad de México</v>
      </c>
      <c r="I4284" t="s">
        <v>845</v>
      </c>
      <c r="J4284">
        <v>2</v>
      </c>
      <c r="O4284" t="s">
        <v>32</v>
      </c>
    </row>
    <row r="4285" spans="1:15">
      <c r="A4285">
        <f t="shared" si="133"/>
        <v>4284</v>
      </c>
      <c r="B4285" s="14">
        <v>44326</v>
      </c>
      <c r="C4285" t="s">
        <v>6</v>
      </c>
      <c r="D4285" t="s">
        <v>20</v>
      </c>
      <c r="E4285" s="15">
        <f t="shared" si="134"/>
        <v>20201087</v>
      </c>
      <c r="F4285">
        <v>202</v>
      </c>
      <c r="G4285">
        <v>99999</v>
      </c>
      <c r="H4285" t="str">
        <f>IF(VLOOKUP(G4285,Clientes!$A$2:$D$102,4,FALSE)=0,Clientes!$D$6,VLOOKUP(G4285,Clientes!$A$2:$D$102,4,FALSE))</f>
        <v>Ciudad de México</v>
      </c>
      <c r="I4285" t="s">
        <v>845</v>
      </c>
      <c r="J4285">
        <v>4</v>
      </c>
      <c r="O4285" t="s">
        <v>908</v>
      </c>
    </row>
    <row r="4286" spans="1:15">
      <c r="A4286">
        <f t="shared" si="133"/>
        <v>4285</v>
      </c>
      <c r="B4286" s="14">
        <v>44326</v>
      </c>
      <c r="C4286" t="s">
        <v>6</v>
      </c>
      <c r="D4286" t="s">
        <v>20</v>
      </c>
      <c r="E4286" s="15">
        <f t="shared" si="134"/>
        <v>20201088</v>
      </c>
      <c r="F4286">
        <v>221</v>
      </c>
      <c r="G4286">
        <v>99999</v>
      </c>
      <c r="H4286" t="str">
        <f>IF(VLOOKUP(G4286,Clientes!$A$2:$D$102,4,FALSE)=0,Clientes!$D$6,VLOOKUP(G4286,Clientes!$A$2:$D$102,4,FALSE))</f>
        <v>Ciudad de México</v>
      </c>
      <c r="I4286" t="s">
        <v>837</v>
      </c>
      <c r="J4286">
        <v>7</v>
      </c>
      <c r="O4286" t="s">
        <v>32</v>
      </c>
    </row>
    <row r="4287" spans="1:15">
      <c r="A4287">
        <f t="shared" si="133"/>
        <v>4286</v>
      </c>
      <c r="B4287" s="14">
        <v>44326</v>
      </c>
      <c r="C4287" t="s">
        <v>6</v>
      </c>
      <c r="D4287" t="s">
        <v>20</v>
      </c>
      <c r="E4287" s="15">
        <f t="shared" si="134"/>
        <v>20201089</v>
      </c>
      <c r="F4287">
        <v>236</v>
      </c>
      <c r="G4287">
        <v>99999</v>
      </c>
      <c r="H4287" t="str">
        <f>IF(VLOOKUP(G4287,Clientes!$A$2:$D$102,4,FALSE)=0,Clientes!$D$6,VLOOKUP(G4287,Clientes!$A$2:$D$102,4,FALSE))</f>
        <v>Ciudad de México</v>
      </c>
      <c r="I4287" t="s">
        <v>876</v>
      </c>
      <c r="J4287">
        <v>3</v>
      </c>
      <c r="O4287" t="s">
        <v>908</v>
      </c>
    </row>
    <row r="4288" spans="1:15">
      <c r="A4288">
        <f t="shared" si="133"/>
        <v>4287</v>
      </c>
      <c r="B4288" s="14">
        <v>44326</v>
      </c>
      <c r="C4288" t="s">
        <v>6</v>
      </c>
      <c r="D4288" t="s">
        <v>20</v>
      </c>
      <c r="E4288" s="15">
        <f t="shared" si="134"/>
        <v>20201090</v>
      </c>
      <c r="F4288">
        <v>248</v>
      </c>
      <c r="G4288">
        <v>99999</v>
      </c>
      <c r="H4288" t="str">
        <f>IF(VLOOKUP(G4288,Clientes!$A$2:$D$102,4,FALSE)=0,Clientes!$D$6,VLOOKUP(G4288,Clientes!$A$2:$D$102,4,FALSE))</f>
        <v>Ciudad de México</v>
      </c>
      <c r="I4288" t="s">
        <v>844</v>
      </c>
      <c r="J4288">
        <v>2</v>
      </c>
      <c r="O4288" t="s">
        <v>32</v>
      </c>
    </row>
    <row r="4289" spans="1:15">
      <c r="A4289">
        <f t="shared" si="133"/>
        <v>4288</v>
      </c>
      <c r="B4289" s="14">
        <v>44326</v>
      </c>
      <c r="C4289" t="s">
        <v>6</v>
      </c>
      <c r="D4289" t="s">
        <v>22</v>
      </c>
      <c r="E4289" s="15">
        <f t="shared" si="134"/>
        <v>20201091</v>
      </c>
      <c r="F4289">
        <v>279</v>
      </c>
      <c r="G4289">
        <v>99999</v>
      </c>
      <c r="H4289" t="str">
        <f>IF(VLOOKUP(G4289,Clientes!$A$2:$D$102,4,FALSE)=0,Clientes!$D$6,VLOOKUP(G4289,Clientes!$A$2:$D$102,4,FALSE))</f>
        <v>Ciudad de México</v>
      </c>
      <c r="I4289" t="s">
        <v>846</v>
      </c>
      <c r="J4289">
        <v>7</v>
      </c>
      <c r="O4289" t="s">
        <v>908</v>
      </c>
    </row>
    <row r="4290" spans="1:15">
      <c r="A4290">
        <f t="shared" si="133"/>
        <v>4289</v>
      </c>
      <c r="B4290" s="14">
        <v>44326</v>
      </c>
      <c r="C4290" t="s">
        <v>6</v>
      </c>
      <c r="D4290" t="s">
        <v>21</v>
      </c>
      <c r="E4290" s="15">
        <f t="shared" si="134"/>
        <v>20201092</v>
      </c>
      <c r="F4290">
        <v>281</v>
      </c>
      <c r="G4290">
        <v>99999</v>
      </c>
      <c r="H4290" t="str">
        <f>IF(VLOOKUP(G4290,Clientes!$A$2:$D$102,4,FALSE)=0,Clientes!$D$6,VLOOKUP(G4290,Clientes!$A$2:$D$102,4,FALSE))</f>
        <v>Ciudad de México</v>
      </c>
      <c r="I4290" t="s">
        <v>829</v>
      </c>
      <c r="J4290">
        <v>1</v>
      </c>
      <c r="O4290" t="s">
        <v>32</v>
      </c>
    </row>
    <row r="4291" spans="1:15">
      <c r="A4291">
        <f t="shared" si="133"/>
        <v>4290</v>
      </c>
      <c r="B4291" s="14">
        <v>44327</v>
      </c>
      <c r="C4291" t="s">
        <v>6</v>
      </c>
      <c r="D4291" t="s">
        <v>20</v>
      </c>
      <c r="E4291" s="15">
        <f t="shared" si="134"/>
        <v>20201093</v>
      </c>
      <c r="F4291">
        <v>30</v>
      </c>
      <c r="G4291">
        <v>30</v>
      </c>
      <c r="H4291" t="str">
        <f>IF(VLOOKUP(G4291,Clientes!$A$2:$D$102,4,FALSE)=0,Clientes!$D$6,VLOOKUP(G4291,Clientes!$A$2:$D$102,4,FALSE))</f>
        <v>Tepic</v>
      </c>
      <c r="I4291" t="s">
        <v>840</v>
      </c>
      <c r="J4291">
        <v>7</v>
      </c>
      <c r="O4291" t="s">
        <v>32</v>
      </c>
    </row>
    <row r="4292" spans="1:15">
      <c r="A4292">
        <f t="shared" ref="A4292:A4355" si="135">A4291+1</f>
        <v>4291</v>
      </c>
      <c r="B4292" s="14">
        <v>44327</v>
      </c>
      <c r="C4292" t="s">
        <v>6</v>
      </c>
      <c r="D4292" t="s">
        <v>20</v>
      </c>
      <c r="E4292" s="15">
        <f t="shared" si="134"/>
        <v>20201094</v>
      </c>
      <c r="F4292">
        <v>44</v>
      </c>
      <c r="G4292">
        <v>44</v>
      </c>
      <c r="H4292" t="str">
        <f>IF(VLOOKUP(G4292,Clientes!$A$2:$D$102,4,FALSE)=0,Clientes!$D$6,VLOOKUP(G4292,Clientes!$A$2:$D$102,4,FALSE))</f>
        <v>Mérida</v>
      </c>
      <c r="I4292" t="s">
        <v>849</v>
      </c>
      <c r="J4292">
        <v>2</v>
      </c>
      <c r="O4292" t="s">
        <v>32</v>
      </c>
    </row>
    <row r="4293" spans="1:15">
      <c r="A4293">
        <f t="shared" si="135"/>
        <v>4292</v>
      </c>
      <c r="B4293" s="14">
        <v>44327</v>
      </c>
      <c r="C4293" t="s">
        <v>6</v>
      </c>
      <c r="D4293" t="s">
        <v>22</v>
      </c>
      <c r="E4293" s="15">
        <f t="shared" si="134"/>
        <v>20201095</v>
      </c>
      <c r="F4293">
        <v>101</v>
      </c>
      <c r="G4293">
        <v>99999</v>
      </c>
      <c r="H4293" t="str">
        <f>IF(VLOOKUP(G4293,Clientes!$A$2:$D$102,4,FALSE)=0,Clientes!$D$6,VLOOKUP(G4293,Clientes!$A$2:$D$102,4,FALSE))</f>
        <v>Ciudad de México</v>
      </c>
      <c r="I4293" t="s">
        <v>889</v>
      </c>
      <c r="J4293">
        <v>3</v>
      </c>
      <c r="O4293" t="s">
        <v>908</v>
      </c>
    </row>
    <row r="4294" spans="1:15">
      <c r="A4294">
        <f t="shared" si="135"/>
        <v>4293</v>
      </c>
      <c r="B4294" s="14">
        <v>44327</v>
      </c>
      <c r="C4294" t="s">
        <v>6</v>
      </c>
      <c r="D4294" t="s">
        <v>20</v>
      </c>
      <c r="E4294" s="15">
        <f t="shared" si="134"/>
        <v>20201096</v>
      </c>
      <c r="F4294">
        <v>220</v>
      </c>
      <c r="G4294">
        <v>99999</v>
      </c>
      <c r="H4294" t="str">
        <f>IF(VLOOKUP(G4294,Clientes!$A$2:$D$102,4,FALSE)=0,Clientes!$D$6,VLOOKUP(G4294,Clientes!$A$2:$D$102,4,FALSE))</f>
        <v>Ciudad de México</v>
      </c>
      <c r="I4294" t="s">
        <v>839</v>
      </c>
      <c r="J4294">
        <v>2</v>
      </c>
      <c r="O4294" t="s">
        <v>907</v>
      </c>
    </row>
    <row r="4295" spans="1:15">
      <c r="A4295">
        <f t="shared" si="135"/>
        <v>4294</v>
      </c>
      <c r="B4295" s="14">
        <v>44327</v>
      </c>
      <c r="C4295" t="s">
        <v>6</v>
      </c>
      <c r="D4295" t="s">
        <v>21</v>
      </c>
      <c r="E4295" s="15">
        <f t="shared" si="134"/>
        <v>20201097</v>
      </c>
      <c r="F4295">
        <v>245</v>
      </c>
      <c r="G4295">
        <v>99999</v>
      </c>
      <c r="H4295" t="str">
        <f>IF(VLOOKUP(G4295,Clientes!$A$2:$D$102,4,FALSE)=0,Clientes!$D$6,VLOOKUP(G4295,Clientes!$A$2:$D$102,4,FALSE))</f>
        <v>Ciudad de México</v>
      </c>
      <c r="I4295" t="s">
        <v>878</v>
      </c>
      <c r="J4295">
        <v>2</v>
      </c>
      <c r="O4295" t="s">
        <v>32</v>
      </c>
    </row>
    <row r="4296" spans="1:15">
      <c r="A4296">
        <f t="shared" si="135"/>
        <v>4295</v>
      </c>
      <c r="B4296" s="14">
        <v>44327</v>
      </c>
      <c r="C4296" t="s">
        <v>6</v>
      </c>
      <c r="D4296" t="s">
        <v>22</v>
      </c>
      <c r="E4296" s="15">
        <f t="shared" si="134"/>
        <v>20201098</v>
      </c>
      <c r="F4296">
        <v>372</v>
      </c>
      <c r="G4296">
        <v>99999</v>
      </c>
      <c r="H4296" t="str">
        <f>IF(VLOOKUP(G4296,Clientes!$A$2:$D$102,4,FALSE)=0,Clientes!$D$6,VLOOKUP(G4296,Clientes!$A$2:$D$102,4,FALSE))</f>
        <v>Ciudad de México</v>
      </c>
      <c r="I4296" t="s">
        <v>834</v>
      </c>
      <c r="J4296">
        <v>2</v>
      </c>
      <c r="O4296" t="s">
        <v>908</v>
      </c>
    </row>
    <row r="4297" spans="1:15">
      <c r="A4297">
        <f t="shared" si="135"/>
        <v>4296</v>
      </c>
      <c r="B4297" s="14">
        <v>44327</v>
      </c>
      <c r="C4297" t="s">
        <v>6</v>
      </c>
      <c r="D4297" t="s">
        <v>22</v>
      </c>
      <c r="E4297" s="15">
        <f t="shared" si="134"/>
        <v>20201099</v>
      </c>
      <c r="F4297">
        <v>407</v>
      </c>
      <c r="G4297">
        <v>99999</v>
      </c>
      <c r="H4297" t="str">
        <f>IF(VLOOKUP(G4297,Clientes!$A$2:$D$102,4,FALSE)=0,Clientes!$D$6,VLOOKUP(G4297,Clientes!$A$2:$D$102,4,FALSE))</f>
        <v>Ciudad de México</v>
      </c>
      <c r="I4297" t="s">
        <v>866</v>
      </c>
      <c r="J4297">
        <v>1</v>
      </c>
      <c r="O4297" t="s">
        <v>907</v>
      </c>
    </row>
    <row r="4298" spans="1:15">
      <c r="A4298">
        <f t="shared" si="135"/>
        <v>4297</v>
      </c>
      <c r="B4298" s="14">
        <v>44327</v>
      </c>
      <c r="C4298" t="s">
        <v>6</v>
      </c>
      <c r="D4298" t="s">
        <v>20</v>
      </c>
      <c r="E4298" s="15">
        <f t="shared" si="134"/>
        <v>20201100</v>
      </c>
      <c r="F4298">
        <v>458</v>
      </c>
      <c r="G4298">
        <v>99999</v>
      </c>
      <c r="H4298" t="str">
        <f>IF(VLOOKUP(G4298,Clientes!$A$2:$D$102,4,FALSE)=0,Clientes!$D$6,VLOOKUP(G4298,Clientes!$A$2:$D$102,4,FALSE))</f>
        <v>Ciudad de México</v>
      </c>
      <c r="I4298" t="s">
        <v>889</v>
      </c>
      <c r="J4298">
        <v>5</v>
      </c>
      <c r="O4298" t="s">
        <v>907</v>
      </c>
    </row>
    <row r="4299" spans="1:15">
      <c r="A4299">
        <f t="shared" si="135"/>
        <v>4298</v>
      </c>
      <c r="B4299" s="14">
        <v>44328</v>
      </c>
      <c r="C4299" t="s">
        <v>6</v>
      </c>
      <c r="D4299" t="s">
        <v>21</v>
      </c>
      <c r="E4299" s="15">
        <f t="shared" si="134"/>
        <v>20201101</v>
      </c>
      <c r="F4299">
        <v>7</v>
      </c>
      <c r="G4299">
        <v>7</v>
      </c>
      <c r="H4299" t="str">
        <f>IF(VLOOKUP(G4299,Clientes!$A$2:$D$102,4,FALSE)=0,Clientes!$D$6,VLOOKUP(G4299,Clientes!$A$2:$D$102,4,FALSE))</f>
        <v>Xalapa</v>
      </c>
      <c r="I4299" t="s">
        <v>854</v>
      </c>
      <c r="J4299">
        <v>1</v>
      </c>
      <c r="O4299" t="s">
        <v>32</v>
      </c>
    </row>
    <row r="4300" spans="1:15">
      <c r="A4300">
        <f t="shared" si="135"/>
        <v>4299</v>
      </c>
      <c r="B4300" s="14">
        <v>44328</v>
      </c>
      <c r="C4300" t="s">
        <v>6</v>
      </c>
      <c r="D4300" t="s">
        <v>20</v>
      </c>
      <c r="E4300" s="15">
        <f t="shared" si="134"/>
        <v>20201102</v>
      </c>
      <c r="F4300">
        <v>163</v>
      </c>
      <c r="G4300">
        <v>99999</v>
      </c>
      <c r="H4300" t="str">
        <f>IF(VLOOKUP(G4300,Clientes!$A$2:$D$102,4,FALSE)=0,Clientes!$D$6,VLOOKUP(G4300,Clientes!$A$2:$D$102,4,FALSE))</f>
        <v>Ciudad de México</v>
      </c>
      <c r="I4300" t="s">
        <v>880</v>
      </c>
      <c r="J4300">
        <v>5</v>
      </c>
      <c r="O4300" t="s">
        <v>907</v>
      </c>
    </row>
    <row r="4301" spans="1:15">
      <c r="A4301">
        <f t="shared" si="135"/>
        <v>4300</v>
      </c>
      <c r="B4301" s="14">
        <v>44328</v>
      </c>
      <c r="C4301" t="s">
        <v>6</v>
      </c>
      <c r="D4301" t="s">
        <v>20</v>
      </c>
      <c r="E4301" s="15">
        <f t="shared" si="134"/>
        <v>20201102</v>
      </c>
      <c r="F4301">
        <v>163</v>
      </c>
      <c r="G4301">
        <v>99999</v>
      </c>
      <c r="H4301" t="str">
        <f>IF(VLOOKUP(G4301,Clientes!$A$2:$D$102,4,FALSE)=0,Clientes!$D$6,VLOOKUP(G4301,Clientes!$A$2:$D$102,4,FALSE))</f>
        <v>Ciudad de México</v>
      </c>
      <c r="I4301" t="s">
        <v>841</v>
      </c>
      <c r="J4301">
        <v>2</v>
      </c>
      <c r="O4301" t="s">
        <v>907</v>
      </c>
    </row>
    <row r="4302" spans="1:15">
      <c r="A4302">
        <f t="shared" si="135"/>
        <v>4301</v>
      </c>
      <c r="B4302" s="14">
        <v>44328</v>
      </c>
      <c r="C4302" t="s">
        <v>6</v>
      </c>
      <c r="D4302" t="s">
        <v>20</v>
      </c>
      <c r="E4302" s="15">
        <f t="shared" si="134"/>
        <v>20201103</v>
      </c>
      <c r="F4302">
        <v>167</v>
      </c>
      <c r="G4302">
        <v>99999</v>
      </c>
      <c r="H4302" t="str">
        <f>IF(VLOOKUP(G4302,Clientes!$A$2:$D$102,4,FALSE)=0,Clientes!$D$6,VLOOKUP(G4302,Clientes!$A$2:$D$102,4,FALSE))</f>
        <v>Ciudad de México</v>
      </c>
      <c r="I4302" t="s">
        <v>879</v>
      </c>
      <c r="J4302">
        <v>6</v>
      </c>
      <c r="O4302" t="s">
        <v>32</v>
      </c>
    </row>
    <row r="4303" spans="1:15">
      <c r="A4303">
        <f t="shared" si="135"/>
        <v>4302</v>
      </c>
      <c r="B4303" s="14">
        <v>44328</v>
      </c>
      <c r="C4303" t="s">
        <v>6</v>
      </c>
      <c r="D4303" t="s">
        <v>20</v>
      </c>
      <c r="E4303" s="15">
        <f t="shared" si="134"/>
        <v>20201104</v>
      </c>
      <c r="F4303">
        <v>196</v>
      </c>
      <c r="G4303">
        <v>99999</v>
      </c>
      <c r="H4303" t="str">
        <f>IF(VLOOKUP(G4303,Clientes!$A$2:$D$102,4,FALSE)=0,Clientes!$D$6,VLOOKUP(G4303,Clientes!$A$2:$D$102,4,FALSE))</f>
        <v>Ciudad de México</v>
      </c>
      <c r="I4303" t="s">
        <v>853</v>
      </c>
      <c r="J4303">
        <v>1</v>
      </c>
      <c r="O4303" t="s">
        <v>907</v>
      </c>
    </row>
    <row r="4304" spans="1:15">
      <c r="A4304">
        <f t="shared" si="135"/>
        <v>4303</v>
      </c>
      <c r="B4304" s="14">
        <v>44328</v>
      </c>
      <c r="C4304" t="s">
        <v>6</v>
      </c>
      <c r="D4304" t="s">
        <v>20</v>
      </c>
      <c r="E4304" s="15">
        <f t="shared" si="134"/>
        <v>20201105</v>
      </c>
      <c r="F4304">
        <v>295</v>
      </c>
      <c r="G4304">
        <v>99999</v>
      </c>
      <c r="H4304" t="str">
        <f>IF(VLOOKUP(G4304,Clientes!$A$2:$D$102,4,FALSE)=0,Clientes!$D$6,VLOOKUP(G4304,Clientes!$A$2:$D$102,4,FALSE))</f>
        <v>Ciudad de México</v>
      </c>
      <c r="I4304" t="s">
        <v>876</v>
      </c>
      <c r="J4304">
        <v>3</v>
      </c>
      <c r="O4304" t="s">
        <v>32</v>
      </c>
    </row>
    <row r="4305" spans="1:15">
      <c r="A4305">
        <f t="shared" si="135"/>
        <v>4304</v>
      </c>
      <c r="B4305" s="14">
        <v>44328</v>
      </c>
      <c r="C4305" t="s">
        <v>6</v>
      </c>
      <c r="D4305" t="s">
        <v>20</v>
      </c>
      <c r="E4305" s="15">
        <f t="shared" si="134"/>
        <v>20201106</v>
      </c>
      <c r="F4305">
        <v>346</v>
      </c>
      <c r="G4305">
        <v>99999</v>
      </c>
      <c r="H4305" t="str">
        <f>IF(VLOOKUP(G4305,Clientes!$A$2:$D$102,4,FALSE)=0,Clientes!$D$6,VLOOKUP(G4305,Clientes!$A$2:$D$102,4,FALSE))</f>
        <v>Ciudad de México</v>
      </c>
      <c r="I4305" t="s">
        <v>835</v>
      </c>
      <c r="J4305">
        <v>1</v>
      </c>
      <c r="O4305" t="s">
        <v>907</v>
      </c>
    </row>
    <row r="4306" spans="1:15">
      <c r="A4306">
        <f t="shared" si="135"/>
        <v>4305</v>
      </c>
      <c r="B4306" s="14">
        <v>44328</v>
      </c>
      <c r="C4306" t="s">
        <v>6</v>
      </c>
      <c r="D4306" t="s">
        <v>20</v>
      </c>
      <c r="E4306" s="15">
        <f t="shared" si="134"/>
        <v>20201107</v>
      </c>
      <c r="F4306">
        <v>355</v>
      </c>
      <c r="G4306">
        <v>99999</v>
      </c>
      <c r="H4306" t="str">
        <f>IF(VLOOKUP(G4306,Clientes!$A$2:$D$102,4,FALSE)=0,Clientes!$D$6,VLOOKUP(G4306,Clientes!$A$2:$D$102,4,FALSE))</f>
        <v>Ciudad de México</v>
      </c>
      <c r="I4306" t="s">
        <v>857</v>
      </c>
      <c r="J4306">
        <v>2</v>
      </c>
      <c r="O4306" t="s">
        <v>907</v>
      </c>
    </row>
    <row r="4307" spans="1:15">
      <c r="A4307">
        <f t="shared" si="135"/>
        <v>4306</v>
      </c>
      <c r="B4307" s="14">
        <v>44328</v>
      </c>
      <c r="C4307" t="s">
        <v>6</v>
      </c>
      <c r="D4307" t="s">
        <v>20</v>
      </c>
      <c r="E4307" s="15">
        <f t="shared" si="134"/>
        <v>20201108</v>
      </c>
      <c r="F4307">
        <v>365</v>
      </c>
      <c r="G4307">
        <v>99999</v>
      </c>
      <c r="H4307" t="str">
        <f>IF(VLOOKUP(G4307,Clientes!$A$2:$D$102,4,FALSE)=0,Clientes!$D$6,VLOOKUP(G4307,Clientes!$A$2:$D$102,4,FALSE))</f>
        <v>Ciudad de México</v>
      </c>
      <c r="I4307" t="s">
        <v>844</v>
      </c>
      <c r="J4307">
        <v>2</v>
      </c>
      <c r="O4307" t="s">
        <v>32</v>
      </c>
    </row>
    <row r="4308" spans="1:15">
      <c r="A4308">
        <f t="shared" si="135"/>
        <v>4307</v>
      </c>
      <c r="B4308" s="14">
        <v>44328</v>
      </c>
      <c r="C4308" t="s">
        <v>6</v>
      </c>
      <c r="D4308" t="s">
        <v>21</v>
      </c>
      <c r="E4308" s="15">
        <f t="shared" si="134"/>
        <v>20201109</v>
      </c>
      <c r="F4308">
        <v>387</v>
      </c>
      <c r="G4308">
        <v>99999</v>
      </c>
      <c r="H4308" t="str">
        <f>IF(VLOOKUP(G4308,Clientes!$A$2:$D$102,4,FALSE)=0,Clientes!$D$6,VLOOKUP(G4308,Clientes!$A$2:$D$102,4,FALSE))</f>
        <v>Ciudad de México</v>
      </c>
      <c r="I4308" t="s">
        <v>848</v>
      </c>
      <c r="J4308">
        <v>7</v>
      </c>
      <c r="O4308" t="s">
        <v>908</v>
      </c>
    </row>
    <row r="4309" spans="1:15">
      <c r="A4309">
        <f t="shared" si="135"/>
        <v>4308</v>
      </c>
      <c r="B4309" s="14">
        <v>44328</v>
      </c>
      <c r="C4309" t="s">
        <v>6</v>
      </c>
      <c r="D4309" t="s">
        <v>20</v>
      </c>
      <c r="E4309" s="15">
        <f t="shared" si="134"/>
        <v>20201110</v>
      </c>
      <c r="F4309">
        <v>403</v>
      </c>
      <c r="G4309">
        <v>99999</v>
      </c>
      <c r="H4309" t="str">
        <f>IF(VLOOKUP(G4309,Clientes!$A$2:$D$102,4,FALSE)=0,Clientes!$D$6,VLOOKUP(G4309,Clientes!$A$2:$D$102,4,FALSE))</f>
        <v>Ciudad de México</v>
      </c>
      <c r="I4309" t="s">
        <v>839</v>
      </c>
      <c r="J4309">
        <v>6</v>
      </c>
      <c r="O4309" t="s">
        <v>32</v>
      </c>
    </row>
    <row r="4310" spans="1:15">
      <c r="A4310">
        <f t="shared" si="135"/>
        <v>4309</v>
      </c>
      <c r="B4310" s="14">
        <v>44328</v>
      </c>
      <c r="C4310" t="s">
        <v>6</v>
      </c>
      <c r="D4310" t="s">
        <v>22</v>
      </c>
      <c r="E4310" s="15">
        <f t="shared" si="134"/>
        <v>20201111</v>
      </c>
      <c r="F4310">
        <v>420</v>
      </c>
      <c r="G4310">
        <v>99999</v>
      </c>
      <c r="H4310" t="str">
        <f>IF(VLOOKUP(G4310,Clientes!$A$2:$D$102,4,FALSE)=0,Clientes!$D$6,VLOOKUP(G4310,Clientes!$A$2:$D$102,4,FALSE))</f>
        <v>Ciudad de México</v>
      </c>
      <c r="I4310" t="s">
        <v>830</v>
      </c>
      <c r="J4310">
        <v>1</v>
      </c>
      <c r="O4310" t="s">
        <v>907</v>
      </c>
    </row>
    <row r="4311" spans="1:15">
      <c r="A4311">
        <f t="shared" si="135"/>
        <v>4310</v>
      </c>
      <c r="B4311" s="14">
        <v>44329</v>
      </c>
      <c r="C4311" t="s">
        <v>6</v>
      </c>
      <c r="D4311" t="s">
        <v>20</v>
      </c>
      <c r="E4311" s="15">
        <f t="shared" si="134"/>
        <v>20201112</v>
      </c>
      <c r="F4311">
        <v>81</v>
      </c>
      <c r="G4311">
        <v>81</v>
      </c>
      <c r="H4311" t="str">
        <f>IF(VLOOKUP(G4311,Clientes!$A$2:$D$102,4,FALSE)=0,Clientes!$D$6,VLOOKUP(G4311,Clientes!$A$2:$D$102,4,FALSE))</f>
        <v>Celaya</v>
      </c>
      <c r="I4311" t="s">
        <v>844</v>
      </c>
      <c r="J4311">
        <v>4</v>
      </c>
      <c r="O4311" t="s">
        <v>908</v>
      </c>
    </row>
    <row r="4312" spans="1:15">
      <c r="A4312">
        <f t="shared" si="135"/>
        <v>4311</v>
      </c>
      <c r="B4312" s="14">
        <v>44329</v>
      </c>
      <c r="C4312" t="s">
        <v>6</v>
      </c>
      <c r="D4312" t="s">
        <v>20</v>
      </c>
      <c r="E4312" s="15">
        <f t="shared" si="134"/>
        <v>20201113</v>
      </c>
      <c r="F4312">
        <v>151</v>
      </c>
      <c r="G4312">
        <v>99999</v>
      </c>
      <c r="H4312" t="str">
        <f>IF(VLOOKUP(G4312,Clientes!$A$2:$D$102,4,FALSE)=0,Clientes!$D$6,VLOOKUP(G4312,Clientes!$A$2:$D$102,4,FALSE))</f>
        <v>Ciudad de México</v>
      </c>
      <c r="I4312" t="s">
        <v>827</v>
      </c>
      <c r="J4312">
        <v>7</v>
      </c>
      <c r="O4312" t="s">
        <v>32</v>
      </c>
    </row>
    <row r="4313" spans="1:15">
      <c r="A4313">
        <f t="shared" si="135"/>
        <v>4312</v>
      </c>
      <c r="B4313" s="14">
        <v>44329</v>
      </c>
      <c r="C4313" t="s">
        <v>6</v>
      </c>
      <c r="D4313" t="s">
        <v>20</v>
      </c>
      <c r="E4313" s="15">
        <f t="shared" si="134"/>
        <v>20201114</v>
      </c>
      <c r="F4313">
        <v>159</v>
      </c>
      <c r="G4313">
        <v>99999</v>
      </c>
      <c r="H4313" t="str">
        <f>IF(VLOOKUP(G4313,Clientes!$A$2:$D$102,4,FALSE)=0,Clientes!$D$6,VLOOKUP(G4313,Clientes!$A$2:$D$102,4,FALSE))</f>
        <v>Ciudad de México</v>
      </c>
      <c r="I4313" t="s">
        <v>875</v>
      </c>
      <c r="J4313">
        <v>4</v>
      </c>
      <c r="O4313" t="s">
        <v>907</v>
      </c>
    </row>
    <row r="4314" spans="1:15">
      <c r="A4314">
        <f t="shared" si="135"/>
        <v>4313</v>
      </c>
      <c r="B4314" s="14">
        <v>44329</v>
      </c>
      <c r="C4314" t="s">
        <v>6</v>
      </c>
      <c r="D4314" t="s">
        <v>20</v>
      </c>
      <c r="E4314" s="15">
        <f t="shared" si="134"/>
        <v>20201115</v>
      </c>
      <c r="F4314">
        <v>175</v>
      </c>
      <c r="G4314">
        <v>99999</v>
      </c>
      <c r="H4314" t="str">
        <f>IF(VLOOKUP(G4314,Clientes!$A$2:$D$102,4,FALSE)=0,Clientes!$D$6,VLOOKUP(G4314,Clientes!$A$2:$D$102,4,FALSE))</f>
        <v>Ciudad de México</v>
      </c>
      <c r="I4314" t="s">
        <v>870</v>
      </c>
      <c r="J4314">
        <v>1</v>
      </c>
      <c r="O4314" t="s">
        <v>32</v>
      </c>
    </row>
    <row r="4315" spans="1:15">
      <c r="A4315">
        <f t="shared" si="135"/>
        <v>4314</v>
      </c>
      <c r="B4315" s="14">
        <v>44329</v>
      </c>
      <c r="C4315" t="s">
        <v>6</v>
      </c>
      <c r="D4315" t="s">
        <v>20</v>
      </c>
      <c r="E4315" s="15">
        <f t="shared" si="134"/>
        <v>20201116</v>
      </c>
      <c r="F4315">
        <v>212</v>
      </c>
      <c r="G4315">
        <v>99999</v>
      </c>
      <c r="H4315" t="str">
        <f>IF(VLOOKUP(G4315,Clientes!$A$2:$D$102,4,FALSE)=0,Clientes!$D$6,VLOOKUP(G4315,Clientes!$A$2:$D$102,4,FALSE))</f>
        <v>Ciudad de México</v>
      </c>
      <c r="I4315" t="s">
        <v>880</v>
      </c>
      <c r="J4315">
        <v>1</v>
      </c>
      <c r="O4315" t="s">
        <v>908</v>
      </c>
    </row>
    <row r="4316" spans="1:15">
      <c r="A4316">
        <f t="shared" si="135"/>
        <v>4315</v>
      </c>
      <c r="B4316" s="14">
        <v>44329</v>
      </c>
      <c r="C4316" t="s">
        <v>6</v>
      </c>
      <c r="D4316" t="s">
        <v>20</v>
      </c>
      <c r="E4316" s="15">
        <f t="shared" si="134"/>
        <v>20201117</v>
      </c>
      <c r="F4316">
        <v>285</v>
      </c>
      <c r="G4316">
        <v>99999</v>
      </c>
      <c r="H4316" t="str">
        <f>IF(VLOOKUP(G4316,Clientes!$A$2:$D$102,4,FALSE)=0,Clientes!$D$6,VLOOKUP(G4316,Clientes!$A$2:$D$102,4,FALSE))</f>
        <v>Ciudad de México</v>
      </c>
      <c r="I4316" t="s">
        <v>863</v>
      </c>
      <c r="J4316">
        <v>3</v>
      </c>
      <c r="O4316" t="s">
        <v>908</v>
      </c>
    </row>
    <row r="4317" spans="1:15">
      <c r="A4317">
        <f t="shared" si="135"/>
        <v>4316</v>
      </c>
      <c r="B4317" s="14">
        <v>44329</v>
      </c>
      <c r="C4317" t="s">
        <v>6</v>
      </c>
      <c r="D4317" t="s">
        <v>20</v>
      </c>
      <c r="E4317" s="15">
        <f t="shared" si="134"/>
        <v>20201118</v>
      </c>
      <c r="F4317">
        <v>358</v>
      </c>
      <c r="G4317">
        <v>99999</v>
      </c>
      <c r="H4317" t="str">
        <f>IF(VLOOKUP(G4317,Clientes!$A$2:$D$102,4,FALSE)=0,Clientes!$D$6,VLOOKUP(G4317,Clientes!$A$2:$D$102,4,FALSE))</f>
        <v>Ciudad de México</v>
      </c>
      <c r="I4317" t="s">
        <v>837</v>
      </c>
      <c r="J4317">
        <v>7</v>
      </c>
      <c r="O4317" t="s">
        <v>907</v>
      </c>
    </row>
    <row r="4318" spans="1:15">
      <c r="A4318">
        <f t="shared" si="135"/>
        <v>4317</v>
      </c>
      <c r="B4318" s="14">
        <v>44330</v>
      </c>
      <c r="C4318" t="s">
        <v>6</v>
      </c>
      <c r="D4318" t="s">
        <v>20</v>
      </c>
      <c r="E4318" s="15">
        <f t="shared" si="134"/>
        <v>20201119</v>
      </c>
      <c r="F4318">
        <v>80</v>
      </c>
      <c r="G4318">
        <v>80</v>
      </c>
      <c r="H4318" t="str">
        <f>IF(VLOOKUP(G4318,Clientes!$A$2:$D$102,4,FALSE)=0,Clientes!$D$6,VLOOKUP(G4318,Clientes!$A$2:$D$102,4,FALSE))</f>
        <v>Ciudad de México</v>
      </c>
      <c r="I4318" t="s">
        <v>833</v>
      </c>
      <c r="J4318">
        <v>7</v>
      </c>
      <c r="O4318" t="s">
        <v>908</v>
      </c>
    </row>
    <row r="4319" spans="1:15">
      <c r="A4319">
        <f t="shared" si="135"/>
        <v>4318</v>
      </c>
      <c r="B4319" s="14">
        <v>44330</v>
      </c>
      <c r="C4319" t="s">
        <v>6</v>
      </c>
      <c r="D4319" t="s">
        <v>21</v>
      </c>
      <c r="E4319" s="15">
        <f t="shared" si="134"/>
        <v>20201120</v>
      </c>
      <c r="F4319">
        <v>157</v>
      </c>
      <c r="G4319">
        <v>99999</v>
      </c>
      <c r="H4319" t="str">
        <f>IF(VLOOKUP(G4319,Clientes!$A$2:$D$102,4,FALSE)=0,Clientes!$D$6,VLOOKUP(G4319,Clientes!$A$2:$D$102,4,FALSE))</f>
        <v>Ciudad de México</v>
      </c>
      <c r="I4319" t="s">
        <v>881</v>
      </c>
      <c r="J4319">
        <v>5</v>
      </c>
      <c r="O4319" t="s">
        <v>908</v>
      </c>
    </row>
    <row r="4320" spans="1:15">
      <c r="A4320">
        <f t="shared" si="135"/>
        <v>4319</v>
      </c>
      <c r="B4320" s="14">
        <v>44330</v>
      </c>
      <c r="C4320" t="s">
        <v>6</v>
      </c>
      <c r="D4320" t="s">
        <v>20</v>
      </c>
      <c r="E4320" s="15">
        <f t="shared" si="134"/>
        <v>20201121</v>
      </c>
      <c r="F4320">
        <v>161</v>
      </c>
      <c r="G4320">
        <v>99999</v>
      </c>
      <c r="H4320" t="str">
        <f>IF(VLOOKUP(G4320,Clientes!$A$2:$D$102,4,FALSE)=0,Clientes!$D$6,VLOOKUP(G4320,Clientes!$A$2:$D$102,4,FALSE))</f>
        <v>Ciudad de México</v>
      </c>
      <c r="I4320" t="s">
        <v>850</v>
      </c>
      <c r="J4320">
        <v>6</v>
      </c>
      <c r="O4320" t="s">
        <v>907</v>
      </c>
    </row>
    <row r="4321" spans="1:15">
      <c r="A4321">
        <f t="shared" si="135"/>
        <v>4320</v>
      </c>
      <c r="B4321" s="14">
        <v>44330</v>
      </c>
      <c r="C4321" t="s">
        <v>6</v>
      </c>
      <c r="D4321" t="s">
        <v>20</v>
      </c>
      <c r="E4321" s="15">
        <f t="shared" si="134"/>
        <v>20201122</v>
      </c>
      <c r="F4321">
        <v>162</v>
      </c>
      <c r="G4321">
        <v>99999</v>
      </c>
      <c r="H4321" t="str">
        <f>IF(VLOOKUP(G4321,Clientes!$A$2:$D$102,4,FALSE)=0,Clientes!$D$6,VLOOKUP(G4321,Clientes!$A$2:$D$102,4,FALSE))</f>
        <v>Ciudad de México</v>
      </c>
      <c r="I4321" t="s">
        <v>851</v>
      </c>
      <c r="J4321">
        <v>4</v>
      </c>
      <c r="O4321" t="s">
        <v>908</v>
      </c>
    </row>
    <row r="4322" spans="1:15">
      <c r="A4322">
        <f t="shared" si="135"/>
        <v>4321</v>
      </c>
      <c r="B4322" s="14">
        <v>44330</v>
      </c>
      <c r="C4322" t="s">
        <v>6</v>
      </c>
      <c r="D4322" t="s">
        <v>22</v>
      </c>
      <c r="E4322" s="15">
        <f t="shared" si="134"/>
        <v>20201123</v>
      </c>
      <c r="F4322">
        <v>167</v>
      </c>
      <c r="G4322">
        <v>99999</v>
      </c>
      <c r="H4322" t="str">
        <f>IF(VLOOKUP(G4322,Clientes!$A$2:$D$102,4,FALSE)=0,Clientes!$D$6,VLOOKUP(G4322,Clientes!$A$2:$D$102,4,FALSE))</f>
        <v>Ciudad de México</v>
      </c>
      <c r="I4322" t="s">
        <v>849</v>
      </c>
      <c r="J4322">
        <v>6</v>
      </c>
      <c r="O4322" t="s">
        <v>907</v>
      </c>
    </row>
    <row r="4323" spans="1:15">
      <c r="A4323">
        <f t="shared" si="135"/>
        <v>4322</v>
      </c>
      <c r="B4323" s="14">
        <v>44330</v>
      </c>
      <c r="C4323" t="s">
        <v>6</v>
      </c>
      <c r="D4323" t="s">
        <v>22</v>
      </c>
      <c r="E4323" s="15">
        <f t="shared" si="134"/>
        <v>20201124</v>
      </c>
      <c r="F4323">
        <v>198</v>
      </c>
      <c r="G4323">
        <v>99999</v>
      </c>
      <c r="H4323" t="str">
        <f>IF(VLOOKUP(G4323,Clientes!$A$2:$D$102,4,FALSE)=0,Clientes!$D$6,VLOOKUP(G4323,Clientes!$A$2:$D$102,4,FALSE))</f>
        <v>Ciudad de México</v>
      </c>
      <c r="I4323" t="s">
        <v>886</v>
      </c>
      <c r="J4323">
        <v>6</v>
      </c>
      <c r="O4323" t="s">
        <v>907</v>
      </c>
    </row>
    <row r="4324" spans="1:15">
      <c r="A4324">
        <f t="shared" si="135"/>
        <v>4323</v>
      </c>
      <c r="B4324" s="14">
        <v>44330</v>
      </c>
      <c r="C4324" t="s">
        <v>6</v>
      </c>
      <c r="D4324" t="s">
        <v>22</v>
      </c>
      <c r="E4324" s="15">
        <f t="shared" si="134"/>
        <v>20201125</v>
      </c>
      <c r="F4324">
        <v>226</v>
      </c>
      <c r="G4324">
        <v>99999</v>
      </c>
      <c r="H4324" t="str">
        <f>IF(VLOOKUP(G4324,Clientes!$A$2:$D$102,4,FALSE)=0,Clientes!$D$6,VLOOKUP(G4324,Clientes!$A$2:$D$102,4,FALSE))</f>
        <v>Ciudad de México</v>
      </c>
      <c r="I4324" t="s">
        <v>838</v>
      </c>
      <c r="J4324">
        <v>2</v>
      </c>
      <c r="O4324" t="s">
        <v>32</v>
      </c>
    </row>
    <row r="4325" spans="1:15">
      <c r="A4325">
        <f t="shared" si="135"/>
        <v>4324</v>
      </c>
      <c r="B4325" s="14">
        <v>44330</v>
      </c>
      <c r="C4325" t="s">
        <v>6</v>
      </c>
      <c r="D4325" t="s">
        <v>22</v>
      </c>
      <c r="E4325" s="15">
        <f t="shared" si="134"/>
        <v>20201126</v>
      </c>
      <c r="F4325">
        <v>294</v>
      </c>
      <c r="G4325">
        <v>99999</v>
      </c>
      <c r="H4325" t="str">
        <f>IF(VLOOKUP(G4325,Clientes!$A$2:$D$102,4,FALSE)=0,Clientes!$D$6,VLOOKUP(G4325,Clientes!$A$2:$D$102,4,FALSE))</f>
        <v>Ciudad de México</v>
      </c>
      <c r="I4325" t="s">
        <v>857</v>
      </c>
      <c r="J4325">
        <v>2</v>
      </c>
      <c r="O4325" t="s">
        <v>32</v>
      </c>
    </row>
    <row r="4326" spans="1:15">
      <c r="A4326">
        <f t="shared" si="135"/>
        <v>4325</v>
      </c>
      <c r="B4326" s="14">
        <v>44330</v>
      </c>
      <c r="C4326" t="s">
        <v>6</v>
      </c>
      <c r="D4326" t="s">
        <v>21</v>
      </c>
      <c r="E4326" s="15">
        <f t="shared" si="134"/>
        <v>20201127</v>
      </c>
      <c r="F4326">
        <v>328</v>
      </c>
      <c r="G4326">
        <v>99999</v>
      </c>
      <c r="H4326" t="str">
        <f>IF(VLOOKUP(G4326,Clientes!$A$2:$D$102,4,FALSE)=0,Clientes!$D$6,VLOOKUP(G4326,Clientes!$A$2:$D$102,4,FALSE))</f>
        <v>Ciudad de México</v>
      </c>
      <c r="I4326" t="s">
        <v>864</v>
      </c>
      <c r="J4326">
        <v>2</v>
      </c>
      <c r="O4326" t="s">
        <v>907</v>
      </c>
    </row>
    <row r="4327" spans="1:15">
      <c r="A4327">
        <f t="shared" si="135"/>
        <v>4326</v>
      </c>
      <c r="B4327" s="14">
        <v>44330</v>
      </c>
      <c r="C4327" t="s">
        <v>6</v>
      </c>
      <c r="D4327" t="s">
        <v>22</v>
      </c>
      <c r="E4327" s="15">
        <f t="shared" si="134"/>
        <v>20201128</v>
      </c>
      <c r="F4327">
        <v>364</v>
      </c>
      <c r="G4327">
        <v>99999</v>
      </c>
      <c r="H4327" t="str">
        <f>IF(VLOOKUP(G4327,Clientes!$A$2:$D$102,4,FALSE)=0,Clientes!$D$6,VLOOKUP(G4327,Clientes!$A$2:$D$102,4,FALSE))</f>
        <v>Ciudad de México</v>
      </c>
      <c r="I4327" t="s">
        <v>869</v>
      </c>
      <c r="J4327">
        <v>7</v>
      </c>
      <c r="O4327" t="s">
        <v>32</v>
      </c>
    </row>
    <row r="4328" spans="1:15">
      <c r="A4328">
        <f t="shared" si="135"/>
        <v>4327</v>
      </c>
      <c r="B4328" s="14">
        <v>44330</v>
      </c>
      <c r="C4328" t="s">
        <v>6</v>
      </c>
      <c r="D4328" t="s">
        <v>21</v>
      </c>
      <c r="E4328" s="15">
        <f t="shared" si="134"/>
        <v>20201129</v>
      </c>
      <c r="F4328">
        <v>384</v>
      </c>
      <c r="G4328">
        <v>99999</v>
      </c>
      <c r="H4328" t="str">
        <f>IF(VLOOKUP(G4328,Clientes!$A$2:$D$102,4,FALSE)=0,Clientes!$D$6,VLOOKUP(G4328,Clientes!$A$2:$D$102,4,FALSE))</f>
        <v>Ciudad de México</v>
      </c>
      <c r="I4328" t="s">
        <v>868</v>
      </c>
      <c r="J4328">
        <v>3</v>
      </c>
      <c r="O4328" t="s">
        <v>907</v>
      </c>
    </row>
    <row r="4329" spans="1:15">
      <c r="A4329">
        <f t="shared" si="135"/>
        <v>4328</v>
      </c>
      <c r="B4329" s="14">
        <v>44331</v>
      </c>
      <c r="C4329" t="s">
        <v>6</v>
      </c>
      <c r="D4329" t="s">
        <v>21</v>
      </c>
      <c r="E4329" s="15">
        <f t="shared" si="134"/>
        <v>20201130</v>
      </c>
      <c r="F4329">
        <v>27</v>
      </c>
      <c r="G4329">
        <v>27</v>
      </c>
      <c r="H4329" t="str">
        <f>IF(VLOOKUP(G4329,Clientes!$A$2:$D$102,4,FALSE)=0,Clientes!$D$6,VLOOKUP(G4329,Clientes!$A$2:$D$102,4,FALSE))</f>
        <v>Naucalpan</v>
      </c>
      <c r="I4329" t="s">
        <v>830</v>
      </c>
      <c r="J4329">
        <v>6</v>
      </c>
      <c r="O4329" t="s">
        <v>908</v>
      </c>
    </row>
    <row r="4330" spans="1:15">
      <c r="A4330">
        <f t="shared" si="135"/>
        <v>4329</v>
      </c>
      <c r="B4330" s="14">
        <v>44331</v>
      </c>
      <c r="C4330" t="s">
        <v>6</v>
      </c>
      <c r="D4330" t="s">
        <v>20</v>
      </c>
      <c r="E4330" s="15">
        <f t="shared" si="134"/>
        <v>20201131</v>
      </c>
      <c r="F4330">
        <v>28</v>
      </c>
      <c r="G4330">
        <v>28</v>
      </c>
      <c r="H4330" t="str">
        <f>IF(VLOOKUP(G4330,Clientes!$A$2:$D$102,4,FALSE)=0,Clientes!$D$6,VLOOKUP(G4330,Clientes!$A$2:$D$102,4,FALSE))</f>
        <v>Ciudad de México</v>
      </c>
      <c r="I4330" t="s">
        <v>867</v>
      </c>
      <c r="J4330">
        <v>6</v>
      </c>
      <c r="O4330" t="s">
        <v>32</v>
      </c>
    </row>
    <row r="4331" spans="1:15">
      <c r="A4331">
        <f t="shared" si="135"/>
        <v>4330</v>
      </c>
      <c r="B4331" s="14">
        <v>44331</v>
      </c>
      <c r="C4331" t="s">
        <v>6</v>
      </c>
      <c r="D4331" t="s">
        <v>20</v>
      </c>
      <c r="E4331" s="15">
        <f t="shared" si="134"/>
        <v>20201132</v>
      </c>
      <c r="F4331">
        <v>61</v>
      </c>
      <c r="G4331">
        <v>61</v>
      </c>
      <c r="H4331" t="str">
        <f>IF(VLOOKUP(G4331,Clientes!$A$2:$D$102,4,FALSE)=0,Clientes!$D$6,VLOOKUP(G4331,Clientes!$A$2:$D$102,4,FALSE))</f>
        <v>Ensenada</v>
      </c>
      <c r="I4331" t="s">
        <v>876</v>
      </c>
      <c r="J4331">
        <v>2</v>
      </c>
      <c r="O4331" t="s">
        <v>32</v>
      </c>
    </row>
    <row r="4332" spans="1:15">
      <c r="A4332">
        <f t="shared" si="135"/>
        <v>4331</v>
      </c>
      <c r="B4332" s="14">
        <v>44331</v>
      </c>
      <c r="C4332" t="s">
        <v>6</v>
      </c>
      <c r="D4332" t="s">
        <v>20</v>
      </c>
      <c r="E4332" s="15">
        <f t="shared" si="134"/>
        <v>20201133</v>
      </c>
      <c r="F4332">
        <v>75</v>
      </c>
      <c r="G4332">
        <v>75</v>
      </c>
      <c r="H4332" t="str">
        <f>IF(VLOOKUP(G4332,Clientes!$A$2:$D$102,4,FALSE)=0,Clientes!$D$6,VLOOKUP(G4332,Clientes!$A$2:$D$102,4,FALSE))</f>
        <v>Veracruz</v>
      </c>
      <c r="I4332" t="s">
        <v>880</v>
      </c>
      <c r="J4332">
        <v>7</v>
      </c>
      <c r="O4332" t="s">
        <v>32</v>
      </c>
    </row>
    <row r="4333" spans="1:15">
      <c r="A4333">
        <f t="shared" si="135"/>
        <v>4332</v>
      </c>
      <c r="B4333" s="14">
        <v>44331</v>
      </c>
      <c r="C4333" t="s">
        <v>6</v>
      </c>
      <c r="D4333" t="s">
        <v>20</v>
      </c>
      <c r="E4333" s="15">
        <f t="shared" si="134"/>
        <v>20201134</v>
      </c>
      <c r="F4333">
        <v>119</v>
      </c>
      <c r="G4333">
        <v>99999</v>
      </c>
      <c r="H4333" t="str">
        <f>IF(VLOOKUP(G4333,Clientes!$A$2:$D$102,4,FALSE)=0,Clientes!$D$6,VLOOKUP(G4333,Clientes!$A$2:$D$102,4,FALSE))</f>
        <v>Ciudad de México</v>
      </c>
      <c r="I4333" t="s">
        <v>885</v>
      </c>
      <c r="J4333">
        <v>2</v>
      </c>
      <c r="O4333" t="s">
        <v>32</v>
      </c>
    </row>
    <row r="4334" spans="1:15">
      <c r="A4334">
        <f t="shared" si="135"/>
        <v>4333</v>
      </c>
      <c r="B4334" s="14">
        <v>44331</v>
      </c>
      <c r="C4334" t="s">
        <v>6</v>
      </c>
      <c r="D4334" t="s">
        <v>22</v>
      </c>
      <c r="E4334" s="15">
        <f t="shared" si="134"/>
        <v>20201135</v>
      </c>
      <c r="F4334">
        <v>171</v>
      </c>
      <c r="G4334">
        <v>99999</v>
      </c>
      <c r="H4334" t="str">
        <f>IF(VLOOKUP(G4334,Clientes!$A$2:$D$102,4,FALSE)=0,Clientes!$D$6,VLOOKUP(G4334,Clientes!$A$2:$D$102,4,FALSE))</f>
        <v>Ciudad de México</v>
      </c>
      <c r="I4334" t="s">
        <v>876</v>
      </c>
      <c r="J4334">
        <v>2</v>
      </c>
      <c r="O4334" t="s">
        <v>32</v>
      </c>
    </row>
    <row r="4335" spans="1:15">
      <c r="A4335">
        <f t="shared" si="135"/>
        <v>4334</v>
      </c>
      <c r="B4335" s="14">
        <v>44331</v>
      </c>
      <c r="C4335" t="s">
        <v>6</v>
      </c>
      <c r="D4335" t="s">
        <v>20</v>
      </c>
      <c r="E4335" s="15">
        <f t="shared" si="134"/>
        <v>20201136</v>
      </c>
      <c r="F4335">
        <v>215</v>
      </c>
      <c r="G4335">
        <v>99999</v>
      </c>
      <c r="H4335" t="str">
        <f>IF(VLOOKUP(G4335,Clientes!$A$2:$D$102,4,FALSE)=0,Clientes!$D$6,VLOOKUP(G4335,Clientes!$A$2:$D$102,4,FALSE))</f>
        <v>Ciudad de México</v>
      </c>
      <c r="I4335" t="s">
        <v>885</v>
      </c>
      <c r="J4335">
        <v>3</v>
      </c>
      <c r="O4335" t="s">
        <v>908</v>
      </c>
    </row>
    <row r="4336" spans="1:15">
      <c r="A4336">
        <f t="shared" si="135"/>
        <v>4335</v>
      </c>
      <c r="B4336" s="14">
        <v>44331</v>
      </c>
      <c r="C4336" t="s">
        <v>6</v>
      </c>
      <c r="D4336" t="s">
        <v>20</v>
      </c>
      <c r="E4336" s="15">
        <f t="shared" si="134"/>
        <v>20201137</v>
      </c>
      <c r="F4336">
        <v>259</v>
      </c>
      <c r="G4336">
        <v>99999</v>
      </c>
      <c r="H4336" t="str">
        <f>IF(VLOOKUP(G4336,Clientes!$A$2:$D$102,4,FALSE)=0,Clientes!$D$6,VLOOKUP(G4336,Clientes!$A$2:$D$102,4,FALSE))</f>
        <v>Ciudad de México</v>
      </c>
      <c r="I4336" t="s">
        <v>875</v>
      </c>
      <c r="J4336">
        <v>3</v>
      </c>
      <c r="O4336" t="s">
        <v>907</v>
      </c>
    </row>
    <row r="4337" spans="1:15">
      <c r="A4337">
        <f t="shared" si="135"/>
        <v>4336</v>
      </c>
      <c r="B4337" s="14">
        <v>44331</v>
      </c>
      <c r="C4337" t="s">
        <v>6</v>
      </c>
      <c r="D4337" t="s">
        <v>21</v>
      </c>
      <c r="E4337" s="15">
        <f t="shared" si="134"/>
        <v>20201138</v>
      </c>
      <c r="F4337">
        <v>324</v>
      </c>
      <c r="G4337">
        <v>99999</v>
      </c>
      <c r="H4337" t="str">
        <f>IF(VLOOKUP(G4337,Clientes!$A$2:$D$102,4,FALSE)=0,Clientes!$D$6,VLOOKUP(G4337,Clientes!$A$2:$D$102,4,FALSE))</f>
        <v>Ciudad de México</v>
      </c>
      <c r="I4337" t="s">
        <v>850</v>
      </c>
      <c r="J4337">
        <v>6</v>
      </c>
      <c r="O4337" t="s">
        <v>907</v>
      </c>
    </row>
    <row r="4338" spans="1:15">
      <c r="A4338">
        <f t="shared" si="135"/>
        <v>4337</v>
      </c>
      <c r="B4338" s="14">
        <v>44331</v>
      </c>
      <c r="C4338" t="s">
        <v>6</v>
      </c>
      <c r="D4338" t="s">
        <v>20</v>
      </c>
      <c r="E4338" s="15">
        <f t="shared" si="134"/>
        <v>20201139</v>
      </c>
      <c r="F4338">
        <v>346</v>
      </c>
      <c r="G4338">
        <v>99999</v>
      </c>
      <c r="H4338" t="str">
        <f>IF(VLOOKUP(G4338,Clientes!$A$2:$D$102,4,FALSE)=0,Clientes!$D$6,VLOOKUP(G4338,Clientes!$A$2:$D$102,4,FALSE))</f>
        <v>Ciudad de México</v>
      </c>
      <c r="I4338" t="s">
        <v>856</v>
      </c>
      <c r="J4338">
        <v>6</v>
      </c>
      <c r="O4338" t="s">
        <v>907</v>
      </c>
    </row>
    <row r="4339" spans="1:15">
      <c r="A4339">
        <f t="shared" si="135"/>
        <v>4338</v>
      </c>
      <c r="B4339" s="14">
        <v>44331</v>
      </c>
      <c r="C4339" t="s">
        <v>6</v>
      </c>
      <c r="D4339" t="s">
        <v>21</v>
      </c>
      <c r="E4339" s="15">
        <f t="shared" si="134"/>
        <v>20201140</v>
      </c>
      <c r="F4339">
        <v>394</v>
      </c>
      <c r="G4339">
        <v>99999</v>
      </c>
      <c r="H4339" t="str">
        <f>IF(VLOOKUP(G4339,Clientes!$A$2:$D$102,4,FALSE)=0,Clientes!$D$6,VLOOKUP(G4339,Clientes!$A$2:$D$102,4,FALSE))</f>
        <v>Ciudad de México</v>
      </c>
      <c r="I4339" t="s">
        <v>859</v>
      </c>
      <c r="J4339">
        <v>1</v>
      </c>
      <c r="O4339" t="s">
        <v>908</v>
      </c>
    </row>
    <row r="4340" spans="1:15">
      <c r="A4340">
        <f t="shared" si="135"/>
        <v>4339</v>
      </c>
      <c r="B4340" s="14">
        <v>44331</v>
      </c>
      <c r="C4340" t="s">
        <v>6</v>
      </c>
      <c r="D4340" t="s">
        <v>20</v>
      </c>
      <c r="E4340" s="15">
        <f t="shared" si="134"/>
        <v>20201141</v>
      </c>
      <c r="F4340">
        <v>406</v>
      </c>
      <c r="G4340">
        <v>99999</v>
      </c>
      <c r="H4340" t="str">
        <f>IF(VLOOKUP(G4340,Clientes!$A$2:$D$102,4,FALSE)=0,Clientes!$D$6,VLOOKUP(G4340,Clientes!$A$2:$D$102,4,FALSE))</f>
        <v>Ciudad de México</v>
      </c>
      <c r="I4340" t="s">
        <v>888</v>
      </c>
      <c r="J4340">
        <v>4</v>
      </c>
      <c r="O4340" t="s">
        <v>32</v>
      </c>
    </row>
    <row r="4341" spans="1:15">
      <c r="A4341">
        <f t="shared" si="135"/>
        <v>4340</v>
      </c>
      <c r="B4341" s="14">
        <v>44331</v>
      </c>
      <c r="C4341" t="s">
        <v>6</v>
      </c>
      <c r="D4341" t="s">
        <v>22</v>
      </c>
      <c r="E4341" s="15">
        <f t="shared" si="134"/>
        <v>20201142</v>
      </c>
      <c r="F4341">
        <v>414</v>
      </c>
      <c r="G4341">
        <v>99999</v>
      </c>
      <c r="H4341" t="str">
        <f>IF(VLOOKUP(G4341,Clientes!$A$2:$D$102,4,FALSE)=0,Clientes!$D$6,VLOOKUP(G4341,Clientes!$A$2:$D$102,4,FALSE))</f>
        <v>Ciudad de México</v>
      </c>
      <c r="I4341" t="s">
        <v>884</v>
      </c>
      <c r="J4341">
        <v>5</v>
      </c>
      <c r="O4341" t="s">
        <v>907</v>
      </c>
    </row>
    <row r="4342" spans="1:15">
      <c r="A4342">
        <f t="shared" si="135"/>
        <v>4341</v>
      </c>
      <c r="B4342" s="14">
        <v>44332</v>
      </c>
      <c r="C4342" t="s">
        <v>6</v>
      </c>
      <c r="D4342" t="s">
        <v>20</v>
      </c>
      <c r="E4342" s="15">
        <f t="shared" si="134"/>
        <v>20201143</v>
      </c>
      <c r="F4342">
        <v>36</v>
      </c>
      <c r="G4342">
        <v>36</v>
      </c>
      <c r="H4342" t="str">
        <f>IF(VLOOKUP(G4342,Clientes!$A$2:$D$102,4,FALSE)=0,Clientes!$D$6,VLOOKUP(G4342,Clientes!$A$2:$D$102,4,FALSE))</f>
        <v>Tijuana</v>
      </c>
      <c r="I4342" t="s">
        <v>840</v>
      </c>
      <c r="J4342">
        <v>7</v>
      </c>
      <c r="O4342" t="s">
        <v>32</v>
      </c>
    </row>
    <row r="4343" spans="1:15">
      <c r="A4343">
        <f t="shared" si="135"/>
        <v>4342</v>
      </c>
      <c r="B4343" s="14">
        <v>44332</v>
      </c>
      <c r="C4343" t="s">
        <v>6</v>
      </c>
      <c r="D4343" t="s">
        <v>20</v>
      </c>
      <c r="E4343" s="15">
        <f t="shared" si="134"/>
        <v>20201144</v>
      </c>
      <c r="F4343">
        <v>120</v>
      </c>
      <c r="G4343">
        <v>99999</v>
      </c>
      <c r="H4343" t="str">
        <f>IF(VLOOKUP(G4343,Clientes!$A$2:$D$102,4,FALSE)=0,Clientes!$D$6,VLOOKUP(G4343,Clientes!$A$2:$D$102,4,FALSE))</f>
        <v>Ciudad de México</v>
      </c>
      <c r="I4343" t="s">
        <v>874</v>
      </c>
      <c r="J4343">
        <v>5</v>
      </c>
      <c r="O4343" t="s">
        <v>32</v>
      </c>
    </row>
    <row r="4344" spans="1:15">
      <c r="A4344">
        <f t="shared" si="135"/>
        <v>4343</v>
      </c>
      <c r="B4344" s="14">
        <v>44332</v>
      </c>
      <c r="C4344" t="s">
        <v>6</v>
      </c>
      <c r="D4344" t="s">
        <v>21</v>
      </c>
      <c r="E4344" s="15">
        <f t="shared" si="134"/>
        <v>20201145</v>
      </c>
      <c r="F4344">
        <v>133</v>
      </c>
      <c r="G4344">
        <v>99999</v>
      </c>
      <c r="H4344" t="str">
        <f>IF(VLOOKUP(G4344,Clientes!$A$2:$D$102,4,FALSE)=0,Clientes!$D$6,VLOOKUP(G4344,Clientes!$A$2:$D$102,4,FALSE))</f>
        <v>Ciudad de México</v>
      </c>
      <c r="I4344" t="s">
        <v>840</v>
      </c>
      <c r="J4344">
        <v>7</v>
      </c>
      <c r="O4344" t="s">
        <v>908</v>
      </c>
    </row>
    <row r="4345" spans="1:15">
      <c r="A4345">
        <f t="shared" si="135"/>
        <v>4344</v>
      </c>
      <c r="B4345" s="14">
        <v>44332</v>
      </c>
      <c r="C4345" t="s">
        <v>6</v>
      </c>
      <c r="D4345" t="s">
        <v>20</v>
      </c>
      <c r="E4345" s="15">
        <f t="shared" si="134"/>
        <v>20201146</v>
      </c>
      <c r="F4345">
        <v>178</v>
      </c>
      <c r="G4345">
        <v>99999</v>
      </c>
      <c r="H4345" t="str">
        <f>IF(VLOOKUP(G4345,Clientes!$A$2:$D$102,4,FALSE)=0,Clientes!$D$6,VLOOKUP(G4345,Clientes!$A$2:$D$102,4,FALSE))</f>
        <v>Ciudad de México</v>
      </c>
      <c r="I4345" t="s">
        <v>877</v>
      </c>
      <c r="J4345">
        <v>7</v>
      </c>
      <c r="O4345" t="s">
        <v>907</v>
      </c>
    </row>
    <row r="4346" spans="1:15">
      <c r="A4346">
        <f t="shared" si="135"/>
        <v>4345</v>
      </c>
      <c r="B4346" s="14">
        <v>44332</v>
      </c>
      <c r="C4346" t="s">
        <v>6</v>
      </c>
      <c r="D4346" t="s">
        <v>21</v>
      </c>
      <c r="E4346" s="15">
        <f t="shared" si="134"/>
        <v>20201147</v>
      </c>
      <c r="F4346">
        <v>183</v>
      </c>
      <c r="G4346">
        <v>99999</v>
      </c>
      <c r="H4346" t="str">
        <f>IF(VLOOKUP(G4346,Clientes!$A$2:$D$102,4,FALSE)=0,Clientes!$D$6,VLOOKUP(G4346,Clientes!$A$2:$D$102,4,FALSE))</f>
        <v>Ciudad de México</v>
      </c>
      <c r="I4346" t="s">
        <v>831</v>
      </c>
      <c r="J4346">
        <v>1</v>
      </c>
      <c r="O4346" t="s">
        <v>908</v>
      </c>
    </row>
    <row r="4347" spans="1:15">
      <c r="A4347">
        <f t="shared" si="135"/>
        <v>4346</v>
      </c>
      <c r="B4347" s="14">
        <v>44332</v>
      </c>
      <c r="C4347" t="s">
        <v>6</v>
      </c>
      <c r="D4347" t="s">
        <v>21</v>
      </c>
      <c r="E4347" s="15">
        <f t="shared" si="134"/>
        <v>20201148</v>
      </c>
      <c r="F4347">
        <v>202</v>
      </c>
      <c r="G4347">
        <v>99999</v>
      </c>
      <c r="H4347" t="str">
        <f>IF(VLOOKUP(G4347,Clientes!$A$2:$D$102,4,FALSE)=0,Clientes!$D$6,VLOOKUP(G4347,Clientes!$A$2:$D$102,4,FALSE))</f>
        <v>Ciudad de México</v>
      </c>
      <c r="I4347" t="s">
        <v>860</v>
      </c>
      <c r="J4347">
        <v>1</v>
      </c>
      <c r="O4347" t="s">
        <v>32</v>
      </c>
    </row>
    <row r="4348" spans="1:15">
      <c r="A4348">
        <f t="shared" si="135"/>
        <v>4347</v>
      </c>
      <c r="B4348" s="14">
        <v>44332</v>
      </c>
      <c r="C4348" t="s">
        <v>6</v>
      </c>
      <c r="D4348" t="s">
        <v>20</v>
      </c>
      <c r="E4348" s="15">
        <f t="shared" ref="E4348:E4411" si="136">IF(CONCATENATE(D4348,F4348)=CONCATENATE(D4347,F4347),E4347,E4347+1)</f>
        <v>20201149</v>
      </c>
      <c r="F4348">
        <v>282</v>
      </c>
      <c r="G4348">
        <v>99999</v>
      </c>
      <c r="H4348" t="str">
        <f>IF(VLOOKUP(G4348,Clientes!$A$2:$D$102,4,FALSE)=0,Clientes!$D$6,VLOOKUP(G4348,Clientes!$A$2:$D$102,4,FALSE))</f>
        <v>Ciudad de México</v>
      </c>
      <c r="I4348" t="s">
        <v>890</v>
      </c>
      <c r="J4348">
        <v>3</v>
      </c>
      <c r="O4348" t="s">
        <v>908</v>
      </c>
    </row>
    <row r="4349" spans="1:15">
      <c r="A4349">
        <f t="shared" si="135"/>
        <v>4348</v>
      </c>
      <c r="B4349" s="14">
        <v>44332</v>
      </c>
      <c r="C4349" t="s">
        <v>6</v>
      </c>
      <c r="D4349" t="s">
        <v>22</v>
      </c>
      <c r="E4349" s="15">
        <f t="shared" si="136"/>
        <v>20201150</v>
      </c>
      <c r="F4349">
        <v>305</v>
      </c>
      <c r="G4349">
        <v>99999</v>
      </c>
      <c r="H4349" t="str">
        <f>IF(VLOOKUP(G4349,Clientes!$A$2:$D$102,4,FALSE)=0,Clientes!$D$6,VLOOKUP(G4349,Clientes!$A$2:$D$102,4,FALSE))</f>
        <v>Ciudad de México</v>
      </c>
      <c r="I4349" t="s">
        <v>840</v>
      </c>
      <c r="J4349">
        <v>4</v>
      </c>
      <c r="O4349" t="s">
        <v>907</v>
      </c>
    </row>
    <row r="4350" spans="1:15">
      <c r="A4350">
        <f t="shared" si="135"/>
        <v>4349</v>
      </c>
      <c r="B4350" s="14">
        <v>44332</v>
      </c>
      <c r="C4350" t="s">
        <v>6</v>
      </c>
      <c r="D4350" t="s">
        <v>20</v>
      </c>
      <c r="E4350" s="15">
        <f t="shared" si="136"/>
        <v>20201151</v>
      </c>
      <c r="F4350">
        <v>424</v>
      </c>
      <c r="G4350">
        <v>99999</v>
      </c>
      <c r="H4350" t="str">
        <f>IF(VLOOKUP(G4350,Clientes!$A$2:$D$102,4,FALSE)=0,Clientes!$D$6,VLOOKUP(G4350,Clientes!$A$2:$D$102,4,FALSE))</f>
        <v>Ciudad de México</v>
      </c>
      <c r="I4350" t="s">
        <v>835</v>
      </c>
      <c r="J4350">
        <v>3</v>
      </c>
      <c r="O4350" t="s">
        <v>907</v>
      </c>
    </row>
    <row r="4351" spans="1:15">
      <c r="A4351">
        <f t="shared" si="135"/>
        <v>4350</v>
      </c>
      <c r="B4351" s="14">
        <v>44332</v>
      </c>
      <c r="C4351" t="s">
        <v>6</v>
      </c>
      <c r="D4351" t="s">
        <v>20</v>
      </c>
      <c r="E4351" s="15">
        <f t="shared" si="136"/>
        <v>20201152</v>
      </c>
      <c r="F4351">
        <v>457</v>
      </c>
      <c r="G4351">
        <v>99999</v>
      </c>
      <c r="H4351" t="str">
        <f>IF(VLOOKUP(G4351,Clientes!$A$2:$D$102,4,FALSE)=0,Clientes!$D$6,VLOOKUP(G4351,Clientes!$A$2:$D$102,4,FALSE))</f>
        <v>Ciudad de México</v>
      </c>
      <c r="I4351" t="s">
        <v>863</v>
      </c>
      <c r="J4351">
        <v>7</v>
      </c>
      <c r="O4351" t="s">
        <v>907</v>
      </c>
    </row>
    <row r="4352" spans="1:15">
      <c r="A4352">
        <f t="shared" si="135"/>
        <v>4351</v>
      </c>
      <c r="B4352" s="14">
        <v>44333</v>
      </c>
      <c r="C4352" t="s">
        <v>6</v>
      </c>
      <c r="D4352" t="s">
        <v>21</v>
      </c>
      <c r="E4352" s="15">
        <f t="shared" si="136"/>
        <v>20201153</v>
      </c>
      <c r="F4352">
        <v>97</v>
      </c>
      <c r="G4352">
        <v>97</v>
      </c>
      <c r="H4352" t="str">
        <f>IF(VLOOKUP(G4352,Clientes!$A$2:$D$102,4,FALSE)=0,Clientes!$D$6,VLOOKUP(G4352,Clientes!$A$2:$D$102,4,FALSE))</f>
        <v>Ciudad de México</v>
      </c>
      <c r="I4352" t="s">
        <v>838</v>
      </c>
      <c r="J4352">
        <v>3</v>
      </c>
      <c r="O4352" t="s">
        <v>32</v>
      </c>
    </row>
    <row r="4353" spans="1:15">
      <c r="A4353">
        <f t="shared" si="135"/>
        <v>4352</v>
      </c>
      <c r="B4353" s="14">
        <v>44333</v>
      </c>
      <c r="C4353" t="s">
        <v>6</v>
      </c>
      <c r="D4353" t="s">
        <v>22</v>
      </c>
      <c r="E4353" s="15">
        <f t="shared" si="136"/>
        <v>20201154</v>
      </c>
      <c r="F4353">
        <v>102</v>
      </c>
      <c r="G4353">
        <v>99999</v>
      </c>
      <c r="H4353" t="str">
        <f>IF(VLOOKUP(G4353,Clientes!$A$2:$D$102,4,FALSE)=0,Clientes!$D$6,VLOOKUP(G4353,Clientes!$A$2:$D$102,4,FALSE))</f>
        <v>Ciudad de México</v>
      </c>
      <c r="I4353" t="s">
        <v>889</v>
      </c>
      <c r="J4353">
        <v>2</v>
      </c>
      <c r="O4353" t="s">
        <v>907</v>
      </c>
    </row>
    <row r="4354" spans="1:15">
      <c r="A4354">
        <f t="shared" si="135"/>
        <v>4353</v>
      </c>
      <c r="B4354" s="14">
        <v>44333</v>
      </c>
      <c r="C4354" t="s">
        <v>6</v>
      </c>
      <c r="D4354" t="s">
        <v>21</v>
      </c>
      <c r="E4354" s="15">
        <f t="shared" si="136"/>
        <v>20201155</v>
      </c>
      <c r="F4354">
        <v>119</v>
      </c>
      <c r="G4354">
        <v>99999</v>
      </c>
      <c r="H4354" t="str">
        <f>IF(VLOOKUP(G4354,Clientes!$A$2:$D$102,4,FALSE)=0,Clientes!$D$6,VLOOKUP(G4354,Clientes!$A$2:$D$102,4,FALSE))</f>
        <v>Ciudad de México</v>
      </c>
      <c r="I4354" t="s">
        <v>880</v>
      </c>
      <c r="J4354">
        <v>2</v>
      </c>
      <c r="O4354" t="s">
        <v>908</v>
      </c>
    </row>
    <row r="4355" spans="1:15">
      <c r="A4355">
        <f t="shared" si="135"/>
        <v>4354</v>
      </c>
      <c r="B4355" s="14">
        <v>44333</v>
      </c>
      <c r="C4355" t="s">
        <v>6</v>
      </c>
      <c r="D4355" t="s">
        <v>20</v>
      </c>
      <c r="E4355" s="15">
        <f t="shared" si="136"/>
        <v>20201156</v>
      </c>
      <c r="F4355">
        <v>139</v>
      </c>
      <c r="G4355">
        <v>99999</v>
      </c>
      <c r="H4355" t="str">
        <f>IF(VLOOKUP(G4355,Clientes!$A$2:$D$102,4,FALSE)=0,Clientes!$D$6,VLOOKUP(G4355,Clientes!$A$2:$D$102,4,FALSE))</f>
        <v>Ciudad de México</v>
      </c>
      <c r="I4355" t="s">
        <v>874</v>
      </c>
      <c r="J4355">
        <v>5</v>
      </c>
      <c r="O4355" t="s">
        <v>908</v>
      </c>
    </row>
    <row r="4356" spans="1:15">
      <c r="A4356">
        <f t="shared" ref="A4356:A4419" si="137">A4355+1</f>
        <v>4355</v>
      </c>
      <c r="B4356" s="14">
        <v>44333</v>
      </c>
      <c r="C4356" t="s">
        <v>6</v>
      </c>
      <c r="D4356" t="s">
        <v>22</v>
      </c>
      <c r="E4356" s="15">
        <f t="shared" si="136"/>
        <v>20201157</v>
      </c>
      <c r="F4356">
        <v>145</v>
      </c>
      <c r="G4356">
        <v>99999</v>
      </c>
      <c r="H4356" t="str">
        <f>IF(VLOOKUP(G4356,Clientes!$A$2:$D$102,4,FALSE)=0,Clientes!$D$6,VLOOKUP(G4356,Clientes!$A$2:$D$102,4,FALSE))</f>
        <v>Ciudad de México</v>
      </c>
      <c r="I4356" t="s">
        <v>861</v>
      </c>
      <c r="J4356">
        <v>1</v>
      </c>
      <c r="O4356" t="s">
        <v>908</v>
      </c>
    </row>
    <row r="4357" spans="1:15">
      <c r="A4357">
        <f t="shared" si="137"/>
        <v>4356</v>
      </c>
      <c r="B4357" s="14">
        <v>44333</v>
      </c>
      <c r="C4357" t="s">
        <v>6</v>
      </c>
      <c r="D4357" t="s">
        <v>21</v>
      </c>
      <c r="E4357" s="15">
        <f t="shared" si="136"/>
        <v>20201158</v>
      </c>
      <c r="F4357">
        <v>163</v>
      </c>
      <c r="G4357">
        <v>99999</v>
      </c>
      <c r="H4357" t="str">
        <f>IF(VLOOKUP(G4357,Clientes!$A$2:$D$102,4,FALSE)=0,Clientes!$D$6,VLOOKUP(G4357,Clientes!$A$2:$D$102,4,FALSE))</f>
        <v>Ciudad de México</v>
      </c>
      <c r="I4357" t="s">
        <v>862</v>
      </c>
      <c r="J4357">
        <v>6</v>
      </c>
      <c r="O4357" t="s">
        <v>907</v>
      </c>
    </row>
    <row r="4358" spans="1:15">
      <c r="A4358">
        <f t="shared" si="137"/>
        <v>4357</v>
      </c>
      <c r="B4358" s="14">
        <v>44333</v>
      </c>
      <c r="C4358" t="s">
        <v>6</v>
      </c>
      <c r="D4358" t="s">
        <v>20</v>
      </c>
      <c r="E4358" s="15">
        <f t="shared" si="136"/>
        <v>20201159</v>
      </c>
      <c r="F4358">
        <v>191</v>
      </c>
      <c r="G4358">
        <v>99999</v>
      </c>
      <c r="H4358" t="str">
        <f>IF(VLOOKUP(G4358,Clientes!$A$2:$D$102,4,FALSE)=0,Clientes!$D$6,VLOOKUP(G4358,Clientes!$A$2:$D$102,4,FALSE))</f>
        <v>Ciudad de México</v>
      </c>
      <c r="I4358" t="s">
        <v>868</v>
      </c>
      <c r="J4358">
        <v>3</v>
      </c>
      <c r="O4358" t="s">
        <v>908</v>
      </c>
    </row>
    <row r="4359" spans="1:15">
      <c r="A4359">
        <f t="shared" si="137"/>
        <v>4358</v>
      </c>
      <c r="B4359" s="14">
        <v>44333</v>
      </c>
      <c r="C4359" t="s">
        <v>6</v>
      </c>
      <c r="D4359" t="s">
        <v>22</v>
      </c>
      <c r="E4359" s="15">
        <f t="shared" si="136"/>
        <v>20201160</v>
      </c>
      <c r="F4359">
        <v>228</v>
      </c>
      <c r="G4359">
        <v>99999</v>
      </c>
      <c r="H4359" t="str">
        <f>IF(VLOOKUP(G4359,Clientes!$A$2:$D$102,4,FALSE)=0,Clientes!$D$6,VLOOKUP(G4359,Clientes!$A$2:$D$102,4,FALSE))</f>
        <v>Ciudad de México</v>
      </c>
      <c r="I4359" t="s">
        <v>856</v>
      </c>
      <c r="J4359">
        <v>2</v>
      </c>
      <c r="O4359" t="s">
        <v>908</v>
      </c>
    </row>
    <row r="4360" spans="1:15">
      <c r="A4360">
        <f t="shared" si="137"/>
        <v>4359</v>
      </c>
      <c r="B4360" s="14">
        <v>44333</v>
      </c>
      <c r="C4360" t="s">
        <v>6</v>
      </c>
      <c r="D4360" t="s">
        <v>20</v>
      </c>
      <c r="E4360" s="15">
        <f t="shared" si="136"/>
        <v>20201161</v>
      </c>
      <c r="F4360">
        <v>454</v>
      </c>
      <c r="G4360">
        <v>99999</v>
      </c>
      <c r="H4360" t="str">
        <f>IF(VLOOKUP(G4360,Clientes!$A$2:$D$102,4,FALSE)=0,Clientes!$D$6,VLOOKUP(G4360,Clientes!$A$2:$D$102,4,FALSE))</f>
        <v>Ciudad de México</v>
      </c>
      <c r="I4360" t="s">
        <v>850</v>
      </c>
      <c r="J4360">
        <v>4</v>
      </c>
      <c r="O4360" t="s">
        <v>32</v>
      </c>
    </row>
    <row r="4361" spans="1:15">
      <c r="A4361">
        <f t="shared" si="137"/>
        <v>4360</v>
      </c>
      <c r="B4361" s="14">
        <v>44334</v>
      </c>
      <c r="C4361" t="s">
        <v>6</v>
      </c>
      <c r="D4361" t="s">
        <v>20</v>
      </c>
      <c r="E4361" s="15">
        <f t="shared" si="136"/>
        <v>20201162</v>
      </c>
      <c r="F4361">
        <v>7</v>
      </c>
      <c r="G4361">
        <v>7</v>
      </c>
      <c r="H4361" t="str">
        <f>IF(VLOOKUP(G4361,Clientes!$A$2:$D$102,4,FALSE)=0,Clientes!$D$6,VLOOKUP(G4361,Clientes!$A$2:$D$102,4,FALSE))</f>
        <v>Xalapa</v>
      </c>
      <c r="I4361" t="s">
        <v>887</v>
      </c>
      <c r="J4361">
        <v>4</v>
      </c>
      <c r="O4361" t="s">
        <v>908</v>
      </c>
    </row>
    <row r="4362" spans="1:15">
      <c r="A4362">
        <f t="shared" si="137"/>
        <v>4361</v>
      </c>
      <c r="B4362" s="14">
        <v>44334</v>
      </c>
      <c r="C4362" t="s">
        <v>6</v>
      </c>
      <c r="D4362" t="s">
        <v>20</v>
      </c>
      <c r="E4362" s="15">
        <f t="shared" si="136"/>
        <v>20201163</v>
      </c>
      <c r="F4362">
        <v>12</v>
      </c>
      <c r="G4362">
        <v>12</v>
      </c>
      <c r="H4362" t="str">
        <f>IF(VLOOKUP(G4362,Clientes!$A$2:$D$102,4,FALSE)=0,Clientes!$D$6,VLOOKUP(G4362,Clientes!$A$2:$D$102,4,FALSE))</f>
        <v>Ciudad de México</v>
      </c>
      <c r="I4362" t="s">
        <v>851</v>
      </c>
      <c r="J4362">
        <v>4</v>
      </c>
      <c r="O4362" t="s">
        <v>907</v>
      </c>
    </row>
    <row r="4363" spans="1:15">
      <c r="A4363">
        <f t="shared" si="137"/>
        <v>4362</v>
      </c>
      <c r="B4363" s="14">
        <v>44334</v>
      </c>
      <c r="C4363" t="s">
        <v>6</v>
      </c>
      <c r="D4363" t="s">
        <v>22</v>
      </c>
      <c r="E4363" s="15">
        <f t="shared" si="136"/>
        <v>20201164</v>
      </c>
      <c r="F4363">
        <v>69</v>
      </c>
      <c r="G4363">
        <v>69</v>
      </c>
      <c r="H4363" t="str">
        <f>IF(VLOOKUP(G4363,Clientes!$A$2:$D$102,4,FALSE)=0,Clientes!$D$6,VLOOKUP(G4363,Clientes!$A$2:$D$102,4,FALSE))</f>
        <v>Chilpancingo de los Bravo</v>
      </c>
      <c r="I4363" t="s">
        <v>864</v>
      </c>
      <c r="J4363">
        <v>5</v>
      </c>
      <c r="O4363" t="s">
        <v>32</v>
      </c>
    </row>
    <row r="4364" spans="1:15">
      <c r="A4364">
        <f t="shared" si="137"/>
        <v>4363</v>
      </c>
      <c r="B4364" s="14">
        <v>44334</v>
      </c>
      <c r="C4364" t="s">
        <v>6</v>
      </c>
      <c r="D4364" t="s">
        <v>20</v>
      </c>
      <c r="E4364" s="15">
        <f t="shared" si="136"/>
        <v>20201165</v>
      </c>
      <c r="F4364">
        <v>105</v>
      </c>
      <c r="G4364">
        <v>99999</v>
      </c>
      <c r="H4364" t="str">
        <f>IF(VLOOKUP(G4364,Clientes!$A$2:$D$102,4,FALSE)=0,Clientes!$D$6,VLOOKUP(G4364,Clientes!$A$2:$D$102,4,FALSE))</f>
        <v>Ciudad de México</v>
      </c>
      <c r="I4364" t="s">
        <v>849</v>
      </c>
      <c r="J4364">
        <v>3</v>
      </c>
      <c r="O4364" t="s">
        <v>908</v>
      </c>
    </row>
    <row r="4365" spans="1:15">
      <c r="A4365">
        <f t="shared" si="137"/>
        <v>4364</v>
      </c>
      <c r="B4365" s="14">
        <v>44334</v>
      </c>
      <c r="C4365" t="s">
        <v>6</v>
      </c>
      <c r="D4365" t="s">
        <v>20</v>
      </c>
      <c r="E4365" s="15">
        <f t="shared" si="136"/>
        <v>20201166</v>
      </c>
      <c r="F4365">
        <v>164</v>
      </c>
      <c r="G4365">
        <v>99999</v>
      </c>
      <c r="H4365" t="str">
        <f>IF(VLOOKUP(G4365,Clientes!$A$2:$D$102,4,FALSE)=0,Clientes!$D$6,VLOOKUP(G4365,Clientes!$A$2:$D$102,4,FALSE))</f>
        <v>Ciudad de México</v>
      </c>
      <c r="I4365" t="s">
        <v>845</v>
      </c>
      <c r="J4365">
        <v>5</v>
      </c>
      <c r="O4365" t="s">
        <v>907</v>
      </c>
    </row>
    <row r="4366" spans="1:15">
      <c r="A4366">
        <f t="shared" si="137"/>
        <v>4365</v>
      </c>
      <c r="B4366" s="14">
        <v>44334</v>
      </c>
      <c r="C4366" t="s">
        <v>6</v>
      </c>
      <c r="D4366" t="s">
        <v>21</v>
      </c>
      <c r="E4366" s="15">
        <f t="shared" si="136"/>
        <v>20201167</v>
      </c>
      <c r="F4366">
        <v>217</v>
      </c>
      <c r="G4366">
        <v>99999</v>
      </c>
      <c r="H4366" t="str">
        <f>IF(VLOOKUP(G4366,Clientes!$A$2:$D$102,4,FALSE)=0,Clientes!$D$6,VLOOKUP(G4366,Clientes!$A$2:$D$102,4,FALSE))</f>
        <v>Ciudad de México</v>
      </c>
      <c r="I4366" t="s">
        <v>828</v>
      </c>
      <c r="J4366">
        <v>7</v>
      </c>
      <c r="O4366" t="s">
        <v>32</v>
      </c>
    </row>
    <row r="4367" spans="1:15">
      <c r="A4367">
        <f t="shared" si="137"/>
        <v>4366</v>
      </c>
      <c r="B4367" s="14">
        <v>44334</v>
      </c>
      <c r="C4367" t="s">
        <v>6</v>
      </c>
      <c r="D4367" t="s">
        <v>21</v>
      </c>
      <c r="E4367" s="15">
        <f t="shared" si="136"/>
        <v>20201168</v>
      </c>
      <c r="F4367">
        <v>245</v>
      </c>
      <c r="G4367">
        <v>99999</v>
      </c>
      <c r="H4367" t="str">
        <f>IF(VLOOKUP(G4367,Clientes!$A$2:$D$102,4,FALSE)=0,Clientes!$D$6,VLOOKUP(G4367,Clientes!$A$2:$D$102,4,FALSE))</f>
        <v>Ciudad de México</v>
      </c>
      <c r="I4367" t="s">
        <v>835</v>
      </c>
      <c r="J4367">
        <v>5</v>
      </c>
      <c r="O4367" t="s">
        <v>907</v>
      </c>
    </row>
    <row r="4368" spans="1:15">
      <c r="A4368">
        <f t="shared" si="137"/>
        <v>4367</v>
      </c>
      <c r="B4368" s="14">
        <v>44334</v>
      </c>
      <c r="C4368" t="s">
        <v>6</v>
      </c>
      <c r="D4368" t="s">
        <v>20</v>
      </c>
      <c r="E4368" s="15">
        <f t="shared" si="136"/>
        <v>20201169</v>
      </c>
      <c r="F4368">
        <v>309</v>
      </c>
      <c r="G4368">
        <v>99999</v>
      </c>
      <c r="H4368" t="str">
        <f>IF(VLOOKUP(G4368,Clientes!$A$2:$D$102,4,FALSE)=0,Clientes!$D$6,VLOOKUP(G4368,Clientes!$A$2:$D$102,4,FALSE))</f>
        <v>Ciudad de México</v>
      </c>
      <c r="I4368" t="s">
        <v>880</v>
      </c>
      <c r="J4368">
        <v>6</v>
      </c>
      <c r="O4368" t="s">
        <v>908</v>
      </c>
    </row>
    <row r="4369" spans="1:15">
      <c r="A4369">
        <f t="shared" si="137"/>
        <v>4368</v>
      </c>
      <c r="B4369" s="14">
        <v>44334</v>
      </c>
      <c r="C4369" t="s">
        <v>6</v>
      </c>
      <c r="D4369" t="s">
        <v>22</v>
      </c>
      <c r="E4369" s="15">
        <f t="shared" si="136"/>
        <v>20201170</v>
      </c>
      <c r="F4369">
        <v>325</v>
      </c>
      <c r="G4369">
        <v>99999</v>
      </c>
      <c r="H4369" t="str">
        <f>IF(VLOOKUP(G4369,Clientes!$A$2:$D$102,4,FALSE)=0,Clientes!$D$6,VLOOKUP(G4369,Clientes!$A$2:$D$102,4,FALSE))</f>
        <v>Ciudad de México</v>
      </c>
      <c r="I4369" t="s">
        <v>829</v>
      </c>
      <c r="J4369">
        <v>3</v>
      </c>
      <c r="O4369" t="s">
        <v>908</v>
      </c>
    </row>
    <row r="4370" spans="1:15">
      <c r="A4370">
        <f t="shared" si="137"/>
        <v>4369</v>
      </c>
      <c r="B4370" s="14">
        <v>44334</v>
      </c>
      <c r="C4370" t="s">
        <v>6</v>
      </c>
      <c r="D4370" t="s">
        <v>21</v>
      </c>
      <c r="E4370" s="15">
        <f t="shared" si="136"/>
        <v>20201171</v>
      </c>
      <c r="F4370">
        <v>381</v>
      </c>
      <c r="G4370">
        <v>99999</v>
      </c>
      <c r="H4370" t="str">
        <f>IF(VLOOKUP(G4370,Clientes!$A$2:$D$102,4,FALSE)=0,Clientes!$D$6,VLOOKUP(G4370,Clientes!$A$2:$D$102,4,FALSE))</f>
        <v>Ciudad de México</v>
      </c>
      <c r="I4370" t="s">
        <v>846</v>
      </c>
      <c r="J4370">
        <v>3</v>
      </c>
      <c r="O4370" t="s">
        <v>32</v>
      </c>
    </row>
    <row r="4371" spans="1:15">
      <c r="A4371">
        <f t="shared" si="137"/>
        <v>4370</v>
      </c>
      <c r="B4371" s="14">
        <v>44334</v>
      </c>
      <c r="C4371" t="s">
        <v>6</v>
      </c>
      <c r="D4371" t="s">
        <v>20</v>
      </c>
      <c r="E4371" s="15">
        <f t="shared" si="136"/>
        <v>20201172</v>
      </c>
      <c r="F4371">
        <v>387</v>
      </c>
      <c r="G4371">
        <v>99999</v>
      </c>
      <c r="H4371" t="str">
        <f>IF(VLOOKUP(G4371,Clientes!$A$2:$D$102,4,FALSE)=0,Clientes!$D$6,VLOOKUP(G4371,Clientes!$A$2:$D$102,4,FALSE))</f>
        <v>Ciudad de México</v>
      </c>
      <c r="I4371" t="s">
        <v>886</v>
      </c>
      <c r="J4371">
        <v>5</v>
      </c>
      <c r="O4371" t="s">
        <v>907</v>
      </c>
    </row>
    <row r="4372" spans="1:15">
      <c r="A4372">
        <f t="shared" si="137"/>
        <v>4371</v>
      </c>
      <c r="B4372" s="14">
        <v>44334</v>
      </c>
      <c r="C4372" t="s">
        <v>6</v>
      </c>
      <c r="D4372" t="s">
        <v>20</v>
      </c>
      <c r="E4372" s="15">
        <f t="shared" si="136"/>
        <v>20201173</v>
      </c>
      <c r="F4372">
        <v>392</v>
      </c>
      <c r="G4372">
        <v>99999</v>
      </c>
      <c r="H4372" t="str">
        <f>IF(VLOOKUP(G4372,Clientes!$A$2:$D$102,4,FALSE)=0,Clientes!$D$6,VLOOKUP(G4372,Clientes!$A$2:$D$102,4,FALSE))</f>
        <v>Ciudad de México</v>
      </c>
      <c r="I4372" t="s">
        <v>833</v>
      </c>
      <c r="J4372">
        <v>6</v>
      </c>
      <c r="O4372" t="s">
        <v>32</v>
      </c>
    </row>
    <row r="4373" spans="1:15">
      <c r="A4373">
        <f t="shared" si="137"/>
        <v>4372</v>
      </c>
      <c r="B4373" s="14">
        <v>44334</v>
      </c>
      <c r="C4373" t="s">
        <v>6</v>
      </c>
      <c r="D4373" t="s">
        <v>20</v>
      </c>
      <c r="E4373" s="15">
        <f t="shared" si="136"/>
        <v>20201174</v>
      </c>
      <c r="F4373">
        <v>441</v>
      </c>
      <c r="G4373">
        <v>99999</v>
      </c>
      <c r="H4373" t="str">
        <f>IF(VLOOKUP(G4373,Clientes!$A$2:$D$102,4,FALSE)=0,Clientes!$D$6,VLOOKUP(G4373,Clientes!$A$2:$D$102,4,FALSE))</f>
        <v>Ciudad de México</v>
      </c>
      <c r="I4373" t="s">
        <v>837</v>
      </c>
      <c r="J4373">
        <v>4</v>
      </c>
      <c r="O4373" t="s">
        <v>32</v>
      </c>
    </row>
    <row r="4374" spans="1:15">
      <c r="A4374">
        <f t="shared" si="137"/>
        <v>4373</v>
      </c>
      <c r="B4374" s="14">
        <v>44334</v>
      </c>
      <c r="C4374" t="s">
        <v>6</v>
      </c>
      <c r="D4374" t="s">
        <v>22</v>
      </c>
      <c r="E4374" s="15">
        <f t="shared" si="136"/>
        <v>20201175</v>
      </c>
      <c r="F4374">
        <v>454</v>
      </c>
      <c r="G4374">
        <v>99999</v>
      </c>
      <c r="H4374" t="str">
        <f>IF(VLOOKUP(G4374,Clientes!$A$2:$D$102,4,FALSE)=0,Clientes!$D$6,VLOOKUP(G4374,Clientes!$A$2:$D$102,4,FALSE))</f>
        <v>Ciudad de México</v>
      </c>
      <c r="I4374" t="s">
        <v>886</v>
      </c>
      <c r="J4374">
        <v>4</v>
      </c>
      <c r="O4374" t="s">
        <v>907</v>
      </c>
    </row>
    <row r="4375" spans="1:15">
      <c r="A4375">
        <f t="shared" si="137"/>
        <v>4374</v>
      </c>
      <c r="B4375" s="14">
        <v>44335</v>
      </c>
      <c r="C4375" t="s">
        <v>6</v>
      </c>
      <c r="D4375" t="s">
        <v>21</v>
      </c>
      <c r="E4375" s="15">
        <f t="shared" si="136"/>
        <v>20201176</v>
      </c>
      <c r="F4375">
        <v>69</v>
      </c>
      <c r="G4375">
        <v>69</v>
      </c>
      <c r="H4375" t="str">
        <f>IF(VLOOKUP(G4375,Clientes!$A$2:$D$102,4,FALSE)=0,Clientes!$D$6,VLOOKUP(G4375,Clientes!$A$2:$D$102,4,FALSE))</f>
        <v>Chilpancingo de los Bravo</v>
      </c>
      <c r="I4375" t="s">
        <v>838</v>
      </c>
      <c r="J4375">
        <v>4</v>
      </c>
      <c r="O4375" t="s">
        <v>908</v>
      </c>
    </row>
    <row r="4376" spans="1:15">
      <c r="A4376">
        <f t="shared" si="137"/>
        <v>4375</v>
      </c>
      <c r="B4376" s="14">
        <v>44335</v>
      </c>
      <c r="C4376" t="s">
        <v>6</v>
      </c>
      <c r="D4376" t="s">
        <v>20</v>
      </c>
      <c r="E4376" s="15">
        <f t="shared" si="136"/>
        <v>20201177</v>
      </c>
      <c r="F4376">
        <v>84</v>
      </c>
      <c r="G4376">
        <v>84</v>
      </c>
      <c r="H4376" t="str">
        <f>IF(VLOOKUP(G4376,Clientes!$A$2:$D$102,4,FALSE)=0,Clientes!$D$6,VLOOKUP(G4376,Clientes!$A$2:$D$102,4,FALSE))</f>
        <v>Ciudad de México</v>
      </c>
      <c r="I4376" t="s">
        <v>850</v>
      </c>
      <c r="J4376">
        <v>4</v>
      </c>
      <c r="O4376" t="s">
        <v>32</v>
      </c>
    </row>
    <row r="4377" spans="1:15">
      <c r="A4377">
        <f t="shared" si="137"/>
        <v>4376</v>
      </c>
      <c r="B4377" s="14">
        <v>44335</v>
      </c>
      <c r="C4377" t="s">
        <v>6</v>
      </c>
      <c r="D4377" t="s">
        <v>20</v>
      </c>
      <c r="E4377" s="15">
        <f t="shared" si="136"/>
        <v>20201178</v>
      </c>
      <c r="F4377">
        <v>160</v>
      </c>
      <c r="G4377">
        <v>99999</v>
      </c>
      <c r="H4377" t="str">
        <f>IF(VLOOKUP(G4377,Clientes!$A$2:$D$102,4,FALSE)=0,Clientes!$D$6,VLOOKUP(G4377,Clientes!$A$2:$D$102,4,FALSE))</f>
        <v>Ciudad de México</v>
      </c>
      <c r="I4377" t="s">
        <v>846</v>
      </c>
      <c r="J4377">
        <v>6</v>
      </c>
      <c r="O4377" t="s">
        <v>907</v>
      </c>
    </row>
    <row r="4378" spans="1:15">
      <c r="A4378">
        <f t="shared" si="137"/>
        <v>4377</v>
      </c>
      <c r="B4378" s="14">
        <v>44335</v>
      </c>
      <c r="C4378" t="s">
        <v>6</v>
      </c>
      <c r="D4378" t="s">
        <v>20</v>
      </c>
      <c r="E4378" s="15">
        <f t="shared" si="136"/>
        <v>20201179</v>
      </c>
      <c r="F4378">
        <v>237</v>
      </c>
      <c r="G4378">
        <v>99999</v>
      </c>
      <c r="H4378" t="str">
        <f>IF(VLOOKUP(G4378,Clientes!$A$2:$D$102,4,FALSE)=0,Clientes!$D$6,VLOOKUP(G4378,Clientes!$A$2:$D$102,4,FALSE))</f>
        <v>Ciudad de México</v>
      </c>
      <c r="I4378" t="s">
        <v>853</v>
      </c>
      <c r="J4378">
        <v>7</v>
      </c>
      <c r="O4378" t="s">
        <v>908</v>
      </c>
    </row>
    <row r="4379" spans="1:15">
      <c r="A4379">
        <f t="shared" si="137"/>
        <v>4378</v>
      </c>
      <c r="B4379" s="14">
        <v>44335</v>
      </c>
      <c r="C4379" t="s">
        <v>6</v>
      </c>
      <c r="D4379" t="s">
        <v>20</v>
      </c>
      <c r="E4379" s="15">
        <f t="shared" si="136"/>
        <v>20201180</v>
      </c>
      <c r="F4379">
        <v>276</v>
      </c>
      <c r="G4379">
        <v>99999</v>
      </c>
      <c r="H4379" t="str">
        <f>IF(VLOOKUP(G4379,Clientes!$A$2:$D$102,4,FALSE)=0,Clientes!$D$6,VLOOKUP(G4379,Clientes!$A$2:$D$102,4,FALSE))</f>
        <v>Ciudad de México</v>
      </c>
      <c r="I4379" t="s">
        <v>879</v>
      </c>
      <c r="J4379">
        <v>4</v>
      </c>
      <c r="O4379" t="s">
        <v>907</v>
      </c>
    </row>
    <row r="4380" spans="1:15">
      <c r="A4380">
        <f t="shared" si="137"/>
        <v>4379</v>
      </c>
      <c r="B4380" s="14">
        <v>44335</v>
      </c>
      <c r="C4380" t="s">
        <v>6</v>
      </c>
      <c r="D4380" t="s">
        <v>20</v>
      </c>
      <c r="E4380" s="15">
        <f t="shared" si="136"/>
        <v>20201181</v>
      </c>
      <c r="F4380">
        <v>327</v>
      </c>
      <c r="G4380">
        <v>99999</v>
      </c>
      <c r="H4380" t="str">
        <f>IF(VLOOKUP(G4380,Clientes!$A$2:$D$102,4,FALSE)=0,Clientes!$D$6,VLOOKUP(G4380,Clientes!$A$2:$D$102,4,FALSE))</f>
        <v>Ciudad de México</v>
      </c>
      <c r="I4380" t="s">
        <v>878</v>
      </c>
      <c r="J4380">
        <v>7</v>
      </c>
      <c r="O4380" t="s">
        <v>32</v>
      </c>
    </row>
    <row r="4381" spans="1:15">
      <c r="A4381">
        <f t="shared" si="137"/>
        <v>4380</v>
      </c>
      <c r="B4381" s="14">
        <v>44335</v>
      </c>
      <c r="C4381" t="s">
        <v>6</v>
      </c>
      <c r="D4381" t="s">
        <v>20</v>
      </c>
      <c r="E4381" s="15">
        <f t="shared" si="136"/>
        <v>20201181</v>
      </c>
      <c r="F4381">
        <v>327</v>
      </c>
      <c r="G4381">
        <v>99999</v>
      </c>
      <c r="H4381" t="str">
        <f>IF(VLOOKUP(G4381,Clientes!$A$2:$D$102,4,FALSE)=0,Clientes!$D$6,VLOOKUP(G4381,Clientes!$A$2:$D$102,4,FALSE))</f>
        <v>Ciudad de México</v>
      </c>
      <c r="I4381" t="s">
        <v>873</v>
      </c>
      <c r="J4381">
        <v>5</v>
      </c>
      <c r="O4381" t="s">
        <v>907</v>
      </c>
    </row>
    <row r="4382" spans="1:15">
      <c r="A4382">
        <f t="shared" si="137"/>
        <v>4381</v>
      </c>
      <c r="B4382" s="14">
        <v>44335</v>
      </c>
      <c r="C4382" t="s">
        <v>6</v>
      </c>
      <c r="D4382" t="s">
        <v>20</v>
      </c>
      <c r="E4382" s="15">
        <f t="shared" si="136"/>
        <v>20201182</v>
      </c>
      <c r="F4382">
        <v>421</v>
      </c>
      <c r="G4382">
        <v>99999</v>
      </c>
      <c r="H4382" t="str">
        <f>IF(VLOOKUP(G4382,Clientes!$A$2:$D$102,4,FALSE)=0,Clientes!$D$6,VLOOKUP(G4382,Clientes!$A$2:$D$102,4,FALSE))</f>
        <v>Ciudad de México</v>
      </c>
      <c r="I4382" t="s">
        <v>876</v>
      </c>
      <c r="J4382">
        <v>6</v>
      </c>
      <c r="O4382" t="s">
        <v>907</v>
      </c>
    </row>
    <row r="4383" spans="1:15">
      <c r="A4383">
        <f t="shared" si="137"/>
        <v>4382</v>
      </c>
      <c r="B4383" s="14">
        <v>44336</v>
      </c>
      <c r="C4383" t="s">
        <v>6</v>
      </c>
      <c r="D4383" t="s">
        <v>21</v>
      </c>
      <c r="E4383" s="15">
        <f t="shared" si="136"/>
        <v>20201183</v>
      </c>
      <c r="F4383">
        <v>5</v>
      </c>
      <c r="G4383">
        <v>5</v>
      </c>
      <c r="H4383" t="str">
        <f>IF(VLOOKUP(G4383,Clientes!$A$2:$D$102,4,FALSE)=0,Clientes!$D$6,VLOOKUP(G4383,Clientes!$A$2:$D$102,4,FALSE))</f>
        <v>Tijuana</v>
      </c>
      <c r="I4383" t="s">
        <v>883</v>
      </c>
      <c r="J4383">
        <v>3</v>
      </c>
      <c r="O4383" t="s">
        <v>32</v>
      </c>
    </row>
    <row r="4384" spans="1:15">
      <c r="A4384">
        <f t="shared" si="137"/>
        <v>4383</v>
      </c>
      <c r="B4384" s="14">
        <v>44336</v>
      </c>
      <c r="C4384" t="s">
        <v>6</v>
      </c>
      <c r="D4384" t="s">
        <v>22</v>
      </c>
      <c r="E4384" s="15">
        <f t="shared" si="136"/>
        <v>20201184</v>
      </c>
      <c r="F4384">
        <v>52</v>
      </c>
      <c r="G4384">
        <v>52</v>
      </c>
      <c r="H4384" t="str">
        <f>IF(VLOOKUP(G4384,Clientes!$A$2:$D$102,4,FALSE)=0,Clientes!$D$6,VLOOKUP(G4384,Clientes!$A$2:$D$102,4,FALSE))</f>
        <v>Ciudad de México</v>
      </c>
      <c r="I4384" t="s">
        <v>833</v>
      </c>
      <c r="J4384">
        <v>6</v>
      </c>
      <c r="O4384" t="s">
        <v>908</v>
      </c>
    </row>
    <row r="4385" spans="1:15">
      <c r="A4385">
        <f t="shared" si="137"/>
        <v>4384</v>
      </c>
      <c r="B4385" s="14">
        <v>44336</v>
      </c>
      <c r="C4385" t="s">
        <v>6</v>
      </c>
      <c r="D4385" t="s">
        <v>21</v>
      </c>
      <c r="E4385" s="15">
        <f t="shared" si="136"/>
        <v>20201185</v>
      </c>
      <c r="F4385">
        <v>216</v>
      </c>
      <c r="G4385">
        <v>99999</v>
      </c>
      <c r="H4385" t="str">
        <f>IF(VLOOKUP(G4385,Clientes!$A$2:$D$102,4,FALSE)=0,Clientes!$D$6,VLOOKUP(G4385,Clientes!$A$2:$D$102,4,FALSE))</f>
        <v>Ciudad de México</v>
      </c>
      <c r="I4385" t="s">
        <v>834</v>
      </c>
      <c r="J4385">
        <v>3</v>
      </c>
      <c r="O4385" t="s">
        <v>908</v>
      </c>
    </row>
    <row r="4386" spans="1:15">
      <c r="A4386">
        <f t="shared" si="137"/>
        <v>4385</v>
      </c>
      <c r="B4386" s="14">
        <v>44336</v>
      </c>
      <c r="C4386" t="s">
        <v>36</v>
      </c>
      <c r="D4386" t="s">
        <v>21</v>
      </c>
      <c r="E4386" s="15">
        <f t="shared" si="136"/>
        <v>20201186</v>
      </c>
      <c r="F4386">
        <v>275</v>
      </c>
      <c r="G4386">
        <v>99999</v>
      </c>
      <c r="H4386" t="str">
        <f>IF(VLOOKUP(G4386,Clientes!$A$2:$D$102,4,FALSE)=0,Clientes!$D$6,VLOOKUP(G4386,Clientes!$A$2:$D$102,4,FALSE))</f>
        <v>Ciudad de México</v>
      </c>
      <c r="I4386" t="s">
        <v>860</v>
      </c>
      <c r="J4386">
        <v>1</v>
      </c>
      <c r="O4386" t="s">
        <v>32</v>
      </c>
    </row>
    <row r="4387" spans="1:15">
      <c r="A4387">
        <f t="shared" si="137"/>
        <v>4386</v>
      </c>
      <c r="B4387" s="14">
        <v>44336</v>
      </c>
      <c r="C4387" t="s">
        <v>6</v>
      </c>
      <c r="D4387" t="s">
        <v>20</v>
      </c>
      <c r="E4387" s="15">
        <f t="shared" si="136"/>
        <v>20201187</v>
      </c>
      <c r="F4387">
        <v>306</v>
      </c>
      <c r="G4387">
        <v>99999</v>
      </c>
      <c r="H4387" t="str">
        <f>IF(VLOOKUP(G4387,Clientes!$A$2:$D$102,4,FALSE)=0,Clientes!$D$6,VLOOKUP(G4387,Clientes!$A$2:$D$102,4,FALSE))</f>
        <v>Ciudad de México</v>
      </c>
      <c r="I4387" t="s">
        <v>848</v>
      </c>
      <c r="J4387">
        <v>4</v>
      </c>
      <c r="O4387" t="s">
        <v>907</v>
      </c>
    </row>
    <row r="4388" spans="1:15">
      <c r="A4388">
        <f t="shared" si="137"/>
        <v>4387</v>
      </c>
      <c r="B4388" s="14">
        <v>44336</v>
      </c>
      <c r="C4388" t="s">
        <v>6</v>
      </c>
      <c r="D4388" t="s">
        <v>20</v>
      </c>
      <c r="E4388" s="15">
        <f t="shared" si="136"/>
        <v>20201188</v>
      </c>
      <c r="F4388">
        <v>385</v>
      </c>
      <c r="G4388">
        <v>99999</v>
      </c>
      <c r="H4388" t="str">
        <f>IF(VLOOKUP(G4388,Clientes!$A$2:$D$102,4,FALSE)=0,Clientes!$D$6,VLOOKUP(G4388,Clientes!$A$2:$D$102,4,FALSE))</f>
        <v>Ciudad de México</v>
      </c>
      <c r="I4388" t="s">
        <v>888</v>
      </c>
      <c r="J4388">
        <v>4</v>
      </c>
      <c r="O4388" t="s">
        <v>32</v>
      </c>
    </row>
    <row r="4389" spans="1:15">
      <c r="A4389">
        <f t="shared" si="137"/>
        <v>4388</v>
      </c>
      <c r="B4389" s="14">
        <v>44336</v>
      </c>
      <c r="C4389" t="s">
        <v>6</v>
      </c>
      <c r="D4389" t="s">
        <v>20</v>
      </c>
      <c r="E4389" s="15">
        <f t="shared" si="136"/>
        <v>20201189</v>
      </c>
      <c r="F4389">
        <v>447</v>
      </c>
      <c r="G4389">
        <v>99999</v>
      </c>
      <c r="H4389" t="str">
        <f>IF(VLOOKUP(G4389,Clientes!$A$2:$D$102,4,FALSE)=0,Clientes!$D$6,VLOOKUP(G4389,Clientes!$A$2:$D$102,4,FALSE))</f>
        <v>Ciudad de México</v>
      </c>
      <c r="I4389" t="s">
        <v>827</v>
      </c>
      <c r="J4389">
        <v>1</v>
      </c>
      <c r="O4389" t="s">
        <v>32</v>
      </c>
    </row>
    <row r="4390" spans="1:15">
      <c r="A4390">
        <f t="shared" si="137"/>
        <v>4389</v>
      </c>
      <c r="B4390" s="14">
        <v>44337</v>
      </c>
      <c r="C4390" t="s">
        <v>6</v>
      </c>
      <c r="D4390" t="s">
        <v>22</v>
      </c>
      <c r="E4390" s="15">
        <f t="shared" si="136"/>
        <v>20201190</v>
      </c>
      <c r="F4390">
        <v>199</v>
      </c>
      <c r="G4390">
        <v>99999</v>
      </c>
      <c r="H4390" t="str">
        <f>IF(VLOOKUP(G4390,Clientes!$A$2:$D$102,4,FALSE)=0,Clientes!$D$6,VLOOKUP(G4390,Clientes!$A$2:$D$102,4,FALSE))</f>
        <v>Ciudad de México</v>
      </c>
      <c r="I4390" t="s">
        <v>864</v>
      </c>
      <c r="J4390">
        <v>4</v>
      </c>
      <c r="O4390" t="s">
        <v>32</v>
      </c>
    </row>
    <row r="4391" spans="1:15">
      <c r="A4391">
        <f t="shared" si="137"/>
        <v>4390</v>
      </c>
      <c r="B4391" s="14">
        <v>44337</v>
      </c>
      <c r="C4391" t="s">
        <v>6</v>
      </c>
      <c r="D4391" t="s">
        <v>20</v>
      </c>
      <c r="E4391" s="15">
        <f t="shared" si="136"/>
        <v>20201191</v>
      </c>
      <c r="F4391">
        <v>202</v>
      </c>
      <c r="G4391">
        <v>99999</v>
      </c>
      <c r="H4391" t="str">
        <f>IF(VLOOKUP(G4391,Clientes!$A$2:$D$102,4,FALSE)=0,Clientes!$D$6,VLOOKUP(G4391,Clientes!$A$2:$D$102,4,FALSE))</f>
        <v>Ciudad de México</v>
      </c>
      <c r="I4391" t="s">
        <v>854</v>
      </c>
      <c r="J4391">
        <v>7</v>
      </c>
      <c r="O4391" t="s">
        <v>32</v>
      </c>
    </row>
    <row r="4392" spans="1:15">
      <c r="A4392">
        <f t="shared" si="137"/>
        <v>4391</v>
      </c>
      <c r="B4392" s="14">
        <v>44337</v>
      </c>
      <c r="C4392" t="s">
        <v>6</v>
      </c>
      <c r="D4392" t="s">
        <v>20</v>
      </c>
      <c r="E4392" s="15">
        <f t="shared" si="136"/>
        <v>20201192</v>
      </c>
      <c r="F4392">
        <v>298</v>
      </c>
      <c r="G4392">
        <v>99999</v>
      </c>
      <c r="H4392" t="str">
        <f>IF(VLOOKUP(G4392,Clientes!$A$2:$D$102,4,FALSE)=0,Clientes!$D$6,VLOOKUP(G4392,Clientes!$A$2:$D$102,4,FALSE))</f>
        <v>Ciudad de México</v>
      </c>
      <c r="I4392" t="s">
        <v>878</v>
      </c>
      <c r="J4392">
        <v>5</v>
      </c>
      <c r="O4392" t="s">
        <v>907</v>
      </c>
    </row>
    <row r="4393" spans="1:15">
      <c r="A4393">
        <f t="shared" si="137"/>
        <v>4392</v>
      </c>
      <c r="B4393" s="14">
        <v>44337</v>
      </c>
      <c r="C4393" t="s">
        <v>6</v>
      </c>
      <c r="D4393" t="s">
        <v>20</v>
      </c>
      <c r="E4393" s="15">
        <f t="shared" si="136"/>
        <v>20201193</v>
      </c>
      <c r="F4393">
        <v>361</v>
      </c>
      <c r="G4393">
        <v>99999</v>
      </c>
      <c r="H4393" t="str">
        <f>IF(VLOOKUP(G4393,Clientes!$A$2:$D$102,4,FALSE)=0,Clientes!$D$6,VLOOKUP(G4393,Clientes!$A$2:$D$102,4,FALSE))</f>
        <v>Ciudad de México</v>
      </c>
      <c r="I4393" t="s">
        <v>829</v>
      </c>
      <c r="J4393">
        <v>3</v>
      </c>
      <c r="O4393" t="s">
        <v>907</v>
      </c>
    </row>
    <row r="4394" spans="1:15">
      <c r="A4394">
        <f t="shared" si="137"/>
        <v>4393</v>
      </c>
      <c r="B4394" s="14">
        <v>44337</v>
      </c>
      <c r="C4394" t="s">
        <v>6</v>
      </c>
      <c r="D4394" t="s">
        <v>20</v>
      </c>
      <c r="E4394" s="15">
        <f t="shared" si="136"/>
        <v>20201194</v>
      </c>
      <c r="F4394">
        <v>413</v>
      </c>
      <c r="G4394">
        <v>99999</v>
      </c>
      <c r="H4394" t="str">
        <f>IF(VLOOKUP(G4394,Clientes!$A$2:$D$102,4,FALSE)=0,Clientes!$D$6,VLOOKUP(G4394,Clientes!$A$2:$D$102,4,FALSE))</f>
        <v>Ciudad de México</v>
      </c>
      <c r="I4394" t="s">
        <v>856</v>
      </c>
      <c r="J4394">
        <v>6</v>
      </c>
      <c r="O4394" t="s">
        <v>907</v>
      </c>
    </row>
    <row r="4395" spans="1:15">
      <c r="A4395">
        <f t="shared" si="137"/>
        <v>4394</v>
      </c>
      <c r="B4395" s="14">
        <v>44337</v>
      </c>
      <c r="C4395" t="s">
        <v>6</v>
      </c>
      <c r="D4395" t="s">
        <v>22</v>
      </c>
      <c r="E4395" s="15">
        <f t="shared" si="136"/>
        <v>20201195</v>
      </c>
      <c r="F4395">
        <v>433</v>
      </c>
      <c r="G4395">
        <v>99999</v>
      </c>
      <c r="H4395" t="str">
        <f>IF(VLOOKUP(G4395,Clientes!$A$2:$D$102,4,FALSE)=0,Clientes!$D$6,VLOOKUP(G4395,Clientes!$A$2:$D$102,4,FALSE))</f>
        <v>Ciudad de México</v>
      </c>
      <c r="I4395" t="s">
        <v>839</v>
      </c>
      <c r="J4395">
        <v>2</v>
      </c>
      <c r="O4395" t="s">
        <v>908</v>
      </c>
    </row>
    <row r="4396" spans="1:15">
      <c r="A4396">
        <f t="shared" si="137"/>
        <v>4395</v>
      </c>
      <c r="B4396" s="14">
        <v>44337</v>
      </c>
      <c r="C4396" t="s">
        <v>6</v>
      </c>
      <c r="D4396" t="s">
        <v>22</v>
      </c>
      <c r="E4396" s="15">
        <f t="shared" si="136"/>
        <v>20201196</v>
      </c>
      <c r="F4396">
        <v>444</v>
      </c>
      <c r="G4396">
        <v>99999</v>
      </c>
      <c r="H4396" t="str">
        <f>IF(VLOOKUP(G4396,Clientes!$A$2:$D$102,4,FALSE)=0,Clientes!$D$6,VLOOKUP(G4396,Clientes!$A$2:$D$102,4,FALSE))</f>
        <v>Ciudad de México</v>
      </c>
      <c r="I4396" t="s">
        <v>840</v>
      </c>
      <c r="J4396">
        <v>4</v>
      </c>
      <c r="O4396" t="s">
        <v>32</v>
      </c>
    </row>
    <row r="4397" spans="1:15">
      <c r="A4397">
        <f t="shared" si="137"/>
        <v>4396</v>
      </c>
      <c r="B4397" s="14">
        <v>44338</v>
      </c>
      <c r="C4397" t="s">
        <v>6</v>
      </c>
      <c r="D4397" t="s">
        <v>20</v>
      </c>
      <c r="E4397" s="15">
        <f t="shared" si="136"/>
        <v>20201197</v>
      </c>
      <c r="F4397">
        <v>26</v>
      </c>
      <c r="G4397">
        <v>26</v>
      </c>
      <c r="H4397" t="str">
        <f>IF(VLOOKUP(G4397,Clientes!$A$2:$D$102,4,FALSE)=0,Clientes!$D$6,VLOOKUP(G4397,Clientes!$A$2:$D$102,4,FALSE))</f>
        <v>Monterrey</v>
      </c>
      <c r="I4397" t="s">
        <v>850</v>
      </c>
      <c r="J4397">
        <v>7</v>
      </c>
      <c r="O4397" t="s">
        <v>907</v>
      </c>
    </row>
    <row r="4398" spans="1:15">
      <c r="A4398">
        <f t="shared" si="137"/>
        <v>4397</v>
      </c>
      <c r="B4398" s="14">
        <v>44338</v>
      </c>
      <c r="C4398" t="s">
        <v>6</v>
      </c>
      <c r="D4398" t="s">
        <v>22</v>
      </c>
      <c r="E4398" s="15">
        <f t="shared" si="136"/>
        <v>20201198</v>
      </c>
      <c r="F4398">
        <v>35</v>
      </c>
      <c r="G4398">
        <v>35</v>
      </c>
      <c r="H4398" t="str">
        <f>IF(VLOOKUP(G4398,Clientes!$A$2:$D$102,4,FALSE)=0,Clientes!$D$6,VLOOKUP(G4398,Clientes!$A$2:$D$102,4,FALSE))</f>
        <v>Naucalpan de Juárez</v>
      </c>
      <c r="I4398" t="s">
        <v>884</v>
      </c>
      <c r="J4398">
        <v>4</v>
      </c>
      <c r="O4398" t="s">
        <v>32</v>
      </c>
    </row>
    <row r="4399" spans="1:15">
      <c r="A4399">
        <f t="shared" si="137"/>
        <v>4398</v>
      </c>
      <c r="B4399" s="14">
        <v>44338</v>
      </c>
      <c r="C4399" t="s">
        <v>6</v>
      </c>
      <c r="D4399" t="s">
        <v>22</v>
      </c>
      <c r="E4399" s="15">
        <f t="shared" si="136"/>
        <v>20201199</v>
      </c>
      <c r="F4399">
        <v>83</v>
      </c>
      <c r="G4399">
        <v>83</v>
      </c>
      <c r="H4399" t="str">
        <f>IF(VLOOKUP(G4399,Clientes!$A$2:$D$102,4,FALSE)=0,Clientes!$D$6,VLOOKUP(G4399,Clientes!$A$2:$D$102,4,FALSE))</f>
        <v>Reynosa</v>
      </c>
      <c r="I4399" t="s">
        <v>843</v>
      </c>
      <c r="J4399">
        <v>2</v>
      </c>
      <c r="O4399" t="s">
        <v>32</v>
      </c>
    </row>
    <row r="4400" spans="1:15">
      <c r="A4400">
        <f t="shared" si="137"/>
        <v>4399</v>
      </c>
      <c r="B4400" s="14">
        <v>44338</v>
      </c>
      <c r="C4400" t="s">
        <v>6</v>
      </c>
      <c r="D4400" t="s">
        <v>22</v>
      </c>
      <c r="E4400" s="15">
        <f t="shared" si="136"/>
        <v>20201200</v>
      </c>
      <c r="F4400">
        <v>99</v>
      </c>
      <c r="G4400">
        <v>99</v>
      </c>
      <c r="H4400" t="str">
        <f>IF(VLOOKUP(G4400,Clientes!$A$2:$D$102,4,FALSE)=0,Clientes!$D$6,VLOOKUP(G4400,Clientes!$A$2:$D$102,4,FALSE))</f>
        <v>Toluca de Lerdo</v>
      </c>
      <c r="I4400" t="s">
        <v>882</v>
      </c>
      <c r="J4400">
        <v>7</v>
      </c>
      <c r="O4400" t="s">
        <v>32</v>
      </c>
    </row>
    <row r="4401" spans="1:15">
      <c r="A4401">
        <f t="shared" si="137"/>
        <v>4400</v>
      </c>
      <c r="B4401" s="14">
        <v>44338</v>
      </c>
      <c r="C4401" t="s">
        <v>6</v>
      </c>
      <c r="D4401" t="s">
        <v>21</v>
      </c>
      <c r="E4401" s="15">
        <f t="shared" si="136"/>
        <v>20201201</v>
      </c>
      <c r="F4401">
        <v>139</v>
      </c>
      <c r="G4401">
        <v>99999</v>
      </c>
      <c r="H4401" t="str">
        <f>IF(VLOOKUP(G4401,Clientes!$A$2:$D$102,4,FALSE)=0,Clientes!$D$6,VLOOKUP(G4401,Clientes!$A$2:$D$102,4,FALSE))</f>
        <v>Ciudad de México</v>
      </c>
      <c r="I4401" t="s">
        <v>840</v>
      </c>
      <c r="J4401">
        <v>2</v>
      </c>
      <c r="O4401" t="s">
        <v>908</v>
      </c>
    </row>
    <row r="4402" spans="1:15">
      <c r="A4402">
        <f t="shared" si="137"/>
        <v>4401</v>
      </c>
      <c r="B4402" s="14">
        <v>44338</v>
      </c>
      <c r="C4402" t="s">
        <v>6</v>
      </c>
      <c r="D4402" t="s">
        <v>20</v>
      </c>
      <c r="E4402" s="15">
        <f t="shared" si="136"/>
        <v>20201202</v>
      </c>
      <c r="F4402">
        <v>349</v>
      </c>
      <c r="G4402">
        <v>99999</v>
      </c>
      <c r="H4402" t="str">
        <f>IF(VLOOKUP(G4402,Clientes!$A$2:$D$102,4,FALSE)=0,Clientes!$D$6,VLOOKUP(G4402,Clientes!$A$2:$D$102,4,FALSE))</f>
        <v>Ciudad de México</v>
      </c>
      <c r="I4402" t="s">
        <v>880</v>
      </c>
      <c r="J4402">
        <v>6</v>
      </c>
      <c r="O4402" t="s">
        <v>908</v>
      </c>
    </row>
    <row r="4403" spans="1:15">
      <c r="A4403">
        <f t="shared" si="137"/>
        <v>4402</v>
      </c>
      <c r="B4403" s="14">
        <v>44338</v>
      </c>
      <c r="C4403" t="s">
        <v>6</v>
      </c>
      <c r="D4403" t="s">
        <v>20</v>
      </c>
      <c r="E4403" s="15">
        <f t="shared" si="136"/>
        <v>20201203</v>
      </c>
      <c r="F4403">
        <v>369</v>
      </c>
      <c r="G4403">
        <v>99999</v>
      </c>
      <c r="H4403" t="str">
        <f>IF(VLOOKUP(G4403,Clientes!$A$2:$D$102,4,FALSE)=0,Clientes!$D$6,VLOOKUP(G4403,Clientes!$A$2:$D$102,4,FALSE))</f>
        <v>Ciudad de México</v>
      </c>
      <c r="I4403" t="s">
        <v>873</v>
      </c>
      <c r="J4403">
        <v>4</v>
      </c>
      <c r="O4403" t="s">
        <v>908</v>
      </c>
    </row>
    <row r="4404" spans="1:15">
      <c r="A4404">
        <f t="shared" si="137"/>
        <v>4403</v>
      </c>
      <c r="B4404" s="14">
        <v>44338</v>
      </c>
      <c r="C4404" t="s">
        <v>36</v>
      </c>
      <c r="D4404" t="s">
        <v>21</v>
      </c>
      <c r="E4404" s="15">
        <f t="shared" si="136"/>
        <v>20201204</v>
      </c>
      <c r="F4404">
        <v>437</v>
      </c>
      <c r="G4404">
        <v>99999</v>
      </c>
      <c r="H4404" t="str">
        <f>IF(VLOOKUP(G4404,Clientes!$A$2:$D$102,4,FALSE)=0,Clientes!$D$6,VLOOKUP(G4404,Clientes!$A$2:$D$102,4,FALSE))</f>
        <v>Ciudad de México</v>
      </c>
      <c r="I4404" t="s">
        <v>875</v>
      </c>
      <c r="J4404">
        <v>3</v>
      </c>
      <c r="O4404" t="s">
        <v>907</v>
      </c>
    </row>
    <row r="4405" spans="1:15">
      <c r="A4405">
        <f t="shared" si="137"/>
        <v>4404</v>
      </c>
      <c r="B4405" s="14">
        <v>44338</v>
      </c>
      <c r="C4405" t="s">
        <v>6</v>
      </c>
      <c r="D4405" t="s">
        <v>21</v>
      </c>
      <c r="E4405" s="15">
        <f t="shared" si="136"/>
        <v>20201205</v>
      </c>
      <c r="F4405">
        <v>464</v>
      </c>
      <c r="G4405">
        <v>99999</v>
      </c>
      <c r="H4405" t="str">
        <f>IF(VLOOKUP(G4405,Clientes!$A$2:$D$102,4,FALSE)=0,Clientes!$D$6,VLOOKUP(G4405,Clientes!$A$2:$D$102,4,FALSE))</f>
        <v>Ciudad de México</v>
      </c>
      <c r="I4405" t="s">
        <v>884</v>
      </c>
      <c r="J4405">
        <v>1</v>
      </c>
      <c r="O4405" t="s">
        <v>32</v>
      </c>
    </row>
    <row r="4406" spans="1:15">
      <c r="A4406">
        <f t="shared" si="137"/>
        <v>4405</v>
      </c>
      <c r="B4406" s="14">
        <v>44339</v>
      </c>
      <c r="C4406" t="s">
        <v>6</v>
      </c>
      <c r="D4406" t="s">
        <v>20</v>
      </c>
      <c r="E4406" s="15">
        <f t="shared" si="136"/>
        <v>20201206</v>
      </c>
      <c r="F4406">
        <v>202</v>
      </c>
      <c r="G4406">
        <v>99999</v>
      </c>
      <c r="H4406" t="str">
        <f>IF(VLOOKUP(G4406,Clientes!$A$2:$D$102,4,FALSE)=0,Clientes!$D$6,VLOOKUP(G4406,Clientes!$A$2:$D$102,4,FALSE))</f>
        <v>Ciudad de México</v>
      </c>
      <c r="I4406" t="s">
        <v>882</v>
      </c>
      <c r="J4406">
        <v>6</v>
      </c>
      <c r="O4406" t="s">
        <v>907</v>
      </c>
    </row>
    <row r="4407" spans="1:15">
      <c r="A4407">
        <f t="shared" si="137"/>
        <v>4406</v>
      </c>
      <c r="B4407" s="14">
        <v>44339</v>
      </c>
      <c r="C4407" t="s">
        <v>6</v>
      </c>
      <c r="D4407" t="s">
        <v>20</v>
      </c>
      <c r="E4407" s="15">
        <f t="shared" si="136"/>
        <v>20201207</v>
      </c>
      <c r="F4407">
        <v>243</v>
      </c>
      <c r="G4407">
        <v>99999</v>
      </c>
      <c r="H4407" t="str">
        <f>IF(VLOOKUP(G4407,Clientes!$A$2:$D$102,4,FALSE)=0,Clientes!$D$6,VLOOKUP(G4407,Clientes!$A$2:$D$102,4,FALSE))</f>
        <v>Ciudad de México</v>
      </c>
      <c r="I4407" t="s">
        <v>844</v>
      </c>
      <c r="J4407">
        <v>3</v>
      </c>
      <c r="O4407" t="s">
        <v>32</v>
      </c>
    </row>
    <row r="4408" spans="1:15">
      <c r="A4408">
        <f t="shared" si="137"/>
        <v>4407</v>
      </c>
      <c r="B4408" s="14">
        <v>44339</v>
      </c>
      <c r="C4408" t="s">
        <v>6</v>
      </c>
      <c r="D4408" t="s">
        <v>20</v>
      </c>
      <c r="E4408" s="15">
        <f t="shared" si="136"/>
        <v>20201208</v>
      </c>
      <c r="F4408">
        <v>292</v>
      </c>
      <c r="G4408">
        <v>99999</v>
      </c>
      <c r="H4408" t="str">
        <f>IF(VLOOKUP(G4408,Clientes!$A$2:$D$102,4,FALSE)=0,Clientes!$D$6,VLOOKUP(G4408,Clientes!$A$2:$D$102,4,FALSE))</f>
        <v>Ciudad de México</v>
      </c>
      <c r="I4408" t="s">
        <v>878</v>
      </c>
      <c r="J4408">
        <v>2</v>
      </c>
      <c r="O4408" t="s">
        <v>907</v>
      </c>
    </row>
    <row r="4409" spans="1:15">
      <c r="A4409">
        <f t="shared" si="137"/>
        <v>4408</v>
      </c>
      <c r="B4409" s="14">
        <v>44339</v>
      </c>
      <c r="C4409" t="s">
        <v>6</v>
      </c>
      <c r="D4409" t="s">
        <v>20</v>
      </c>
      <c r="E4409" s="15">
        <f t="shared" si="136"/>
        <v>20201209</v>
      </c>
      <c r="F4409">
        <v>320</v>
      </c>
      <c r="G4409">
        <v>99999</v>
      </c>
      <c r="H4409" t="str">
        <f>IF(VLOOKUP(G4409,Clientes!$A$2:$D$102,4,FALSE)=0,Clientes!$D$6,VLOOKUP(G4409,Clientes!$A$2:$D$102,4,FALSE))</f>
        <v>Ciudad de México</v>
      </c>
      <c r="I4409" t="s">
        <v>871</v>
      </c>
      <c r="J4409">
        <v>1</v>
      </c>
      <c r="O4409" t="s">
        <v>32</v>
      </c>
    </row>
    <row r="4410" spans="1:15">
      <c r="A4410">
        <f t="shared" si="137"/>
        <v>4409</v>
      </c>
      <c r="B4410" s="14">
        <v>44339</v>
      </c>
      <c r="C4410" t="s">
        <v>6</v>
      </c>
      <c r="D4410" t="s">
        <v>22</v>
      </c>
      <c r="E4410" s="15">
        <f t="shared" si="136"/>
        <v>20201210</v>
      </c>
      <c r="F4410">
        <v>357</v>
      </c>
      <c r="G4410">
        <v>99999</v>
      </c>
      <c r="H4410" t="str">
        <f>IF(VLOOKUP(G4410,Clientes!$A$2:$D$102,4,FALSE)=0,Clientes!$D$6,VLOOKUP(G4410,Clientes!$A$2:$D$102,4,FALSE))</f>
        <v>Ciudad de México</v>
      </c>
      <c r="I4410" t="s">
        <v>876</v>
      </c>
      <c r="J4410">
        <v>4</v>
      </c>
      <c r="O4410" t="s">
        <v>32</v>
      </c>
    </row>
    <row r="4411" spans="1:15">
      <c r="A4411">
        <f t="shared" si="137"/>
        <v>4410</v>
      </c>
      <c r="B4411" s="14">
        <v>44339</v>
      </c>
      <c r="C4411" t="s">
        <v>6</v>
      </c>
      <c r="D4411" t="s">
        <v>22</v>
      </c>
      <c r="E4411" s="15">
        <f t="shared" si="136"/>
        <v>20201211</v>
      </c>
      <c r="F4411">
        <v>413</v>
      </c>
      <c r="G4411">
        <v>99999</v>
      </c>
      <c r="H4411" t="str">
        <f>IF(VLOOKUP(G4411,Clientes!$A$2:$D$102,4,FALSE)=0,Clientes!$D$6,VLOOKUP(G4411,Clientes!$A$2:$D$102,4,FALSE))</f>
        <v>Ciudad de México</v>
      </c>
      <c r="I4411" t="s">
        <v>881</v>
      </c>
      <c r="J4411">
        <v>6</v>
      </c>
      <c r="O4411" t="s">
        <v>32</v>
      </c>
    </row>
    <row r="4412" spans="1:15">
      <c r="A4412">
        <f t="shared" si="137"/>
        <v>4411</v>
      </c>
      <c r="B4412" s="14">
        <v>44339</v>
      </c>
      <c r="C4412" t="s">
        <v>6</v>
      </c>
      <c r="D4412" t="s">
        <v>21</v>
      </c>
      <c r="E4412" s="15">
        <f t="shared" ref="E4412:E4475" si="138">IF(CONCATENATE(D4412,F4412)=CONCATENATE(D4411,F4411),E4411,E4411+1)</f>
        <v>20201212</v>
      </c>
      <c r="F4412">
        <v>455</v>
      </c>
      <c r="G4412">
        <v>99999</v>
      </c>
      <c r="H4412" t="str">
        <f>IF(VLOOKUP(G4412,Clientes!$A$2:$D$102,4,FALSE)=0,Clientes!$D$6,VLOOKUP(G4412,Clientes!$A$2:$D$102,4,FALSE))</f>
        <v>Ciudad de México</v>
      </c>
      <c r="I4412" t="s">
        <v>857</v>
      </c>
      <c r="J4412">
        <v>7</v>
      </c>
      <c r="O4412" t="s">
        <v>32</v>
      </c>
    </row>
    <row r="4413" spans="1:15">
      <c r="A4413">
        <f t="shared" si="137"/>
        <v>4412</v>
      </c>
      <c r="B4413" s="14">
        <v>44340</v>
      </c>
      <c r="C4413" t="s">
        <v>6</v>
      </c>
      <c r="D4413" t="s">
        <v>22</v>
      </c>
      <c r="E4413" s="15">
        <f t="shared" si="138"/>
        <v>20201213</v>
      </c>
      <c r="F4413">
        <v>22</v>
      </c>
      <c r="G4413">
        <v>22</v>
      </c>
      <c r="H4413" t="str">
        <f>IF(VLOOKUP(G4413,Clientes!$A$2:$D$102,4,FALSE)=0,Clientes!$D$6,VLOOKUP(G4413,Clientes!$A$2:$D$102,4,FALSE))</f>
        <v>Ciudad de México</v>
      </c>
      <c r="I4413" t="s">
        <v>840</v>
      </c>
      <c r="J4413">
        <v>6</v>
      </c>
      <c r="O4413" t="s">
        <v>32</v>
      </c>
    </row>
    <row r="4414" spans="1:15">
      <c r="A4414">
        <f t="shared" si="137"/>
        <v>4413</v>
      </c>
      <c r="B4414" s="14">
        <v>44340</v>
      </c>
      <c r="C4414" t="s">
        <v>6</v>
      </c>
      <c r="D4414" t="s">
        <v>20</v>
      </c>
      <c r="E4414" s="15">
        <f t="shared" si="138"/>
        <v>20201214</v>
      </c>
      <c r="F4414">
        <v>52</v>
      </c>
      <c r="G4414">
        <v>52</v>
      </c>
      <c r="H4414" t="str">
        <f>IF(VLOOKUP(G4414,Clientes!$A$2:$D$102,4,FALSE)=0,Clientes!$D$6,VLOOKUP(G4414,Clientes!$A$2:$D$102,4,FALSE))</f>
        <v>Ciudad de México</v>
      </c>
      <c r="I4414" t="s">
        <v>855</v>
      </c>
      <c r="J4414">
        <v>1</v>
      </c>
      <c r="O4414" t="s">
        <v>907</v>
      </c>
    </row>
    <row r="4415" spans="1:15">
      <c r="A4415">
        <f t="shared" si="137"/>
        <v>4414</v>
      </c>
      <c r="B4415" s="14">
        <v>44340</v>
      </c>
      <c r="C4415" t="s">
        <v>6</v>
      </c>
      <c r="D4415" t="s">
        <v>21</v>
      </c>
      <c r="E4415" s="15">
        <f t="shared" si="138"/>
        <v>20201215</v>
      </c>
      <c r="F4415">
        <v>85</v>
      </c>
      <c r="G4415">
        <v>85</v>
      </c>
      <c r="H4415" t="str">
        <f>IF(VLOOKUP(G4415,Clientes!$A$2:$D$102,4,FALSE)=0,Clientes!$D$6,VLOOKUP(G4415,Clientes!$A$2:$D$102,4,FALSE))</f>
        <v>Ciudad de México</v>
      </c>
      <c r="I4415" t="s">
        <v>859</v>
      </c>
      <c r="J4415">
        <v>7</v>
      </c>
      <c r="O4415" t="s">
        <v>32</v>
      </c>
    </row>
    <row r="4416" spans="1:15">
      <c r="A4416">
        <f t="shared" si="137"/>
        <v>4415</v>
      </c>
      <c r="B4416" s="14">
        <v>44340</v>
      </c>
      <c r="C4416" t="s">
        <v>6</v>
      </c>
      <c r="D4416" t="s">
        <v>20</v>
      </c>
      <c r="E4416" s="15">
        <f t="shared" si="138"/>
        <v>20201216</v>
      </c>
      <c r="F4416">
        <v>165</v>
      </c>
      <c r="G4416">
        <v>99999</v>
      </c>
      <c r="H4416" t="str">
        <f>IF(VLOOKUP(G4416,Clientes!$A$2:$D$102,4,FALSE)=0,Clientes!$D$6,VLOOKUP(G4416,Clientes!$A$2:$D$102,4,FALSE))</f>
        <v>Ciudad de México</v>
      </c>
      <c r="I4416" t="s">
        <v>860</v>
      </c>
      <c r="J4416">
        <v>7</v>
      </c>
      <c r="O4416" t="s">
        <v>907</v>
      </c>
    </row>
    <row r="4417" spans="1:15">
      <c r="A4417">
        <f t="shared" si="137"/>
        <v>4416</v>
      </c>
      <c r="B4417" s="14">
        <v>44340</v>
      </c>
      <c r="C4417" t="s">
        <v>6</v>
      </c>
      <c r="D4417" t="s">
        <v>21</v>
      </c>
      <c r="E4417" s="15">
        <f t="shared" si="138"/>
        <v>20201217</v>
      </c>
      <c r="F4417">
        <v>181</v>
      </c>
      <c r="G4417">
        <v>99999</v>
      </c>
      <c r="H4417" t="str">
        <f>IF(VLOOKUP(G4417,Clientes!$A$2:$D$102,4,FALSE)=0,Clientes!$D$6,VLOOKUP(G4417,Clientes!$A$2:$D$102,4,FALSE))</f>
        <v>Ciudad de México</v>
      </c>
      <c r="I4417" t="s">
        <v>842</v>
      </c>
      <c r="J4417">
        <v>1</v>
      </c>
      <c r="O4417" t="s">
        <v>908</v>
      </c>
    </row>
    <row r="4418" spans="1:15">
      <c r="A4418">
        <f t="shared" si="137"/>
        <v>4417</v>
      </c>
      <c r="B4418" s="14">
        <v>44340</v>
      </c>
      <c r="C4418" t="s">
        <v>6</v>
      </c>
      <c r="D4418" t="s">
        <v>20</v>
      </c>
      <c r="E4418" s="15">
        <f t="shared" si="138"/>
        <v>20201218</v>
      </c>
      <c r="F4418">
        <v>219</v>
      </c>
      <c r="G4418">
        <v>99999</v>
      </c>
      <c r="H4418" t="str">
        <f>IF(VLOOKUP(G4418,Clientes!$A$2:$D$102,4,FALSE)=0,Clientes!$D$6,VLOOKUP(G4418,Clientes!$A$2:$D$102,4,FALSE))</f>
        <v>Ciudad de México</v>
      </c>
      <c r="I4418" t="s">
        <v>852</v>
      </c>
      <c r="J4418">
        <v>6</v>
      </c>
      <c r="O4418" t="s">
        <v>907</v>
      </c>
    </row>
    <row r="4419" spans="1:15">
      <c r="A4419">
        <f t="shared" si="137"/>
        <v>4418</v>
      </c>
      <c r="B4419" s="14">
        <v>44340</v>
      </c>
      <c r="C4419" t="s">
        <v>6</v>
      </c>
      <c r="D4419" t="s">
        <v>20</v>
      </c>
      <c r="E4419" s="15">
        <f t="shared" si="138"/>
        <v>20201219</v>
      </c>
      <c r="F4419">
        <v>224</v>
      </c>
      <c r="G4419">
        <v>99999</v>
      </c>
      <c r="H4419" t="str">
        <f>IF(VLOOKUP(G4419,Clientes!$A$2:$D$102,4,FALSE)=0,Clientes!$D$6,VLOOKUP(G4419,Clientes!$A$2:$D$102,4,FALSE))</f>
        <v>Ciudad de México</v>
      </c>
      <c r="I4419" t="s">
        <v>830</v>
      </c>
      <c r="J4419">
        <v>2</v>
      </c>
      <c r="O4419" t="s">
        <v>907</v>
      </c>
    </row>
    <row r="4420" spans="1:15">
      <c r="A4420">
        <f t="shared" ref="A4420:A4483" si="139">A4419+1</f>
        <v>4419</v>
      </c>
      <c r="B4420" s="14">
        <v>44340</v>
      </c>
      <c r="C4420" t="s">
        <v>6</v>
      </c>
      <c r="D4420" t="s">
        <v>20</v>
      </c>
      <c r="E4420" s="15">
        <f t="shared" si="138"/>
        <v>20201220</v>
      </c>
      <c r="F4420">
        <v>265</v>
      </c>
      <c r="G4420">
        <v>99999</v>
      </c>
      <c r="H4420" t="str">
        <f>IF(VLOOKUP(G4420,Clientes!$A$2:$D$102,4,FALSE)=0,Clientes!$D$6,VLOOKUP(G4420,Clientes!$A$2:$D$102,4,FALSE))</f>
        <v>Ciudad de México</v>
      </c>
      <c r="I4420" t="s">
        <v>883</v>
      </c>
      <c r="J4420">
        <v>5</v>
      </c>
      <c r="O4420" t="s">
        <v>907</v>
      </c>
    </row>
    <row r="4421" spans="1:15">
      <c r="A4421">
        <f t="shared" si="139"/>
        <v>4420</v>
      </c>
      <c r="B4421" s="14">
        <v>44340</v>
      </c>
      <c r="C4421" t="s">
        <v>6</v>
      </c>
      <c r="D4421" t="s">
        <v>22</v>
      </c>
      <c r="E4421" s="15">
        <f t="shared" si="138"/>
        <v>20201221</v>
      </c>
      <c r="F4421">
        <v>296</v>
      </c>
      <c r="G4421">
        <v>99999</v>
      </c>
      <c r="H4421" t="str">
        <f>IF(VLOOKUP(G4421,Clientes!$A$2:$D$102,4,FALSE)=0,Clientes!$D$6,VLOOKUP(G4421,Clientes!$A$2:$D$102,4,FALSE))</f>
        <v>Ciudad de México</v>
      </c>
      <c r="I4421" t="s">
        <v>871</v>
      </c>
      <c r="J4421">
        <v>6</v>
      </c>
      <c r="O4421" t="s">
        <v>32</v>
      </c>
    </row>
    <row r="4422" spans="1:15">
      <c r="A4422">
        <f t="shared" si="139"/>
        <v>4421</v>
      </c>
      <c r="B4422" s="14">
        <v>44340</v>
      </c>
      <c r="C4422" t="s">
        <v>6</v>
      </c>
      <c r="D4422" t="s">
        <v>22</v>
      </c>
      <c r="E4422" s="15">
        <f t="shared" si="138"/>
        <v>20201222</v>
      </c>
      <c r="F4422">
        <v>362</v>
      </c>
      <c r="G4422">
        <v>99999</v>
      </c>
      <c r="H4422" t="str">
        <f>IF(VLOOKUP(G4422,Clientes!$A$2:$D$102,4,FALSE)=0,Clientes!$D$6,VLOOKUP(G4422,Clientes!$A$2:$D$102,4,FALSE))</f>
        <v>Ciudad de México</v>
      </c>
      <c r="I4422" t="s">
        <v>877</v>
      </c>
      <c r="J4422">
        <v>6</v>
      </c>
      <c r="O4422" t="s">
        <v>908</v>
      </c>
    </row>
    <row r="4423" spans="1:15">
      <c r="A4423">
        <f t="shared" si="139"/>
        <v>4422</v>
      </c>
      <c r="B4423" s="14">
        <v>44340</v>
      </c>
      <c r="C4423" t="s">
        <v>6</v>
      </c>
      <c r="D4423" t="s">
        <v>20</v>
      </c>
      <c r="E4423" s="15">
        <f t="shared" si="138"/>
        <v>20201223</v>
      </c>
      <c r="F4423">
        <v>368</v>
      </c>
      <c r="G4423">
        <v>99999</v>
      </c>
      <c r="H4423" t="str">
        <f>IF(VLOOKUP(G4423,Clientes!$A$2:$D$102,4,FALSE)=0,Clientes!$D$6,VLOOKUP(G4423,Clientes!$A$2:$D$102,4,FALSE))</f>
        <v>Ciudad de México</v>
      </c>
      <c r="I4423" t="s">
        <v>889</v>
      </c>
      <c r="J4423">
        <v>4</v>
      </c>
      <c r="O4423" t="s">
        <v>32</v>
      </c>
    </row>
    <row r="4424" spans="1:15">
      <c r="A4424">
        <f t="shared" si="139"/>
        <v>4423</v>
      </c>
      <c r="B4424" s="14">
        <v>44340</v>
      </c>
      <c r="C4424" t="s">
        <v>6</v>
      </c>
      <c r="D4424" t="s">
        <v>20</v>
      </c>
      <c r="E4424" s="15">
        <f t="shared" si="138"/>
        <v>20201224</v>
      </c>
      <c r="F4424">
        <v>419</v>
      </c>
      <c r="G4424">
        <v>99999</v>
      </c>
      <c r="H4424" t="str">
        <f>IF(VLOOKUP(G4424,Clientes!$A$2:$D$102,4,FALSE)=0,Clientes!$D$6,VLOOKUP(G4424,Clientes!$A$2:$D$102,4,FALSE))</f>
        <v>Ciudad de México</v>
      </c>
      <c r="I4424" t="s">
        <v>874</v>
      </c>
      <c r="J4424">
        <v>7</v>
      </c>
      <c r="O4424" t="s">
        <v>908</v>
      </c>
    </row>
    <row r="4425" spans="1:15">
      <c r="A4425">
        <f t="shared" si="139"/>
        <v>4424</v>
      </c>
      <c r="B4425" s="14">
        <v>44341</v>
      </c>
      <c r="C4425" t="s">
        <v>6</v>
      </c>
      <c r="D4425" t="s">
        <v>21</v>
      </c>
      <c r="E4425" s="15">
        <f t="shared" si="138"/>
        <v>20201225</v>
      </c>
      <c r="F4425">
        <v>154</v>
      </c>
      <c r="G4425">
        <v>99999</v>
      </c>
      <c r="H4425" t="str">
        <f>IF(VLOOKUP(G4425,Clientes!$A$2:$D$102,4,FALSE)=0,Clientes!$D$6,VLOOKUP(G4425,Clientes!$A$2:$D$102,4,FALSE))</f>
        <v>Ciudad de México</v>
      </c>
      <c r="I4425" t="s">
        <v>884</v>
      </c>
      <c r="J4425">
        <v>2</v>
      </c>
      <c r="O4425" t="s">
        <v>32</v>
      </c>
    </row>
    <row r="4426" spans="1:15">
      <c r="A4426">
        <f t="shared" si="139"/>
        <v>4425</v>
      </c>
      <c r="B4426" s="14">
        <v>44341</v>
      </c>
      <c r="C4426" t="s">
        <v>6</v>
      </c>
      <c r="D4426" t="s">
        <v>20</v>
      </c>
      <c r="E4426" s="15">
        <f t="shared" si="138"/>
        <v>20201226</v>
      </c>
      <c r="F4426">
        <v>178</v>
      </c>
      <c r="G4426">
        <v>99999</v>
      </c>
      <c r="H4426" t="str">
        <f>IF(VLOOKUP(G4426,Clientes!$A$2:$D$102,4,FALSE)=0,Clientes!$D$6,VLOOKUP(G4426,Clientes!$A$2:$D$102,4,FALSE))</f>
        <v>Ciudad de México</v>
      </c>
      <c r="I4426" t="s">
        <v>838</v>
      </c>
      <c r="J4426">
        <v>5</v>
      </c>
      <c r="O4426" t="s">
        <v>32</v>
      </c>
    </row>
    <row r="4427" spans="1:15">
      <c r="A4427">
        <f t="shared" si="139"/>
        <v>4426</v>
      </c>
      <c r="B4427" s="14">
        <v>44341</v>
      </c>
      <c r="C4427" t="s">
        <v>6</v>
      </c>
      <c r="D4427" t="s">
        <v>20</v>
      </c>
      <c r="E4427" s="15">
        <f t="shared" si="138"/>
        <v>20201227</v>
      </c>
      <c r="F4427">
        <v>257</v>
      </c>
      <c r="G4427">
        <v>99999</v>
      </c>
      <c r="H4427" t="str">
        <f>IF(VLOOKUP(G4427,Clientes!$A$2:$D$102,4,FALSE)=0,Clientes!$D$6,VLOOKUP(G4427,Clientes!$A$2:$D$102,4,FALSE))</f>
        <v>Ciudad de México</v>
      </c>
      <c r="I4427" t="s">
        <v>854</v>
      </c>
      <c r="J4427">
        <v>6</v>
      </c>
      <c r="O4427" t="s">
        <v>32</v>
      </c>
    </row>
    <row r="4428" spans="1:15">
      <c r="A4428">
        <f t="shared" si="139"/>
        <v>4427</v>
      </c>
      <c r="B4428" s="14">
        <v>44341</v>
      </c>
      <c r="C4428" t="s">
        <v>6</v>
      </c>
      <c r="D4428" t="s">
        <v>20</v>
      </c>
      <c r="E4428" s="15">
        <f t="shared" si="138"/>
        <v>20201228</v>
      </c>
      <c r="F4428">
        <v>345</v>
      </c>
      <c r="G4428">
        <v>99999</v>
      </c>
      <c r="H4428" t="str">
        <f>IF(VLOOKUP(G4428,Clientes!$A$2:$D$102,4,FALSE)=0,Clientes!$D$6,VLOOKUP(G4428,Clientes!$A$2:$D$102,4,FALSE))</f>
        <v>Ciudad de México</v>
      </c>
      <c r="I4428" t="s">
        <v>888</v>
      </c>
      <c r="J4428">
        <v>3</v>
      </c>
      <c r="O4428" t="s">
        <v>32</v>
      </c>
    </row>
    <row r="4429" spans="1:15">
      <c r="A4429">
        <f t="shared" si="139"/>
        <v>4428</v>
      </c>
      <c r="B4429" s="14">
        <v>44341</v>
      </c>
      <c r="C4429" t="s">
        <v>6</v>
      </c>
      <c r="D4429" t="s">
        <v>20</v>
      </c>
      <c r="E4429" s="15">
        <f t="shared" si="138"/>
        <v>20201229</v>
      </c>
      <c r="F4429">
        <v>352</v>
      </c>
      <c r="G4429">
        <v>99999</v>
      </c>
      <c r="H4429" t="str">
        <f>IF(VLOOKUP(G4429,Clientes!$A$2:$D$102,4,FALSE)=0,Clientes!$D$6,VLOOKUP(G4429,Clientes!$A$2:$D$102,4,FALSE))</f>
        <v>Ciudad de México</v>
      </c>
      <c r="I4429" t="s">
        <v>848</v>
      </c>
      <c r="J4429">
        <v>1</v>
      </c>
      <c r="O4429" t="s">
        <v>907</v>
      </c>
    </row>
    <row r="4430" spans="1:15">
      <c r="A4430">
        <f t="shared" si="139"/>
        <v>4429</v>
      </c>
      <c r="B4430" s="14">
        <v>44341</v>
      </c>
      <c r="C4430" t="s">
        <v>6</v>
      </c>
      <c r="D4430" t="s">
        <v>20</v>
      </c>
      <c r="E4430" s="15">
        <f t="shared" si="138"/>
        <v>20201230</v>
      </c>
      <c r="F4430">
        <v>393</v>
      </c>
      <c r="G4430">
        <v>99999</v>
      </c>
      <c r="H4430" t="str">
        <f>IF(VLOOKUP(G4430,Clientes!$A$2:$D$102,4,FALSE)=0,Clientes!$D$6,VLOOKUP(G4430,Clientes!$A$2:$D$102,4,FALSE))</f>
        <v>Ciudad de México</v>
      </c>
      <c r="I4430" t="s">
        <v>884</v>
      </c>
      <c r="J4430">
        <v>2</v>
      </c>
      <c r="O4430" t="s">
        <v>32</v>
      </c>
    </row>
    <row r="4431" spans="1:15">
      <c r="A4431">
        <f t="shared" si="139"/>
        <v>4430</v>
      </c>
      <c r="B4431" s="14">
        <v>44341</v>
      </c>
      <c r="C4431" t="s">
        <v>6</v>
      </c>
      <c r="D4431" t="s">
        <v>20</v>
      </c>
      <c r="E4431" s="15">
        <f t="shared" si="138"/>
        <v>20201231</v>
      </c>
      <c r="F4431">
        <v>434</v>
      </c>
      <c r="G4431">
        <v>99999</v>
      </c>
      <c r="H4431" t="str">
        <f>IF(VLOOKUP(G4431,Clientes!$A$2:$D$102,4,FALSE)=0,Clientes!$D$6,VLOOKUP(G4431,Clientes!$A$2:$D$102,4,FALSE))</f>
        <v>Ciudad de México</v>
      </c>
      <c r="I4431" t="s">
        <v>889</v>
      </c>
      <c r="J4431">
        <v>6</v>
      </c>
      <c r="O4431" t="s">
        <v>32</v>
      </c>
    </row>
    <row r="4432" spans="1:15">
      <c r="A4432">
        <f t="shared" si="139"/>
        <v>4431</v>
      </c>
      <c r="B4432" s="14">
        <v>44341</v>
      </c>
      <c r="C4432" t="s">
        <v>6</v>
      </c>
      <c r="D4432" t="s">
        <v>20</v>
      </c>
      <c r="E4432" s="15">
        <f t="shared" si="138"/>
        <v>20201232</v>
      </c>
      <c r="F4432">
        <v>443</v>
      </c>
      <c r="G4432">
        <v>99999</v>
      </c>
      <c r="H4432" t="str">
        <f>IF(VLOOKUP(G4432,Clientes!$A$2:$D$102,4,FALSE)=0,Clientes!$D$6,VLOOKUP(G4432,Clientes!$A$2:$D$102,4,FALSE))</f>
        <v>Ciudad de México</v>
      </c>
      <c r="I4432" t="s">
        <v>870</v>
      </c>
      <c r="J4432">
        <v>3</v>
      </c>
      <c r="O4432" t="s">
        <v>908</v>
      </c>
    </row>
    <row r="4433" spans="1:15">
      <c r="A4433">
        <f t="shared" si="139"/>
        <v>4432</v>
      </c>
      <c r="B4433" s="14">
        <v>44341</v>
      </c>
      <c r="C4433" t="s">
        <v>6</v>
      </c>
      <c r="D4433" t="s">
        <v>22</v>
      </c>
      <c r="E4433" s="15">
        <f t="shared" si="138"/>
        <v>20201233</v>
      </c>
      <c r="F4433">
        <v>448</v>
      </c>
      <c r="G4433">
        <v>99999</v>
      </c>
      <c r="H4433" t="str">
        <f>IF(VLOOKUP(G4433,Clientes!$A$2:$D$102,4,FALSE)=0,Clientes!$D$6,VLOOKUP(G4433,Clientes!$A$2:$D$102,4,FALSE))</f>
        <v>Ciudad de México</v>
      </c>
      <c r="I4433" t="s">
        <v>863</v>
      </c>
      <c r="J4433">
        <v>6</v>
      </c>
      <c r="O4433" t="s">
        <v>908</v>
      </c>
    </row>
    <row r="4434" spans="1:15">
      <c r="A4434">
        <f t="shared" si="139"/>
        <v>4433</v>
      </c>
      <c r="B4434" s="14">
        <v>44342</v>
      </c>
      <c r="C4434" t="s">
        <v>6</v>
      </c>
      <c r="D4434" t="s">
        <v>20</v>
      </c>
      <c r="E4434" s="15">
        <f t="shared" si="138"/>
        <v>20201234</v>
      </c>
      <c r="F4434">
        <v>5</v>
      </c>
      <c r="G4434">
        <v>5</v>
      </c>
      <c r="H4434" t="str">
        <f>IF(VLOOKUP(G4434,Clientes!$A$2:$D$102,4,FALSE)=0,Clientes!$D$6,VLOOKUP(G4434,Clientes!$A$2:$D$102,4,FALSE))</f>
        <v>Tijuana</v>
      </c>
      <c r="I4434" t="s">
        <v>871</v>
      </c>
      <c r="J4434">
        <v>5</v>
      </c>
      <c r="O4434" t="s">
        <v>907</v>
      </c>
    </row>
    <row r="4435" spans="1:15">
      <c r="A4435">
        <f t="shared" si="139"/>
        <v>4434</v>
      </c>
      <c r="B4435" s="14">
        <v>44342</v>
      </c>
      <c r="C4435" t="s">
        <v>6</v>
      </c>
      <c r="D4435" t="s">
        <v>22</v>
      </c>
      <c r="E4435" s="15">
        <f t="shared" si="138"/>
        <v>20201235</v>
      </c>
      <c r="F4435">
        <v>62</v>
      </c>
      <c r="G4435">
        <v>62</v>
      </c>
      <c r="H4435" t="str">
        <f>IF(VLOOKUP(G4435,Clientes!$A$2:$D$102,4,FALSE)=0,Clientes!$D$6,VLOOKUP(G4435,Clientes!$A$2:$D$102,4,FALSE))</f>
        <v>Ecatepec</v>
      </c>
      <c r="I4435" t="s">
        <v>857</v>
      </c>
      <c r="J4435">
        <v>4</v>
      </c>
      <c r="O4435" t="s">
        <v>908</v>
      </c>
    </row>
    <row r="4436" spans="1:15">
      <c r="A4436">
        <f t="shared" si="139"/>
        <v>4435</v>
      </c>
      <c r="B4436" s="14">
        <v>44342</v>
      </c>
      <c r="C4436" t="s">
        <v>6</v>
      </c>
      <c r="D4436" t="s">
        <v>22</v>
      </c>
      <c r="E4436" s="15">
        <f t="shared" si="138"/>
        <v>20201236</v>
      </c>
      <c r="F4436">
        <v>220</v>
      </c>
      <c r="G4436">
        <v>99999</v>
      </c>
      <c r="H4436" t="str">
        <f>IF(VLOOKUP(G4436,Clientes!$A$2:$D$102,4,FALSE)=0,Clientes!$D$6,VLOOKUP(G4436,Clientes!$A$2:$D$102,4,FALSE))</f>
        <v>Ciudad de México</v>
      </c>
      <c r="I4436" t="s">
        <v>872</v>
      </c>
      <c r="J4436">
        <v>5</v>
      </c>
      <c r="O4436" t="s">
        <v>907</v>
      </c>
    </row>
    <row r="4437" spans="1:15">
      <c r="A4437">
        <f t="shared" si="139"/>
        <v>4436</v>
      </c>
      <c r="B4437" s="14">
        <v>44342</v>
      </c>
      <c r="C4437" t="s">
        <v>6</v>
      </c>
      <c r="D4437" t="s">
        <v>20</v>
      </c>
      <c r="E4437" s="15">
        <f t="shared" si="138"/>
        <v>20201237</v>
      </c>
      <c r="F4437">
        <v>248</v>
      </c>
      <c r="G4437">
        <v>99999</v>
      </c>
      <c r="H4437" t="str">
        <f>IF(VLOOKUP(G4437,Clientes!$A$2:$D$102,4,FALSE)=0,Clientes!$D$6,VLOOKUP(G4437,Clientes!$A$2:$D$102,4,FALSE))</f>
        <v>Ciudad de México</v>
      </c>
      <c r="I4437" t="s">
        <v>881</v>
      </c>
      <c r="J4437">
        <v>7</v>
      </c>
      <c r="O4437" t="s">
        <v>908</v>
      </c>
    </row>
    <row r="4438" spans="1:15">
      <c r="A4438">
        <f t="shared" si="139"/>
        <v>4437</v>
      </c>
      <c r="B4438" s="14">
        <v>44342</v>
      </c>
      <c r="C4438" t="s">
        <v>6</v>
      </c>
      <c r="D4438" t="s">
        <v>20</v>
      </c>
      <c r="E4438" s="15">
        <f t="shared" si="138"/>
        <v>20201238</v>
      </c>
      <c r="F4438">
        <v>266</v>
      </c>
      <c r="G4438">
        <v>99999</v>
      </c>
      <c r="H4438" t="str">
        <f>IF(VLOOKUP(G4438,Clientes!$A$2:$D$102,4,FALSE)=0,Clientes!$D$6,VLOOKUP(G4438,Clientes!$A$2:$D$102,4,FALSE))</f>
        <v>Ciudad de México</v>
      </c>
      <c r="I4438" t="s">
        <v>834</v>
      </c>
      <c r="J4438">
        <v>7</v>
      </c>
      <c r="O4438" t="s">
        <v>32</v>
      </c>
    </row>
    <row r="4439" spans="1:15">
      <c r="A4439">
        <f t="shared" si="139"/>
        <v>4438</v>
      </c>
      <c r="B4439" s="14">
        <v>44342</v>
      </c>
      <c r="C4439" t="s">
        <v>6</v>
      </c>
      <c r="D4439" t="s">
        <v>20</v>
      </c>
      <c r="E4439" s="15">
        <f t="shared" si="138"/>
        <v>20201239</v>
      </c>
      <c r="F4439">
        <v>275</v>
      </c>
      <c r="G4439">
        <v>99999</v>
      </c>
      <c r="H4439" t="str">
        <f>IF(VLOOKUP(G4439,Clientes!$A$2:$D$102,4,FALSE)=0,Clientes!$D$6,VLOOKUP(G4439,Clientes!$A$2:$D$102,4,FALSE))</f>
        <v>Ciudad de México</v>
      </c>
      <c r="I4439" t="s">
        <v>856</v>
      </c>
      <c r="J4439">
        <v>3</v>
      </c>
      <c r="O4439" t="s">
        <v>908</v>
      </c>
    </row>
    <row r="4440" spans="1:15">
      <c r="A4440">
        <f t="shared" si="139"/>
        <v>4439</v>
      </c>
      <c r="B4440" s="14">
        <v>44342</v>
      </c>
      <c r="C4440" t="s">
        <v>6</v>
      </c>
      <c r="D4440" t="s">
        <v>20</v>
      </c>
      <c r="E4440" s="15">
        <f t="shared" si="138"/>
        <v>20201240</v>
      </c>
      <c r="F4440">
        <v>382</v>
      </c>
      <c r="G4440">
        <v>99999</v>
      </c>
      <c r="H4440" t="str">
        <f>IF(VLOOKUP(G4440,Clientes!$A$2:$D$102,4,FALSE)=0,Clientes!$D$6,VLOOKUP(G4440,Clientes!$A$2:$D$102,4,FALSE))</f>
        <v>Ciudad de México</v>
      </c>
      <c r="I4440" t="s">
        <v>879</v>
      </c>
      <c r="J4440">
        <v>3</v>
      </c>
      <c r="O4440" t="s">
        <v>908</v>
      </c>
    </row>
    <row r="4441" spans="1:15">
      <c r="A4441">
        <f t="shared" si="139"/>
        <v>4440</v>
      </c>
      <c r="B4441" s="14">
        <v>44343</v>
      </c>
      <c r="C4441" t="s">
        <v>6</v>
      </c>
      <c r="D4441" t="s">
        <v>21</v>
      </c>
      <c r="E4441" s="15">
        <f t="shared" si="138"/>
        <v>20201241</v>
      </c>
      <c r="F4441">
        <v>54</v>
      </c>
      <c r="G4441">
        <v>54</v>
      </c>
      <c r="H4441" t="str">
        <f>IF(VLOOKUP(G4441,Clientes!$A$2:$D$102,4,FALSE)=0,Clientes!$D$6,VLOOKUP(G4441,Clientes!$A$2:$D$102,4,FALSE))</f>
        <v>Ciudad de México</v>
      </c>
      <c r="I4441" t="s">
        <v>888</v>
      </c>
      <c r="J4441">
        <v>3</v>
      </c>
      <c r="O4441" t="s">
        <v>907</v>
      </c>
    </row>
    <row r="4442" spans="1:15">
      <c r="A4442">
        <f t="shared" si="139"/>
        <v>4441</v>
      </c>
      <c r="B4442" s="14">
        <v>44343</v>
      </c>
      <c r="C4442" t="s">
        <v>6</v>
      </c>
      <c r="D4442" t="s">
        <v>20</v>
      </c>
      <c r="E4442" s="15">
        <f t="shared" si="138"/>
        <v>20201242</v>
      </c>
      <c r="F4442">
        <v>74</v>
      </c>
      <c r="G4442">
        <v>74</v>
      </c>
      <c r="H4442" t="str">
        <f>IF(VLOOKUP(G4442,Clientes!$A$2:$D$102,4,FALSE)=0,Clientes!$D$6,VLOOKUP(G4442,Clientes!$A$2:$D$102,4,FALSE))</f>
        <v>Ciudad de México</v>
      </c>
      <c r="I4442" t="s">
        <v>830</v>
      </c>
      <c r="J4442">
        <v>5</v>
      </c>
      <c r="O4442" t="s">
        <v>32</v>
      </c>
    </row>
    <row r="4443" spans="1:15">
      <c r="A4443">
        <f t="shared" si="139"/>
        <v>4442</v>
      </c>
      <c r="B4443" s="14">
        <v>44343</v>
      </c>
      <c r="C4443" t="s">
        <v>6</v>
      </c>
      <c r="D4443" t="s">
        <v>22</v>
      </c>
      <c r="E4443" s="15">
        <f t="shared" si="138"/>
        <v>20201243</v>
      </c>
      <c r="F4443">
        <v>123</v>
      </c>
      <c r="G4443">
        <v>99999</v>
      </c>
      <c r="H4443" t="str">
        <f>IF(VLOOKUP(G4443,Clientes!$A$2:$D$102,4,FALSE)=0,Clientes!$D$6,VLOOKUP(G4443,Clientes!$A$2:$D$102,4,FALSE))</f>
        <v>Ciudad de México</v>
      </c>
      <c r="I4443" t="s">
        <v>851</v>
      </c>
      <c r="J4443">
        <v>4</v>
      </c>
      <c r="O4443" t="s">
        <v>907</v>
      </c>
    </row>
    <row r="4444" spans="1:15">
      <c r="A4444">
        <f t="shared" si="139"/>
        <v>4443</v>
      </c>
      <c r="B4444" s="14">
        <v>44343</v>
      </c>
      <c r="C4444" t="s">
        <v>6</v>
      </c>
      <c r="D4444" t="s">
        <v>20</v>
      </c>
      <c r="E4444" s="15">
        <f t="shared" si="138"/>
        <v>20201244</v>
      </c>
      <c r="F4444">
        <v>124</v>
      </c>
      <c r="G4444">
        <v>99999</v>
      </c>
      <c r="H4444" t="str">
        <f>IF(VLOOKUP(G4444,Clientes!$A$2:$D$102,4,FALSE)=0,Clientes!$D$6,VLOOKUP(G4444,Clientes!$A$2:$D$102,4,FALSE))</f>
        <v>Ciudad de México</v>
      </c>
      <c r="I4444" t="s">
        <v>845</v>
      </c>
      <c r="J4444">
        <v>5</v>
      </c>
      <c r="O4444" t="s">
        <v>907</v>
      </c>
    </row>
    <row r="4445" spans="1:15">
      <c r="A4445">
        <f t="shared" si="139"/>
        <v>4444</v>
      </c>
      <c r="B4445" s="14">
        <v>44343</v>
      </c>
      <c r="C4445" t="s">
        <v>6</v>
      </c>
      <c r="D4445" t="s">
        <v>20</v>
      </c>
      <c r="E4445" s="15">
        <f t="shared" si="138"/>
        <v>20201245</v>
      </c>
      <c r="F4445">
        <v>251</v>
      </c>
      <c r="G4445">
        <v>99999</v>
      </c>
      <c r="H4445" t="str">
        <f>IF(VLOOKUP(G4445,Clientes!$A$2:$D$102,4,FALSE)=0,Clientes!$D$6,VLOOKUP(G4445,Clientes!$A$2:$D$102,4,FALSE))</f>
        <v>Ciudad de México</v>
      </c>
      <c r="I4445" t="s">
        <v>877</v>
      </c>
      <c r="J4445">
        <v>5</v>
      </c>
      <c r="O4445" t="s">
        <v>32</v>
      </c>
    </row>
    <row r="4446" spans="1:15">
      <c r="A4446">
        <f t="shared" si="139"/>
        <v>4445</v>
      </c>
      <c r="B4446" s="14">
        <v>44343</v>
      </c>
      <c r="C4446" t="s">
        <v>6</v>
      </c>
      <c r="D4446" t="s">
        <v>20</v>
      </c>
      <c r="E4446" s="15">
        <f t="shared" si="138"/>
        <v>20201246</v>
      </c>
      <c r="F4446">
        <v>390</v>
      </c>
      <c r="G4446">
        <v>99999</v>
      </c>
      <c r="H4446" t="str">
        <f>IF(VLOOKUP(G4446,Clientes!$A$2:$D$102,4,FALSE)=0,Clientes!$D$6,VLOOKUP(G4446,Clientes!$A$2:$D$102,4,FALSE))</f>
        <v>Ciudad de México</v>
      </c>
      <c r="I4446" t="s">
        <v>882</v>
      </c>
      <c r="J4446">
        <v>7</v>
      </c>
      <c r="O4446" t="s">
        <v>907</v>
      </c>
    </row>
    <row r="4447" spans="1:15">
      <c r="A4447">
        <f t="shared" si="139"/>
        <v>4446</v>
      </c>
      <c r="B4447" s="14">
        <v>44344</v>
      </c>
      <c r="C4447" t="s">
        <v>6</v>
      </c>
      <c r="D4447" t="s">
        <v>21</v>
      </c>
      <c r="E4447" s="15">
        <f t="shared" si="138"/>
        <v>20201247</v>
      </c>
      <c r="F4447">
        <v>42</v>
      </c>
      <c r="G4447">
        <v>42</v>
      </c>
      <c r="H4447" t="str">
        <f>IF(VLOOKUP(G4447,Clientes!$A$2:$D$102,4,FALSE)=0,Clientes!$D$6,VLOOKUP(G4447,Clientes!$A$2:$D$102,4,FALSE))</f>
        <v>Cancún</v>
      </c>
      <c r="I4447" t="s">
        <v>844</v>
      </c>
      <c r="J4447">
        <v>6</v>
      </c>
      <c r="O4447" t="s">
        <v>32</v>
      </c>
    </row>
    <row r="4448" spans="1:15">
      <c r="A4448">
        <f t="shared" si="139"/>
        <v>4447</v>
      </c>
      <c r="B4448" s="14">
        <v>44344</v>
      </c>
      <c r="C4448" t="s">
        <v>6</v>
      </c>
      <c r="D4448" t="s">
        <v>21</v>
      </c>
      <c r="E4448" s="15">
        <f t="shared" si="138"/>
        <v>20201248</v>
      </c>
      <c r="F4448">
        <v>70</v>
      </c>
      <c r="G4448">
        <v>70</v>
      </c>
      <c r="H4448" t="str">
        <f>IF(VLOOKUP(G4448,Clientes!$A$2:$D$102,4,FALSE)=0,Clientes!$D$6,VLOOKUP(G4448,Clientes!$A$2:$D$102,4,FALSE))</f>
        <v>Mazatlán</v>
      </c>
      <c r="I4448" t="s">
        <v>851</v>
      </c>
      <c r="J4448">
        <v>1</v>
      </c>
      <c r="O4448" t="s">
        <v>32</v>
      </c>
    </row>
    <row r="4449" spans="1:15">
      <c r="A4449">
        <f t="shared" si="139"/>
        <v>4448</v>
      </c>
      <c r="B4449" s="14">
        <v>44344</v>
      </c>
      <c r="C4449" t="s">
        <v>6</v>
      </c>
      <c r="D4449" t="s">
        <v>20</v>
      </c>
      <c r="E4449" s="15">
        <f t="shared" si="138"/>
        <v>20201249</v>
      </c>
      <c r="F4449">
        <v>147</v>
      </c>
      <c r="G4449">
        <v>99999</v>
      </c>
      <c r="H4449" t="str">
        <f>IF(VLOOKUP(G4449,Clientes!$A$2:$D$102,4,FALSE)=0,Clientes!$D$6,VLOOKUP(G4449,Clientes!$A$2:$D$102,4,FALSE))</f>
        <v>Ciudad de México</v>
      </c>
      <c r="I4449" t="s">
        <v>842</v>
      </c>
      <c r="J4449">
        <v>2</v>
      </c>
      <c r="O4449" t="s">
        <v>907</v>
      </c>
    </row>
    <row r="4450" spans="1:15">
      <c r="A4450">
        <f t="shared" si="139"/>
        <v>4449</v>
      </c>
      <c r="B4450" s="14">
        <v>44344</v>
      </c>
      <c r="C4450" t="s">
        <v>6</v>
      </c>
      <c r="D4450" t="s">
        <v>21</v>
      </c>
      <c r="E4450" s="15">
        <f t="shared" si="138"/>
        <v>20201250</v>
      </c>
      <c r="F4450">
        <v>181</v>
      </c>
      <c r="G4450">
        <v>99999</v>
      </c>
      <c r="H4450" t="str">
        <f>IF(VLOOKUP(G4450,Clientes!$A$2:$D$102,4,FALSE)=0,Clientes!$D$6,VLOOKUP(G4450,Clientes!$A$2:$D$102,4,FALSE))</f>
        <v>Ciudad de México</v>
      </c>
      <c r="I4450" t="s">
        <v>848</v>
      </c>
      <c r="J4450">
        <v>6</v>
      </c>
      <c r="O4450" t="s">
        <v>908</v>
      </c>
    </row>
    <row r="4451" spans="1:15">
      <c r="A4451">
        <f t="shared" si="139"/>
        <v>4450</v>
      </c>
      <c r="B4451" s="14">
        <v>44344</v>
      </c>
      <c r="C4451" t="s">
        <v>6</v>
      </c>
      <c r="D4451" t="s">
        <v>21</v>
      </c>
      <c r="E4451" s="15">
        <f t="shared" si="138"/>
        <v>20201251</v>
      </c>
      <c r="F4451">
        <v>220</v>
      </c>
      <c r="G4451">
        <v>99999</v>
      </c>
      <c r="H4451" t="str">
        <f>IF(VLOOKUP(G4451,Clientes!$A$2:$D$102,4,FALSE)=0,Clientes!$D$6,VLOOKUP(G4451,Clientes!$A$2:$D$102,4,FALSE))</f>
        <v>Ciudad de México</v>
      </c>
      <c r="I4451" t="s">
        <v>888</v>
      </c>
      <c r="J4451">
        <v>6</v>
      </c>
      <c r="O4451" t="s">
        <v>907</v>
      </c>
    </row>
    <row r="4452" spans="1:15">
      <c r="A4452">
        <f t="shared" si="139"/>
        <v>4451</v>
      </c>
      <c r="B4452" s="14">
        <v>44344</v>
      </c>
      <c r="C4452" t="s">
        <v>6</v>
      </c>
      <c r="D4452" t="s">
        <v>20</v>
      </c>
      <c r="E4452" s="15">
        <f t="shared" si="138"/>
        <v>20201252</v>
      </c>
      <c r="F4452">
        <v>338</v>
      </c>
      <c r="G4452">
        <v>99999</v>
      </c>
      <c r="H4452" t="str">
        <f>IF(VLOOKUP(G4452,Clientes!$A$2:$D$102,4,FALSE)=0,Clientes!$D$6,VLOOKUP(G4452,Clientes!$A$2:$D$102,4,FALSE))</f>
        <v>Ciudad de México</v>
      </c>
      <c r="I4452" t="s">
        <v>867</v>
      </c>
      <c r="J4452">
        <v>6</v>
      </c>
      <c r="O4452" t="s">
        <v>908</v>
      </c>
    </row>
    <row r="4453" spans="1:15">
      <c r="A4453">
        <f t="shared" si="139"/>
        <v>4452</v>
      </c>
      <c r="B4453" s="14">
        <v>44344</v>
      </c>
      <c r="C4453" t="s">
        <v>6</v>
      </c>
      <c r="D4453" t="s">
        <v>20</v>
      </c>
      <c r="E4453" s="15">
        <f t="shared" si="138"/>
        <v>20201253</v>
      </c>
      <c r="F4453">
        <v>361</v>
      </c>
      <c r="G4453">
        <v>99999</v>
      </c>
      <c r="H4453" t="str">
        <f>IF(VLOOKUP(G4453,Clientes!$A$2:$D$102,4,FALSE)=0,Clientes!$D$6,VLOOKUP(G4453,Clientes!$A$2:$D$102,4,FALSE))</f>
        <v>Ciudad de México</v>
      </c>
      <c r="I4453" t="s">
        <v>869</v>
      </c>
      <c r="J4453">
        <v>6</v>
      </c>
      <c r="O4453" t="s">
        <v>908</v>
      </c>
    </row>
    <row r="4454" spans="1:15">
      <c r="A4454">
        <f t="shared" si="139"/>
        <v>4453</v>
      </c>
      <c r="B4454" s="14">
        <v>44344</v>
      </c>
      <c r="C4454" t="s">
        <v>6</v>
      </c>
      <c r="D4454" t="s">
        <v>20</v>
      </c>
      <c r="E4454" s="15">
        <f t="shared" si="138"/>
        <v>20201254</v>
      </c>
      <c r="F4454">
        <v>366</v>
      </c>
      <c r="G4454">
        <v>99999</v>
      </c>
      <c r="H4454" t="str">
        <f>IF(VLOOKUP(G4454,Clientes!$A$2:$D$102,4,FALSE)=0,Clientes!$D$6,VLOOKUP(G4454,Clientes!$A$2:$D$102,4,FALSE))</f>
        <v>Ciudad de México</v>
      </c>
      <c r="I4454" t="s">
        <v>880</v>
      </c>
      <c r="J4454">
        <v>1</v>
      </c>
      <c r="O4454" t="s">
        <v>907</v>
      </c>
    </row>
    <row r="4455" spans="1:15">
      <c r="A4455">
        <f t="shared" si="139"/>
        <v>4454</v>
      </c>
      <c r="B4455" s="14">
        <v>44344</v>
      </c>
      <c r="C4455" t="s">
        <v>6</v>
      </c>
      <c r="D4455" t="s">
        <v>20</v>
      </c>
      <c r="E4455" s="15">
        <f t="shared" si="138"/>
        <v>20201255</v>
      </c>
      <c r="F4455">
        <v>452</v>
      </c>
      <c r="G4455">
        <v>99999</v>
      </c>
      <c r="H4455" t="str">
        <f>IF(VLOOKUP(G4455,Clientes!$A$2:$D$102,4,FALSE)=0,Clientes!$D$6,VLOOKUP(G4455,Clientes!$A$2:$D$102,4,FALSE))</f>
        <v>Ciudad de México</v>
      </c>
      <c r="I4455" t="s">
        <v>840</v>
      </c>
      <c r="J4455">
        <v>1</v>
      </c>
      <c r="O4455" t="s">
        <v>907</v>
      </c>
    </row>
    <row r="4456" spans="1:15">
      <c r="A4456">
        <f t="shared" si="139"/>
        <v>4455</v>
      </c>
      <c r="B4456" s="14">
        <v>44344</v>
      </c>
      <c r="C4456" t="s">
        <v>6</v>
      </c>
      <c r="D4456" t="s">
        <v>22</v>
      </c>
      <c r="E4456" s="15">
        <f t="shared" si="138"/>
        <v>20201256</v>
      </c>
      <c r="F4456">
        <v>455</v>
      </c>
      <c r="G4456">
        <v>99999</v>
      </c>
      <c r="H4456" t="str">
        <f>IF(VLOOKUP(G4456,Clientes!$A$2:$D$102,4,FALSE)=0,Clientes!$D$6,VLOOKUP(G4456,Clientes!$A$2:$D$102,4,FALSE))</f>
        <v>Ciudad de México</v>
      </c>
      <c r="I4456" t="s">
        <v>841</v>
      </c>
      <c r="J4456">
        <v>4</v>
      </c>
      <c r="O4456" t="s">
        <v>907</v>
      </c>
    </row>
    <row r="4457" spans="1:15">
      <c r="A4457">
        <f t="shared" si="139"/>
        <v>4456</v>
      </c>
      <c r="B4457" s="14">
        <v>44345</v>
      </c>
      <c r="C4457" t="s">
        <v>6</v>
      </c>
      <c r="D4457" t="s">
        <v>21</v>
      </c>
      <c r="E4457" s="15">
        <f t="shared" si="138"/>
        <v>20201257</v>
      </c>
      <c r="F4457">
        <v>63</v>
      </c>
      <c r="G4457">
        <v>63</v>
      </c>
      <c r="H4457" t="str">
        <f>IF(VLOOKUP(G4457,Clientes!$A$2:$D$102,4,FALSE)=0,Clientes!$D$6,VLOOKUP(G4457,Clientes!$A$2:$D$102,4,FALSE))</f>
        <v>Ciudad de México</v>
      </c>
      <c r="I4457" t="s">
        <v>884</v>
      </c>
      <c r="J4457">
        <v>2</v>
      </c>
      <c r="O4457" t="s">
        <v>908</v>
      </c>
    </row>
    <row r="4458" spans="1:15">
      <c r="A4458">
        <f t="shared" si="139"/>
        <v>4457</v>
      </c>
      <c r="B4458" s="14">
        <v>44345</v>
      </c>
      <c r="C4458" t="s">
        <v>6</v>
      </c>
      <c r="D4458" t="s">
        <v>20</v>
      </c>
      <c r="E4458" s="15">
        <f t="shared" si="138"/>
        <v>20201258</v>
      </c>
      <c r="F4458">
        <v>64</v>
      </c>
      <c r="G4458">
        <v>64</v>
      </c>
      <c r="H4458" t="str">
        <f>IF(VLOOKUP(G4458,Clientes!$A$2:$D$102,4,FALSE)=0,Clientes!$D$6,VLOOKUP(G4458,Clientes!$A$2:$D$102,4,FALSE))</f>
        <v>Ciudad de México</v>
      </c>
      <c r="I4458" t="s">
        <v>867</v>
      </c>
      <c r="J4458">
        <v>6</v>
      </c>
      <c r="O4458" t="s">
        <v>907</v>
      </c>
    </row>
    <row r="4459" spans="1:15">
      <c r="A4459">
        <f t="shared" si="139"/>
        <v>4458</v>
      </c>
      <c r="B4459" s="14">
        <v>44345</v>
      </c>
      <c r="C4459" t="s">
        <v>6</v>
      </c>
      <c r="D4459" t="s">
        <v>20</v>
      </c>
      <c r="E4459" s="15">
        <f t="shared" si="138"/>
        <v>20201259</v>
      </c>
      <c r="F4459">
        <v>148</v>
      </c>
      <c r="G4459">
        <v>99999</v>
      </c>
      <c r="H4459" t="str">
        <f>IF(VLOOKUP(G4459,Clientes!$A$2:$D$102,4,FALSE)=0,Clientes!$D$6,VLOOKUP(G4459,Clientes!$A$2:$D$102,4,FALSE))</f>
        <v>Ciudad de México</v>
      </c>
      <c r="I4459" t="s">
        <v>842</v>
      </c>
      <c r="J4459">
        <v>3</v>
      </c>
      <c r="O4459" t="s">
        <v>32</v>
      </c>
    </row>
    <row r="4460" spans="1:15">
      <c r="A4460">
        <f t="shared" si="139"/>
        <v>4459</v>
      </c>
      <c r="B4460" s="14">
        <v>44345</v>
      </c>
      <c r="C4460" t="s">
        <v>6</v>
      </c>
      <c r="D4460" t="s">
        <v>20</v>
      </c>
      <c r="E4460" s="15">
        <f t="shared" si="138"/>
        <v>20201260</v>
      </c>
      <c r="F4460">
        <v>239</v>
      </c>
      <c r="G4460">
        <v>99999</v>
      </c>
      <c r="H4460" t="str">
        <f>IF(VLOOKUP(G4460,Clientes!$A$2:$D$102,4,FALSE)=0,Clientes!$D$6,VLOOKUP(G4460,Clientes!$A$2:$D$102,4,FALSE))</f>
        <v>Ciudad de México</v>
      </c>
      <c r="I4460" t="s">
        <v>883</v>
      </c>
      <c r="J4460">
        <v>4</v>
      </c>
      <c r="O4460" t="s">
        <v>908</v>
      </c>
    </row>
    <row r="4461" spans="1:15">
      <c r="A4461">
        <f t="shared" si="139"/>
        <v>4460</v>
      </c>
      <c r="B4461" s="14">
        <v>44345</v>
      </c>
      <c r="C4461" t="s">
        <v>6</v>
      </c>
      <c r="D4461" t="s">
        <v>20</v>
      </c>
      <c r="E4461" s="15">
        <f t="shared" si="138"/>
        <v>20201261</v>
      </c>
      <c r="F4461">
        <v>353</v>
      </c>
      <c r="G4461">
        <v>99999</v>
      </c>
      <c r="H4461" t="str">
        <f>IF(VLOOKUP(G4461,Clientes!$A$2:$D$102,4,FALSE)=0,Clientes!$D$6,VLOOKUP(G4461,Clientes!$A$2:$D$102,4,FALSE))</f>
        <v>Ciudad de México</v>
      </c>
      <c r="I4461" t="s">
        <v>889</v>
      </c>
      <c r="J4461">
        <v>3</v>
      </c>
      <c r="O4461" t="s">
        <v>32</v>
      </c>
    </row>
    <row r="4462" spans="1:15">
      <c r="A4462">
        <f t="shared" si="139"/>
        <v>4461</v>
      </c>
      <c r="B4462" s="14">
        <v>44346</v>
      </c>
      <c r="C4462" t="s">
        <v>6</v>
      </c>
      <c r="D4462" t="s">
        <v>20</v>
      </c>
      <c r="E4462" s="15">
        <f t="shared" si="138"/>
        <v>20201262</v>
      </c>
      <c r="F4462">
        <v>64</v>
      </c>
      <c r="G4462">
        <v>64</v>
      </c>
      <c r="H4462" t="str">
        <f>IF(VLOOKUP(G4462,Clientes!$A$2:$D$102,4,FALSE)=0,Clientes!$D$6,VLOOKUP(G4462,Clientes!$A$2:$D$102,4,FALSE))</f>
        <v>Ciudad de México</v>
      </c>
      <c r="I4462" t="s">
        <v>887</v>
      </c>
      <c r="J4462">
        <v>7</v>
      </c>
      <c r="O4462" t="s">
        <v>907</v>
      </c>
    </row>
    <row r="4463" spans="1:15">
      <c r="A4463">
        <f t="shared" si="139"/>
        <v>4462</v>
      </c>
      <c r="B4463" s="14">
        <v>44346</v>
      </c>
      <c r="C4463" t="s">
        <v>6</v>
      </c>
      <c r="D4463" t="s">
        <v>20</v>
      </c>
      <c r="E4463" s="15">
        <f t="shared" si="138"/>
        <v>20201263</v>
      </c>
      <c r="F4463">
        <v>81</v>
      </c>
      <c r="G4463">
        <v>81</v>
      </c>
      <c r="H4463" t="str">
        <f>IF(VLOOKUP(G4463,Clientes!$A$2:$D$102,4,FALSE)=0,Clientes!$D$6,VLOOKUP(G4463,Clientes!$A$2:$D$102,4,FALSE))</f>
        <v>Celaya</v>
      </c>
      <c r="I4463" t="s">
        <v>883</v>
      </c>
      <c r="J4463">
        <v>3</v>
      </c>
      <c r="O4463" t="s">
        <v>32</v>
      </c>
    </row>
    <row r="4464" spans="1:15">
      <c r="A4464">
        <f t="shared" si="139"/>
        <v>4463</v>
      </c>
      <c r="B4464" s="14">
        <v>44346</v>
      </c>
      <c r="C4464" t="s">
        <v>36</v>
      </c>
      <c r="D4464" t="s">
        <v>20</v>
      </c>
      <c r="E4464" s="15">
        <f t="shared" si="138"/>
        <v>20201264</v>
      </c>
      <c r="F4464">
        <v>114</v>
      </c>
      <c r="G4464">
        <v>99999</v>
      </c>
      <c r="H4464" t="str">
        <f>IF(VLOOKUP(G4464,Clientes!$A$2:$D$102,4,FALSE)=0,Clientes!$D$6,VLOOKUP(G4464,Clientes!$A$2:$D$102,4,FALSE))</f>
        <v>Ciudad de México</v>
      </c>
      <c r="I4464" t="s">
        <v>862</v>
      </c>
      <c r="J4464">
        <v>7</v>
      </c>
      <c r="O4464" t="s">
        <v>32</v>
      </c>
    </row>
    <row r="4465" spans="1:15">
      <c r="A4465">
        <f t="shared" si="139"/>
        <v>4464</v>
      </c>
      <c r="B4465" s="14">
        <v>44346</v>
      </c>
      <c r="C4465" t="s">
        <v>6</v>
      </c>
      <c r="D4465" t="s">
        <v>20</v>
      </c>
      <c r="E4465" s="15">
        <f t="shared" si="138"/>
        <v>20201265</v>
      </c>
      <c r="F4465">
        <v>115</v>
      </c>
      <c r="G4465">
        <v>99999</v>
      </c>
      <c r="H4465" t="str">
        <f>IF(VLOOKUP(G4465,Clientes!$A$2:$D$102,4,FALSE)=0,Clientes!$D$6,VLOOKUP(G4465,Clientes!$A$2:$D$102,4,FALSE))</f>
        <v>Ciudad de México</v>
      </c>
      <c r="I4465" t="s">
        <v>848</v>
      </c>
      <c r="J4465">
        <v>2</v>
      </c>
      <c r="O4465" t="s">
        <v>32</v>
      </c>
    </row>
    <row r="4466" spans="1:15">
      <c r="A4466">
        <f t="shared" si="139"/>
        <v>4465</v>
      </c>
      <c r="B4466" s="14">
        <v>44346</v>
      </c>
      <c r="C4466" t="s">
        <v>6</v>
      </c>
      <c r="D4466" t="s">
        <v>20</v>
      </c>
      <c r="E4466" s="15">
        <f t="shared" si="138"/>
        <v>20201266</v>
      </c>
      <c r="F4466">
        <v>128</v>
      </c>
      <c r="G4466">
        <v>99999</v>
      </c>
      <c r="H4466" t="str">
        <f>IF(VLOOKUP(G4466,Clientes!$A$2:$D$102,4,FALSE)=0,Clientes!$D$6,VLOOKUP(G4466,Clientes!$A$2:$D$102,4,FALSE))</f>
        <v>Ciudad de México</v>
      </c>
      <c r="I4466" t="s">
        <v>854</v>
      </c>
      <c r="J4466">
        <v>4</v>
      </c>
      <c r="O4466" t="s">
        <v>908</v>
      </c>
    </row>
    <row r="4467" spans="1:15">
      <c r="A4467">
        <f t="shared" si="139"/>
        <v>4466</v>
      </c>
      <c r="B4467" s="14">
        <v>44346</v>
      </c>
      <c r="C4467" t="s">
        <v>6</v>
      </c>
      <c r="D4467" t="s">
        <v>21</v>
      </c>
      <c r="E4467" s="15">
        <f t="shared" si="138"/>
        <v>20201267</v>
      </c>
      <c r="F4467">
        <v>143</v>
      </c>
      <c r="G4467">
        <v>99999</v>
      </c>
      <c r="H4467" t="str">
        <f>IF(VLOOKUP(G4467,Clientes!$A$2:$D$102,4,FALSE)=0,Clientes!$D$6,VLOOKUP(G4467,Clientes!$A$2:$D$102,4,FALSE))</f>
        <v>Ciudad de México</v>
      </c>
      <c r="I4467" t="s">
        <v>872</v>
      </c>
      <c r="J4467">
        <v>6</v>
      </c>
      <c r="O4467" t="s">
        <v>32</v>
      </c>
    </row>
    <row r="4468" spans="1:15">
      <c r="A4468">
        <f t="shared" si="139"/>
        <v>4467</v>
      </c>
      <c r="B4468" s="14">
        <v>44346</v>
      </c>
      <c r="C4468" t="s">
        <v>6</v>
      </c>
      <c r="D4468" t="s">
        <v>20</v>
      </c>
      <c r="E4468" s="15">
        <f t="shared" si="138"/>
        <v>20201268</v>
      </c>
      <c r="F4468">
        <v>273</v>
      </c>
      <c r="G4468">
        <v>99999</v>
      </c>
      <c r="H4468" t="str">
        <f>IF(VLOOKUP(G4468,Clientes!$A$2:$D$102,4,FALSE)=0,Clientes!$D$6,VLOOKUP(G4468,Clientes!$A$2:$D$102,4,FALSE))</f>
        <v>Ciudad de México</v>
      </c>
      <c r="I4468" t="s">
        <v>849</v>
      </c>
      <c r="J4468">
        <v>3</v>
      </c>
      <c r="O4468" t="s">
        <v>907</v>
      </c>
    </row>
    <row r="4469" spans="1:15">
      <c r="A4469">
        <f t="shared" si="139"/>
        <v>4468</v>
      </c>
      <c r="B4469" s="14">
        <v>44346</v>
      </c>
      <c r="C4469" t="s">
        <v>6</v>
      </c>
      <c r="D4469" t="s">
        <v>20</v>
      </c>
      <c r="E4469" s="15">
        <f t="shared" si="138"/>
        <v>20201269</v>
      </c>
      <c r="F4469">
        <v>324</v>
      </c>
      <c r="G4469">
        <v>99999</v>
      </c>
      <c r="H4469" t="str">
        <f>IF(VLOOKUP(G4469,Clientes!$A$2:$D$102,4,FALSE)=0,Clientes!$D$6,VLOOKUP(G4469,Clientes!$A$2:$D$102,4,FALSE))</f>
        <v>Ciudad de México</v>
      </c>
      <c r="I4469" t="s">
        <v>878</v>
      </c>
      <c r="J4469">
        <v>7</v>
      </c>
      <c r="O4469" t="s">
        <v>907</v>
      </c>
    </row>
    <row r="4470" spans="1:15">
      <c r="A4470">
        <f t="shared" si="139"/>
        <v>4469</v>
      </c>
      <c r="B4470" s="14">
        <v>44346</v>
      </c>
      <c r="C4470" t="s">
        <v>6</v>
      </c>
      <c r="D4470" t="s">
        <v>22</v>
      </c>
      <c r="E4470" s="15">
        <f t="shared" si="138"/>
        <v>20201270</v>
      </c>
      <c r="F4470">
        <v>384</v>
      </c>
      <c r="G4470">
        <v>99999</v>
      </c>
      <c r="H4470" t="str">
        <f>IF(VLOOKUP(G4470,Clientes!$A$2:$D$102,4,FALSE)=0,Clientes!$D$6,VLOOKUP(G4470,Clientes!$A$2:$D$102,4,FALSE))</f>
        <v>Ciudad de México</v>
      </c>
      <c r="I4470" t="s">
        <v>870</v>
      </c>
      <c r="J4470">
        <v>4</v>
      </c>
      <c r="O4470" t="s">
        <v>32</v>
      </c>
    </row>
    <row r="4471" spans="1:15">
      <c r="A4471">
        <f t="shared" si="139"/>
        <v>4470</v>
      </c>
      <c r="B4471" s="14">
        <v>44346</v>
      </c>
      <c r="C4471" t="s">
        <v>6</v>
      </c>
      <c r="D4471" t="s">
        <v>20</v>
      </c>
      <c r="E4471" s="15">
        <f t="shared" si="138"/>
        <v>20201271</v>
      </c>
      <c r="F4471">
        <v>391</v>
      </c>
      <c r="G4471">
        <v>99999</v>
      </c>
      <c r="H4471" t="str">
        <f>IF(VLOOKUP(G4471,Clientes!$A$2:$D$102,4,FALSE)=0,Clientes!$D$6,VLOOKUP(G4471,Clientes!$A$2:$D$102,4,FALSE))</f>
        <v>Ciudad de México</v>
      </c>
      <c r="I4471" t="s">
        <v>828</v>
      </c>
      <c r="J4471">
        <v>4</v>
      </c>
      <c r="O4471" t="s">
        <v>908</v>
      </c>
    </row>
    <row r="4472" spans="1:15">
      <c r="A4472">
        <f t="shared" si="139"/>
        <v>4471</v>
      </c>
      <c r="B4472" s="14">
        <v>44346</v>
      </c>
      <c r="C4472" t="s">
        <v>6</v>
      </c>
      <c r="D4472" t="s">
        <v>20</v>
      </c>
      <c r="E4472" s="15">
        <f t="shared" si="138"/>
        <v>20201272</v>
      </c>
      <c r="F4472">
        <v>409</v>
      </c>
      <c r="G4472">
        <v>99999</v>
      </c>
      <c r="H4472" t="str">
        <f>IF(VLOOKUP(G4472,Clientes!$A$2:$D$102,4,FALSE)=0,Clientes!$D$6,VLOOKUP(G4472,Clientes!$A$2:$D$102,4,FALSE))</f>
        <v>Ciudad de México</v>
      </c>
      <c r="I4472" t="s">
        <v>836</v>
      </c>
      <c r="J4472">
        <v>3</v>
      </c>
      <c r="O4472" t="s">
        <v>907</v>
      </c>
    </row>
    <row r="4473" spans="1:15">
      <c r="A4473">
        <f t="shared" si="139"/>
        <v>4472</v>
      </c>
      <c r="B4473" s="14">
        <v>44346</v>
      </c>
      <c r="C4473" t="s">
        <v>6</v>
      </c>
      <c r="D4473" t="s">
        <v>20</v>
      </c>
      <c r="E4473" s="15">
        <f t="shared" si="138"/>
        <v>20201273</v>
      </c>
      <c r="F4473">
        <v>415</v>
      </c>
      <c r="G4473">
        <v>99999</v>
      </c>
      <c r="H4473" t="str">
        <f>IF(VLOOKUP(G4473,Clientes!$A$2:$D$102,4,FALSE)=0,Clientes!$D$6,VLOOKUP(G4473,Clientes!$A$2:$D$102,4,FALSE))</f>
        <v>Ciudad de México</v>
      </c>
      <c r="I4473" t="s">
        <v>886</v>
      </c>
      <c r="J4473">
        <v>4</v>
      </c>
      <c r="O4473" t="s">
        <v>32</v>
      </c>
    </row>
    <row r="4474" spans="1:15">
      <c r="A4474">
        <f t="shared" si="139"/>
        <v>4473</v>
      </c>
      <c r="B4474" s="14">
        <v>44346</v>
      </c>
      <c r="C4474" t="s">
        <v>6</v>
      </c>
      <c r="D4474" t="s">
        <v>22</v>
      </c>
      <c r="E4474" s="15">
        <f t="shared" si="138"/>
        <v>20201274</v>
      </c>
      <c r="F4474">
        <v>429</v>
      </c>
      <c r="G4474">
        <v>99999</v>
      </c>
      <c r="H4474" t="str">
        <f>IF(VLOOKUP(G4474,Clientes!$A$2:$D$102,4,FALSE)=0,Clientes!$D$6,VLOOKUP(G4474,Clientes!$A$2:$D$102,4,FALSE))</f>
        <v>Ciudad de México</v>
      </c>
      <c r="I4474" t="s">
        <v>848</v>
      </c>
      <c r="J4474">
        <v>3</v>
      </c>
      <c r="O4474" t="s">
        <v>908</v>
      </c>
    </row>
    <row r="4475" spans="1:15">
      <c r="A4475">
        <f t="shared" si="139"/>
        <v>4474</v>
      </c>
      <c r="B4475" s="14">
        <v>44346</v>
      </c>
      <c r="C4475" t="s">
        <v>36</v>
      </c>
      <c r="D4475" t="s">
        <v>20</v>
      </c>
      <c r="E4475" s="15">
        <f t="shared" si="138"/>
        <v>20201275</v>
      </c>
      <c r="F4475">
        <v>440</v>
      </c>
      <c r="G4475">
        <v>99999</v>
      </c>
      <c r="H4475" t="str">
        <f>IF(VLOOKUP(G4475,Clientes!$A$2:$D$102,4,FALSE)=0,Clientes!$D$6,VLOOKUP(G4475,Clientes!$A$2:$D$102,4,FALSE))</f>
        <v>Ciudad de México</v>
      </c>
      <c r="I4475" t="s">
        <v>871</v>
      </c>
      <c r="J4475">
        <v>3</v>
      </c>
      <c r="O4475" t="s">
        <v>907</v>
      </c>
    </row>
    <row r="4476" spans="1:15">
      <c r="A4476">
        <f t="shared" si="139"/>
        <v>4475</v>
      </c>
      <c r="B4476" s="14">
        <v>44347</v>
      </c>
      <c r="C4476" t="s">
        <v>6</v>
      </c>
      <c r="D4476" t="s">
        <v>20</v>
      </c>
      <c r="E4476" s="15">
        <f t="shared" ref="E4476:E4539" si="140">IF(CONCATENATE(D4476,F4476)=CONCATENATE(D4475,F4475),E4475,E4475+1)</f>
        <v>20201276</v>
      </c>
      <c r="F4476">
        <v>69</v>
      </c>
      <c r="G4476">
        <v>69</v>
      </c>
      <c r="H4476" t="str">
        <f>IF(VLOOKUP(G4476,Clientes!$A$2:$D$102,4,FALSE)=0,Clientes!$D$6,VLOOKUP(G4476,Clientes!$A$2:$D$102,4,FALSE))</f>
        <v>Chilpancingo de los Bravo</v>
      </c>
      <c r="I4476" t="s">
        <v>844</v>
      </c>
      <c r="J4476">
        <v>7</v>
      </c>
      <c r="O4476" t="s">
        <v>32</v>
      </c>
    </row>
    <row r="4477" spans="1:15">
      <c r="A4477">
        <f t="shared" si="139"/>
        <v>4476</v>
      </c>
      <c r="B4477" s="14">
        <v>44347</v>
      </c>
      <c r="C4477" t="s">
        <v>6</v>
      </c>
      <c r="D4477" t="s">
        <v>20</v>
      </c>
      <c r="E4477" s="15">
        <f t="shared" si="140"/>
        <v>20201277</v>
      </c>
      <c r="F4477">
        <v>155</v>
      </c>
      <c r="G4477">
        <v>99999</v>
      </c>
      <c r="H4477" t="str">
        <f>IF(VLOOKUP(G4477,Clientes!$A$2:$D$102,4,FALSE)=0,Clientes!$D$6,VLOOKUP(G4477,Clientes!$A$2:$D$102,4,FALSE))</f>
        <v>Ciudad de México</v>
      </c>
      <c r="I4477" t="s">
        <v>860</v>
      </c>
      <c r="J4477">
        <v>6</v>
      </c>
      <c r="O4477" t="s">
        <v>32</v>
      </c>
    </row>
    <row r="4478" spans="1:15">
      <c r="A4478">
        <f t="shared" si="139"/>
        <v>4477</v>
      </c>
      <c r="B4478" s="14">
        <v>44347</v>
      </c>
      <c r="C4478" t="s">
        <v>6</v>
      </c>
      <c r="D4478" t="s">
        <v>22</v>
      </c>
      <c r="E4478" s="15">
        <f t="shared" si="140"/>
        <v>20201278</v>
      </c>
      <c r="F4478">
        <v>181</v>
      </c>
      <c r="G4478">
        <v>99999</v>
      </c>
      <c r="H4478" t="str">
        <f>IF(VLOOKUP(G4478,Clientes!$A$2:$D$102,4,FALSE)=0,Clientes!$D$6,VLOOKUP(G4478,Clientes!$A$2:$D$102,4,FALSE))</f>
        <v>Ciudad de México</v>
      </c>
      <c r="I4478" t="s">
        <v>849</v>
      </c>
      <c r="J4478">
        <v>6</v>
      </c>
      <c r="O4478" t="s">
        <v>32</v>
      </c>
    </row>
    <row r="4479" spans="1:15">
      <c r="A4479">
        <f t="shared" si="139"/>
        <v>4478</v>
      </c>
      <c r="B4479" s="14">
        <v>44347</v>
      </c>
      <c r="C4479" t="s">
        <v>6</v>
      </c>
      <c r="D4479" t="s">
        <v>22</v>
      </c>
      <c r="E4479" s="15">
        <f t="shared" si="140"/>
        <v>20201279</v>
      </c>
      <c r="F4479">
        <v>246</v>
      </c>
      <c r="G4479">
        <v>99999</v>
      </c>
      <c r="H4479" t="str">
        <f>IF(VLOOKUP(G4479,Clientes!$A$2:$D$102,4,FALSE)=0,Clientes!$D$6,VLOOKUP(G4479,Clientes!$A$2:$D$102,4,FALSE))</f>
        <v>Ciudad de México</v>
      </c>
      <c r="I4479" t="s">
        <v>844</v>
      </c>
      <c r="J4479">
        <v>4</v>
      </c>
      <c r="O4479" t="s">
        <v>32</v>
      </c>
    </row>
    <row r="4480" spans="1:15">
      <c r="A4480">
        <f t="shared" si="139"/>
        <v>4479</v>
      </c>
      <c r="B4480" s="14">
        <v>44347</v>
      </c>
      <c r="C4480" t="s">
        <v>6</v>
      </c>
      <c r="D4480" t="s">
        <v>22</v>
      </c>
      <c r="E4480" s="15">
        <f t="shared" si="140"/>
        <v>20201280</v>
      </c>
      <c r="F4480">
        <v>255</v>
      </c>
      <c r="G4480">
        <v>99999</v>
      </c>
      <c r="H4480" t="str">
        <f>IF(VLOOKUP(G4480,Clientes!$A$2:$D$102,4,FALSE)=0,Clientes!$D$6,VLOOKUP(G4480,Clientes!$A$2:$D$102,4,FALSE))</f>
        <v>Ciudad de México</v>
      </c>
      <c r="I4480" t="s">
        <v>842</v>
      </c>
      <c r="J4480">
        <v>4</v>
      </c>
      <c r="O4480" t="s">
        <v>32</v>
      </c>
    </row>
    <row r="4481" spans="1:15">
      <c r="A4481">
        <f t="shared" si="139"/>
        <v>4480</v>
      </c>
      <c r="B4481" s="14">
        <v>44347</v>
      </c>
      <c r="C4481" t="s">
        <v>6</v>
      </c>
      <c r="D4481" t="s">
        <v>22</v>
      </c>
      <c r="E4481" s="15">
        <f t="shared" si="140"/>
        <v>20201281</v>
      </c>
      <c r="F4481">
        <v>386</v>
      </c>
      <c r="G4481">
        <v>99999</v>
      </c>
      <c r="H4481" t="str">
        <f>IF(VLOOKUP(G4481,Clientes!$A$2:$D$102,4,FALSE)=0,Clientes!$D$6,VLOOKUP(G4481,Clientes!$A$2:$D$102,4,FALSE))</f>
        <v>Ciudad de México</v>
      </c>
      <c r="I4481" t="s">
        <v>840</v>
      </c>
      <c r="J4481">
        <v>7</v>
      </c>
      <c r="O4481" t="s">
        <v>908</v>
      </c>
    </row>
    <row r="4482" spans="1:15">
      <c r="A4482">
        <f t="shared" si="139"/>
        <v>4481</v>
      </c>
      <c r="B4482" s="14">
        <v>44348</v>
      </c>
      <c r="C4482" t="s">
        <v>6</v>
      </c>
      <c r="D4482" t="s">
        <v>20</v>
      </c>
      <c r="E4482" s="15">
        <f t="shared" si="140"/>
        <v>20201282</v>
      </c>
      <c r="F4482">
        <v>53</v>
      </c>
      <c r="G4482">
        <v>53</v>
      </c>
      <c r="H4482" t="str">
        <f>IF(VLOOKUP(G4482,Clientes!$A$2:$D$102,4,FALSE)=0,Clientes!$D$6,VLOOKUP(G4482,Clientes!$A$2:$D$102,4,FALSE))</f>
        <v>Nezahualcóyotl</v>
      </c>
      <c r="I4482" t="s">
        <v>828</v>
      </c>
      <c r="J4482">
        <v>1</v>
      </c>
      <c r="O4482" t="s">
        <v>908</v>
      </c>
    </row>
    <row r="4483" spans="1:15">
      <c r="A4483">
        <f t="shared" si="139"/>
        <v>4482</v>
      </c>
      <c r="B4483" s="14">
        <v>44348</v>
      </c>
      <c r="C4483" t="s">
        <v>6</v>
      </c>
      <c r="D4483" t="s">
        <v>22</v>
      </c>
      <c r="E4483" s="15">
        <f t="shared" si="140"/>
        <v>20201283</v>
      </c>
      <c r="F4483">
        <v>115</v>
      </c>
      <c r="G4483">
        <v>99999</v>
      </c>
      <c r="H4483" t="str">
        <f>IF(VLOOKUP(G4483,Clientes!$A$2:$D$102,4,FALSE)=0,Clientes!$D$6,VLOOKUP(G4483,Clientes!$A$2:$D$102,4,FALSE))</f>
        <v>Ciudad de México</v>
      </c>
      <c r="I4483" t="s">
        <v>831</v>
      </c>
      <c r="J4483">
        <v>7</v>
      </c>
      <c r="O4483" t="s">
        <v>908</v>
      </c>
    </row>
    <row r="4484" spans="1:15">
      <c r="A4484">
        <f t="shared" ref="A4484:A4547" si="141">A4483+1</f>
        <v>4483</v>
      </c>
      <c r="B4484" s="14">
        <v>44348</v>
      </c>
      <c r="C4484" t="s">
        <v>6</v>
      </c>
      <c r="D4484" t="s">
        <v>20</v>
      </c>
      <c r="E4484" s="15">
        <f t="shared" si="140"/>
        <v>20201284</v>
      </c>
      <c r="F4484">
        <v>196</v>
      </c>
      <c r="G4484">
        <v>99999</v>
      </c>
      <c r="H4484" t="str">
        <f>IF(VLOOKUP(G4484,Clientes!$A$2:$D$102,4,FALSE)=0,Clientes!$D$6,VLOOKUP(G4484,Clientes!$A$2:$D$102,4,FALSE))</f>
        <v>Ciudad de México</v>
      </c>
      <c r="I4484" t="s">
        <v>847</v>
      </c>
      <c r="J4484">
        <v>6</v>
      </c>
      <c r="O4484" t="s">
        <v>908</v>
      </c>
    </row>
    <row r="4485" spans="1:15">
      <c r="A4485">
        <f t="shared" si="141"/>
        <v>4484</v>
      </c>
      <c r="B4485" s="14">
        <v>44348</v>
      </c>
      <c r="C4485" t="s">
        <v>6</v>
      </c>
      <c r="D4485" t="s">
        <v>22</v>
      </c>
      <c r="E4485" s="15">
        <f t="shared" si="140"/>
        <v>20201285</v>
      </c>
      <c r="F4485">
        <v>223</v>
      </c>
      <c r="G4485">
        <v>99999</v>
      </c>
      <c r="H4485" t="str">
        <f>IF(VLOOKUP(G4485,Clientes!$A$2:$D$102,4,FALSE)=0,Clientes!$D$6,VLOOKUP(G4485,Clientes!$A$2:$D$102,4,FALSE))</f>
        <v>Ciudad de México</v>
      </c>
      <c r="I4485" t="s">
        <v>843</v>
      </c>
      <c r="J4485">
        <v>7</v>
      </c>
      <c r="O4485" t="s">
        <v>907</v>
      </c>
    </row>
    <row r="4486" spans="1:15">
      <c r="A4486">
        <f t="shared" si="141"/>
        <v>4485</v>
      </c>
      <c r="B4486" s="14">
        <v>44348</v>
      </c>
      <c r="C4486" t="s">
        <v>6</v>
      </c>
      <c r="D4486" t="s">
        <v>20</v>
      </c>
      <c r="E4486" s="15">
        <f t="shared" si="140"/>
        <v>20201286</v>
      </c>
      <c r="F4486">
        <v>308</v>
      </c>
      <c r="G4486">
        <v>99999</v>
      </c>
      <c r="H4486" t="str">
        <f>IF(VLOOKUP(G4486,Clientes!$A$2:$D$102,4,FALSE)=0,Clientes!$D$6,VLOOKUP(G4486,Clientes!$A$2:$D$102,4,FALSE))</f>
        <v>Ciudad de México</v>
      </c>
      <c r="I4486" t="s">
        <v>854</v>
      </c>
      <c r="J4486">
        <v>6</v>
      </c>
      <c r="O4486" t="s">
        <v>908</v>
      </c>
    </row>
    <row r="4487" spans="1:15">
      <c r="A4487">
        <f t="shared" si="141"/>
        <v>4486</v>
      </c>
      <c r="B4487" s="14">
        <v>44348</v>
      </c>
      <c r="C4487" t="s">
        <v>6</v>
      </c>
      <c r="D4487" t="s">
        <v>20</v>
      </c>
      <c r="E4487" s="15">
        <f t="shared" si="140"/>
        <v>20201287</v>
      </c>
      <c r="F4487">
        <v>323</v>
      </c>
      <c r="G4487">
        <v>99999</v>
      </c>
      <c r="H4487" t="str">
        <f>IF(VLOOKUP(G4487,Clientes!$A$2:$D$102,4,FALSE)=0,Clientes!$D$6,VLOOKUP(G4487,Clientes!$A$2:$D$102,4,FALSE))</f>
        <v>Ciudad de México</v>
      </c>
      <c r="I4487" t="s">
        <v>858</v>
      </c>
      <c r="J4487">
        <v>7</v>
      </c>
      <c r="O4487" t="s">
        <v>908</v>
      </c>
    </row>
    <row r="4488" spans="1:15">
      <c r="A4488">
        <f t="shared" si="141"/>
        <v>4487</v>
      </c>
      <c r="B4488" s="14">
        <v>44348</v>
      </c>
      <c r="C4488" t="s">
        <v>6</v>
      </c>
      <c r="D4488" t="s">
        <v>20</v>
      </c>
      <c r="E4488" s="15">
        <f t="shared" si="140"/>
        <v>20201288</v>
      </c>
      <c r="F4488">
        <v>422</v>
      </c>
      <c r="G4488">
        <v>99999</v>
      </c>
      <c r="H4488" t="str">
        <f>IF(VLOOKUP(G4488,Clientes!$A$2:$D$102,4,FALSE)=0,Clientes!$D$6,VLOOKUP(G4488,Clientes!$A$2:$D$102,4,FALSE))</f>
        <v>Ciudad de México</v>
      </c>
      <c r="I4488" t="s">
        <v>843</v>
      </c>
      <c r="J4488">
        <v>6</v>
      </c>
      <c r="O4488" t="s">
        <v>907</v>
      </c>
    </row>
    <row r="4489" spans="1:15">
      <c r="A4489">
        <f t="shared" si="141"/>
        <v>4488</v>
      </c>
      <c r="B4489" s="14">
        <v>44349</v>
      </c>
      <c r="C4489" t="s">
        <v>6</v>
      </c>
      <c r="D4489" t="s">
        <v>20</v>
      </c>
      <c r="E4489" s="15">
        <f t="shared" si="140"/>
        <v>20201289</v>
      </c>
      <c r="F4489">
        <v>33</v>
      </c>
      <c r="G4489">
        <v>33</v>
      </c>
      <c r="H4489" t="str">
        <f>IF(VLOOKUP(G4489,Clientes!$A$2:$D$102,4,FALSE)=0,Clientes!$D$6,VLOOKUP(G4489,Clientes!$A$2:$D$102,4,FALSE))</f>
        <v>Ciudad de México</v>
      </c>
      <c r="I4489" t="s">
        <v>881</v>
      </c>
      <c r="J4489">
        <v>5</v>
      </c>
      <c r="O4489" t="s">
        <v>907</v>
      </c>
    </row>
    <row r="4490" spans="1:15">
      <c r="A4490">
        <f t="shared" si="141"/>
        <v>4489</v>
      </c>
      <c r="B4490" s="14">
        <v>44349</v>
      </c>
      <c r="C4490" t="s">
        <v>6</v>
      </c>
      <c r="D4490" t="s">
        <v>20</v>
      </c>
      <c r="E4490" s="15">
        <f t="shared" si="140"/>
        <v>20201290</v>
      </c>
      <c r="F4490">
        <v>39</v>
      </c>
      <c r="G4490">
        <v>39</v>
      </c>
      <c r="H4490" t="str">
        <f>IF(VLOOKUP(G4490,Clientes!$A$2:$D$102,4,FALSE)=0,Clientes!$D$6,VLOOKUP(G4490,Clientes!$A$2:$D$102,4,FALSE))</f>
        <v>Poza Rica de Hidalgo</v>
      </c>
      <c r="I4490" t="s">
        <v>858</v>
      </c>
      <c r="J4490">
        <v>2</v>
      </c>
      <c r="O4490" t="s">
        <v>907</v>
      </c>
    </row>
    <row r="4491" spans="1:15">
      <c r="A4491">
        <f t="shared" si="141"/>
        <v>4490</v>
      </c>
      <c r="B4491" s="14">
        <v>44349</v>
      </c>
      <c r="C4491" t="s">
        <v>6</v>
      </c>
      <c r="D4491" t="s">
        <v>21</v>
      </c>
      <c r="E4491" s="15">
        <f t="shared" si="140"/>
        <v>20201291</v>
      </c>
      <c r="F4491">
        <v>49</v>
      </c>
      <c r="G4491">
        <v>49</v>
      </c>
      <c r="H4491" t="str">
        <f>IF(VLOOKUP(G4491,Clientes!$A$2:$D$102,4,FALSE)=0,Clientes!$D$6,VLOOKUP(G4491,Clientes!$A$2:$D$102,4,FALSE))</f>
        <v>Ciudad de México</v>
      </c>
      <c r="I4491" t="s">
        <v>849</v>
      </c>
      <c r="J4491">
        <v>4</v>
      </c>
      <c r="O4491" t="s">
        <v>908</v>
      </c>
    </row>
    <row r="4492" spans="1:15">
      <c r="A4492">
        <f t="shared" si="141"/>
        <v>4491</v>
      </c>
      <c r="B4492" s="14">
        <v>44349</v>
      </c>
      <c r="C4492" t="s">
        <v>6</v>
      </c>
      <c r="D4492" t="s">
        <v>20</v>
      </c>
      <c r="E4492" s="15">
        <f t="shared" si="140"/>
        <v>20201292</v>
      </c>
      <c r="F4492">
        <v>58</v>
      </c>
      <c r="G4492">
        <v>58</v>
      </c>
      <c r="H4492" t="str">
        <f>IF(VLOOKUP(G4492,Clientes!$A$2:$D$102,4,FALSE)=0,Clientes!$D$6,VLOOKUP(G4492,Clientes!$A$2:$D$102,4,FALSE))</f>
        <v>Ciudad de México</v>
      </c>
      <c r="I4492" t="s">
        <v>881</v>
      </c>
      <c r="J4492">
        <v>3</v>
      </c>
      <c r="O4492" t="s">
        <v>908</v>
      </c>
    </row>
    <row r="4493" spans="1:15">
      <c r="A4493">
        <f t="shared" si="141"/>
        <v>4492</v>
      </c>
      <c r="B4493" s="14">
        <v>44349</v>
      </c>
      <c r="C4493" t="s">
        <v>6</v>
      </c>
      <c r="D4493" t="s">
        <v>20</v>
      </c>
      <c r="E4493" s="15">
        <f t="shared" si="140"/>
        <v>20201293</v>
      </c>
      <c r="F4493">
        <v>88</v>
      </c>
      <c r="G4493">
        <v>88</v>
      </c>
      <c r="H4493" t="str">
        <f>IF(VLOOKUP(G4493,Clientes!$A$2:$D$102,4,FALSE)=0,Clientes!$D$6,VLOOKUP(G4493,Clientes!$A$2:$D$102,4,FALSE))</f>
        <v>Saltillo</v>
      </c>
      <c r="I4493" t="s">
        <v>839</v>
      </c>
      <c r="J4493">
        <v>2</v>
      </c>
      <c r="O4493" t="s">
        <v>908</v>
      </c>
    </row>
    <row r="4494" spans="1:15">
      <c r="A4494">
        <f t="shared" si="141"/>
        <v>4493</v>
      </c>
      <c r="B4494" s="14">
        <v>44349</v>
      </c>
      <c r="C4494" t="s">
        <v>6</v>
      </c>
      <c r="D4494" t="s">
        <v>20</v>
      </c>
      <c r="E4494" s="15">
        <f t="shared" si="140"/>
        <v>20201294</v>
      </c>
      <c r="F4494">
        <v>89</v>
      </c>
      <c r="G4494">
        <v>89</v>
      </c>
      <c r="H4494" t="str">
        <f>IF(VLOOKUP(G4494,Clientes!$A$2:$D$102,4,FALSE)=0,Clientes!$D$6,VLOOKUP(G4494,Clientes!$A$2:$D$102,4,FALSE))</f>
        <v>Coatzacoalcos</v>
      </c>
      <c r="I4494" t="s">
        <v>860</v>
      </c>
      <c r="J4494">
        <v>5</v>
      </c>
      <c r="O4494" t="s">
        <v>32</v>
      </c>
    </row>
    <row r="4495" spans="1:15">
      <c r="A4495">
        <f t="shared" si="141"/>
        <v>4494</v>
      </c>
      <c r="B4495" s="14">
        <v>44349</v>
      </c>
      <c r="C4495" t="s">
        <v>6</v>
      </c>
      <c r="D4495" t="s">
        <v>22</v>
      </c>
      <c r="E4495" s="15">
        <f t="shared" si="140"/>
        <v>20201295</v>
      </c>
      <c r="F4495">
        <v>166</v>
      </c>
      <c r="G4495">
        <v>99999</v>
      </c>
      <c r="H4495" t="str">
        <f>IF(VLOOKUP(G4495,Clientes!$A$2:$D$102,4,FALSE)=0,Clientes!$D$6,VLOOKUP(G4495,Clientes!$A$2:$D$102,4,FALSE))</f>
        <v>Ciudad de México</v>
      </c>
      <c r="I4495" t="s">
        <v>839</v>
      </c>
      <c r="J4495">
        <v>4</v>
      </c>
      <c r="O4495" t="s">
        <v>907</v>
      </c>
    </row>
    <row r="4496" spans="1:15">
      <c r="A4496">
        <f t="shared" si="141"/>
        <v>4495</v>
      </c>
      <c r="B4496" s="14">
        <v>44349</v>
      </c>
      <c r="C4496" t="s">
        <v>6</v>
      </c>
      <c r="D4496" t="s">
        <v>20</v>
      </c>
      <c r="E4496" s="15">
        <f t="shared" si="140"/>
        <v>20201296</v>
      </c>
      <c r="F4496">
        <v>342</v>
      </c>
      <c r="G4496">
        <v>99999</v>
      </c>
      <c r="H4496" t="str">
        <f>IF(VLOOKUP(G4496,Clientes!$A$2:$D$102,4,FALSE)=0,Clientes!$D$6,VLOOKUP(G4496,Clientes!$A$2:$D$102,4,FALSE))</f>
        <v>Ciudad de México</v>
      </c>
      <c r="I4496" t="s">
        <v>836</v>
      </c>
      <c r="J4496">
        <v>5</v>
      </c>
      <c r="O4496" t="s">
        <v>908</v>
      </c>
    </row>
    <row r="4497" spans="1:15">
      <c r="A4497">
        <f t="shared" si="141"/>
        <v>4496</v>
      </c>
      <c r="B4497" s="14">
        <v>44349</v>
      </c>
      <c r="C4497" t="s">
        <v>6</v>
      </c>
      <c r="D4497" t="s">
        <v>21</v>
      </c>
      <c r="E4497" s="15">
        <f t="shared" si="140"/>
        <v>20201297</v>
      </c>
      <c r="F4497">
        <v>418</v>
      </c>
      <c r="G4497">
        <v>99999</v>
      </c>
      <c r="H4497" t="str">
        <f>IF(VLOOKUP(G4497,Clientes!$A$2:$D$102,4,FALSE)=0,Clientes!$D$6,VLOOKUP(G4497,Clientes!$A$2:$D$102,4,FALSE))</f>
        <v>Ciudad de México</v>
      </c>
      <c r="I4497" t="s">
        <v>830</v>
      </c>
      <c r="J4497">
        <v>6</v>
      </c>
      <c r="O4497" t="s">
        <v>32</v>
      </c>
    </row>
    <row r="4498" spans="1:15">
      <c r="A4498">
        <f t="shared" si="141"/>
        <v>4497</v>
      </c>
      <c r="B4498" s="14">
        <v>44349</v>
      </c>
      <c r="C4498" t="s">
        <v>6</v>
      </c>
      <c r="D4498" t="s">
        <v>22</v>
      </c>
      <c r="E4498" s="15">
        <f t="shared" si="140"/>
        <v>20201298</v>
      </c>
      <c r="F4498">
        <v>455</v>
      </c>
      <c r="G4498">
        <v>99999</v>
      </c>
      <c r="H4498" t="str">
        <f>IF(VLOOKUP(G4498,Clientes!$A$2:$D$102,4,FALSE)=0,Clientes!$D$6,VLOOKUP(G4498,Clientes!$A$2:$D$102,4,FALSE))</f>
        <v>Ciudad de México</v>
      </c>
      <c r="I4498" t="s">
        <v>837</v>
      </c>
      <c r="J4498">
        <v>3</v>
      </c>
      <c r="O4498" t="s">
        <v>908</v>
      </c>
    </row>
    <row r="4499" spans="1:15">
      <c r="A4499">
        <f t="shared" si="141"/>
        <v>4498</v>
      </c>
      <c r="B4499" s="14">
        <v>44350</v>
      </c>
      <c r="C4499" t="s">
        <v>6</v>
      </c>
      <c r="D4499" t="s">
        <v>20</v>
      </c>
      <c r="E4499" s="15">
        <f t="shared" si="140"/>
        <v>20201299</v>
      </c>
      <c r="F4499">
        <v>218</v>
      </c>
      <c r="G4499">
        <v>99999</v>
      </c>
      <c r="H4499" t="str">
        <f>IF(VLOOKUP(G4499,Clientes!$A$2:$D$102,4,FALSE)=0,Clientes!$D$6,VLOOKUP(G4499,Clientes!$A$2:$D$102,4,FALSE))</f>
        <v>Ciudad de México</v>
      </c>
      <c r="I4499" t="s">
        <v>872</v>
      </c>
      <c r="J4499">
        <v>7</v>
      </c>
      <c r="O4499" t="s">
        <v>32</v>
      </c>
    </row>
    <row r="4500" spans="1:15">
      <c r="A4500">
        <f t="shared" si="141"/>
        <v>4499</v>
      </c>
      <c r="B4500" s="14">
        <v>44350</v>
      </c>
      <c r="C4500" t="s">
        <v>6</v>
      </c>
      <c r="D4500" t="s">
        <v>20</v>
      </c>
      <c r="E4500" s="15">
        <f t="shared" si="140"/>
        <v>20201300</v>
      </c>
      <c r="F4500">
        <v>290</v>
      </c>
      <c r="G4500">
        <v>99999</v>
      </c>
      <c r="H4500" t="str">
        <f>IF(VLOOKUP(G4500,Clientes!$A$2:$D$102,4,FALSE)=0,Clientes!$D$6,VLOOKUP(G4500,Clientes!$A$2:$D$102,4,FALSE))</f>
        <v>Ciudad de México</v>
      </c>
      <c r="I4500" t="s">
        <v>833</v>
      </c>
      <c r="J4500">
        <v>4</v>
      </c>
      <c r="O4500" t="s">
        <v>32</v>
      </c>
    </row>
    <row r="4501" spans="1:15">
      <c r="A4501">
        <f t="shared" si="141"/>
        <v>4500</v>
      </c>
      <c r="B4501" s="14">
        <v>44350</v>
      </c>
      <c r="C4501" t="s">
        <v>6</v>
      </c>
      <c r="D4501" t="s">
        <v>20</v>
      </c>
      <c r="E4501" s="15">
        <f t="shared" si="140"/>
        <v>20201301</v>
      </c>
      <c r="F4501">
        <v>346</v>
      </c>
      <c r="G4501">
        <v>99999</v>
      </c>
      <c r="H4501" t="str">
        <f>IF(VLOOKUP(G4501,Clientes!$A$2:$D$102,4,FALSE)=0,Clientes!$D$6,VLOOKUP(G4501,Clientes!$A$2:$D$102,4,FALSE))</f>
        <v>Ciudad de México</v>
      </c>
      <c r="I4501" t="s">
        <v>857</v>
      </c>
      <c r="J4501">
        <v>6</v>
      </c>
      <c r="O4501" t="s">
        <v>32</v>
      </c>
    </row>
    <row r="4502" spans="1:15">
      <c r="A4502">
        <f t="shared" si="141"/>
        <v>4501</v>
      </c>
      <c r="B4502" s="14">
        <v>44351</v>
      </c>
      <c r="C4502" t="s">
        <v>6</v>
      </c>
      <c r="D4502" t="s">
        <v>20</v>
      </c>
      <c r="E4502" s="15">
        <f t="shared" si="140"/>
        <v>20201302</v>
      </c>
      <c r="F4502">
        <v>44</v>
      </c>
      <c r="G4502">
        <v>44</v>
      </c>
      <c r="H4502" t="str">
        <f>IF(VLOOKUP(G4502,Clientes!$A$2:$D$102,4,FALSE)=0,Clientes!$D$6,VLOOKUP(G4502,Clientes!$A$2:$D$102,4,FALSE))</f>
        <v>Mérida</v>
      </c>
      <c r="I4502" t="s">
        <v>872</v>
      </c>
      <c r="J4502">
        <v>6</v>
      </c>
      <c r="O4502" t="s">
        <v>907</v>
      </c>
    </row>
    <row r="4503" spans="1:15">
      <c r="A4503">
        <f t="shared" si="141"/>
        <v>4502</v>
      </c>
      <c r="B4503" s="14">
        <v>44351</v>
      </c>
      <c r="C4503" t="s">
        <v>6</v>
      </c>
      <c r="D4503" t="s">
        <v>22</v>
      </c>
      <c r="E4503" s="15">
        <f t="shared" si="140"/>
        <v>20201303</v>
      </c>
      <c r="F4503">
        <v>123</v>
      </c>
      <c r="G4503">
        <v>99999</v>
      </c>
      <c r="H4503" t="str">
        <f>IF(VLOOKUP(G4503,Clientes!$A$2:$D$102,4,FALSE)=0,Clientes!$D$6,VLOOKUP(G4503,Clientes!$A$2:$D$102,4,FALSE))</f>
        <v>Ciudad de México</v>
      </c>
      <c r="I4503" t="s">
        <v>847</v>
      </c>
      <c r="J4503">
        <v>2</v>
      </c>
      <c r="O4503" t="s">
        <v>32</v>
      </c>
    </row>
    <row r="4504" spans="1:15">
      <c r="A4504">
        <f t="shared" si="141"/>
        <v>4503</v>
      </c>
      <c r="B4504" s="14">
        <v>44351</v>
      </c>
      <c r="C4504" t="s">
        <v>6</v>
      </c>
      <c r="D4504" t="s">
        <v>20</v>
      </c>
      <c r="E4504" s="15">
        <f t="shared" si="140"/>
        <v>20201304</v>
      </c>
      <c r="F4504">
        <v>177</v>
      </c>
      <c r="G4504">
        <v>99999</v>
      </c>
      <c r="H4504" t="str">
        <f>IF(VLOOKUP(G4504,Clientes!$A$2:$D$102,4,FALSE)=0,Clientes!$D$6,VLOOKUP(G4504,Clientes!$A$2:$D$102,4,FALSE))</f>
        <v>Ciudad de México</v>
      </c>
      <c r="I4504" t="s">
        <v>871</v>
      </c>
      <c r="J4504">
        <v>7</v>
      </c>
      <c r="O4504" t="s">
        <v>908</v>
      </c>
    </row>
    <row r="4505" spans="1:15">
      <c r="A4505">
        <f t="shared" si="141"/>
        <v>4504</v>
      </c>
      <c r="B4505" s="14">
        <v>44351</v>
      </c>
      <c r="C4505" t="s">
        <v>6</v>
      </c>
      <c r="D4505" t="s">
        <v>20</v>
      </c>
      <c r="E4505" s="15">
        <f t="shared" si="140"/>
        <v>20201305</v>
      </c>
      <c r="F4505">
        <v>249</v>
      </c>
      <c r="G4505">
        <v>99999</v>
      </c>
      <c r="H4505" t="str">
        <f>IF(VLOOKUP(G4505,Clientes!$A$2:$D$102,4,FALSE)=0,Clientes!$D$6,VLOOKUP(G4505,Clientes!$A$2:$D$102,4,FALSE))</f>
        <v>Ciudad de México</v>
      </c>
      <c r="I4505" t="s">
        <v>831</v>
      </c>
      <c r="J4505">
        <v>1</v>
      </c>
      <c r="O4505" t="s">
        <v>907</v>
      </c>
    </row>
    <row r="4506" spans="1:15">
      <c r="A4506">
        <f t="shared" si="141"/>
        <v>4505</v>
      </c>
      <c r="B4506" s="14">
        <v>44351</v>
      </c>
      <c r="C4506" t="s">
        <v>6</v>
      </c>
      <c r="D4506" t="s">
        <v>20</v>
      </c>
      <c r="E4506" s="15">
        <f t="shared" si="140"/>
        <v>20201306</v>
      </c>
      <c r="F4506">
        <v>259</v>
      </c>
      <c r="G4506">
        <v>99999</v>
      </c>
      <c r="H4506" t="str">
        <f>IF(VLOOKUP(G4506,Clientes!$A$2:$D$102,4,FALSE)=0,Clientes!$D$6,VLOOKUP(G4506,Clientes!$A$2:$D$102,4,FALSE))</f>
        <v>Ciudad de México</v>
      </c>
      <c r="I4506" t="s">
        <v>847</v>
      </c>
      <c r="J4506">
        <v>5</v>
      </c>
      <c r="O4506" t="s">
        <v>907</v>
      </c>
    </row>
    <row r="4507" spans="1:15">
      <c r="A4507">
        <f t="shared" si="141"/>
        <v>4506</v>
      </c>
      <c r="B4507" s="14">
        <v>44351</v>
      </c>
      <c r="C4507" t="s">
        <v>6</v>
      </c>
      <c r="D4507" t="s">
        <v>20</v>
      </c>
      <c r="E4507" s="15">
        <f t="shared" si="140"/>
        <v>20201307</v>
      </c>
      <c r="F4507">
        <v>261</v>
      </c>
      <c r="G4507">
        <v>99999</v>
      </c>
      <c r="H4507" t="str">
        <f>IF(VLOOKUP(G4507,Clientes!$A$2:$D$102,4,FALSE)=0,Clientes!$D$6,VLOOKUP(G4507,Clientes!$A$2:$D$102,4,FALSE))</f>
        <v>Ciudad de México</v>
      </c>
      <c r="I4507" t="s">
        <v>870</v>
      </c>
      <c r="J4507">
        <v>3</v>
      </c>
      <c r="O4507" t="s">
        <v>32</v>
      </c>
    </row>
    <row r="4508" spans="1:15">
      <c r="A4508">
        <f t="shared" si="141"/>
        <v>4507</v>
      </c>
      <c r="B4508" s="14">
        <v>44351</v>
      </c>
      <c r="C4508" t="s">
        <v>6</v>
      </c>
      <c r="D4508" t="s">
        <v>20</v>
      </c>
      <c r="E4508" s="15">
        <f t="shared" si="140"/>
        <v>20201308</v>
      </c>
      <c r="F4508">
        <v>289</v>
      </c>
      <c r="G4508">
        <v>99999</v>
      </c>
      <c r="H4508" t="str">
        <f>IF(VLOOKUP(G4508,Clientes!$A$2:$D$102,4,FALSE)=0,Clientes!$D$6,VLOOKUP(G4508,Clientes!$A$2:$D$102,4,FALSE))</f>
        <v>Ciudad de México</v>
      </c>
      <c r="I4508" t="s">
        <v>854</v>
      </c>
      <c r="J4508">
        <v>5</v>
      </c>
      <c r="O4508" t="s">
        <v>907</v>
      </c>
    </row>
    <row r="4509" spans="1:15">
      <c r="A4509">
        <f t="shared" si="141"/>
        <v>4508</v>
      </c>
      <c r="B4509" s="14">
        <v>44351</v>
      </c>
      <c r="C4509" t="s">
        <v>6</v>
      </c>
      <c r="D4509" t="s">
        <v>20</v>
      </c>
      <c r="E4509" s="15">
        <f t="shared" si="140"/>
        <v>20201309</v>
      </c>
      <c r="F4509">
        <v>387</v>
      </c>
      <c r="G4509">
        <v>99999</v>
      </c>
      <c r="H4509" t="str">
        <f>IF(VLOOKUP(G4509,Clientes!$A$2:$D$102,4,FALSE)=0,Clientes!$D$6,VLOOKUP(G4509,Clientes!$A$2:$D$102,4,FALSE))</f>
        <v>Ciudad de México</v>
      </c>
      <c r="I4509" t="s">
        <v>877</v>
      </c>
      <c r="J4509">
        <v>5</v>
      </c>
      <c r="O4509" t="s">
        <v>32</v>
      </c>
    </row>
    <row r="4510" spans="1:15">
      <c r="A4510">
        <f t="shared" si="141"/>
        <v>4509</v>
      </c>
      <c r="B4510" s="14">
        <v>44351</v>
      </c>
      <c r="C4510" t="s">
        <v>6</v>
      </c>
      <c r="D4510" t="s">
        <v>21</v>
      </c>
      <c r="E4510" s="15">
        <f t="shared" si="140"/>
        <v>20201310</v>
      </c>
      <c r="F4510">
        <v>432</v>
      </c>
      <c r="G4510">
        <v>99999</v>
      </c>
      <c r="H4510" t="str">
        <f>IF(VLOOKUP(G4510,Clientes!$A$2:$D$102,4,FALSE)=0,Clientes!$D$6,VLOOKUP(G4510,Clientes!$A$2:$D$102,4,FALSE))</f>
        <v>Ciudad de México</v>
      </c>
      <c r="I4510" t="s">
        <v>847</v>
      </c>
      <c r="J4510">
        <v>2</v>
      </c>
      <c r="O4510" t="s">
        <v>32</v>
      </c>
    </row>
    <row r="4511" spans="1:15">
      <c r="A4511">
        <f t="shared" si="141"/>
        <v>4510</v>
      </c>
      <c r="B4511" s="14">
        <v>44351</v>
      </c>
      <c r="C4511" t="s">
        <v>6</v>
      </c>
      <c r="D4511" t="s">
        <v>22</v>
      </c>
      <c r="E4511" s="15">
        <f t="shared" si="140"/>
        <v>20201311</v>
      </c>
      <c r="F4511">
        <v>444</v>
      </c>
      <c r="G4511">
        <v>99999</v>
      </c>
      <c r="H4511" t="str">
        <f>IF(VLOOKUP(G4511,Clientes!$A$2:$D$102,4,FALSE)=0,Clientes!$D$6,VLOOKUP(G4511,Clientes!$A$2:$D$102,4,FALSE))</f>
        <v>Ciudad de México</v>
      </c>
      <c r="I4511" t="s">
        <v>871</v>
      </c>
      <c r="J4511">
        <v>5</v>
      </c>
      <c r="O4511" t="s">
        <v>32</v>
      </c>
    </row>
    <row r="4512" spans="1:15">
      <c r="A4512">
        <f t="shared" si="141"/>
        <v>4511</v>
      </c>
      <c r="B4512" s="14">
        <v>44352</v>
      </c>
      <c r="C4512" t="s">
        <v>6</v>
      </c>
      <c r="D4512" t="s">
        <v>20</v>
      </c>
      <c r="E4512" s="15">
        <f t="shared" si="140"/>
        <v>20201312</v>
      </c>
      <c r="F4512">
        <v>13</v>
      </c>
      <c r="G4512">
        <v>13</v>
      </c>
      <c r="H4512" t="str">
        <f>IF(VLOOKUP(G4512,Clientes!$A$2:$D$102,4,FALSE)=0,Clientes!$D$6,VLOOKUP(G4512,Clientes!$A$2:$D$102,4,FALSE))</f>
        <v>Salamanca</v>
      </c>
      <c r="I4512" t="s">
        <v>848</v>
      </c>
      <c r="J4512">
        <v>2</v>
      </c>
      <c r="O4512" t="s">
        <v>907</v>
      </c>
    </row>
    <row r="4513" spans="1:15">
      <c r="A4513">
        <f t="shared" si="141"/>
        <v>4512</v>
      </c>
      <c r="B4513" s="14">
        <v>44352</v>
      </c>
      <c r="C4513" t="s">
        <v>6</v>
      </c>
      <c r="D4513" t="s">
        <v>21</v>
      </c>
      <c r="E4513" s="15">
        <f t="shared" si="140"/>
        <v>20201313</v>
      </c>
      <c r="F4513">
        <v>66</v>
      </c>
      <c r="G4513">
        <v>66</v>
      </c>
      <c r="H4513" t="str">
        <f>IF(VLOOKUP(G4513,Clientes!$A$2:$D$102,4,FALSE)=0,Clientes!$D$6,VLOOKUP(G4513,Clientes!$A$2:$D$102,4,FALSE))</f>
        <v>Ciudad de México</v>
      </c>
      <c r="I4513" t="s">
        <v>866</v>
      </c>
      <c r="J4513">
        <v>7</v>
      </c>
      <c r="O4513" t="s">
        <v>908</v>
      </c>
    </row>
    <row r="4514" spans="1:15">
      <c r="A4514">
        <f t="shared" si="141"/>
        <v>4513</v>
      </c>
      <c r="B4514" s="14">
        <v>44352</v>
      </c>
      <c r="C4514" t="s">
        <v>6</v>
      </c>
      <c r="D4514" t="s">
        <v>20</v>
      </c>
      <c r="E4514" s="15">
        <f t="shared" si="140"/>
        <v>20201314</v>
      </c>
      <c r="F4514">
        <v>98</v>
      </c>
      <c r="G4514">
        <v>98</v>
      </c>
      <c r="H4514" t="str">
        <f>IF(VLOOKUP(G4514,Clientes!$A$2:$D$102,4,FALSE)=0,Clientes!$D$6,VLOOKUP(G4514,Clientes!$A$2:$D$102,4,FALSE))</f>
        <v>Ciudad de México</v>
      </c>
      <c r="I4514" t="s">
        <v>831</v>
      </c>
      <c r="J4514">
        <v>3</v>
      </c>
      <c r="O4514" t="s">
        <v>32</v>
      </c>
    </row>
    <row r="4515" spans="1:15">
      <c r="A4515">
        <f t="shared" si="141"/>
        <v>4514</v>
      </c>
      <c r="B4515" s="14">
        <v>44352</v>
      </c>
      <c r="C4515" t="s">
        <v>6</v>
      </c>
      <c r="D4515" t="s">
        <v>22</v>
      </c>
      <c r="E4515" s="15">
        <f t="shared" si="140"/>
        <v>20201315</v>
      </c>
      <c r="F4515">
        <v>116</v>
      </c>
      <c r="G4515">
        <v>99999</v>
      </c>
      <c r="H4515" t="str">
        <f>IF(VLOOKUP(G4515,Clientes!$A$2:$D$102,4,FALSE)=0,Clientes!$D$6,VLOOKUP(G4515,Clientes!$A$2:$D$102,4,FALSE))</f>
        <v>Ciudad de México</v>
      </c>
      <c r="I4515" t="s">
        <v>890</v>
      </c>
      <c r="J4515">
        <v>6</v>
      </c>
      <c r="O4515" t="s">
        <v>908</v>
      </c>
    </row>
    <row r="4516" spans="1:15">
      <c r="A4516">
        <f t="shared" si="141"/>
        <v>4515</v>
      </c>
      <c r="B4516" s="14">
        <v>44352</v>
      </c>
      <c r="C4516" t="s">
        <v>6</v>
      </c>
      <c r="D4516" t="s">
        <v>20</v>
      </c>
      <c r="E4516" s="15">
        <f t="shared" si="140"/>
        <v>20201316</v>
      </c>
      <c r="F4516">
        <v>135</v>
      </c>
      <c r="G4516">
        <v>99999</v>
      </c>
      <c r="H4516" t="str">
        <f>IF(VLOOKUP(G4516,Clientes!$A$2:$D$102,4,FALSE)=0,Clientes!$D$6,VLOOKUP(G4516,Clientes!$A$2:$D$102,4,FALSE))</f>
        <v>Ciudad de México</v>
      </c>
      <c r="I4516" t="s">
        <v>873</v>
      </c>
      <c r="J4516">
        <v>4</v>
      </c>
      <c r="O4516" t="s">
        <v>908</v>
      </c>
    </row>
    <row r="4517" spans="1:15">
      <c r="A4517">
        <f t="shared" si="141"/>
        <v>4516</v>
      </c>
      <c r="B4517" s="14">
        <v>44352</v>
      </c>
      <c r="C4517" t="s">
        <v>6</v>
      </c>
      <c r="D4517" t="s">
        <v>22</v>
      </c>
      <c r="E4517" s="15">
        <f t="shared" si="140"/>
        <v>20201317</v>
      </c>
      <c r="F4517">
        <v>306</v>
      </c>
      <c r="G4517">
        <v>99999</v>
      </c>
      <c r="H4517" t="str">
        <f>IF(VLOOKUP(G4517,Clientes!$A$2:$D$102,4,FALSE)=0,Clientes!$D$6,VLOOKUP(G4517,Clientes!$A$2:$D$102,4,FALSE))</f>
        <v>Ciudad de México</v>
      </c>
      <c r="I4517" t="s">
        <v>865</v>
      </c>
      <c r="J4517">
        <v>4</v>
      </c>
      <c r="O4517" t="s">
        <v>908</v>
      </c>
    </row>
    <row r="4518" spans="1:15">
      <c r="A4518">
        <f t="shared" si="141"/>
        <v>4517</v>
      </c>
      <c r="B4518" s="14">
        <v>44352</v>
      </c>
      <c r="C4518" t="s">
        <v>6</v>
      </c>
      <c r="D4518" t="s">
        <v>20</v>
      </c>
      <c r="E4518" s="15">
        <f t="shared" si="140"/>
        <v>20201318</v>
      </c>
      <c r="F4518">
        <v>418</v>
      </c>
      <c r="G4518">
        <v>99999</v>
      </c>
      <c r="H4518" t="str">
        <f>IF(VLOOKUP(G4518,Clientes!$A$2:$D$102,4,FALSE)=0,Clientes!$D$6,VLOOKUP(G4518,Clientes!$A$2:$D$102,4,FALSE))</f>
        <v>Ciudad de México</v>
      </c>
      <c r="I4518" t="s">
        <v>845</v>
      </c>
      <c r="J4518">
        <v>3</v>
      </c>
      <c r="O4518" t="s">
        <v>908</v>
      </c>
    </row>
    <row r="4519" spans="1:15">
      <c r="A4519">
        <f t="shared" si="141"/>
        <v>4518</v>
      </c>
      <c r="B4519" s="14">
        <v>44353</v>
      </c>
      <c r="C4519" t="s">
        <v>6</v>
      </c>
      <c r="D4519" t="s">
        <v>20</v>
      </c>
      <c r="E4519" s="15">
        <f t="shared" si="140"/>
        <v>20201319</v>
      </c>
      <c r="F4519">
        <v>14</v>
      </c>
      <c r="G4519">
        <v>14</v>
      </c>
      <c r="H4519" t="str">
        <f>IF(VLOOKUP(G4519,Clientes!$A$2:$D$102,4,FALSE)=0,Clientes!$D$6,VLOOKUP(G4519,Clientes!$A$2:$D$102,4,FALSE))</f>
        <v>Ciudad de México</v>
      </c>
      <c r="I4519" t="s">
        <v>861</v>
      </c>
      <c r="J4519">
        <v>5</v>
      </c>
      <c r="O4519" t="s">
        <v>908</v>
      </c>
    </row>
    <row r="4520" spans="1:15">
      <c r="A4520">
        <f t="shared" si="141"/>
        <v>4519</v>
      </c>
      <c r="B4520" s="14">
        <v>44353</v>
      </c>
      <c r="C4520" t="s">
        <v>6</v>
      </c>
      <c r="D4520" t="s">
        <v>20</v>
      </c>
      <c r="E4520" s="15">
        <f t="shared" si="140"/>
        <v>20201320</v>
      </c>
      <c r="F4520">
        <v>21</v>
      </c>
      <c r="G4520">
        <v>21</v>
      </c>
      <c r="H4520" t="str">
        <f>IF(VLOOKUP(G4520,Clientes!$A$2:$D$102,4,FALSE)=0,Clientes!$D$6,VLOOKUP(G4520,Clientes!$A$2:$D$102,4,FALSE))</f>
        <v>Ciudad de México</v>
      </c>
      <c r="I4520" t="s">
        <v>848</v>
      </c>
      <c r="J4520">
        <v>6</v>
      </c>
      <c r="O4520" t="s">
        <v>908</v>
      </c>
    </row>
    <row r="4521" spans="1:15">
      <c r="A4521">
        <f t="shared" si="141"/>
        <v>4520</v>
      </c>
      <c r="B4521" s="14">
        <v>44353</v>
      </c>
      <c r="C4521" t="s">
        <v>6</v>
      </c>
      <c r="D4521" t="s">
        <v>20</v>
      </c>
      <c r="E4521" s="15">
        <f t="shared" si="140"/>
        <v>20201321</v>
      </c>
      <c r="F4521">
        <v>106</v>
      </c>
      <c r="G4521">
        <v>99999</v>
      </c>
      <c r="H4521" t="str">
        <f>IF(VLOOKUP(G4521,Clientes!$A$2:$D$102,4,FALSE)=0,Clientes!$D$6,VLOOKUP(G4521,Clientes!$A$2:$D$102,4,FALSE))</f>
        <v>Ciudad de México</v>
      </c>
      <c r="I4521" t="s">
        <v>874</v>
      </c>
      <c r="J4521">
        <v>3</v>
      </c>
      <c r="O4521" t="s">
        <v>907</v>
      </c>
    </row>
    <row r="4522" spans="1:15">
      <c r="A4522">
        <f t="shared" si="141"/>
        <v>4521</v>
      </c>
      <c r="B4522" s="14">
        <v>44353</v>
      </c>
      <c r="C4522" t="s">
        <v>6</v>
      </c>
      <c r="D4522" t="s">
        <v>22</v>
      </c>
      <c r="E4522" s="15">
        <f t="shared" si="140"/>
        <v>20201322</v>
      </c>
      <c r="F4522">
        <v>167</v>
      </c>
      <c r="G4522">
        <v>99999</v>
      </c>
      <c r="H4522" t="str">
        <f>IF(VLOOKUP(G4522,Clientes!$A$2:$D$102,4,FALSE)=0,Clientes!$D$6,VLOOKUP(G4522,Clientes!$A$2:$D$102,4,FALSE))</f>
        <v>Ciudad de México</v>
      </c>
      <c r="I4522" t="s">
        <v>886</v>
      </c>
      <c r="J4522">
        <v>6</v>
      </c>
      <c r="O4522" t="s">
        <v>32</v>
      </c>
    </row>
    <row r="4523" spans="1:15">
      <c r="A4523">
        <f t="shared" si="141"/>
        <v>4522</v>
      </c>
      <c r="B4523" s="14">
        <v>44353</v>
      </c>
      <c r="C4523" t="s">
        <v>6</v>
      </c>
      <c r="D4523" t="s">
        <v>20</v>
      </c>
      <c r="E4523" s="15">
        <f t="shared" si="140"/>
        <v>20201323</v>
      </c>
      <c r="F4523">
        <v>199</v>
      </c>
      <c r="G4523">
        <v>99999</v>
      </c>
      <c r="H4523" t="str">
        <f>IF(VLOOKUP(G4523,Clientes!$A$2:$D$102,4,FALSE)=0,Clientes!$D$6,VLOOKUP(G4523,Clientes!$A$2:$D$102,4,FALSE))</f>
        <v>Ciudad de México</v>
      </c>
      <c r="I4523" t="s">
        <v>839</v>
      </c>
      <c r="J4523">
        <v>1</v>
      </c>
      <c r="O4523" t="s">
        <v>32</v>
      </c>
    </row>
    <row r="4524" spans="1:15">
      <c r="A4524">
        <f t="shared" si="141"/>
        <v>4523</v>
      </c>
      <c r="B4524" s="14">
        <v>44353</v>
      </c>
      <c r="C4524" t="s">
        <v>6</v>
      </c>
      <c r="D4524" t="s">
        <v>21</v>
      </c>
      <c r="E4524" s="15">
        <f t="shared" si="140"/>
        <v>20201324</v>
      </c>
      <c r="F4524">
        <v>307</v>
      </c>
      <c r="G4524">
        <v>99999</v>
      </c>
      <c r="H4524" t="str">
        <f>IF(VLOOKUP(G4524,Clientes!$A$2:$D$102,4,FALSE)=0,Clientes!$D$6,VLOOKUP(G4524,Clientes!$A$2:$D$102,4,FALSE))</f>
        <v>Ciudad de México</v>
      </c>
      <c r="I4524" t="s">
        <v>882</v>
      </c>
      <c r="J4524">
        <v>1</v>
      </c>
      <c r="O4524" t="s">
        <v>32</v>
      </c>
    </row>
    <row r="4525" spans="1:15">
      <c r="A4525">
        <f t="shared" si="141"/>
        <v>4524</v>
      </c>
      <c r="B4525" s="14">
        <v>44353</v>
      </c>
      <c r="C4525" t="s">
        <v>6</v>
      </c>
      <c r="D4525" t="s">
        <v>21</v>
      </c>
      <c r="E4525" s="15">
        <f t="shared" si="140"/>
        <v>20201325</v>
      </c>
      <c r="F4525">
        <v>374</v>
      </c>
      <c r="G4525">
        <v>99999</v>
      </c>
      <c r="H4525" t="str">
        <f>IF(VLOOKUP(G4525,Clientes!$A$2:$D$102,4,FALSE)=0,Clientes!$D$6,VLOOKUP(G4525,Clientes!$A$2:$D$102,4,FALSE))</f>
        <v>Ciudad de México</v>
      </c>
      <c r="I4525" t="s">
        <v>831</v>
      </c>
      <c r="J4525">
        <v>3</v>
      </c>
      <c r="O4525" t="s">
        <v>32</v>
      </c>
    </row>
    <row r="4526" spans="1:15">
      <c r="A4526">
        <f t="shared" si="141"/>
        <v>4525</v>
      </c>
      <c r="B4526" s="14">
        <v>44353</v>
      </c>
      <c r="C4526" t="s">
        <v>6</v>
      </c>
      <c r="D4526" t="s">
        <v>22</v>
      </c>
      <c r="E4526" s="15">
        <f t="shared" si="140"/>
        <v>20201326</v>
      </c>
      <c r="F4526">
        <v>403</v>
      </c>
      <c r="G4526">
        <v>99999</v>
      </c>
      <c r="H4526" t="str">
        <f>IF(VLOOKUP(G4526,Clientes!$A$2:$D$102,4,FALSE)=0,Clientes!$D$6,VLOOKUP(G4526,Clientes!$A$2:$D$102,4,FALSE))</f>
        <v>Ciudad de México</v>
      </c>
      <c r="I4526" t="s">
        <v>876</v>
      </c>
      <c r="J4526">
        <v>3</v>
      </c>
      <c r="O4526" t="s">
        <v>907</v>
      </c>
    </row>
    <row r="4527" spans="1:15">
      <c r="A4527">
        <f t="shared" si="141"/>
        <v>4526</v>
      </c>
      <c r="B4527" s="14">
        <v>44353</v>
      </c>
      <c r="C4527" t="s">
        <v>6</v>
      </c>
      <c r="D4527" t="s">
        <v>20</v>
      </c>
      <c r="E4527" s="15">
        <f t="shared" si="140"/>
        <v>20201327</v>
      </c>
      <c r="F4527">
        <v>419</v>
      </c>
      <c r="G4527">
        <v>99999</v>
      </c>
      <c r="H4527" t="str">
        <f>IF(VLOOKUP(G4527,Clientes!$A$2:$D$102,4,FALSE)=0,Clientes!$D$6,VLOOKUP(G4527,Clientes!$A$2:$D$102,4,FALSE))</f>
        <v>Ciudad de México</v>
      </c>
      <c r="I4527" t="s">
        <v>830</v>
      </c>
      <c r="J4527">
        <v>6</v>
      </c>
      <c r="O4527" t="s">
        <v>908</v>
      </c>
    </row>
    <row r="4528" spans="1:15">
      <c r="A4528">
        <f t="shared" si="141"/>
        <v>4527</v>
      </c>
      <c r="B4528" s="14">
        <v>44354</v>
      </c>
      <c r="C4528" t="s">
        <v>6</v>
      </c>
      <c r="D4528" t="s">
        <v>20</v>
      </c>
      <c r="E4528" s="15">
        <f t="shared" si="140"/>
        <v>20201328</v>
      </c>
      <c r="F4528">
        <v>77</v>
      </c>
      <c r="G4528">
        <v>77</v>
      </c>
      <c r="H4528" t="str">
        <f>IF(VLOOKUP(G4528,Clientes!$A$2:$D$102,4,FALSE)=0,Clientes!$D$6,VLOOKUP(G4528,Clientes!$A$2:$D$102,4,FALSE))</f>
        <v>Reynosa</v>
      </c>
      <c r="I4528" t="s">
        <v>871</v>
      </c>
      <c r="J4528">
        <v>6</v>
      </c>
      <c r="O4528" t="s">
        <v>907</v>
      </c>
    </row>
    <row r="4529" spans="1:15">
      <c r="A4529">
        <f t="shared" si="141"/>
        <v>4528</v>
      </c>
      <c r="B4529" s="14">
        <v>44354</v>
      </c>
      <c r="C4529" t="s">
        <v>6</v>
      </c>
      <c r="D4529" t="s">
        <v>21</v>
      </c>
      <c r="E4529" s="15">
        <f t="shared" si="140"/>
        <v>20201329</v>
      </c>
      <c r="F4529">
        <v>119</v>
      </c>
      <c r="G4529">
        <v>99999</v>
      </c>
      <c r="H4529" t="str">
        <f>IF(VLOOKUP(G4529,Clientes!$A$2:$D$102,4,FALSE)=0,Clientes!$D$6,VLOOKUP(G4529,Clientes!$A$2:$D$102,4,FALSE))</f>
        <v>Ciudad de México</v>
      </c>
      <c r="I4529" t="s">
        <v>870</v>
      </c>
      <c r="J4529">
        <v>1</v>
      </c>
      <c r="O4529" t="s">
        <v>908</v>
      </c>
    </row>
    <row r="4530" spans="1:15">
      <c r="A4530">
        <f t="shared" si="141"/>
        <v>4529</v>
      </c>
      <c r="B4530" s="14">
        <v>44354</v>
      </c>
      <c r="C4530" t="s">
        <v>6</v>
      </c>
      <c r="D4530" t="s">
        <v>20</v>
      </c>
      <c r="E4530" s="15">
        <f t="shared" si="140"/>
        <v>20201330</v>
      </c>
      <c r="F4530">
        <v>121</v>
      </c>
      <c r="G4530">
        <v>99999</v>
      </c>
      <c r="H4530" t="str">
        <f>IF(VLOOKUP(G4530,Clientes!$A$2:$D$102,4,FALSE)=0,Clientes!$D$6,VLOOKUP(G4530,Clientes!$A$2:$D$102,4,FALSE))</f>
        <v>Ciudad de México</v>
      </c>
      <c r="I4530" t="s">
        <v>878</v>
      </c>
      <c r="J4530">
        <v>7</v>
      </c>
      <c r="O4530" t="s">
        <v>32</v>
      </c>
    </row>
    <row r="4531" spans="1:15">
      <c r="A4531">
        <f t="shared" si="141"/>
        <v>4530</v>
      </c>
      <c r="B4531" s="14">
        <v>44354</v>
      </c>
      <c r="C4531" t="s">
        <v>36</v>
      </c>
      <c r="D4531" t="s">
        <v>20</v>
      </c>
      <c r="E4531" s="15">
        <f t="shared" si="140"/>
        <v>20201331</v>
      </c>
      <c r="F4531">
        <v>174</v>
      </c>
      <c r="G4531">
        <v>99999</v>
      </c>
      <c r="H4531" t="str">
        <f>IF(VLOOKUP(G4531,Clientes!$A$2:$D$102,4,FALSE)=0,Clientes!$D$6,VLOOKUP(G4531,Clientes!$A$2:$D$102,4,FALSE))</f>
        <v>Ciudad de México</v>
      </c>
      <c r="I4531" t="s">
        <v>870</v>
      </c>
      <c r="J4531">
        <v>2</v>
      </c>
      <c r="O4531" t="s">
        <v>908</v>
      </c>
    </row>
    <row r="4532" spans="1:15">
      <c r="A4532">
        <f t="shared" si="141"/>
        <v>4531</v>
      </c>
      <c r="B4532" s="14">
        <v>44354</v>
      </c>
      <c r="C4532" t="s">
        <v>6</v>
      </c>
      <c r="D4532" t="s">
        <v>20</v>
      </c>
      <c r="E4532" s="15">
        <f t="shared" si="140"/>
        <v>20201332</v>
      </c>
      <c r="F4532">
        <v>242</v>
      </c>
      <c r="G4532">
        <v>99999</v>
      </c>
      <c r="H4532" t="str">
        <f>IF(VLOOKUP(G4532,Clientes!$A$2:$D$102,4,FALSE)=0,Clientes!$D$6,VLOOKUP(G4532,Clientes!$A$2:$D$102,4,FALSE))</f>
        <v>Ciudad de México</v>
      </c>
      <c r="I4532" t="s">
        <v>829</v>
      </c>
      <c r="J4532">
        <v>1</v>
      </c>
      <c r="O4532" t="s">
        <v>32</v>
      </c>
    </row>
    <row r="4533" spans="1:15">
      <c r="A4533">
        <f t="shared" si="141"/>
        <v>4532</v>
      </c>
      <c r="B4533" s="14">
        <v>44354</v>
      </c>
      <c r="C4533" t="s">
        <v>6</v>
      </c>
      <c r="D4533" t="s">
        <v>20</v>
      </c>
      <c r="E4533" s="15">
        <f t="shared" si="140"/>
        <v>20201333</v>
      </c>
      <c r="F4533">
        <v>256</v>
      </c>
      <c r="G4533">
        <v>99999</v>
      </c>
      <c r="H4533" t="str">
        <f>IF(VLOOKUP(G4533,Clientes!$A$2:$D$102,4,FALSE)=0,Clientes!$D$6,VLOOKUP(G4533,Clientes!$A$2:$D$102,4,FALSE))</f>
        <v>Ciudad de México</v>
      </c>
      <c r="I4533" t="s">
        <v>840</v>
      </c>
      <c r="J4533">
        <v>1</v>
      </c>
      <c r="O4533" t="s">
        <v>32</v>
      </c>
    </row>
    <row r="4534" spans="1:15">
      <c r="A4534">
        <f t="shared" si="141"/>
        <v>4533</v>
      </c>
      <c r="B4534" s="14">
        <v>44354</v>
      </c>
      <c r="C4534" t="s">
        <v>6</v>
      </c>
      <c r="D4534" t="s">
        <v>20</v>
      </c>
      <c r="E4534" s="15">
        <f t="shared" si="140"/>
        <v>20201334</v>
      </c>
      <c r="F4534">
        <v>322</v>
      </c>
      <c r="G4534">
        <v>99999</v>
      </c>
      <c r="H4534" t="str">
        <f>IF(VLOOKUP(G4534,Clientes!$A$2:$D$102,4,FALSE)=0,Clientes!$D$6,VLOOKUP(G4534,Clientes!$A$2:$D$102,4,FALSE))</f>
        <v>Ciudad de México</v>
      </c>
      <c r="I4534" t="s">
        <v>881</v>
      </c>
      <c r="J4534">
        <v>6</v>
      </c>
      <c r="O4534" t="s">
        <v>908</v>
      </c>
    </row>
    <row r="4535" spans="1:15">
      <c r="A4535">
        <f t="shared" si="141"/>
        <v>4534</v>
      </c>
      <c r="B4535" s="14">
        <v>44354</v>
      </c>
      <c r="C4535" t="s">
        <v>6</v>
      </c>
      <c r="D4535" t="s">
        <v>20</v>
      </c>
      <c r="E4535" s="15">
        <f t="shared" si="140"/>
        <v>20201335</v>
      </c>
      <c r="F4535">
        <v>375</v>
      </c>
      <c r="G4535">
        <v>99999</v>
      </c>
      <c r="H4535" t="str">
        <f>IF(VLOOKUP(G4535,Clientes!$A$2:$D$102,4,FALSE)=0,Clientes!$D$6,VLOOKUP(G4535,Clientes!$A$2:$D$102,4,FALSE))</f>
        <v>Ciudad de México</v>
      </c>
      <c r="I4535" t="s">
        <v>831</v>
      </c>
      <c r="J4535">
        <v>2</v>
      </c>
      <c r="O4535" t="s">
        <v>908</v>
      </c>
    </row>
    <row r="4536" spans="1:15">
      <c r="A4536">
        <f t="shared" si="141"/>
        <v>4535</v>
      </c>
      <c r="B4536" s="14">
        <v>44354</v>
      </c>
      <c r="C4536" t="s">
        <v>6</v>
      </c>
      <c r="D4536" t="s">
        <v>20</v>
      </c>
      <c r="E4536" s="15">
        <f t="shared" si="140"/>
        <v>20201336</v>
      </c>
      <c r="F4536">
        <v>386</v>
      </c>
      <c r="G4536">
        <v>99999</v>
      </c>
      <c r="H4536" t="str">
        <f>IF(VLOOKUP(G4536,Clientes!$A$2:$D$102,4,FALSE)=0,Clientes!$D$6,VLOOKUP(G4536,Clientes!$A$2:$D$102,4,FALSE))</f>
        <v>Ciudad de México</v>
      </c>
      <c r="I4536" t="s">
        <v>872</v>
      </c>
      <c r="J4536">
        <v>2</v>
      </c>
      <c r="O4536" t="s">
        <v>908</v>
      </c>
    </row>
    <row r="4537" spans="1:15">
      <c r="A4537">
        <f t="shared" si="141"/>
        <v>4536</v>
      </c>
      <c r="B4537" s="14">
        <v>44354</v>
      </c>
      <c r="C4537" t="s">
        <v>6</v>
      </c>
      <c r="D4537" t="s">
        <v>21</v>
      </c>
      <c r="E4537" s="15">
        <f t="shared" si="140"/>
        <v>20201337</v>
      </c>
      <c r="F4537">
        <v>406</v>
      </c>
      <c r="G4537">
        <v>99999</v>
      </c>
      <c r="H4537" t="str">
        <f>IF(VLOOKUP(G4537,Clientes!$A$2:$D$102,4,FALSE)=0,Clientes!$D$6,VLOOKUP(G4537,Clientes!$A$2:$D$102,4,FALSE))</f>
        <v>Ciudad de México</v>
      </c>
      <c r="I4537" t="s">
        <v>885</v>
      </c>
      <c r="J4537">
        <v>4</v>
      </c>
      <c r="O4537" t="s">
        <v>907</v>
      </c>
    </row>
    <row r="4538" spans="1:15">
      <c r="A4538">
        <f t="shared" si="141"/>
        <v>4537</v>
      </c>
      <c r="B4538" s="14">
        <v>44354</v>
      </c>
      <c r="C4538" t="s">
        <v>6</v>
      </c>
      <c r="D4538" t="s">
        <v>20</v>
      </c>
      <c r="E4538" s="15">
        <f t="shared" si="140"/>
        <v>20201338</v>
      </c>
      <c r="F4538">
        <v>416</v>
      </c>
      <c r="G4538">
        <v>99999</v>
      </c>
      <c r="H4538" t="str">
        <f>IF(VLOOKUP(G4538,Clientes!$A$2:$D$102,4,FALSE)=0,Clientes!$D$6,VLOOKUP(G4538,Clientes!$A$2:$D$102,4,FALSE))</f>
        <v>Ciudad de México</v>
      </c>
      <c r="I4538" t="s">
        <v>861</v>
      </c>
      <c r="J4538">
        <v>5</v>
      </c>
      <c r="O4538" t="s">
        <v>908</v>
      </c>
    </row>
    <row r="4539" spans="1:15">
      <c r="A4539">
        <f t="shared" si="141"/>
        <v>4538</v>
      </c>
      <c r="B4539" s="14">
        <v>44355</v>
      </c>
      <c r="C4539" t="s">
        <v>6</v>
      </c>
      <c r="D4539" t="s">
        <v>20</v>
      </c>
      <c r="E4539" s="15">
        <f t="shared" si="140"/>
        <v>20201339</v>
      </c>
      <c r="F4539">
        <v>32</v>
      </c>
      <c r="G4539">
        <v>32</v>
      </c>
      <c r="H4539" t="str">
        <f>IF(VLOOKUP(G4539,Clientes!$A$2:$D$102,4,FALSE)=0,Clientes!$D$6,VLOOKUP(G4539,Clientes!$A$2:$D$102,4,FALSE))</f>
        <v>Tapachula</v>
      </c>
      <c r="I4539" t="s">
        <v>883</v>
      </c>
      <c r="J4539">
        <v>5</v>
      </c>
      <c r="O4539" t="s">
        <v>907</v>
      </c>
    </row>
    <row r="4540" spans="1:15">
      <c r="A4540">
        <f t="shared" si="141"/>
        <v>4539</v>
      </c>
      <c r="B4540" s="14">
        <v>44355</v>
      </c>
      <c r="C4540" t="s">
        <v>6</v>
      </c>
      <c r="D4540" t="s">
        <v>22</v>
      </c>
      <c r="E4540" s="15">
        <f t="shared" ref="E4540:E4603" si="142">IF(CONCATENATE(D4540,F4540)=CONCATENATE(D4539,F4539),E4539,E4539+1)</f>
        <v>20201340</v>
      </c>
      <c r="F4540">
        <v>109</v>
      </c>
      <c r="G4540">
        <v>99999</v>
      </c>
      <c r="H4540" t="str">
        <f>IF(VLOOKUP(G4540,Clientes!$A$2:$D$102,4,FALSE)=0,Clientes!$D$6,VLOOKUP(G4540,Clientes!$A$2:$D$102,4,FALSE))</f>
        <v>Ciudad de México</v>
      </c>
      <c r="I4540" t="s">
        <v>828</v>
      </c>
      <c r="J4540">
        <v>4</v>
      </c>
      <c r="O4540" t="s">
        <v>908</v>
      </c>
    </row>
    <row r="4541" spans="1:15">
      <c r="A4541">
        <f t="shared" si="141"/>
        <v>4540</v>
      </c>
      <c r="B4541" s="14">
        <v>44355</v>
      </c>
      <c r="C4541" t="s">
        <v>6</v>
      </c>
      <c r="D4541" t="s">
        <v>20</v>
      </c>
      <c r="E4541" s="15">
        <f t="shared" si="142"/>
        <v>20201341</v>
      </c>
      <c r="F4541">
        <v>271</v>
      </c>
      <c r="G4541">
        <v>99999</v>
      </c>
      <c r="H4541" t="str">
        <f>IF(VLOOKUP(G4541,Clientes!$A$2:$D$102,4,FALSE)=0,Clientes!$D$6,VLOOKUP(G4541,Clientes!$A$2:$D$102,4,FALSE))</f>
        <v>Ciudad de México</v>
      </c>
      <c r="I4541" t="s">
        <v>870</v>
      </c>
      <c r="J4541">
        <v>2</v>
      </c>
      <c r="O4541" t="s">
        <v>32</v>
      </c>
    </row>
    <row r="4542" spans="1:15">
      <c r="A4542">
        <f t="shared" si="141"/>
        <v>4541</v>
      </c>
      <c r="B4542" s="14">
        <v>44355</v>
      </c>
      <c r="C4542" t="s">
        <v>6</v>
      </c>
      <c r="D4542" t="s">
        <v>20</v>
      </c>
      <c r="E4542" s="15">
        <f t="shared" si="142"/>
        <v>20201342</v>
      </c>
      <c r="F4542">
        <v>283</v>
      </c>
      <c r="G4542">
        <v>99999</v>
      </c>
      <c r="H4542" t="str">
        <f>IF(VLOOKUP(G4542,Clientes!$A$2:$D$102,4,FALSE)=0,Clientes!$D$6,VLOOKUP(G4542,Clientes!$A$2:$D$102,4,FALSE))</f>
        <v>Ciudad de México</v>
      </c>
      <c r="I4542" t="s">
        <v>883</v>
      </c>
      <c r="J4542">
        <v>4</v>
      </c>
      <c r="O4542" t="s">
        <v>908</v>
      </c>
    </row>
    <row r="4543" spans="1:15">
      <c r="A4543">
        <f t="shared" si="141"/>
        <v>4542</v>
      </c>
      <c r="B4543" s="14">
        <v>44355</v>
      </c>
      <c r="C4543" t="s">
        <v>6</v>
      </c>
      <c r="D4543" t="s">
        <v>20</v>
      </c>
      <c r="E4543" s="15">
        <f t="shared" si="142"/>
        <v>20201343</v>
      </c>
      <c r="F4543">
        <v>326</v>
      </c>
      <c r="G4543">
        <v>99999</v>
      </c>
      <c r="H4543" t="str">
        <f>IF(VLOOKUP(G4543,Clientes!$A$2:$D$102,4,FALSE)=0,Clientes!$D$6,VLOOKUP(G4543,Clientes!$A$2:$D$102,4,FALSE))</f>
        <v>Ciudad de México</v>
      </c>
      <c r="I4543" t="s">
        <v>834</v>
      </c>
      <c r="J4543">
        <v>3</v>
      </c>
      <c r="O4543" t="s">
        <v>32</v>
      </c>
    </row>
    <row r="4544" spans="1:15">
      <c r="A4544">
        <f t="shared" si="141"/>
        <v>4543</v>
      </c>
      <c r="B4544" s="14">
        <v>44355</v>
      </c>
      <c r="C4544" t="s">
        <v>6</v>
      </c>
      <c r="D4544" t="s">
        <v>20</v>
      </c>
      <c r="E4544" s="15">
        <f t="shared" si="142"/>
        <v>20201344</v>
      </c>
      <c r="F4544">
        <v>431</v>
      </c>
      <c r="G4544">
        <v>99999</v>
      </c>
      <c r="H4544" t="str">
        <f>IF(VLOOKUP(G4544,Clientes!$A$2:$D$102,4,FALSE)=0,Clientes!$D$6,VLOOKUP(G4544,Clientes!$A$2:$D$102,4,FALSE))</f>
        <v>Ciudad de México</v>
      </c>
      <c r="I4544" t="s">
        <v>848</v>
      </c>
      <c r="J4544">
        <v>7</v>
      </c>
      <c r="O4544" t="s">
        <v>907</v>
      </c>
    </row>
    <row r="4545" spans="1:15">
      <c r="A4545">
        <f t="shared" si="141"/>
        <v>4544</v>
      </c>
      <c r="B4545" s="14">
        <v>44356</v>
      </c>
      <c r="C4545" t="s">
        <v>6</v>
      </c>
      <c r="D4545" t="s">
        <v>20</v>
      </c>
      <c r="E4545" s="15">
        <f t="shared" si="142"/>
        <v>20201345</v>
      </c>
      <c r="F4545">
        <v>5</v>
      </c>
      <c r="G4545">
        <v>5</v>
      </c>
      <c r="H4545" t="str">
        <f>IF(VLOOKUP(G4545,Clientes!$A$2:$D$102,4,FALSE)=0,Clientes!$D$6,VLOOKUP(G4545,Clientes!$A$2:$D$102,4,FALSE))</f>
        <v>Tijuana</v>
      </c>
      <c r="I4545" t="s">
        <v>870</v>
      </c>
      <c r="J4545">
        <v>3</v>
      </c>
      <c r="O4545" t="s">
        <v>32</v>
      </c>
    </row>
    <row r="4546" spans="1:15">
      <c r="A4546">
        <f t="shared" si="141"/>
        <v>4545</v>
      </c>
      <c r="B4546" s="14">
        <v>44356</v>
      </c>
      <c r="C4546" t="s">
        <v>6</v>
      </c>
      <c r="D4546" t="s">
        <v>22</v>
      </c>
      <c r="E4546" s="15">
        <f t="shared" si="142"/>
        <v>20201346</v>
      </c>
      <c r="F4546">
        <v>83</v>
      </c>
      <c r="G4546">
        <v>83</v>
      </c>
      <c r="H4546" t="str">
        <f>IF(VLOOKUP(G4546,Clientes!$A$2:$D$102,4,FALSE)=0,Clientes!$D$6,VLOOKUP(G4546,Clientes!$A$2:$D$102,4,FALSE))</f>
        <v>Reynosa</v>
      </c>
      <c r="I4546" t="s">
        <v>833</v>
      </c>
      <c r="J4546">
        <v>3</v>
      </c>
      <c r="O4546" t="s">
        <v>907</v>
      </c>
    </row>
    <row r="4547" spans="1:15">
      <c r="A4547">
        <f t="shared" si="141"/>
        <v>4546</v>
      </c>
      <c r="B4547" s="14">
        <v>44356</v>
      </c>
      <c r="C4547" t="s">
        <v>6</v>
      </c>
      <c r="D4547" t="s">
        <v>20</v>
      </c>
      <c r="E4547" s="15">
        <f t="shared" si="142"/>
        <v>20201347</v>
      </c>
      <c r="F4547">
        <v>102</v>
      </c>
      <c r="G4547">
        <v>99999</v>
      </c>
      <c r="H4547" t="str">
        <f>IF(VLOOKUP(G4547,Clientes!$A$2:$D$102,4,FALSE)=0,Clientes!$D$6,VLOOKUP(G4547,Clientes!$A$2:$D$102,4,FALSE))</f>
        <v>Ciudad de México</v>
      </c>
      <c r="I4547" t="s">
        <v>883</v>
      </c>
      <c r="J4547">
        <v>6</v>
      </c>
      <c r="O4547" t="s">
        <v>32</v>
      </c>
    </row>
    <row r="4548" spans="1:15">
      <c r="A4548">
        <f t="shared" ref="A4548:A4611" si="143">A4547+1</f>
        <v>4547</v>
      </c>
      <c r="B4548" s="14">
        <v>44356</v>
      </c>
      <c r="C4548" t="s">
        <v>6</v>
      </c>
      <c r="D4548" t="s">
        <v>20</v>
      </c>
      <c r="E4548" s="15">
        <f t="shared" si="142"/>
        <v>20201348</v>
      </c>
      <c r="F4548">
        <v>117</v>
      </c>
      <c r="G4548">
        <v>99999</v>
      </c>
      <c r="H4548" t="str">
        <f>IF(VLOOKUP(G4548,Clientes!$A$2:$D$102,4,FALSE)=0,Clientes!$D$6,VLOOKUP(G4548,Clientes!$A$2:$D$102,4,FALSE))</f>
        <v>Ciudad de México</v>
      </c>
      <c r="I4548" t="s">
        <v>887</v>
      </c>
      <c r="J4548">
        <v>3</v>
      </c>
      <c r="O4548" t="s">
        <v>908</v>
      </c>
    </row>
    <row r="4549" spans="1:15">
      <c r="A4549">
        <f t="shared" si="143"/>
        <v>4548</v>
      </c>
      <c r="B4549" s="14">
        <v>44356</v>
      </c>
      <c r="C4549" t="s">
        <v>6</v>
      </c>
      <c r="D4549" t="s">
        <v>22</v>
      </c>
      <c r="E4549" s="15">
        <f t="shared" si="142"/>
        <v>20201349</v>
      </c>
      <c r="F4549">
        <v>130</v>
      </c>
      <c r="G4549">
        <v>99999</v>
      </c>
      <c r="H4549" t="str">
        <f>IF(VLOOKUP(G4549,Clientes!$A$2:$D$102,4,FALSE)=0,Clientes!$D$6,VLOOKUP(G4549,Clientes!$A$2:$D$102,4,FALSE))</f>
        <v>Ciudad de México</v>
      </c>
      <c r="I4549" t="s">
        <v>830</v>
      </c>
      <c r="J4549">
        <v>7</v>
      </c>
      <c r="O4549" t="s">
        <v>908</v>
      </c>
    </row>
    <row r="4550" spans="1:15">
      <c r="A4550">
        <f t="shared" si="143"/>
        <v>4549</v>
      </c>
      <c r="B4550" s="14">
        <v>44356</v>
      </c>
      <c r="C4550" t="s">
        <v>6</v>
      </c>
      <c r="D4550" t="s">
        <v>22</v>
      </c>
      <c r="E4550" s="15">
        <f t="shared" si="142"/>
        <v>20201350</v>
      </c>
      <c r="F4550">
        <v>228</v>
      </c>
      <c r="G4550">
        <v>99999</v>
      </c>
      <c r="H4550" t="str">
        <f>IF(VLOOKUP(G4550,Clientes!$A$2:$D$102,4,FALSE)=0,Clientes!$D$6,VLOOKUP(G4550,Clientes!$A$2:$D$102,4,FALSE))</f>
        <v>Ciudad de México</v>
      </c>
      <c r="I4550" t="s">
        <v>837</v>
      </c>
      <c r="J4550">
        <v>1</v>
      </c>
      <c r="O4550" t="s">
        <v>32</v>
      </c>
    </row>
    <row r="4551" spans="1:15">
      <c r="A4551">
        <f t="shared" si="143"/>
        <v>4550</v>
      </c>
      <c r="B4551" s="14">
        <v>44356</v>
      </c>
      <c r="C4551" t="s">
        <v>6</v>
      </c>
      <c r="D4551" t="s">
        <v>22</v>
      </c>
      <c r="E4551" s="15">
        <f t="shared" si="142"/>
        <v>20201351</v>
      </c>
      <c r="F4551">
        <v>407</v>
      </c>
      <c r="G4551">
        <v>99999</v>
      </c>
      <c r="H4551" t="str">
        <f>IF(VLOOKUP(G4551,Clientes!$A$2:$D$102,4,FALSE)=0,Clientes!$D$6,VLOOKUP(G4551,Clientes!$A$2:$D$102,4,FALSE))</f>
        <v>Ciudad de México</v>
      </c>
      <c r="I4551" t="s">
        <v>876</v>
      </c>
      <c r="J4551">
        <v>7</v>
      </c>
      <c r="O4551" t="s">
        <v>907</v>
      </c>
    </row>
    <row r="4552" spans="1:15">
      <c r="A4552">
        <f t="shared" si="143"/>
        <v>4551</v>
      </c>
      <c r="B4552" s="14">
        <v>44357</v>
      </c>
      <c r="C4552" t="s">
        <v>6</v>
      </c>
      <c r="D4552" t="s">
        <v>20</v>
      </c>
      <c r="E4552" s="15">
        <f t="shared" si="142"/>
        <v>20201352</v>
      </c>
      <c r="F4552">
        <v>9</v>
      </c>
      <c r="G4552">
        <v>9</v>
      </c>
      <c r="H4552" t="str">
        <f>IF(VLOOKUP(G4552,Clientes!$A$2:$D$102,4,FALSE)=0,Clientes!$D$6,VLOOKUP(G4552,Clientes!$A$2:$D$102,4,FALSE))</f>
        <v>Ciudad de México</v>
      </c>
      <c r="I4552" t="s">
        <v>884</v>
      </c>
      <c r="J4552">
        <v>6</v>
      </c>
      <c r="O4552" t="s">
        <v>908</v>
      </c>
    </row>
    <row r="4553" spans="1:15">
      <c r="A4553">
        <f t="shared" si="143"/>
        <v>4552</v>
      </c>
      <c r="B4553" s="14">
        <v>44357</v>
      </c>
      <c r="C4553" t="s">
        <v>6</v>
      </c>
      <c r="D4553" t="s">
        <v>22</v>
      </c>
      <c r="E4553" s="15">
        <f t="shared" si="142"/>
        <v>20201353</v>
      </c>
      <c r="F4553">
        <v>10</v>
      </c>
      <c r="G4553">
        <v>10</v>
      </c>
      <c r="H4553" t="str">
        <f>IF(VLOOKUP(G4553,Clientes!$A$2:$D$102,4,FALSE)=0,Clientes!$D$6,VLOOKUP(G4553,Clientes!$A$2:$D$102,4,FALSE))</f>
        <v>Ciudad de México</v>
      </c>
      <c r="I4553" t="s">
        <v>847</v>
      </c>
      <c r="J4553">
        <v>7</v>
      </c>
      <c r="O4553" t="s">
        <v>907</v>
      </c>
    </row>
    <row r="4554" spans="1:15">
      <c r="A4554">
        <f t="shared" si="143"/>
        <v>4553</v>
      </c>
      <c r="B4554" s="14">
        <v>44357</v>
      </c>
      <c r="C4554" t="s">
        <v>6</v>
      </c>
      <c r="D4554" t="s">
        <v>20</v>
      </c>
      <c r="E4554" s="15">
        <f t="shared" si="142"/>
        <v>20201354</v>
      </c>
      <c r="F4554">
        <v>127</v>
      </c>
      <c r="G4554">
        <v>99999</v>
      </c>
      <c r="H4554" t="str">
        <f>IF(VLOOKUP(G4554,Clientes!$A$2:$D$102,4,FALSE)=0,Clientes!$D$6,VLOOKUP(G4554,Clientes!$A$2:$D$102,4,FALSE))</f>
        <v>Ciudad de México</v>
      </c>
      <c r="I4554" t="s">
        <v>884</v>
      </c>
      <c r="J4554">
        <v>2</v>
      </c>
      <c r="O4554" t="s">
        <v>32</v>
      </c>
    </row>
    <row r="4555" spans="1:15">
      <c r="A4555">
        <f t="shared" si="143"/>
        <v>4554</v>
      </c>
      <c r="B4555" s="14">
        <v>44357</v>
      </c>
      <c r="C4555" t="s">
        <v>36</v>
      </c>
      <c r="D4555" t="s">
        <v>20</v>
      </c>
      <c r="E4555" s="15">
        <f t="shared" si="142"/>
        <v>20201355</v>
      </c>
      <c r="F4555">
        <v>178</v>
      </c>
      <c r="G4555">
        <v>99999</v>
      </c>
      <c r="H4555" t="str">
        <f>IF(VLOOKUP(G4555,Clientes!$A$2:$D$102,4,FALSE)=0,Clientes!$D$6,VLOOKUP(G4555,Clientes!$A$2:$D$102,4,FALSE))</f>
        <v>Ciudad de México</v>
      </c>
      <c r="I4555" t="s">
        <v>871</v>
      </c>
      <c r="J4555">
        <v>5</v>
      </c>
      <c r="O4555" t="s">
        <v>908</v>
      </c>
    </row>
    <row r="4556" spans="1:15">
      <c r="A4556">
        <f t="shared" si="143"/>
        <v>4555</v>
      </c>
      <c r="B4556" s="14">
        <v>44357</v>
      </c>
      <c r="C4556" t="s">
        <v>6</v>
      </c>
      <c r="D4556" t="s">
        <v>20</v>
      </c>
      <c r="E4556" s="15">
        <f t="shared" si="142"/>
        <v>20201356</v>
      </c>
      <c r="F4556">
        <v>214</v>
      </c>
      <c r="G4556">
        <v>99999</v>
      </c>
      <c r="H4556" t="str">
        <f>IF(VLOOKUP(G4556,Clientes!$A$2:$D$102,4,FALSE)=0,Clientes!$D$6,VLOOKUP(G4556,Clientes!$A$2:$D$102,4,FALSE))</f>
        <v>Ciudad de México</v>
      </c>
      <c r="I4556" t="s">
        <v>845</v>
      </c>
      <c r="J4556">
        <v>4</v>
      </c>
      <c r="O4556" t="s">
        <v>908</v>
      </c>
    </row>
    <row r="4557" spans="1:15">
      <c r="A4557">
        <f t="shared" si="143"/>
        <v>4556</v>
      </c>
      <c r="B4557" s="14">
        <v>44357</v>
      </c>
      <c r="C4557" t="s">
        <v>6</v>
      </c>
      <c r="D4557" t="s">
        <v>20</v>
      </c>
      <c r="E4557" s="15">
        <f t="shared" si="142"/>
        <v>20201357</v>
      </c>
      <c r="F4557">
        <v>252</v>
      </c>
      <c r="G4557">
        <v>99999</v>
      </c>
      <c r="H4557" t="str">
        <f>IF(VLOOKUP(G4557,Clientes!$A$2:$D$102,4,FALSE)=0,Clientes!$D$6,VLOOKUP(G4557,Clientes!$A$2:$D$102,4,FALSE))</f>
        <v>Ciudad de México</v>
      </c>
      <c r="I4557" t="s">
        <v>866</v>
      </c>
      <c r="J4557">
        <v>4</v>
      </c>
      <c r="O4557" t="s">
        <v>908</v>
      </c>
    </row>
    <row r="4558" spans="1:15">
      <c r="A4558">
        <f t="shared" si="143"/>
        <v>4557</v>
      </c>
      <c r="B4558" s="14">
        <v>44357</v>
      </c>
      <c r="C4558" t="s">
        <v>6</v>
      </c>
      <c r="D4558" t="s">
        <v>21</v>
      </c>
      <c r="E4558" s="15">
        <f t="shared" si="142"/>
        <v>20201358</v>
      </c>
      <c r="F4558">
        <v>287</v>
      </c>
      <c r="G4558">
        <v>99999</v>
      </c>
      <c r="H4558" t="str">
        <f>IF(VLOOKUP(G4558,Clientes!$A$2:$D$102,4,FALSE)=0,Clientes!$D$6,VLOOKUP(G4558,Clientes!$A$2:$D$102,4,FALSE))</f>
        <v>Ciudad de México</v>
      </c>
      <c r="I4558" t="s">
        <v>888</v>
      </c>
      <c r="J4558">
        <v>2</v>
      </c>
      <c r="O4558" t="s">
        <v>32</v>
      </c>
    </row>
    <row r="4559" spans="1:15">
      <c r="A4559">
        <f t="shared" si="143"/>
        <v>4558</v>
      </c>
      <c r="B4559" s="14">
        <v>44357</v>
      </c>
      <c r="C4559" t="s">
        <v>6</v>
      </c>
      <c r="D4559" t="s">
        <v>20</v>
      </c>
      <c r="E4559" s="15">
        <f t="shared" si="142"/>
        <v>20201359</v>
      </c>
      <c r="F4559">
        <v>288</v>
      </c>
      <c r="G4559">
        <v>99999</v>
      </c>
      <c r="H4559" t="str">
        <f>IF(VLOOKUP(G4559,Clientes!$A$2:$D$102,4,FALSE)=0,Clientes!$D$6,VLOOKUP(G4559,Clientes!$A$2:$D$102,4,FALSE))</f>
        <v>Ciudad de México</v>
      </c>
      <c r="I4559" t="s">
        <v>870</v>
      </c>
      <c r="J4559">
        <v>6</v>
      </c>
      <c r="O4559" t="s">
        <v>907</v>
      </c>
    </row>
    <row r="4560" spans="1:15">
      <c r="A4560">
        <f t="shared" si="143"/>
        <v>4559</v>
      </c>
      <c r="B4560" s="14">
        <v>44357</v>
      </c>
      <c r="C4560" t="s">
        <v>6</v>
      </c>
      <c r="D4560" t="s">
        <v>21</v>
      </c>
      <c r="E4560" s="15">
        <f t="shared" si="142"/>
        <v>20201360</v>
      </c>
      <c r="F4560">
        <v>295</v>
      </c>
      <c r="G4560">
        <v>99999</v>
      </c>
      <c r="H4560" t="str">
        <f>IF(VLOOKUP(G4560,Clientes!$A$2:$D$102,4,FALSE)=0,Clientes!$D$6,VLOOKUP(G4560,Clientes!$A$2:$D$102,4,FALSE))</f>
        <v>Ciudad de México</v>
      </c>
      <c r="I4560" t="s">
        <v>856</v>
      </c>
      <c r="J4560">
        <v>6</v>
      </c>
      <c r="O4560" t="s">
        <v>32</v>
      </c>
    </row>
    <row r="4561" spans="1:15">
      <c r="A4561">
        <f t="shared" si="143"/>
        <v>4560</v>
      </c>
      <c r="B4561" s="14">
        <v>44357</v>
      </c>
      <c r="C4561" t="s">
        <v>6</v>
      </c>
      <c r="D4561" t="s">
        <v>22</v>
      </c>
      <c r="E4561" s="15">
        <f t="shared" si="142"/>
        <v>20201361</v>
      </c>
      <c r="F4561">
        <v>373</v>
      </c>
      <c r="G4561">
        <v>99999</v>
      </c>
      <c r="H4561" t="str">
        <f>IF(VLOOKUP(G4561,Clientes!$A$2:$D$102,4,FALSE)=0,Clientes!$D$6,VLOOKUP(G4561,Clientes!$A$2:$D$102,4,FALSE))</f>
        <v>Ciudad de México</v>
      </c>
      <c r="I4561" t="s">
        <v>883</v>
      </c>
      <c r="J4561">
        <v>1</v>
      </c>
      <c r="O4561" t="s">
        <v>32</v>
      </c>
    </row>
    <row r="4562" spans="1:15">
      <c r="A4562">
        <f t="shared" si="143"/>
        <v>4561</v>
      </c>
      <c r="B4562" s="14">
        <v>44357</v>
      </c>
      <c r="C4562" t="s">
        <v>6</v>
      </c>
      <c r="D4562" t="s">
        <v>20</v>
      </c>
      <c r="E4562" s="15">
        <f t="shared" si="142"/>
        <v>20201362</v>
      </c>
      <c r="F4562">
        <v>405</v>
      </c>
      <c r="G4562">
        <v>99999</v>
      </c>
      <c r="H4562" t="str">
        <f>IF(VLOOKUP(G4562,Clientes!$A$2:$D$102,4,FALSE)=0,Clientes!$D$6,VLOOKUP(G4562,Clientes!$A$2:$D$102,4,FALSE))</f>
        <v>Ciudad de México</v>
      </c>
      <c r="I4562" t="s">
        <v>860</v>
      </c>
      <c r="J4562">
        <v>1</v>
      </c>
      <c r="O4562" t="s">
        <v>908</v>
      </c>
    </row>
    <row r="4563" spans="1:15">
      <c r="A4563">
        <f t="shared" si="143"/>
        <v>4562</v>
      </c>
      <c r="B4563" s="14">
        <v>44357</v>
      </c>
      <c r="C4563" t="s">
        <v>6</v>
      </c>
      <c r="D4563" t="s">
        <v>21</v>
      </c>
      <c r="E4563" s="15">
        <f t="shared" si="142"/>
        <v>20201363</v>
      </c>
      <c r="F4563">
        <v>433</v>
      </c>
      <c r="G4563">
        <v>99999</v>
      </c>
      <c r="H4563" t="str">
        <f>IF(VLOOKUP(G4563,Clientes!$A$2:$D$102,4,FALSE)=0,Clientes!$D$6,VLOOKUP(G4563,Clientes!$A$2:$D$102,4,FALSE))</f>
        <v>Ciudad de México</v>
      </c>
      <c r="I4563" t="s">
        <v>843</v>
      </c>
      <c r="J4563">
        <v>3</v>
      </c>
      <c r="O4563" t="s">
        <v>907</v>
      </c>
    </row>
    <row r="4564" spans="1:15">
      <c r="A4564">
        <f t="shared" si="143"/>
        <v>4563</v>
      </c>
      <c r="B4564" s="14">
        <v>44358</v>
      </c>
      <c r="C4564" t="s">
        <v>6</v>
      </c>
      <c r="D4564" t="s">
        <v>20</v>
      </c>
      <c r="E4564" s="15">
        <f t="shared" si="142"/>
        <v>20201364</v>
      </c>
      <c r="F4564">
        <v>11</v>
      </c>
      <c r="G4564">
        <v>11</v>
      </c>
      <c r="H4564" t="str">
        <f>IF(VLOOKUP(G4564,Clientes!$A$2:$D$102,4,FALSE)=0,Clientes!$D$6,VLOOKUP(G4564,Clientes!$A$2:$D$102,4,FALSE))</f>
        <v>Monclova</v>
      </c>
      <c r="I4564" t="s">
        <v>849</v>
      </c>
      <c r="J4564">
        <v>2</v>
      </c>
      <c r="O4564" t="s">
        <v>32</v>
      </c>
    </row>
    <row r="4565" spans="1:15">
      <c r="A4565">
        <f t="shared" si="143"/>
        <v>4564</v>
      </c>
      <c r="B4565" s="14">
        <v>44358</v>
      </c>
      <c r="C4565" t="s">
        <v>6</v>
      </c>
      <c r="D4565" t="s">
        <v>22</v>
      </c>
      <c r="E4565" s="15">
        <f t="shared" si="142"/>
        <v>20201365</v>
      </c>
      <c r="F4565">
        <v>77</v>
      </c>
      <c r="G4565">
        <v>77</v>
      </c>
      <c r="H4565" t="str">
        <f>IF(VLOOKUP(G4565,Clientes!$A$2:$D$102,4,FALSE)=0,Clientes!$D$6,VLOOKUP(G4565,Clientes!$A$2:$D$102,4,FALSE))</f>
        <v>Reynosa</v>
      </c>
      <c r="I4565" t="s">
        <v>834</v>
      </c>
      <c r="J4565">
        <v>7</v>
      </c>
      <c r="O4565" t="s">
        <v>908</v>
      </c>
    </row>
    <row r="4566" spans="1:15">
      <c r="A4566">
        <f t="shared" si="143"/>
        <v>4565</v>
      </c>
      <c r="B4566" s="14">
        <v>44358</v>
      </c>
      <c r="C4566" t="s">
        <v>6</v>
      </c>
      <c r="D4566" t="s">
        <v>20</v>
      </c>
      <c r="E4566" s="15">
        <f t="shared" si="142"/>
        <v>20201366</v>
      </c>
      <c r="F4566">
        <v>103</v>
      </c>
      <c r="G4566">
        <v>99999</v>
      </c>
      <c r="H4566" t="str">
        <f>IF(VLOOKUP(G4566,Clientes!$A$2:$D$102,4,FALSE)=0,Clientes!$D$6,VLOOKUP(G4566,Clientes!$A$2:$D$102,4,FALSE))</f>
        <v>Ciudad de México</v>
      </c>
      <c r="I4566" t="s">
        <v>828</v>
      </c>
      <c r="J4566">
        <v>5</v>
      </c>
      <c r="O4566" t="s">
        <v>908</v>
      </c>
    </row>
    <row r="4567" spans="1:15">
      <c r="A4567">
        <f t="shared" si="143"/>
        <v>4566</v>
      </c>
      <c r="B4567" s="14">
        <v>44358</v>
      </c>
      <c r="C4567" t="s">
        <v>6</v>
      </c>
      <c r="D4567" t="s">
        <v>22</v>
      </c>
      <c r="E4567" s="15">
        <f t="shared" si="142"/>
        <v>20201367</v>
      </c>
      <c r="F4567">
        <v>275</v>
      </c>
      <c r="G4567">
        <v>99999</v>
      </c>
      <c r="H4567" t="str">
        <f>IF(VLOOKUP(G4567,Clientes!$A$2:$D$102,4,FALSE)=0,Clientes!$D$6,VLOOKUP(G4567,Clientes!$A$2:$D$102,4,FALSE))</f>
        <v>Ciudad de México</v>
      </c>
      <c r="I4567" t="s">
        <v>829</v>
      </c>
      <c r="J4567">
        <v>1</v>
      </c>
      <c r="O4567" t="s">
        <v>908</v>
      </c>
    </row>
    <row r="4568" spans="1:15">
      <c r="A4568">
        <f t="shared" si="143"/>
        <v>4567</v>
      </c>
      <c r="B4568" s="14">
        <v>44358</v>
      </c>
      <c r="C4568" t="s">
        <v>6</v>
      </c>
      <c r="D4568" t="s">
        <v>21</v>
      </c>
      <c r="E4568" s="15">
        <f t="shared" si="142"/>
        <v>20201368</v>
      </c>
      <c r="F4568">
        <v>324</v>
      </c>
      <c r="G4568">
        <v>99999</v>
      </c>
      <c r="H4568" t="str">
        <f>IF(VLOOKUP(G4568,Clientes!$A$2:$D$102,4,FALSE)=0,Clientes!$D$6,VLOOKUP(G4568,Clientes!$A$2:$D$102,4,FALSE))</f>
        <v>Ciudad de México</v>
      </c>
      <c r="I4568" t="s">
        <v>829</v>
      </c>
      <c r="J4568">
        <v>7</v>
      </c>
      <c r="O4568" t="s">
        <v>32</v>
      </c>
    </row>
    <row r="4569" spans="1:15">
      <c r="A4569">
        <f t="shared" si="143"/>
        <v>4568</v>
      </c>
      <c r="B4569" s="14">
        <v>44358</v>
      </c>
      <c r="C4569" t="s">
        <v>6</v>
      </c>
      <c r="D4569" t="s">
        <v>20</v>
      </c>
      <c r="E4569" s="15">
        <f t="shared" si="142"/>
        <v>20201369</v>
      </c>
      <c r="F4569">
        <v>329</v>
      </c>
      <c r="G4569">
        <v>99999</v>
      </c>
      <c r="H4569" t="str">
        <f>IF(VLOOKUP(G4569,Clientes!$A$2:$D$102,4,FALSE)=0,Clientes!$D$6,VLOOKUP(G4569,Clientes!$A$2:$D$102,4,FALSE))</f>
        <v>Ciudad de México</v>
      </c>
      <c r="I4569" t="s">
        <v>870</v>
      </c>
      <c r="J4569">
        <v>7</v>
      </c>
      <c r="O4569" t="s">
        <v>32</v>
      </c>
    </row>
    <row r="4570" spans="1:15">
      <c r="A4570">
        <f t="shared" si="143"/>
        <v>4569</v>
      </c>
      <c r="B4570" s="14">
        <v>44358</v>
      </c>
      <c r="C4570" t="s">
        <v>6</v>
      </c>
      <c r="D4570" t="s">
        <v>21</v>
      </c>
      <c r="E4570" s="15">
        <f t="shared" si="142"/>
        <v>20201370</v>
      </c>
      <c r="F4570">
        <v>449</v>
      </c>
      <c r="G4570">
        <v>99999</v>
      </c>
      <c r="H4570" t="str">
        <f>IF(VLOOKUP(G4570,Clientes!$A$2:$D$102,4,FALSE)=0,Clientes!$D$6,VLOOKUP(G4570,Clientes!$A$2:$D$102,4,FALSE))</f>
        <v>Ciudad de México</v>
      </c>
      <c r="I4570" t="s">
        <v>855</v>
      </c>
      <c r="J4570">
        <v>5</v>
      </c>
      <c r="O4570" t="s">
        <v>907</v>
      </c>
    </row>
    <row r="4571" spans="1:15">
      <c r="A4571">
        <f t="shared" si="143"/>
        <v>4570</v>
      </c>
      <c r="B4571" s="14">
        <v>44359</v>
      </c>
      <c r="C4571" t="s">
        <v>6</v>
      </c>
      <c r="D4571" t="s">
        <v>20</v>
      </c>
      <c r="E4571" s="15">
        <f t="shared" si="142"/>
        <v>20201371</v>
      </c>
      <c r="F4571">
        <v>111</v>
      </c>
      <c r="G4571">
        <v>99999</v>
      </c>
      <c r="H4571" t="str">
        <f>IF(VLOOKUP(G4571,Clientes!$A$2:$D$102,4,FALSE)=0,Clientes!$D$6,VLOOKUP(G4571,Clientes!$A$2:$D$102,4,FALSE))</f>
        <v>Ciudad de México</v>
      </c>
      <c r="I4571" t="s">
        <v>889</v>
      </c>
      <c r="J4571">
        <v>7</v>
      </c>
      <c r="O4571" t="s">
        <v>32</v>
      </c>
    </row>
    <row r="4572" spans="1:15">
      <c r="A4572">
        <f t="shared" si="143"/>
        <v>4571</v>
      </c>
      <c r="B4572" s="14">
        <v>44359</v>
      </c>
      <c r="C4572" t="s">
        <v>6</v>
      </c>
      <c r="D4572" t="s">
        <v>20</v>
      </c>
      <c r="E4572" s="15">
        <f t="shared" si="142"/>
        <v>20201372</v>
      </c>
      <c r="F4572">
        <v>118</v>
      </c>
      <c r="G4572">
        <v>99999</v>
      </c>
      <c r="H4572" t="str">
        <f>IF(VLOOKUP(G4572,Clientes!$A$2:$D$102,4,FALSE)=0,Clientes!$D$6,VLOOKUP(G4572,Clientes!$A$2:$D$102,4,FALSE))</f>
        <v>Ciudad de México</v>
      </c>
      <c r="I4572" t="s">
        <v>828</v>
      </c>
      <c r="J4572">
        <v>7</v>
      </c>
      <c r="O4572" t="s">
        <v>907</v>
      </c>
    </row>
    <row r="4573" spans="1:15">
      <c r="A4573">
        <f t="shared" si="143"/>
        <v>4572</v>
      </c>
      <c r="B4573" s="14">
        <v>44359</v>
      </c>
      <c r="C4573" t="s">
        <v>6</v>
      </c>
      <c r="D4573" t="s">
        <v>22</v>
      </c>
      <c r="E4573" s="15">
        <f t="shared" si="142"/>
        <v>20201373</v>
      </c>
      <c r="F4573">
        <v>148</v>
      </c>
      <c r="G4573">
        <v>99999</v>
      </c>
      <c r="H4573" t="str">
        <f>IF(VLOOKUP(G4573,Clientes!$A$2:$D$102,4,FALSE)=0,Clientes!$D$6,VLOOKUP(G4573,Clientes!$A$2:$D$102,4,FALSE))</f>
        <v>Ciudad de México</v>
      </c>
      <c r="I4573" t="s">
        <v>827</v>
      </c>
      <c r="J4573">
        <v>4</v>
      </c>
      <c r="O4573" t="s">
        <v>32</v>
      </c>
    </row>
    <row r="4574" spans="1:15">
      <c r="A4574">
        <f t="shared" si="143"/>
        <v>4573</v>
      </c>
      <c r="B4574" s="14">
        <v>44359</v>
      </c>
      <c r="C4574" t="s">
        <v>6</v>
      </c>
      <c r="D4574" t="s">
        <v>20</v>
      </c>
      <c r="E4574" s="15">
        <f t="shared" si="142"/>
        <v>20201374</v>
      </c>
      <c r="F4574">
        <v>156</v>
      </c>
      <c r="G4574">
        <v>99999</v>
      </c>
      <c r="H4574" t="str">
        <f>IF(VLOOKUP(G4574,Clientes!$A$2:$D$102,4,FALSE)=0,Clientes!$D$6,VLOOKUP(G4574,Clientes!$A$2:$D$102,4,FALSE))</f>
        <v>Ciudad de México</v>
      </c>
      <c r="I4574" t="s">
        <v>864</v>
      </c>
      <c r="J4574">
        <v>7</v>
      </c>
      <c r="O4574" t="s">
        <v>908</v>
      </c>
    </row>
    <row r="4575" spans="1:15">
      <c r="A4575">
        <f t="shared" si="143"/>
        <v>4574</v>
      </c>
      <c r="B4575" s="14">
        <v>44359</v>
      </c>
      <c r="C4575" t="s">
        <v>6</v>
      </c>
      <c r="D4575" t="s">
        <v>20</v>
      </c>
      <c r="E4575" s="15">
        <f t="shared" si="142"/>
        <v>20201375</v>
      </c>
      <c r="F4575">
        <v>160</v>
      </c>
      <c r="G4575">
        <v>99999</v>
      </c>
      <c r="H4575" t="str">
        <f>IF(VLOOKUP(G4575,Clientes!$A$2:$D$102,4,FALSE)=0,Clientes!$D$6,VLOOKUP(G4575,Clientes!$A$2:$D$102,4,FALSE))</f>
        <v>Ciudad de México</v>
      </c>
      <c r="I4575" t="s">
        <v>861</v>
      </c>
      <c r="J4575">
        <v>1</v>
      </c>
      <c r="O4575" t="s">
        <v>32</v>
      </c>
    </row>
    <row r="4576" spans="1:15">
      <c r="A4576">
        <f t="shared" si="143"/>
        <v>4575</v>
      </c>
      <c r="B4576" s="14">
        <v>44359</v>
      </c>
      <c r="C4576" t="s">
        <v>6</v>
      </c>
      <c r="D4576" t="s">
        <v>20</v>
      </c>
      <c r="E4576" s="15">
        <f t="shared" si="142"/>
        <v>20201376</v>
      </c>
      <c r="F4576">
        <v>186</v>
      </c>
      <c r="G4576">
        <v>99999</v>
      </c>
      <c r="H4576" t="str">
        <f>IF(VLOOKUP(G4576,Clientes!$A$2:$D$102,4,FALSE)=0,Clientes!$D$6,VLOOKUP(G4576,Clientes!$A$2:$D$102,4,FALSE))</f>
        <v>Ciudad de México</v>
      </c>
      <c r="I4576" t="s">
        <v>843</v>
      </c>
      <c r="J4576">
        <v>3</v>
      </c>
      <c r="O4576" t="s">
        <v>32</v>
      </c>
    </row>
    <row r="4577" spans="1:15">
      <c r="A4577">
        <f t="shared" si="143"/>
        <v>4576</v>
      </c>
      <c r="B4577" s="14">
        <v>44359</v>
      </c>
      <c r="C4577" t="s">
        <v>6</v>
      </c>
      <c r="D4577" t="s">
        <v>20</v>
      </c>
      <c r="E4577" s="15">
        <f t="shared" si="142"/>
        <v>20201377</v>
      </c>
      <c r="F4577">
        <v>227</v>
      </c>
      <c r="G4577">
        <v>99999</v>
      </c>
      <c r="H4577" t="str">
        <f>IF(VLOOKUP(G4577,Clientes!$A$2:$D$102,4,FALSE)=0,Clientes!$D$6,VLOOKUP(G4577,Clientes!$A$2:$D$102,4,FALSE))</f>
        <v>Ciudad de México</v>
      </c>
      <c r="I4577" t="s">
        <v>838</v>
      </c>
      <c r="J4577">
        <v>3</v>
      </c>
      <c r="O4577" t="s">
        <v>907</v>
      </c>
    </row>
    <row r="4578" spans="1:15">
      <c r="A4578">
        <f t="shared" si="143"/>
        <v>4577</v>
      </c>
      <c r="B4578" s="14">
        <v>44359</v>
      </c>
      <c r="C4578" t="s">
        <v>6</v>
      </c>
      <c r="D4578" t="s">
        <v>22</v>
      </c>
      <c r="E4578" s="15">
        <f t="shared" si="142"/>
        <v>20201378</v>
      </c>
      <c r="F4578">
        <v>333</v>
      </c>
      <c r="G4578">
        <v>99999</v>
      </c>
      <c r="H4578" t="str">
        <f>IF(VLOOKUP(G4578,Clientes!$A$2:$D$102,4,FALSE)=0,Clientes!$D$6,VLOOKUP(G4578,Clientes!$A$2:$D$102,4,FALSE))</f>
        <v>Ciudad de México</v>
      </c>
      <c r="I4578" t="s">
        <v>874</v>
      </c>
      <c r="J4578">
        <v>6</v>
      </c>
      <c r="O4578" t="s">
        <v>907</v>
      </c>
    </row>
    <row r="4579" spans="1:15">
      <c r="A4579">
        <f t="shared" si="143"/>
        <v>4578</v>
      </c>
      <c r="B4579" s="14">
        <v>44360</v>
      </c>
      <c r="C4579" t="s">
        <v>6</v>
      </c>
      <c r="D4579" t="s">
        <v>21</v>
      </c>
      <c r="E4579" s="15">
        <f t="shared" si="142"/>
        <v>20201379</v>
      </c>
      <c r="F4579">
        <v>21</v>
      </c>
      <c r="G4579">
        <v>21</v>
      </c>
      <c r="H4579" t="str">
        <f>IF(VLOOKUP(G4579,Clientes!$A$2:$D$102,4,FALSE)=0,Clientes!$D$6,VLOOKUP(G4579,Clientes!$A$2:$D$102,4,FALSE))</f>
        <v>Ciudad de México</v>
      </c>
      <c r="I4579" t="s">
        <v>829</v>
      </c>
      <c r="J4579">
        <v>3</v>
      </c>
      <c r="O4579" t="s">
        <v>907</v>
      </c>
    </row>
    <row r="4580" spans="1:15">
      <c r="A4580">
        <f t="shared" si="143"/>
        <v>4579</v>
      </c>
      <c r="B4580" s="14">
        <v>44360</v>
      </c>
      <c r="C4580" t="s">
        <v>6</v>
      </c>
      <c r="D4580" t="s">
        <v>20</v>
      </c>
      <c r="E4580" s="15">
        <f t="shared" si="142"/>
        <v>20201380</v>
      </c>
      <c r="F4580">
        <v>25</v>
      </c>
      <c r="G4580">
        <v>25</v>
      </c>
      <c r="H4580" t="str">
        <f>IF(VLOOKUP(G4580,Clientes!$A$2:$D$102,4,FALSE)=0,Clientes!$D$6,VLOOKUP(G4580,Clientes!$A$2:$D$102,4,FALSE))</f>
        <v>León</v>
      </c>
      <c r="I4580" t="s">
        <v>871</v>
      </c>
      <c r="J4580">
        <v>3</v>
      </c>
      <c r="O4580" t="s">
        <v>32</v>
      </c>
    </row>
    <row r="4581" spans="1:15">
      <c r="A4581">
        <f t="shared" si="143"/>
        <v>4580</v>
      </c>
      <c r="B4581" s="14">
        <v>44360</v>
      </c>
      <c r="C4581" t="s">
        <v>6</v>
      </c>
      <c r="D4581" t="s">
        <v>21</v>
      </c>
      <c r="E4581" s="15">
        <f t="shared" si="142"/>
        <v>20201381</v>
      </c>
      <c r="F4581">
        <v>34</v>
      </c>
      <c r="G4581">
        <v>34</v>
      </c>
      <c r="H4581" t="str">
        <f>IF(VLOOKUP(G4581,Clientes!$A$2:$D$102,4,FALSE)=0,Clientes!$D$6,VLOOKUP(G4581,Clientes!$A$2:$D$102,4,FALSE))</f>
        <v>Culiacán Rosales</v>
      </c>
      <c r="I4581" t="s">
        <v>870</v>
      </c>
      <c r="J4581">
        <v>2</v>
      </c>
      <c r="O4581" t="s">
        <v>908</v>
      </c>
    </row>
    <row r="4582" spans="1:15">
      <c r="A4582">
        <f t="shared" si="143"/>
        <v>4581</v>
      </c>
      <c r="B4582" s="14">
        <v>44360</v>
      </c>
      <c r="C4582" t="s">
        <v>6</v>
      </c>
      <c r="D4582" t="s">
        <v>20</v>
      </c>
      <c r="E4582" s="15">
        <f t="shared" si="142"/>
        <v>20201382</v>
      </c>
      <c r="F4582">
        <v>168</v>
      </c>
      <c r="G4582">
        <v>99999</v>
      </c>
      <c r="H4582" t="str">
        <f>IF(VLOOKUP(G4582,Clientes!$A$2:$D$102,4,FALSE)=0,Clientes!$D$6,VLOOKUP(G4582,Clientes!$A$2:$D$102,4,FALSE))</f>
        <v>Ciudad de México</v>
      </c>
      <c r="I4582" t="s">
        <v>852</v>
      </c>
      <c r="J4582">
        <v>7</v>
      </c>
      <c r="O4582" t="s">
        <v>908</v>
      </c>
    </row>
    <row r="4583" spans="1:15">
      <c r="A4583">
        <f t="shared" si="143"/>
        <v>4582</v>
      </c>
      <c r="B4583" s="14">
        <v>44360</v>
      </c>
      <c r="C4583" t="s">
        <v>6</v>
      </c>
      <c r="D4583" t="s">
        <v>20</v>
      </c>
      <c r="E4583" s="15">
        <f t="shared" si="142"/>
        <v>20201383</v>
      </c>
      <c r="F4583">
        <v>187</v>
      </c>
      <c r="G4583">
        <v>99999</v>
      </c>
      <c r="H4583" t="str">
        <f>IF(VLOOKUP(G4583,Clientes!$A$2:$D$102,4,FALSE)=0,Clientes!$D$6,VLOOKUP(G4583,Clientes!$A$2:$D$102,4,FALSE))</f>
        <v>Ciudad de México</v>
      </c>
      <c r="I4583" t="s">
        <v>862</v>
      </c>
      <c r="J4583">
        <v>1</v>
      </c>
      <c r="O4583" t="s">
        <v>907</v>
      </c>
    </row>
    <row r="4584" spans="1:15">
      <c r="A4584">
        <f t="shared" si="143"/>
        <v>4583</v>
      </c>
      <c r="B4584" s="14">
        <v>44360</v>
      </c>
      <c r="C4584" t="s">
        <v>6</v>
      </c>
      <c r="D4584" t="s">
        <v>21</v>
      </c>
      <c r="E4584" s="15">
        <f t="shared" si="142"/>
        <v>20201384</v>
      </c>
      <c r="F4584">
        <v>217</v>
      </c>
      <c r="G4584">
        <v>99999</v>
      </c>
      <c r="H4584" t="str">
        <f>IF(VLOOKUP(G4584,Clientes!$A$2:$D$102,4,FALSE)=0,Clientes!$D$6,VLOOKUP(G4584,Clientes!$A$2:$D$102,4,FALSE))</f>
        <v>Ciudad de México</v>
      </c>
      <c r="I4584" t="s">
        <v>837</v>
      </c>
      <c r="J4584">
        <v>4</v>
      </c>
      <c r="O4584" t="s">
        <v>907</v>
      </c>
    </row>
    <row r="4585" spans="1:15">
      <c r="A4585">
        <f t="shared" si="143"/>
        <v>4584</v>
      </c>
      <c r="B4585" s="14">
        <v>44360</v>
      </c>
      <c r="C4585" t="s">
        <v>6</v>
      </c>
      <c r="D4585" t="s">
        <v>21</v>
      </c>
      <c r="E4585" s="15">
        <f t="shared" si="142"/>
        <v>20201385</v>
      </c>
      <c r="F4585">
        <v>247</v>
      </c>
      <c r="G4585">
        <v>99999</v>
      </c>
      <c r="H4585" t="str">
        <f>IF(VLOOKUP(G4585,Clientes!$A$2:$D$102,4,FALSE)=0,Clientes!$D$6,VLOOKUP(G4585,Clientes!$A$2:$D$102,4,FALSE))</f>
        <v>Ciudad de México</v>
      </c>
      <c r="I4585" t="s">
        <v>840</v>
      </c>
      <c r="J4585">
        <v>7</v>
      </c>
      <c r="O4585" t="s">
        <v>907</v>
      </c>
    </row>
    <row r="4586" spans="1:15">
      <c r="A4586">
        <f t="shared" si="143"/>
        <v>4585</v>
      </c>
      <c r="B4586" s="14">
        <v>44360</v>
      </c>
      <c r="C4586" t="s">
        <v>6</v>
      </c>
      <c r="D4586" t="s">
        <v>20</v>
      </c>
      <c r="E4586" s="15">
        <f t="shared" si="142"/>
        <v>20201386</v>
      </c>
      <c r="F4586">
        <v>399</v>
      </c>
      <c r="G4586">
        <v>99999</v>
      </c>
      <c r="H4586" t="str">
        <f>IF(VLOOKUP(G4586,Clientes!$A$2:$D$102,4,FALSE)=0,Clientes!$D$6,VLOOKUP(G4586,Clientes!$A$2:$D$102,4,FALSE))</f>
        <v>Ciudad de México</v>
      </c>
      <c r="I4586" t="s">
        <v>853</v>
      </c>
      <c r="J4586">
        <v>3</v>
      </c>
      <c r="O4586" t="s">
        <v>908</v>
      </c>
    </row>
    <row r="4587" spans="1:15">
      <c r="A4587">
        <f t="shared" si="143"/>
        <v>4586</v>
      </c>
      <c r="B4587" s="14">
        <v>44361</v>
      </c>
      <c r="C4587" t="s">
        <v>6</v>
      </c>
      <c r="D4587" t="s">
        <v>20</v>
      </c>
      <c r="E4587" s="15">
        <f t="shared" si="142"/>
        <v>20201387</v>
      </c>
      <c r="F4587">
        <v>13</v>
      </c>
      <c r="G4587">
        <v>13</v>
      </c>
      <c r="H4587" t="str">
        <f>IF(VLOOKUP(G4587,Clientes!$A$2:$D$102,4,FALSE)=0,Clientes!$D$6,VLOOKUP(G4587,Clientes!$A$2:$D$102,4,FALSE))</f>
        <v>Salamanca</v>
      </c>
      <c r="I4587" t="s">
        <v>877</v>
      </c>
      <c r="J4587">
        <v>3</v>
      </c>
      <c r="O4587" t="s">
        <v>32</v>
      </c>
    </row>
    <row r="4588" spans="1:15">
      <c r="A4588">
        <f t="shared" si="143"/>
        <v>4587</v>
      </c>
      <c r="B4588" s="14">
        <v>44361</v>
      </c>
      <c r="C4588" t="s">
        <v>6</v>
      </c>
      <c r="D4588" t="s">
        <v>22</v>
      </c>
      <c r="E4588" s="15">
        <f t="shared" si="142"/>
        <v>20201388</v>
      </c>
      <c r="F4588">
        <v>54</v>
      </c>
      <c r="G4588">
        <v>54</v>
      </c>
      <c r="H4588" t="str">
        <f>IF(VLOOKUP(G4588,Clientes!$A$2:$D$102,4,FALSE)=0,Clientes!$D$6,VLOOKUP(G4588,Clientes!$A$2:$D$102,4,FALSE))</f>
        <v>Ciudad de México</v>
      </c>
      <c r="I4588" t="s">
        <v>831</v>
      </c>
      <c r="J4588">
        <v>2</v>
      </c>
      <c r="O4588" t="s">
        <v>908</v>
      </c>
    </row>
    <row r="4589" spans="1:15">
      <c r="A4589">
        <f t="shared" si="143"/>
        <v>4588</v>
      </c>
      <c r="B4589" s="14">
        <v>44361</v>
      </c>
      <c r="C4589" t="s">
        <v>6</v>
      </c>
      <c r="D4589" t="s">
        <v>22</v>
      </c>
      <c r="E4589" s="15">
        <f t="shared" si="142"/>
        <v>20201389</v>
      </c>
      <c r="F4589">
        <v>60</v>
      </c>
      <c r="G4589">
        <v>60</v>
      </c>
      <c r="H4589" t="str">
        <f>IF(VLOOKUP(G4589,Clientes!$A$2:$D$102,4,FALSE)=0,Clientes!$D$6,VLOOKUP(G4589,Clientes!$A$2:$D$102,4,FALSE))</f>
        <v>Torreón</v>
      </c>
      <c r="I4589" t="s">
        <v>889</v>
      </c>
      <c r="J4589">
        <v>6</v>
      </c>
      <c r="O4589" t="s">
        <v>907</v>
      </c>
    </row>
    <row r="4590" spans="1:15">
      <c r="A4590">
        <f t="shared" si="143"/>
        <v>4589</v>
      </c>
      <c r="B4590" s="14">
        <v>44361</v>
      </c>
      <c r="C4590" t="s">
        <v>6</v>
      </c>
      <c r="D4590" t="s">
        <v>22</v>
      </c>
      <c r="E4590" s="15">
        <f t="shared" si="142"/>
        <v>20201390</v>
      </c>
      <c r="F4590">
        <v>73</v>
      </c>
      <c r="G4590">
        <v>73</v>
      </c>
      <c r="H4590" t="str">
        <f>IF(VLOOKUP(G4590,Clientes!$A$2:$D$102,4,FALSE)=0,Clientes!$D$6,VLOOKUP(G4590,Clientes!$A$2:$D$102,4,FALSE))</f>
        <v>Ciudad de México</v>
      </c>
      <c r="I4590" t="s">
        <v>862</v>
      </c>
      <c r="J4590">
        <v>3</v>
      </c>
      <c r="O4590" t="s">
        <v>908</v>
      </c>
    </row>
    <row r="4591" spans="1:15">
      <c r="A4591">
        <f t="shared" si="143"/>
        <v>4590</v>
      </c>
      <c r="B4591" s="14">
        <v>44361</v>
      </c>
      <c r="C4591" t="s">
        <v>6</v>
      </c>
      <c r="D4591" t="s">
        <v>20</v>
      </c>
      <c r="E4591" s="15">
        <f t="shared" si="142"/>
        <v>20201391</v>
      </c>
      <c r="F4591">
        <v>76</v>
      </c>
      <c r="G4591">
        <v>76</v>
      </c>
      <c r="H4591" t="str">
        <f>IF(VLOOKUP(G4591,Clientes!$A$2:$D$102,4,FALSE)=0,Clientes!$D$6,VLOOKUP(G4591,Clientes!$A$2:$D$102,4,FALSE))</f>
        <v>Ciudad de México</v>
      </c>
      <c r="I4591" t="s">
        <v>868</v>
      </c>
      <c r="J4591">
        <v>7</v>
      </c>
      <c r="O4591" t="s">
        <v>908</v>
      </c>
    </row>
    <row r="4592" spans="1:15">
      <c r="A4592">
        <f t="shared" si="143"/>
        <v>4591</v>
      </c>
      <c r="B4592" s="14">
        <v>44361</v>
      </c>
      <c r="C4592" t="s">
        <v>6</v>
      </c>
      <c r="D4592" t="s">
        <v>22</v>
      </c>
      <c r="E4592" s="15">
        <f t="shared" si="142"/>
        <v>20201392</v>
      </c>
      <c r="F4592">
        <v>80</v>
      </c>
      <c r="G4592">
        <v>80</v>
      </c>
      <c r="H4592" t="str">
        <f>IF(VLOOKUP(G4592,Clientes!$A$2:$D$102,4,FALSE)=0,Clientes!$D$6,VLOOKUP(G4592,Clientes!$A$2:$D$102,4,FALSE))</f>
        <v>Ciudad de México</v>
      </c>
      <c r="I4592" t="s">
        <v>881</v>
      </c>
      <c r="J4592">
        <v>1</v>
      </c>
      <c r="O4592" t="s">
        <v>32</v>
      </c>
    </row>
    <row r="4593" spans="1:15">
      <c r="A4593">
        <f t="shared" si="143"/>
        <v>4592</v>
      </c>
      <c r="B4593" s="14">
        <v>44361</v>
      </c>
      <c r="C4593" t="s">
        <v>6</v>
      </c>
      <c r="D4593" t="s">
        <v>20</v>
      </c>
      <c r="E4593" s="15">
        <f t="shared" si="142"/>
        <v>20201393</v>
      </c>
      <c r="F4593">
        <v>191</v>
      </c>
      <c r="G4593">
        <v>99999</v>
      </c>
      <c r="H4593" t="str">
        <f>IF(VLOOKUP(G4593,Clientes!$A$2:$D$102,4,FALSE)=0,Clientes!$D$6,VLOOKUP(G4593,Clientes!$A$2:$D$102,4,FALSE))</f>
        <v>Ciudad de México</v>
      </c>
      <c r="I4593" t="s">
        <v>846</v>
      </c>
      <c r="J4593">
        <v>3</v>
      </c>
      <c r="O4593" t="s">
        <v>32</v>
      </c>
    </row>
    <row r="4594" spans="1:15">
      <c r="A4594">
        <f t="shared" si="143"/>
        <v>4593</v>
      </c>
      <c r="B4594" s="14">
        <v>44361</v>
      </c>
      <c r="C4594" t="s">
        <v>6</v>
      </c>
      <c r="D4594" t="s">
        <v>20</v>
      </c>
      <c r="E4594" s="15">
        <f t="shared" si="142"/>
        <v>20201394</v>
      </c>
      <c r="F4594">
        <v>236</v>
      </c>
      <c r="G4594">
        <v>99999</v>
      </c>
      <c r="H4594" t="str">
        <f>IF(VLOOKUP(G4594,Clientes!$A$2:$D$102,4,FALSE)=0,Clientes!$D$6,VLOOKUP(G4594,Clientes!$A$2:$D$102,4,FALSE))</f>
        <v>Ciudad de México</v>
      </c>
      <c r="I4594" t="s">
        <v>832</v>
      </c>
      <c r="J4594">
        <v>5</v>
      </c>
      <c r="O4594" t="s">
        <v>907</v>
      </c>
    </row>
    <row r="4595" spans="1:15">
      <c r="A4595">
        <f t="shared" si="143"/>
        <v>4594</v>
      </c>
      <c r="B4595" s="14">
        <v>44361</v>
      </c>
      <c r="C4595" t="s">
        <v>6</v>
      </c>
      <c r="D4595" t="s">
        <v>21</v>
      </c>
      <c r="E4595" s="15">
        <f t="shared" si="142"/>
        <v>20201395</v>
      </c>
      <c r="F4595">
        <v>376</v>
      </c>
      <c r="G4595">
        <v>99999</v>
      </c>
      <c r="H4595" t="str">
        <f>IF(VLOOKUP(G4595,Clientes!$A$2:$D$102,4,FALSE)=0,Clientes!$D$6,VLOOKUP(G4595,Clientes!$A$2:$D$102,4,FALSE))</f>
        <v>Ciudad de México</v>
      </c>
      <c r="I4595" t="s">
        <v>827</v>
      </c>
      <c r="J4595">
        <v>1</v>
      </c>
      <c r="O4595" t="s">
        <v>32</v>
      </c>
    </row>
    <row r="4596" spans="1:15">
      <c r="A4596">
        <f t="shared" si="143"/>
        <v>4595</v>
      </c>
      <c r="B4596" s="14">
        <v>44361</v>
      </c>
      <c r="C4596" t="s">
        <v>6</v>
      </c>
      <c r="D4596" t="s">
        <v>21</v>
      </c>
      <c r="E4596" s="15">
        <f t="shared" si="142"/>
        <v>20201396</v>
      </c>
      <c r="F4596">
        <v>389</v>
      </c>
      <c r="G4596">
        <v>99999</v>
      </c>
      <c r="H4596" t="str">
        <f>IF(VLOOKUP(G4596,Clientes!$A$2:$D$102,4,FALSE)=0,Clientes!$D$6,VLOOKUP(G4596,Clientes!$A$2:$D$102,4,FALSE))</f>
        <v>Ciudad de México</v>
      </c>
      <c r="I4596" t="s">
        <v>841</v>
      </c>
      <c r="J4596">
        <v>7</v>
      </c>
      <c r="O4596" t="s">
        <v>32</v>
      </c>
    </row>
    <row r="4597" spans="1:15">
      <c r="A4597">
        <f t="shared" si="143"/>
        <v>4596</v>
      </c>
      <c r="B4597" s="14">
        <v>44361</v>
      </c>
      <c r="C4597" t="s">
        <v>6</v>
      </c>
      <c r="D4597" t="s">
        <v>20</v>
      </c>
      <c r="E4597" s="15">
        <f t="shared" si="142"/>
        <v>20201397</v>
      </c>
      <c r="F4597">
        <v>464</v>
      </c>
      <c r="G4597">
        <v>99999</v>
      </c>
      <c r="H4597" t="str">
        <f>IF(VLOOKUP(G4597,Clientes!$A$2:$D$102,4,FALSE)=0,Clientes!$D$6,VLOOKUP(G4597,Clientes!$A$2:$D$102,4,FALSE))</f>
        <v>Ciudad de México</v>
      </c>
      <c r="I4597" t="s">
        <v>844</v>
      </c>
      <c r="J4597">
        <v>4</v>
      </c>
      <c r="O4597" t="s">
        <v>907</v>
      </c>
    </row>
    <row r="4598" spans="1:15">
      <c r="A4598">
        <f t="shared" si="143"/>
        <v>4597</v>
      </c>
      <c r="B4598" s="14">
        <v>44362</v>
      </c>
      <c r="C4598" t="s">
        <v>6</v>
      </c>
      <c r="D4598" t="s">
        <v>20</v>
      </c>
      <c r="E4598" s="15">
        <f t="shared" si="142"/>
        <v>20201398</v>
      </c>
      <c r="F4598">
        <v>21</v>
      </c>
      <c r="G4598">
        <v>21</v>
      </c>
      <c r="H4598" t="str">
        <f>IF(VLOOKUP(G4598,Clientes!$A$2:$D$102,4,FALSE)=0,Clientes!$D$6,VLOOKUP(G4598,Clientes!$A$2:$D$102,4,FALSE))</f>
        <v>Ciudad de México</v>
      </c>
      <c r="I4598" t="s">
        <v>873</v>
      </c>
      <c r="J4598">
        <v>2</v>
      </c>
      <c r="O4598" t="s">
        <v>908</v>
      </c>
    </row>
    <row r="4599" spans="1:15">
      <c r="A4599">
        <f t="shared" si="143"/>
        <v>4598</v>
      </c>
      <c r="B4599" s="14">
        <v>44362</v>
      </c>
      <c r="C4599" t="s">
        <v>6</v>
      </c>
      <c r="D4599" t="s">
        <v>21</v>
      </c>
      <c r="E4599" s="15">
        <f t="shared" si="142"/>
        <v>20201399</v>
      </c>
      <c r="F4599">
        <v>149</v>
      </c>
      <c r="G4599">
        <v>99999</v>
      </c>
      <c r="H4599" t="str">
        <f>IF(VLOOKUP(G4599,Clientes!$A$2:$D$102,4,FALSE)=0,Clientes!$D$6,VLOOKUP(G4599,Clientes!$A$2:$D$102,4,FALSE))</f>
        <v>Ciudad de México</v>
      </c>
      <c r="I4599" t="s">
        <v>841</v>
      </c>
      <c r="J4599">
        <v>5</v>
      </c>
      <c r="O4599" t="s">
        <v>907</v>
      </c>
    </row>
    <row r="4600" spans="1:15">
      <c r="A4600">
        <f t="shared" si="143"/>
        <v>4599</v>
      </c>
      <c r="B4600" s="14">
        <v>44362</v>
      </c>
      <c r="C4600" t="s">
        <v>6</v>
      </c>
      <c r="D4600" t="s">
        <v>20</v>
      </c>
      <c r="E4600" s="15">
        <f t="shared" si="142"/>
        <v>20201400</v>
      </c>
      <c r="F4600">
        <v>277</v>
      </c>
      <c r="G4600">
        <v>99999</v>
      </c>
      <c r="H4600" t="str">
        <f>IF(VLOOKUP(G4600,Clientes!$A$2:$D$102,4,FALSE)=0,Clientes!$D$6,VLOOKUP(G4600,Clientes!$A$2:$D$102,4,FALSE))</f>
        <v>Ciudad de México</v>
      </c>
      <c r="I4600" t="s">
        <v>870</v>
      </c>
      <c r="J4600">
        <v>4</v>
      </c>
      <c r="O4600" t="s">
        <v>908</v>
      </c>
    </row>
    <row r="4601" spans="1:15">
      <c r="A4601">
        <f t="shared" si="143"/>
        <v>4600</v>
      </c>
      <c r="B4601" s="14">
        <v>44362</v>
      </c>
      <c r="C4601" t="s">
        <v>6</v>
      </c>
      <c r="D4601" t="s">
        <v>20</v>
      </c>
      <c r="E4601" s="15">
        <f t="shared" si="142"/>
        <v>20201401</v>
      </c>
      <c r="F4601">
        <v>396</v>
      </c>
      <c r="G4601">
        <v>99999</v>
      </c>
      <c r="H4601" t="str">
        <f>IF(VLOOKUP(G4601,Clientes!$A$2:$D$102,4,FALSE)=0,Clientes!$D$6,VLOOKUP(G4601,Clientes!$A$2:$D$102,4,FALSE))</f>
        <v>Ciudad de México</v>
      </c>
      <c r="I4601" t="s">
        <v>830</v>
      </c>
      <c r="J4601">
        <v>6</v>
      </c>
      <c r="O4601" t="s">
        <v>907</v>
      </c>
    </row>
    <row r="4602" spans="1:15">
      <c r="A4602">
        <f t="shared" si="143"/>
        <v>4601</v>
      </c>
      <c r="B4602" s="14">
        <v>44363</v>
      </c>
      <c r="C4602" t="s">
        <v>6</v>
      </c>
      <c r="D4602" t="s">
        <v>20</v>
      </c>
      <c r="E4602" s="15">
        <f t="shared" si="142"/>
        <v>20201402</v>
      </c>
      <c r="F4602">
        <v>80</v>
      </c>
      <c r="G4602">
        <v>80</v>
      </c>
      <c r="H4602" t="str">
        <f>IF(VLOOKUP(G4602,Clientes!$A$2:$D$102,4,FALSE)=0,Clientes!$D$6,VLOOKUP(G4602,Clientes!$A$2:$D$102,4,FALSE))</f>
        <v>Ciudad de México</v>
      </c>
      <c r="I4602" t="s">
        <v>850</v>
      </c>
      <c r="J4602">
        <v>4</v>
      </c>
      <c r="O4602" t="s">
        <v>32</v>
      </c>
    </row>
    <row r="4603" spans="1:15">
      <c r="A4603">
        <f t="shared" si="143"/>
        <v>4602</v>
      </c>
      <c r="B4603" s="14">
        <v>44363</v>
      </c>
      <c r="C4603" t="s">
        <v>6</v>
      </c>
      <c r="D4603" t="s">
        <v>21</v>
      </c>
      <c r="E4603" s="15">
        <f t="shared" si="142"/>
        <v>20201403</v>
      </c>
      <c r="F4603">
        <v>251</v>
      </c>
      <c r="G4603">
        <v>99999</v>
      </c>
      <c r="H4603" t="str">
        <f>IF(VLOOKUP(G4603,Clientes!$A$2:$D$102,4,FALSE)=0,Clientes!$D$6,VLOOKUP(G4603,Clientes!$A$2:$D$102,4,FALSE))</f>
        <v>Ciudad de México</v>
      </c>
      <c r="I4603" t="s">
        <v>866</v>
      </c>
      <c r="J4603">
        <v>5</v>
      </c>
      <c r="O4603" t="s">
        <v>907</v>
      </c>
    </row>
    <row r="4604" spans="1:15">
      <c r="A4604">
        <f t="shared" si="143"/>
        <v>4603</v>
      </c>
      <c r="B4604" s="14">
        <v>44363</v>
      </c>
      <c r="C4604" t="s">
        <v>6</v>
      </c>
      <c r="D4604" t="s">
        <v>20</v>
      </c>
      <c r="E4604" s="15">
        <f t="shared" ref="E4604:E4667" si="144">IF(CONCATENATE(D4604,F4604)=CONCATENATE(D4603,F4603),E4603,E4603+1)</f>
        <v>20201404</v>
      </c>
      <c r="F4604">
        <v>279</v>
      </c>
      <c r="G4604">
        <v>99999</v>
      </c>
      <c r="H4604" t="str">
        <f>IF(VLOOKUP(G4604,Clientes!$A$2:$D$102,4,FALSE)=0,Clientes!$D$6,VLOOKUP(G4604,Clientes!$A$2:$D$102,4,FALSE))</f>
        <v>Ciudad de México</v>
      </c>
      <c r="I4604" t="s">
        <v>827</v>
      </c>
      <c r="J4604">
        <v>4</v>
      </c>
      <c r="O4604" t="s">
        <v>32</v>
      </c>
    </row>
    <row r="4605" spans="1:15">
      <c r="A4605">
        <f t="shared" si="143"/>
        <v>4604</v>
      </c>
      <c r="B4605" s="14">
        <v>44363</v>
      </c>
      <c r="C4605" t="s">
        <v>6</v>
      </c>
      <c r="D4605" t="s">
        <v>22</v>
      </c>
      <c r="E4605" s="15">
        <f t="shared" si="144"/>
        <v>20201405</v>
      </c>
      <c r="F4605">
        <v>432</v>
      </c>
      <c r="G4605">
        <v>99999</v>
      </c>
      <c r="H4605" t="str">
        <f>IF(VLOOKUP(G4605,Clientes!$A$2:$D$102,4,FALSE)=0,Clientes!$D$6,VLOOKUP(G4605,Clientes!$A$2:$D$102,4,FALSE))</f>
        <v>Ciudad de México</v>
      </c>
      <c r="I4605" t="s">
        <v>843</v>
      </c>
      <c r="J4605">
        <v>6</v>
      </c>
      <c r="O4605" t="s">
        <v>908</v>
      </c>
    </row>
    <row r="4606" spans="1:15">
      <c r="A4606">
        <f t="shared" si="143"/>
        <v>4605</v>
      </c>
      <c r="B4606" s="14">
        <v>44364</v>
      </c>
      <c r="C4606" t="s">
        <v>6</v>
      </c>
      <c r="D4606" t="s">
        <v>20</v>
      </c>
      <c r="E4606" s="15">
        <f t="shared" si="144"/>
        <v>20201406</v>
      </c>
      <c r="F4606">
        <v>10</v>
      </c>
      <c r="G4606">
        <v>10</v>
      </c>
      <c r="H4606" t="str">
        <f>IF(VLOOKUP(G4606,Clientes!$A$2:$D$102,4,FALSE)=0,Clientes!$D$6,VLOOKUP(G4606,Clientes!$A$2:$D$102,4,FALSE))</f>
        <v>Ciudad de México</v>
      </c>
      <c r="I4606" t="s">
        <v>862</v>
      </c>
      <c r="J4606">
        <v>4</v>
      </c>
      <c r="O4606" t="s">
        <v>908</v>
      </c>
    </row>
    <row r="4607" spans="1:15">
      <c r="A4607">
        <f t="shared" si="143"/>
        <v>4606</v>
      </c>
      <c r="B4607" s="14">
        <v>44364</v>
      </c>
      <c r="C4607" t="s">
        <v>6</v>
      </c>
      <c r="D4607" t="s">
        <v>20</v>
      </c>
      <c r="E4607" s="15">
        <f t="shared" si="144"/>
        <v>20201407</v>
      </c>
      <c r="F4607">
        <v>233</v>
      </c>
      <c r="G4607">
        <v>99999</v>
      </c>
      <c r="H4607" t="str">
        <f>IF(VLOOKUP(G4607,Clientes!$A$2:$D$102,4,FALSE)=0,Clientes!$D$6,VLOOKUP(G4607,Clientes!$A$2:$D$102,4,FALSE))</f>
        <v>Ciudad de México</v>
      </c>
      <c r="I4607" t="s">
        <v>881</v>
      </c>
      <c r="J4607">
        <v>1</v>
      </c>
      <c r="O4607" t="s">
        <v>32</v>
      </c>
    </row>
    <row r="4608" spans="1:15">
      <c r="A4608">
        <f t="shared" si="143"/>
        <v>4607</v>
      </c>
      <c r="B4608" s="14">
        <v>44364</v>
      </c>
      <c r="C4608" t="s">
        <v>6</v>
      </c>
      <c r="D4608" t="s">
        <v>21</v>
      </c>
      <c r="E4608" s="15">
        <f t="shared" si="144"/>
        <v>20201408</v>
      </c>
      <c r="F4608">
        <v>265</v>
      </c>
      <c r="G4608">
        <v>99999</v>
      </c>
      <c r="H4608" t="str">
        <f>IF(VLOOKUP(G4608,Clientes!$A$2:$D$102,4,FALSE)=0,Clientes!$D$6,VLOOKUP(G4608,Clientes!$A$2:$D$102,4,FALSE))</f>
        <v>Ciudad de México</v>
      </c>
      <c r="I4608" t="s">
        <v>852</v>
      </c>
      <c r="J4608">
        <v>1</v>
      </c>
      <c r="O4608" t="s">
        <v>908</v>
      </c>
    </row>
    <row r="4609" spans="1:15">
      <c r="A4609">
        <f t="shared" si="143"/>
        <v>4608</v>
      </c>
      <c r="B4609" s="14">
        <v>44364</v>
      </c>
      <c r="C4609" t="s">
        <v>6</v>
      </c>
      <c r="D4609" t="s">
        <v>21</v>
      </c>
      <c r="E4609" s="15">
        <f t="shared" si="144"/>
        <v>20201409</v>
      </c>
      <c r="F4609">
        <v>269</v>
      </c>
      <c r="G4609">
        <v>99999</v>
      </c>
      <c r="H4609" t="str">
        <f>IF(VLOOKUP(G4609,Clientes!$A$2:$D$102,4,FALSE)=0,Clientes!$D$6,VLOOKUP(G4609,Clientes!$A$2:$D$102,4,FALSE))</f>
        <v>Ciudad de México</v>
      </c>
      <c r="I4609" t="s">
        <v>830</v>
      </c>
      <c r="J4609">
        <v>2</v>
      </c>
      <c r="O4609" t="s">
        <v>908</v>
      </c>
    </row>
    <row r="4610" spans="1:15">
      <c r="A4610">
        <f t="shared" si="143"/>
        <v>4609</v>
      </c>
      <c r="B4610" s="14">
        <v>44364</v>
      </c>
      <c r="C4610" t="s">
        <v>6</v>
      </c>
      <c r="D4610" t="s">
        <v>22</v>
      </c>
      <c r="E4610" s="15">
        <f t="shared" si="144"/>
        <v>20201410</v>
      </c>
      <c r="F4610">
        <v>285</v>
      </c>
      <c r="G4610">
        <v>99999</v>
      </c>
      <c r="H4610" t="str">
        <f>IF(VLOOKUP(G4610,Clientes!$A$2:$D$102,4,FALSE)=0,Clientes!$D$6,VLOOKUP(G4610,Clientes!$A$2:$D$102,4,FALSE))</f>
        <v>Ciudad de México</v>
      </c>
      <c r="I4610" t="s">
        <v>874</v>
      </c>
      <c r="J4610">
        <v>4</v>
      </c>
      <c r="O4610" t="s">
        <v>32</v>
      </c>
    </row>
    <row r="4611" spans="1:15">
      <c r="A4611">
        <f t="shared" si="143"/>
        <v>4610</v>
      </c>
      <c r="B4611" s="14">
        <v>44365</v>
      </c>
      <c r="C4611" t="s">
        <v>6</v>
      </c>
      <c r="D4611" t="s">
        <v>22</v>
      </c>
      <c r="E4611" s="15">
        <f t="shared" si="144"/>
        <v>20201411</v>
      </c>
      <c r="F4611">
        <v>1</v>
      </c>
      <c r="G4611">
        <v>1</v>
      </c>
      <c r="H4611" t="str">
        <f>IF(VLOOKUP(G4611,Clientes!$A$2:$D$102,4,FALSE)=0,Clientes!$D$6,VLOOKUP(G4611,Clientes!$A$2:$D$102,4,FALSE))</f>
        <v>Puebla de Zaragoza</v>
      </c>
      <c r="I4611" t="s">
        <v>829</v>
      </c>
      <c r="J4611">
        <v>1</v>
      </c>
      <c r="O4611" t="s">
        <v>32</v>
      </c>
    </row>
    <row r="4612" spans="1:15">
      <c r="A4612">
        <f t="shared" ref="A4612:A4675" si="145">A4611+1</f>
        <v>4611</v>
      </c>
      <c r="B4612" s="14">
        <v>44365</v>
      </c>
      <c r="C4612" t="s">
        <v>6</v>
      </c>
      <c r="D4612" t="s">
        <v>20</v>
      </c>
      <c r="E4612" s="15">
        <f t="shared" si="144"/>
        <v>20201412</v>
      </c>
      <c r="F4612">
        <v>136</v>
      </c>
      <c r="G4612">
        <v>99999</v>
      </c>
      <c r="H4612" t="str">
        <f>IF(VLOOKUP(G4612,Clientes!$A$2:$D$102,4,FALSE)=0,Clientes!$D$6,VLOOKUP(G4612,Clientes!$A$2:$D$102,4,FALSE))</f>
        <v>Ciudad de México</v>
      </c>
      <c r="I4612" t="s">
        <v>859</v>
      </c>
      <c r="J4612">
        <v>2</v>
      </c>
      <c r="O4612" t="s">
        <v>908</v>
      </c>
    </row>
    <row r="4613" spans="1:15">
      <c r="A4613">
        <f t="shared" si="145"/>
        <v>4612</v>
      </c>
      <c r="B4613" s="14">
        <v>44365</v>
      </c>
      <c r="C4613" t="s">
        <v>6</v>
      </c>
      <c r="D4613" t="s">
        <v>20</v>
      </c>
      <c r="E4613" s="15">
        <f t="shared" si="144"/>
        <v>20201413</v>
      </c>
      <c r="F4613">
        <v>288</v>
      </c>
      <c r="G4613">
        <v>99999</v>
      </c>
      <c r="H4613" t="str">
        <f>IF(VLOOKUP(G4613,Clientes!$A$2:$D$102,4,FALSE)=0,Clientes!$D$6,VLOOKUP(G4613,Clientes!$A$2:$D$102,4,FALSE))</f>
        <v>Ciudad de México</v>
      </c>
      <c r="I4613" t="s">
        <v>860</v>
      </c>
      <c r="J4613">
        <v>2</v>
      </c>
      <c r="O4613" t="s">
        <v>907</v>
      </c>
    </row>
    <row r="4614" spans="1:15">
      <c r="A4614">
        <f t="shared" si="145"/>
        <v>4613</v>
      </c>
      <c r="B4614" s="14">
        <v>44365</v>
      </c>
      <c r="C4614" t="s">
        <v>6</v>
      </c>
      <c r="D4614" t="s">
        <v>20</v>
      </c>
      <c r="E4614" s="15">
        <f t="shared" si="144"/>
        <v>20201414</v>
      </c>
      <c r="F4614">
        <v>309</v>
      </c>
      <c r="G4614">
        <v>99999</v>
      </c>
      <c r="H4614" t="str">
        <f>IF(VLOOKUP(G4614,Clientes!$A$2:$D$102,4,FALSE)=0,Clientes!$D$6,VLOOKUP(G4614,Clientes!$A$2:$D$102,4,FALSE))</f>
        <v>Ciudad de México</v>
      </c>
      <c r="I4614" t="s">
        <v>853</v>
      </c>
      <c r="J4614">
        <v>3</v>
      </c>
      <c r="O4614" t="s">
        <v>32</v>
      </c>
    </row>
    <row r="4615" spans="1:15">
      <c r="A4615">
        <f t="shared" si="145"/>
        <v>4614</v>
      </c>
      <c r="B4615" s="14">
        <v>44365</v>
      </c>
      <c r="C4615" t="s">
        <v>6</v>
      </c>
      <c r="D4615" t="s">
        <v>20</v>
      </c>
      <c r="E4615" s="15">
        <f t="shared" si="144"/>
        <v>20201415</v>
      </c>
      <c r="F4615">
        <v>321</v>
      </c>
      <c r="G4615">
        <v>99999</v>
      </c>
      <c r="H4615" t="str">
        <f>IF(VLOOKUP(G4615,Clientes!$A$2:$D$102,4,FALSE)=0,Clientes!$D$6,VLOOKUP(G4615,Clientes!$A$2:$D$102,4,FALSE))</f>
        <v>Ciudad de México</v>
      </c>
      <c r="I4615" t="s">
        <v>887</v>
      </c>
      <c r="J4615">
        <v>4</v>
      </c>
      <c r="O4615" t="s">
        <v>907</v>
      </c>
    </row>
    <row r="4616" spans="1:15">
      <c r="A4616">
        <f t="shared" si="145"/>
        <v>4615</v>
      </c>
      <c r="B4616" s="14">
        <v>44365</v>
      </c>
      <c r="C4616" t="s">
        <v>6</v>
      </c>
      <c r="D4616" t="s">
        <v>20</v>
      </c>
      <c r="E4616" s="15">
        <f t="shared" si="144"/>
        <v>20201416</v>
      </c>
      <c r="F4616">
        <v>371</v>
      </c>
      <c r="G4616">
        <v>99999</v>
      </c>
      <c r="H4616" t="str">
        <f>IF(VLOOKUP(G4616,Clientes!$A$2:$D$102,4,FALSE)=0,Clientes!$D$6,VLOOKUP(G4616,Clientes!$A$2:$D$102,4,FALSE))</f>
        <v>Ciudad de México</v>
      </c>
      <c r="I4616" t="s">
        <v>864</v>
      </c>
      <c r="J4616">
        <v>1</v>
      </c>
      <c r="O4616" t="s">
        <v>908</v>
      </c>
    </row>
    <row r="4617" spans="1:15">
      <c r="A4617">
        <f t="shared" si="145"/>
        <v>4616</v>
      </c>
      <c r="B4617" s="14">
        <v>44366</v>
      </c>
      <c r="C4617" t="s">
        <v>6</v>
      </c>
      <c r="D4617" t="s">
        <v>20</v>
      </c>
      <c r="E4617" s="15">
        <f t="shared" si="144"/>
        <v>20201417</v>
      </c>
      <c r="F4617">
        <v>98</v>
      </c>
      <c r="G4617">
        <v>98</v>
      </c>
      <c r="H4617" t="str">
        <f>IF(VLOOKUP(G4617,Clientes!$A$2:$D$102,4,FALSE)=0,Clientes!$D$6,VLOOKUP(G4617,Clientes!$A$2:$D$102,4,FALSE))</f>
        <v>Ciudad de México</v>
      </c>
      <c r="I4617" t="s">
        <v>862</v>
      </c>
      <c r="J4617">
        <v>7</v>
      </c>
      <c r="O4617" t="s">
        <v>907</v>
      </c>
    </row>
    <row r="4618" spans="1:15">
      <c r="A4618">
        <f t="shared" si="145"/>
        <v>4617</v>
      </c>
      <c r="B4618" s="14">
        <v>44366</v>
      </c>
      <c r="C4618" t="s">
        <v>6</v>
      </c>
      <c r="D4618" t="s">
        <v>20</v>
      </c>
      <c r="E4618" s="15">
        <f t="shared" si="144"/>
        <v>20201418</v>
      </c>
      <c r="F4618">
        <v>161</v>
      </c>
      <c r="G4618">
        <v>99999</v>
      </c>
      <c r="H4618" t="str">
        <f>IF(VLOOKUP(G4618,Clientes!$A$2:$D$102,4,FALSE)=0,Clientes!$D$6,VLOOKUP(G4618,Clientes!$A$2:$D$102,4,FALSE))</f>
        <v>Ciudad de México</v>
      </c>
      <c r="I4618" t="s">
        <v>839</v>
      </c>
      <c r="J4618">
        <v>5</v>
      </c>
      <c r="O4618" t="s">
        <v>908</v>
      </c>
    </row>
    <row r="4619" spans="1:15">
      <c r="A4619">
        <f t="shared" si="145"/>
        <v>4618</v>
      </c>
      <c r="B4619" s="14">
        <v>44366</v>
      </c>
      <c r="C4619" t="s">
        <v>6</v>
      </c>
      <c r="D4619" t="s">
        <v>21</v>
      </c>
      <c r="E4619" s="15">
        <f t="shared" si="144"/>
        <v>20201419</v>
      </c>
      <c r="F4619">
        <v>355</v>
      </c>
      <c r="G4619">
        <v>99999</v>
      </c>
      <c r="H4619" t="str">
        <f>IF(VLOOKUP(G4619,Clientes!$A$2:$D$102,4,FALSE)=0,Clientes!$D$6,VLOOKUP(G4619,Clientes!$A$2:$D$102,4,FALSE))</f>
        <v>Ciudad de México</v>
      </c>
      <c r="I4619" t="s">
        <v>871</v>
      </c>
      <c r="J4619">
        <v>7</v>
      </c>
      <c r="O4619" t="s">
        <v>32</v>
      </c>
    </row>
    <row r="4620" spans="1:15">
      <c r="A4620">
        <f t="shared" si="145"/>
        <v>4619</v>
      </c>
      <c r="B4620" s="14">
        <v>44366</v>
      </c>
      <c r="C4620" t="s">
        <v>6</v>
      </c>
      <c r="D4620" t="s">
        <v>20</v>
      </c>
      <c r="E4620" s="15">
        <f t="shared" si="144"/>
        <v>20201420</v>
      </c>
      <c r="F4620">
        <v>411</v>
      </c>
      <c r="G4620">
        <v>99999</v>
      </c>
      <c r="H4620" t="str">
        <f>IF(VLOOKUP(G4620,Clientes!$A$2:$D$102,4,FALSE)=0,Clientes!$D$6,VLOOKUP(G4620,Clientes!$A$2:$D$102,4,FALSE))</f>
        <v>Ciudad de México</v>
      </c>
      <c r="I4620" t="s">
        <v>857</v>
      </c>
      <c r="J4620">
        <v>4</v>
      </c>
      <c r="O4620" t="s">
        <v>908</v>
      </c>
    </row>
    <row r="4621" spans="1:15">
      <c r="A4621">
        <f t="shared" si="145"/>
        <v>4620</v>
      </c>
      <c r="B4621" s="14">
        <v>44367</v>
      </c>
      <c r="C4621" t="s">
        <v>6</v>
      </c>
      <c r="D4621" t="s">
        <v>20</v>
      </c>
      <c r="E4621" s="15">
        <f t="shared" si="144"/>
        <v>20201421</v>
      </c>
      <c r="F4621">
        <v>61</v>
      </c>
      <c r="G4621">
        <v>61</v>
      </c>
      <c r="H4621" t="str">
        <f>IF(VLOOKUP(G4621,Clientes!$A$2:$D$102,4,FALSE)=0,Clientes!$D$6,VLOOKUP(G4621,Clientes!$A$2:$D$102,4,FALSE))</f>
        <v>Ensenada</v>
      </c>
      <c r="I4621" t="s">
        <v>867</v>
      </c>
      <c r="J4621">
        <v>1</v>
      </c>
      <c r="O4621" t="s">
        <v>908</v>
      </c>
    </row>
    <row r="4622" spans="1:15">
      <c r="A4622">
        <f t="shared" si="145"/>
        <v>4621</v>
      </c>
      <c r="B4622" s="14">
        <v>44367</v>
      </c>
      <c r="C4622" t="s">
        <v>6</v>
      </c>
      <c r="D4622" t="s">
        <v>22</v>
      </c>
      <c r="E4622" s="15">
        <f t="shared" si="144"/>
        <v>20201422</v>
      </c>
      <c r="F4622">
        <v>80</v>
      </c>
      <c r="G4622">
        <v>80</v>
      </c>
      <c r="H4622" t="str">
        <f>IF(VLOOKUP(G4622,Clientes!$A$2:$D$102,4,FALSE)=0,Clientes!$D$6,VLOOKUP(G4622,Clientes!$A$2:$D$102,4,FALSE))</f>
        <v>Ciudad de México</v>
      </c>
      <c r="I4622" t="s">
        <v>859</v>
      </c>
      <c r="J4622">
        <v>5</v>
      </c>
      <c r="O4622" t="s">
        <v>907</v>
      </c>
    </row>
    <row r="4623" spans="1:15">
      <c r="A4623">
        <f t="shared" si="145"/>
        <v>4622</v>
      </c>
      <c r="B4623" s="14">
        <v>44367</v>
      </c>
      <c r="C4623" t="s">
        <v>6</v>
      </c>
      <c r="D4623" t="s">
        <v>20</v>
      </c>
      <c r="E4623" s="15">
        <f t="shared" si="144"/>
        <v>20201423</v>
      </c>
      <c r="F4623">
        <v>130</v>
      </c>
      <c r="G4623">
        <v>99999</v>
      </c>
      <c r="H4623" t="str">
        <f>IF(VLOOKUP(G4623,Clientes!$A$2:$D$102,4,FALSE)=0,Clientes!$D$6,VLOOKUP(G4623,Clientes!$A$2:$D$102,4,FALSE))</f>
        <v>Ciudad de México</v>
      </c>
      <c r="I4623" t="s">
        <v>830</v>
      </c>
      <c r="J4623">
        <v>5</v>
      </c>
      <c r="O4623" t="s">
        <v>908</v>
      </c>
    </row>
    <row r="4624" spans="1:15">
      <c r="A4624">
        <f t="shared" si="145"/>
        <v>4623</v>
      </c>
      <c r="B4624" s="14">
        <v>44367</v>
      </c>
      <c r="C4624" t="s">
        <v>6</v>
      </c>
      <c r="D4624" t="s">
        <v>20</v>
      </c>
      <c r="E4624" s="15">
        <f t="shared" si="144"/>
        <v>20201424</v>
      </c>
      <c r="F4624">
        <v>144</v>
      </c>
      <c r="G4624">
        <v>99999</v>
      </c>
      <c r="H4624" t="str">
        <f>IF(VLOOKUP(G4624,Clientes!$A$2:$D$102,4,FALSE)=0,Clientes!$D$6,VLOOKUP(G4624,Clientes!$A$2:$D$102,4,FALSE))</f>
        <v>Ciudad de México</v>
      </c>
      <c r="I4624" t="s">
        <v>836</v>
      </c>
      <c r="J4624">
        <v>4</v>
      </c>
      <c r="O4624" t="s">
        <v>908</v>
      </c>
    </row>
    <row r="4625" spans="1:15">
      <c r="A4625">
        <f t="shared" si="145"/>
        <v>4624</v>
      </c>
      <c r="B4625" s="14">
        <v>44367</v>
      </c>
      <c r="C4625" t="s">
        <v>6</v>
      </c>
      <c r="D4625" t="s">
        <v>20</v>
      </c>
      <c r="E4625" s="15">
        <f t="shared" si="144"/>
        <v>20201425</v>
      </c>
      <c r="F4625">
        <v>280</v>
      </c>
      <c r="G4625">
        <v>99999</v>
      </c>
      <c r="H4625" t="str">
        <f>IF(VLOOKUP(G4625,Clientes!$A$2:$D$102,4,FALSE)=0,Clientes!$D$6,VLOOKUP(G4625,Clientes!$A$2:$D$102,4,FALSE))</f>
        <v>Ciudad de México</v>
      </c>
      <c r="I4625" t="s">
        <v>874</v>
      </c>
      <c r="J4625">
        <v>6</v>
      </c>
      <c r="O4625" t="s">
        <v>907</v>
      </c>
    </row>
    <row r="4626" spans="1:15">
      <c r="A4626">
        <f t="shared" si="145"/>
        <v>4625</v>
      </c>
      <c r="B4626" s="14">
        <v>44367</v>
      </c>
      <c r="C4626" t="s">
        <v>6</v>
      </c>
      <c r="D4626" t="s">
        <v>20</v>
      </c>
      <c r="E4626" s="15">
        <f t="shared" si="144"/>
        <v>20201426</v>
      </c>
      <c r="F4626">
        <v>360</v>
      </c>
      <c r="G4626">
        <v>99999</v>
      </c>
      <c r="H4626" t="str">
        <f>IF(VLOOKUP(G4626,Clientes!$A$2:$D$102,4,FALSE)=0,Clientes!$D$6,VLOOKUP(G4626,Clientes!$A$2:$D$102,4,FALSE))</f>
        <v>Ciudad de México</v>
      </c>
      <c r="I4626" t="s">
        <v>853</v>
      </c>
      <c r="J4626">
        <v>4</v>
      </c>
      <c r="O4626" t="s">
        <v>907</v>
      </c>
    </row>
    <row r="4627" spans="1:15">
      <c r="A4627">
        <f t="shared" si="145"/>
        <v>4626</v>
      </c>
      <c r="B4627" s="14">
        <v>44367</v>
      </c>
      <c r="C4627" t="s">
        <v>6</v>
      </c>
      <c r="D4627" t="s">
        <v>21</v>
      </c>
      <c r="E4627" s="15">
        <f t="shared" si="144"/>
        <v>20201427</v>
      </c>
      <c r="F4627">
        <v>361</v>
      </c>
      <c r="G4627">
        <v>99999</v>
      </c>
      <c r="H4627" t="str">
        <f>IF(VLOOKUP(G4627,Clientes!$A$2:$D$102,4,FALSE)=0,Clientes!$D$6,VLOOKUP(G4627,Clientes!$A$2:$D$102,4,FALSE))</f>
        <v>Ciudad de México</v>
      </c>
      <c r="I4627" t="s">
        <v>889</v>
      </c>
      <c r="J4627">
        <v>5</v>
      </c>
      <c r="O4627" t="s">
        <v>907</v>
      </c>
    </row>
    <row r="4628" spans="1:15">
      <c r="A4628">
        <f t="shared" si="145"/>
        <v>4627</v>
      </c>
      <c r="B4628" s="14">
        <v>44367</v>
      </c>
      <c r="C4628" t="s">
        <v>6</v>
      </c>
      <c r="D4628" t="s">
        <v>20</v>
      </c>
      <c r="E4628" s="15">
        <f t="shared" si="144"/>
        <v>20201428</v>
      </c>
      <c r="F4628">
        <v>365</v>
      </c>
      <c r="G4628">
        <v>99999</v>
      </c>
      <c r="H4628" t="str">
        <f>IF(VLOOKUP(G4628,Clientes!$A$2:$D$102,4,FALSE)=0,Clientes!$D$6,VLOOKUP(G4628,Clientes!$A$2:$D$102,4,FALSE))</f>
        <v>Ciudad de México</v>
      </c>
      <c r="I4628" t="s">
        <v>888</v>
      </c>
      <c r="J4628">
        <v>2</v>
      </c>
      <c r="O4628" t="s">
        <v>907</v>
      </c>
    </row>
    <row r="4629" spans="1:15">
      <c r="A4629">
        <f t="shared" si="145"/>
        <v>4628</v>
      </c>
      <c r="B4629" s="14">
        <v>44368</v>
      </c>
      <c r="C4629" t="s">
        <v>6</v>
      </c>
      <c r="D4629" t="s">
        <v>20</v>
      </c>
      <c r="E4629" s="15">
        <f t="shared" si="144"/>
        <v>20201429</v>
      </c>
      <c r="F4629">
        <v>6</v>
      </c>
      <c r="G4629">
        <v>6</v>
      </c>
      <c r="H4629" t="str">
        <f>IF(VLOOKUP(G4629,Clientes!$A$2:$D$102,4,FALSE)=0,Clientes!$D$6,VLOOKUP(G4629,Clientes!$A$2:$D$102,4,FALSE))</f>
        <v>San Pedro Garza García</v>
      </c>
      <c r="I4629" t="s">
        <v>858</v>
      </c>
      <c r="J4629">
        <v>3</v>
      </c>
      <c r="O4629" t="s">
        <v>32</v>
      </c>
    </row>
    <row r="4630" spans="1:15">
      <c r="A4630">
        <f t="shared" si="145"/>
        <v>4629</v>
      </c>
      <c r="B4630" s="14">
        <v>44368</v>
      </c>
      <c r="C4630" t="s">
        <v>6</v>
      </c>
      <c r="D4630" t="s">
        <v>20</v>
      </c>
      <c r="E4630" s="15">
        <f t="shared" si="144"/>
        <v>20201430</v>
      </c>
      <c r="F4630">
        <v>17</v>
      </c>
      <c r="G4630">
        <v>17</v>
      </c>
      <c r="H4630" t="str">
        <f>IF(VLOOKUP(G4630,Clientes!$A$2:$D$102,4,FALSE)=0,Clientes!$D$6,VLOOKUP(G4630,Clientes!$A$2:$D$102,4,FALSE))</f>
        <v>Heroica Matamoros</v>
      </c>
      <c r="I4630" t="s">
        <v>876</v>
      </c>
      <c r="J4630">
        <v>1</v>
      </c>
      <c r="O4630" t="s">
        <v>908</v>
      </c>
    </row>
    <row r="4631" spans="1:15">
      <c r="A4631">
        <f t="shared" si="145"/>
        <v>4630</v>
      </c>
      <c r="B4631" s="14">
        <v>44368</v>
      </c>
      <c r="C4631" t="s">
        <v>6</v>
      </c>
      <c r="D4631" t="s">
        <v>20</v>
      </c>
      <c r="E4631" s="15">
        <f t="shared" si="144"/>
        <v>20201431</v>
      </c>
      <c r="F4631">
        <v>19</v>
      </c>
      <c r="G4631">
        <v>19</v>
      </c>
      <c r="H4631" t="str">
        <f>IF(VLOOKUP(G4631,Clientes!$A$2:$D$102,4,FALSE)=0,Clientes!$D$6,VLOOKUP(G4631,Clientes!$A$2:$D$102,4,FALSE))</f>
        <v>Guadalupe</v>
      </c>
      <c r="I4631" t="s">
        <v>841</v>
      </c>
      <c r="J4631">
        <v>3</v>
      </c>
      <c r="O4631" t="s">
        <v>32</v>
      </c>
    </row>
    <row r="4632" spans="1:15">
      <c r="A4632">
        <f t="shared" si="145"/>
        <v>4631</v>
      </c>
      <c r="B4632" s="14">
        <v>44368</v>
      </c>
      <c r="C4632" t="s">
        <v>6</v>
      </c>
      <c r="D4632" t="s">
        <v>20</v>
      </c>
      <c r="E4632" s="15">
        <f t="shared" si="144"/>
        <v>20201432</v>
      </c>
      <c r="F4632">
        <v>54</v>
      </c>
      <c r="G4632">
        <v>54</v>
      </c>
      <c r="H4632" t="str">
        <f>IF(VLOOKUP(G4632,Clientes!$A$2:$D$102,4,FALSE)=0,Clientes!$D$6,VLOOKUP(G4632,Clientes!$A$2:$D$102,4,FALSE))</f>
        <v>Ciudad de México</v>
      </c>
      <c r="I4632" t="s">
        <v>849</v>
      </c>
      <c r="J4632">
        <v>5</v>
      </c>
      <c r="O4632" t="s">
        <v>907</v>
      </c>
    </row>
    <row r="4633" spans="1:15">
      <c r="A4633">
        <f t="shared" si="145"/>
        <v>4632</v>
      </c>
      <c r="B4633" s="14">
        <v>44368</v>
      </c>
      <c r="C4633" t="s">
        <v>6</v>
      </c>
      <c r="D4633" t="s">
        <v>20</v>
      </c>
      <c r="E4633" s="15">
        <f t="shared" si="144"/>
        <v>20201433</v>
      </c>
      <c r="F4633">
        <v>127</v>
      </c>
      <c r="G4633">
        <v>99999</v>
      </c>
      <c r="H4633" t="str">
        <f>IF(VLOOKUP(G4633,Clientes!$A$2:$D$102,4,FALSE)=0,Clientes!$D$6,VLOOKUP(G4633,Clientes!$A$2:$D$102,4,FALSE))</f>
        <v>Ciudad de México</v>
      </c>
      <c r="I4633" t="s">
        <v>882</v>
      </c>
      <c r="J4633">
        <v>5</v>
      </c>
      <c r="O4633" t="s">
        <v>908</v>
      </c>
    </row>
    <row r="4634" spans="1:15">
      <c r="A4634">
        <f t="shared" si="145"/>
        <v>4633</v>
      </c>
      <c r="B4634" s="14">
        <v>44368</v>
      </c>
      <c r="C4634" t="s">
        <v>6</v>
      </c>
      <c r="D4634" t="s">
        <v>21</v>
      </c>
      <c r="E4634" s="15">
        <f t="shared" si="144"/>
        <v>20201434</v>
      </c>
      <c r="F4634">
        <v>143</v>
      </c>
      <c r="G4634">
        <v>99999</v>
      </c>
      <c r="H4634" t="str">
        <f>IF(VLOOKUP(G4634,Clientes!$A$2:$D$102,4,FALSE)=0,Clientes!$D$6,VLOOKUP(G4634,Clientes!$A$2:$D$102,4,FALSE))</f>
        <v>Ciudad de México</v>
      </c>
      <c r="I4634" t="s">
        <v>860</v>
      </c>
      <c r="J4634">
        <v>1</v>
      </c>
      <c r="O4634" t="s">
        <v>908</v>
      </c>
    </row>
    <row r="4635" spans="1:15">
      <c r="A4635">
        <f t="shared" si="145"/>
        <v>4634</v>
      </c>
      <c r="B4635" s="14">
        <v>44368</v>
      </c>
      <c r="C4635" t="s">
        <v>6</v>
      </c>
      <c r="D4635" t="s">
        <v>21</v>
      </c>
      <c r="E4635" s="15">
        <f t="shared" si="144"/>
        <v>20201435</v>
      </c>
      <c r="F4635">
        <v>148</v>
      </c>
      <c r="G4635">
        <v>99999</v>
      </c>
      <c r="H4635" t="str">
        <f>IF(VLOOKUP(G4635,Clientes!$A$2:$D$102,4,FALSE)=0,Clientes!$D$6,VLOOKUP(G4635,Clientes!$A$2:$D$102,4,FALSE))</f>
        <v>Ciudad de México</v>
      </c>
      <c r="I4635" t="s">
        <v>880</v>
      </c>
      <c r="J4635">
        <v>4</v>
      </c>
      <c r="O4635" t="s">
        <v>907</v>
      </c>
    </row>
    <row r="4636" spans="1:15">
      <c r="A4636">
        <f t="shared" si="145"/>
        <v>4635</v>
      </c>
      <c r="B4636" s="14">
        <v>44368</v>
      </c>
      <c r="C4636" t="s">
        <v>6</v>
      </c>
      <c r="D4636" t="s">
        <v>20</v>
      </c>
      <c r="E4636" s="15">
        <f t="shared" si="144"/>
        <v>20201436</v>
      </c>
      <c r="F4636">
        <v>169</v>
      </c>
      <c r="G4636">
        <v>99999</v>
      </c>
      <c r="H4636" t="str">
        <f>IF(VLOOKUP(G4636,Clientes!$A$2:$D$102,4,FALSE)=0,Clientes!$D$6,VLOOKUP(G4636,Clientes!$A$2:$D$102,4,FALSE))</f>
        <v>Ciudad de México</v>
      </c>
      <c r="I4636" t="s">
        <v>885</v>
      </c>
      <c r="J4636">
        <v>6</v>
      </c>
      <c r="O4636" t="s">
        <v>907</v>
      </c>
    </row>
    <row r="4637" spans="1:15">
      <c r="A4637">
        <f t="shared" si="145"/>
        <v>4636</v>
      </c>
      <c r="B4637" s="14">
        <v>44368</v>
      </c>
      <c r="C4637" t="s">
        <v>6</v>
      </c>
      <c r="D4637" t="s">
        <v>22</v>
      </c>
      <c r="E4637" s="15">
        <f t="shared" si="144"/>
        <v>20201437</v>
      </c>
      <c r="F4637">
        <v>180</v>
      </c>
      <c r="G4637">
        <v>99999</v>
      </c>
      <c r="H4637" t="str">
        <f>IF(VLOOKUP(G4637,Clientes!$A$2:$D$102,4,FALSE)=0,Clientes!$D$6,VLOOKUP(G4637,Clientes!$A$2:$D$102,4,FALSE))</f>
        <v>Ciudad de México</v>
      </c>
      <c r="I4637" t="s">
        <v>887</v>
      </c>
      <c r="J4637">
        <v>2</v>
      </c>
      <c r="O4637" t="s">
        <v>32</v>
      </c>
    </row>
    <row r="4638" spans="1:15">
      <c r="A4638">
        <f t="shared" si="145"/>
        <v>4637</v>
      </c>
      <c r="B4638" s="14">
        <v>44368</v>
      </c>
      <c r="C4638" t="s">
        <v>6</v>
      </c>
      <c r="D4638" t="s">
        <v>20</v>
      </c>
      <c r="E4638" s="15">
        <f t="shared" si="144"/>
        <v>20201438</v>
      </c>
      <c r="F4638">
        <v>452</v>
      </c>
      <c r="G4638">
        <v>99999</v>
      </c>
      <c r="H4638" t="str">
        <f>IF(VLOOKUP(G4638,Clientes!$A$2:$D$102,4,FALSE)=0,Clientes!$D$6,VLOOKUP(G4638,Clientes!$A$2:$D$102,4,FALSE))</f>
        <v>Ciudad de México</v>
      </c>
      <c r="I4638" t="s">
        <v>830</v>
      </c>
      <c r="J4638">
        <v>2</v>
      </c>
      <c r="O4638" t="s">
        <v>908</v>
      </c>
    </row>
    <row r="4639" spans="1:15">
      <c r="A4639">
        <f t="shared" si="145"/>
        <v>4638</v>
      </c>
      <c r="B4639" s="14">
        <v>44369</v>
      </c>
      <c r="C4639" t="s">
        <v>6</v>
      </c>
      <c r="D4639" t="s">
        <v>22</v>
      </c>
      <c r="E4639" s="15">
        <f t="shared" si="144"/>
        <v>20201439</v>
      </c>
      <c r="F4639">
        <v>2</v>
      </c>
      <c r="G4639">
        <v>2</v>
      </c>
      <c r="H4639" t="str">
        <f>IF(VLOOKUP(G4639,Clientes!$A$2:$D$102,4,FALSE)=0,Clientes!$D$6,VLOOKUP(G4639,Clientes!$A$2:$D$102,4,FALSE))</f>
        <v>Puebla de Zaragoza</v>
      </c>
      <c r="I4639" t="s">
        <v>890</v>
      </c>
      <c r="J4639">
        <v>1</v>
      </c>
      <c r="O4639" t="s">
        <v>32</v>
      </c>
    </row>
    <row r="4640" spans="1:15">
      <c r="A4640">
        <f t="shared" si="145"/>
        <v>4639</v>
      </c>
      <c r="B4640" s="14">
        <v>44369</v>
      </c>
      <c r="C4640" t="s">
        <v>6</v>
      </c>
      <c r="D4640" t="s">
        <v>20</v>
      </c>
      <c r="E4640" s="15">
        <f t="shared" si="144"/>
        <v>20201440</v>
      </c>
      <c r="F4640">
        <v>44</v>
      </c>
      <c r="G4640">
        <v>44</v>
      </c>
      <c r="H4640" t="str">
        <f>IF(VLOOKUP(G4640,Clientes!$A$2:$D$102,4,FALSE)=0,Clientes!$D$6,VLOOKUP(G4640,Clientes!$A$2:$D$102,4,FALSE))</f>
        <v>Mérida</v>
      </c>
      <c r="I4640" t="s">
        <v>890</v>
      </c>
      <c r="J4640">
        <v>5</v>
      </c>
      <c r="O4640" t="s">
        <v>907</v>
      </c>
    </row>
    <row r="4641" spans="1:15">
      <c r="A4641">
        <f t="shared" si="145"/>
        <v>4640</v>
      </c>
      <c r="B4641" s="14">
        <v>44369</v>
      </c>
      <c r="C4641" t="s">
        <v>6</v>
      </c>
      <c r="D4641" t="s">
        <v>22</v>
      </c>
      <c r="E4641" s="15">
        <f t="shared" si="144"/>
        <v>20201441</v>
      </c>
      <c r="F4641">
        <v>119</v>
      </c>
      <c r="G4641">
        <v>99999</v>
      </c>
      <c r="H4641" t="str">
        <f>IF(VLOOKUP(G4641,Clientes!$A$2:$D$102,4,FALSE)=0,Clientes!$D$6,VLOOKUP(G4641,Clientes!$A$2:$D$102,4,FALSE))</f>
        <v>Ciudad de México</v>
      </c>
      <c r="I4641" t="s">
        <v>829</v>
      </c>
      <c r="J4641">
        <v>1</v>
      </c>
      <c r="O4641" t="s">
        <v>32</v>
      </c>
    </row>
    <row r="4642" spans="1:15">
      <c r="A4642">
        <f t="shared" si="145"/>
        <v>4641</v>
      </c>
      <c r="B4642" s="14">
        <v>44369</v>
      </c>
      <c r="C4642" t="s">
        <v>6</v>
      </c>
      <c r="D4642" t="s">
        <v>20</v>
      </c>
      <c r="E4642" s="15">
        <f t="shared" si="144"/>
        <v>20201442</v>
      </c>
      <c r="F4642">
        <v>145</v>
      </c>
      <c r="G4642">
        <v>99999</v>
      </c>
      <c r="H4642" t="str">
        <f>IF(VLOOKUP(G4642,Clientes!$A$2:$D$102,4,FALSE)=0,Clientes!$D$6,VLOOKUP(G4642,Clientes!$A$2:$D$102,4,FALSE))</f>
        <v>Ciudad de México</v>
      </c>
      <c r="I4642" t="s">
        <v>866</v>
      </c>
      <c r="J4642">
        <v>3</v>
      </c>
      <c r="O4642" t="s">
        <v>32</v>
      </c>
    </row>
    <row r="4643" spans="1:15">
      <c r="A4643">
        <f t="shared" si="145"/>
        <v>4642</v>
      </c>
      <c r="B4643" s="14">
        <v>44369</v>
      </c>
      <c r="C4643" t="s">
        <v>6</v>
      </c>
      <c r="D4643" t="s">
        <v>20</v>
      </c>
      <c r="E4643" s="15">
        <f t="shared" si="144"/>
        <v>20201443</v>
      </c>
      <c r="F4643">
        <v>151</v>
      </c>
      <c r="G4643">
        <v>99999</v>
      </c>
      <c r="H4643" t="str">
        <f>IF(VLOOKUP(G4643,Clientes!$A$2:$D$102,4,FALSE)=0,Clientes!$D$6,VLOOKUP(G4643,Clientes!$A$2:$D$102,4,FALSE))</f>
        <v>Ciudad de México</v>
      </c>
      <c r="I4643" t="s">
        <v>852</v>
      </c>
      <c r="J4643">
        <v>5</v>
      </c>
      <c r="O4643" t="s">
        <v>907</v>
      </c>
    </row>
    <row r="4644" spans="1:15">
      <c r="A4644">
        <f t="shared" si="145"/>
        <v>4643</v>
      </c>
      <c r="B4644" s="14">
        <v>44369</v>
      </c>
      <c r="C4644" t="s">
        <v>6</v>
      </c>
      <c r="D4644" t="s">
        <v>20</v>
      </c>
      <c r="E4644" s="15">
        <f t="shared" si="144"/>
        <v>20201444</v>
      </c>
      <c r="F4644">
        <v>239</v>
      </c>
      <c r="G4644">
        <v>99999</v>
      </c>
      <c r="H4644" t="str">
        <f>IF(VLOOKUP(G4644,Clientes!$A$2:$D$102,4,FALSE)=0,Clientes!$D$6,VLOOKUP(G4644,Clientes!$A$2:$D$102,4,FALSE))</f>
        <v>Ciudad de México</v>
      </c>
      <c r="I4644" t="s">
        <v>840</v>
      </c>
      <c r="J4644">
        <v>6</v>
      </c>
      <c r="O4644" t="s">
        <v>32</v>
      </c>
    </row>
    <row r="4645" spans="1:15">
      <c r="A4645">
        <f t="shared" si="145"/>
        <v>4644</v>
      </c>
      <c r="B4645" s="14">
        <v>44369</v>
      </c>
      <c r="C4645" t="s">
        <v>6</v>
      </c>
      <c r="D4645" t="s">
        <v>20</v>
      </c>
      <c r="E4645" s="15">
        <f t="shared" si="144"/>
        <v>20201445</v>
      </c>
      <c r="F4645">
        <v>289</v>
      </c>
      <c r="G4645">
        <v>99999</v>
      </c>
      <c r="H4645" t="str">
        <f>IF(VLOOKUP(G4645,Clientes!$A$2:$D$102,4,FALSE)=0,Clientes!$D$6,VLOOKUP(G4645,Clientes!$A$2:$D$102,4,FALSE))</f>
        <v>Ciudad de México</v>
      </c>
      <c r="I4645" t="s">
        <v>879</v>
      </c>
      <c r="J4645">
        <v>3</v>
      </c>
      <c r="O4645" t="s">
        <v>908</v>
      </c>
    </row>
    <row r="4646" spans="1:15">
      <c r="A4646">
        <f t="shared" si="145"/>
        <v>4645</v>
      </c>
      <c r="B4646" s="14">
        <v>44369</v>
      </c>
      <c r="C4646" t="s">
        <v>6</v>
      </c>
      <c r="D4646" t="s">
        <v>20</v>
      </c>
      <c r="E4646" s="15">
        <f t="shared" si="144"/>
        <v>20201446</v>
      </c>
      <c r="F4646">
        <v>438</v>
      </c>
      <c r="G4646">
        <v>99999</v>
      </c>
      <c r="H4646" t="str">
        <f>IF(VLOOKUP(G4646,Clientes!$A$2:$D$102,4,FALSE)=0,Clientes!$D$6,VLOOKUP(G4646,Clientes!$A$2:$D$102,4,FALSE))</f>
        <v>Ciudad de México</v>
      </c>
      <c r="I4646" t="s">
        <v>874</v>
      </c>
      <c r="J4646">
        <v>1</v>
      </c>
      <c r="O4646" t="s">
        <v>32</v>
      </c>
    </row>
    <row r="4647" spans="1:15">
      <c r="A4647">
        <f t="shared" si="145"/>
        <v>4646</v>
      </c>
      <c r="B4647" s="14">
        <v>44369</v>
      </c>
      <c r="C4647" t="s">
        <v>6</v>
      </c>
      <c r="D4647" t="s">
        <v>20</v>
      </c>
      <c r="E4647" s="15">
        <f t="shared" si="144"/>
        <v>20201447</v>
      </c>
      <c r="F4647">
        <v>446</v>
      </c>
      <c r="G4647">
        <v>99999</v>
      </c>
      <c r="H4647" t="str">
        <f>IF(VLOOKUP(G4647,Clientes!$A$2:$D$102,4,FALSE)=0,Clientes!$D$6,VLOOKUP(G4647,Clientes!$A$2:$D$102,4,FALSE))</f>
        <v>Ciudad de México</v>
      </c>
      <c r="I4647" t="s">
        <v>877</v>
      </c>
      <c r="J4647">
        <v>5</v>
      </c>
      <c r="O4647" t="s">
        <v>907</v>
      </c>
    </row>
    <row r="4648" spans="1:15">
      <c r="A4648">
        <f t="shared" si="145"/>
        <v>4647</v>
      </c>
      <c r="B4648" s="14">
        <v>44370</v>
      </c>
      <c r="C4648" t="s">
        <v>6</v>
      </c>
      <c r="D4648" t="s">
        <v>21</v>
      </c>
      <c r="E4648" s="15">
        <f t="shared" si="144"/>
        <v>20201448</v>
      </c>
      <c r="F4648">
        <v>27</v>
      </c>
      <c r="G4648">
        <v>27</v>
      </c>
      <c r="H4648" t="str">
        <f>IF(VLOOKUP(G4648,Clientes!$A$2:$D$102,4,FALSE)=0,Clientes!$D$6,VLOOKUP(G4648,Clientes!$A$2:$D$102,4,FALSE))</f>
        <v>Naucalpan</v>
      </c>
      <c r="I4648" t="s">
        <v>866</v>
      </c>
      <c r="J4648">
        <v>6</v>
      </c>
      <c r="O4648" t="s">
        <v>907</v>
      </c>
    </row>
    <row r="4649" spans="1:15">
      <c r="A4649">
        <f t="shared" si="145"/>
        <v>4648</v>
      </c>
      <c r="B4649" s="14">
        <v>44370</v>
      </c>
      <c r="C4649" t="s">
        <v>6</v>
      </c>
      <c r="D4649" t="s">
        <v>20</v>
      </c>
      <c r="E4649" s="15">
        <f t="shared" si="144"/>
        <v>20201449</v>
      </c>
      <c r="F4649">
        <v>137</v>
      </c>
      <c r="G4649">
        <v>99999</v>
      </c>
      <c r="H4649" t="str">
        <f>IF(VLOOKUP(G4649,Clientes!$A$2:$D$102,4,FALSE)=0,Clientes!$D$6,VLOOKUP(G4649,Clientes!$A$2:$D$102,4,FALSE))</f>
        <v>Ciudad de México</v>
      </c>
      <c r="I4649" t="s">
        <v>867</v>
      </c>
      <c r="J4649">
        <v>5</v>
      </c>
      <c r="O4649" t="s">
        <v>908</v>
      </c>
    </row>
    <row r="4650" spans="1:15">
      <c r="A4650">
        <f t="shared" si="145"/>
        <v>4649</v>
      </c>
      <c r="B4650" s="14">
        <v>44370</v>
      </c>
      <c r="C4650" t="s">
        <v>6</v>
      </c>
      <c r="D4650" t="s">
        <v>20</v>
      </c>
      <c r="E4650" s="15">
        <f t="shared" si="144"/>
        <v>20201450</v>
      </c>
      <c r="F4650">
        <v>188</v>
      </c>
      <c r="G4650">
        <v>99999</v>
      </c>
      <c r="H4650" t="str">
        <f>IF(VLOOKUP(G4650,Clientes!$A$2:$D$102,4,FALSE)=0,Clientes!$D$6,VLOOKUP(G4650,Clientes!$A$2:$D$102,4,FALSE))</f>
        <v>Ciudad de México</v>
      </c>
      <c r="I4650" t="s">
        <v>870</v>
      </c>
      <c r="J4650">
        <v>7</v>
      </c>
      <c r="O4650" t="s">
        <v>32</v>
      </c>
    </row>
    <row r="4651" spans="1:15">
      <c r="A4651">
        <f t="shared" si="145"/>
        <v>4650</v>
      </c>
      <c r="B4651" s="14">
        <v>44370</v>
      </c>
      <c r="C4651" t="s">
        <v>6</v>
      </c>
      <c r="D4651" t="s">
        <v>22</v>
      </c>
      <c r="E4651" s="15">
        <f t="shared" si="144"/>
        <v>20201451</v>
      </c>
      <c r="F4651">
        <v>232</v>
      </c>
      <c r="G4651">
        <v>99999</v>
      </c>
      <c r="H4651" t="str">
        <f>IF(VLOOKUP(G4651,Clientes!$A$2:$D$102,4,FALSE)=0,Clientes!$D$6,VLOOKUP(G4651,Clientes!$A$2:$D$102,4,FALSE))</f>
        <v>Ciudad de México</v>
      </c>
      <c r="I4651" t="s">
        <v>848</v>
      </c>
      <c r="J4651">
        <v>4</v>
      </c>
      <c r="O4651" t="s">
        <v>907</v>
      </c>
    </row>
    <row r="4652" spans="1:15">
      <c r="A4652">
        <f t="shared" si="145"/>
        <v>4651</v>
      </c>
      <c r="B4652" s="14">
        <v>44370</v>
      </c>
      <c r="C4652" t="s">
        <v>6</v>
      </c>
      <c r="D4652" t="s">
        <v>21</v>
      </c>
      <c r="E4652" s="15">
        <f t="shared" si="144"/>
        <v>20201452</v>
      </c>
      <c r="F4652">
        <v>307</v>
      </c>
      <c r="G4652">
        <v>99999</v>
      </c>
      <c r="H4652" t="str">
        <f>IF(VLOOKUP(G4652,Clientes!$A$2:$D$102,4,FALSE)=0,Clientes!$D$6,VLOOKUP(G4652,Clientes!$A$2:$D$102,4,FALSE))</f>
        <v>Ciudad de México</v>
      </c>
      <c r="I4652" t="s">
        <v>843</v>
      </c>
      <c r="J4652">
        <v>3</v>
      </c>
      <c r="O4652" t="s">
        <v>32</v>
      </c>
    </row>
    <row r="4653" spans="1:15">
      <c r="A4653">
        <f t="shared" si="145"/>
        <v>4652</v>
      </c>
      <c r="B4653" s="14">
        <v>44370</v>
      </c>
      <c r="C4653" t="s">
        <v>6</v>
      </c>
      <c r="D4653" t="s">
        <v>20</v>
      </c>
      <c r="E4653" s="15">
        <f t="shared" si="144"/>
        <v>20201453</v>
      </c>
      <c r="F4653">
        <v>324</v>
      </c>
      <c r="G4653">
        <v>99999</v>
      </c>
      <c r="H4653" t="str">
        <f>IF(VLOOKUP(G4653,Clientes!$A$2:$D$102,4,FALSE)=0,Clientes!$D$6,VLOOKUP(G4653,Clientes!$A$2:$D$102,4,FALSE))</f>
        <v>Ciudad de México</v>
      </c>
      <c r="I4653" t="s">
        <v>880</v>
      </c>
      <c r="J4653">
        <v>6</v>
      </c>
      <c r="O4653" t="s">
        <v>907</v>
      </c>
    </row>
    <row r="4654" spans="1:15">
      <c r="A4654">
        <f t="shared" si="145"/>
        <v>4653</v>
      </c>
      <c r="B4654" s="14">
        <v>44370</v>
      </c>
      <c r="C4654" t="s">
        <v>6</v>
      </c>
      <c r="D4654" t="s">
        <v>20</v>
      </c>
      <c r="E4654" s="15">
        <f t="shared" si="144"/>
        <v>20201454</v>
      </c>
      <c r="F4654">
        <v>390</v>
      </c>
      <c r="G4654">
        <v>99999</v>
      </c>
      <c r="H4654" t="str">
        <f>IF(VLOOKUP(G4654,Clientes!$A$2:$D$102,4,FALSE)=0,Clientes!$D$6,VLOOKUP(G4654,Clientes!$A$2:$D$102,4,FALSE))</f>
        <v>Ciudad de México</v>
      </c>
      <c r="I4654" t="s">
        <v>834</v>
      </c>
      <c r="J4654">
        <v>4</v>
      </c>
      <c r="O4654" t="s">
        <v>32</v>
      </c>
    </row>
    <row r="4655" spans="1:15">
      <c r="A4655">
        <f t="shared" si="145"/>
        <v>4654</v>
      </c>
      <c r="B4655" s="14">
        <v>44370</v>
      </c>
      <c r="C4655" t="s">
        <v>6</v>
      </c>
      <c r="D4655" t="s">
        <v>20</v>
      </c>
      <c r="E4655" s="15">
        <f t="shared" si="144"/>
        <v>20201455</v>
      </c>
      <c r="F4655">
        <v>409</v>
      </c>
      <c r="G4655">
        <v>99999</v>
      </c>
      <c r="H4655" t="str">
        <f>IF(VLOOKUP(G4655,Clientes!$A$2:$D$102,4,FALSE)=0,Clientes!$D$6,VLOOKUP(G4655,Clientes!$A$2:$D$102,4,FALSE))</f>
        <v>Ciudad de México</v>
      </c>
      <c r="I4655" t="s">
        <v>839</v>
      </c>
      <c r="J4655">
        <v>5</v>
      </c>
      <c r="O4655" t="s">
        <v>908</v>
      </c>
    </row>
    <row r="4656" spans="1:15">
      <c r="A4656">
        <f t="shared" si="145"/>
        <v>4655</v>
      </c>
      <c r="B4656" s="14">
        <v>44371</v>
      </c>
      <c r="C4656" t="s">
        <v>6</v>
      </c>
      <c r="D4656" t="s">
        <v>22</v>
      </c>
      <c r="E4656" s="15">
        <f t="shared" si="144"/>
        <v>20201456</v>
      </c>
      <c r="F4656">
        <v>11</v>
      </c>
      <c r="G4656">
        <v>11</v>
      </c>
      <c r="H4656" t="str">
        <f>IF(VLOOKUP(G4656,Clientes!$A$2:$D$102,4,FALSE)=0,Clientes!$D$6,VLOOKUP(G4656,Clientes!$A$2:$D$102,4,FALSE))</f>
        <v>Monclova</v>
      </c>
      <c r="I4656" t="s">
        <v>889</v>
      </c>
      <c r="J4656">
        <v>6</v>
      </c>
      <c r="O4656" t="s">
        <v>32</v>
      </c>
    </row>
    <row r="4657" spans="1:15">
      <c r="A4657">
        <f t="shared" si="145"/>
        <v>4656</v>
      </c>
      <c r="B4657" s="14">
        <v>44371</v>
      </c>
      <c r="C4657" t="s">
        <v>6</v>
      </c>
      <c r="D4657" t="s">
        <v>20</v>
      </c>
      <c r="E4657" s="15">
        <f t="shared" si="144"/>
        <v>20201457</v>
      </c>
      <c r="F4657">
        <v>23</v>
      </c>
      <c r="G4657">
        <v>23</v>
      </c>
      <c r="H4657" t="str">
        <f>IF(VLOOKUP(G4657,Clientes!$A$2:$D$102,4,FALSE)=0,Clientes!$D$6,VLOOKUP(G4657,Clientes!$A$2:$D$102,4,FALSE))</f>
        <v>Ciudad de México</v>
      </c>
      <c r="I4657" t="s">
        <v>831</v>
      </c>
      <c r="J4657">
        <v>6</v>
      </c>
      <c r="O4657" t="s">
        <v>908</v>
      </c>
    </row>
    <row r="4658" spans="1:15">
      <c r="A4658">
        <f t="shared" si="145"/>
        <v>4657</v>
      </c>
      <c r="B4658" s="14">
        <v>44371</v>
      </c>
      <c r="C4658" t="s">
        <v>6</v>
      </c>
      <c r="D4658" t="s">
        <v>21</v>
      </c>
      <c r="E4658" s="15">
        <f t="shared" si="144"/>
        <v>20201458</v>
      </c>
      <c r="F4658">
        <v>201</v>
      </c>
      <c r="G4658">
        <v>99999</v>
      </c>
      <c r="H4658" t="str">
        <f>IF(VLOOKUP(G4658,Clientes!$A$2:$D$102,4,FALSE)=0,Clientes!$D$6,VLOOKUP(G4658,Clientes!$A$2:$D$102,4,FALSE))</f>
        <v>Ciudad de México</v>
      </c>
      <c r="I4658" t="s">
        <v>844</v>
      </c>
      <c r="J4658">
        <v>6</v>
      </c>
      <c r="O4658" t="s">
        <v>32</v>
      </c>
    </row>
    <row r="4659" spans="1:15">
      <c r="A4659">
        <f t="shared" si="145"/>
        <v>4658</v>
      </c>
      <c r="B4659" s="14">
        <v>44371</v>
      </c>
      <c r="C4659" t="s">
        <v>6</v>
      </c>
      <c r="D4659" t="s">
        <v>20</v>
      </c>
      <c r="E4659" s="15">
        <f t="shared" si="144"/>
        <v>20201459</v>
      </c>
      <c r="F4659">
        <v>259</v>
      </c>
      <c r="G4659">
        <v>99999</v>
      </c>
      <c r="H4659" t="str">
        <f>IF(VLOOKUP(G4659,Clientes!$A$2:$D$102,4,FALSE)=0,Clientes!$D$6,VLOOKUP(G4659,Clientes!$A$2:$D$102,4,FALSE))</f>
        <v>Ciudad de México</v>
      </c>
      <c r="I4659" t="s">
        <v>849</v>
      </c>
      <c r="J4659">
        <v>3</v>
      </c>
      <c r="O4659" t="s">
        <v>908</v>
      </c>
    </row>
    <row r="4660" spans="1:15">
      <c r="A4660">
        <f t="shared" si="145"/>
        <v>4659</v>
      </c>
      <c r="B4660" s="14">
        <v>44371</v>
      </c>
      <c r="C4660" t="s">
        <v>6</v>
      </c>
      <c r="D4660" t="s">
        <v>21</v>
      </c>
      <c r="E4660" s="15">
        <f t="shared" si="144"/>
        <v>20201460</v>
      </c>
      <c r="F4660">
        <v>382</v>
      </c>
      <c r="G4660">
        <v>99999</v>
      </c>
      <c r="H4660" t="str">
        <f>IF(VLOOKUP(G4660,Clientes!$A$2:$D$102,4,FALSE)=0,Clientes!$D$6,VLOOKUP(G4660,Clientes!$A$2:$D$102,4,FALSE))</f>
        <v>Ciudad de México</v>
      </c>
      <c r="I4660" t="s">
        <v>889</v>
      </c>
      <c r="J4660">
        <v>2</v>
      </c>
      <c r="O4660" t="s">
        <v>32</v>
      </c>
    </row>
    <row r="4661" spans="1:15">
      <c r="A4661">
        <f t="shared" si="145"/>
        <v>4660</v>
      </c>
      <c r="B4661" s="14">
        <v>44371</v>
      </c>
      <c r="C4661" t="s">
        <v>6</v>
      </c>
      <c r="D4661" t="s">
        <v>21</v>
      </c>
      <c r="E4661" s="15">
        <f t="shared" si="144"/>
        <v>20201461</v>
      </c>
      <c r="F4661">
        <v>402</v>
      </c>
      <c r="G4661">
        <v>99999</v>
      </c>
      <c r="H4661" t="str">
        <f>IF(VLOOKUP(G4661,Clientes!$A$2:$D$102,4,FALSE)=0,Clientes!$D$6,VLOOKUP(G4661,Clientes!$A$2:$D$102,4,FALSE))</f>
        <v>Ciudad de México</v>
      </c>
      <c r="I4661" t="s">
        <v>829</v>
      </c>
      <c r="J4661">
        <v>3</v>
      </c>
      <c r="O4661" t="s">
        <v>908</v>
      </c>
    </row>
    <row r="4662" spans="1:15">
      <c r="A4662">
        <f t="shared" si="145"/>
        <v>4661</v>
      </c>
      <c r="B4662" s="14">
        <v>44371</v>
      </c>
      <c r="C4662" t="s">
        <v>6</v>
      </c>
      <c r="D4662" t="s">
        <v>20</v>
      </c>
      <c r="E4662" s="15">
        <f t="shared" si="144"/>
        <v>20201462</v>
      </c>
      <c r="F4662">
        <v>458</v>
      </c>
      <c r="G4662">
        <v>99999</v>
      </c>
      <c r="H4662" t="str">
        <f>IF(VLOOKUP(G4662,Clientes!$A$2:$D$102,4,FALSE)=0,Clientes!$D$6,VLOOKUP(G4662,Clientes!$A$2:$D$102,4,FALSE))</f>
        <v>Ciudad de México</v>
      </c>
      <c r="I4662" t="s">
        <v>861</v>
      </c>
      <c r="J4662">
        <v>6</v>
      </c>
      <c r="O4662" t="s">
        <v>32</v>
      </c>
    </row>
    <row r="4663" spans="1:15">
      <c r="A4663">
        <f t="shared" si="145"/>
        <v>4662</v>
      </c>
      <c r="B4663" s="14">
        <v>44372</v>
      </c>
      <c r="C4663" t="s">
        <v>6</v>
      </c>
      <c r="D4663" t="s">
        <v>21</v>
      </c>
      <c r="E4663" s="15">
        <f t="shared" si="144"/>
        <v>20201463</v>
      </c>
      <c r="F4663">
        <v>3</v>
      </c>
      <c r="G4663">
        <v>3</v>
      </c>
      <c r="H4663" t="str">
        <f>IF(VLOOKUP(G4663,Clientes!$A$2:$D$102,4,FALSE)=0,Clientes!$D$6,VLOOKUP(G4663,Clientes!$A$2:$D$102,4,FALSE))</f>
        <v>Zapopan</v>
      </c>
      <c r="I4663" t="s">
        <v>841</v>
      </c>
      <c r="J4663">
        <v>5</v>
      </c>
      <c r="O4663" t="s">
        <v>908</v>
      </c>
    </row>
    <row r="4664" spans="1:15">
      <c r="A4664">
        <f t="shared" si="145"/>
        <v>4663</v>
      </c>
      <c r="B4664" s="14">
        <v>44372</v>
      </c>
      <c r="C4664" t="s">
        <v>36</v>
      </c>
      <c r="D4664" t="s">
        <v>20</v>
      </c>
      <c r="E4664" s="15">
        <f t="shared" si="144"/>
        <v>20201464</v>
      </c>
      <c r="F4664">
        <v>237</v>
      </c>
      <c r="G4664">
        <v>99999</v>
      </c>
      <c r="H4664" t="str">
        <f>IF(VLOOKUP(G4664,Clientes!$A$2:$D$102,4,FALSE)=0,Clientes!$D$6,VLOOKUP(G4664,Clientes!$A$2:$D$102,4,FALSE))</f>
        <v>Ciudad de México</v>
      </c>
      <c r="I4664" t="s">
        <v>871</v>
      </c>
      <c r="J4664">
        <v>5</v>
      </c>
      <c r="O4664" t="s">
        <v>32</v>
      </c>
    </row>
    <row r="4665" spans="1:15">
      <c r="A4665">
        <f t="shared" si="145"/>
        <v>4664</v>
      </c>
      <c r="B4665" s="14">
        <v>44372</v>
      </c>
      <c r="C4665" t="s">
        <v>6</v>
      </c>
      <c r="D4665" t="s">
        <v>20</v>
      </c>
      <c r="E4665" s="15">
        <f t="shared" si="144"/>
        <v>20201465</v>
      </c>
      <c r="F4665">
        <v>287</v>
      </c>
      <c r="G4665">
        <v>99999</v>
      </c>
      <c r="H4665" t="str">
        <f>IF(VLOOKUP(G4665,Clientes!$A$2:$D$102,4,FALSE)=0,Clientes!$D$6,VLOOKUP(G4665,Clientes!$A$2:$D$102,4,FALSE))</f>
        <v>Ciudad de México</v>
      </c>
      <c r="I4665" t="s">
        <v>829</v>
      </c>
      <c r="J4665">
        <v>3</v>
      </c>
      <c r="O4665" t="s">
        <v>907</v>
      </c>
    </row>
    <row r="4666" spans="1:15">
      <c r="A4666">
        <f t="shared" si="145"/>
        <v>4665</v>
      </c>
      <c r="B4666" s="14">
        <v>44372</v>
      </c>
      <c r="C4666" t="s">
        <v>6</v>
      </c>
      <c r="D4666" t="s">
        <v>20</v>
      </c>
      <c r="E4666" s="15">
        <f t="shared" si="144"/>
        <v>20201466</v>
      </c>
      <c r="F4666">
        <v>292</v>
      </c>
      <c r="G4666">
        <v>99999</v>
      </c>
      <c r="H4666" t="str">
        <f>IF(VLOOKUP(G4666,Clientes!$A$2:$D$102,4,FALSE)=0,Clientes!$D$6,VLOOKUP(G4666,Clientes!$A$2:$D$102,4,FALSE))</f>
        <v>Ciudad de México</v>
      </c>
      <c r="I4666" t="s">
        <v>851</v>
      </c>
      <c r="J4666">
        <v>2</v>
      </c>
      <c r="O4666" t="s">
        <v>908</v>
      </c>
    </row>
    <row r="4667" spans="1:15">
      <c r="A4667">
        <f t="shared" si="145"/>
        <v>4666</v>
      </c>
      <c r="B4667" s="14">
        <v>44372</v>
      </c>
      <c r="C4667" t="s">
        <v>6</v>
      </c>
      <c r="D4667" t="s">
        <v>20</v>
      </c>
      <c r="E4667" s="15">
        <f t="shared" si="144"/>
        <v>20201467</v>
      </c>
      <c r="F4667">
        <v>324</v>
      </c>
      <c r="G4667">
        <v>99999</v>
      </c>
      <c r="H4667" t="str">
        <f>IF(VLOOKUP(G4667,Clientes!$A$2:$D$102,4,FALSE)=0,Clientes!$D$6,VLOOKUP(G4667,Clientes!$A$2:$D$102,4,FALSE))</f>
        <v>Ciudad de México</v>
      </c>
      <c r="I4667" t="s">
        <v>836</v>
      </c>
      <c r="J4667">
        <v>7</v>
      </c>
      <c r="O4667" t="s">
        <v>908</v>
      </c>
    </row>
    <row r="4668" spans="1:15">
      <c r="A4668">
        <f t="shared" si="145"/>
        <v>4667</v>
      </c>
      <c r="B4668" s="14">
        <v>44372</v>
      </c>
      <c r="C4668" t="s">
        <v>6</v>
      </c>
      <c r="D4668" t="s">
        <v>20</v>
      </c>
      <c r="E4668" s="15">
        <f t="shared" ref="E4668:E4731" si="146">IF(CONCATENATE(D4668,F4668)=CONCATENATE(D4667,F4667),E4667,E4667+1)</f>
        <v>20201468</v>
      </c>
      <c r="F4668">
        <v>404</v>
      </c>
      <c r="G4668">
        <v>99999</v>
      </c>
      <c r="H4668" t="str">
        <f>IF(VLOOKUP(G4668,Clientes!$A$2:$D$102,4,FALSE)=0,Clientes!$D$6,VLOOKUP(G4668,Clientes!$A$2:$D$102,4,FALSE))</f>
        <v>Ciudad de México</v>
      </c>
      <c r="I4668" t="s">
        <v>888</v>
      </c>
      <c r="J4668">
        <v>4</v>
      </c>
      <c r="O4668" t="s">
        <v>32</v>
      </c>
    </row>
    <row r="4669" spans="1:15">
      <c r="A4669">
        <f t="shared" si="145"/>
        <v>4668</v>
      </c>
      <c r="B4669" s="14">
        <v>44372</v>
      </c>
      <c r="C4669" t="s">
        <v>6</v>
      </c>
      <c r="D4669" t="s">
        <v>22</v>
      </c>
      <c r="E4669" s="15">
        <f t="shared" si="146"/>
        <v>20201469</v>
      </c>
      <c r="F4669">
        <v>458</v>
      </c>
      <c r="G4669">
        <v>99999</v>
      </c>
      <c r="H4669" t="str">
        <f>IF(VLOOKUP(G4669,Clientes!$A$2:$D$102,4,FALSE)=0,Clientes!$D$6,VLOOKUP(G4669,Clientes!$A$2:$D$102,4,FALSE))</f>
        <v>Ciudad de México</v>
      </c>
      <c r="I4669" t="s">
        <v>889</v>
      </c>
      <c r="J4669">
        <v>4</v>
      </c>
      <c r="O4669" t="s">
        <v>32</v>
      </c>
    </row>
    <row r="4670" spans="1:15">
      <c r="A4670">
        <f t="shared" si="145"/>
        <v>4669</v>
      </c>
      <c r="B4670" s="14">
        <v>44373</v>
      </c>
      <c r="C4670" t="s">
        <v>6</v>
      </c>
      <c r="D4670" t="s">
        <v>20</v>
      </c>
      <c r="E4670" s="15">
        <f t="shared" si="146"/>
        <v>20201470</v>
      </c>
      <c r="F4670">
        <v>71</v>
      </c>
      <c r="G4670">
        <v>71</v>
      </c>
      <c r="H4670" t="str">
        <f>IF(VLOOKUP(G4670,Clientes!$A$2:$D$102,4,FALSE)=0,Clientes!$D$6,VLOOKUP(G4670,Clientes!$A$2:$D$102,4,FALSE))</f>
        <v>Ciudad de México</v>
      </c>
      <c r="I4670" t="s">
        <v>844</v>
      </c>
      <c r="J4670">
        <v>5</v>
      </c>
      <c r="O4670" t="s">
        <v>907</v>
      </c>
    </row>
    <row r="4671" spans="1:15">
      <c r="A4671">
        <f t="shared" si="145"/>
        <v>4670</v>
      </c>
      <c r="B4671" s="14">
        <v>44373</v>
      </c>
      <c r="C4671" t="s">
        <v>6</v>
      </c>
      <c r="D4671" t="s">
        <v>20</v>
      </c>
      <c r="E4671" s="15">
        <f t="shared" si="146"/>
        <v>20201471</v>
      </c>
      <c r="F4671">
        <v>87</v>
      </c>
      <c r="G4671">
        <v>87</v>
      </c>
      <c r="H4671" t="str">
        <f>IF(VLOOKUP(G4671,Clientes!$A$2:$D$102,4,FALSE)=0,Clientes!$D$6,VLOOKUP(G4671,Clientes!$A$2:$D$102,4,FALSE))</f>
        <v>Irapuato</v>
      </c>
      <c r="I4671" t="s">
        <v>882</v>
      </c>
      <c r="J4671">
        <v>6</v>
      </c>
      <c r="O4671" t="s">
        <v>907</v>
      </c>
    </row>
    <row r="4672" spans="1:15">
      <c r="A4672">
        <f t="shared" si="145"/>
        <v>4671</v>
      </c>
      <c r="B4672" s="14">
        <v>44373</v>
      </c>
      <c r="C4672" t="s">
        <v>6</v>
      </c>
      <c r="D4672" t="s">
        <v>21</v>
      </c>
      <c r="E4672" s="15">
        <f t="shared" si="146"/>
        <v>20201472</v>
      </c>
      <c r="F4672">
        <v>102</v>
      </c>
      <c r="G4672">
        <v>99999</v>
      </c>
      <c r="H4672" t="str">
        <f>IF(VLOOKUP(G4672,Clientes!$A$2:$D$102,4,FALSE)=0,Clientes!$D$6,VLOOKUP(G4672,Clientes!$A$2:$D$102,4,FALSE))</f>
        <v>Ciudad de México</v>
      </c>
      <c r="I4672" t="s">
        <v>870</v>
      </c>
      <c r="J4672">
        <v>1</v>
      </c>
      <c r="O4672" t="s">
        <v>908</v>
      </c>
    </row>
    <row r="4673" spans="1:15">
      <c r="A4673">
        <f t="shared" si="145"/>
        <v>4672</v>
      </c>
      <c r="B4673" s="14">
        <v>44373</v>
      </c>
      <c r="C4673" t="s">
        <v>6</v>
      </c>
      <c r="D4673" t="s">
        <v>20</v>
      </c>
      <c r="E4673" s="15">
        <f t="shared" si="146"/>
        <v>20201473</v>
      </c>
      <c r="F4673">
        <v>177</v>
      </c>
      <c r="G4673">
        <v>99999</v>
      </c>
      <c r="H4673" t="str">
        <f>IF(VLOOKUP(G4673,Clientes!$A$2:$D$102,4,FALSE)=0,Clientes!$D$6,VLOOKUP(G4673,Clientes!$A$2:$D$102,4,FALSE))</f>
        <v>Ciudad de México</v>
      </c>
      <c r="I4673" t="s">
        <v>836</v>
      </c>
      <c r="J4673">
        <v>3</v>
      </c>
      <c r="O4673" t="s">
        <v>32</v>
      </c>
    </row>
    <row r="4674" spans="1:15">
      <c r="A4674">
        <f t="shared" si="145"/>
        <v>4673</v>
      </c>
      <c r="B4674" s="14">
        <v>44373</v>
      </c>
      <c r="C4674" t="s">
        <v>6</v>
      </c>
      <c r="D4674" t="s">
        <v>21</v>
      </c>
      <c r="E4674" s="15">
        <f t="shared" si="146"/>
        <v>20201474</v>
      </c>
      <c r="F4674">
        <v>263</v>
      </c>
      <c r="G4674">
        <v>99999</v>
      </c>
      <c r="H4674" t="str">
        <f>IF(VLOOKUP(G4674,Clientes!$A$2:$D$102,4,FALSE)=0,Clientes!$D$6,VLOOKUP(G4674,Clientes!$A$2:$D$102,4,FALSE))</f>
        <v>Ciudad de México</v>
      </c>
      <c r="I4674" t="s">
        <v>873</v>
      </c>
      <c r="J4674">
        <v>2</v>
      </c>
      <c r="O4674" t="s">
        <v>907</v>
      </c>
    </row>
    <row r="4675" spans="1:15">
      <c r="A4675">
        <f t="shared" si="145"/>
        <v>4674</v>
      </c>
      <c r="B4675" s="14">
        <v>44373</v>
      </c>
      <c r="C4675" t="s">
        <v>6</v>
      </c>
      <c r="D4675" t="s">
        <v>20</v>
      </c>
      <c r="E4675" s="15">
        <f t="shared" si="146"/>
        <v>20201475</v>
      </c>
      <c r="F4675">
        <v>280</v>
      </c>
      <c r="G4675">
        <v>99999</v>
      </c>
      <c r="H4675" t="str">
        <f>IF(VLOOKUP(G4675,Clientes!$A$2:$D$102,4,FALSE)=0,Clientes!$D$6,VLOOKUP(G4675,Clientes!$A$2:$D$102,4,FALSE))</f>
        <v>Ciudad de México</v>
      </c>
      <c r="I4675" t="s">
        <v>884</v>
      </c>
      <c r="J4675">
        <v>4</v>
      </c>
      <c r="O4675" t="s">
        <v>907</v>
      </c>
    </row>
    <row r="4676" spans="1:15">
      <c r="A4676">
        <f t="shared" ref="A4676:A4739" si="147">A4675+1</f>
        <v>4675</v>
      </c>
      <c r="B4676" s="14">
        <v>44373</v>
      </c>
      <c r="C4676" t="s">
        <v>6</v>
      </c>
      <c r="D4676" t="s">
        <v>21</v>
      </c>
      <c r="E4676" s="15">
        <f t="shared" si="146"/>
        <v>20201476</v>
      </c>
      <c r="F4676">
        <v>300</v>
      </c>
      <c r="G4676">
        <v>99999</v>
      </c>
      <c r="H4676" t="str">
        <f>IF(VLOOKUP(G4676,Clientes!$A$2:$D$102,4,FALSE)=0,Clientes!$D$6,VLOOKUP(G4676,Clientes!$A$2:$D$102,4,FALSE))</f>
        <v>Ciudad de México</v>
      </c>
      <c r="I4676" t="s">
        <v>855</v>
      </c>
      <c r="J4676">
        <v>7</v>
      </c>
      <c r="O4676" t="s">
        <v>907</v>
      </c>
    </row>
    <row r="4677" spans="1:15">
      <c r="A4677">
        <f t="shared" si="147"/>
        <v>4676</v>
      </c>
      <c r="B4677" s="14">
        <v>44373</v>
      </c>
      <c r="C4677" t="s">
        <v>6</v>
      </c>
      <c r="D4677" t="s">
        <v>22</v>
      </c>
      <c r="E4677" s="15">
        <f t="shared" si="146"/>
        <v>20201477</v>
      </c>
      <c r="F4677">
        <v>318</v>
      </c>
      <c r="G4677">
        <v>99999</v>
      </c>
      <c r="H4677" t="str">
        <f>IF(VLOOKUP(G4677,Clientes!$A$2:$D$102,4,FALSE)=0,Clientes!$D$6,VLOOKUP(G4677,Clientes!$A$2:$D$102,4,FALSE))</f>
        <v>Ciudad de México</v>
      </c>
      <c r="I4677" t="s">
        <v>878</v>
      </c>
      <c r="J4677">
        <v>5</v>
      </c>
      <c r="O4677" t="s">
        <v>907</v>
      </c>
    </row>
    <row r="4678" spans="1:15">
      <c r="A4678">
        <f t="shared" si="147"/>
        <v>4677</v>
      </c>
      <c r="B4678" s="14">
        <v>44373</v>
      </c>
      <c r="C4678" t="s">
        <v>6</v>
      </c>
      <c r="D4678" t="s">
        <v>20</v>
      </c>
      <c r="E4678" s="15">
        <f t="shared" si="146"/>
        <v>20201478</v>
      </c>
      <c r="F4678">
        <v>379</v>
      </c>
      <c r="G4678">
        <v>99999</v>
      </c>
      <c r="H4678" t="str">
        <f>IF(VLOOKUP(G4678,Clientes!$A$2:$D$102,4,FALSE)=0,Clientes!$D$6,VLOOKUP(G4678,Clientes!$A$2:$D$102,4,FALSE))</f>
        <v>Ciudad de México</v>
      </c>
      <c r="I4678" t="s">
        <v>862</v>
      </c>
      <c r="J4678">
        <v>2</v>
      </c>
      <c r="O4678" t="s">
        <v>32</v>
      </c>
    </row>
    <row r="4679" spans="1:15">
      <c r="A4679">
        <f t="shared" si="147"/>
        <v>4678</v>
      </c>
      <c r="B4679" s="14">
        <v>44373</v>
      </c>
      <c r="C4679" t="s">
        <v>6</v>
      </c>
      <c r="D4679" t="s">
        <v>22</v>
      </c>
      <c r="E4679" s="15">
        <f t="shared" si="146"/>
        <v>20201479</v>
      </c>
      <c r="F4679">
        <v>402</v>
      </c>
      <c r="G4679">
        <v>99999</v>
      </c>
      <c r="H4679" t="str">
        <f>IF(VLOOKUP(G4679,Clientes!$A$2:$D$102,4,FALSE)=0,Clientes!$D$6,VLOOKUP(G4679,Clientes!$A$2:$D$102,4,FALSE))</f>
        <v>Ciudad de México</v>
      </c>
      <c r="I4679" t="s">
        <v>887</v>
      </c>
      <c r="J4679">
        <v>5</v>
      </c>
      <c r="O4679" t="s">
        <v>907</v>
      </c>
    </row>
    <row r="4680" spans="1:15">
      <c r="A4680">
        <f t="shared" si="147"/>
        <v>4679</v>
      </c>
      <c r="B4680" s="14">
        <v>44373</v>
      </c>
      <c r="C4680" t="s">
        <v>6</v>
      </c>
      <c r="D4680" t="s">
        <v>20</v>
      </c>
      <c r="E4680" s="15">
        <f t="shared" si="146"/>
        <v>20201480</v>
      </c>
      <c r="F4680">
        <v>431</v>
      </c>
      <c r="G4680">
        <v>99999</v>
      </c>
      <c r="H4680" t="str">
        <f>IF(VLOOKUP(G4680,Clientes!$A$2:$D$102,4,FALSE)=0,Clientes!$D$6,VLOOKUP(G4680,Clientes!$A$2:$D$102,4,FALSE))</f>
        <v>Ciudad de México</v>
      </c>
      <c r="I4680" t="s">
        <v>880</v>
      </c>
      <c r="J4680">
        <v>4</v>
      </c>
      <c r="O4680" t="s">
        <v>907</v>
      </c>
    </row>
    <row r="4681" spans="1:15">
      <c r="A4681">
        <f t="shared" si="147"/>
        <v>4680</v>
      </c>
      <c r="B4681" s="14">
        <v>44374</v>
      </c>
      <c r="C4681" t="s">
        <v>6</v>
      </c>
      <c r="D4681" t="s">
        <v>20</v>
      </c>
      <c r="E4681" s="15">
        <f t="shared" si="146"/>
        <v>20201481</v>
      </c>
      <c r="F4681">
        <v>192</v>
      </c>
      <c r="G4681">
        <v>99999</v>
      </c>
      <c r="H4681" t="str">
        <f>IF(VLOOKUP(G4681,Clientes!$A$2:$D$102,4,FALSE)=0,Clientes!$D$6,VLOOKUP(G4681,Clientes!$A$2:$D$102,4,FALSE))</f>
        <v>Ciudad de México</v>
      </c>
      <c r="I4681" t="s">
        <v>828</v>
      </c>
      <c r="J4681">
        <v>2</v>
      </c>
      <c r="O4681" t="s">
        <v>907</v>
      </c>
    </row>
    <row r="4682" spans="1:15">
      <c r="A4682">
        <f t="shared" si="147"/>
        <v>4681</v>
      </c>
      <c r="B4682" s="14">
        <v>44374</v>
      </c>
      <c r="C4682" t="s">
        <v>6</v>
      </c>
      <c r="D4682" t="s">
        <v>21</v>
      </c>
      <c r="E4682" s="15">
        <f t="shared" si="146"/>
        <v>20201482</v>
      </c>
      <c r="F4682">
        <v>288</v>
      </c>
      <c r="G4682">
        <v>99999</v>
      </c>
      <c r="H4682" t="str">
        <f>IF(VLOOKUP(G4682,Clientes!$A$2:$D$102,4,FALSE)=0,Clientes!$D$6,VLOOKUP(G4682,Clientes!$A$2:$D$102,4,FALSE))</f>
        <v>Ciudad de México</v>
      </c>
      <c r="I4682" t="s">
        <v>874</v>
      </c>
      <c r="J4682">
        <v>4</v>
      </c>
      <c r="O4682" t="s">
        <v>908</v>
      </c>
    </row>
    <row r="4683" spans="1:15">
      <c r="A4683">
        <f t="shared" si="147"/>
        <v>4682</v>
      </c>
      <c r="B4683" s="14">
        <v>44374</v>
      </c>
      <c r="C4683" t="s">
        <v>6</v>
      </c>
      <c r="D4683" t="s">
        <v>22</v>
      </c>
      <c r="E4683" s="15">
        <f t="shared" si="146"/>
        <v>20201483</v>
      </c>
      <c r="F4683">
        <v>318</v>
      </c>
      <c r="G4683">
        <v>99999</v>
      </c>
      <c r="H4683" t="str">
        <f>IF(VLOOKUP(G4683,Clientes!$A$2:$D$102,4,FALSE)=0,Clientes!$D$6,VLOOKUP(G4683,Clientes!$A$2:$D$102,4,FALSE))</f>
        <v>Ciudad de México</v>
      </c>
      <c r="I4683" t="s">
        <v>829</v>
      </c>
      <c r="J4683">
        <v>4</v>
      </c>
      <c r="O4683" t="s">
        <v>908</v>
      </c>
    </row>
    <row r="4684" spans="1:15">
      <c r="A4684">
        <f t="shared" si="147"/>
        <v>4683</v>
      </c>
      <c r="B4684" s="14">
        <v>44374</v>
      </c>
      <c r="C4684" t="s">
        <v>6</v>
      </c>
      <c r="D4684" t="s">
        <v>20</v>
      </c>
      <c r="E4684" s="15">
        <f t="shared" si="146"/>
        <v>20201484</v>
      </c>
      <c r="F4684">
        <v>341</v>
      </c>
      <c r="G4684">
        <v>99999</v>
      </c>
      <c r="H4684" t="str">
        <f>IF(VLOOKUP(G4684,Clientes!$A$2:$D$102,4,FALSE)=0,Clientes!$D$6,VLOOKUP(G4684,Clientes!$A$2:$D$102,4,FALSE))</f>
        <v>Ciudad de México</v>
      </c>
      <c r="I4684" t="s">
        <v>875</v>
      </c>
      <c r="J4684">
        <v>3</v>
      </c>
      <c r="O4684" t="s">
        <v>32</v>
      </c>
    </row>
    <row r="4685" spans="1:15">
      <c r="A4685">
        <f t="shared" si="147"/>
        <v>4684</v>
      </c>
      <c r="B4685" s="14">
        <v>44374</v>
      </c>
      <c r="C4685" t="s">
        <v>6</v>
      </c>
      <c r="D4685" t="s">
        <v>20</v>
      </c>
      <c r="E4685" s="15">
        <f t="shared" si="146"/>
        <v>20201485</v>
      </c>
      <c r="F4685">
        <v>437</v>
      </c>
      <c r="G4685">
        <v>99999</v>
      </c>
      <c r="H4685" t="str">
        <f>IF(VLOOKUP(G4685,Clientes!$A$2:$D$102,4,FALSE)=0,Clientes!$D$6,VLOOKUP(G4685,Clientes!$A$2:$D$102,4,FALSE))</f>
        <v>Ciudad de México</v>
      </c>
      <c r="I4685" t="s">
        <v>842</v>
      </c>
      <c r="J4685">
        <v>5</v>
      </c>
      <c r="O4685" t="s">
        <v>32</v>
      </c>
    </row>
    <row r="4686" spans="1:15">
      <c r="A4686">
        <f t="shared" si="147"/>
        <v>4685</v>
      </c>
      <c r="B4686" s="14">
        <v>44374</v>
      </c>
      <c r="C4686" t="s">
        <v>6</v>
      </c>
      <c r="D4686" t="s">
        <v>22</v>
      </c>
      <c r="E4686" s="15">
        <f t="shared" si="146"/>
        <v>20201486</v>
      </c>
      <c r="F4686">
        <v>441</v>
      </c>
      <c r="G4686">
        <v>99999</v>
      </c>
      <c r="H4686" t="str">
        <f>IF(VLOOKUP(G4686,Clientes!$A$2:$D$102,4,FALSE)=0,Clientes!$D$6,VLOOKUP(G4686,Clientes!$A$2:$D$102,4,FALSE))</f>
        <v>Ciudad de México</v>
      </c>
      <c r="I4686" t="s">
        <v>853</v>
      </c>
      <c r="J4686">
        <v>3</v>
      </c>
      <c r="O4686" t="s">
        <v>907</v>
      </c>
    </row>
    <row r="4687" spans="1:15">
      <c r="A4687">
        <f t="shared" si="147"/>
        <v>4686</v>
      </c>
      <c r="B4687" s="14">
        <v>44375</v>
      </c>
      <c r="C4687" t="s">
        <v>6</v>
      </c>
      <c r="D4687" t="s">
        <v>20</v>
      </c>
      <c r="E4687" s="15">
        <f t="shared" si="146"/>
        <v>20201487</v>
      </c>
      <c r="F4687">
        <v>12</v>
      </c>
      <c r="G4687">
        <v>12</v>
      </c>
      <c r="H4687" t="str">
        <f>IF(VLOOKUP(G4687,Clientes!$A$2:$D$102,4,FALSE)=0,Clientes!$D$6,VLOOKUP(G4687,Clientes!$A$2:$D$102,4,FALSE))</f>
        <v>Ciudad de México</v>
      </c>
      <c r="I4687" t="s">
        <v>869</v>
      </c>
      <c r="J4687">
        <v>7</v>
      </c>
      <c r="O4687" t="s">
        <v>907</v>
      </c>
    </row>
    <row r="4688" spans="1:15">
      <c r="A4688">
        <f t="shared" si="147"/>
        <v>4687</v>
      </c>
      <c r="B4688" s="14">
        <v>44375</v>
      </c>
      <c r="C4688" t="s">
        <v>6</v>
      </c>
      <c r="D4688" t="s">
        <v>21</v>
      </c>
      <c r="E4688" s="15">
        <f t="shared" si="146"/>
        <v>20201488</v>
      </c>
      <c r="F4688">
        <v>43</v>
      </c>
      <c r="G4688">
        <v>43</v>
      </c>
      <c r="H4688" t="str">
        <f>IF(VLOOKUP(G4688,Clientes!$A$2:$D$102,4,FALSE)=0,Clientes!$D$6,VLOOKUP(G4688,Clientes!$A$2:$D$102,4,FALSE))</f>
        <v>Santiago de Querétaro</v>
      </c>
      <c r="I4688" t="s">
        <v>838</v>
      </c>
      <c r="J4688">
        <v>1</v>
      </c>
      <c r="O4688" t="s">
        <v>32</v>
      </c>
    </row>
    <row r="4689" spans="1:15">
      <c r="A4689">
        <f t="shared" si="147"/>
        <v>4688</v>
      </c>
      <c r="B4689" s="14">
        <v>44375</v>
      </c>
      <c r="C4689" t="s">
        <v>6</v>
      </c>
      <c r="D4689" t="s">
        <v>20</v>
      </c>
      <c r="E4689" s="15">
        <f t="shared" si="146"/>
        <v>20201489</v>
      </c>
      <c r="F4689">
        <v>43</v>
      </c>
      <c r="G4689">
        <v>43</v>
      </c>
      <c r="H4689" t="str">
        <f>IF(VLOOKUP(G4689,Clientes!$A$2:$D$102,4,FALSE)=0,Clientes!$D$6,VLOOKUP(G4689,Clientes!$A$2:$D$102,4,FALSE))</f>
        <v>Santiago de Querétaro</v>
      </c>
      <c r="I4689" t="s">
        <v>859</v>
      </c>
      <c r="J4689">
        <v>4</v>
      </c>
      <c r="O4689" t="s">
        <v>907</v>
      </c>
    </row>
    <row r="4690" spans="1:15">
      <c r="A4690">
        <f t="shared" si="147"/>
        <v>4689</v>
      </c>
      <c r="B4690" s="14">
        <v>44375</v>
      </c>
      <c r="C4690" t="s">
        <v>6</v>
      </c>
      <c r="D4690" t="s">
        <v>20</v>
      </c>
      <c r="E4690" s="15">
        <f t="shared" si="146"/>
        <v>20201490</v>
      </c>
      <c r="F4690">
        <v>188</v>
      </c>
      <c r="G4690">
        <v>99999</v>
      </c>
      <c r="H4690" t="str">
        <f>IF(VLOOKUP(G4690,Clientes!$A$2:$D$102,4,FALSE)=0,Clientes!$D$6,VLOOKUP(G4690,Clientes!$A$2:$D$102,4,FALSE))</f>
        <v>Ciudad de México</v>
      </c>
      <c r="I4690" t="s">
        <v>887</v>
      </c>
      <c r="J4690">
        <v>2</v>
      </c>
      <c r="O4690" t="s">
        <v>907</v>
      </c>
    </row>
    <row r="4691" spans="1:15">
      <c r="A4691">
        <f t="shared" si="147"/>
        <v>4690</v>
      </c>
      <c r="B4691" s="14">
        <v>44375</v>
      </c>
      <c r="C4691" t="s">
        <v>6</v>
      </c>
      <c r="D4691" t="s">
        <v>21</v>
      </c>
      <c r="E4691" s="15">
        <f t="shared" si="146"/>
        <v>20201491</v>
      </c>
      <c r="F4691">
        <v>218</v>
      </c>
      <c r="G4691">
        <v>99999</v>
      </c>
      <c r="H4691" t="str">
        <f>IF(VLOOKUP(G4691,Clientes!$A$2:$D$102,4,FALSE)=0,Clientes!$D$6,VLOOKUP(G4691,Clientes!$A$2:$D$102,4,FALSE))</f>
        <v>Ciudad de México</v>
      </c>
      <c r="I4691" t="s">
        <v>882</v>
      </c>
      <c r="J4691">
        <v>6</v>
      </c>
      <c r="O4691" t="s">
        <v>908</v>
      </c>
    </row>
    <row r="4692" spans="1:15">
      <c r="A4692">
        <f t="shared" si="147"/>
        <v>4691</v>
      </c>
      <c r="B4692" s="14">
        <v>44375</v>
      </c>
      <c r="C4692" t="s">
        <v>6</v>
      </c>
      <c r="D4692" t="s">
        <v>20</v>
      </c>
      <c r="E4692" s="15">
        <f t="shared" si="146"/>
        <v>20201492</v>
      </c>
      <c r="F4692">
        <v>395</v>
      </c>
      <c r="G4692">
        <v>99999</v>
      </c>
      <c r="H4692" t="str">
        <f>IF(VLOOKUP(G4692,Clientes!$A$2:$D$102,4,FALSE)=0,Clientes!$D$6,VLOOKUP(G4692,Clientes!$A$2:$D$102,4,FALSE))</f>
        <v>Ciudad de México</v>
      </c>
      <c r="I4692" t="s">
        <v>833</v>
      </c>
      <c r="J4692">
        <v>5</v>
      </c>
      <c r="O4692" t="s">
        <v>32</v>
      </c>
    </row>
    <row r="4693" spans="1:15">
      <c r="A4693">
        <f t="shared" si="147"/>
        <v>4692</v>
      </c>
      <c r="B4693" s="14">
        <v>44376</v>
      </c>
      <c r="C4693" t="s">
        <v>6</v>
      </c>
      <c r="D4693" t="s">
        <v>22</v>
      </c>
      <c r="E4693" s="15">
        <f t="shared" si="146"/>
        <v>20201493</v>
      </c>
      <c r="F4693">
        <v>66</v>
      </c>
      <c r="G4693">
        <v>66</v>
      </c>
      <c r="H4693" t="str">
        <f>IF(VLOOKUP(G4693,Clientes!$A$2:$D$102,4,FALSE)=0,Clientes!$D$6,VLOOKUP(G4693,Clientes!$A$2:$D$102,4,FALSE))</f>
        <v>Ciudad de México</v>
      </c>
      <c r="I4693" t="s">
        <v>861</v>
      </c>
      <c r="J4693">
        <v>3</v>
      </c>
      <c r="O4693" t="s">
        <v>32</v>
      </c>
    </row>
    <row r="4694" spans="1:15">
      <c r="A4694">
        <f t="shared" si="147"/>
        <v>4693</v>
      </c>
      <c r="B4694" s="14">
        <v>44376</v>
      </c>
      <c r="C4694" t="s">
        <v>6</v>
      </c>
      <c r="D4694" t="s">
        <v>20</v>
      </c>
      <c r="E4694" s="15">
        <f t="shared" si="146"/>
        <v>20201494</v>
      </c>
      <c r="F4694">
        <v>189</v>
      </c>
      <c r="G4694">
        <v>99999</v>
      </c>
      <c r="H4694" t="str">
        <f>IF(VLOOKUP(G4694,Clientes!$A$2:$D$102,4,FALSE)=0,Clientes!$D$6,VLOOKUP(G4694,Clientes!$A$2:$D$102,4,FALSE))</f>
        <v>Ciudad de México</v>
      </c>
      <c r="I4694" t="s">
        <v>869</v>
      </c>
      <c r="J4694">
        <v>5</v>
      </c>
      <c r="O4694" t="s">
        <v>32</v>
      </c>
    </row>
    <row r="4695" spans="1:15">
      <c r="A4695">
        <f t="shared" si="147"/>
        <v>4694</v>
      </c>
      <c r="B4695" s="14">
        <v>44376</v>
      </c>
      <c r="C4695" t="s">
        <v>6</v>
      </c>
      <c r="D4695" t="s">
        <v>20</v>
      </c>
      <c r="E4695" s="15">
        <f t="shared" si="146"/>
        <v>20201495</v>
      </c>
      <c r="F4695">
        <v>196</v>
      </c>
      <c r="G4695">
        <v>99999</v>
      </c>
      <c r="H4695" t="str">
        <f>IF(VLOOKUP(G4695,Clientes!$A$2:$D$102,4,FALSE)=0,Clientes!$D$6,VLOOKUP(G4695,Clientes!$A$2:$D$102,4,FALSE))</f>
        <v>Ciudad de México</v>
      </c>
      <c r="I4695" t="s">
        <v>861</v>
      </c>
      <c r="J4695">
        <v>7</v>
      </c>
      <c r="O4695" t="s">
        <v>32</v>
      </c>
    </row>
    <row r="4696" spans="1:15">
      <c r="A4696">
        <f t="shared" si="147"/>
        <v>4695</v>
      </c>
      <c r="B4696" s="14">
        <v>44376</v>
      </c>
      <c r="C4696" t="s">
        <v>6</v>
      </c>
      <c r="D4696" t="s">
        <v>20</v>
      </c>
      <c r="E4696" s="15">
        <f t="shared" si="146"/>
        <v>20201496</v>
      </c>
      <c r="F4696">
        <v>219</v>
      </c>
      <c r="G4696">
        <v>99999</v>
      </c>
      <c r="H4696" t="str">
        <f>IF(VLOOKUP(G4696,Clientes!$A$2:$D$102,4,FALSE)=0,Clientes!$D$6,VLOOKUP(G4696,Clientes!$A$2:$D$102,4,FALSE))</f>
        <v>Ciudad de México</v>
      </c>
      <c r="I4696" t="s">
        <v>889</v>
      </c>
      <c r="J4696">
        <v>3</v>
      </c>
      <c r="O4696" t="s">
        <v>32</v>
      </c>
    </row>
    <row r="4697" spans="1:15">
      <c r="A4697">
        <f t="shared" si="147"/>
        <v>4696</v>
      </c>
      <c r="B4697" s="14">
        <v>44376</v>
      </c>
      <c r="C4697" t="s">
        <v>6</v>
      </c>
      <c r="D4697" t="s">
        <v>21</v>
      </c>
      <c r="E4697" s="15">
        <f t="shared" si="146"/>
        <v>20201497</v>
      </c>
      <c r="F4697">
        <v>244</v>
      </c>
      <c r="G4697">
        <v>99999</v>
      </c>
      <c r="H4697" t="str">
        <f>IF(VLOOKUP(G4697,Clientes!$A$2:$D$102,4,FALSE)=0,Clientes!$D$6,VLOOKUP(G4697,Clientes!$A$2:$D$102,4,FALSE))</f>
        <v>Ciudad de México</v>
      </c>
      <c r="I4697" t="s">
        <v>844</v>
      </c>
      <c r="J4697">
        <v>6</v>
      </c>
      <c r="O4697" t="s">
        <v>32</v>
      </c>
    </row>
    <row r="4698" spans="1:15">
      <c r="A4698">
        <f t="shared" si="147"/>
        <v>4697</v>
      </c>
      <c r="B4698" s="14">
        <v>44376</v>
      </c>
      <c r="C4698" t="s">
        <v>6</v>
      </c>
      <c r="D4698" t="s">
        <v>21</v>
      </c>
      <c r="E4698" s="15">
        <f t="shared" si="146"/>
        <v>20201498</v>
      </c>
      <c r="F4698">
        <v>287</v>
      </c>
      <c r="G4698">
        <v>99999</v>
      </c>
      <c r="H4698" t="str">
        <f>IF(VLOOKUP(G4698,Clientes!$A$2:$D$102,4,FALSE)=0,Clientes!$D$6,VLOOKUP(G4698,Clientes!$A$2:$D$102,4,FALSE))</f>
        <v>Ciudad de México</v>
      </c>
      <c r="I4698" t="s">
        <v>884</v>
      </c>
      <c r="J4698">
        <v>2</v>
      </c>
      <c r="O4698" t="s">
        <v>908</v>
      </c>
    </row>
    <row r="4699" spans="1:15">
      <c r="A4699">
        <f t="shared" si="147"/>
        <v>4698</v>
      </c>
      <c r="B4699" s="14">
        <v>44376</v>
      </c>
      <c r="C4699" t="s">
        <v>6</v>
      </c>
      <c r="D4699" t="s">
        <v>22</v>
      </c>
      <c r="E4699" s="15">
        <f t="shared" si="146"/>
        <v>20201499</v>
      </c>
      <c r="F4699">
        <v>319</v>
      </c>
      <c r="G4699">
        <v>99999</v>
      </c>
      <c r="H4699" t="str">
        <f>IF(VLOOKUP(G4699,Clientes!$A$2:$D$102,4,FALSE)=0,Clientes!$D$6,VLOOKUP(G4699,Clientes!$A$2:$D$102,4,FALSE))</f>
        <v>Ciudad de México</v>
      </c>
      <c r="I4699" t="s">
        <v>887</v>
      </c>
      <c r="J4699">
        <v>7</v>
      </c>
      <c r="O4699" t="s">
        <v>32</v>
      </c>
    </row>
    <row r="4700" spans="1:15">
      <c r="A4700">
        <f t="shared" si="147"/>
        <v>4699</v>
      </c>
      <c r="B4700" s="14">
        <v>44376</v>
      </c>
      <c r="C4700" t="s">
        <v>6</v>
      </c>
      <c r="D4700" t="s">
        <v>20</v>
      </c>
      <c r="E4700" s="15">
        <f t="shared" si="146"/>
        <v>20201500</v>
      </c>
      <c r="F4700">
        <v>322</v>
      </c>
      <c r="G4700">
        <v>99999</v>
      </c>
      <c r="H4700" t="str">
        <f>IF(VLOOKUP(G4700,Clientes!$A$2:$D$102,4,FALSE)=0,Clientes!$D$6,VLOOKUP(G4700,Clientes!$A$2:$D$102,4,FALSE))</f>
        <v>Ciudad de México</v>
      </c>
      <c r="I4700" t="s">
        <v>845</v>
      </c>
      <c r="J4700">
        <v>4</v>
      </c>
      <c r="O4700" t="s">
        <v>907</v>
      </c>
    </row>
    <row r="4701" spans="1:15">
      <c r="A4701">
        <f t="shared" si="147"/>
        <v>4700</v>
      </c>
      <c r="B4701" s="14">
        <v>44376</v>
      </c>
      <c r="C4701" t="s">
        <v>6</v>
      </c>
      <c r="D4701" t="s">
        <v>20</v>
      </c>
      <c r="E4701" s="15">
        <f t="shared" si="146"/>
        <v>20201501</v>
      </c>
      <c r="F4701">
        <v>337</v>
      </c>
      <c r="G4701">
        <v>99999</v>
      </c>
      <c r="H4701" t="str">
        <f>IF(VLOOKUP(G4701,Clientes!$A$2:$D$102,4,FALSE)=0,Clientes!$D$6,VLOOKUP(G4701,Clientes!$A$2:$D$102,4,FALSE))</f>
        <v>Ciudad de México</v>
      </c>
      <c r="I4701" t="s">
        <v>828</v>
      </c>
      <c r="J4701">
        <v>6</v>
      </c>
      <c r="O4701" t="s">
        <v>908</v>
      </c>
    </row>
    <row r="4702" spans="1:15">
      <c r="A4702">
        <f t="shared" si="147"/>
        <v>4701</v>
      </c>
      <c r="B4702" s="14">
        <v>44376</v>
      </c>
      <c r="C4702" t="s">
        <v>6</v>
      </c>
      <c r="D4702" t="s">
        <v>21</v>
      </c>
      <c r="E4702" s="15">
        <f t="shared" si="146"/>
        <v>20201502</v>
      </c>
      <c r="F4702">
        <v>346</v>
      </c>
      <c r="G4702">
        <v>99999</v>
      </c>
      <c r="H4702" t="str">
        <f>IF(VLOOKUP(G4702,Clientes!$A$2:$D$102,4,FALSE)=0,Clientes!$D$6,VLOOKUP(G4702,Clientes!$A$2:$D$102,4,FALSE))</f>
        <v>Ciudad de México</v>
      </c>
      <c r="I4702" t="s">
        <v>871</v>
      </c>
      <c r="J4702">
        <v>2</v>
      </c>
      <c r="O4702" t="s">
        <v>908</v>
      </c>
    </row>
    <row r="4703" spans="1:15">
      <c r="A4703">
        <f t="shared" si="147"/>
        <v>4702</v>
      </c>
      <c r="B4703" s="14">
        <v>44376</v>
      </c>
      <c r="C4703" t="s">
        <v>6</v>
      </c>
      <c r="D4703" t="s">
        <v>20</v>
      </c>
      <c r="E4703" s="15">
        <f t="shared" si="146"/>
        <v>20201503</v>
      </c>
      <c r="F4703">
        <v>351</v>
      </c>
      <c r="G4703">
        <v>99999</v>
      </c>
      <c r="H4703" t="str">
        <f>IF(VLOOKUP(G4703,Clientes!$A$2:$D$102,4,FALSE)=0,Clientes!$D$6,VLOOKUP(G4703,Clientes!$A$2:$D$102,4,FALSE))</f>
        <v>Ciudad de México</v>
      </c>
      <c r="I4703" t="s">
        <v>877</v>
      </c>
      <c r="J4703">
        <v>6</v>
      </c>
      <c r="O4703" t="s">
        <v>908</v>
      </c>
    </row>
    <row r="4704" spans="1:15">
      <c r="A4704">
        <f t="shared" si="147"/>
        <v>4703</v>
      </c>
      <c r="B4704" s="14">
        <v>44376</v>
      </c>
      <c r="C4704" t="s">
        <v>6</v>
      </c>
      <c r="D4704" t="s">
        <v>21</v>
      </c>
      <c r="E4704" s="15">
        <f t="shared" si="146"/>
        <v>20201504</v>
      </c>
      <c r="F4704">
        <v>378</v>
      </c>
      <c r="G4704">
        <v>99999</v>
      </c>
      <c r="H4704" t="str">
        <f>IF(VLOOKUP(G4704,Clientes!$A$2:$D$102,4,FALSE)=0,Clientes!$D$6,VLOOKUP(G4704,Clientes!$A$2:$D$102,4,FALSE))</f>
        <v>Ciudad de México</v>
      </c>
      <c r="I4704" t="s">
        <v>874</v>
      </c>
      <c r="J4704">
        <v>7</v>
      </c>
      <c r="O4704" t="s">
        <v>908</v>
      </c>
    </row>
    <row r="4705" spans="1:15">
      <c r="A4705">
        <f t="shared" si="147"/>
        <v>4704</v>
      </c>
      <c r="B4705" s="14">
        <v>44377</v>
      </c>
      <c r="C4705" t="s">
        <v>6</v>
      </c>
      <c r="D4705" t="s">
        <v>20</v>
      </c>
      <c r="E4705" s="15">
        <f t="shared" si="146"/>
        <v>20201505</v>
      </c>
      <c r="F4705">
        <v>16</v>
      </c>
      <c r="G4705">
        <v>16</v>
      </c>
      <c r="H4705" t="str">
        <f>IF(VLOOKUP(G4705,Clientes!$A$2:$D$102,4,FALSE)=0,Clientes!$D$6,VLOOKUP(G4705,Clientes!$A$2:$D$102,4,FALSE))</f>
        <v>Ciudad Obregón</v>
      </c>
      <c r="I4705" t="s">
        <v>883</v>
      </c>
      <c r="J4705">
        <v>7</v>
      </c>
      <c r="O4705" t="s">
        <v>32</v>
      </c>
    </row>
    <row r="4706" spans="1:15">
      <c r="A4706">
        <f t="shared" si="147"/>
        <v>4705</v>
      </c>
      <c r="B4706" s="14">
        <v>44377</v>
      </c>
      <c r="C4706" t="s">
        <v>6</v>
      </c>
      <c r="D4706" t="s">
        <v>22</v>
      </c>
      <c r="E4706" s="15">
        <f t="shared" si="146"/>
        <v>20201506</v>
      </c>
      <c r="F4706">
        <v>33</v>
      </c>
      <c r="G4706">
        <v>33</v>
      </c>
      <c r="H4706" t="str">
        <f>IF(VLOOKUP(G4706,Clientes!$A$2:$D$102,4,FALSE)=0,Clientes!$D$6,VLOOKUP(G4706,Clientes!$A$2:$D$102,4,FALSE))</f>
        <v>Ciudad de México</v>
      </c>
      <c r="I4706" t="s">
        <v>878</v>
      </c>
      <c r="J4706">
        <v>5</v>
      </c>
      <c r="O4706" t="s">
        <v>907</v>
      </c>
    </row>
    <row r="4707" spans="1:15">
      <c r="A4707">
        <f t="shared" si="147"/>
        <v>4706</v>
      </c>
      <c r="B4707" s="14">
        <v>44377</v>
      </c>
      <c r="C4707" t="s">
        <v>6</v>
      </c>
      <c r="D4707" t="s">
        <v>20</v>
      </c>
      <c r="E4707" s="15">
        <f t="shared" si="146"/>
        <v>20201507</v>
      </c>
      <c r="F4707">
        <v>50</v>
      </c>
      <c r="G4707">
        <v>50</v>
      </c>
      <c r="H4707" t="str">
        <f>IF(VLOOKUP(G4707,Clientes!$A$2:$D$102,4,FALSE)=0,Clientes!$D$6,VLOOKUP(G4707,Clientes!$A$2:$D$102,4,FALSE))</f>
        <v>Ciudad López Mateos</v>
      </c>
      <c r="I4707" t="s">
        <v>866</v>
      </c>
      <c r="J4707">
        <v>5</v>
      </c>
      <c r="O4707" t="s">
        <v>907</v>
      </c>
    </row>
    <row r="4708" spans="1:15">
      <c r="A4708">
        <f t="shared" si="147"/>
        <v>4707</v>
      </c>
      <c r="B4708" s="14">
        <v>44377</v>
      </c>
      <c r="C4708" t="s">
        <v>6</v>
      </c>
      <c r="D4708" t="s">
        <v>22</v>
      </c>
      <c r="E4708" s="15">
        <f t="shared" si="146"/>
        <v>20201508</v>
      </c>
      <c r="F4708">
        <v>105</v>
      </c>
      <c r="G4708">
        <v>99999</v>
      </c>
      <c r="H4708" t="str">
        <f>IF(VLOOKUP(G4708,Clientes!$A$2:$D$102,4,FALSE)=0,Clientes!$D$6,VLOOKUP(G4708,Clientes!$A$2:$D$102,4,FALSE))</f>
        <v>Ciudad de México</v>
      </c>
      <c r="I4708" t="s">
        <v>852</v>
      </c>
      <c r="J4708">
        <v>4</v>
      </c>
      <c r="O4708" t="s">
        <v>907</v>
      </c>
    </row>
    <row r="4709" spans="1:15">
      <c r="A4709">
        <f t="shared" si="147"/>
        <v>4708</v>
      </c>
      <c r="B4709" s="14">
        <v>44377</v>
      </c>
      <c r="C4709" t="s">
        <v>6</v>
      </c>
      <c r="D4709" t="s">
        <v>20</v>
      </c>
      <c r="E4709" s="15">
        <f t="shared" si="146"/>
        <v>20201509</v>
      </c>
      <c r="F4709">
        <v>236</v>
      </c>
      <c r="G4709">
        <v>99999</v>
      </c>
      <c r="H4709" t="str">
        <f>IF(VLOOKUP(G4709,Clientes!$A$2:$D$102,4,FALSE)=0,Clientes!$D$6,VLOOKUP(G4709,Clientes!$A$2:$D$102,4,FALSE))</f>
        <v>Ciudad de México</v>
      </c>
      <c r="I4709" t="s">
        <v>887</v>
      </c>
      <c r="J4709">
        <v>1</v>
      </c>
      <c r="O4709" t="s">
        <v>32</v>
      </c>
    </row>
    <row r="4710" spans="1:15">
      <c r="A4710">
        <f t="shared" si="147"/>
        <v>4709</v>
      </c>
      <c r="B4710" s="14">
        <v>44377</v>
      </c>
      <c r="C4710" t="s">
        <v>6</v>
      </c>
      <c r="D4710" t="s">
        <v>20</v>
      </c>
      <c r="E4710" s="15">
        <f t="shared" si="146"/>
        <v>20201510</v>
      </c>
      <c r="F4710">
        <v>267</v>
      </c>
      <c r="G4710">
        <v>99999</v>
      </c>
      <c r="H4710" t="str">
        <f>IF(VLOOKUP(G4710,Clientes!$A$2:$D$102,4,FALSE)=0,Clientes!$D$6,VLOOKUP(G4710,Clientes!$A$2:$D$102,4,FALSE))</f>
        <v>Ciudad de México</v>
      </c>
      <c r="I4710" t="s">
        <v>874</v>
      </c>
      <c r="J4710">
        <v>6</v>
      </c>
      <c r="O4710" t="s">
        <v>908</v>
      </c>
    </row>
    <row r="4711" spans="1:15">
      <c r="A4711">
        <f t="shared" si="147"/>
        <v>4710</v>
      </c>
      <c r="B4711" s="14">
        <v>44377</v>
      </c>
      <c r="C4711" t="s">
        <v>6</v>
      </c>
      <c r="D4711" t="s">
        <v>20</v>
      </c>
      <c r="E4711" s="15">
        <f t="shared" si="146"/>
        <v>20201511</v>
      </c>
      <c r="F4711">
        <v>295</v>
      </c>
      <c r="G4711">
        <v>99999</v>
      </c>
      <c r="H4711" t="str">
        <f>IF(VLOOKUP(G4711,Clientes!$A$2:$D$102,4,FALSE)=0,Clientes!$D$6,VLOOKUP(G4711,Clientes!$A$2:$D$102,4,FALSE))</f>
        <v>Ciudad de México</v>
      </c>
      <c r="I4711" t="s">
        <v>848</v>
      </c>
      <c r="J4711">
        <v>2</v>
      </c>
      <c r="O4711" t="s">
        <v>32</v>
      </c>
    </row>
    <row r="4712" spans="1:15">
      <c r="A4712">
        <f t="shared" si="147"/>
        <v>4711</v>
      </c>
      <c r="B4712" s="14">
        <v>44377</v>
      </c>
      <c r="C4712" t="s">
        <v>6</v>
      </c>
      <c r="D4712" t="s">
        <v>20</v>
      </c>
      <c r="E4712" s="15">
        <f t="shared" si="146"/>
        <v>20201512</v>
      </c>
      <c r="F4712">
        <v>337</v>
      </c>
      <c r="G4712">
        <v>99999</v>
      </c>
      <c r="H4712" t="str">
        <f>IF(VLOOKUP(G4712,Clientes!$A$2:$D$102,4,FALSE)=0,Clientes!$D$6,VLOOKUP(G4712,Clientes!$A$2:$D$102,4,FALSE))</f>
        <v>Ciudad de México</v>
      </c>
      <c r="I4712" t="s">
        <v>867</v>
      </c>
      <c r="J4712">
        <v>6</v>
      </c>
      <c r="O4712" t="s">
        <v>32</v>
      </c>
    </row>
    <row r="4713" spans="1:15">
      <c r="A4713">
        <f t="shared" si="147"/>
        <v>4712</v>
      </c>
      <c r="B4713" s="14">
        <v>44377</v>
      </c>
      <c r="C4713" t="s">
        <v>6</v>
      </c>
      <c r="D4713" t="s">
        <v>20</v>
      </c>
      <c r="E4713" s="15">
        <f t="shared" si="146"/>
        <v>20201513</v>
      </c>
      <c r="F4713">
        <v>428</v>
      </c>
      <c r="G4713">
        <v>99999</v>
      </c>
      <c r="H4713" t="str">
        <f>IF(VLOOKUP(G4713,Clientes!$A$2:$D$102,4,FALSE)=0,Clientes!$D$6,VLOOKUP(G4713,Clientes!$A$2:$D$102,4,FALSE))</f>
        <v>Ciudad de México</v>
      </c>
      <c r="I4713" t="s">
        <v>874</v>
      </c>
      <c r="J4713">
        <v>6</v>
      </c>
      <c r="O4713" t="s">
        <v>907</v>
      </c>
    </row>
    <row r="4714" spans="1:15">
      <c r="A4714">
        <f t="shared" si="147"/>
        <v>4713</v>
      </c>
      <c r="B4714" s="14">
        <v>44378</v>
      </c>
      <c r="C4714" t="s">
        <v>6</v>
      </c>
      <c r="D4714" t="s">
        <v>20</v>
      </c>
      <c r="E4714" s="15">
        <f t="shared" si="146"/>
        <v>20201514</v>
      </c>
      <c r="F4714">
        <v>50</v>
      </c>
      <c r="G4714">
        <v>50</v>
      </c>
      <c r="H4714" t="str">
        <f>IF(VLOOKUP(G4714,Clientes!$A$2:$D$102,4,FALSE)=0,Clientes!$D$6,VLOOKUP(G4714,Clientes!$A$2:$D$102,4,FALSE))</f>
        <v>Ciudad López Mateos</v>
      </c>
      <c r="I4714" t="s">
        <v>839</v>
      </c>
      <c r="J4714">
        <v>1</v>
      </c>
      <c r="O4714" t="s">
        <v>908</v>
      </c>
    </row>
    <row r="4715" spans="1:15">
      <c r="A4715">
        <f t="shared" si="147"/>
        <v>4714</v>
      </c>
      <c r="B4715" s="14">
        <v>44378</v>
      </c>
      <c r="C4715" t="s">
        <v>6</v>
      </c>
      <c r="D4715" t="s">
        <v>22</v>
      </c>
      <c r="E4715" s="15">
        <f t="shared" si="146"/>
        <v>20201515</v>
      </c>
      <c r="F4715">
        <v>51</v>
      </c>
      <c r="G4715">
        <v>51</v>
      </c>
      <c r="H4715" t="str">
        <f>IF(VLOOKUP(G4715,Clientes!$A$2:$D$102,4,FALSE)=0,Clientes!$D$6,VLOOKUP(G4715,Clientes!$A$2:$D$102,4,FALSE))</f>
        <v>Ciudad de México</v>
      </c>
      <c r="I4715" t="s">
        <v>849</v>
      </c>
      <c r="J4715">
        <v>3</v>
      </c>
      <c r="O4715" t="s">
        <v>32</v>
      </c>
    </row>
    <row r="4716" spans="1:15">
      <c r="A4716">
        <f t="shared" si="147"/>
        <v>4715</v>
      </c>
      <c r="B4716" s="14">
        <v>44378</v>
      </c>
      <c r="C4716" t="s">
        <v>6</v>
      </c>
      <c r="D4716" t="s">
        <v>22</v>
      </c>
      <c r="E4716" s="15">
        <f t="shared" si="146"/>
        <v>20201516</v>
      </c>
      <c r="F4716">
        <v>118</v>
      </c>
      <c r="G4716">
        <v>99999</v>
      </c>
      <c r="H4716" t="str">
        <f>IF(VLOOKUP(G4716,Clientes!$A$2:$D$102,4,FALSE)=0,Clientes!$D$6,VLOOKUP(G4716,Clientes!$A$2:$D$102,4,FALSE))</f>
        <v>Ciudad de México</v>
      </c>
      <c r="I4716" t="s">
        <v>858</v>
      </c>
      <c r="J4716">
        <v>3</v>
      </c>
      <c r="O4716" t="s">
        <v>908</v>
      </c>
    </row>
    <row r="4717" spans="1:15">
      <c r="A4717">
        <f t="shared" si="147"/>
        <v>4716</v>
      </c>
      <c r="B4717" s="14">
        <v>44378</v>
      </c>
      <c r="C4717" t="s">
        <v>6</v>
      </c>
      <c r="D4717" t="s">
        <v>22</v>
      </c>
      <c r="E4717" s="15">
        <f t="shared" si="146"/>
        <v>20201517</v>
      </c>
      <c r="F4717">
        <v>173</v>
      </c>
      <c r="G4717">
        <v>99999</v>
      </c>
      <c r="H4717" t="str">
        <f>IF(VLOOKUP(G4717,Clientes!$A$2:$D$102,4,FALSE)=0,Clientes!$D$6,VLOOKUP(G4717,Clientes!$A$2:$D$102,4,FALSE))</f>
        <v>Ciudad de México</v>
      </c>
      <c r="I4717" t="s">
        <v>880</v>
      </c>
      <c r="J4717">
        <v>4</v>
      </c>
      <c r="O4717" t="s">
        <v>32</v>
      </c>
    </row>
    <row r="4718" spans="1:15">
      <c r="A4718">
        <f t="shared" si="147"/>
        <v>4717</v>
      </c>
      <c r="B4718" s="14">
        <v>44378</v>
      </c>
      <c r="C4718" t="s">
        <v>36</v>
      </c>
      <c r="D4718" t="s">
        <v>22</v>
      </c>
      <c r="E4718" s="15">
        <f t="shared" si="146"/>
        <v>20201518</v>
      </c>
      <c r="F4718">
        <v>186</v>
      </c>
      <c r="G4718">
        <v>99999</v>
      </c>
      <c r="H4718" t="str">
        <f>IF(VLOOKUP(G4718,Clientes!$A$2:$D$102,4,FALSE)=0,Clientes!$D$6,VLOOKUP(G4718,Clientes!$A$2:$D$102,4,FALSE))</f>
        <v>Ciudad de México</v>
      </c>
      <c r="I4718" t="s">
        <v>862</v>
      </c>
      <c r="J4718">
        <v>6</v>
      </c>
      <c r="O4718" t="s">
        <v>908</v>
      </c>
    </row>
    <row r="4719" spans="1:15">
      <c r="A4719">
        <f t="shared" si="147"/>
        <v>4718</v>
      </c>
      <c r="B4719" s="14">
        <v>44378</v>
      </c>
      <c r="C4719" t="s">
        <v>6</v>
      </c>
      <c r="D4719" t="s">
        <v>20</v>
      </c>
      <c r="E4719" s="15">
        <f t="shared" si="146"/>
        <v>20201519</v>
      </c>
      <c r="F4719">
        <v>205</v>
      </c>
      <c r="G4719">
        <v>99999</v>
      </c>
      <c r="H4719" t="str">
        <f>IF(VLOOKUP(G4719,Clientes!$A$2:$D$102,4,FALSE)=0,Clientes!$D$6,VLOOKUP(G4719,Clientes!$A$2:$D$102,4,FALSE))</f>
        <v>Ciudad de México</v>
      </c>
      <c r="I4719" t="s">
        <v>889</v>
      </c>
      <c r="J4719">
        <v>7</v>
      </c>
      <c r="O4719" t="s">
        <v>907</v>
      </c>
    </row>
    <row r="4720" spans="1:15">
      <c r="A4720">
        <f t="shared" si="147"/>
        <v>4719</v>
      </c>
      <c r="B4720" s="14">
        <v>44378</v>
      </c>
      <c r="C4720" t="s">
        <v>6</v>
      </c>
      <c r="D4720" t="s">
        <v>20</v>
      </c>
      <c r="E4720" s="15">
        <f t="shared" si="146"/>
        <v>20201520</v>
      </c>
      <c r="F4720">
        <v>212</v>
      </c>
      <c r="G4720">
        <v>99999</v>
      </c>
      <c r="H4720" t="str">
        <f>IF(VLOOKUP(G4720,Clientes!$A$2:$D$102,4,FALSE)=0,Clientes!$D$6,VLOOKUP(G4720,Clientes!$A$2:$D$102,4,FALSE))</f>
        <v>Ciudad de México</v>
      </c>
      <c r="I4720" t="s">
        <v>857</v>
      </c>
      <c r="J4720">
        <v>1</v>
      </c>
      <c r="O4720" t="s">
        <v>32</v>
      </c>
    </row>
    <row r="4721" spans="1:15">
      <c r="A4721">
        <f t="shared" si="147"/>
        <v>4720</v>
      </c>
      <c r="B4721" s="14">
        <v>44378</v>
      </c>
      <c r="C4721" t="s">
        <v>6</v>
      </c>
      <c r="D4721" t="s">
        <v>22</v>
      </c>
      <c r="E4721" s="15">
        <f t="shared" si="146"/>
        <v>20201521</v>
      </c>
      <c r="F4721">
        <v>391</v>
      </c>
      <c r="G4721">
        <v>99999</v>
      </c>
      <c r="H4721" t="str">
        <f>IF(VLOOKUP(G4721,Clientes!$A$2:$D$102,4,FALSE)=0,Clientes!$D$6,VLOOKUP(G4721,Clientes!$A$2:$D$102,4,FALSE))</f>
        <v>Ciudad de México</v>
      </c>
      <c r="I4721" t="s">
        <v>879</v>
      </c>
      <c r="J4721">
        <v>3</v>
      </c>
      <c r="O4721" t="s">
        <v>32</v>
      </c>
    </row>
    <row r="4722" spans="1:15">
      <c r="A4722">
        <f t="shared" si="147"/>
        <v>4721</v>
      </c>
      <c r="B4722" s="14">
        <v>44379</v>
      </c>
      <c r="C4722" t="s">
        <v>6</v>
      </c>
      <c r="D4722" t="s">
        <v>22</v>
      </c>
      <c r="E4722" s="15">
        <f t="shared" si="146"/>
        <v>20201522</v>
      </c>
      <c r="F4722">
        <v>15</v>
      </c>
      <c r="G4722">
        <v>15</v>
      </c>
      <c r="H4722" t="str">
        <f>IF(VLOOKUP(G4722,Clientes!$A$2:$D$102,4,FALSE)=0,Clientes!$D$6,VLOOKUP(G4722,Clientes!$A$2:$D$102,4,FALSE))</f>
        <v>Ciudad de México</v>
      </c>
      <c r="I4722" t="s">
        <v>884</v>
      </c>
      <c r="J4722">
        <v>6</v>
      </c>
      <c r="O4722" t="s">
        <v>908</v>
      </c>
    </row>
    <row r="4723" spans="1:15">
      <c r="A4723">
        <f t="shared" si="147"/>
        <v>4722</v>
      </c>
      <c r="B4723" s="14">
        <v>44379</v>
      </c>
      <c r="C4723" t="s">
        <v>6</v>
      </c>
      <c r="D4723" t="s">
        <v>21</v>
      </c>
      <c r="E4723" s="15">
        <f t="shared" si="146"/>
        <v>20201523</v>
      </c>
      <c r="F4723">
        <v>81</v>
      </c>
      <c r="G4723">
        <v>81</v>
      </c>
      <c r="H4723" t="str">
        <f>IF(VLOOKUP(G4723,Clientes!$A$2:$D$102,4,FALSE)=0,Clientes!$D$6,VLOOKUP(G4723,Clientes!$A$2:$D$102,4,FALSE))</f>
        <v>Celaya</v>
      </c>
      <c r="I4723" t="s">
        <v>861</v>
      </c>
      <c r="J4723">
        <v>5</v>
      </c>
      <c r="O4723" t="s">
        <v>908</v>
      </c>
    </row>
    <row r="4724" spans="1:15">
      <c r="A4724">
        <f t="shared" si="147"/>
        <v>4723</v>
      </c>
      <c r="B4724" s="14">
        <v>44379</v>
      </c>
      <c r="C4724" t="s">
        <v>6</v>
      </c>
      <c r="D4724" t="s">
        <v>22</v>
      </c>
      <c r="E4724" s="15">
        <f t="shared" si="146"/>
        <v>20201524</v>
      </c>
      <c r="F4724">
        <v>286</v>
      </c>
      <c r="G4724">
        <v>99999</v>
      </c>
      <c r="H4724" t="str">
        <f>IF(VLOOKUP(G4724,Clientes!$A$2:$D$102,4,FALSE)=0,Clientes!$D$6,VLOOKUP(G4724,Clientes!$A$2:$D$102,4,FALSE))</f>
        <v>Ciudad de México</v>
      </c>
      <c r="I4724" t="s">
        <v>839</v>
      </c>
      <c r="J4724">
        <v>4</v>
      </c>
      <c r="O4724" t="s">
        <v>907</v>
      </c>
    </row>
    <row r="4725" spans="1:15">
      <c r="A4725">
        <f t="shared" si="147"/>
        <v>4724</v>
      </c>
      <c r="B4725" s="14">
        <v>44379</v>
      </c>
      <c r="C4725" t="s">
        <v>6</v>
      </c>
      <c r="D4725" t="s">
        <v>20</v>
      </c>
      <c r="E4725" s="15">
        <f t="shared" si="146"/>
        <v>20201525</v>
      </c>
      <c r="F4725">
        <v>340</v>
      </c>
      <c r="G4725">
        <v>99999</v>
      </c>
      <c r="H4725" t="str">
        <f>IF(VLOOKUP(G4725,Clientes!$A$2:$D$102,4,FALSE)=0,Clientes!$D$6,VLOOKUP(G4725,Clientes!$A$2:$D$102,4,FALSE))</f>
        <v>Ciudad de México</v>
      </c>
      <c r="I4725" t="s">
        <v>839</v>
      </c>
      <c r="J4725">
        <v>2</v>
      </c>
      <c r="O4725" t="s">
        <v>32</v>
      </c>
    </row>
    <row r="4726" spans="1:15">
      <c r="A4726">
        <f t="shared" si="147"/>
        <v>4725</v>
      </c>
      <c r="B4726" s="14">
        <v>44379</v>
      </c>
      <c r="C4726" t="s">
        <v>6</v>
      </c>
      <c r="D4726" t="s">
        <v>21</v>
      </c>
      <c r="E4726" s="15">
        <f t="shared" si="146"/>
        <v>20201526</v>
      </c>
      <c r="F4726">
        <v>352</v>
      </c>
      <c r="G4726">
        <v>99999</v>
      </c>
      <c r="H4726" t="str">
        <f>IF(VLOOKUP(G4726,Clientes!$A$2:$D$102,4,FALSE)=0,Clientes!$D$6,VLOOKUP(G4726,Clientes!$A$2:$D$102,4,FALSE))</f>
        <v>Ciudad de México</v>
      </c>
      <c r="I4726" t="s">
        <v>877</v>
      </c>
      <c r="J4726">
        <v>3</v>
      </c>
      <c r="O4726" t="s">
        <v>908</v>
      </c>
    </row>
    <row r="4727" spans="1:15">
      <c r="A4727">
        <f t="shared" si="147"/>
        <v>4726</v>
      </c>
      <c r="B4727" s="14">
        <v>44380</v>
      </c>
      <c r="C4727" t="s">
        <v>6</v>
      </c>
      <c r="D4727" t="s">
        <v>22</v>
      </c>
      <c r="E4727" s="15">
        <f t="shared" si="146"/>
        <v>20201527</v>
      </c>
      <c r="F4727">
        <v>49</v>
      </c>
      <c r="G4727">
        <v>49</v>
      </c>
      <c r="H4727" t="str">
        <f>IF(VLOOKUP(G4727,Clientes!$A$2:$D$102,4,FALSE)=0,Clientes!$D$6,VLOOKUP(G4727,Clientes!$A$2:$D$102,4,FALSE))</f>
        <v>Ciudad de México</v>
      </c>
      <c r="I4727" t="s">
        <v>865</v>
      </c>
      <c r="J4727">
        <v>7</v>
      </c>
      <c r="O4727" t="s">
        <v>32</v>
      </c>
    </row>
    <row r="4728" spans="1:15">
      <c r="A4728">
        <f t="shared" si="147"/>
        <v>4727</v>
      </c>
      <c r="B4728" s="14">
        <v>44380</v>
      </c>
      <c r="C4728" t="s">
        <v>6</v>
      </c>
      <c r="D4728" t="s">
        <v>20</v>
      </c>
      <c r="E4728" s="15">
        <f t="shared" si="146"/>
        <v>20201528</v>
      </c>
      <c r="F4728">
        <v>84</v>
      </c>
      <c r="G4728">
        <v>84</v>
      </c>
      <c r="H4728" t="str">
        <f>IF(VLOOKUP(G4728,Clientes!$A$2:$D$102,4,FALSE)=0,Clientes!$D$6,VLOOKUP(G4728,Clientes!$A$2:$D$102,4,FALSE))</f>
        <v>Ciudad de México</v>
      </c>
      <c r="I4728" t="s">
        <v>860</v>
      </c>
      <c r="J4728">
        <v>6</v>
      </c>
      <c r="O4728" t="s">
        <v>907</v>
      </c>
    </row>
    <row r="4729" spans="1:15">
      <c r="A4729">
        <f t="shared" si="147"/>
        <v>4728</v>
      </c>
      <c r="B4729" s="14">
        <v>44380</v>
      </c>
      <c r="C4729" t="s">
        <v>6</v>
      </c>
      <c r="D4729" t="s">
        <v>21</v>
      </c>
      <c r="E4729" s="15">
        <f t="shared" si="146"/>
        <v>20201529</v>
      </c>
      <c r="F4729">
        <v>224</v>
      </c>
      <c r="G4729">
        <v>99999</v>
      </c>
      <c r="H4729" t="str">
        <f>IF(VLOOKUP(G4729,Clientes!$A$2:$D$102,4,FALSE)=0,Clientes!$D$6,VLOOKUP(G4729,Clientes!$A$2:$D$102,4,FALSE))</f>
        <v>Ciudad de México</v>
      </c>
      <c r="I4729" t="s">
        <v>874</v>
      </c>
      <c r="J4729">
        <v>3</v>
      </c>
      <c r="O4729" t="s">
        <v>907</v>
      </c>
    </row>
    <row r="4730" spans="1:15">
      <c r="A4730">
        <f t="shared" si="147"/>
        <v>4729</v>
      </c>
      <c r="B4730" s="14">
        <v>44380</v>
      </c>
      <c r="C4730" t="s">
        <v>6</v>
      </c>
      <c r="D4730" t="s">
        <v>20</v>
      </c>
      <c r="E4730" s="15">
        <f t="shared" si="146"/>
        <v>20201530</v>
      </c>
      <c r="F4730">
        <v>435</v>
      </c>
      <c r="G4730">
        <v>99999</v>
      </c>
      <c r="H4730" t="str">
        <f>IF(VLOOKUP(G4730,Clientes!$A$2:$D$102,4,FALSE)=0,Clientes!$D$6,VLOOKUP(G4730,Clientes!$A$2:$D$102,4,FALSE))</f>
        <v>Ciudad de México</v>
      </c>
      <c r="I4730" t="s">
        <v>835</v>
      </c>
      <c r="J4730">
        <v>2</v>
      </c>
      <c r="O4730" t="s">
        <v>907</v>
      </c>
    </row>
    <row r="4731" spans="1:15">
      <c r="A4731">
        <f t="shared" si="147"/>
        <v>4730</v>
      </c>
      <c r="B4731" s="14">
        <v>44380</v>
      </c>
      <c r="C4731" t="s">
        <v>6</v>
      </c>
      <c r="D4731" t="s">
        <v>20</v>
      </c>
      <c r="E4731" s="15">
        <f t="shared" si="146"/>
        <v>20201531</v>
      </c>
      <c r="F4731">
        <v>457</v>
      </c>
      <c r="G4731">
        <v>99999</v>
      </c>
      <c r="H4731" t="str">
        <f>IF(VLOOKUP(G4731,Clientes!$A$2:$D$102,4,FALSE)=0,Clientes!$D$6,VLOOKUP(G4731,Clientes!$A$2:$D$102,4,FALSE))</f>
        <v>Ciudad de México</v>
      </c>
      <c r="I4731" t="s">
        <v>886</v>
      </c>
      <c r="J4731">
        <v>1</v>
      </c>
      <c r="O4731" t="s">
        <v>907</v>
      </c>
    </row>
    <row r="4732" spans="1:15">
      <c r="A4732">
        <f t="shared" si="147"/>
        <v>4731</v>
      </c>
      <c r="B4732" s="14">
        <v>44381</v>
      </c>
      <c r="C4732" t="s">
        <v>6</v>
      </c>
      <c r="D4732" t="s">
        <v>22</v>
      </c>
      <c r="E4732" s="15">
        <f t="shared" ref="E4732:E4795" si="148">IF(CONCATENATE(D4732,F4732)=CONCATENATE(D4731,F4731),E4731,E4731+1)</f>
        <v>20201532</v>
      </c>
      <c r="F4732">
        <v>310</v>
      </c>
      <c r="G4732">
        <v>99999</v>
      </c>
      <c r="H4732" t="str">
        <f>IF(VLOOKUP(G4732,Clientes!$A$2:$D$102,4,FALSE)=0,Clientes!$D$6,VLOOKUP(G4732,Clientes!$A$2:$D$102,4,FALSE))</f>
        <v>Ciudad de México</v>
      </c>
      <c r="I4732" t="s">
        <v>851</v>
      </c>
      <c r="J4732">
        <v>4</v>
      </c>
      <c r="O4732" t="s">
        <v>907</v>
      </c>
    </row>
    <row r="4733" spans="1:15">
      <c r="A4733">
        <f t="shared" si="147"/>
        <v>4732</v>
      </c>
      <c r="B4733" s="14">
        <v>44381</v>
      </c>
      <c r="C4733" t="s">
        <v>6</v>
      </c>
      <c r="D4733" t="s">
        <v>21</v>
      </c>
      <c r="E4733" s="15">
        <f t="shared" si="148"/>
        <v>20201533</v>
      </c>
      <c r="F4733">
        <v>396</v>
      </c>
      <c r="G4733">
        <v>99999</v>
      </c>
      <c r="H4733" t="str">
        <f>IF(VLOOKUP(G4733,Clientes!$A$2:$D$102,4,FALSE)=0,Clientes!$D$6,VLOOKUP(G4733,Clientes!$A$2:$D$102,4,FALSE))</f>
        <v>Ciudad de México</v>
      </c>
      <c r="I4733" t="s">
        <v>827</v>
      </c>
      <c r="J4733">
        <v>5</v>
      </c>
      <c r="O4733" t="s">
        <v>32</v>
      </c>
    </row>
    <row r="4734" spans="1:15">
      <c r="A4734">
        <f t="shared" si="147"/>
        <v>4733</v>
      </c>
      <c r="B4734" s="14">
        <v>44381</v>
      </c>
      <c r="C4734" t="s">
        <v>6</v>
      </c>
      <c r="D4734" t="s">
        <v>20</v>
      </c>
      <c r="E4734" s="15">
        <f t="shared" si="148"/>
        <v>20201534</v>
      </c>
      <c r="F4734">
        <v>427</v>
      </c>
      <c r="G4734">
        <v>99999</v>
      </c>
      <c r="H4734" t="str">
        <f>IF(VLOOKUP(G4734,Clientes!$A$2:$D$102,4,FALSE)=0,Clientes!$D$6,VLOOKUP(G4734,Clientes!$A$2:$D$102,4,FALSE))</f>
        <v>Ciudad de México</v>
      </c>
      <c r="I4734" t="s">
        <v>880</v>
      </c>
      <c r="J4734">
        <v>3</v>
      </c>
      <c r="O4734" t="s">
        <v>907</v>
      </c>
    </row>
    <row r="4735" spans="1:15">
      <c r="A4735">
        <f t="shared" si="147"/>
        <v>4734</v>
      </c>
      <c r="B4735" s="14">
        <v>44381</v>
      </c>
      <c r="C4735" t="s">
        <v>6</v>
      </c>
      <c r="D4735" t="s">
        <v>21</v>
      </c>
      <c r="E4735" s="15">
        <f t="shared" si="148"/>
        <v>20201535</v>
      </c>
      <c r="F4735">
        <v>446</v>
      </c>
      <c r="G4735">
        <v>99999</v>
      </c>
      <c r="H4735" t="str">
        <f>IF(VLOOKUP(G4735,Clientes!$A$2:$D$102,4,FALSE)=0,Clientes!$D$6,VLOOKUP(G4735,Clientes!$A$2:$D$102,4,FALSE))</f>
        <v>Ciudad de México</v>
      </c>
      <c r="I4735" t="s">
        <v>881</v>
      </c>
      <c r="J4735">
        <v>7</v>
      </c>
      <c r="O4735" t="s">
        <v>32</v>
      </c>
    </row>
    <row r="4736" spans="1:15">
      <c r="A4736">
        <f t="shared" si="147"/>
        <v>4735</v>
      </c>
      <c r="B4736" s="14">
        <v>44382</v>
      </c>
      <c r="C4736" t="s">
        <v>6</v>
      </c>
      <c r="D4736" t="s">
        <v>21</v>
      </c>
      <c r="E4736" s="15">
        <f t="shared" si="148"/>
        <v>20201536</v>
      </c>
      <c r="F4736">
        <v>11</v>
      </c>
      <c r="G4736">
        <v>11</v>
      </c>
      <c r="H4736" t="str">
        <f>IF(VLOOKUP(G4736,Clientes!$A$2:$D$102,4,FALSE)=0,Clientes!$D$6,VLOOKUP(G4736,Clientes!$A$2:$D$102,4,FALSE))</f>
        <v>Monclova</v>
      </c>
      <c r="I4736" t="s">
        <v>880</v>
      </c>
      <c r="J4736">
        <v>1</v>
      </c>
      <c r="O4736" t="s">
        <v>908</v>
      </c>
    </row>
    <row r="4737" spans="1:15">
      <c r="A4737">
        <f t="shared" si="147"/>
        <v>4736</v>
      </c>
      <c r="B4737" s="14">
        <v>44382</v>
      </c>
      <c r="C4737" t="s">
        <v>6</v>
      </c>
      <c r="D4737" t="s">
        <v>20</v>
      </c>
      <c r="E4737" s="15">
        <f t="shared" si="148"/>
        <v>20201537</v>
      </c>
      <c r="F4737">
        <v>69</v>
      </c>
      <c r="G4737">
        <v>69</v>
      </c>
      <c r="H4737" t="str">
        <f>IF(VLOOKUP(G4737,Clientes!$A$2:$D$102,4,FALSE)=0,Clientes!$D$6,VLOOKUP(G4737,Clientes!$A$2:$D$102,4,FALSE))</f>
        <v>Chilpancingo de los Bravo</v>
      </c>
      <c r="I4737" t="s">
        <v>887</v>
      </c>
      <c r="J4737">
        <v>1</v>
      </c>
      <c r="O4737" t="s">
        <v>32</v>
      </c>
    </row>
    <row r="4738" spans="1:15">
      <c r="A4738">
        <f t="shared" si="147"/>
        <v>4737</v>
      </c>
      <c r="B4738" s="14">
        <v>44382</v>
      </c>
      <c r="C4738" t="s">
        <v>6</v>
      </c>
      <c r="D4738" t="s">
        <v>22</v>
      </c>
      <c r="E4738" s="15">
        <f t="shared" si="148"/>
        <v>20201538</v>
      </c>
      <c r="F4738">
        <v>138</v>
      </c>
      <c r="G4738">
        <v>99999</v>
      </c>
      <c r="H4738" t="str">
        <f>IF(VLOOKUP(G4738,Clientes!$A$2:$D$102,4,FALSE)=0,Clientes!$D$6,VLOOKUP(G4738,Clientes!$A$2:$D$102,4,FALSE))</f>
        <v>Ciudad de México</v>
      </c>
      <c r="I4738" t="s">
        <v>831</v>
      </c>
      <c r="J4738">
        <v>3</v>
      </c>
      <c r="O4738" t="s">
        <v>907</v>
      </c>
    </row>
    <row r="4739" spans="1:15">
      <c r="A4739">
        <f t="shared" si="147"/>
        <v>4738</v>
      </c>
      <c r="B4739" s="14">
        <v>44382</v>
      </c>
      <c r="C4739" t="s">
        <v>6</v>
      </c>
      <c r="D4739" t="s">
        <v>21</v>
      </c>
      <c r="E4739" s="15">
        <f t="shared" si="148"/>
        <v>20201539</v>
      </c>
      <c r="F4739">
        <v>145</v>
      </c>
      <c r="G4739">
        <v>99999</v>
      </c>
      <c r="H4739" t="str">
        <f>IF(VLOOKUP(G4739,Clientes!$A$2:$D$102,4,FALSE)=0,Clientes!$D$6,VLOOKUP(G4739,Clientes!$A$2:$D$102,4,FALSE))</f>
        <v>Ciudad de México</v>
      </c>
      <c r="I4739" t="s">
        <v>878</v>
      </c>
      <c r="J4739">
        <v>1</v>
      </c>
      <c r="O4739" t="s">
        <v>908</v>
      </c>
    </row>
    <row r="4740" spans="1:15">
      <c r="A4740">
        <f t="shared" ref="A4740:A4803" si="149">A4739+1</f>
        <v>4739</v>
      </c>
      <c r="B4740" s="14">
        <v>44382</v>
      </c>
      <c r="C4740" t="s">
        <v>6</v>
      </c>
      <c r="D4740" t="s">
        <v>22</v>
      </c>
      <c r="E4740" s="15">
        <f t="shared" si="148"/>
        <v>20201540</v>
      </c>
      <c r="F4740">
        <v>258</v>
      </c>
      <c r="G4740">
        <v>99999</v>
      </c>
      <c r="H4740" t="str">
        <f>IF(VLOOKUP(G4740,Clientes!$A$2:$D$102,4,FALSE)=0,Clientes!$D$6,VLOOKUP(G4740,Clientes!$A$2:$D$102,4,FALSE))</f>
        <v>Ciudad de México</v>
      </c>
      <c r="I4740" t="s">
        <v>887</v>
      </c>
      <c r="J4740">
        <v>4</v>
      </c>
      <c r="O4740" t="s">
        <v>908</v>
      </c>
    </row>
    <row r="4741" spans="1:15">
      <c r="A4741">
        <f t="shared" si="149"/>
        <v>4740</v>
      </c>
      <c r="B4741" s="14">
        <v>44382</v>
      </c>
      <c r="C4741" t="s">
        <v>6</v>
      </c>
      <c r="D4741" t="s">
        <v>22</v>
      </c>
      <c r="E4741" s="15">
        <f t="shared" si="148"/>
        <v>20201541</v>
      </c>
      <c r="F4741">
        <v>291</v>
      </c>
      <c r="G4741">
        <v>99999</v>
      </c>
      <c r="H4741" t="str">
        <f>IF(VLOOKUP(G4741,Clientes!$A$2:$D$102,4,FALSE)=0,Clientes!$D$6,VLOOKUP(G4741,Clientes!$A$2:$D$102,4,FALSE))</f>
        <v>Ciudad de México</v>
      </c>
      <c r="I4741" t="s">
        <v>848</v>
      </c>
      <c r="J4741">
        <v>6</v>
      </c>
      <c r="O4741" t="s">
        <v>908</v>
      </c>
    </row>
    <row r="4742" spans="1:15">
      <c r="A4742">
        <f t="shared" si="149"/>
        <v>4741</v>
      </c>
      <c r="B4742" s="14">
        <v>44382</v>
      </c>
      <c r="C4742" t="s">
        <v>6</v>
      </c>
      <c r="D4742" t="s">
        <v>20</v>
      </c>
      <c r="E4742" s="15">
        <f t="shared" si="148"/>
        <v>20201542</v>
      </c>
      <c r="F4742">
        <v>461</v>
      </c>
      <c r="G4742">
        <v>99999</v>
      </c>
      <c r="H4742" t="str">
        <f>IF(VLOOKUP(G4742,Clientes!$A$2:$D$102,4,FALSE)=0,Clientes!$D$6,VLOOKUP(G4742,Clientes!$A$2:$D$102,4,FALSE))</f>
        <v>Ciudad de México</v>
      </c>
      <c r="I4742" t="s">
        <v>846</v>
      </c>
      <c r="J4742">
        <v>1</v>
      </c>
      <c r="O4742" t="s">
        <v>907</v>
      </c>
    </row>
    <row r="4743" spans="1:15">
      <c r="A4743">
        <f t="shared" si="149"/>
        <v>4742</v>
      </c>
      <c r="B4743" s="14">
        <v>44383</v>
      </c>
      <c r="C4743" t="s">
        <v>6</v>
      </c>
      <c r="D4743" t="s">
        <v>20</v>
      </c>
      <c r="E4743" s="15">
        <f t="shared" si="148"/>
        <v>20201543</v>
      </c>
      <c r="F4743">
        <v>166</v>
      </c>
      <c r="G4743">
        <v>99999</v>
      </c>
      <c r="H4743" t="str">
        <f>IF(VLOOKUP(G4743,Clientes!$A$2:$D$102,4,FALSE)=0,Clientes!$D$6,VLOOKUP(G4743,Clientes!$A$2:$D$102,4,FALSE))</f>
        <v>Ciudad de México</v>
      </c>
      <c r="I4743" t="s">
        <v>843</v>
      </c>
      <c r="J4743">
        <v>5</v>
      </c>
      <c r="O4743" t="s">
        <v>907</v>
      </c>
    </row>
    <row r="4744" spans="1:15">
      <c r="A4744">
        <f t="shared" si="149"/>
        <v>4743</v>
      </c>
      <c r="B4744" s="14">
        <v>44383</v>
      </c>
      <c r="C4744" t="s">
        <v>6</v>
      </c>
      <c r="D4744" t="s">
        <v>20</v>
      </c>
      <c r="E4744" s="15">
        <f t="shared" si="148"/>
        <v>20201544</v>
      </c>
      <c r="F4744">
        <v>255</v>
      </c>
      <c r="G4744">
        <v>99999</v>
      </c>
      <c r="H4744" t="str">
        <f>IF(VLOOKUP(G4744,Clientes!$A$2:$D$102,4,FALSE)=0,Clientes!$D$6,VLOOKUP(G4744,Clientes!$A$2:$D$102,4,FALSE))</f>
        <v>Ciudad de México</v>
      </c>
      <c r="I4744" t="s">
        <v>833</v>
      </c>
      <c r="J4744">
        <v>2</v>
      </c>
      <c r="O4744" t="s">
        <v>908</v>
      </c>
    </row>
    <row r="4745" spans="1:15">
      <c r="A4745">
        <f t="shared" si="149"/>
        <v>4744</v>
      </c>
      <c r="B4745" s="14">
        <v>44383</v>
      </c>
      <c r="C4745" t="s">
        <v>6</v>
      </c>
      <c r="D4745" t="s">
        <v>20</v>
      </c>
      <c r="E4745" s="15">
        <f t="shared" si="148"/>
        <v>20201545</v>
      </c>
      <c r="F4745">
        <v>350</v>
      </c>
      <c r="G4745">
        <v>99999</v>
      </c>
      <c r="H4745" t="str">
        <f>IF(VLOOKUP(G4745,Clientes!$A$2:$D$102,4,FALSE)=0,Clientes!$D$6,VLOOKUP(G4745,Clientes!$A$2:$D$102,4,FALSE))</f>
        <v>Ciudad de México</v>
      </c>
      <c r="I4745" t="s">
        <v>842</v>
      </c>
      <c r="J4745">
        <v>2</v>
      </c>
      <c r="O4745" t="s">
        <v>908</v>
      </c>
    </row>
    <row r="4746" spans="1:15">
      <c r="A4746">
        <f t="shared" si="149"/>
        <v>4745</v>
      </c>
      <c r="B4746" s="14">
        <v>44383</v>
      </c>
      <c r="C4746" t="s">
        <v>6</v>
      </c>
      <c r="D4746" t="s">
        <v>20</v>
      </c>
      <c r="E4746" s="15">
        <f t="shared" si="148"/>
        <v>20201546</v>
      </c>
      <c r="F4746">
        <v>371</v>
      </c>
      <c r="G4746">
        <v>99999</v>
      </c>
      <c r="H4746" t="str">
        <f>IF(VLOOKUP(G4746,Clientes!$A$2:$D$102,4,FALSE)=0,Clientes!$D$6,VLOOKUP(G4746,Clientes!$A$2:$D$102,4,FALSE))</f>
        <v>Ciudad de México</v>
      </c>
      <c r="I4746" t="s">
        <v>875</v>
      </c>
      <c r="J4746">
        <v>1</v>
      </c>
      <c r="O4746" t="s">
        <v>907</v>
      </c>
    </row>
    <row r="4747" spans="1:15">
      <c r="A4747">
        <f t="shared" si="149"/>
        <v>4746</v>
      </c>
      <c r="B4747" s="14">
        <v>44384</v>
      </c>
      <c r="C4747" t="s">
        <v>6</v>
      </c>
      <c r="D4747" t="s">
        <v>21</v>
      </c>
      <c r="E4747" s="15">
        <f t="shared" si="148"/>
        <v>20201547</v>
      </c>
      <c r="F4747">
        <v>42</v>
      </c>
      <c r="G4747">
        <v>42</v>
      </c>
      <c r="H4747" t="str">
        <f>IF(VLOOKUP(G4747,Clientes!$A$2:$D$102,4,FALSE)=0,Clientes!$D$6,VLOOKUP(G4747,Clientes!$A$2:$D$102,4,FALSE))</f>
        <v>Cancún</v>
      </c>
      <c r="I4747" t="s">
        <v>848</v>
      </c>
      <c r="J4747">
        <v>3</v>
      </c>
      <c r="O4747" t="s">
        <v>32</v>
      </c>
    </row>
    <row r="4748" spans="1:15">
      <c r="A4748">
        <f t="shared" si="149"/>
        <v>4747</v>
      </c>
      <c r="B4748" s="14">
        <v>44384</v>
      </c>
      <c r="C4748" t="s">
        <v>6</v>
      </c>
      <c r="D4748" t="s">
        <v>22</v>
      </c>
      <c r="E4748" s="15">
        <f t="shared" si="148"/>
        <v>20201548</v>
      </c>
      <c r="F4748">
        <v>58</v>
      </c>
      <c r="G4748">
        <v>58</v>
      </c>
      <c r="H4748" t="str">
        <f>IF(VLOOKUP(G4748,Clientes!$A$2:$D$102,4,FALSE)=0,Clientes!$D$6,VLOOKUP(G4748,Clientes!$A$2:$D$102,4,FALSE))</f>
        <v>Ciudad de México</v>
      </c>
      <c r="I4748" t="s">
        <v>881</v>
      </c>
      <c r="J4748">
        <v>7</v>
      </c>
      <c r="O4748" t="s">
        <v>32</v>
      </c>
    </row>
    <row r="4749" spans="1:15">
      <c r="A4749">
        <f t="shared" si="149"/>
        <v>4748</v>
      </c>
      <c r="B4749" s="14">
        <v>44384</v>
      </c>
      <c r="C4749" t="s">
        <v>6</v>
      </c>
      <c r="D4749" t="s">
        <v>20</v>
      </c>
      <c r="E4749" s="15">
        <f t="shared" si="148"/>
        <v>20201549</v>
      </c>
      <c r="F4749">
        <v>103</v>
      </c>
      <c r="G4749">
        <v>99999</v>
      </c>
      <c r="H4749" t="str">
        <f>IF(VLOOKUP(G4749,Clientes!$A$2:$D$102,4,FALSE)=0,Clientes!$D$6,VLOOKUP(G4749,Clientes!$A$2:$D$102,4,FALSE))</f>
        <v>Ciudad de México</v>
      </c>
      <c r="I4749" t="s">
        <v>850</v>
      </c>
      <c r="J4749">
        <v>2</v>
      </c>
      <c r="O4749" t="s">
        <v>908</v>
      </c>
    </row>
    <row r="4750" spans="1:15">
      <c r="A4750">
        <f t="shared" si="149"/>
        <v>4749</v>
      </c>
      <c r="B4750" s="14">
        <v>44384</v>
      </c>
      <c r="C4750" t="s">
        <v>6</v>
      </c>
      <c r="D4750" t="s">
        <v>20</v>
      </c>
      <c r="E4750" s="15">
        <f t="shared" si="148"/>
        <v>20201550</v>
      </c>
      <c r="F4750">
        <v>111</v>
      </c>
      <c r="G4750">
        <v>99999</v>
      </c>
      <c r="H4750" t="str">
        <f>IF(VLOOKUP(G4750,Clientes!$A$2:$D$102,4,FALSE)=0,Clientes!$D$6,VLOOKUP(G4750,Clientes!$A$2:$D$102,4,FALSE))</f>
        <v>Ciudad de México</v>
      </c>
      <c r="I4750" t="s">
        <v>885</v>
      </c>
      <c r="J4750">
        <v>1</v>
      </c>
      <c r="O4750" t="s">
        <v>907</v>
      </c>
    </row>
    <row r="4751" spans="1:15">
      <c r="A4751">
        <f t="shared" si="149"/>
        <v>4750</v>
      </c>
      <c r="B4751" s="14">
        <v>44384</v>
      </c>
      <c r="C4751" t="s">
        <v>6</v>
      </c>
      <c r="D4751" t="s">
        <v>21</v>
      </c>
      <c r="E4751" s="15">
        <f t="shared" si="148"/>
        <v>20201551</v>
      </c>
      <c r="F4751">
        <v>114</v>
      </c>
      <c r="G4751">
        <v>99999</v>
      </c>
      <c r="H4751" t="str">
        <f>IF(VLOOKUP(G4751,Clientes!$A$2:$D$102,4,FALSE)=0,Clientes!$D$6,VLOOKUP(G4751,Clientes!$A$2:$D$102,4,FALSE))</f>
        <v>Ciudad de México</v>
      </c>
      <c r="I4751" t="s">
        <v>844</v>
      </c>
      <c r="J4751">
        <v>7</v>
      </c>
      <c r="O4751" t="s">
        <v>32</v>
      </c>
    </row>
    <row r="4752" spans="1:15">
      <c r="A4752">
        <f t="shared" si="149"/>
        <v>4751</v>
      </c>
      <c r="B4752" s="14">
        <v>44384</v>
      </c>
      <c r="C4752" t="s">
        <v>6</v>
      </c>
      <c r="D4752" t="s">
        <v>20</v>
      </c>
      <c r="E4752" s="15">
        <f t="shared" si="148"/>
        <v>20201552</v>
      </c>
      <c r="F4752">
        <v>164</v>
      </c>
      <c r="G4752">
        <v>99999</v>
      </c>
      <c r="H4752" t="str">
        <f>IF(VLOOKUP(G4752,Clientes!$A$2:$D$102,4,FALSE)=0,Clientes!$D$6,VLOOKUP(G4752,Clientes!$A$2:$D$102,4,FALSE))</f>
        <v>Ciudad de México</v>
      </c>
      <c r="I4752" t="s">
        <v>837</v>
      </c>
      <c r="J4752">
        <v>7</v>
      </c>
      <c r="O4752" t="s">
        <v>908</v>
      </c>
    </row>
    <row r="4753" spans="1:15">
      <c r="A4753">
        <f t="shared" si="149"/>
        <v>4752</v>
      </c>
      <c r="B4753" s="14">
        <v>44384</v>
      </c>
      <c r="C4753" t="s">
        <v>6</v>
      </c>
      <c r="D4753" t="s">
        <v>20</v>
      </c>
      <c r="E4753" s="15">
        <f t="shared" si="148"/>
        <v>20201553</v>
      </c>
      <c r="F4753">
        <v>216</v>
      </c>
      <c r="G4753">
        <v>99999</v>
      </c>
      <c r="H4753" t="str">
        <f>IF(VLOOKUP(G4753,Clientes!$A$2:$D$102,4,FALSE)=0,Clientes!$D$6,VLOOKUP(G4753,Clientes!$A$2:$D$102,4,FALSE))</f>
        <v>Ciudad de México</v>
      </c>
      <c r="I4753" t="s">
        <v>874</v>
      </c>
      <c r="J4753">
        <v>2</v>
      </c>
      <c r="O4753" t="s">
        <v>908</v>
      </c>
    </row>
    <row r="4754" spans="1:15">
      <c r="A4754">
        <f t="shared" si="149"/>
        <v>4753</v>
      </c>
      <c r="B4754" s="14">
        <v>44384</v>
      </c>
      <c r="C4754" t="s">
        <v>6</v>
      </c>
      <c r="D4754" t="s">
        <v>20</v>
      </c>
      <c r="E4754" s="15">
        <f t="shared" si="148"/>
        <v>20201554</v>
      </c>
      <c r="F4754">
        <v>250</v>
      </c>
      <c r="G4754">
        <v>99999</v>
      </c>
      <c r="H4754" t="str">
        <f>IF(VLOOKUP(G4754,Clientes!$A$2:$D$102,4,FALSE)=0,Clientes!$D$6,VLOOKUP(G4754,Clientes!$A$2:$D$102,4,FALSE))</f>
        <v>Ciudad de México</v>
      </c>
      <c r="I4754" t="s">
        <v>845</v>
      </c>
      <c r="J4754">
        <v>2</v>
      </c>
      <c r="O4754" t="s">
        <v>907</v>
      </c>
    </row>
    <row r="4755" spans="1:15">
      <c r="A4755">
        <f t="shared" si="149"/>
        <v>4754</v>
      </c>
      <c r="B4755" s="14">
        <v>44384</v>
      </c>
      <c r="C4755" t="s">
        <v>6</v>
      </c>
      <c r="D4755" t="s">
        <v>20</v>
      </c>
      <c r="E4755" s="15">
        <f t="shared" si="148"/>
        <v>20201555</v>
      </c>
      <c r="F4755">
        <v>301</v>
      </c>
      <c r="G4755">
        <v>99999</v>
      </c>
      <c r="H4755" t="str">
        <f>IF(VLOOKUP(G4755,Clientes!$A$2:$D$102,4,FALSE)=0,Clientes!$D$6,VLOOKUP(G4755,Clientes!$A$2:$D$102,4,FALSE))</f>
        <v>Ciudad de México</v>
      </c>
      <c r="I4755" t="s">
        <v>839</v>
      </c>
      <c r="J4755">
        <v>2</v>
      </c>
      <c r="O4755" t="s">
        <v>908</v>
      </c>
    </row>
    <row r="4756" spans="1:15">
      <c r="A4756">
        <f t="shared" si="149"/>
        <v>4755</v>
      </c>
      <c r="B4756" s="14">
        <v>44384</v>
      </c>
      <c r="C4756" t="s">
        <v>6</v>
      </c>
      <c r="D4756" t="s">
        <v>21</v>
      </c>
      <c r="E4756" s="15">
        <f t="shared" si="148"/>
        <v>20201556</v>
      </c>
      <c r="F4756">
        <v>417</v>
      </c>
      <c r="G4756">
        <v>99999</v>
      </c>
      <c r="H4756" t="str">
        <f>IF(VLOOKUP(G4756,Clientes!$A$2:$D$102,4,FALSE)=0,Clientes!$D$6,VLOOKUP(G4756,Clientes!$A$2:$D$102,4,FALSE))</f>
        <v>Ciudad de México</v>
      </c>
      <c r="I4756" t="s">
        <v>875</v>
      </c>
      <c r="J4756">
        <v>3</v>
      </c>
      <c r="O4756" t="s">
        <v>908</v>
      </c>
    </row>
    <row r="4757" spans="1:15">
      <c r="A4757">
        <f t="shared" si="149"/>
        <v>4756</v>
      </c>
      <c r="B4757" s="14">
        <v>44384</v>
      </c>
      <c r="C4757" t="s">
        <v>6</v>
      </c>
      <c r="D4757" t="s">
        <v>20</v>
      </c>
      <c r="E4757" s="15">
        <f t="shared" si="148"/>
        <v>20201557</v>
      </c>
      <c r="F4757">
        <v>427</v>
      </c>
      <c r="G4757">
        <v>99999</v>
      </c>
      <c r="H4757" t="str">
        <f>IF(VLOOKUP(G4757,Clientes!$A$2:$D$102,4,FALSE)=0,Clientes!$D$6,VLOOKUP(G4757,Clientes!$A$2:$D$102,4,FALSE))</f>
        <v>Ciudad de México</v>
      </c>
      <c r="I4757" t="s">
        <v>881</v>
      </c>
      <c r="J4757">
        <v>2</v>
      </c>
      <c r="O4757" t="s">
        <v>908</v>
      </c>
    </row>
    <row r="4758" spans="1:15">
      <c r="A4758">
        <f t="shared" si="149"/>
        <v>4757</v>
      </c>
      <c r="B4758" s="14">
        <v>44384</v>
      </c>
      <c r="C4758" t="s">
        <v>6</v>
      </c>
      <c r="D4758" t="s">
        <v>20</v>
      </c>
      <c r="E4758" s="15">
        <f t="shared" si="148"/>
        <v>20201558</v>
      </c>
      <c r="F4758">
        <v>433</v>
      </c>
      <c r="G4758">
        <v>99999</v>
      </c>
      <c r="H4758" t="str">
        <f>IF(VLOOKUP(G4758,Clientes!$A$2:$D$102,4,FALSE)=0,Clientes!$D$6,VLOOKUP(G4758,Clientes!$A$2:$D$102,4,FALSE))</f>
        <v>Ciudad de México</v>
      </c>
      <c r="I4758" t="s">
        <v>838</v>
      </c>
      <c r="J4758">
        <v>5</v>
      </c>
      <c r="O4758" t="s">
        <v>908</v>
      </c>
    </row>
    <row r="4759" spans="1:15">
      <c r="A4759">
        <f t="shared" si="149"/>
        <v>4758</v>
      </c>
      <c r="B4759" s="14">
        <v>44385</v>
      </c>
      <c r="C4759" t="s">
        <v>6</v>
      </c>
      <c r="D4759" t="s">
        <v>22</v>
      </c>
      <c r="E4759" s="15">
        <f t="shared" si="148"/>
        <v>20201559</v>
      </c>
      <c r="F4759">
        <v>30</v>
      </c>
      <c r="G4759">
        <v>30</v>
      </c>
      <c r="H4759" t="str">
        <f>IF(VLOOKUP(G4759,Clientes!$A$2:$D$102,4,FALSE)=0,Clientes!$D$6,VLOOKUP(G4759,Clientes!$A$2:$D$102,4,FALSE))</f>
        <v>Tepic</v>
      </c>
      <c r="I4759" t="s">
        <v>875</v>
      </c>
      <c r="J4759">
        <v>7</v>
      </c>
      <c r="O4759" t="s">
        <v>32</v>
      </c>
    </row>
    <row r="4760" spans="1:15">
      <c r="A4760">
        <f t="shared" si="149"/>
        <v>4759</v>
      </c>
      <c r="B4760" s="14">
        <v>44385</v>
      </c>
      <c r="C4760" t="s">
        <v>6</v>
      </c>
      <c r="D4760" t="s">
        <v>20</v>
      </c>
      <c r="E4760" s="15">
        <f t="shared" si="148"/>
        <v>20201560</v>
      </c>
      <c r="F4760">
        <v>319</v>
      </c>
      <c r="G4760">
        <v>99999</v>
      </c>
      <c r="H4760" t="str">
        <f>IF(VLOOKUP(G4760,Clientes!$A$2:$D$102,4,FALSE)=0,Clientes!$D$6,VLOOKUP(G4760,Clientes!$A$2:$D$102,4,FALSE))</f>
        <v>Ciudad de México</v>
      </c>
      <c r="I4760" t="s">
        <v>855</v>
      </c>
      <c r="J4760">
        <v>6</v>
      </c>
      <c r="O4760" t="s">
        <v>907</v>
      </c>
    </row>
    <row r="4761" spans="1:15">
      <c r="A4761">
        <f t="shared" si="149"/>
        <v>4760</v>
      </c>
      <c r="B4761" s="14">
        <v>44385</v>
      </c>
      <c r="C4761" t="s">
        <v>6</v>
      </c>
      <c r="D4761" t="s">
        <v>21</v>
      </c>
      <c r="E4761" s="15">
        <f t="shared" si="148"/>
        <v>20201561</v>
      </c>
      <c r="F4761">
        <v>327</v>
      </c>
      <c r="G4761">
        <v>99999</v>
      </c>
      <c r="H4761" t="str">
        <f>IF(VLOOKUP(G4761,Clientes!$A$2:$D$102,4,FALSE)=0,Clientes!$D$6,VLOOKUP(G4761,Clientes!$A$2:$D$102,4,FALSE))</f>
        <v>Ciudad de México</v>
      </c>
      <c r="I4761" t="s">
        <v>851</v>
      </c>
      <c r="J4761">
        <v>5</v>
      </c>
      <c r="O4761" t="s">
        <v>907</v>
      </c>
    </row>
    <row r="4762" spans="1:15">
      <c r="A4762">
        <f t="shared" si="149"/>
        <v>4761</v>
      </c>
      <c r="B4762" s="14">
        <v>44385</v>
      </c>
      <c r="C4762" t="s">
        <v>6</v>
      </c>
      <c r="D4762" t="s">
        <v>20</v>
      </c>
      <c r="E4762" s="15">
        <f t="shared" si="148"/>
        <v>20201562</v>
      </c>
      <c r="F4762">
        <v>344</v>
      </c>
      <c r="G4762">
        <v>99999</v>
      </c>
      <c r="H4762" t="str">
        <f>IF(VLOOKUP(G4762,Clientes!$A$2:$D$102,4,FALSE)=0,Clientes!$D$6,VLOOKUP(G4762,Clientes!$A$2:$D$102,4,FALSE))</f>
        <v>Ciudad de México</v>
      </c>
      <c r="I4762" t="s">
        <v>850</v>
      </c>
      <c r="J4762">
        <v>7</v>
      </c>
      <c r="O4762" t="s">
        <v>32</v>
      </c>
    </row>
    <row r="4763" spans="1:15">
      <c r="A4763">
        <f t="shared" si="149"/>
        <v>4762</v>
      </c>
      <c r="B4763" s="14">
        <v>44385</v>
      </c>
      <c r="C4763" t="s">
        <v>6</v>
      </c>
      <c r="D4763" t="s">
        <v>21</v>
      </c>
      <c r="E4763" s="15">
        <f t="shared" si="148"/>
        <v>20201563</v>
      </c>
      <c r="F4763">
        <v>361</v>
      </c>
      <c r="G4763">
        <v>99999</v>
      </c>
      <c r="H4763" t="str">
        <f>IF(VLOOKUP(G4763,Clientes!$A$2:$D$102,4,FALSE)=0,Clientes!$D$6,VLOOKUP(G4763,Clientes!$A$2:$D$102,4,FALSE))</f>
        <v>Ciudad de México</v>
      </c>
      <c r="I4763" t="s">
        <v>850</v>
      </c>
      <c r="J4763">
        <v>2</v>
      </c>
      <c r="O4763" t="s">
        <v>32</v>
      </c>
    </row>
    <row r="4764" spans="1:15">
      <c r="A4764">
        <f t="shared" si="149"/>
        <v>4763</v>
      </c>
      <c r="B4764" s="14">
        <v>44385</v>
      </c>
      <c r="C4764" t="s">
        <v>6</v>
      </c>
      <c r="D4764" t="s">
        <v>20</v>
      </c>
      <c r="E4764" s="15">
        <f t="shared" si="148"/>
        <v>20201564</v>
      </c>
      <c r="F4764">
        <v>387</v>
      </c>
      <c r="G4764">
        <v>99999</v>
      </c>
      <c r="H4764" t="str">
        <f>IF(VLOOKUP(G4764,Clientes!$A$2:$D$102,4,FALSE)=0,Clientes!$D$6,VLOOKUP(G4764,Clientes!$A$2:$D$102,4,FALSE))</f>
        <v>Ciudad de México</v>
      </c>
      <c r="I4764" t="s">
        <v>847</v>
      </c>
      <c r="J4764">
        <v>4</v>
      </c>
      <c r="O4764" t="s">
        <v>32</v>
      </c>
    </row>
    <row r="4765" spans="1:15">
      <c r="A4765">
        <f t="shared" si="149"/>
        <v>4764</v>
      </c>
      <c r="B4765" s="14">
        <v>44385</v>
      </c>
      <c r="C4765" t="s">
        <v>6</v>
      </c>
      <c r="D4765" t="s">
        <v>22</v>
      </c>
      <c r="E4765" s="15">
        <f t="shared" si="148"/>
        <v>20201565</v>
      </c>
      <c r="F4765">
        <v>419</v>
      </c>
      <c r="G4765">
        <v>99999</v>
      </c>
      <c r="H4765" t="str">
        <f>IF(VLOOKUP(G4765,Clientes!$A$2:$D$102,4,FALSE)=0,Clientes!$D$6,VLOOKUP(G4765,Clientes!$A$2:$D$102,4,FALSE))</f>
        <v>Ciudad de México</v>
      </c>
      <c r="I4765" t="s">
        <v>884</v>
      </c>
      <c r="J4765">
        <v>2</v>
      </c>
      <c r="O4765" t="s">
        <v>908</v>
      </c>
    </row>
    <row r="4766" spans="1:15">
      <c r="A4766">
        <f t="shared" si="149"/>
        <v>4765</v>
      </c>
      <c r="B4766" s="14">
        <v>44385</v>
      </c>
      <c r="C4766" t="s">
        <v>6</v>
      </c>
      <c r="D4766" t="s">
        <v>21</v>
      </c>
      <c r="E4766" s="15">
        <f t="shared" si="148"/>
        <v>20201566</v>
      </c>
      <c r="F4766">
        <v>428</v>
      </c>
      <c r="G4766">
        <v>99999</v>
      </c>
      <c r="H4766" t="str">
        <f>IF(VLOOKUP(G4766,Clientes!$A$2:$D$102,4,FALSE)=0,Clientes!$D$6,VLOOKUP(G4766,Clientes!$A$2:$D$102,4,FALSE))</f>
        <v>Ciudad de México</v>
      </c>
      <c r="I4766" t="s">
        <v>854</v>
      </c>
      <c r="J4766">
        <v>5</v>
      </c>
      <c r="O4766" t="s">
        <v>32</v>
      </c>
    </row>
    <row r="4767" spans="1:15">
      <c r="A4767">
        <f t="shared" si="149"/>
        <v>4766</v>
      </c>
      <c r="B4767" s="14">
        <v>44386</v>
      </c>
      <c r="C4767" t="s">
        <v>6</v>
      </c>
      <c r="D4767" t="s">
        <v>22</v>
      </c>
      <c r="E4767" s="15">
        <f t="shared" si="148"/>
        <v>20201567</v>
      </c>
      <c r="F4767">
        <v>45</v>
      </c>
      <c r="G4767">
        <v>45</v>
      </c>
      <c r="H4767" t="str">
        <f>IF(VLOOKUP(G4767,Clientes!$A$2:$D$102,4,FALSE)=0,Clientes!$D$6,VLOOKUP(G4767,Clientes!$A$2:$D$102,4,FALSE))</f>
        <v>Ciudad de México</v>
      </c>
      <c r="I4767" t="s">
        <v>840</v>
      </c>
      <c r="J4767">
        <v>7</v>
      </c>
      <c r="O4767" t="s">
        <v>908</v>
      </c>
    </row>
    <row r="4768" spans="1:15">
      <c r="A4768">
        <f t="shared" si="149"/>
        <v>4767</v>
      </c>
      <c r="B4768" s="14">
        <v>44386</v>
      </c>
      <c r="C4768" t="s">
        <v>6</v>
      </c>
      <c r="D4768" t="s">
        <v>21</v>
      </c>
      <c r="E4768" s="15">
        <f t="shared" si="148"/>
        <v>20201568</v>
      </c>
      <c r="F4768">
        <v>76</v>
      </c>
      <c r="G4768">
        <v>76</v>
      </c>
      <c r="H4768" t="str">
        <f>IF(VLOOKUP(G4768,Clientes!$A$2:$D$102,4,FALSE)=0,Clientes!$D$6,VLOOKUP(G4768,Clientes!$A$2:$D$102,4,FALSE))</f>
        <v>Ciudad de México</v>
      </c>
      <c r="I4768" t="s">
        <v>828</v>
      </c>
      <c r="J4768">
        <v>5</v>
      </c>
      <c r="O4768" t="s">
        <v>32</v>
      </c>
    </row>
    <row r="4769" spans="1:15">
      <c r="A4769">
        <f t="shared" si="149"/>
        <v>4768</v>
      </c>
      <c r="B4769" s="14">
        <v>44386</v>
      </c>
      <c r="C4769" t="s">
        <v>6</v>
      </c>
      <c r="D4769" t="s">
        <v>20</v>
      </c>
      <c r="E4769" s="15">
        <f t="shared" si="148"/>
        <v>20201569</v>
      </c>
      <c r="F4769">
        <v>117</v>
      </c>
      <c r="G4769">
        <v>99999</v>
      </c>
      <c r="H4769" t="str">
        <f>IF(VLOOKUP(G4769,Clientes!$A$2:$D$102,4,FALSE)=0,Clientes!$D$6,VLOOKUP(G4769,Clientes!$A$2:$D$102,4,FALSE))</f>
        <v>Ciudad de México</v>
      </c>
      <c r="I4769" t="s">
        <v>872</v>
      </c>
      <c r="J4769">
        <v>7</v>
      </c>
      <c r="O4769" t="s">
        <v>32</v>
      </c>
    </row>
    <row r="4770" spans="1:15">
      <c r="A4770">
        <f t="shared" si="149"/>
        <v>4769</v>
      </c>
      <c r="B4770" s="14">
        <v>44386</v>
      </c>
      <c r="C4770" t="s">
        <v>6</v>
      </c>
      <c r="D4770" t="s">
        <v>20</v>
      </c>
      <c r="E4770" s="15">
        <f t="shared" si="148"/>
        <v>20201570</v>
      </c>
      <c r="F4770">
        <v>124</v>
      </c>
      <c r="G4770">
        <v>99999</v>
      </c>
      <c r="H4770" t="str">
        <f>IF(VLOOKUP(G4770,Clientes!$A$2:$D$102,4,FALSE)=0,Clientes!$D$6,VLOOKUP(G4770,Clientes!$A$2:$D$102,4,FALSE))</f>
        <v>Ciudad de México</v>
      </c>
      <c r="I4770" t="s">
        <v>860</v>
      </c>
      <c r="J4770">
        <v>2</v>
      </c>
      <c r="O4770" t="s">
        <v>908</v>
      </c>
    </row>
    <row r="4771" spans="1:15">
      <c r="A4771">
        <f t="shared" si="149"/>
        <v>4770</v>
      </c>
      <c r="B4771" s="14">
        <v>44386</v>
      </c>
      <c r="C4771" t="s">
        <v>6</v>
      </c>
      <c r="D4771" t="s">
        <v>20</v>
      </c>
      <c r="E4771" s="15">
        <f t="shared" si="148"/>
        <v>20201571</v>
      </c>
      <c r="F4771">
        <v>134</v>
      </c>
      <c r="G4771">
        <v>99999</v>
      </c>
      <c r="H4771" t="str">
        <f>IF(VLOOKUP(G4771,Clientes!$A$2:$D$102,4,FALSE)=0,Clientes!$D$6,VLOOKUP(G4771,Clientes!$A$2:$D$102,4,FALSE))</f>
        <v>Ciudad de México</v>
      </c>
      <c r="I4771" t="s">
        <v>871</v>
      </c>
      <c r="J4771">
        <v>5</v>
      </c>
      <c r="O4771" t="s">
        <v>908</v>
      </c>
    </row>
    <row r="4772" spans="1:15">
      <c r="A4772">
        <f t="shared" si="149"/>
        <v>4771</v>
      </c>
      <c r="B4772" s="14">
        <v>44386</v>
      </c>
      <c r="C4772" t="s">
        <v>6</v>
      </c>
      <c r="D4772" t="s">
        <v>20</v>
      </c>
      <c r="E4772" s="15">
        <f t="shared" si="148"/>
        <v>20201571</v>
      </c>
      <c r="F4772">
        <v>134</v>
      </c>
      <c r="G4772">
        <v>99999</v>
      </c>
      <c r="H4772" t="str">
        <f>IF(VLOOKUP(G4772,Clientes!$A$2:$D$102,4,FALSE)=0,Clientes!$D$6,VLOOKUP(G4772,Clientes!$A$2:$D$102,4,FALSE))</f>
        <v>Ciudad de México</v>
      </c>
      <c r="I4772" t="s">
        <v>857</v>
      </c>
      <c r="J4772">
        <v>5</v>
      </c>
      <c r="O4772" t="s">
        <v>907</v>
      </c>
    </row>
    <row r="4773" spans="1:15">
      <c r="A4773">
        <f t="shared" si="149"/>
        <v>4772</v>
      </c>
      <c r="B4773" s="14">
        <v>44386</v>
      </c>
      <c r="C4773" t="s">
        <v>6</v>
      </c>
      <c r="D4773" t="s">
        <v>20</v>
      </c>
      <c r="E4773" s="15">
        <f t="shared" si="148"/>
        <v>20201572</v>
      </c>
      <c r="F4773">
        <v>207</v>
      </c>
      <c r="G4773">
        <v>99999</v>
      </c>
      <c r="H4773" t="str">
        <f>IF(VLOOKUP(G4773,Clientes!$A$2:$D$102,4,FALSE)=0,Clientes!$D$6,VLOOKUP(G4773,Clientes!$A$2:$D$102,4,FALSE))</f>
        <v>Ciudad de México</v>
      </c>
      <c r="I4773" t="s">
        <v>889</v>
      </c>
      <c r="J4773">
        <v>3</v>
      </c>
      <c r="O4773" t="s">
        <v>908</v>
      </c>
    </row>
    <row r="4774" spans="1:15">
      <c r="A4774">
        <f t="shared" si="149"/>
        <v>4773</v>
      </c>
      <c r="B4774" s="14">
        <v>44386</v>
      </c>
      <c r="C4774" t="s">
        <v>6</v>
      </c>
      <c r="D4774" t="s">
        <v>20</v>
      </c>
      <c r="E4774" s="15">
        <f t="shared" si="148"/>
        <v>20201573</v>
      </c>
      <c r="F4774">
        <v>283</v>
      </c>
      <c r="G4774">
        <v>99999</v>
      </c>
      <c r="H4774" t="str">
        <f>IF(VLOOKUP(G4774,Clientes!$A$2:$D$102,4,FALSE)=0,Clientes!$D$6,VLOOKUP(G4774,Clientes!$A$2:$D$102,4,FALSE))</f>
        <v>Ciudad de México</v>
      </c>
      <c r="I4774" t="s">
        <v>883</v>
      </c>
      <c r="J4774">
        <v>3</v>
      </c>
      <c r="O4774" t="s">
        <v>32</v>
      </c>
    </row>
    <row r="4775" spans="1:15">
      <c r="A4775">
        <f t="shared" si="149"/>
        <v>4774</v>
      </c>
      <c r="B4775" s="14">
        <v>44386</v>
      </c>
      <c r="C4775" t="s">
        <v>6</v>
      </c>
      <c r="D4775" t="s">
        <v>20</v>
      </c>
      <c r="E4775" s="15">
        <f t="shared" si="148"/>
        <v>20201574</v>
      </c>
      <c r="F4775">
        <v>356</v>
      </c>
      <c r="G4775">
        <v>99999</v>
      </c>
      <c r="H4775" t="str">
        <f>IF(VLOOKUP(G4775,Clientes!$A$2:$D$102,4,FALSE)=0,Clientes!$D$6,VLOOKUP(G4775,Clientes!$A$2:$D$102,4,FALSE))</f>
        <v>Ciudad de México</v>
      </c>
      <c r="I4775" t="s">
        <v>848</v>
      </c>
      <c r="J4775">
        <v>3</v>
      </c>
      <c r="O4775" t="s">
        <v>32</v>
      </c>
    </row>
    <row r="4776" spans="1:15">
      <c r="A4776">
        <f t="shared" si="149"/>
        <v>4775</v>
      </c>
      <c r="B4776" s="14">
        <v>44386</v>
      </c>
      <c r="C4776" t="s">
        <v>6</v>
      </c>
      <c r="D4776" t="s">
        <v>20</v>
      </c>
      <c r="E4776" s="15">
        <f t="shared" si="148"/>
        <v>20201575</v>
      </c>
      <c r="F4776">
        <v>363</v>
      </c>
      <c r="G4776">
        <v>99999</v>
      </c>
      <c r="H4776" t="str">
        <f>IF(VLOOKUP(G4776,Clientes!$A$2:$D$102,4,FALSE)=0,Clientes!$D$6,VLOOKUP(G4776,Clientes!$A$2:$D$102,4,FALSE))</f>
        <v>Ciudad de México</v>
      </c>
      <c r="I4776" t="s">
        <v>861</v>
      </c>
      <c r="J4776">
        <v>7</v>
      </c>
      <c r="O4776" t="s">
        <v>32</v>
      </c>
    </row>
    <row r="4777" spans="1:15">
      <c r="A4777">
        <f t="shared" si="149"/>
        <v>4776</v>
      </c>
      <c r="B4777" s="14">
        <v>44387</v>
      </c>
      <c r="C4777" t="s">
        <v>6</v>
      </c>
      <c r="D4777" t="s">
        <v>22</v>
      </c>
      <c r="E4777" s="15">
        <f t="shared" si="148"/>
        <v>20201576</v>
      </c>
      <c r="F4777">
        <v>2</v>
      </c>
      <c r="G4777">
        <v>2</v>
      </c>
      <c r="H4777" t="str">
        <f>IF(VLOOKUP(G4777,Clientes!$A$2:$D$102,4,FALSE)=0,Clientes!$D$6,VLOOKUP(G4777,Clientes!$A$2:$D$102,4,FALSE))</f>
        <v>Puebla de Zaragoza</v>
      </c>
      <c r="I4777" t="s">
        <v>865</v>
      </c>
      <c r="J4777">
        <v>4</v>
      </c>
      <c r="O4777" t="s">
        <v>32</v>
      </c>
    </row>
    <row r="4778" spans="1:15">
      <c r="A4778">
        <f t="shared" si="149"/>
        <v>4777</v>
      </c>
      <c r="B4778" s="14">
        <v>44387</v>
      </c>
      <c r="C4778" t="s">
        <v>6</v>
      </c>
      <c r="D4778" t="s">
        <v>20</v>
      </c>
      <c r="E4778" s="15">
        <f t="shared" si="148"/>
        <v>20201577</v>
      </c>
      <c r="F4778">
        <v>88</v>
      </c>
      <c r="G4778">
        <v>88</v>
      </c>
      <c r="H4778" t="str">
        <f>IF(VLOOKUP(G4778,Clientes!$A$2:$D$102,4,FALSE)=0,Clientes!$D$6,VLOOKUP(G4778,Clientes!$A$2:$D$102,4,FALSE))</f>
        <v>Saltillo</v>
      </c>
      <c r="I4778" t="s">
        <v>837</v>
      </c>
      <c r="J4778">
        <v>4</v>
      </c>
      <c r="O4778" t="s">
        <v>907</v>
      </c>
    </row>
    <row r="4779" spans="1:15">
      <c r="A4779">
        <f t="shared" si="149"/>
        <v>4778</v>
      </c>
      <c r="B4779" s="14">
        <v>44387</v>
      </c>
      <c r="C4779" t="s">
        <v>6</v>
      </c>
      <c r="D4779" t="s">
        <v>20</v>
      </c>
      <c r="E4779" s="15">
        <f t="shared" si="148"/>
        <v>20201578</v>
      </c>
      <c r="F4779">
        <v>103</v>
      </c>
      <c r="G4779">
        <v>99999</v>
      </c>
      <c r="H4779" t="str">
        <f>IF(VLOOKUP(G4779,Clientes!$A$2:$D$102,4,FALSE)=0,Clientes!$D$6,VLOOKUP(G4779,Clientes!$A$2:$D$102,4,FALSE))</f>
        <v>Ciudad de México</v>
      </c>
      <c r="I4779" t="s">
        <v>853</v>
      </c>
      <c r="J4779">
        <v>4</v>
      </c>
      <c r="O4779" t="s">
        <v>907</v>
      </c>
    </row>
    <row r="4780" spans="1:15">
      <c r="A4780">
        <f t="shared" si="149"/>
        <v>4779</v>
      </c>
      <c r="B4780" s="14">
        <v>44387</v>
      </c>
      <c r="C4780" t="s">
        <v>6</v>
      </c>
      <c r="D4780" t="s">
        <v>21</v>
      </c>
      <c r="E4780" s="15">
        <f t="shared" si="148"/>
        <v>20201579</v>
      </c>
      <c r="F4780">
        <v>120</v>
      </c>
      <c r="G4780">
        <v>99999</v>
      </c>
      <c r="H4780" t="str">
        <f>IF(VLOOKUP(G4780,Clientes!$A$2:$D$102,4,FALSE)=0,Clientes!$D$6,VLOOKUP(G4780,Clientes!$A$2:$D$102,4,FALSE))</f>
        <v>Ciudad de México</v>
      </c>
      <c r="I4780" t="s">
        <v>879</v>
      </c>
      <c r="J4780">
        <v>6</v>
      </c>
      <c r="O4780" t="s">
        <v>908</v>
      </c>
    </row>
    <row r="4781" spans="1:15">
      <c r="A4781">
        <f t="shared" si="149"/>
        <v>4780</v>
      </c>
      <c r="B4781" s="14">
        <v>44387</v>
      </c>
      <c r="C4781" t="s">
        <v>6</v>
      </c>
      <c r="D4781" t="s">
        <v>21</v>
      </c>
      <c r="E4781" s="15">
        <f t="shared" si="148"/>
        <v>20201580</v>
      </c>
      <c r="F4781">
        <v>234</v>
      </c>
      <c r="G4781">
        <v>99999</v>
      </c>
      <c r="H4781" t="str">
        <f>IF(VLOOKUP(G4781,Clientes!$A$2:$D$102,4,FALSE)=0,Clientes!$D$6,VLOOKUP(G4781,Clientes!$A$2:$D$102,4,FALSE))</f>
        <v>Ciudad de México</v>
      </c>
      <c r="I4781" t="s">
        <v>848</v>
      </c>
      <c r="J4781">
        <v>2</v>
      </c>
      <c r="O4781" t="s">
        <v>32</v>
      </c>
    </row>
    <row r="4782" spans="1:15">
      <c r="A4782">
        <f t="shared" si="149"/>
        <v>4781</v>
      </c>
      <c r="B4782" s="14">
        <v>44387</v>
      </c>
      <c r="C4782" t="s">
        <v>6</v>
      </c>
      <c r="D4782" t="s">
        <v>20</v>
      </c>
      <c r="E4782" s="15">
        <f t="shared" si="148"/>
        <v>20201581</v>
      </c>
      <c r="F4782">
        <v>283</v>
      </c>
      <c r="G4782">
        <v>99999</v>
      </c>
      <c r="H4782" t="str">
        <f>IF(VLOOKUP(G4782,Clientes!$A$2:$D$102,4,FALSE)=0,Clientes!$D$6,VLOOKUP(G4782,Clientes!$A$2:$D$102,4,FALSE))</f>
        <v>Ciudad de México</v>
      </c>
      <c r="I4782" t="s">
        <v>852</v>
      </c>
      <c r="J4782">
        <v>6</v>
      </c>
      <c r="O4782" t="s">
        <v>32</v>
      </c>
    </row>
    <row r="4783" spans="1:15">
      <c r="A4783">
        <f t="shared" si="149"/>
        <v>4782</v>
      </c>
      <c r="B4783" s="14">
        <v>44387</v>
      </c>
      <c r="C4783" t="s">
        <v>6</v>
      </c>
      <c r="D4783" t="s">
        <v>22</v>
      </c>
      <c r="E4783" s="15">
        <f t="shared" si="148"/>
        <v>20201582</v>
      </c>
      <c r="F4783">
        <v>309</v>
      </c>
      <c r="G4783">
        <v>99999</v>
      </c>
      <c r="H4783" t="str">
        <f>IF(VLOOKUP(G4783,Clientes!$A$2:$D$102,4,FALSE)=0,Clientes!$D$6,VLOOKUP(G4783,Clientes!$A$2:$D$102,4,FALSE))</f>
        <v>Ciudad de México</v>
      </c>
      <c r="I4783" t="s">
        <v>842</v>
      </c>
      <c r="J4783">
        <v>6</v>
      </c>
      <c r="O4783" t="s">
        <v>32</v>
      </c>
    </row>
    <row r="4784" spans="1:15">
      <c r="A4784">
        <f t="shared" si="149"/>
        <v>4783</v>
      </c>
      <c r="B4784" s="14">
        <v>44387</v>
      </c>
      <c r="C4784" t="s">
        <v>6</v>
      </c>
      <c r="D4784" t="s">
        <v>20</v>
      </c>
      <c r="E4784" s="15">
        <f t="shared" si="148"/>
        <v>20201583</v>
      </c>
      <c r="F4784">
        <v>343</v>
      </c>
      <c r="G4784">
        <v>99999</v>
      </c>
      <c r="H4784" t="str">
        <f>IF(VLOOKUP(G4784,Clientes!$A$2:$D$102,4,FALSE)=0,Clientes!$D$6,VLOOKUP(G4784,Clientes!$A$2:$D$102,4,FALSE))</f>
        <v>Ciudad de México</v>
      </c>
      <c r="I4784" t="s">
        <v>828</v>
      </c>
      <c r="J4784">
        <v>1</v>
      </c>
      <c r="O4784" t="s">
        <v>907</v>
      </c>
    </row>
    <row r="4785" spans="1:15">
      <c r="A4785">
        <f t="shared" si="149"/>
        <v>4784</v>
      </c>
      <c r="B4785" s="14">
        <v>44387</v>
      </c>
      <c r="C4785" t="s">
        <v>6</v>
      </c>
      <c r="D4785" t="s">
        <v>20</v>
      </c>
      <c r="E4785" s="15">
        <f t="shared" si="148"/>
        <v>20201584</v>
      </c>
      <c r="F4785">
        <v>351</v>
      </c>
      <c r="G4785">
        <v>99999</v>
      </c>
      <c r="H4785" t="str">
        <f>IF(VLOOKUP(G4785,Clientes!$A$2:$D$102,4,FALSE)=0,Clientes!$D$6,VLOOKUP(G4785,Clientes!$A$2:$D$102,4,FALSE))</f>
        <v>Ciudad de México</v>
      </c>
      <c r="I4785" t="s">
        <v>872</v>
      </c>
      <c r="J4785">
        <v>4</v>
      </c>
      <c r="O4785" t="s">
        <v>907</v>
      </c>
    </row>
    <row r="4786" spans="1:15">
      <c r="A4786">
        <f t="shared" si="149"/>
        <v>4785</v>
      </c>
      <c r="B4786" s="14">
        <v>44387</v>
      </c>
      <c r="C4786" t="s">
        <v>6</v>
      </c>
      <c r="D4786" t="s">
        <v>20</v>
      </c>
      <c r="E4786" s="15">
        <f t="shared" si="148"/>
        <v>20201585</v>
      </c>
      <c r="F4786">
        <v>363</v>
      </c>
      <c r="G4786">
        <v>99999</v>
      </c>
      <c r="H4786" t="str">
        <f>IF(VLOOKUP(G4786,Clientes!$A$2:$D$102,4,FALSE)=0,Clientes!$D$6,VLOOKUP(G4786,Clientes!$A$2:$D$102,4,FALSE))</f>
        <v>Ciudad de México</v>
      </c>
      <c r="I4786" t="s">
        <v>830</v>
      </c>
      <c r="J4786">
        <v>5</v>
      </c>
      <c r="O4786" t="s">
        <v>32</v>
      </c>
    </row>
    <row r="4787" spans="1:15">
      <c r="A4787">
        <f t="shared" si="149"/>
        <v>4786</v>
      </c>
      <c r="B4787" s="14">
        <v>44387</v>
      </c>
      <c r="C4787" t="s">
        <v>6</v>
      </c>
      <c r="D4787" t="s">
        <v>20</v>
      </c>
      <c r="E4787" s="15">
        <f t="shared" si="148"/>
        <v>20201586</v>
      </c>
      <c r="F4787">
        <v>386</v>
      </c>
      <c r="G4787">
        <v>99999</v>
      </c>
      <c r="H4787" t="str">
        <f>IF(VLOOKUP(G4787,Clientes!$A$2:$D$102,4,FALSE)=0,Clientes!$D$6,VLOOKUP(G4787,Clientes!$A$2:$D$102,4,FALSE))</f>
        <v>Ciudad de México</v>
      </c>
      <c r="I4787" t="s">
        <v>864</v>
      </c>
      <c r="J4787">
        <v>5</v>
      </c>
      <c r="O4787" t="s">
        <v>32</v>
      </c>
    </row>
    <row r="4788" spans="1:15">
      <c r="A4788">
        <f t="shared" si="149"/>
        <v>4787</v>
      </c>
      <c r="B4788" s="14">
        <v>44388</v>
      </c>
      <c r="C4788" t="s">
        <v>6</v>
      </c>
      <c r="D4788" t="s">
        <v>20</v>
      </c>
      <c r="E4788" s="15">
        <f t="shared" si="148"/>
        <v>20201587</v>
      </c>
      <c r="F4788">
        <v>7</v>
      </c>
      <c r="G4788">
        <v>7</v>
      </c>
      <c r="H4788" t="str">
        <f>IF(VLOOKUP(G4788,Clientes!$A$2:$D$102,4,FALSE)=0,Clientes!$D$6,VLOOKUP(G4788,Clientes!$A$2:$D$102,4,FALSE))</f>
        <v>Xalapa</v>
      </c>
      <c r="I4788" t="s">
        <v>840</v>
      </c>
      <c r="J4788">
        <v>3</v>
      </c>
      <c r="O4788" t="s">
        <v>907</v>
      </c>
    </row>
    <row r="4789" spans="1:15">
      <c r="A4789">
        <f t="shared" si="149"/>
        <v>4788</v>
      </c>
      <c r="B4789" s="14">
        <v>44388</v>
      </c>
      <c r="C4789" t="s">
        <v>6</v>
      </c>
      <c r="D4789" t="s">
        <v>20</v>
      </c>
      <c r="E4789" s="15">
        <f t="shared" si="148"/>
        <v>20201588</v>
      </c>
      <c r="F4789">
        <v>51</v>
      </c>
      <c r="G4789">
        <v>51</v>
      </c>
      <c r="H4789" t="str">
        <f>IF(VLOOKUP(G4789,Clientes!$A$2:$D$102,4,FALSE)=0,Clientes!$D$6,VLOOKUP(G4789,Clientes!$A$2:$D$102,4,FALSE))</f>
        <v>Ciudad de México</v>
      </c>
      <c r="I4789" t="s">
        <v>854</v>
      </c>
      <c r="J4789">
        <v>1</v>
      </c>
      <c r="O4789" t="s">
        <v>908</v>
      </c>
    </row>
    <row r="4790" spans="1:15">
      <c r="A4790">
        <f t="shared" si="149"/>
        <v>4789</v>
      </c>
      <c r="B4790" s="14">
        <v>44388</v>
      </c>
      <c r="C4790" t="s">
        <v>6</v>
      </c>
      <c r="D4790" t="s">
        <v>22</v>
      </c>
      <c r="E4790" s="15">
        <f t="shared" si="148"/>
        <v>20201589</v>
      </c>
      <c r="F4790">
        <v>89</v>
      </c>
      <c r="G4790">
        <v>89</v>
      </c>
      <c r="H4790" t="str">
        <f>IF(VLOOKUP(G4790,Clientes!$A$2:$D$102,4,FALSE)=0,Clientes!$D$6,VLOOKUP(G4790,Clientes!$A$2:$D$102,4,FALSE))</f>
        <v>Coatzacoalcos</v>
      </c>
      <c r="I4790" t="s">
        <v>855</v>
      </c>
      <c r="J4790">
        <v>3</v>
      </c>
      <c r="O4790" t="s">
        <v>908</v>
      </c>
    </row>
    <row r="4791" spans="1:15">
      <c r="A4791">
        <f t="shared" si="149"/>
        <v>4790</v>
      </c>
      <c r="B4791" s="14">
        <v>44388</v>
      </c>
      <c r="C4791" t="s">
        <v>6</v>
      </c>
      <c r="D4791" t="s">
        <v>21</v>
      </c>
      <c r="E4791" s="15">
        <f t="shared" si="148"/>
        <v>20201590</v>
      </c>
      <c r="F4791">
        <v>128</v>
      </c>
      <c r="G4791">
        <v>99999</v>
      </c>
      <c r="H4791" t="str">
        <f>IF(VLOOKUP(G4791,Clientes!$A$2:$D$102,4,FALSE)=0,Clientes!$D$6,VLOOKUP(G4791,Clientes!$A$2:$D$102,4,FALSE))</f>
        <v>Ciudad de México</v>
      </c>
      <c r="I4791" t="s">
        <v>853</v>
      </c>
      <c r="J4791">
        <v>3</v>
      </c>
      <c r="O4791" t="s">
        <v>907</v>
      </c>
    </row>
    <row r="4792" spans="1:15">
      <c r="A4792">
        <f t="shared" si="149"/>
        <v>4791</v>
      </c>
      <c r="B4792" s="14">
        <v>44388</v>
      </c>
      <c r="C4792" t="s">
        <v>6</v>
      </c>
      <c r="D4792" t="s">
        <v>22</v>
      </c>
      <c r="E4792" s="15">
        <f t="shared" si="148"/>
        <v>20201591</v>
      </c>
      <c r="F4792">
        <v>182</v>
      </c>
      <c r="G4792">
        <v>99999</v>
      </c>
      <c r="H4792" t="str">
        <f>IF(VLOOKUP(G4792,Clientes!$A$2:$D$102,4,FALSE)=0,Clientes!$D$6,VLOOKUP(G4792,Clientes!$A$2:$D$102,4,FALSE))</f>
        <v>Ciudad de México</v>
      </c>
      <c r="I4792" t="s">
        <v>838</v>
      </c>
      <c r="J4792">
        <v>4</v>
      </c>
      <c r="O4792" t="s">
        <v>32</v>
      </c>
    </row>
    <row r="4793" spans="1:15">
      <c r="A4793">
        <f t="shared" si="149"/>
        <v>4792</v>
      </c>
      <c r="B4793" s="14">
        <v>44388</v>
      </c>
      <c r="C4793" t="s">
        <v>6</v>
      </c>
      <c r="D4793" t="s">
        <v>22</v>
      </c>
      <c r="E4793" s="15">
        <f t="shared" si="148"/>
        <v>20201592</v>
      </c>
      <c r="F4793">
        <v>237</v>
      </c>
      <c r="G4793">
        <v>99999</v>
      </c>
      <c r="H4793" t="str">
        <f>IF(VLOOKUP(G4793,Clientes!$A$2:$D$102,4,FALSE)=0,Clientes!$D$6,VLOOKUP(G4793,Clientes!$A$2:$D$102,4,FALSE))</f>
        <v>Ciudad de México</v>
      </c>
      <c r="I4793" t="s">
        <v>849</v>
      </c>
      <c r="J4793">
        <v>4</v>
      </c>
      <c r="O4793" t="s">
        <v>908</v>
      </c>
    </row>
    <row r="4794" spans="1:15">
      <c r="A4794">
        <f t="shared" si="149"/>
        <v>4793</v>
      </c>
      <c r="B4794" s="14">
        <v>44388</v>
      </c>
      <c r="C4794" t="s">
        <v>6</v>
      </c>
      <c r="D4794" t="s">
        <v>20</v>
      </c>
      <c r="E4794" s="15">
        <f t="shared" si="148"/>
        <v>20201593</v>
      </c>
      <c r="F4794">
        <v>244</v>
      </c>
      <c r="G4794">
        <v>99999</v>
      </c>
      <c r="H4794" t="str">
        <f>IF(VLOOKUP(G4794,Clientes!$A$2:$D$102,4,FALSE)=0,Clientes!$D$6,VLOOKUP(G4794,Clientes!$A$2:$D$102,4,FALSE))</f>
        <v>Ciudad de México</v>
      </c>
      <c r="I4794" t="s">
        <v>866</v>
      </c>
      <c r="J4794">
        <v>5</v>
      </c>
      <c r="O4794" t="s">
        <v>908</v>
      </c>
    </row>
    <row r="4795" spans="1:15">
      <c r="A4795">
        <f t="shared" si="149"/>
        <v>4794</v>
      </c>
      <c r="B4795" s="14">
        <v>44388</v>
      </c>
      <c r="C4795" t="s">
        <v>6</v>
      </c>
      <c r="D4795" t="s">
        <v>21</v>
      </c>
      <c r="E4795" s="15">
        <f t="shared" si="148"/>
        <v>20201594</v>
      </c>
      <c r="F4795">
        <v>247</v>
      </c>
      <c r="G4795">
        <v>99999</v>
      </c>
      <c r="H4795" t="str">
        <f>IF(VLOOKUP(G4795,Clientes!$A$2:$D$102,4,FALSE)=0,Clientes!$D$6,VLOOKUP(G4795,Clientes!$A$2:$D$102,4,FALSE))</f>
        <v>Ciudad de México</v>
      </c>
      <c r="I4795" t="s">
        <v>828</v>
      </c>
      <c r="J4795">
        <v>6</v>
      </c>
      <c r="O4795" t="s">
        <v>908</v>
      </c>
    </row>
    <row r="4796" spans="1:15">
      <c r="A4796">
        <f t="shared" si="149"/>
        <v>4795</v>
      </c>
      <c r="B4796" s="14">
        <v>44388</v>
      </c>
      <c r="C4796" t="s">
        <v>6</v>
      </c>
      <c r="D4796" t="s">
        <v>21</v>
      </c>
      <c r="E4796" s="15">
        <f t="shared" ref="E4796:E4859" si="150">IF(CONCATENATE(D4796,F4796)=CONCATENATE(D4795,F4795),E4795,E4795+1)</f>
        <v>20201595</v>
      </c>
      <c r="F4796">
        <v>326</v>
      </c>
      <c r="G4796">
        <v>99999</v>
      </c>
      <c r="H4796" t="str">
        <f>IF(VLOOKUP(G4796,Clientes!$A$2:$D$102,4,FALSE)=0,Clientes!$D$6,VLOOKUP(G4796,Clientes!$A$2:$D$102,4,FALSE))</f>
        <v>Ciudad de México</v>
      </c>
      <c r="I4796" t="s">
        <v>875</v>
      </c>
      <c r="J4796">
        <v>4</v>
      </c>
      <c r="O4796" t="s">
        <v>908</v>
      </c>
    </row>
    <row r="4797" spans="1:15">
      <c r="A4797">
        <f t="shared" si="149"/>
        <v>4796</v>
      </c>
      <c r="B4797" s="14">
        <v>44388</v>
      </c>
      <c r="C4797" t="s">
        <v>6</v>
      </c>
      <c r="D4797" t="s">
        <v>22</v>
      </c>
      <c r="E4797" s="15">
        <f t="shared" si="150"/>
        <v>20201596</v>
      </c>
      <c r="F4797">
        <v>355</v>
      </c>
      <c r="G4797">
        <v>99999</v>
      </c>
      <c r="H4797" t="str">
        <f>IF(VLOOKUP(G4797,Clientes!$A$2:$D$102,4,FALSE)=0,Clientes!$D$6,VLOOKUP(G4797,Clientes!$A$2:$D$102,4,FALSE))</f>
        <v>Ciudad de México</v>
      </c>
      <c r="I4797" t="s">
        <v>866</v>
      </c>
      <c r="J4797">
        <v>5</v>
      </c>
      <c r="O4797" t="s">
        <v>32</v>
      </c>
    </row>
    <row r="4798" spans="1:15">
      <c r="A4798">
        <f t="shared" si="149"/>
        <v>4797</v>
      </c>
      <c r="B4798" s="14">
        <v>44388</v>
      </c>
      <c r="C4798" t="s">
        <v>6</v>
      </c>
      <c r="D4798" t="s">
        <v>20</v>
      </c>
      <c r="E4798" s="15">
        <f t="shared" si="150"/>
        <v>20201597</v>
      </c>
      <c r="F4798">
        <v>355</v>
      </c>
      <c r="G4798">
        <v>99999</v>
      </c>
      <c r="H4798" t="str">
        <f>IF(VLOOKUP(G4798,Clientes!$A$2:$D$102,4,FALSE)=0,Clientes!$D$6,VLOOKUP(G4798,Clientes!$A$2:$D$102,4,FALSE))</f>
        <v>Ciudad de México</v>
      </c>
      <c r="I4798" t="s">
        <v>886</v>
      </c>
      <c r="J4798">
        <v>7</v>
      </c>
      <c r="O4798" t="s">
        <v>907</v>
      </c>
    </row>
    <row r="4799" spans="1:15">
      <c r="A4799">
        <f t="shared" si="149"/>
        <v>4798</v>
      </c>
      <c r="B4799" s="14">
        <v>44388</v>
      </c>
      <c r="C4799" t="s">
        <v>6</v>
      </c>
      <c r="D4799" t="s">
        <v>21</v>
      </c>
      <c r="E4799" s="15">
        <f t="shared" si="150"/>
        <v>20201598</v>
      </c>
      <c r="F4799">
        <v>363</v>
      </c>
      <c r="G4799">
        <v>99999</v>
      </c>
      <c r="H4799" t="str">
        <f>IF(VLOOKUP(G4799,Clientes!$A$2:$D$102,4,FALSE)=0,Clientes!$D$6,VLOOKUP(G4799,Clientes!$A$2:$D$102,4,FALSE))</f>
        <v>Ciudad de México</v>
      </c>
      <c r="I4799" t="s">
        <v>833</v>
      </c>
      <c r="J4799">
        <v>7</v>
      </c>
      <c r="O4799" t="s">
        <v>907</v>
      </c>
    </row>
    <row r="4800" spans="1:15">
      <c r="A4800">
        <f t="shared" si="149"/>
        <v>4799</v>
      </c>
      <c r="B4800" s="14">
        <v>44388</v>
      </c>
      <c r="C4800" t="s">
        <v>6</v>
      </c>
      <c r="D4800" t="s">
        <v>22</v>
      </c>
      <c r="E4800" s="15">
        <f t="shared" si="150"/>
        <v>20201599</v>
      </c>
      <c r="F4800">
        <v>382</v>
      </c>
      <c r="G4800">
        <v>99999</v>
      </c>
      <c r="H4800" t="str">
        <f>IF(VLOOKUP(G4800,Clientes!$A$2:$D$102,4,FALSE)=0,Clientes!$D$6,VLOOKUP(G4800,Clientes!$A$2:$D$102,4,FALSE))</f>
        <v>Ciudad de México</v>
      </c>
      <c r="I4800" t="s">
        <v>868</v>
      </c>
      <c r="J4800">
        <v>4</v>
      </c>
      <c r="O4800" t="s">
        <v>908</v>
      </c>
    </row>
    <row r="4801" spans="1:15">
      <c r="A4801">
        <f t="shared" si="149"/>
        <v>4800</v>
      </c>
      <c r="B4801" s="14">
        <v>44388</v>
      </c>
      <c r="C4801" t="s">
        <v>6</v>
      </c>
      <c r="D4801" t="s">
        <v>20</v>
      </c>
      <c r="E4801" s="15">
        <f t="shared" si="150"/>
        <v>20201600</v>
      </c>
      <c r="F4801">
        <v>454</v>
      </c>
      <c r="G4801">
        <v>99999</v>
      </c>
      <c r="H4801" t="str">
        <f>IF(VLOOKUP(G4801,Clientes!$A$2:$D$102,4,FALSE)=0,Clientes!$D$6,VLOOKUP(G4801,Clientes!$A$2:$D$102,4,FALSE))</f>
        <v>Ciudad de México</v>
      </c>
      <c r="I4801" t="s">
        <v>857</v>
      </c>
      <c r="J4801">
        <v>3</v>
      </c>
      <c r="O4801" t="s">
        <v>32</v>
      </c>
    </row>
    <row r="4802" spans="1:15">
      <c r="A4802">
        <f t="shared" si="149"/>
        <v>4801</v>
      </c>
      <c r="B4802" s="14">
        <v>44389</v>
      </c>
      <c r="C4802" t="s">
        <v>6</v>
      </c>
      <c r="D4802" t="s">
        <v>20</v>
      </c>
      <c r="E4802" s="15">
        <f t="shared" si="150"/>
        <v>20201601</v>
      </c>
      <c r="F4802">
        <v>35</v>
      </c>
      <c r="G4802">
        <v>35</v>
      </c>
      <c r="H4802" t="str">
        <f>IF(VLOOKUP(G4802,Clientes!$A$2:$D$102,4,FALSE)=0,Clientes!$D$6,VLOOKUP(G4802,Clientes!$A$2:$D$102,4,FALSE))</f>
        <v>Naucalpan de Juárez</v>
      </c>
      <c r="I4802" t="s">
        <v>830</v>
      </c>
      <c r="J4802">
        <v>6</v>
      </c>
      <c r="O4802" t="s">
        <v>908</v>
      </c>
    </row>
    <row r="4803" spans="1:15">
      <c r="A4803">
        <f t="shared" si="149"/>
        <v>4802</v>
      </c>
      <c r="B4803" s="14">
        <v>44389</v>
      </c>
      <c r="C4803" t="s">
        <v>6</v>
      </c>
      <c r="D4803" t="s">
        <v>22</v>
      </c>
      <c r="E4803" s="15">
        <f t="shared" si="150"/>
        <v>20201602</v>
      </c>
      <c r="F4803">
        <v>113</v>
      </c>
      <c r="G4803">
        <v>99999</v>
      </c>
      <c r="H4803" t="str">
        <f>IF(VLOOKUP(G4803,Clientes!$A$2:$D$102,4,FALSE)=0,Clientes!$D$6,VLOOKUP(G4803,Clientes!$A$2:$D$102,4,FALSE))</f>
        <v>Ciudad de México</v>
      </c>
      <c r="I4803" t="s">
        <v>845</v>
      </c>
      <c r="J4803">
        <v>2</v>
      </c>
      <c r="O4803" t="s">
        <v>908</v>
      </c>
    </row>
    <row r="4804" spans="1:15">
      <c r="A4804">
        <f t="shared" ref="A4804:A4867" si="151">A4803+1</f>
        <v>4803</v>
      </c>
      <c r="B4804" s="14">
        <v>44389</v>
      </c>
      <c r="C4804" t="s">
        <v>6</v>
      </c>
      <c r="D4804" t="s">
        <v>21</v>
      </c>
      <c r="E4804" s="15">
        <f t="shared" si="150"/>
        <v>20201603</v>
      </c>
      <c r="F4804">
        <v>203</v>
      </c>
      <c r="G4804">
        <v>99999</v>
      </c>
      <c r="H4804" t="str">
        <f>IF(VLOOKUP(G4804,Clientes!$A$2:$D$102,4,FALSE)=0,Clientes!$D$6,VLOOKUP(G4804,Clientes!$A$2:$D$102,4,FALSE))</f>
        <v>Ciudad de México</v>
      </c>
      <c r="I4804" t="s">
        <v>869</v>
      </c>
      <c r="J4804">
        <v>6</v>
      </c>
      <c r="O4804" t="s">
        <v>908</v>
      </c>
    </row>
    <row r="4805" spans="1:15">
      <c r="A4805">
        <f t="shared" si="151"/>
        <v>4804</v>
      </c>
      <c r="B4805" s="14">
        <v>44389</v>
      </c>
      <c r="C4805" t="s">
        <v>6</v>
      </c>
      <c r="D4805" t="s">
        <v>20</v>
      </c>
      <c r="E4805" s="15">
        <f t="shared" si="150"/>
        <v>20201604</v>
      </c>
      <c r="F4805">
        <v>253</v>
      </c>
      <c r="G4805">
        <v>99999</v>
      </c>
      <c r="H4805" t="str">
        <f>IF(VLOOKUP(G4805,Clientes!$A$2:$D$102,4,FALSE)=0,Clientes!$D$6,VLOOKUP(G4805,Clientes!$A$2:$D$102,4,FALSE))</f>
        <v>Ciudad de México</v>
      </c>
      <c r="I4805" t="s">
        <v>840</v>
      </c>
      <c r="J4805">
        <v>4</v>
      </c>
      <c r="O4805" t="s">
        <v>32</v>
      </c>
    </row>
    <row r="4806" spans="1:15">
      <c r="A4806">
        <f t="shared" si="151"/>
        <v>4805</v>
      </c>
      <c r="B4806" s="14">
        <v>44389</v>
      </c>
      <c r="C4806" t="s">
        <v>6</v>
      </c>
      <c r="D4806" t="s">
        <v>20</v>
      </c>
      <c r="E4806" s="15">
        <f t="shared" si="150"/>
        <v>20201605</v>
      </c>
      <c r="F4806">
        <v>255</v>
      </c>
      <c r="G4806">
        <v>99999</v>
      </c>
      <c r="H4806" t="str">
        <f>IF(VLOOKUP(G4806,Clientes!$A$2:$D$102,4,FALSE)=0,Clientes!$D$6,VLOOKUP(G4806,Clientes!$A$2:$D$102,4,FALSE))</f>
        <v>Ciudad de México</v>
      </c>
      <c r="I4806" t="s">
        <v>883</v>
      </c>
      <c r="J4806">
        <v>7</v>
      </c>
      <c r="O4806" t="s">
        <v>32</v>
      </c>
    </row>
    <row r="4807" spans="1:15">
      <c r="A4807">
        <f t="shared" si="151"/>
        <v>4806</v>
      </c>
      <c r="B4807" s="14">
        <v>44389</v>
      </c>
      <c r="C4807" t="s">
        <v>6</v>
      </c>
      <c r="D4807" t="s">
        <v>20</v>
      </c>
      <c r="E4807" s="15">
        <f t="shared" si="150"/>
        <v>20201606</v>
      </c>
      <c r="F4807">
        <v>291</v>
      </c>
      <c r="G4807">
        <v>99999</v>
      </c>
      <c r="H4807" t="str">
        <f>IF(VLOOKUP(G4807,Clientes!$A$2:$D$102,4,FALSE)=0,Clientes!$D$6,VLOOKUP(G4807,Clientes!$A$2:$D$102,4,FALSE))</f>
        <v>Ciudad de México</v>
      </c>
      <c r="I4807" t="s">
        <v>873</v>
      </c>
      <c r="J4807">
        <v>3</v>
      </c>
      <c r="O4807" t="s">
        <v>32</v>
      </c>
    </row>
    <row r="4808" spans="1:15">
      <c r="A4808">
        <f t="shared" si="151"/>
        <v>4807</v>
      </c>
      <c r="B4808" s="14">
        <v>44389</v>
      </c>
      <c r="C4808" t="s">
        <v>6</v>
      </c>
      <c r="D4808" t="s">
        <v>20</v>
      </c>
      <c r="E4808" s="15">
        <f t="shared" si="150"/>
        <v>20201607</v>
      </c>
      <c r="F4808">
        <v>341</v>
      </c>
      <c r="G4808">
        <v>99999</v>
      </c>
      <c r="H4808" t="str">
        <f>IF(VLOOKUP(G4808,Clientes!$A$2:$D$102,4,FALSE)=0,Clientes!$D$6,VLOOKUP(G4808,Clientes!$A$2:$D$102,4,FALSE))</f>
        <v>Ciudad de México</v>
      </c>
      <c r="I4808" t="s">
        <v>853</v>
      </c>
      <c r="J4808">
        <v>1</v>
      </c>
      <c r="O4808" t="s">
        <v>32</v>
      </c>
    </row>
    <row r="4809" spans="1:15">
      <c r="A4809">
        <f t="shared" si="151"/>
        <v>4808</v>
      </c>
      <c r="B4809" s="14">
        <v>44389</v>
      </c>
      <c r="C4809" t="s">
        <v>6</v>
      </c>
      <c r="D4809" t="s">
        <v>21</v>
      </c>
      <c r="E4809" s="15">
        <f t="shared" si="150"/>
        <v>20201608</v>
      </c>
      <c r="F4809">
        <v>347</v>
      </c>
      <c r="G4809">
        <v>99999</v>
      </c>
      <c r="H4809" t="str">
        <f>IF(VLOOKUP(G4809,Clientes!$A$2:$D$102,4,FALSE)=0,Clientes!$D$6,VLOOKUP(G4809,Clientes!$A$2:$D$102,4,FALSE))</f>
        <v>Ciudad de México</v>
      </c>
      <c r="I4809" t="s">
        <v>884</v>
      </c>
      <c r="J4809">
        <v>7</v>
      </c>
      <c r="O4809" t="s">
        <v>908</v>
      </c>
    </row>
    <row r="4810" spans="1:15">
      <c r="A4810">
        <f t="shared" si="151"/>
        <v>4809</v>
      </c>
      <c r="B4810" s="14">
        <v>44389</v>
      </c>
      <c r="C4810" t="s">
        <v>6</v>
      </c>
      <c r="D4810" t="s">
        <v>20</v>
      </c>
      <c r="E4810" s="15">
        <f t="shared" si="150"/>
        <v>20201609</v>
      </c>
      <c r="F4810">
        <v>393</v>
      </c>
      <c r="G4810">
        <v>99999</v>
      </c>
      <c r="H4810" t="str">
        <f>IF(VLOOKUP(G4810,Clientes!$A$2:$D$102,4,FALSE)=0,Clientes!$D$6,VLOOKUP(G4810,Clientes!$A$2:$D$102,4,FALSE))</f>
        <v>Ciudad de México</v>
      </c>
      <c r="I4810" t="s">
        <v>831</v>
      </c>
      <c r="J4810">
        <v>3</v>
      </c>
      <c r="O4810" t="s">
        <v>907</v>
      </c>
    </row>
    <row r="4811" spans="1:15">
      <c r="A4811">
        <f t="shared" si="151"/>
        <v>4810</v>
      </c>
      <c r="B4811" s="14">
        <v>44389</v>
      </c>
      <c r="C4811" t="s">
        <v>6</v>
      </c>
      <c r="D4811" t="s">
        <v>20</v>
      </c>
      <c r="E4811" s="15">
        <f t="shared" si="150"/>
        <v>20201610</v>
      </c>
      <c r="F4811">
        <v>418</v>
      </c>
      <c r="G4811">
        <v>99999</v>
      </c>
      <c r="H4811" t="str">
        <f>IF(VLOOKUP(G4811,Clientes!$A$2:$D$102,4,FALSE)=0,Clientes!$D$6,VLOOKUP(G4811,Clientes!$A$2:$D$102,4,FALSE))</f>
        <v>Ciudad de México</v>
      </c>
      <c r="I4811" t="s">
        <v>860</v>
      </c>
      <c r="J4811">
        <v>5</v>
      </c>
      <c r="O4811" t="s">
        <v>908</v>
      </c>
    </row>
    <row r="4812" spans="1:15">
      <c r="A4812">
        <f t="shared" si="151"/>
        <v>4811</v>
      </c>
      <c r="B4812" s="14">
        <v>44390</v>
      </c>
      <c r="C4812" t="s">
        <v>6</v>
      </c>
      <c r="D4812" t="s">
        <v>20</v>
      </c>
      <c r="E4812" s="15">
        <f t="shared" si="150"/>
        <v>20201611</v>
      </c>
      <c r="F4812">
        <v>14</v>
      </c>
      <c r="G4812">
        <v>14</v>
      </c>
      <c r="H4812" t="str">
        <f>IF(VLOOKUP(G4812,Clientes!$A$2:$D$102,4,FALSE)=0,Clientes!$D$6,VLOOKUP(G4812,Clientes!$A$2:$D$102,4,FALSE))</f>
        <v>Ciudad de México</v>
      </c>
      <c r="I4812" t="s">
        <v>885</v>
      </c>
      <c r="J4812">
        <v>1</v>
      </c>
      <c r="O4812" t="s">
        <v>907</v>
      </c>
    </row>
    <row r="4813" spans="1:15">
      <c r="A4813">
        <f t="shared" si="151"/>
        <v>4812</v>
      </c>
      <c r="B4813" s="14">
        <v>44390</v>
      </c>
      <c r="C4813" t="s">
        <v>6</v>
      </c>
      <c r="D4813" t="s">
        <v>20</v>
      </c>
      <c r="E4813" s="15">
        <f t="shared" si="150"/>
        <v>20201612</v>
      </c>
      <c r="F4813">
        <v>36</v>
      </c>
      <c r="G4813">
        <v>36</v>
      </c>
      <c r="H4813" t="str">
        <f>IF(VLOOKUP(G4813,Clientes!$A$2:$D$102,4,FALSE)=0,Clientes!$D$6,VLOOKUP(G4813,Clientes!$A$2:$D$102,4,FALSE))</f>
        <v>Tijuana</v>
      </c>
      <c r="I4813" t="s">
        <v>887</v>
      </c>
      <c r="J4813">
        <v>6</v>
      </c>
      <c r="O4813" t="s">
        <v>32</v>
      </c>
    </row>
    <row r="4814" spans="1:15">
      <c r="A4814">
        <f t="shared" si="151"/>
        <v>4813</v>
      </c>
      <c r="B4814" s="14">
        <v>44390</v>
      </c>
      <c r="C4814" t="s">
        <v>6</v>
      </c>
      <c r="D4814" t="s">
        <v>22</v>
      </c>
      <c r="E4814" s="15">
        <f t="shared" si="150"/>
        <v>20201613</v>
      </c>
      <c r="F4814">
        <v>51</v>
      </c>
      <c r="G4814">
        <v>51</v>
      </c>
      <c r="H4814" t="str">
        <f>IF(VLOOKUP(G4814,Clientes!$A$2:$D$102,4,FALSE)=0,Clientes!$D$6,VLOOKUP(G4814,Clientes!$A$2:$D$102,4,FALSE))</f>
        <v>Ciudad de México</v>
      </c>
      <c r="I4814" t="s">
        <v>879</v>
      </c>
      <c r="J4814">
        <v>5</v>
      </c>
      <c r="O4814" t="s">
        <v>908</v>
      </c>
    </row>
    <row r="4815" spans="1:15">
      <c r="A4815">
        <f t="shared" si="151"/>
        <v>4814</v>
      </c>
      <c r="B4815" s="14">
        <v>44390</v>
      </c>
      <c r="C4815" t="s">
        <v>6</v>
      </c>
      <c r="D4815" t="s">
        <v>21</v>
      </c>
      <c r="E4815" s="15">
        <f t="shared" si="150"/>
        <v>20201614</v>
      </c>
      <c r="F4815">
        <v>69</v>
      </c>
      <c r="G4815">
        <v>69</v>
      </c>
      <c r="H4815" t="str">
        <f>IF(VLOOKUP(G4815,Clientes!$A$2:$D$102,4,FALSE)=0,Clientes!$D$6,VLOOKUP(G4815,Clientes!$A$2:$D$102,4,FALSE))</f>
        <v>Chilpancingo de los Bravo</v>
      </c>
      <c r="I4815" t="s">
        <v>842</v>
      </c>
      <c r="J4815">
        <v>4</v>
      </c>
      <c r="O4815" t="s">
        <v>908</v>
      </c>
    </row>
    <row r="4816" spans="1:15">
      <c r="A4816">
        <f t="shared" si="151"/>
        <v>4815</v>
      </c>
      <c r="B4816" s="14">
        <v>44390</v>
      </c>
      <c r="C4816" t="s">
        <v>6</v>
      </c>
      <c r="D4816" t="s">
        <v>20</v>
      </c>
      <c r="E4816" s="15">
        <f t="shared" si="150"/>
        <v>20201615</v>
      </c>
      <c r="F4816">
        <v>90</v>
      </c>
      <c r="G4816">
        <v>90</v>
      </c>
      <c r="H4816" t="str">
        <f>IF(VLOOKUP(G4816,Clientes!$A$2:$D$102,4,FALSE)=0,Clientes!$D$6,VLOOKUP(G4816,Clientes!$A$2:$D$102,4,FALSE))</f>
        <v>Ciudad de México</v>
      </c>
      <c r="I4816" t="s">
        <v>850</v>
      </c>
      <c r="J4816">
        <v>4</v>
      </c>
      <c r="O4816" t="s">
        <v>32</v>
      </c>
    </row>
    <row r="4817" spans="1:15">
      <c r="A4817">
        <f t="shared" si="151"/>
        <v>4816</v>
      </c>
      <c r="B4817" s="14">
        <v>44390</v>
      </c>
      <c r="C4817" t="s">
        <v>6</v>
      </c>
      <c r="D4817" t="s">
        <v>20</v>
      </c>
      <c r="E4817" s="15">
        <f t="shared" si="150"/>
        <v>20201616</v>
      </c>
      <c r="F4817">
        <v>93</v>
      </c>
      <c r="G4817">
        <v>93</v>
      </c>
      <c r="H4817" t="str">
        <f>IF(VLOOKUP(G4817,Clientes!$A$2:$D$102,4,FALSE)=0,Clientes!$D$6,VLOOKUP(G4817,Clientes!$A$2:$D$102,4,FALSE))</f>
        <v>Ciudad de México</v>
      </c>
      <c r="I4817" t="s">
        <v>860</v>
      </c>
      <c r="J4817">
        <v>5</v>
      </c>
      <c r="O4817" t="s">
        <v>907</v>
      </c>
    </row>
    <row r="4818" spans="1:15">
      <c r="A4818">
        <f t="shared" si="151"/>
        <v>4817</v>
      </c>
      <c r="B4818" s="14">
        <v>44390</v>
      </c>
      <c r="C4818" t="s">
        <v>6</v>
      </c>
      <c r="D4818" t="s">
        <v>22</v>
      </c>
      <c r="E4818" s="15">
        <f t="shared" si="150"/>
        <v>20201617</v>
      </c>
      <c r="F4818">
        <v>195</v>
      </c>
      <c r="G4818">
        <v>99999</v>
      </c>
      <c r="H4818" t="str">
        <f>IF(VLOOKUP(G4818,Clientes!$A$2:$D$102,4,FALSE)=0,Clientes!$D$6,VLOOKUP(G4818,Clientes!$A$2:$D$102,4,FALSE))</f>
        <v>Ciudad de México</v>
      </c>
      <c r="I4818" t="s">
        <v>873</v>
      </c>
      <c r="J4818">
        <v>4</v>
      </c>
      <c r="O4818" t="s">
        <v>32</v>
      </c>
    </row>
    <row r="4819" spans="1:15">
      <c r="A4819">
        <f t="shared" si="151"/>
        <v>4818</v>
      </c>
      <c r="B4819" s="14">
        <v>44390</v>
      </c>
      <c r="C4819" t="s">
        <v>6</v>
      </c>
      <c r="D4819" t="s">
        <v>21</v>
      </c>
      <c r="E4819" s="15">
        <f t="shared" si="150"/>
        <v>20201618</v>
      </c>
      <c r="F4819">
        <v>197</v>
      </c>
      <c r="G4819">
        <v>99999</v>
      </c>
      <c r="H4819" t="str">
        <f>IF(VLOOKUP(G4819,Clientes!$A$2:$D$102,4,FALSE)=0,Clientes!$D$6,VLOOKUP(G4819,Clientes!$A$2:$D$102,4,FALSE))</f>
        <v>Ciudad de México</v>
      </c>
      <c r="I4819" t="s">
        <v>828</v>
      </c>
      <c r="J4819">
        <v>2</v>
      </c>
      <c r="O4819" t="s">
        <v>908</v>
      </c>
    </row>
    <row r="4820" spans="1:15">
      <c r="A4820">
        <f t="shared" si="151"/>
        <v>4819</v>
      </c>
      <c r="B4820" s="14">
        <v>44390</v>
      </c>
      <c r="C4820" t="s">
        <v>6</v>
      </c>
      <c r="D4820" t="s">
        <v>21</v>
      </c>
      <c r="E4820" s="15">
        <f t="shared" si="150"/>
        <v>20201619</v>
      </c>
      <c r="F4820">
        <v>225</v>
      </c>
      <c r="G4820">
        <v>99999</v>
      </c>
      <c r="H4820" t="str">
        <f>IF(VLOOKUP(G4820,Clientes!$A$2:$D$102,4,FALSE)=0,Clientes!$D$6,VLOOKUP(G4820,Clientes!$A$2:$D$102,4,FALSE))</f>
        <v>Ciudad de México</v>
      </c>
      <c r="I4820" t="s">
        <v>867</v>
      </c>
      <c r="J4820">
        <v>5</v>
      </c>
      <c r="O4820" t="s">
        <v>32</v>
      </c>
    </row>
    <row r="4821" spans="1:15">
      <c r="A4821">
        <f t="shared" si="151"/>
        <v>4820</v>
      </c>
      <c r="B4821" s="14">
        <v>44390</v>
      </c>
      <c r="C4821" t="s">
        <v>6</v>
      </c>
      <c r="D4821" t="s">
        <v>22</v>
      </c>
      <c r="E4821" s="15">
        <f t="shared" si="150"/>
        <v>20201620</v>
      </c>
      <c r="F4821">
        <v>385</v>
      </c>
      <c r="G4821">
        <v>99999</v>
      </c>
      <c r="H4821" t="str">
        <f>IF(VLOOKUP(G4821,Clientes!$A$2:$D$102,4,FALSE)=0,Clientes!$D$6,VLOOKUP(G4821,Clientes!$A$2:$D$102,4,FALSE))</f>
        <v>Ciudad de México</v>
      </c>
      <c r="I4821" t="s">
        <v>831</v>
      </c>
      <c r="J4821">
        <v>4</v>
      </c>
      <c r="O4821" t="s">
        <v>32</v>
      </c>
    </row>
    <row r="4822" spans="1:15">
      <c r="A4822">
        <f t="shared" si="151"/>
        <v>4821</v>
      </c>
      <c r="B4822" s="14">
        <v>44390</v>
      </c>
      <c r="C4822" t="s">
        <v>6</v>
      </c>
      <c r="D4822" t="s">
        <v>20</v>
      </c>
      <c r="E4822" s="15">
        <f t="shared" si="150"/>
        <v>20201621</v>
      </c>
      <c r="F4822">
        <v>417</v>
      </c>
      <c r="G4822">
        <v>99999</v>
      </c>
      <c r="H4822" t="str">
        <f>IF(VLOOKUP(G4822,Clientes!$A$2:$D$102,4,FALSE)=0,Clientes!$D$6,VLOOKUP(G4822,Clientes!$A$2:$D$102,4,FALSE))</f>
        <v>Ciudad de México</v>
      </c>
      <c r="I4822" t="s">
        <v>860</v>
      </c>
      <c r="J4822">
        <v>4</v>
      </c>
      <c r="O4822" t="s">
        <v>907</v>
      </c>
    </row>
    <row r="4823" spans="1:15">
      <c r="A4823">
        <f t="shared" si="151"/>
        <v>4822</v>
      </c>
      <c r="B4823" s="14">
        <v>44391</v>
      </c>
      <c r="C4823" t="s">
        <v>6</v>
      </c>
      <c r="D4823" t="s">
        <v>22</v>
      </c>
      <c r="E4823" s="15">
        <f t="shared" si="150"/>
        <v>20201622</v>
      </c>
      <c r="F4823">
        <v>32</v>
      </c>
      <c r="G4823">
        <v>32</v>
      </c>
      <c r="H4823" t="str">
        <f>IF(VLOOKUP(G4823,Clientes!$A$2:$D$102,4,FALSE)=0,Clientes!$D$6,VLOOKUP(G4823,Clientes!$A$2:$D$102,4,FALSE))</f>
        <v>Tapachula</v>
      </c>
      <c r="I4823" t="s">
        <v>869</v>
      </c>
      <c r="J4823">
        <v>2</v>
      </c>
      <c r="O4823" t="s">
        <v>907</v>
      </c>
    </row>
    <row r="4824" spans="1:15">
      <c r="A4824">
        <f t="shared" si="151"/>
        <v>4823</v>
      </c>
      <c r="B4824" s="14">
        <v>44391</v>
      </c>
      <c r="C4824" t="s">
        <v>6</v>
      </c>
      <c r="D4824" t="s">
        <v>20</v>
      </c>
      <c r="E4824" s="15">
        <f t="shared" si="150"/>
        <v>20201623</v>
      </c>
      <c r="F4824">
        <v>47</v>
      </c>
      <c r="G4824">
        <v>47</v>
      </c>
      <c r="H4824" t="str">
        <f>IF(VLOOKUP(G4824,Clientes!$A$2:$D$102,4,FALSE)=0,Clientes!$D$6,VLOOKUP(G4824,Clientes!$A$2:$D$102,4,FALSE))</f>
        <v>Zapopan</v>
      </c>
      <c r="I4824" t="s">
        <v>832</v>
      </c>
      <c r="J4824">
        <v>6</v>
      </c>
      <c r="O4824" t="s">
        <v>907</v>
      </c>
    </row>
    <row r="4825" spans="1:15">
      <c r="A4825">
        <f t="shared" si="151"/>
        <v>4824</v>
      </c>
      <c r="B4825" s="14">
        <v>44391</v>
      </c>
      <c r="C4825" t="s">
        <v>6</v>
      </c>
      <c r="D4825" t="s">
        <v>20</v>
      </c>
      <c r="E4825" s="15">
        <f t="shared" si="150"/>
        <v>20201624</v>
      </c>
      <c r="F4825">
        <v>68</v>
      </c>
      <c r="G4825">
        <v>68</v>
      </c>
      <c r="H4825" t="str">
        <f>IF(VLOOKUP(G4825,Clientes!$A$2:$D$102,4,FALSE)=0,Clientes!$D$6,VLOOKUP(G4825,Clientes!$A$2:$D$102,4,FALSE))</f>
        <v>Ciudad de México</v>
      </c>
      <c r="I4825" t="s">
        <v>881</v>
      </c>
      <c r="J4825">
        <v>1</v>
      </c>
      <c r="O4825" t="s">
        <v>908</v>
      </c>
    </row>
    <row r="4826" spans="1:15">
      <c r="A4826">
        <f t="shared" si="151"/>
        <v>4825</v>
      </c>
      <c r="B4826" s="14">
        <v>44391</v>
      </c>
      <c r="C4826" t="s">
        <v>6</v>
      </c>
      <c r="D4826" t="s">
        <v>22</v>
      </c>
      <c r="E4826" s="15">
        <f t="shared" si="150"/>
        <v>20201625</v>
      </c>
      <c r="F4826">
        <v>71</v>
      </c>
      <c r="G4826">
        <v>71</v>
      </c>
      <c r="H4826" t="str">
        <f>IF(VLOOKUP(G4826,Clientes!$A$2:$D$102,4,FALSE)=0,Clientes!$D$6,VLOOKUP(G4826,Clientes!$A$2:$D$102,4,FALSE))</f>
        <v>Ciudad de México</v>
      </c>
      <c r="I4826" t="s">
        <v>884</v>
      </c>
      <c r="J4826">
        <v>5</v>
      </c>
      <c r="O4826" t="s">
        <v>907</v>
      </c>
    </row>
    <row r="4827" spans="1:15">
      <c r="A4827">
        <f t="shared" si="151"/>
        <v>4826</v>
      </c>
      <c r="B4827" s="14">
        <v>44391</v>
      </c>
      <c r="C4827" t="s">
        <v>6</v>
      </c>
      <c r="D4827" t="s">
        <v>20</v>
      </c>
      <c r="E4827" s="15">
        <f t="shared" si="150"/>
        <v>20201626</v>
      </c>
      <c r="F4827">
        <v>148</v>
      </c>
      <c r="G4827">
        <v>99999</v>
      </c>
      <c r="H4827" t="str">
        <f>IF(VLOOKUP(G4827,Clientes!$A$2:$D$102,4,FALSE)=0,Clientes!$D$6,VLOOKUP(G4827,Clientes!$A$2:$D$102,4,FALSE))</f>
        <v>Ciudad de México</v>
      </c>
      <c r="I4827" t="s">
        <v>831</v>
      </c>
      <c r="J4827">
        <v>2</v>
      </c>
      <c r="O4827" t="s">
        <v>908</v>
      </c>
    </row>
    <row r="4828" spans="1:15">
      <c r="A4828">
        <f t="shared" si="151"/>
        <v>4827</v>
      </c>
      <c r="B4828" s="14">
        <v>44391</v>
      </c>
      <c r="C4828" t="s">
        <v>6</v>
      </c>
      <c r="D4828" t="s">
        <v>20</v>
      </c>
      <c r="E4828" s="15">
        <f t="shared" si="150"/>
        <v>20201627</v>
      </c>
      <c r="F4828">
        <v>193</v>
      </c>
      <c r="G4828">
        <v>99999</v>
      </c>
      <c r="H4828" t="str">
        <f>IF(VLOOKUP(G4828,Clientes!$A$2:$D$102,4,FALSE)=0,Clientes!$D$6,VLOOKUP(G4828,Clientes!$A$2:$D$102,4,FALSE))</f>
        <v>Ciudad de México</v>
      </c>
      <c r="I4828" t="s">
        <v>864</v>
      </c>
      <c r="J4828">
        <v>6</v>
      </c>
      <c r="O4828" t="s">
        <v>907</v>
      </c>
    </row>
    <row r="4829" spans="1:15">
      <c r="A4829">
        <f t="shared" si="151"/>
        <v>4828</v>
      </c>
      <c r="B4829" s="14">
        <v>44391</v>
      </c>
      <c r="C4829" t="s">
        <v>6</v>
      </c>
      <c r="D4829" t="s">
        <v>21</v>
      </c>
      <c r="E4829" s="15">
        <f t="shared" si="150"/>
        <v>20201628</v>
      </c>
      <c r="F4829">
        <v>329</v>
      </c>
      <c r="G4829">
        <v>99999</v>
      </c>
      <c r="H4829" t="str">
        <f>IF(VLOOKUP(G4829,Clientes!$A$2:$D$102,4,FALSE)=0,Clientes!$D$6,VLOOKUP(G4829,Clientes!$A$2:$D$102,4,FALSE))</f>
        <v>Ciudad de México</v>
      </c>
      <c r="I4829" t="s">
        <v>841</v>
      </c>
      <c r="J4829">
        <v>6</v>
      </c>
      <c r="O4829" t="s">
        <v>32</v>
      </c>
    </row>
    <row r="4830" spans="1:15">
      <c r="A4830">
        <f t="shared" si="151"/>
        <v>4829</v>
      </c>
      <c r="B4830" s="14">
        <v>44391</v>
      </c>
      <c r="C4830" t="s">
        <v>6</v>
      </c>
      <c r="D4830" t="s">
        <v>22</v>
      </c>
      <c r="E4830" s="15">
        <f t="shared" si="150"/>
        <v>20201629</v>
      </c>
      <c r="F4830">
        <v>341</v>
      </c>
      <c r="G4830">
        <v>99999</v>
      </c>
      <c r="H4830" t="str">
        <f>IF(VLOOKUP(G4830,Clientes!$A$2:$D$102,4,FALSE)=0,Clientes!$D$6,VLOOKUP(G4830,Clientes!$A$2:$D$102,4,FALSE))</f>
        <v>Ciudad de México</v>
      </c>
      <c r="I4830" t="s">
        <v>866</v>
      </c>
      <c r="J4830">
        <v>6</v>
      </c>
      <c r="O4830" t="s">
        <v>908</v>
      </c>
    </row>
    <row r="4831" spans="1:15">
      <c r="A4831">
        <f t="shared" si="151"/>
        <v>4830</v>
      </c>
      <c r="B4831" s="14">
        <v>44392</v>
      </c>
      <c r="C4831" t="s">
        <v>6</v>
      </c>
      <c r="D4831" t="s">
        <v>20</v>
      </c>
      <c r="E4831" s="15">
        <f t="shared" si="150"/>
        <v>20201630</v>
      </c>
      <c r="F4831">
        <v>16</v>
      </c>
      <c r="G4831">
        <v>16</v>
      </c>
      <c r="H4831" t="str">
        <f>IF(VLOOKUP(G4831,Clientes!$A$2:$D$102,4,FALSE)=0,Clientes!$D$6,VLOOKUP(G4831,Clientes!$A$2:$D$102,4,FALSE))</f>
        <v>Ciudad Obregón</v>
      </c>
      <c r="I4831" t="s">
        <v>867</v>
      </c>
      <c r="J4831">
        <v>2</v>
      </c>
      <c r="O4831" t="s">
        <v>32</v>
      </c>
    </row>
    <row r="4832" spans="1:15">
      <c r="A4832">
        <f t="shared" si="151"/>
        <v>4831</v>
      </c>
      <c r="B4832" s="14">
        <v>44392</v>
      </c>
      <c r="C4832" t="s">
        <v>6</v>
      </c>
      <c r="D4832" t="s">
        <v>22</v>
      </c>
      <c r="E4832" s="15">
        <f t="shared" si="150"/>
        <v>20201631</v>
      </c>
      <c r="F4832">
        <v>183</v>
      </c>
      <c r="G4832">
        <v>99999</v>
      </c>
      <c r="H4832" t="str">
        <f>IF(VLOOKUP(G4832,Clientes!$A$2:$D$102,4,FALSE)=0,Clientes!$D$6,VLOOKUP(G4832,Clientes!$A$2:$D$102,4,FALSE))</f>
        <v>Ciudad de México</v>
      </c>
      <c r="I4832" t="s">
        <v>835</v>
      </c>
      <c r="J4832">
        <v>4</v>
      </c>
      <c r="O4832" t="s">
        <v>32</v>
      </c>
    </row>
    <row r="4833" spans="1:15">
      <c r="A4833">
        <f t="shared" si="151"/>
        <v>4832</v>
      </c>
      <c r="B4833" s="14">
        <v>44392</v>
      </c>
      <c r="C4833" t="s">
        <v>6</v>
      </c>
      <c r="D4833" t="s">
        <v>20</v>
      </c>
      <c r="E4833" s="15">
        <f t="shared" si="150"/>
        <v>20201632</v>
      </c>
      <c r="F4833">
        <v>256</v>
      </c>
      <c r="G4833">
        <v>99999</v>
      </c>
      <c r="H4833" t="str">
        <f>IF(VLOOKUP(G4833,Clientes!$A$2:$D$102,4,FALSE)=0,Clientes!$D$6,VLOOKUP(G4833,Clientes!$A$2:$D$102,4,FALSE))</f>
        <v>Ciudad de México</v>
      </c>
      <c r="I4833" t="s">
        <v>869</v>
      </c>
      <c r="J4833">
        <v>1</v>
      </c>
      <c r="O4833" t="s">
        <v>32</v>
      </c>
    </row>
    <row r="4834" spans="1:15">
      <c r="A4834">
        <f t="shared" si="151"/>
        <v>4833</v>
      </c>
      <c r="B4834" s="14">
        <v>44392</v>
      </c>
      <c r="C4834" t="s">
        <v>6</v>
      </c>
      <c r="D4834" t="s">
        <v>21</v>
      </c>
      <c r="E4834" s="15">
        <f t="shared" si="150"/>
        <v>20201633</v>
      </c>
      <c r="F4834">
        <v>314</v>
      </c>
      <c r="G4834">
        <v>99999</v>
      </c>
      <c r="H4834" t="str">
        <f>IF(VLOOKUP(G4834,Clientes!$A$2:$D$102,4,FALSE)=0,Clientes!$D$6,VLOOKUP(G4834,Clientes!$A$2:$D$102,4,FALSE))</f>
        <v>Ciudad de México</v>
      </c>
      <c r="I4834" t="s">
        <v>839</v>
      </c>
      <c r="J4834">
        <v>2</v>
      </c>
      <c r="O4834" t="s">
        <v>907</v>
      </c>
    </row>
    <row r="4835" spans="1:15">
      <c r="A4835">
        <f t="shared" si="151"/>
        <v>4834</v>
      </c>
      <c r="B4835" s="14">
        <v>44392</v>
      </c>
      <c r="C4835" t="s">
        <v>6</v>
      </c>
      <c r="D4835" t="s">
        <v>20</v>
      </c>
      <c r="E4835" s="15">
        <f t="shared" si="150"/>
        <v>20201634</v>
      </c>
      <c r="F4835">
        <v>355</v>
      </c>
      <c r="G4835">
        <v>99999</v>
      </c>
      <c r="H4835" t="str">
        <f>IF(VLOOKUP(G4835,Clientes!$A$2:$D$102,4,FALSE)=0,Clientes!$D$6,VLOOKUP(G4835,Clientes!$A$2:$D$102,4,FALSE))</f>
        <v>Ciudad de México</v>
      </c>
      <c r="I4835" t="s">
        <v>885</v>
      </c>
      <c r="J4835">
        <v>4</v>
      </c>
      <c r="O4835" t="s">
        <v>907</v>
      </c>
    </row>
    <row r="4836" spans="1:15">
      <c r="A4836">
        <f t="shared" si="151"/>
        <v>4835</v>
      </c>
      <c r="B4836" s="14">
        <v>44392</v>
      </c>
      <c r="C4836" t="s">
        <v>6</v>
      </c>
      <c r="D4836" t="s">
        <v>20</v>
      </c>
      <c r="E4836" s="15">
        <f t="shared" si="150"/>
        <v>20201635</v>
      </c>
      <c r="F4836">
        <v>382</v>
      </c>
      <c r="G4836">
        <v>99999</v>
      </c>
      <c r="H4836" t="str">
        <f>IF(VLOOKUP(G4836,Clientes!$A$2:$D$102,4,FALSE)=0,Clientes!$D$6,VLOOKUP(G4836,Clientes!$A$2:$D$102,4,FALSE))</f>
        <v>Ciudad de México</v>
      </c>
      <c r="I4836" t="s">
        <v>890</v>
      </c>
      <c r="J4836">
        <v>4</v>
      </c>
      <c r="O4836" t="s">
        <v>32</v>
      </c>
    </row>
    <row r="4837" spans="1:15">
      <c r="A4837">
        <f t="shared" si="151"/>
        <v>4836</v>
      </c>
      <c r="B4837" s="14">
        <v>44392</v>
      </c>
      <c r="C4837" t="s">
        <v>6</v>
      </c>
      <c r="D4837" t="s">
        <v>21</v>
      </c>
      <c r="E4837" s="15">
        <f t="shared" si="150"/>
        <v>20201636</v>
      </c>
      <c r="F4837">
        <v>389</v>
      </c>
      <c r="G4837">
        <v>99999</v>
      </c>
      <c r="H4837" t="str">
        <f>IF(VLOOKUP(G4837,Clientes!$A$2:$D$102,4,FALSE)=0,Clientes!$D$6,VLOOKUP(G4837,Clientes!$A$2:$D$102,4,FALSE))</f>
        <v>Ciudad de México</v>
      </c>
      <c r="I4837" t="s">
        <v>851</v>
      </c>
      <c r="J4837">
        <v>7</v>
      </c>
      <c r="O4837" t="s">
        <v>908</v>
      </c>
    </row>
    <row r="4838" spans="1:15">
      <c r="A4838">
        <f t="shared" si="151"/>
        <v>4837</v>
      </c>
      <c r="B4838" s="14">
        <v>44392</v>
      </c>
      <c r="C4838" t="s">
        <v>6</v>
      </c>
      <c r="D4838" t="s">
        <v>22</v>
      </c>
      <c r="E4838" s="15">
        <f t="shared" si="150"/>
        <v>20201637</v>
      </c>
      <c r="F4838">
        <v>421</v>
      </c>
      <c r="G4838">
        <v>99999</v>
      </c>
      <c r="H4838" t="str">
        <f>IF(VLOOKUP(G4838,Clientes!$A$2:$D$102,4,FALSE)=0,Clientes!$D$6,VLOOKUP(G4838,Clientes!$A$2:$D$102,4,FALSE))</f>
        <v>Ciudad de México</v>
      </c>
      <c r="I4838" t="s">
        <v>860</v>
      </c>
      <c r="J4838">
        <v>1</v>
      </c>
      <c r="O4838" t="s">
        <v>908</v>
      </c>
    </row>
    <row r="4839" spans="1:15">
      <c r="A4839">
        <f t="shared" si="151"/>
        <v>4838</v>
      </c>
      <c r="B4839" s="14">
        <v>44393</v>
      </c>
      <c r="C4839" t="s">
        <v>6</v>
      </c>
      <c r="D4839" t="s">
        <v>21</v>
      </c>
      <c r="E4839" s="15">
        <f t="shared" si="150"/>
        <v>20201638</v>
      </c>
      <c r="F4839">
        <v>16</v>
      </c>
      <c r="G4839">
        <v>16</v>
      </c>
      <c r="H4839" t="str">
        <f>IF(VLOOKUP(G4839,Clientes!$A$2:$D$102,4,FALSE)=0,Clientes!$D$6,VLOOKUP(G4839,Clientes!$A$2:$D$102,4,FALSE))</f>
        <v>Ciudad Obregón</v>
      </c>
      <c r="I4839" t="s">
        <v>832</v>
      </c>
      <c r="J4839">
        <v>2</v>
      </c>
      <c r="O4839" t="s">
        <v>908</v>
      </c>
    </row>
    <row r="4840" spans="1:15">
      <c r="A4840">
        <f t="shared" si="151"/>
        <v>4839</v>
      </c>
      <c r="B4840" s="14">
        <v>44393</v>
      </c>
      <c r="C4840" t="s">
        <v>6</v>
      </c>
      <c r="D4840" t="s">
        <v>21</v>
      </c>
      <c r="E4840" s="15">
        <f t="shared" si="150"/>
        <v>20201639</v>
      </c>
      <c r="F4840">
        <v>86</v>
      </c>
      <c r="G4840">
        <v>86</v>
      </c>
      <c r="H4840" t="str">
        <f>IF(VLOOKUP(G4840,Clientes!$A$2:$D$102,4,FALSE)=0,Clientes!$D$6,VLOOKUP(G4840,Clientes!$A$2:$D$102,4,FALSE))</f>
        <v>San Pablo de las Salinas</v>
      </c>
      <c r="I4840" t="s">
        <v>838</v>
      </c>
      <c r="J4840">
        <v>3</v>
      </c>
      <c r="O4840" t="s">
        <v>32</v>
      </c>
    </row>
    <row r="4841" spans="1:15">
      <c r="A4841">
        <f t="shared" si="151"/>
        <v>4840</v>
      </c>
      <c r="B4841" s="14">
        <v>44393</v>
      </c>
      <c r="C4841" t="s">
        <v>6</v>
      </c>
      <c r="D4841" t="s">
        <v>20</v>
      </c>
      <c r="E4841" s="15">
        <f t="shared" si="150"/>
        <v>20201640</v>
      </c>
      <c r="F4841">
        <v>86</v>
      </c>
      <c r="G4841">
        <v>86</v>
      </c>
      <c r="H4841" t="str">
        <f>IF(VLOOKUP(G4841,Clientes!$A$2:$D$102,4,FALSE)=0,Clientes!$D$6,VLOOKUP(G4841,Clientes!$A$2:$D$102,4,FALSE))</f>
        <v>San Pablo de las Salinas</v>
      </c>
      <c r="I4841" t="s">
        <v>828</v>
      </c>
      <c r="J4841">
        <v>5</v>
      </c>
      <c r="O4841" t="s">
        <v>907</v>
      </c>
    </row>
    <row r="4842" spans="1:15">
      <c r="A4842">
        <f t="shared" si="151"/>
        <v>4841</v>
      </c>
      <c r="B4842" s="14">
        <v>44393</v>
      </c>
      <c r="C4842" t="s">
        <v>6</v>
      </c>
      <c r="D4842" t="s">
        <v>21</v>
      </c>
      <c r="E4842" s="15">
        <f t="shared" si="150"/>
        <v>20201641</v>
      </c>
      <c r="F4842">
        <v>121</v>
      </c>
      <c r="G4842">
        <v>99999</v>
      </c>
      <c r="H4842" t="str">
        <f>IF(VLOOKUP(G4842,Clientes!$A$2:$D$102,4,FALSE)=0,Clientes!$D$6,VLOOKUP(G4842,Clientes!$A$2:$D$102,4,FALSE))</f>
        <v>Ciudad de México</v>
      </c>
      <c r="I4842" t="s">
        <v>837</v>
      </c>
      <c r="J4842">
        <v>4</v>
      </c>
      <c r="O4842" t="s">
        <v>908</v>
      </c>
    </row>
    <row r="4843" spans="1:15">
      <c r="A4843">
        <f t="shared" si="151"/>
        <v>4842</v>
      </c>
      <c r="B4843" s="14">
        <v>44393</v>
      </c>
      <c r="C4843" t="s">
        <v>6</v>
      </c>
      <c r="D4843" t="s">
        <v>22</v>
      </c>
      <c r="E4843" s="15">
        <f t="shared" si="150"/>
        <v>20201642</v>
      </c>
      <c r="F4843">
        <v>138</v>
      </c>
      <c r="G4843">
        <v>99999</v>
      </c>
      <c r="H4843" t="str">
        <f>IF(VLOOKUP(G4843,Clientes!$A$2:$D$102,4,FALSE)=0,Clientes!$D$6,VLOOKUP(G4843,Clientes!$A$2:$D$102,4,FALSE))</f>
        <v>Ciudad de México</v>
      </c>
      <c r="I4843" t="s">
        <v>869</v>
      </c>
      <c r="J4843">
        <v>4</v>
      </c>
      <c r="O4843" t="s">
        <v>907</v>
      </c>
    </row>
    <row r="4844" spans="1:15">
      <c r="A4844">
        <f t="shared" si="151"/>
        <v>4843</v>
      </c>
      <c r="B4844" s="14">
        <v>44393</v>
      </c>
      <c r="C4844" t="s">
        <v>6</v>
      </c>
      <c r="D4844" t="s">
        <v>20</v>
      </c>
      <c r="E4844" s="15">
        <f t="shared" si="150"/>
        <v>20201643</v>
      </c>
      <c r="F4844">
        <v>176</v>
      </c>
      <c r="G4844">
        <v>99999</v>
      </c>
      <c r="H4844" t="str">
        <f>IF(VLOOKUP(G4844,Clientes!$A$2:$D$102,4,FALSE)=0,Clientes!$D$6,VLOOKUP(G4844,Clientes!$A$2:$D$102,4,FALSE))</f>
        <v>Ciudad de México</v>
      </c>
      <c r="I4844" t="s">
        <v>881</v>
      </c>
      <c r="J4844">
        <v>2</v>
      </c>
      <c r="O4844" t="s">
        <v>907</v>
      </c>
    </row>
    <row r="4845" spans="1:15">
      <c r="A4845">
        <f t="shared" si="151"/>
        <v>4844</v>
      </c>
      <c r="B4845" s="14">
        <v>44393</v>
      </c>
      <c r="C4845" t="s">
        <v>6</v>
      </c>
      <c r="D4845" t="s">
        <v>22</v>
      </c>
      <c r="E4845" s="15">
        <f t="shared" si="150"/>
        <v>20201644</v>
      </c>
      <c r="F4845">
        <v>187</v>
      </c>
      <c r="G4845">
        <v>99999</v>
      </c>
      <c r="H4845" t="str">
        <f>IF(VLOOKUP(G4845,Clientes!$A$2:$D$102,4,FALSE)=0,Clientes!$D$6,VLOOKUP(G4845,Clientes!$A$2:$D$102,4,FALSE))</f>
        <v>Ciudad de México</v>
      </c>
      <c r="I4845" t="s">
        <v>838</v>
      </c>
      <c r="J4845">
        <v>7</v>
      </c>
      <c r="O4845" t="s">
        <v>32</v>
      </c>
    </row>
    <row r="4846" spans="1:15">
      <c r="A4846">
        <f t="shared" si="151"/>
        <v>4845</v>
      </c>
      <c r="B4846" s="14">
        <v>44393</v>
      </c>
      <c r="C4846" t="s">
        <v>6</v>
      </c>
      <c r="D4846" t="s">
        <v>20</v>
      </c>
      <c r="E4846" s="15">
        <f t="shared" si="150"/>
        <v>20201645</v>
      </c>
      <c r="F4846">
        <v>190</v>
      </c>
      <c r="G4846">
        <v>99999</v>
      </c>
      <c r="H4846" t="str">
        <f>IF(VLOOKUP(G4846,Clientes!$A$2:$D$102,4,FALSE)=0,Clientes!$D$6,VLOOKUP(G4846,Clientes!$A$2:$D$102,4,FALSE))</f>
        <v>Ciudad de México</v>
      </c>
      <c r="I4846" t="s">
        <v>878</v>
      </c>
      <c r="J4846">
        <v>1</v>
      </c>
      <c r="O4846" t="s">
        <v>908</v>
      </c>
    </row>
    <row r="4847" spans="1:15">
      <c r="A4847">
        <f t="shared" si="151"/>
        <v>4846</v>
      </c>
      <c r="B4847" s="14">
        <v>44393</v>
      </c>
      <c r="C4847" t="s">
        <v>6</v>
      </c>
      <c r="D4847" t="s">
        <v>20</v>
      </c>
      <c r="E4847" s="15">
        <f t="shared" si="150"/>
        <v>20201646</v>
      </c>
      <c r="F4847">
        <v>293</v>
      </c>
      <c r="G4847">
        <v>99999</v>
      </c>
      <c r="H4847" t="str">
        <f>IF(VLOOKUP(G4847,Clientes!$A$2:$D$102,4,FALSE)=0,Clientes!$D$6,VLOOKUP(G4847,Clientes!$A$2:$D$102,4,FALSE))</f>
        <v>Ciudad de México</v>
      </c>
      <c r="I4847" t="s">
        <v>867</v>
      </c>
      <c r="J4847">
        <v>7</v>
      </c>
      <c r="O4847" t="s">
        <v>32</v>
      </c>
    </row>
    <row r="4848" spans="1:15">
      <c r="A4848">
        <f t="shared" si="151"/>
        <v>4847</v>
      </c>
      <c r="B4848" s="14">
        <v>44393</v>
      </c>
      <c r="C4848" t="s">
        <v>6</v>
      </c>
      <c r="D4848" t="s">
        <v>20</v>
      </c>
      <c r="E4848" s="15">
        <f t="shared" si="150"/>
        <v>20201647</v>
      </c>
      <c r="F4848">
        <v>394</v>
      </c>
      <c r="G4848">
        <v>99999</v>
      </c>
      <c r="H4848" t="str">
        <f>IF(VLOOKUP(G4848,Clientes!$A$2:$D$102,4,FALSE)=0,Clientes!$D$6,VLOOKUP(G4848,Clientes!$A$2:$D$102,4,FALSE))</f>
        <v>Ciudad de México</v>
      </c>
      <c r="I4848" t="s">
        <v>890</v>
      </c>
      <c r="J4848">
        <v>4</v>
      </c>
      <c r="O4848" t="s">
        <v>907</v>
      </c>
    </row>
    <row r="4849" spans="1:15">
      <c r="A4849">
        <f t="shared" si="151"/>
        <v>4848</v>
      </c>
      <c r="B4849" s="14">
        <v>44393</v>
      </c>
      <c r="C4849" t="s">
        <v>6</v>
      </c>
      <c r="D4849" t="s">
        <v>20</v>
      </c>
      <c r="E4849" s="15">
        <f t="shared" si="150"/>
        <v>20201648</v>
      </c>
      <c r="F4849">
        <v>417</v>
      </c>
      <c r="G4849">
        <v>99999</v>
      </c>
      <c r="H4849" t="str">
        <f>IF(VLOOKUP(G4849,Clientes!$A$2:$D$102,4,FALSE)=0,Clientes!$D$6,VLOOKUP(G4849,Clientes!$A$2:$D$102,4,FALSE))</f>
        <v>Ciudad de México</v>
      </c>
      <c r="I4849" t="s">
        <v>888</v>
      </c>
      <c r="J4849">
        <v>4</v>
      </c>
      <c r="O4849" t="s">
        <v>32</v>
      </c>
    </row>
    <row r="4850" spans="1:15">
      <c r="A4850">
        <f t="shared" si="151"/>
        <v>4849</v>
      </c>
      <c r="B4850" s="14">
        <v>44394</v>
      </c>
      <c r="C4850" t="s">
        <v>6</v>
      </c>
      <c r="D4850" t="s">
        <v>20</v>
      </c>
      <c r="E4850" s="15">
        <f t="shared" si="150"/>
        <v>20201649</v>
      </c>
      <c r="F4850">
        <v>430</v>
      </c>
      <c r="G4850">
        <v>99999</v>
      </c>
      <c r="H4850" t="str">
        <f>IF(VLOOKUP(G4850,Clientes!$A$2:$D$102,4,FALSE)=0,Clientes!$D$6,VLOOKUP(G4850,Clientes!$A$2:$D$102,4,FALSE))</f>
        <v>Ciudad de México</v>
      </c>
      <c r="I4850" t="s">
        <v>864</v>
      </c>
      <c r="J4850">
        <v>6</v>
      </c>
      <c r="O4850" t="s">
        <v>32</v>
      </c>
    </row>
    <row r="4851" spans="1:15">
      <c r="A4851">
        <f t="shared" si="151"/>
        <v>4850</v>
      </c>
      <c r="B4851" s="14">
        <v>44395</v>
      </c>
      <c r="C4851" t="s">
        <v>6</v>
      </c>
      <c r="D4851" t="s">
        <v>20</v>
      </c>
      <c r="E4851" s="15">
        <f t="shared" si="150"/>
        <v>20201650</v>
      </c>
      <c r="F4851">
        <v>38</v>
      </c>
      <c r="G4851">
        <v>38</v>
      </c>
      <c r="H4851" t="str">
        <f>IF(VLOOKUP(G4851,Clientes!$A$2:$D$102,4,FALSE)=0,Clientes!$D$6,VLOOKUP(G4851,Clientes!$A$2:$D$102,4,FALSE))</f>
        <v>Victoria de Durango</v>
      </c>
      <c r="I4851" t="s">
        <v>848</v>
      </c>
      <c r="J4851">
        <v>7</v>
      </c>
      <c r="O4851" t="s">
        <v>32</v>
      </c>
    </row>
    <row r="4852" spans="1:15">
      <c r="A4852">
        <f t="shared" si="151"/>
        <v>4851</v>
      </c>
      <c r="B4852" s="14">
        <v>44395</v>
      </c>
      <c r="C4852" t="s">
        <v>6</v>
      </c>
      <c r="D4852" t="s">
        <v>20</v>
      </c>
      <c r="E4852" s="15">
        <f t="shared" si="150"/>
        <v>20201651</v>
      </c>
      <c r="F4852">
        <v>40</v>
      </c>
      <c r="G4852">
        <v>40</v>
      </c>
      <c r="H4852" t="str">
        <f>IF(VLOOKUP(G4852,Clientes!$A$2:$D$102,4,FALSE)=0,Clientes!$D$6,VLOOKUP(G4852,Clientes!$A$2:$D$102,4,FALSE))</f>
        <v>Ciudad de México</v>
      </c>
      <c r="I4852" t="s">
        <v>880</v>
      </c>
      <c r="J4852">
        <v>7</v>
      </c>
      <c r="O4852" t="s">
        <v>907</v>
      </c>
    </row>
    <row r="4853" spans="1:15">
      <c r="A4853">
        <f t="shared" si="151"/>
        <v>4852</v>
      </c>
      <c r="B4853" s="14">
        <v>44395</v>
      </c>
      <c r="C4853" t="s">
        <v>6</v>
      </c>
      <c r="D4853" t="s">
        <v>21</v>
      </c>
      <c r="E4853" s="15">
        <f t="shared" si="150"/>
        <v>20201652</v>
      </c>
      <c r="F4853">
        <v>122</v>
      </c>
      <c r="G4853">
        <v>99999</v>
      </c>
      <c r="H4853" t="str">
        <f>IF(VLOOKUP(G4853,Clientes!$A$2:$D$102,4,FALSE)=0,Clientes!$D$6,VLOOKUP(G4853,Clientes!$A$2:$D$102,4,FALSE))</f>
        <v>Ciudad de México</v>
      </c>
      <c r="I4853" t="s">
        <v>845</v>
      </c>
      <c r="J4853">
        <v>7</v>
      </c>
      <c r="O4853" t="s">
        <v>908</v>
      </c>
    </row>
    <row r="4854" spans="1:15">
      <c r="A4854">
        <f t="shared" si="151"/>
        <v>4853</v>
      </c>
      <c r="B4854" s="14">
        <v>44395</v>
      </c>
      <c r="C4854" t="s">
        <v>6</v>
      </c>
      <c r="D4854" t="s">
        <v>20</v>
      </c>
      <c r="E4854" s="15">
        <f t="shared" si="150"/>
        <v>20201653</v>
      </c>
      <c r="F4854">
        <v>146</v>
      </c>
      <c r="G4854">
        <v>99999</v>
      </c>
      <c r="H4854" t="str">
        <f>IF(VLOOKUP(G4854,Clientes!$A$2:$D$102,4,FALSE)=0,Clientes!$D$6,VLOOKUP(G4854,Clientes!$A$2:$D$102,4,FALSE))</f>
        <v>Ciudad de México</v>
      </c>
      <c r="I4854" t="s">
        <v>839</v>
      </c>
      <c r="J4854">
        <v>1</v>
      </c>
      <c r="O4854" t="s">
        <v>32</v>
      </c>
    </row>
    <row r="4855" spans="1:15">
      <c r="A4855">
        <f t="shared" si="151"/>
        <v>4854</v>
      </c>
      <c r="B4855" s="14">
        <v>44395</v>
      </c>
      <c r="C4855" t="s">
        <v>6</v>
      </c>
      <c r="D4855" t="s">
        <v>20</v>
      </c>
      <c r="E4855" s="15">
        <f t="shared" si="150"/>
        <v>20201654</v>
      </c>
      <c r="F4855">
        <v>180</v>
      </c>
      <c r="G4855">
        <v>99999</v>
      </c>
      <c r="H4855" t="str">
        <f>IF(VLOOKUP(G4855,Clientes!$A$2:$D$102,4,FALSE)=0,Clientes!$D$6,VLOOKUP(G4855,Clientes!$A$2:$D$102,4,FALSE))</f>
        <v>Ciudad de México</v>
      </c>
      <c r="I4855" t="s">
        <v>876</v>
      </c>
      <c r="J4855">
        <v>7</v>
      </c>
      <c r="O4855" t="s">
        <v>907</v>
      </c>
    </row>
    <row r="4856" spans="1:15">
      <c r="A4856">
        <f t="shared" si="151"/>
        <v>4855</v>
      </c>
      <c r="B4856" s="14">
        <v>44395</v>
      </c>
      <c r="C4856" t="s">
        <v>6</v>
      </c>
      <c r="D4856" t="s">
        <v>20</v>
      </c>
      <c r="E4856" s="15">
        <f t="shared" si="150"/>
        <v>20201655</v>
      </c>
      <c r="F4856">
        <v>197</v>
      </c>
      <c r="G4856">
        <v>99999</v>
      </c>
      <c r="H4856" t="str">
        <f>IF(VLOOKUP(G4856,Clientes!$A$2:$D$102,4,FALSE)=0,Clientes!$D$6,VLOOKUP(G4856,Clientes!$A$2:$D$102,4,FALSE))</f>
        <v>Ciudad de México</v>
      </c>
      <c r="I4856" t="s">
        <v>876</v>
      </c>
      <c r="J4856">
        <v>1</v>
      </c>
      <c r="O4856" t="s">
        <v>32</v>
      </c>
    </row>
    <row r="4857" spans="1:15">
      <c r="A4857">
        <f t="shared" si="151"/>
        <v>4856</v>
      </c>
      <c r="B4857" s="14">
        <v>44395</v>
      </c>
      <c r="C4857" t="s">
        <v>6</v>
      </c>
      <c r="D4857" t="s">
        <v>20</v>
      </c>
      <c r="E4857" s="15">
        <f t="shared" si="150"/>
        <v>20201656</v>
      </c>
      <c r="F4857">
        <v>272</v>
      </c>
      <c r="G4857">
        <v>99999</v>
      </c>
      <c r="H4857" t="str">
        <f>IF(VLOOKUP(G4857,Clientes!$A$2:$D$102,4,FALSE)=0,Clientes!$D$6,VLOOKUP(G4857,Clientes!$A$2:$D$102,4,FALSE))</f>
        <v>Ciudad de México</v>
      </c>
      <c r="I4857" t="s">
        <v>886</v>
      </c>
      <c r="J4857">
        <v>2</v>
      </c>
      <c r="O4857" t="s">
        <v>32</v>
      </c>
    </row>
    <row r="4858" spans="1:15">
      <c r="A4858">
        <f t="shared" si="151"/>
        <v>4857</v>
      </c>
      <c r="B4858" s="14">
        <v>44395</v>
      </c>
      <c r="C4858" t="s">
        <v>6</v>
      </c>
      <c r="D4858" t="s">
        <v>22</v>
      </c>
      <c r="E4858" s="15">
        <f t="shared" si="150"/>
        <v>20201657</v>
      </c>
      <c r="F4858">
        <v>308</v>
      </c>
      <c r="G4858">
        <v>99999</v>
      </c>
      <c r="H4858" t="str">
        <f>IF(VLOOKUP(G4858,Clientes!$A$2:$D$102,4,FALSE)=0,Clientes!$D$6,VLOOKUP(G4858,Clientes!$A$2:$D$102,4,FALSE))</f>
        <v>Ciudad de México</v>
      </c>
      <c r="I4858" t="s">
        <v>889</v>
      </c>
      <c r="J4858">
        <v>5</v>
      </c>
      <c r="O4858" t="s">
        <v>907</v>
      </c>
    </row>
    <row r="4859" spans="1:15">
      <c r="A4859">
        <f t="shared" si="151"/>
        <v>4858</v>
      </c>
      <c r="B4859" s="14">
        <v>44395</v>
      </c>
      <c r="C4859" t="s">
        <v>6</v>
      </c>
      <c r="D4859" t="s">
        <v>20</v>
      </c>
      <c r="E4859" s="15">
        <f t="shared" si="150"/>
        <v>20201658</v>
      </c>
      <c r="F4859">
        <v>406</v>
      </c>
      <c r="G4859">
        <v>99999</v>
      </c>
      <c r="H4859" t="str">
        <f>IF(VLOOKUP(G4859,Clientes!$A$2:$D$102,4,FALSE)=0,Clientes!$D$6,VLOOKUP(G4859,Clientes!$A$2:$D$102,4,FALSE))</f>
        <v>Ciudad de México</v>
      </c>
      <c r="I4859" t="s">
        <v>865</v>
      </c>
      <c r="J4859">
        <v>3</v>
      </c>
      <c r="O4859" t="s">
        <v>908</v>
      </c>
    </row>
    <row r="4860" spans="1:15">
      <c r="A4860">
        <f t="shared" si="151"/>
        <v>4859</v>
      </c>
      <c r="B4860" s="14">
        <v>44396</v>
      </c>
      <c r="C4860" t="s">
        <v>6</v>
      </c>
      <c r="D4860" t="s">
        <v>20</v>
      </c>
      <c r="E4860" s="15">
        <f t="shared" ref="E4860:E4923" si="152">IF(CONCATENATE(D4860,F4860)=CONCATENATE(D4859,F4859),E4859,E4859+1)</f>
        <v>20201659</v>
      </c>
      <c r="F4860">
        <v>11</v>
      </c>
      <c r="G4860">
        <v>11</v>
      </c>
      <c r="H4860" t="str">
        <f>IF(VLOOKUP(G4860,Clientes!$A$2:$D$102,4,FALSE)=0,Clientes!$D$6,VLOOKUP(G4860,Clientes!$A$2:$D$102,4,FALSE))</f>
        <v>Monclova</v>
      </c>
      <c r="I4860" t="s">
        <v>840</v>
      </c>
      <c r="J4860">
        <v>7</v>
      </c>
      <c r="O4860" t="s">
        <v>907</v>
      </c>
    </row>
    <row r="4861" spans="1:15">
      <c r="A4861">
        <f t="shared" si="151"/>
        <v>4860</v>
      </c>
      <c r="B4861" s="14">
        <v>44396</v>
      </c>
      <c r="C4861" t="s">
        <v>6</v>
      </c>
      <c r="D4861" t="s">
        <v>20</v>
      </c>
      <c r="E4861" s="15">
        <f t="shared" si="152"/>
        <v>20201660</v>
      </c>
      <c r="F4861">
        <v>153</v>
      </c>
      <c r="G4861">
        <v>99999</v>
      </c>
      <c r="H4861" t="str">
        <f>IF(VLOOKUP(G4861,Clientes!$A$2:$D$102,4,FALSE)=0,Clientes!$D$6,VLOOKUP(G4861,Clientes!$A$2:$D$102,4,FALSE))</f>
        <v>Ciudad de México</v>
      </c>
      <c r="I4861" t="s">
        <v>853</v>
      </c>
      <c r="J4861">
        <v>3</v>
      </c>
      <c r="O4861" t="s">
        <v>908</v>
      </c>
    </row>
    <row r="4862" spans="1:15">
      <c r="A4862">
        <f t="shared" si="151"/>
        <v>4861</v>
      </c>
      <c r="B4862" s="14">
        <v>44396</v>
      </c>
      <c r="C4862" t="s">
        <v>6</v>
      </c>
      <c r="D4862" t="s">
        <v>20</v>
      </c>
      <c r="E4862" s="15">
        <f t="shared" si="152"/>
        <v>20201661</v>
      </c>
      <c r="F4862">
        <v>157</v>
      </c>
      <c r="G4862">
        <v>99999</v>
      </c>
      <c r="H4862" t="str">
        <f>IF(VLOOKUP(G4862,Clientes!$A$2:$D$102,4,FALSE)=0,Clientes!$D$6,VLOOKUP(G4862,Clientes!$A$2:$D$102,4,FALSE))</f>
        <v>Ciudad de México</v>
      </c>
      <c r="I4862" t="s">
        <v>874</v>
      </c>
      <c r="J4862">
        <v>4</v>
      </c>
      <c r="O4862" t="s">
        <v>907</v>
      </c>
    </row>
    <row r="4863" spans="1:15">
      <c r="A4863">
        <f t="shared" si="151"/>
        <v>4862</v>
      </c>
      <c r="B4863" s="14">
        <v>44396</v>
      </c>
      <c r="C4863" t="s">
        <v>6</v>
      </c>
      <c r="D4863" t="s">
        <v>20</v>
      </c>
      <c r="E4863" s="15">
        <f t="shared" si="152"/>
        <v>20201662</v>
      </c>
      <c r="F4863">
        <v>173</v>
      </c>
      <c r="G4863">
        <v>99999</v>
      </c>
      <c r="H4863" t="str">
        <f>IF(VLOOKUP(G4863,Clientes!$A$2:$D$102,4,FALSE)=0,Clientes!$D$6,VLOOKUP(G4863,Clientes!$A$2:$D$102,4,FALSE))</f>
        <v>Ciudad de México</v>
      </c>
      <c r="I4863" t="s">
        <v>855</v>
      </c>
      <c r="J4863">
        <v>6</v>
      </c>
      <c r="O4863" t="s">
        <v>32</v>
      </c>
    </row>
    <row r="4864" spans="1:15">
      <c r="A4864">
        <f t="shared" si="151"/>
        <v>4863</v>
      </c>
      <c r="B4864" s="14">
        <v>44396</v>
      </c>
      <c r="C4864" t="s">
        <v>6</v>
      </c>
      <c r="D4864" t="s">
        <v>20</v>
      </c>
      <c r="E4864" s="15">
        <f t="shared" si="152"/>
        <v>20201663</v>
      </c>
      <c r="F4864">
        <v>231</v>
      </c>
      <c r="G4864">
        <v>99999</v>
      </c>
      <c r="H4864" t="str">
        <f>IF(VLOOKUP(G4864,Clientes!$A$2:$D$102,4,FALSE)=0,Clientes!$D$6,VLOOKUP(G4864,Clientes!$A$2:$D$102,4,FALSE))</f>
        <v>Ciudad de México</v>
      </c>
      <c r="I4864" t="s">
        <v>849</v>
      </c>
      <c r="J4864">
        <v>1</v>
      </c>
      <c r="O4864" t="s">
        <v>908</v>
      </c>
    </row>
    <row r="4865" spans="1:15">
      <c r="A4865">
        <f t="shared" si="151"/>
        <v>4864</v>
      </c>
      <c r="B4865" s="14">
        <v>44396</v>
      </c>
      <c r="C4865" t="s">
        <v>6</v>
      </c>
      <c r="D4865" t="s">
        <v>21</v>
      </c>
      <c r="E4865" s="15">
        <f t="shared" si="152"/>
        <v>20201664</v>
      </c>
      <c r="F4865">
        <v>284</v>
      </c>
      <c r="G4865">
        <v>99999</v>
      </c>
      <c r="H4865" t="str">
        <f>IF(VLOOKUP(G4865,Clientes!$A$2:$D$102,4,FALSE)=0,Clientes!$D$6,VLOOKUP(G4865,Clientes!$A$2:$D$102,4,FALSE))</f>
        <v>Ciudad de México</v>
      </c>
      <c r="I4865" t="s">
        <v>865</v>
      </c>
      <c r="J4865">
        <v>2</v>
      </c>
      <c r="O4865" t="s">
        <v>908</v>
      </c>
    </row>
    <row r="4866" spans="1:15">
      <c r="A4866">
        <f t="shared" si="151"/>
        <v>4865</v>
      </c>
      <c r="B4866" s="14">
        <v>44396</v>
      </c>
      <c r="C4866" t="s">
        <v>6</v>
      </c>
      <c r="D4866" t="s">
        <v>21</v>
      </c>
      <c r="E4866" s="15">
        <f t="shared" si="152"/>
        <v>20201665</v>
      </c>
      <c r="F4866">
        <v>285</v>
      </c>
      <c r="G4866">
        <v>99999</v>
      </c>
      <c r="H4866" t="str">
        <f>IF(VLOOKUP(G4866,Clientes!$A$2:$D$102,4,FALSE)=0,Clientes!$D$6,VLOOKUP(G4866,Clientes!$A$2:$D$102,4,FALSE))</f>
        <v>Ciudad de México</v>
      </c>
      <c r="I4866" t="s">
        <v>847</v>
      </c>
      <c r="J4866">
        <v>7</v>
      </c>
      <c r="O4866" t="s">
        <v>32</v>
      </c>
    </row>
    <row r="4867" spans="1:15">
      <c r="A4867">
        <f t="shared" si="151"/>
        <v>4866</v>
      </c>
      <c r="B4867" s="14">
        <v>44396</v>
      </c>
      <c r="C4867" t="s">
        <v>6</v>
      </c>
      <c r="D4867" t="s">
        <v>22</v>
      </c>
      <c r="E4867" s="15">
        <f t="shared" si="152"/>
        <v>20201666</v>
      </c>
      <c r="F4867">
        <v>317</v>
      </c>
      <c r="G4867">
        <v>99999</v>
      </c>
      <c r="H4867" t="str">
        <f>IF(VLOOKUP(G4867,Clientes!$A$2:$D$102,4,FALSE)=0,Clientes!$D$6,VLOOKUP(G4867,Clientes!$A$2:$D$102,4,FALSE))</f>
        <v>Ciudad de México</v>
      </c>
      <c r="I4867" t="s">
        <v>862</v>
      </c>
      <c r="J4867">
        <v>6</v>
      </c>
      <c r="O4867" t="s">
        <v>907</v>
      </c>
    </row>
    <row r="4868" spans="1:15">
      <c r="A4868">
        <f t="shared" ref="A4868:A4931" si="153">A4867+1</f>
        <v>4867</v>
      </c>
      <c r="B4868" s="14">
        <v>44396</v>
      </c>
      <c r="C4868" t="s">
        <v>6</v>
      </c>
      <c r="D4868" t="s">
        <v>20</v>
      </c>
      <c r="E4868" s="15">
        <f t="shared" si="152"/>
        <v>20201667</v>
      </c>
      <c r="F4868">
        <v>368</v>
      </c>
      <c r="G4868">
        <v>99999</v>
      </c>
      <c r="H4868" t="str">
        <f>IF(VLOOKUP(G4868,Clientes!$A$2:$D$102,4,FALSE)=0,Clientes!$D$6,VLOOKUP(G4868,Clientes!$A$2:$D$102,4,FALSE))</f>
        <v>Ciudad de México</v>
      </c>
      <c r="I4868" t="s">
        <v>848</v>
      </c>
      <c r="J4868">
        <v>6</v>
      </c>
      <c r="O4868" t="s">
        <v>32</v>
      </c>
    </row>
    <row r="4869" spans="1:15">
      <c r="A4869">
        <f t="shared" si="153"/>
        <v>4868</v>
      </c>
      <c r="B4869" s="14">
        <v>44396</v>
      </c>
      <c r="C4869" t="s">
        <v>6</v>
      </c>
      <c r="D4869" t="s">
        <v>22</v>
      </c>
      <c r="E4869" s="15">
        <f t="shared" si="152"/>
        <v>20201668</v>
      </c>
      <c r="F4869">
        <v>406</v>
      </c>
      <c r="G4869">
        <v>99999</v>
      </c>
      <c r="H4869" t="str">
        <f>IF(VLOOKUP(G4869,Clientes!$A$2:$D$102,4,FALSE)=0,Clientes!$D$6,VLOOKUP(G4869,Clientes!$A$2:$D$102,4,FALSE))</f>
        <v>Ciudad de México</v>
      </c>
      <c r="I4869" t="s">
        <v>830</v>
      </c>
      <c r="J4869">
        <v>5</v>
      </c>
      <c r="O4869" t="s">
        <v>907</v>
      </c>
    </row>
    <row r="4870" spans="1:15">
      <c r="A4870">
        <f t="shared" si="153"/>
        <v>4869</v>
      </c>
      <c r="B4870" s="14">
        <v>44396</v>
      </c>
      <c r="C4870" t="s">
        <v>6</v>
      </c>
      <c r="D4870" t="s">
        <v>22</v>
      </c>
      <c r="E4870" s="15">
        <f t="shared" si="152"/>
        <v>20201669</v>
      </c>
      <c r="F4870">
        <v>435</v>
      </c>
      <c r="G4870">
        <v>99999</v>
      </c>
      <c r="H4870" t="str">
        <f>IF(VLOOKUP(G4870,Clientes!$A$2:$D$102,4,FALSE)=0,Clientes!$D$6,VLOOKUP(G4870,Clientes!$A$2:$D$102,4,FALSE))</f>
        <v>Ciudad de México</v>
      </c>
      <c r="I4870" t="s">
        <v>886</v>
      </c>
      <c r="J4870">
        <v>3</v>
      </c>
      <c r="O4870" t="s">
        <v>908</v>
      </c>
    </row>
    <row r="4871" spans="1:15">
      <c r="A4871">
        <f t="shared" si="153"/>
        <v>4870</v>
      </c>
      <c r="B4871" s="14">
        <v>44397</v>
      </c>
      <c r="C4871" t="s">
        <v>6</v>
      </c>
      <c r="D4871" t="s">
        <v>20</v>
      </c>
      <c r="E4871" s="15">
        <f t="shared" si="152"/>
        <v>20201670</v>
      </c>
      <c r="F4871">
        <v>10</v>
      </c>
      <c r="G4871">
        <v>10</v>
      </c>
      <c r="H4871" t="str">
        <f>IF(VLOOKUP(G4871,Clientes!$A$2:$D$102,4,FALSE)=0,Clientes!$D$6,VLOOKUP(G4871,Clientes!$A$2:$D$102,4,FALSE))</f>
        <v>Ciudad de México</v>
      </c>
      <c r="I4871" t="s">
        <v>835</v>
      </c>
      <c r="J4871">
        <v>3</v>
      </c>
      <c r="O4871" t="s">
        <v>32</v>
      </c>
    </row>
    <row r="4872" spans="1:15">
      <c r="A4872">
        <f t="shared" si="153"/>
        <v>4871</v>
      </c>
      <c r="B4872" s="14">
        <v>44397</v>
      </c>
      <c r="C4872" t="s">
        <v>6</v>
      </c>
      <c r="D4872" t="s">
        <v>20</v>
      </c>
      <c r="E4872" s="15">
        <f t="shared" si="152"/>
        <v>20201671</v>
      </c>
      <c r="F4872">
        <v>43</v>
      </c>
      <c r="G4872">
        <v>43</v>
      </c>
      <c r="H4872" t="str">
        <f>IF(VLOOKUP(G4872,Clientes!$A$2:$D$102,4,FALSE)=0,Clientes!$D$6,VLOOKUP(G4872,Clientes!$A$2:$D$102,4,FALSE))</f>
        <v>Santiago de Querétaro</v>
      </c>
      <c r="I4872" t="s">
        <v>863</v>
      </c>
      <c r="J4872">
        <v>1</v>
      </c>
      <c r="O4872" t="s">
        <v>908</v>
      </c>
    </row>
    <row r="4873" spans="1:15">
      <c r="A4873">
        <f t="shared" si="153"/>
        <v>4872</v>
      </c>
      <c r="B4873" s="14">
        <v>44397</v>
      </c>
      <c r="C4873" t="s">
        <v>6</v>
      </c>
      <c r="D4873" t="s">
        <v>20</v>
      </c>
      <c r="E4873" s="15">
        <f t="shared" si="152"/>
        <v>20201672</v>
      </c>
      <c r="F4873">
        <v>52</v>
      </c>
      <c r="G4873">
        <v>52</v>
      </c>
      <c r="H4873" t="str">
        <f>IF(VLOOKUP(G4873,Clientes!$A$2:$D$102,4,FALSE)=0,Clientes!$D$6,VLOOKUP(G4873,Clientes!$A$2:$D$102,4,FALSE))</f>
        <v>Ciudad de México</v>
      </c>
      <c r="I4873" t="s">
        <v>845</v>
      </c>
      <c r="J4873">
        <v>1</v>
      </c>
      <c r="O4873" t="s">
        <v>32</v>
      </c>
    </row>
    <row r="4874" spans="1:15">
      <c r="A4874">
        <f t="shared" si="153"/>
        <v>4873</v>
      </c>
      <c r="B4874" s="14">
        <v>44397</v>
      </c>
      <c r="C4874" t="s">
        <v>6</v>
      </c>
      <c r="D4874" t="s">
        <v>20</v>
      </c>
      <c r="E4874" s="15">
        <f t="shared" si="152"/>
        <v>20201673</v>
      </c>
      <c r="F4874">
        <v>132</v>
      </c>
      <c r="G4874">
        <v>99999</v>
      </c>
      <c r="H4874" t="str">
        <f>IF(VLOOKUP(G4874,Clientes!$A$2:$D$102,4,FALSE)=0,Clientes!$D$6,VLOOKUP(G4874,Clientes!$A$2:$D$102,4,FALSE))</f>
        <v>Ciudad de México</v>
      </c>
      <c r="I4874" t="s">
        <v>859</v>
      </c>
      <c r="J4874">
        <v>5</v>
      </c>
      <c r="O4874" t="s">
        <v>32</v>
      </c>
    </row>
    <row r="4875" spans="1:15">
      <c r="A4875">
        <f t="shared" si="153"/>
        <v>4874</v>
      </c>
      <c r="B4875" s="14">
        <v>44397</v>
      </c>
      <c r="C4875" t="s">
        <v>6</v>
      </c>
      <c r="D4875" t="s">
        <v>22</v>
      </c>
      <c r="E4875" s="15">
        <f t="shared" si="152"/>
        <v>20201674</v>
      </c>
      <c r="F4875">
        <v>202</v>
      </c>
      <c r="G4875">
        <v>99999</v>
      </c>
      <c r="H4875" t="str">
        <f>IF(VLOOKUP(G4875,Clientes!$A$2:$D$102,4,FALSE)=0,Clientes!$D$6,VLOOKUP(G4875,Clientes!$A$2:$D$102,4,FALSE))</f>
        <v>Ciudad de México</v>
      </c>
      <c r="I4875" t="s">
        <v>868</v>
      </c>
      <c r="J4875">
        <v>2</v>
      </c>
      <c r="O4875" t="s">
        <v>32</v>
      </c>
    </row>
    <row r="4876" spans="1:15">
      <c r="A4876">
        <f t="shared" si="153"/>
        <v>4875</v>
      </c>
      <c r="B4876" s="14">
        <v>44397</v>
      </c>
      <c r="C4876" t="s">
        <v>6</v>
      </c>
      <c r="D4876" t="s">
        <v>20</v>
      </c>
      <c r="E4876" s="15">
        <f t="shared" si="152"/>
        <v>20201675</v>
      </c>
      <c r="F4876">
        <v>330</v>
      </c>
      <c r="G4876">
        <v>99999</v>
      </c>
      <c r="H4876" t="str">
        <f>IF(VLOOKUP(G4876,Clientes!$A$2:$D$102,4,FALSE)=0,Clientes!$D$6,VLOOKUP(G4876,Clientes!$A$2:$D$102,4,FALSE))</f>
        <v>Ciudad de México</v>
      </c>
      <c r="I4876" t="s">
        <v>829</v>
      </c>
      <c r="J4876">
        <v>5</v>
      </c>
      <c r="O4876" t="s">
        <v>907</v>
      </c>
    </row>
    <row r="4877" spans="1:15">
      <c r="A4877">
        <f t="shared" si="153"/>
        <v>4876</v>
      </c>
      <c r="B4877" s="14">
        <v>44397</v>
      </c>
      <c r="C4877" t="s">
        <v>6</v>
      </c>
      <c r="D4877" t="s">
        <v>21</v>
      </c>
      <c r="E4877" s="15">
        <f t="shared" si="152"/>
        <v>20201676</v>
      </c>
      <c r="F4877">
        <v>332</v>
      </c>
      <c r="G4877">
        <v>99999</v>
      </c>
      <c r="H4877" t="str">
        <f>IF(VLOOKUP(G4877,Clientes!$A$2:$D$102,4,FALSE)=0,Clientes!$D$6,VLOOKUP(G4877,Clientes!$A$2:$D$102,4,FALSE))</f>
        <v>Ciudad de México</v>
      </c>
      <c r="I4877" t="s">
        <v>832</v>
      </c>
      <c r="J4877">
        <v>4</v>
      </c>
      <c r="O4877" t="s">
        <v>907</v>
      </c>
    </row>
    <row r="4878" spans="1:15">
      <c r="A4878">
        <f t="shared" si="153"/>
        <v>4877</v>
      </c>
      <c r="B4878" s="14">
        <v>44397</v>
      </c>
      <c r="C4878" t="s">
        <v>6</v>
      </c>
      <c r="D4878" t="s">
        <v>20</v>
      </c>
      <c r="E4878" s="15">
        <f t="shared" si="152"/>
        <v>20201677</v>
      </c>
      <c r="F4878">
        <v>346</v>
      </c>
      <c r="G4878">
        <v>99999</v>
      </c>
      <c r="H4878" t="str">
        <f>IF(VLOOKUP(G4878,Clientes!$A$2:$D$102,4,FALSE)=0,Clientes!$D$6,VLOOKUP(G4878,Clientes!$A$2:$D$102,4,FALSE))</f>
        <v>Ciudad de México</v>
      </c>
      <c r="I4878" t="s">
        <v>843</v>
      </c>
      <c r="J4878">
        <v>7</v>
      </c>
      <c r="O4878" t="s">
        <v>907</v>
      </c>
    </row>
    <row r="4879" spans="1:15">
      <c r="A4879">
        <f t="shared" si="153"/>
        <v>4878</v>
      </c>
      <c r="B4879" s="14">
        <v>44397</v>
      </c>
      <c r="C4879" t="s">
        <v>6</v>
      </c>
      <c r="D4879" t="s">
        <v>21</v>
      </c>
      <c r="E4879" s="15">
        <f t="shared" si="152"/>
        <v>20201678</v>
      </c>
      <c r="F4879">
        <v>456</v>
      </c>
      <c r="G4879">
        <v>99999</v>
      </c>
      <c r="H4879" t="str">
        <f>IF(VLOOKUP(G4879,Clientes!$A$2:$D$102,4,FALSE)=0,Clientes!$D$6,VLOOKUP(G4879,Clientes!$A$2:$D$102,4,FALSE))</f>
        <v>Ciudad de México</v>
      </c>
      <c r="I4879" t="s">
        <v>877</v>
      </c>
      <c r="J4879">
        <v>4</v>
      </c>
      <c r="O4879" t="s">
        <v>908</v>
      </c>
    </row>
    <row r="4880" spans="1:15">
      <c r="A4880">
        <f t="shared" si="153"/>
        <v>4879</v>
      </c>
      <c r="B4880" s="14">
        <v>44398</v>
      </c>
      <c r="C4880" t="s">
        <v>6</v>
      </c>
      <c r="D4880" t="s">
        <v>20</v>
      </c>
      <c r="E4880" s="15">
        <f t="shared" si="152"/>
        <v>20201679</v>
      </c>
      <c r="F4880">
        <v>57</v>
      </c>
      <c r="G4880">
        <v>57</v>
      </c>
      <c r="H4880" t="str">
        <f>IF(VLOOKUP(G4880,Clientes!$A$2:$D$102,4,FALSE)=0,Clientes!$D$6,VLOOKUP(G4880,Clientes!$A$2:$D$102,4,FALSE))</f>
        <v>Chihuahua</v>
      </c>
      <c r="I4880" t="s">
        <v>832</v>
      </c>
      <c r="J4880">
        <v>3</v>
      </c>
      <c r="O4880" t="s">
        <v>907</v>
      </c>
    </row>
    <row r="4881" spans="1:15">
      <c r="A4881">
        <f t="shared" si="153"/>
        <v>4880</v>
      </c>
      <c r="B4881" s="14">
        <v>44398</v>
      </c>
      <c r="C4881" t="s">
        <v>6</v>
      </c>
      <c r="D4881" t="s">
        <v>21</v>
      </c>
      <c r="E4881" s="15">
        <f t="shared" si="152"/>
        <v>20201680</v>
      </c>
      <c r="F4881">
        <v>88</v>
      </c>
      <c r="G4881">
        <v>88</v>
      </c>
      <c r="H4881" t="str">
        <f>IF(VLOOKUP(G4881,Clientes!$A$2:$D$102,4,FALSE)=0,Clientes!$D$6,VLOOKUP(G4881,Clientes!$A$2:$D$102,4,FALSE))</f>
        <v>Saltillo</v>
      </c>
      <c r="I4881" t="s">
        <v>829</v>
      </c>
      <c r="J4881">
        <v>2</v>
      </c>
      <c r="O4881" t="s">
        <v>32</v>
      </c>
    </row>
    <row r="4882" spans="1:15">
      <c r="A4882">
        <f t="shared" si="153"/>
        <v>4881</v>
      </c>
      <c r="B4882" s="14">
        <v>44398</v>
      </c>
      <c r="C4882" t="s">
        <v>36</v>
      </c>
      <c r="D4882" t="s">
        <v>20</v>
      </c>
      <c r="E4882" s="15">
        <f t="shared" si="152"/>
        <v>20201681</v>
      </c>
      <c r="F4882">
        <v>204</v>
      </c>
      <c r="G4882">
        <v>99999</v>
      </c>
      <c r="H4882" t="str">
        <f>IF(VLOOKUP(G4882,Clientes!$A$2:$D$102,4,FALSE)=0,Clientes!$D$6,VLOOKUP(G4882,Clientes!$A$2:$D$102,4,FALSE))</f>
        <v>Ciudad de México</v>
      </c>
      <c r="I4882" t="s">
        <v>876</v>
      </c>
      <c r="J4882">
        <v>5</v>
      </c>
      <c r="O4882" t="s">
        <v>907</v>
      </c>
    </row>
    <row r="4883" spans="1:15">
      <c r="A4883">
        <f t="shared" si="153"/>
        <v>4882</v>
      </c>
      <c r="B4883" s="14">
        <v>44398</v>
      </c>
      <c r="C4883" t="s">
        <v>6</v>
      </c>
      <c r="D4883" t="s">
        <v>20</v>
      </c>
      <c r="E4883" s="15">
        <f t="shared" si="152"/>
        <v>20201682</v>
      </c>
      <c r="F4883">
        <v>224</v>
      </c>
      <c r="G4883">
        <v>99999</v>
      </c>
      <c r="H4883" t="str">
        <f>IF(VLOOKUP(G4883,Clientes!$A$2:$D$102,4,FALSE)=0,Clientes!$D$6,VLOOKUP(G4883,Clientes!$A$2:$D$102,4,FALSE))</f>
        <v>Ciudad de México</v>
      </c>
      <c r="I4883" t="s">
        <v>867</v>
      </c>
      <c r="J4883">
        <v>7</v>
      </c>
      <c r="O4883" t="s">
        <v>32</v>
      </c>
    </row>
    <row r="4884" spans="1:15">
      <c r="A4884">
        <f t="shared" si="153"/>
        <v>4883</v>
      </c>
      <c r="B4884" s="14">
        <v>44398</v>
      </c>
      <c r="C4884" t="s">
        <v>6</v>
      </c>
      <c r="D4884" t="s">
        <v>20</v>
      </c>
      <c r="E4884" s="15">
        <f t="shared" si="152"/>
        <v>20201683</v>
      </c>
      <c r="F4884">
        <v>243</v>
      </c>
      <c r="G4884">
        <v>99999</v>
      </c>
      <c r="H4884" t="str">
        <f>IF(VLOOKUP(G4884,Clientes!$A$2:$D$102,4,FALSE)=0,Clientes!$D$6,VLOOKUP(G4884,Clientes!$A$2:$D$102,4,FALSE))</f>
        <v>Ciudad de México</v>
      </c>
      <c r="I4884" t="s">
        <v>866</v>
      </c>
      <c r="J4884">
        <v>6</v>
      </c>
      <c r="O4884" t="s">
        <v>907</v>
      </c>
    </row>
    <row r="4885" spans="1:15">
      <c r="A4885">
        <f t="shared" si="153"/>
        <v>4884</v>
      </c>
      <c r="B4885" s="14">
        <v>44398</v>
      </c>
      <c r="C4885" t="s">
        <v>6</v>
      </c>
      <c r="D4885" t="s">
        <v>20</v>
      </c>
      <c r="E4885" s="15">
        <f t="shared" si="152"/>
        <v>20201684</v>
      </c>
      <c r="F4885">
        <v>364</v>
      </c>
      <c r="G4885">
        <v>99999</v>
      </c>
      <c r="H4885" t="str">
        <f>IF(VLOOKUP(G4885,Clientes!$A$2:$D$102,4,FALSE)=0,Clientes!$D$6,VLOOKUP(G4885,Clientes!$A$2:$D$102,4,FALSE))</f>
        <v>Ciudad de México</v>
      </c>
      <c r="I4885" t="s">
        <v>849</v>
      </c>
      <c r="J4885">
        <v>5</v>
      </c>
      <c r="O4885" t="s">
        <v>32</v>
      </c>
    </row>
    <row r="4886" spans="1:15">
      <c r="A4886">
        <f t="shared" si="153"/>
        <v>4885</v>
      </c>
      <c r="B4886" s="14">
        <v>44398</v>
      </c>
      <c r="C4886" t="s">
        <v>6</v>
      </c>
      <c r="D4886" t="s">
        <v>20</v>
      </c>
      <c r="E4886" s="15">
        <f t="shared" si="152"/>
        <v>20201685</v>
      </c>
      <c r="F4886">
        <v>366</v>
      </c>
      <c r="G4886">
        <v>99999</v>
      </c>
      <c r="H4886" t="str">
        <f>IF(VLOOKUP(G4886,Clientes!$A$2:$D$102,4,FALSE)=0,Clientes!$D$6,VLOOKUP(G4886,Clientes!$A$2:$D$102,4,FALSE))</f>
        <v>Ciudad de México</v>
      </c>
      <c r="I4886" t="s">
        <v>884</v>
      </c>
      <c r="J4886">
        <v>4</v>
      </c>
      <c r="O4886" t="s">
        <v>907</v>
      </c>
    </row>
    <row r="4887" spans="1:15">
      <c r="A4887">
        <f t="shared" si="153"/>
        <v>4886</v>
      </c>
      <c r="B4887" s="14">
        <v>44398</v>
      </c>
      <c r="C4887" t="s">
        <v>6</v>
      </c>
      <c r="D4887" t="s">
        <v>21</v>
      </c>
      <c r="E4887" s="15">
        <f t="shared" si="152"/>
        <v>20201686</v>
      </c>
      <c r="F4887">
        <v>442</v>
      </c>
      <c r="G4887">
        <v>99999</v>
      </c>
      <c r="H4887" t="str">
        <f>IF(VLOOKUP(G4887,Clientes!$A$2:$D$102,4,FALSE)=0,Clientes!$D$6,VLOOKUP(G4887,Clientes!$A$2:$D$102,4,FALSE))</f>
        <v>Ciudad de México</v>
      </c>
      <c r="I4887" t="s">
        <v>834</v>
      </c>
      <c r="J4887">
        <v>6</v>
      </c>
      <c r="O4887" t="s">
        <v>907</v>
      </c>
    </row>
    <row r="4888" spans="1:15">
      <c r="A4888">
        <f t="shared" si="153"/>
        <v>4887</v>
      </c>
      <c r="B4888" s="14">
        <v>44399</v>
      </c>
      <c r="C4888" t="s">
        <v>6</v>
      </c>
      <c r="D4888" t="s">
        <v>20</v>
      </c>
      <c r="E4888" s="15">
        <f t="shared" si="152"/>
        <v>20201687</v>
      </c>
      <c r="F4888">
        <v>9</v>
      </c>
      <c r="G4888">
        <v>9</v>
      </c>
      <c r="H4888" t="str">
        <f>IF(VLOOKUP(G4888,Clientes!$A$2:$D$102,4,FALSE)=0,Clientes!$D$6,VLOOKUP(G4888,Clientes!$A$2:$D$102,4,FALSE))</f>
        <v>Ciudad de México</v>
      </c>
      <c r="I4888" t="s">
        <v>836</v>
      </c>
      <c r="J4888">
        <v>4</v>
      </c>
      <c r="O4888" t="s">
        <v>907</v>
      </c>
    </row>
    <row r="4889" spans="1:15">
      <c r="A4889">
        <f t="shared" si="153"/>
        <v>4888</v>
      </c>
      <c r="B4889" s="14">
        <v>44399</v>
      </c>
      <c r="C4889" t="s">
        <v>6</v>
      </c>
      <c r="D4889" t="s">
        <v>21</v>
      </c>
      <c r="E4889" s="15">
        <f t="shared" si="152"/>
        <v>20201688</v>
      </c>
      <c r="F4889">
        <v>133</v>
      </c>
      <c r="G4889">
        <v>99999</v>
      </c>
      <c r="H4889" t="str">
        <f>IF(VLOOKUP(G4889,Clientes!$A$2:$D$102,4,FALSE)=0,Clientes!$D$6,VLOOKUP(G4889,Clientes!$A$2:$D$102,4,FALSE))</f>
        <v>Ciudad de México</v>
      </c>
      <c r="I4889" t="s">
        <v>839</v>
      </c>
      <c r="J4889">
        <v>7</v>
      </c>
      <c r="O4889" t="s">
        <v>907</v>
      </c>
    </row>
    <row r="4890" spans="1:15">
      <c r="A4890">
        <f t="shared" si="153"/>
        <v>4889</v>
      </c>
      <c r="B4890" s="14">
        <v>44399</v>
      </c>
      <c r="C4890" t="s">
        <v>6</v>
      </c>
      <c r="D4890" t="s">
        <v>21</v>
      </c>
      <c r="E4890" s="15">
        <f t="shared" si="152"/>
        <v>20201689</v>
      </c>
      <c r="F4890">
        <v>142</v>
      </c>
      <c r="G4890">
        <v>99999</v>
      </c>
      <c r="H4890" t="str">
        <f>IF(VLOOKUP(G4890,Clientes!$A$2:$D$102,4,FALSE)=0,Clientes!$D$6,VLOOKUP(G4890,Clientes!$A$2:$D$102,4,FALSE))</f>
        <v>Ciudad de México</v>
      </c>
      <c r="I4890" t="s">
        <v>876</v>
      </c>
      <c r="J4890">
        <v>2</v>
      </c>
      <c r="O4890" t="s">
        <v>908</v>
      </c>
    </row>
    <row r="4891" spans="1:15">
      <c r="A4891">
        <f t="shared" si="153"/>
        <v>4890</v>
      </c>
      <c r="B4891" s="14">
        <v>44399</v>
      </c>
      <c r="C4891" t="s">
        <v>6</v>
      </c>
      <c r="D4891" t="s">
        <v>20</v>
      </c>
      <c r="E4891" s="15">
        <f t="shared" si="152"/>
        <v>20201690</v>
      </c>
      <c r="F4891">
        <v>226</v>
      </c>
      <c r="G4891">
        <v>99999</v>
      </c>
      <c r="H4891" t="str">
        <f>IF(VLOOKUP(G4891,Clientes!$A$2:$D$102,4,FALSE)=0,Clientes!$D$6,VLOOKUP(G4891,Clientes!$A$2:$D$102,4,FALSE))</f>
        <v>Ciudad de México</v>
      </c>
      <c r="I4891" t="s">
        <v>870</v>
      </c>
      <c r="J4891">
        <v>4</v>
      </c>
      <c r="O4891" t="s">
        <v>907</v>
      </c>
    </row>
    <row r="4892" spans="1:15">
      <c r="A4892">
        <f t="shared" si="153"/>
        <v>4891</v>
      </c>
      <c r="B4892" s="14">
        <v>44399</v>
      </c>
      <c r="C4892" t="s">
        <v>6</v>
      </c>
      <c r="D4892" t="s">
        <v>21</v>
      </c>
      <c r="E4892" s="15">
        <f t="shared" si="152"/>
        <v>20201691</v>
      </c>
      <c r="F4892">
        <v>273</v>
      </c>
      <c r="G4892">
        <v>99999</v>
      </c>
      <c r="H4892" t="str">
        <f>IF(VLOOKUP(G4892,Clientes!$A$2:$D$102,4,FALSE)=0,Clientes!$D$6,VLOOKUP(G4892,Clientes!$A$2:$D$102,4,FALSE))</f>
        <v>Ciudad de México</v>
      </c>
      <c r="I4892" t="s">
        <v>889</v>
      </c>
      <c r="J4892">
        <v>3</v>
      </c>
      <c r="O4892" t="s">
        <v>907</v>
      </c>
    </row>
    <row r="4893" spans="1:15">
      <c r="A4893">
        <f t="shared" si="153"/>
        <v>4892</v>
      </c>
      <c r="B4893" s="14">
        <v>44399</v>
      </c>
      <c r="C4893" t="s">
        <v>6</v>
      </c>
      <c r="D4893" t="s">
        <v>21</v>
      </c>
      <c r="E4893" s="15">
        <f t="shared" si="152"/>
        <v>20201692</v>
      </c>
      <c r="F4893">
        <v>323</v>
      </c>
      <c r="G4893">
        <v>99999</v>
      </c>
      <c r="H4893" t="str">
        <f>IF(VLOOKUP(G4893,Clientes!$A$2:$D$102,4,FALSE)=0,Clientes!$D$6,VLOOKUP(G4893,Clientes!$A$2:$D$102,4,FALSE))</f>
        <v>Ciudad de México</v>
      </c>
      <c r="I4893" t="s">
        <v>883</v>
      </c>
      <c r="J4893">
        <v>7</v>
      </c>
      <c r="O4893" t="s">
        <v>907</v>
      </c>
    </row>
    <row r="4894" spans="1:15">
      <c r="A4894">
        <f t="shared" si="153"/>
        <v>4893</v>
      </c>
      <c r="B4894" s="14">
        <v>44399</v>
      </c>
      <c r="C4894" t="s">
        <v>6</v>
      </c>
      <c r="D4894" t="s">
        <v>20</v>
      </c>
      <c r="E4894" s="15">
        <f t="shared" si="152"/>
        <v>20201693</v>
      </c>
      <c r="F4894">
        <v>360</v>
      </c>
      <c r="G4894">
        <v>99999</v>
      </c>
      <c r="H4894" t="str">
        <f>IF(VLOOKUP(G4894,Clientes!$A$2:$D$102,4,FALSE)=0,Clientes!$D$6,VLOOKUP(G4894,Clientes!$A$2:$D$102,4,FALSE))</f>
        <v>Ciudad de México</v>
      </c>
      <c r="I4894" t="s">
        <v>843</v>
      </c>
      <c r="J4894">
        <v>6</v>
      </c>
      <c r="O4894" t="s">
        <v>908</v>
      </c>
    </row>
    <row r="4895" spans="1:15">
      <c r="A4895">
        <f t="shared" si="153"/>
        <v>4894</v>
      </c>
      <c r="B4895" s="14">
        <v>44399</v>
      </c>
      <c r="C4895" t="s">
        <v>6</v>
      </c>
      <c r="D4895" t="s">
        <v>20</v>
      </c>
      <c r="E4895" s="15">
        <f t="shared" si="152"/>
        <v>20201694</v>
      </c>
      <c r="F4895">
        <v>363</v>
      </c>
      <c r="G4895">
        <v>99999</v>
      </c>
      <c r="H4895" t="str">
        <f>IF(VLOOKUP(G4895,Clientes!$A$2:$D$102,4,FALSE)=0,Clientes!$D$6,VLOOKUP(G4895,Clientes!$A$2:$D$102,4,FALSE))</f>
        <v>Ciudad de México</v>
      </c>
      <c r="I4895" t="s">
        <v>875</v>
      </c>
      <c r="J4895">
        <v>4</v>
      </c>
      <c r="O4895" t="s">
        <v>908</v>
      </c>
    </row>
    <row r="4896" spans="1:15">
      <c r="A4896">
        <f t="shared" si="153"/>
        <v>4895</v>
      </c>
      <c r="B4896" s="14">
        <v>44399</v>
      </c>
      <c r="C4896" t="s">
        <v>6</v>
      </c>
      <c r="D4896" t="s">
        <v>20</v>
      </c>
      <c r="E4896" s="15">
        <f t="shared" si="152"/>
        <v>20201695</v>
      </c>
      <c r="F4896">
        <v>364</v>
      </c>
      <c r="G4896">
        <v>99999</v>
      </c>
      <c r="H4896" t="str">
        <f>IF(VLOOKUP(G4896,Clientes!$A$2:$D$102,4,FALSE)=0,Clientes!$D$6,VLOOKUP(G4896,Clientes!$A$2:$D$102,4,FALSE))</f>
        <v>Ciudad de México</v>
      </c>
      <c r="I4896" t="s">
        <v>884</v>
      </c>
      <c r="J4896">
        <v>4</v>
      </c>
      <c r="O4896" t="s">
        <v>32</v>
      </c>
    </row>
    <row r="4897" spans="1:15">
      <c r="A4897">
        <f t="shared" si="153"/>
        <v>4896</v>
      </c>
      <c r="B4897" s="14">
        <v>44399</v>
      </c>
      <c r="C4897" t="s">
        <v>6</v>
      </c>
      <c r="D4897" t="s">
        <v>20</v>
      </c>
      <c r="E4897" s="15">
        <f t="shared" si="152"/>
        <v>20201696</v>
      </c>
      <c r="F4897">
        <v>400</v>
      </c>
      <c r="G4897">
        <v>99999</v>
      </c>
      <c r="H4897" t="str">
        <f>IF(VLOOKUP(G4897,Clientes!$A$2:$D$102,4,FALSE)=0,Clientes!$D$6,VLOOKUP(G4897,Clientes!$A$2:$D$102,4,FALSE))</f>
        <v>Ciudad de México</v>
      </c>
      <c r="I4897" t="s">
        <v>874</v>
      </c>
      <c r="J4897">
        <v>1</v>
      </c>
      <c r="O4897" t="s">
        <v>907</v>
      </c>
    </row>
    <row r="4898" spans="1:15">
      <c r="A4898">
        <f t="shared" si="153"/>
        <v>4897</v>
      </c>
      <c r="B4898" s="14">
        <v>44399</v>
      </c>
      <c r="C4898" t="s">
        <v>6</v>
      </c>
      <c r="D4898" t="s">
        <v>21</v>
      </c>
      <c r="E4898" s="15">
        <f t="shared" si="152"/>
        <v>20201697</v>
      </c>
      <c r="F4898">
        <v>461</v>
      </c>
      <c r="G4898">
        <v>99999</v>
      </c>
      <c r="H4898" t="str">
        <f>IF(VLOOKUP(G4898,Clientes!$A$2:$D$102,4,FALSE)=0,Clientes!$D$6,VLOOKUP(G4898,Clientes!$A$2:$D$102,4,FALSE))</f>
        <v>Ciudad de México</v>
      </c>
      <c r="I4898" t="s">
        <v>870</v>
      </c>
      <c r="J4898">
        <v>2</v>
      </c>
      <c r="O4898" t="s">
        <v>908</v>
      </c>
    </row>
    <row r="4899" spans="1:15">
      <c r="A4899">
        <f t="shared" si="153"/>
        <v>4898</v>
      </c>
      <c r="B4899" s="14">
        <v>44400</v>
      </c>
      <c r="C4899" t="s">
        <v>6</v>
      </c>
      <c r="D4899" t="s">
        <v>20</v>
      </c>
      <c r="E4899" s="15">
        <f t="shared" si="152"/>
        <v>20201698</v>
      </c>
      <c r="F4899">
        <v>93</v>
      </c>
      <c r="G4899">
        <v>93</v>
      </c>
      <c r="H4899" t="str">
        <f>IF(VLOOKUP(G4899,Clientes!$A$2:$D$102,4,FALSE)=0,Clientes!$D$6,VLOOKUP(G4899,Clientes!$A$2:$D$102,4,FALSE))</f>
        <v>Ciudad de México</v>
      </c>
      <c r="I4899" t="s">
        <v>845</v>
      </c>
      <c r="J4899">
        <v>1</v>
      </c>
      <c r="O4899" t="s">
        <v>908</v>
      </c>
    </row>
    <row r="4900" spans="1:15">
      <c r="A4900">
        <f t="shared" si="153"/>
        <v>4899</v>
      </c>
      <c r="B4900" s="14">
        <v>44400</v>
      </c>
      <c r="C4900" t="s">
        <v>6</v>
      </c>
      <c r="D4900" t="s">
        <v>20</v>
      </c>
      <c r="E4900" s="15">
        <f t="shared" si="152"/>
        <v>20201699</v>
      </c>
      <c r="F4900">
        <v>283</v>
      </c>
      <c r="G4900">
        <v>99999</v>
      </c>
      <c r="H4900" t="str">
        <f>IF(VLOOKUP(G4900,Clientes!$A$2:$D$102,4,FALSE)=0,Clientes!$D$6,VLOOKUP(G4900,Clientes!$A$2:$D$102,4,FALSE))</f>
        <v>Ciudad de México</v>
      </c>
      <c r="I4900" t="s">
        <v>890</v>
      </c>
      <c r="J4900">
        <v>7</v>
      </c>
      <c r="O4900" t="s">
        <v>908</v>
      </c>
    </row>
    <row r="4901" spans="1:15">
      <c r="A4901">
        <f t="shared" si="153"/>
        <v>4900</v>
      </c>
      <c r="B4901" s="14">
        <v>44400</v>
      </c>
      <c r="C4901" t="s">
        <v>6</v>
      </c>
      <c r="D4901" t="s">
        <v>20</v>
      </c>
      <c r="E4901" s="15">
        <f t="shared" si="152"/>
        <v>20201700</v>
      </c>
      <c r="F4901">
        <v>323</v>
      </c>
      <c r="G4901">
        <v>99999</v>
      </c>
      <c r="H4901" t="str">
        <f>IF(VLOOKUP(G4901,Clientes!$A$2:$D$102,4,FALSE)=0,Clientes!$D$6,VLOOKUP(G4901,Clientes!$A$2:$D$102,4,FALSE))</f>
        <v>Ciudad de México</v>
      </c>
      <c r="I4901" t="s">
        <v>883</v>
      </c>
      <c r="J4901">
        <v>3</v>
      </c>
      <c r="O4901" t="s">
        <v>907</v>
      </c>
    </row>
    <row r="4902" spans="1:15">
      <c r="A4902">
        <f t="shared" si="153"/>
        <v>4901</v>
      </c>
      <c r="B4902" s="14">
        <v>44400</v>
      </c>
      <c r="C4902" t="s">
        <v>6</v>
      </c>
      <c r="D4902" t="s">
        <v>22</v>
      </c>
      <c r="E4902" s="15">
        <f t="shared" si="152"/>
        <v>20201701</v>
      </c>
      <c r="F4902">
        <v>358</v>
      </c>
      <c r="G4902">
        <v>99999</v>
      </c>
      <c r="H4902" t="str">
        <f>IF(VLOOKUP(G4902,Clientes!$A$2:$D$102,4,FALSE)=0,Clientes!$D$6,VLOOKUP(G4902,Clientes!$A$2:$D$102,4,FALSE))</f>
        <v>Ciudad de México</v>
      </c>
      <c r="I4902" t="s">
        <v>847</v>
      </c>
      <c r="J4902">
        <v>2</v>
      </c>
      <c r="O4902" t="s">
        <v>32</v>
      </c>
    </row>
    <row r="4903" spans="1:15">
      <c r="A4903">
        <f t="shared" si="153"/>
        <v>4902</v>
      </c>
      <c r="B4903" s="14">
        <v>44400</v>
      </c>
      <c r="C4903" t="s">
        <v>6</v>
      </c>
      <c r="D4903" t="s">
        <v>22</v>
      </c>
      <c r="E4903" s="15">
        <f t="shared" si="152"/>
        <v>20201702</v>
      </c>
      <c r="F4903">
        <v>378</v>
      </c>
      <c r="G4903">
        <v>99999</v>
      </c>
      <c r="H4903" t="str">
        <f>IF(VLOOKUP(G4903,Clientes!$A$2:$D$102,4,FALSE)=0,Clientes!$D$6,VLOOKUP(G4903,Clientes!$A$2:$D$102,4,FALSE))</f>
        <v>Ciudad de México</v>
      </c>
      <c r="I4903" t="s">
        <v>839</v>
      </c>
      <c r="J4903">
        <v>3</v>
      </c>
      <c r="O4903" t="s">
        <v>908</v>
      </c>
    </row>
    <row r="4904" spans="1:15">
      <c r="A4904">
        <f t="shared" si="153"/>
        <v>4903</v>
      </c>
      <c r="B4904" s="14">
        <v>44400</v>
      </c>
      <c r="C4904" t="s">
        <v>6</v>
      </c>
      <c r="D4904" t="s">
        <v>22</v>
      </c>
      <c r="E4904" s="15">
        <f t="shared" si="152"/>
        <v>20201703</v>
      </c>
      <c r="F4904">
        <v>441</v>
      </c>
      <c r="G4904">
        <v>99999</v>
      </c>
      <c r="H4904" t="str">
        <f>IF(VLOOKUP(G4904,Clientes!$A$2:$D$102,4,FALSE)=0,Clientes!$D$6,VLOOKUP(G4904,Clientes!$A$2:$D$102,4,FALSE))</f>
        <v>Ciudad de México</v>
      </c>
      <c r="I4904" t="s">
        <v>831</v>
      </c>
      <c r="J4904">
        <v>4</v>
      </c>
      <c r="O4904" t="s">
        <v>908</v>
      </c>
    </row>
    <row r="4905" spans="1:15">
      <c r="A4905">
        <f t="shared" si="153"/>
        <v>4904</v>
      </c>
      <c r="B4905" s="14">
        <v>44400</v>
      </c>
      <c r="C4905" t="s">
        <v>6</v>
      </c>
      <c r="D4905" t="s">
        <v>21</v>
      </c>
      <c r="E4905" s="15">
        <f t="shared" si="152"/>
        <v>20201704</v>
      </c>
      <c r="F4905">
        <v>449</v>
      </c>
      <c r="G4905">
        <v>99999</v>
      </c>
      <c r="H4905" t="str">
        <f>IF(VLOOKUP(G4905,Clientes!$A$2:$D$102,4,FALSE)=0,Clientes!$D$6,VLOOKUP(G4905,Clientes!$A$2:$D$102,4,FALSE))</f>
        <v>Ciudad de México</v>
      </c>
      <c r="I4905" t="s">
        <v>854</v>
      </c>
      <c r="J4905">
        <v>7</v>
      </c>
      <c r="O4905" t="s">
        <v>908</v>
      </c>
    </row>
    <row r="4906" spans="1:15">
      <c r="A4906">
        <f t="shared" si="153"/>
        <v>4905</v>
      </c>
      <c r="B4906" s="14">
        <v>44401</v>
      </c>
      <c r="C4906" t="s">
        <v>6</v>
      </c>
      <c r="D4906" t="s">
        <v>20</v>
      </c>
      <c r="E4906" s="15">
        <f t="shared" si="152"/>
        <v>20201705</v>
      </c>
      <c r="F4906">
        <v>82</v>
      </c>
      <c r="G4906">
        <v>82</v>
      </c>
      <c r="H4906" t="str">
        <f>IF(VLOOKUP(G4906,Clientes!$A$2:$D$102,4,FALSE)=0,Clientes!$D$6,VLOOKUP(G4906,Clientes!$A$2:$D$102,4,FALSE))</f>
        <v>Veracruz</v>
      </c>
      <c r="I4906" t="s">
        <v>872</v>
      </c>
      <c r="J4906">
        <v>5</v>
      </c>
      <c r="O4906" t="s">
        <v>32</v>
      </c>
    </row>
    <row r="4907" spans="1:15">
      <c r="A4907">
        <f t="shared" si="153"/>
        <v>4906</v>
      </c>
      <c r="B4907" s="14">
        <v>44401</v>
      </c>
      <c r="C4907" t="s">
        <v>6</v>
      </c>
      <c r="D4907" t="s">
        <v>20</v>
      </c>
      <c r="E4907" s="15">
        <f t="shared" si="152"/>
        <v>20201706</v>
      </c>
      <c r="F4907">
        <v>169</v>
      </c>
      <c r="G4907">
        <v>99999</v>
      </c>
      <c r="H4907" t="str">
        <f>IF(VLOOKUP(G4907,Clientes!$A$2:$D$102,4,FALSE)=0,Clientes!$D$6,VLOOKUP(G4907,Clientes!$A$2:$D$102,4,FALSE))</f>
        <v>Ciudad de México</v>
      </c>
      <c r="I4907" t="s">
        <v>869</v>
      </c>
      <c r="J4907">
        <v>2</v>
      </c>
      <c r="O4907" t="s">
        <v>907</v>
      </c>
    </row>
    <row r="4908" spans="1:15">
      <c r="A4908">
        <f t="shared" si="153"/>
        <v>4907</v>
      </c>
      <c r="B4908" s="14">
        <v>44401</v>
      </c>
      <c r="C4908" t="s">
        <v>6</v>
      </c>
      <c r="D4908" t="s">
        <v>20</v>
      </c>
      <c r="E4908" s="15">
        <f t="shared" si="152"/>
        <v>20201707</v>
      </c>
      <c r="F4908">
        <v>182</v>
      </c>
      <c r="G4908">
        <v>99999</v>
      </c>
      <c r="H4908" t="str">
        <f>IF(VLOOKUP(G4908,Clientes!$A$2:$D$102,4,FALSE)=0,Clientes!$D$6,VLOOKUP(G4908,Clientes!$A$2:$D$102,4,FALSE))</f>
        <v>Ciudad de México</v>
      </c>
      <c r="I4908" t="s">
        <v>867</v>
      </c>
      <c r="J4908">
        <v>4</v>
      </c>
      <c r="O4908" t="s">
        <v>32</v>
      </c>
    </row>
    <row r="4909" spans="1:15">
      <c r="A4909">
        <f t="shared" si="153"/>
        <v>4908</v>
      </c>
      <c r="B4909" s="14">
        <v>44401</v>
      </c>
      <c r="C4909" t="s">
        <v>6</v>
      </c>
      <c r="D4909" t="s">
        <v>21</v>
      </c>
      <c r="E4909" s="15">
        <f t="shared" si="152"/>
        <v>20201708</v>
      </c>
      <c r="F4909">
        <v>218</v>
      </c>
      <c r="G4909">
        <v>99999</v>
      </c>
      <c r="H4909" t="str">
        <f>IF(VLOOKUP(G4909,Clientes!$A$2:$D$102,4,FALSE)=0,Clientes!$D$6,VLOOKUP(G4909,Clientes!$A$2:$D$102,4,FALSE))</f>
        <v>Ciudad de México</v>
      </c>
      <c r="I4909" t="s">
        <v>833</v>
      </c>
      <c r="J4909">
        <v>6</v>
      </c>
      <c r="O4909" t="s">
        <v>32</v>
      </c>
    </row>
    <row r="4910" spans="1:15">
      <c r="A4910">
        <f t="shared" si="153"/>
        <v>4909</v>
      </c>
      <c r="B4910" s="14">
        <v>44401</v>
      </c>
      <c r="C4910" t="s">
        <v>6</v>
      </c>
      <c r="D4910" t="s">
        <v>21</v>
      </c>
      <c r="E4910" s="15">
        <f t="shared" si="152"/>
        <v>20201709</v>
      </c>
      <c r="F4910">
        <v>219</v>
      </c>
      <c r="G4910">
        <v>99999</v>
      </c>
      <c r="H4910" t="str">
        <f>IF(VLOOKUP(G4910,Clientes!$A$2:$D$102,4,FALSE)=0,Clientes!$D$6,VLOOKUP(G4910,Clientes!$A$2:$D$102,4,FALSE))</f>
        <v>Ciudad de México</v>
      </c>
      <c r="I4910" t="s">
        <v>867</v>
      </c>
      <c r="J4910">
        <v>3</v>
      </c>
      <c r="O4910" t="s">
        <v>32</v>
      </c>
    </row>
    <row r="4911" spans="1:15">
      <c r="A4911">
        <f t="shared" si="153"/>
        <v>4910</v>
      </c>
      <c r="B4911" s="14">
        <v>44401</v>
      </c>
      <c r="C4911" t="s">
        <v>6</v>
      </c>
      <c r="D4911" t="s">
        <v>20</v>
      </c>
      <c r="E4911" s="15">
        <f t="shared" si="152"/>
        <v>20201710</v>
      </c>
      <c r="F4911">
        <v>241</v>
      </c>
      <c r="G4911">
        <v>99999</v>
      </c>
      <c r="H4911" t="str">
        <f>IF(VLOOKUP(G4911,Clientes!$A$2:$D$102,4,FALSE)=0,Clientes!$D$6,VLOOKUP(G4911,Clientes!$A$2:$D$102,4,FALSE))</f>
        <v>Ciudad de México</v>
      </c>
      <c r="I4911" t="s">
        <v>850</v>
      </c>
      <c r="J4911">
        <v>5</v>
      </c>
      <c r="O4911" t="s">
        <v>908</v>
      </c>
    </row>
    <row r="4912" spans="1:15">
      <c r="A4912">
        <f t="shared" si="153"/>
        <v>4911</v>
      </c>
      <c r="B4912" s="14">
        <v>44401</v>
      </c>
      <c r="C4912" t="s">
        <v>6</v>
      </c>
      <c r="D4912" t="s">
        <v>22</v>
      </c>
      <c r="E4912" s="15">
        <f t="shared" si="152"/>
        <v>20201711</v>
      </c>
      <c r="F4912">
        <v>345</v>
      </c>
      <c r="G4912">
        <v>99999</v>
      </c>
      <c r="H4912" t="str">
        <f>IF(VLOOKUP(G4912,Clientes!$A$2:$D$102,4,FALSE)=0,Clientes!$D$6,VLOOKUP(G4912,Clientes!$A$2:$D$102,4,FALSE))</f>
        <v>Ciudad de México</v>
      </c>
      <c r="I4912" t="s">
        <v>868</v>
      </c>
      <c r="J4912">
        <v>1</v>
      </c>
      <c r="O4912" t="s">
        <v>907</v>
      </c>
    </row>
    <row r="4913" spans="1:15">
      <c r="A4913">
        <f t="shared" si="153"/>
        <v>4912</v>
      </c>
      <c r="B4913" s="14">
        <v>44401</v>
      </c>
      <c r="C4913" t="s">
        <v>6</v>
      </c>
      <c r="D4913" t="s">
        <v>20</v>
      </c>
      <c r="E4913" s="15">
        <f t="shared" si="152"/>
        <v>20201712</v>
      </c>
      <c r="F4913">
        <v>379</v>
      </c>
      <c r="G4913">
        <v>99999</v>
      </c>
      <c r="H4913" t="str">
        <f>IF(VLOOKUP(G4913,Clientes!$A$2:$D$102,4,FALSE)=0,Clientes!$D$6,VLOOKUP(G4913,Clientes!$A$2:$D$102,4,FALSE))</f>
        <v>Ciudad de México</v>
      </c>
      <c r="I4913" t="s">
        <v>881</v>
      </c>
      <c r="J4913">
        <v>3</v>
      </c>
      <c r="O4913" t="s">
        <v>907</v>
      </c>
    </row>
    <row r="4914" spans="1:15">
      <c r="A4914">
        <f t="shared" si="153"/>
        <v>4913</v>
      </c>
      <c r="B4914" s="14">
        <v>44402</v>
      </c>
      <c r="C4914" t="s">
        <v>6</v>
      </c>
      <c r="D4914" t="s">
        <v>22</v>
      </c>
      <c r="E4914" s="15">
        <f t="shared" si="152"/>
        <v>20201713</v>
      </c>
      <c r="F4914">
        <v>15</v>
      </c>
      <c r="G4914">
        <v>15</v>
      </c>
      <c r="H4914" t="str">
        <f>IF(VLOOKUP(G4914,Clientes!$A$2:$D$102,4,FALSE)=0,Clientes!$D$6,VLOOKUP(G4914,Clientes!$A$2:$D$102,4,FALSE))</f>
        <v>Ciudad de México</v>
      </c>
      <c r="I4914" t="s">
        <v>844</v>
      </c>
      <c r="J4914">
        <v>7</v>
      </c>
      <c r="O4914" t="s">
        <v>908</v>
      </c>
    </row>
    <row r="4915" spans="1:15">
      <c r="A4915">
        <f t="shared" si="153"/>
        <v>4914</v>
      </c>
      <c r="B4915" s="14">
        <v>44402</v>
      </c>
      <c r="C4915" t="s">
        <v>6</v>
      </c>
      <c r="D4915" t="s">
        <v>21</v>
      </c>
      <c r="E4915" s="15">
        <f t="shared" si="152"/>
        <v>20201714</v>
      </c>
      <c r="F4915">
        <v>114</v>
      </c>
      <c r="G4915">
        <v>99999</v>
      </c>
      <c r="H4915" t="str">
        <f>IF(VLOOKUP(G4915,Clientes!$A$2:$D$102,4,FALSE)=0,Clientes!$D$6,VLOOKUP(G4915,Clientes!$A$2:$D$102,4,FALSE))</f>
        <v>Ciudad de México</v>
      </c>
      <c r="I4915" t="s">
        <v>828</v>
      </c>
      <c r="J4915">
        <v>6</v>
      </c>
      <c r="O4915" t="s">
        <v>908</v>
      </c>
    </row>
    <row r="4916" spans="1:15">
      <c r="A4916">
        <f t="shared" si="153"/>
        <v>4915</v>
      </c>
      <c r="B4916" s="14">
        <v>44402</v>
      </c>
      <c r="C4916" t="s">
        <v>6</v>
      </c>
      <c r="D4916" t="s">
        <v>20</v>
      </c>
      <c r="E4916" s="15">
        <f t="shared" si="152"/>
        <v>20201715</v>
      </c>
      <c r="F4916">
        <v>116</v>
      </c>
      <c r="G4916">
        <v>99999</v>
      </c>
      <c r="H4916" t="str">
        <f>IF(VLOOKUP(G4916,Clientes!$A$2:$D$102,4,FALSE)=0,Clientes!$D$6,VLOOKUP(G4916,Clientes!$A$2:$D$102,4,FALSE))</f>
        <v>Ciudad de México</v>
      </c>
      <c r="I4916" t="s">
        <v>836</v>
      </c>
      <c r="J4916">
        <v>2</v>
      </c>
      <c r="O4916" t="s">
        <v>908</v>
      </c>
    </row>
    <row r="4917" spans="1:15">
      <c r="A4917">
        <f t="shared" si="153"/>
        <v>4916</v>
      </c>
      <c r="B4917" s="14">
        <v>44402</v>
      </c>
      <c r="C4917" t="s">
        <v>6</v>
      </c>
      <c r="D4917" t="s">
        <v>20</v>
      </c>
      <c r="E4917" s="15">
        <f t="shared" si="152"/>
        <v>20201716</v>
      </c>
      <c r="F4917">
        <v>137</v>
      </c>
      <c r="G4917">
        <v>99999</v>
      </c>
      <c r="H4917" t="str">
        <f>IF(VLOOKUP(G4917,Clientes!$A$2:$D$102,4,FALSE)=0,Clientes!$D$6,VLOOKUP(G4917,Clientes!$A$2:$D$102,4,FALSE))</f>
        <v>Ciudad de México</v>
      </c>
      <c r="I4917" t="s">
        <v>852</v>
      </c>
      <c r="J4917">
        <v>7</v>
      </c>
      <c r="O4917" t="s">
        <v>908</v>
      </c>
    </row>
    <row r="4918" spans="1:15">
      <c r="A4918">
        <f t="shared" si="153"/>
        <v>4917</v>
      </c>
      <c r="B4918" s="14">
        <v>44402</v>
      </c>
      <c r="C4918" t="s">
        <v>6</v>
      </c>
      <c r="D4918" t="s">
        <v>22</v>
      </c>
      <c r="E4918" s="15">
        <f t="shared" si="152"/>
        <v>20201717</v>
      </c>
      <c r="F4918">
        <v>208</v>
      </c>
      <c r="G4918">
        <v>99999</v>
      </c>
      <c r="H4918" t="str">
        <f>IF(VLOOKUP(G4918,Clientes!$A$2:$D$102,4,FALSE)=0,Clientes!$D$6,VLOOKUP(G4918,Clientes!$A$2:$D$102,4,FALSE))</f>
        <v>Ciudad de México</v>
      </c>
      <c r="I4918" t="s">
        <v>866</v>
      </c>
      <c r="J4918">
        <v>7</v>
      </c>
      <c r="O4918" t="s">
        <v>907</v>
      </c>
    </row>
    <row r="4919" spans="1:15">
      <c r="A4919">
        <f t="shared" si="153"/>
        <v>4918</v>
      </c>
      <c r="B4919" s="14">
        <v>44402</v>
      </c>
      <c r="C4919" t="s">
        <v>6</v>
      </c>
      <c r="D4919" t="s">
        <v>22</v>
      </c>
      <c r="E4919" s="15">
        <f t="shared" si="152"/>
        <v>20201718</v>
      </c>
      <c r="F4919">
        <v>272</v>
      </c>
      <c r="G4919">
        <v>99999</v>
      </c>
      <c r="H4919" t="str">
        <f>IF(VLOOKUP(G4919,Clientes!$A$2:$D$102,4,FALSE)=0,Clientes!$D$6,VLOOKUP(G4919,Clientes!$A$2:$D$102,4,FALSE))</f>
        <v>Ciudad de México</v>
      </c>
      <c r="I4919" t="s">
        <v>887</v>
      </c>
      <c r="J4919">
        <v>5</v>
      </c>
      <c r="O4919" t="s">
        <v>907</v>
      </c>
    </row>
    <row r="4920" spans="1:15">
      <c r="A4920">
        <f t="shared" si="153"/>
        <v>4919</v>
      </c>
      <c r="B4920" s="14">
        <v>44402</v>
      </c>
      <c r="C4920" t="s">
        <v>6</v>
      </c>
      <c r="D4920" t="s">
        <v>20</v>
      </c>
      <c r="E4920" s="15">
        <f t="shared" si="152"/>
        <v>20201719</v>
      </c>
      <c r="F4920">
        <v>282</v>
      </c>
      <c r="G4920">
        <v>99999</v>
      </c>
      <c r="H4920" t="str">
        <f>IF(VLOOKUP(G4920,Clientes!$A$2:$D$102,4,FALSE)=0,Clientes!$D$6,VLOOKUP(G4920,Clientes!$A$2:$D$102,4,FALSE))</f>
        <v>Ciudad de México</v>
      </c>
      <c r="I4920" t="s">
        <v>863</v>
      </c>
      <c r="J4920">
        <v>4</v>
      </c>
      <c r="O4920" t="s">
        <v>908</v>
      </c>
    </row>
    <row r="4921" spans="1:15">
      <c r="A4921">
        <f t="shared" si="153"/>
        <v>4920</v>
      </c>
      <c r="B4921" s="14">
        <v>44402</v>
      </c>
      <c r="C4921" t="s">
        <v>6</v>
      </c>
      <c r="D4921" t="s">
        <v>20</v>
      </c>
      <c r="E4921" s="15">
        <f t="shared" si="152"/>
        <v>20201720</v>
      </c>
      <c r="F4921">
        <v>339</v>
      </c>
      <c r="G4921">
        <v>99999</v>
      </c>
      <c r="H4921" t="str">
        <f>IF(VLOOKUP(G4921,Clientes!$A$2:$D$102,4,FALSE)=0,Clientes!$D$6,VLOOKUP(G4921,Clientes!$A$2:$D$102,4,FALSE))</f>
        <v>Ciudad de México</v>
      </c>
      <c r="I4921" t="s">
        <v>869</v>
      </c>
      <c r="J4921">
        <v>7</v>
      </c>
      <c r="O4921" t="s">
        <v>908</v>
      </c>
    </row>
    <row r="4922" spans="1:15">
      <c r="A4922">
        <f t="shared" si="153"/>
        <v>4921</v>
      </c>
      <c r="B4922" s="14">
        <v>44402</v>
      </c>
      <c r="C4922" t="s">
        <v>6</v>
      </c>
      <c r="D4922" t="s">
        <v>22</v>
      </c>
      <c r="E4922" s="15">
        <f t="shared" si="152"/>
        <v>20201721</v>
      </c>
      <c r="F4922">
        <v>384</v>
      </c>
      <c r="G4922">
        <v>99999</v>
      </c>
      <c r="H4922" t="str">
        <f>IF(VLOOKUP(G4922,Clientes!$A$2:$D$102,4,FALSE)=0,Clientes!$D$6,VLOOKUP(G4922,Clientes!$A$2:$D$102,4,FALSE))</f>
        <v>Ciudad de México</v>
      </c>
      <c r="I4922" t="s">
        <v>881</v>
      </c>
      <c r="J4922">
        <v>3</v>
      </c>
      <c r="O4922" t="s">
        <v>908</v>
      </c>
    </row>
    <row r="4923" spans="1:15">
      <c r="A4923">
        <f t="shared" si="153"/>
        <v>4922</v>
      </c>
      <c r="B4923" s="14">
        <v>44402</v>
      </c>
      <c r="C4923" t="s">
        <v>6</v>
      </c>
      <c r="D4923" t="s">
        <v>20</v>
      </c>
      <c r="E4923" s="15">
        <f t="shared" si="152"/>
        <v>20201722</v>
      </c>
      <c r="F4923">
        <v>426</v>
      </c>
      <c r="G4923">
        <v>99999</v>
      </c>
      <c r="H4923" t="str">
        <f>IF(VLOOKUP(G4923,Clientes!$A$2:$D$102,4,FALSE)=0,Clientes!$D$6,VLOOKUP(G4923,Clientes!$A$2:$D$102,4,FALSE))</f>
        <v>Ciudad de México</v>
      </c>
      <c r="I4923" t="s">
        <v>830</v>
      </c>
      <c r="J4923">
        <v>7</v>
      </c>
      <c r="O4923" t="s">
        <v>908</v>
      </c>
    </row>
    <row r="4924" spans="1:15">
      <c r="A4924">
        <f t="shared" si="153"/>
        <v>4923</v>
      </c>
      <c r="B4924" s="14">
        <v>44403</v>
      </c>
      <c r="C4924" t="s">
        <v>6</v>
      </c>
      <c r="D4924" t="s">
        <v>22</v>
      </c>
      <c r="E4924" s="15">
        <f t="shared" ref="E4924:E4987" si="154">IF(CONCATENATE(D4924,F4924)=CONCATENATE(D4923,F4923),E4923,E4923+1)</f>
        <v>20201723</v>
      </c>
      <c r="F4924">
        <v>81</v>
      </c>
      <c r="G4924">
        <v>81</v>
      </c>
      <c r="H4924" t="str">
        <f>IF(VLOOKUP(G4924,Clientes!$A$2:$D$102,4,FALSE)=0,Clientes!$D$6,VLOOKUP(G4924,Clientes!$A$2:$D$102,4,FALSE))</f>
        <v>Celaya</v>
      </c>
      <c r="I4924" t="s">
        <v>855</v>
      </c>
      <c r="J4924">
        <v>2</v>
      </c>
      <c r="O4924" t="s">
        <v>32</v>
      </c>
    </row>
    <row r="4925" spans="1:15">
      <c r="A4925">
        <f t="shared" si="153"/>
        <v>4924</v>
      </c>
      <c r="B4925" s="14">
        <v>44403</v>
      </c>
      <c r="C4925" t="s">
        <v>6</v>
      </c>
      <c r="D4925" t="s">
        <v>20</v>
      </c>
      <c r="E4925" s="15">
        <f t="shared" si="154"/>
        <v>20201724</v>
      </c>
      <c r="F4925">
        <v>109</v>
      </c>
      <c r="G4925">
        <v>99999</v>
      </c>
      <c r="H4925" t="str">
        <f>IF(VLOOKUP(G4925,Clientes!$A$2:$D$102,4,FALSE)=0,Clientes!$D$6,VLOOKUP(G4925,Clientes!$A$2:$D$102,4,FALSE))</f>
        <v>Ciudad de México</v>
      </c>
      <c r="I4925" t="s">
        <v>861</v>
      </c>
      <c r="J4925">
        <v>4</v>
      </c>
      <c r="O4925" t="s">
        <v>32</v>
      </c>
    </row>
    <row r="4926" spans="1:15">
      <c r="A4926">
        <f t="shared" si="153"/>
        <v>4925</v>
      </c>
      <c r="B4926" s="14">
        <v>44403</v>
      </c>
      <c r="C4926" t="s">
        <v>6</v>
      </c>
      <c r="D4926" t="s">
        <v>21</v>
      </c>
      <c r="E4926" s="15">
        <f t="shared" si="154"/>
        <v>20201725</v>
      </c>
      <c r="F4926">
        <v>168</v>
      </c>
      <c r="G4926">
        <v>99999</v>
      </c>
      <c r="H4926" t="str">
        <f>IF(VLOOKUP(G4926,Clientes!$A$2:$D$102,4,FALSE)=0,Clientes!$D$6,VLOOKUP(G4926,Clientes!$A$2:$D$102,4,FALSE))</f>
        <v>Ciudad de México</v>
      </c>
      <c r="I4926" t="s">
        <v>831</v>
      </c>
      <c r="J4926">
        <v>1</v>
      </c>
      <c r="O4926" t="s">
        <v>32</v>
      </c>
    </row>
    <row r="4927" spans="1:15">
      <c r="A4927">
        <f t="shared" si="153"/>
        <v>4926</v>
      </c>
      <c r="B4927" s="14">
        <v>44403</v>
      </c>
      <c r="C4927" t="s">
        <v>6</v>
      </c>
      <c r="D4927" t="s">
        <v>20</v>
      </c>
      <c r="E4927" s="15">
        <f t="shared" si="154"/>
        <v>20201726</v>
      </c>
      <c r="F4927">
        <v>224</v>
      </c>
      <c r="G4927">
        <v>99999</v>
      </c>
      <c r="H4927" t="str">
        <f>IF(VLOOKUP(G4927,Clientes!$A$2:$D$102,4,FALSE)=0,Clientes!$D$6,VLOOKUP(G4927,Clientes!$A$2:$D$102,4,FALSE))</f>
        <v>Ciudad de México</v>
      </c>
      <c r="I4927" t="s">
        <v>831</v>
      </c>
      <c r="J4927">
        <v>7</v>
      </c>
      <c r="O4927" t="s">
        <v>908</v>
      </c>
    </row>
    <row r="4928" spans="1:15">
      <c r="A4928">
        <f t="shared" si="153"/>
        <v>4927</v>
      </c>
      <c r="B4928" s="14">
        <v>44403</v>
      </c>
      <c r="C4928" t="s">
        <v>6</v>
      </c>
      <c r="D4928" t="s">
        <v>20</v>
      </c>
      <c r="E4928" s="15">
        <f t="shared" si="154"/>
        <v>20201727</v>
      </c>
      <c r="F4928">
        <v>270</v>
      </c>
      <c r="G4928">
        <v>99999</v>
      </c>
      <c r="H4928" t="str">
        <f>IF(VLOOKUP(G4928,Clientes!$A$2:$D$102,4,FALSE)=0,Clientes!$D$6,VLOOKUP(G4928,Clientes!$A$2:$D$102,4,FALSE))</f>
        <v>Ciudad de México</v>
      </c>
      <c r="I4928" t="s">
        <v>837</v>
      </c>
      <c r="J4928">
        <v>4</v>
      </c>
      <c r="O4928" t="s">
        <v>32</v>
      </c>
    </row>
    <row r="4929" spans="1:15">
      <c r="A4929">
        <f t="shared" si="153"/>
        <v>4928</v>
      </c>
      <c r="B4929" s="14">
        <v>44403</v>
      </c>
      <c r="C4929" t="s">
        <v>6</v>
      </c>
      <c r="D4929" t="s">
        <v>20</v>
      </c>
      <c r="E4929" s="15">
        <f t="shared" si="154"/>
        <v>20201728</v>
      </c>
      <c r="F4929">
        <v>310</v>
      </c>
      <c r="G4929">
        <v>99999</v>
      </c>
      <c r="H4929" t="str">
        <f>IF(VLOOKUP(G4929,Clientes!$A$2:$D$102,4,FALSE)=0,Clientes!$D$6,VLOOKUP(G4929,Clientes!$A$2:$D$102,4,FALSE))</f>
        <v>Ciudad de México</v>
      </c>
      <c r="I4929" t="s">
        <v>832</v>
      </c>
      <c r="J4929">
        <v>6</v>
      </c>
      <c r="O4929" t="s">
        <v>32</v>
      </c>
    </row>
    <row r="4930" spans="1:15">
      <c r="A4930">
        <f t="shared" si="153"/>
        <v>4929</v>
      </c>
      <c r="B4930" s="14">
        <v>44403</v>
      </c>
      <c r="C4930" t="s">
        <v>6</v>
      </c>
      <c r="D4930" t="s">
        <v>20</v>
      </c>
      <c r="E4930" s="15">
        <f t="shared" si="154"/>
        <v>20201729</v>
      </c>
      <c r="F4930">
        <v>325</v>
      </c>
      <c r="G4930">
        <v>99999</v>
      </c>
      <c r="H4930" t="str">
        <f>IF(VLOOKUP(G4930,Clientes!$A$2:$D$102,4,FALSE)=0,Clientes!$D$6,VLOOKUP(G4930,Clientes!$A$2:$D$102,4,FALSE))</f>
        <v>Ciudad de México</v>
      </c>
      <c r="I4930" t="s">
        <v>841</v>
      </c>
      <c r="J4930">
        <v>4</v>
      </c>
      <c r="O4930" t="s">
        <v>907</v>
      </c>
    </row>
    <row r="4931" spans="1:15">
      <c r="A4931">
        <f t="shared" si="153"/>
        <v>4930</v>
      </c>
      <c r="B4931" s="14">
        <v>44403</v>
      </c>
      <c r="C4931" t="s">
        <v>6</v>
      </c>
      <c r="D4931" t="s">
        <v>20</v>
      </c>
      <c r="E4931" s="15">
        <f t="shared" si="154"/>
        <v>20201730</v>
      </c>
      <c r="F4931">
        <v>390</v>
      </c>
      <c r="G4931">
        <v>99999</v>
      </c>
      <c r="H4931" t="str">
        <f>IF(VLOOKUP(G4931,Clientes!$A$2:$D$102,4,FALSE)=0,Clientes!$D$6,VLOOKUP(G4931,Clientes!$A$2:$D$102,4,FALSE))</f>
        <v>Ciudad de México</v>
      </c>
      <c r="I4931" t="s">
        <v>830</v>
      </c>
      <c r="J4931">
        <v>2</v>
      </c>
      <c r="O4931" t="s">
        <v>908</v>
      </c>
    </row>
    <row r="4932" spans="1:15">
      <c r="A4932">
        <f t="shared" ref="A4932:A4995" si="155">A4931+1</f>
        <v>4931</v>
      </c>
      <c r="B4932" s="14">
        <v>44403</v>
      </c>
      <c r="C4932" t="s">
        <v>6</v>
      </c>
      <c r="D4932" t="s">
        <v>21</v>
      </c>
      <c r="E4932" s="15">
        <f t="shared" si="154"/>
        <v>20201731</v>
      </c>
      <c r="F4932">
        <v>418</v>
      </c>
      <c r="G4932">
        <v>99999</v>
      </c>
      <c r="H4932" t="str">
        <f>IF(VLOOKUP(G4932,Clientes!$A$2:$D$102,4,FALSE)=0,Clientes!$D$6,VLOOKUP(G4932,Clientes!$A$2:$D$102,4,FALSE))</f>
        <v>Ciudad de México</v>
      </c>
      <c r="I4932" t="s">
        <v>847</v>
      </c>
      <c r="J4932">
        <v>6</v>
      </c>
      <c r="O4932" t="s">
        <v>907</v>
      </c>
    </row>
    <row r="4933" spans="1:15">
      <c r="A4933">
        <f t="shared" si="155"/>
        <v>4932</v>
      </c>
      <c r="B4933" s="14">
        <v>44403</v>
      </c>
      <c r="C4933" t="s">
        <v>6</v>
      </c>
      <c r="D4933" t="s">
        <v>22</v>
      </c>
      <c r="E4933" s="15">
        <f t="shared" si="154"/>
        <v>20201732</v>
      </c>
      <c r="F4933">
        <v>426</v>
      </c>
      <c r="G4933">
        <v>99999</v>
      </c>
      <c r="H4933" t="str">
        <f>IF(VLOOKUP(G4933,Clientes!$A$2:$D$102,4,FALSE)=0,Clientes!$D$6,VLOOKUP(G4933,Clientes!$A$2:$D$102,4,FALSE))</f>
        <v>Ciudad de México</v>
      </c>
      <c r="I4933" t="s">
        <v>839</v>
      </c>
      <c r="J4933">
        <v>4</v>
      </c>
      <c r="O4933" t="s">
        <v>32</v>
      </c>
    </row>
    <row r="4934" spans="1:15">
      <c r="A4934">
        <f t="shared" si="155"/>
        <v>4933</v>
      </c>
      <c r="B4934" s="14">
        <v>44403</v>
      </c>
      <c r="C4934" t="s">
        <v>6</v>
      </c>
      <c r="D4934" t="s">
        <v>20</v>
      </c>
      <c r="E4934" s="15">
        <f t="shared" si="154"/>
        <v>20201733</v>
      </c>
      <c r="F4934">
        <v>431</v>
      </c>
      <c r="G4934">
        <v>99999</v>
      </c>
      <c r="H4934" t="str">
        <f>IF(VLOOKUP(G4934,Clientes!$A$2:$D$102,4,FALSE)=0,Clientes!$D$6,VLOOKUP(G4934,Clientes!$A$2:$D$102,4,FALSE))</f>
        <v>Ciudad de México</v>
      </c>
      <c r="I4934" t="s">
        <v>864</v>
      </c>
      <c r="J4934">
        <v>6</v>
      </c>
      <c r="O4934" t="s">
        <v>908</v>
      </c>
    </row>
    <row r="4935" spans="1:15">
      <c r="A4935">
        <f t="shared" si="155"/>
        <v>4934</v>
      </c>
      <c r="B4935" s="14">
        <v>44403</v>
      </c>
      <c r="C4935" t="s">
        <v>6</v>
      </c>
      <c r="D4935" t="s">
        <v>20</v>
      </c>
      <c r="E4935" s="15">
        <f t="shared" si="154"/>
        <v>20201734</v>
      </c>
      <c r="F4935">
        <v>436</v>
      </c>
      <c r="G4935">
        <v>99999</v>
      </c>
      <c r="H4935" t="str">
        <f>IF(VLOOKUP(G4935,Clientes!$A$2:$D$102,4,FALSE)=0,Clientes!$D$6,VLOOKUP(G4935,Clientes!$A$2:$D$102,4,FALSE))</f>
        <v>Ciudad de México</v>
      </c>
      <c r="I4935" t="s">
        <v>888</v>
      </c>
      <c r="J4935">
        <v>1</v>
      </c>
      <c r="O4935" t="s">
        <v>908</v>
      </c>
    </row>
    <row r="4936" spans="1:15">
      <c r="A4936">
        <f t="shared" si="155"/>
        <v>4935</v>
      </c>
      <c r="B4936" s="14">
        <v>44403</v>
      </c>
      <c r="C4936" t="s">
        <v>6</v>
      </c>
      <c r="D4936" t="s">
        <v>20</v>
      </c>
      <c r="E4936" s="15">
        <f t="shared" si="154"/>
        <v>20201735</v>
      </c>
      <c r="F4936">
        <v>442</v>
      </c>
      <c r="G4936">
        <v>99999</v>
      </c>
      <c r="H4936" t="str">
        <f>IF(VLOOKUP(G4936,Clientes!$A$2:$D$102,4,FALSE)=0,Clientes!$D$6,VLOOKUP(G4936,Clientes!$A$2:$D$102,4,FALSE))</f>
        <v>Ciudad de México</v>
      </c>
      <c r="I4936" t="s">
        <v>845</v>
      </c>
      <c r="J4936">
        <v>4</v>
      </c>
      <c r="O4936" t="s">
        <v>908</v>
      </c>
    </row>
    <row r="4937" spans="1:15">
      <c r="A4937">
        <f t="shared" si="155"/>
        <v>4936</v>
      </c>
      <c r="B4937" s="14">
        <v>44404</v>
      </c>
      <c r="C4937" t="s">
        <v>6</v>
      </c>
      <c r="D4937" t="s">
        <v>20</v>
      </c>
      <c r="E4937" s="15">
        <f t="shared" si="154"/>
        <v>20201736</v>
      </c>
      <c r="F4937">
        <v>86</v>
      </c>
      <c r="G4937">
        <v>86</v>
      </c>
      <c r="H4937" t="str">
        <f>IF(VLOOKUP(G4937,Clientes!$A$2:$D$102,4,FALSE)=0,Clientes!$D$6,VLOOKUP(G4937,Clientes!$A$2:$D$102,4,FALSE))</f>
        <v>San Pablo de las Salinas</v>
      </c>
      <c r="I4937" t="s">
        <v>887</v>
      </c>
      <c r="J4937">
        <v>7</v>
      </c>
      <c r="O4937" t="s">
        <v>907</v>
      </c>
    </row>
    <row r="4938" spans="1:15">
      <c r="A4938">
        <f t="shared" si="155"/>
        <v>4937</v>
      </c>
      <c r="B4938" s="14">
        <v>44404</v>
      </c>
      <c r="C4938" t="s">
        <v>6</v>
      </c>
      <c r="D4938" t="s">
        <v>20</v>
      </c>
      <c r="E4938" s="15">
        <f t="shared" si="154"/>
        <v>20201737</v>
      </c>
      <c r="F4938">
        <v>213</v>
      </c>
      <c r="G4938">
        <v>99999</v>
      </c>
      <c r="H4938" t="str">
        <f>IF(VLOOKUP(G4938,Clientes!$A$2:$D$102,4,FALSE)=0,Clientes!$D$6,VLOOKUP(G4938,Clientes!$A$2:$D$102,4,FALSE))</f>
        <v>Ciudad de México</v>
      </c>
      <c r="I4938" t="s">
        <v>839</v>
      </c>
      <c r="J4938">
        <v>5</v>
      </c>
      <c r="O4938" t="s">
        <v>908</v>
      </c>
    </row>
    <row r="4939" spans="1:15">
      <c r="A4939">
        <f t="shared" si="155"/>
        <v>4938</v>
      </c>
      <c r="B4939" s="14">
        <v>44404</v>
      </c>
      <c r="C4939" t="s">
        <v>6</v>
      </c>
      <c r="D4939" t="s">
        <v>21</v>
      </c>
      <c r="E4939" s="15">
        <f t="shared" si="154"/>
        <v>20201738</v>
      </c>
      <c r="F4939">
        <v>215</v>
      </c>
      <c r="G4939">
        <v>99999</v>
      </c>
      <c r="H4939" t="str">
        <f>IF(VLOOKUP(G4939,Clientes!$A$2:$D$102,4,FALSE)=0,Clientes!$D$6,VLOOKUP(G4939,Clientes!$A$2:$D$102,4,FALSE))</f>
        <v>Ciudad de México</v>
      </c>
      <c r="I4939" t="s">
        <v>863</v>
      </c>
      <c r="J4939">
        <v>3</v>
      </c>
      <c r="O4939" t="s">
        <v>908</v>
      </c>
    </row>
    <row r="4940" spans="1:15">
      <c r="A4940">
        <f t="shared" si="155"/>
        <v>4939</v>
      </c>
      <c r="B4940" s="14">
        <v>44404</v>
      </c>
      <c r="C4940" t="s">
        <v>6</v>
      </c>
      <c r="D4940" t="s">
        <v>20</v>
      </c>
      <c r="E4940" s="15">
        <f t="shared" si="154"/>
        <v>20201739</v>
      </c>
      <c r="F4940">
        <v>253</v>
      </c>
      <c r="G4940">
        <v>99999</v>
      </c>
      <c r="H4940" t="str">
        <f>IF(VLOOKUP(G4940,Clientes!$A$2:$D$102,4,FALSE)=0,Clientes!$D$6,VLOOKUP(G4940,Clientes!$A$2:$D$102,4,FALSE))</f>
        <v>Ciudad de México</v>
      </c>
      <c r="I4940" t="s">
        <v>830</v>
      </c>
      <c r="J4940">
        <v>6</v>
      </c>
      <c r="O4940" t="s">
        <v>908</v>
      </c>
    </row>
    <row r="4941" spans="1:15">
      <c r="A4941">
        <f t="shared" si="155"/>
        <v>4940</v>
      </c>
      <c r="B4941" s="14">
        <v>44404</v>
      </c>
      <c r="C4941" t="s">
        <v>6</v>
      </c>
      <c r="D4941" t="s">
        <v>20</v>
      </c>
      <c r="E4941" s="15">
        <f t="shared" si="154"/>
        <v>20201740</v>
      </c>
      <c r="F4941">
        <v>308</v>
      </c>
      <c r="G4941">
        <v>99999</v>
      </c>
      <c r="H4941" t="str">
        <f>IF(VLOOKUP(G4941,Clientes!$A$2:$D$102,4,FALSE)=0,Clientes!$D$6,VLOOKUP(G4941,Clientes!$A$2:$D$102,4,FALSE))</f>
        <v>Ciudad de México</v>
      </c>
      <c r="I4941" t="s">
        <v>867</v>
      </c>
      <c r="J4941">
        <v>3</v>
      </c>
      <c r="O4941" t="s">
        <v>908</v>
      </c>
    </row>
    <row r="4942" spans="1:15">
      <c r="A4942">
        <f t="shared" si="155"/>
        <v>4941</v>
      </c>
      <c r="B4942" s="14">
        <v>44404</v>
      </c>
      <c r="C4942" t="s">
        <v>6</v>
      </c>
      <c r="D4942" t="s">
        <v>21</v>
      </c>
      <c r="E4942" s="15">
        <f t="shared" si="154"/>
        <v>20201741</v>
      </c>
      <c r="F4942">
        <v>438</v>
      </c>
      <c r="G4942">
        <v>99999</v>
      </c>
      <c r="H4942" t="str">
        <f>IF(VLOOKUP(G4942,Clientes!$A$2:$D$102,4,FALSE)=0,Clientes!$D$6,VLOOKUP(G4942,Clientes!$A$2:$D$102,4,FALSE))</f>
        <v>Ciudad de México</v>
      </c>
      <c r="I4942" t="s">
        <v>852</v>
      </c>
      <c r="J4942">
        <v>6</v>
      </c>
      <c r="O4942" t="s">
        <v>908</v>
      </c>
    </row>
    <row r="4943" spans="1:15">
      <c r="A4943">
        <f t="shared" si="155"/>
        <v>4942</v>
      </c>
      <c r="B4943" s="14">
        <v>44405</v>
      </c>
      <c r="C4943" t="s">
        <v>6</v>
      </c>
      <c r="D4943" t="s">
        <v>22</v>
      </c>
      <c r="E4943" s="15">
        <f t="shared" si="154"/>
        <v>20201742</v>
      </c>
      <c r="F4943">
        <v>31</v>
      </c>
      <c r="G4943">
        <v>31</v>
      </c>
      <c r="H4943" t="str">
        <f>IF(VLOOKUP(G4943,Clientes!$A$2:$D$102,4,FALSE)=0,Clientes!$D$6,VLOOKUP(G4943,Clientes!$A$2:$D$102,4,FALSE))</f>
        <v>San Luis Potosí</v>
      </c>
      <c r="I4943" t="s">
        <v>832</v>
      </c>
      <c r="J4943">
        <v>4</v>
      </c>
      <c r="O4943" t="s">
        <v>907</v>
      </c>
    </row>
    <row r="4944" spans="1:15">
      <c r="A4944">
        <f t="shared" si="155"/>
        <v>4943</v>
      </c>
      <c r="B4944" s="14">
        <v>44405</v>
      </c>
      <c r="C4944" t="s">
        <v>6</v>
      </c>
      <c r="D4944" t="s">
        <v>20</v>
      </c>
      <c r="E4944" s="15">
        <f t="shared" si="154"/>
        <v>20201743</v>
      </c>
      <c r="F4944">
        <v>42</v>
      </c>
      <c r="G4944">
        <v>42</v>
      </c>
      <c r="H4944" t="str">
        <f>IF(VLOOKUP(G4944,Clientes!$A$2:$D$102,4,FALSE)=0,Clientes!$D$6,VLOOKUP(G4944,Clientes!$A$2:$D$102,4,FALSE))</f>
        <v>Cancún</v>
      </c>
      <c r="I4944" t="s">
        <v>829</v>
      </c>
      <c r="J4944">
        <v>6</v>
      </c>
      <c r="O4944" t="s">
        <v>907</v>
      </c>
    </row>
    <row r="4945" spans="1:15">
      <c r="A4945">
        <f t="shared" si="155"/>
        <v>4944</v>
      </c>
      <c r="B4945" s="14">
        <v>44405</v>
      </c>
      <c r="C4945" t="s">
        <v>6</v>
      </c>
      <c r="D4945" t="s">
        <v>22</v>
      </c>
      <c r="E4945" s="15">
        <f t="shared" si="154"/>
        <v>20201744</v>
      </c>
      <c r="F4945">
        <v>182</v>
      </c>
      <c r="G4945">
        <v>99999</v>
      </c>
      <c r="H4945" t="str">
        <f>IF(VLOOKUP(G4945,Clientes!$A$2:$D$102,4,FALSE)=0,Clientes!$D$6,VLOOKUP(G4945,Clientes!$A$2:$D$102,4,FALSE))</f>
        <v>Ciudad de México</v>
      </c>
      <c r="I4945" t="s">
        <v>872</v>
      </c>
      <c r="J4945">
        <v>7</v>
      </c>
      <c r="O4945" t="s">
        <v>907</v>
      </c>
    </row>
    <row r="4946" spans="1:15">
      <c r="A4946">
        <f t="shared" si="155"/>
        <v>4945</v>
      </c>
      <c r="B4946" s="14">
        <v>44405</v>
      </c>
      <c r="C4946" t="s">
        <v>6</v>
      </c>
      <c r="D4946" t="s">
        <v>21</v>
      </c>
      <c r="E4946" s="15">
        <f t="shared" si="154"/>
        <v>20201745</v>
      </c>
      <c r="F4946">
        <v>305</v>
      </c>
      <c r="G4946">
        <v>99999</v>
      </c>
      <c r="H4946" t="str">
        <f>IF(VLOOKUP(G4946,Clientes!$A$2:$D$102,4,FALSE)=0,Clientes!$D$6,VLOOKUP(G4946,Clientes!$A$2:$D$102,4,FALSE))</f>
        <v>Ciudad de México</v>
      </c>
      <c r="I4946" t="s">
        <v>864</v>
      </c>
      <c r="J4946">
        <v>3</v>
      </c>
      <c r="O4946" t="s">
        <v>908</v>
      </c>
    </row>
    <row r="4947" spans="1:15">
      <c r="A4947">
        <f t="shared" si="155"/>
        <v>4946</v>
      </c>
      <c r="B4947" s="14">
        <v>44405</v>
      </c>
      <c r="C4947" t="s">
        <v>6</v>
      </c>
      <c r="D4947" t="s">
        <v>22</v>
      </c>
      <c r="E4947" s="15">
        <f t="shared" si="154"/>
        <v>20201746</v>
      </c>
      <c r="F4947">
        <v>306</v>
      </c>
      <c r="G4947">
        <v>99999</v>
      </c>
      <c r="H4947" t="str">
        <f>IF(VLOOKUP(G4947,Clientes!$A$2:$D$102,4,FALSE)=0,Clientes!$D$6,VLOOKUP(G4947,Clientes!$A$2:$D$102,4,FALSE))</f>
        <v>Ciudad de México</v>
      </c>
      <c r="I4947" t="s">
        <v>855</v>
      </c>
      <c r="J4947">
        <v>6</v>
      </c>
      <c r="O4947" t="s">
        <v>908</v>
      </c>
    </row>
    <row r="4948" spans="1:15">
      <c r="A4948">
        <f t="shared" si="155"/>
        <v>4947</v>
      </c>
      <c r="B4948" s="14">
        <v>44405</v>
      </c>
      <c r="C4948" t="s">
        <v>6</v>
      </c>
      <c r="D4948" t="s">
        <v>21</v>
      </c>
      <c r="E4948" s="15">
        <f t="shared" si="154"/>
        <v>20201747</v>
      </c>
      <c r="F4948">
        <v>345</v>
      </c>
      <c r="G4948">
        <v>99999</v>
      </c>
      <c r="H4948" t="str">
        <f>IF(VLOOKUP(G4948,Clientes!$A$2:$D$102,4,FALSE)=0,Clientes!$D$6,VLOOKUP(G4948,Clientes!$A$2:$D$102,4,FALSE))</f>
        <v>Ciudad de México</v>
      </c>
      <c r="I4948" t="s">
        <v>841</v>
      </c>
      <c r="J4948">
        <v>6</v>
      </c>
      <c r="O4948" t="s">
        <v>908</v>
      </c>
    </row>
    <row r="4949" spans="1:15">
      <c r="A4949">
        <f t="shared" si="155"/>
        <v>4948</v>
      </c>
      <c r="B4949" s="14">
        <v>44406</v>
      </c>
      <c r="C4949" t="s">
        <v>6</v>
      </c>
      <c r="D4949" t="s">
        <v>22</v>
      </c>
      <c r="E4949" s="15">
        <f t="shared" si="154"/>
        <v>20201748</v>
      </c>
      <c r="F4949">
        <v>6</v>
      </c>
      <c r="G4949">
        <v>6</v>
      </c>
      <c r="H4949" t="str">
        <f>IF(VLOOKUP(G4949,Clientes!$A$2:$D$102,4,FALSE)=0,Clientes!$D$6,VLOOKUP(G4949,Clientes!$A$2:$D$102,4,FALSE))</f>
        <v>San Pedro Garza García</v>
      </c>
      <c r="I4949" t="s">
        <v>843</v>
      </c>
      <c r="J4949">
        <v>6</v>
      </c>
      <c r="O4949" t="s">
        <v>907</v>
      </c>
    </row>
    <row r="4950" spans="1:15">
      <c r="A4950">
        <f t="shared" si="155"/>
        <v>4949</v>
      </c>
      <c r="B4950" s="14">
        <v>44406</v>
      </c>
      <c r="C4950" t="s">
        <v>6</v>
      </c>
      <c r="D4950" t="s">
        <v>20</v>
      </c>
      <c r="E4950" s="15">
        <f t="shared" si="154"/>
        <v>20201749</v>
      </c>
      <c r="F4950">
        <v>12</v>
      </c>
      <c r="G4950">
        <v>12</v>
      </c>
      <c r="H4950" t="str">
        <f>IF(VLOOKUP(G4950,Clientes!$A$2:$D$102,4,FALSE)=0,Clientes!$D$6,VLOOKUP(G4950,Clientes!$A$2:$D$102,4,FALSE))</f>
        <v>Ciudad de México</v>
      </c>
      <c r="I4950" t="s">
        <v>865</v>
      </c>
      <c r="J4950">
        <v>5</v>
      </c>
      <c r="O4950" t="s">
        <v>907</v>
      </c>
    </row>
    <row r="4951" spans="1:15">
      <c r="A4951">
        <f t="shared" si="155"/>
        <v>4950</v>
      </c>
      <c r="B4951" s="14">
        <v>44406</v>
      </c>
      <c r="C4951" t="s">
        <v>6</v>
      </c>
      <c r="D4951" t="s">
        <v>20</v>
      </c>
      <c r="E4951" s="15">
        <f t="shared" si="154"/>
        <v>20201750</v>
      </c>
      <c r="F4951">
        <v>29</v>
      </c>
      <c r="G4951">
        <v>29</v>
      </c>
      <c r="H4951" t="str">
        <f>IF(VLOOKUP(G4951,Clientes!$A$2:$D$102,4,FALSE)=0,Clientes!$D$6,VLOOKUP(G4951,Clientes!$A$2:$D$102,4,FALSE))</f>
        <v>Ciudad de México</v>
      </c>
      <c r="I4951" t="s">
        <v>828</v>
      </c>
      <c r="J4951">
        <v>5</v>
      </c>
      <c r="O4951" t="s">
        <v>907</v>
      </c>
    </row>
    <row r="4952" spans="1:15">
      <c r="A4952">
        <f t="shared" si="155"/>
        <v>4951</v>
      </c>
      <c r="B4952" s="14">
        <v>44406</v>
      </c>
      <c r="C4952" t="s">
        <v>6</v>
      </c>
      <c r="D4952" t="s">
        <v>20</v>
      </c>
      <c r="E4952" s="15">
        <f t="shared" si="154"/>
        <v>20201751</v>
      </c>
      <c r="F4952">
        <v>107</v>
      </c>
      <c r="G4952">
        <v>99999</v>
      </c>
      <c r="H4952" t="str">
        <f>IF(VLOOKUP(G4952,Clientes!$A$2:$D$102,4,FALSE)=0,Clientes!$D$6,VLOOKUP(G4952,Clientes!$A$2:$D$102,4,FALSE))</f>
        <v>Ciudad de México</v>
      </c>
      <c r="I4952" t="s">
        <v>862</v>
      </c>
      <c r="J4952">
        <v>6</v>
      </c>
      <c r="O4952" t="s">
        <v>907</v>
      </c>
    </row>
    <row r="4953" spans="1:15">
      <c r="A4953">
        <f t="shared" si="155"/>
        <v>4952</v>
      </c>
      <c r="B4953" s="14">
        <v>44406</v>
      </c>
      <c r="C4953" t="s">
        <v>6</v>
      </c>
      <c r="D4953" t="s">
        <v>20</v>
      </c>
      <c r="E4953" s="15">
        <f t="shared" si="154"/>
        <v>20201752</v>
      </c>
      <c r="F4953">
        <v>112</v>
      </c>
      <c r="G4953">
        <v>99999</v>
      </c>
      <c r="H4953" t="str">
        <f>IF(VLOOKUP(G4953,Clientes!$A$2:$D$102,4,FALSE)=0,Clientes!$D$6,VLOOKUP(G4953,Clientes!$A$2:$D$102,4,FALSE))</f>
        <v>Ciudad de México</v>
      </c>
      <c r="I4953" t="s">
        <v>852</v>
      </c>
      <c r="J4953">
        <v>1</v>
      </c>
      <c r="O4953" t="s">
        <v>907</v>
      </c>
    </row>
    <row r="4954" spans="1:15">
      <c r="A4954">
        <f t="shared" si="155"/>
        <v>4953</v>
      </c>
      <c r="B4954" s="14">
        <v>44406</v>
      </c>
      <c r="C4954" t="s">
        <v>6</v>
      </c>
      <c r="D4954" t="s">
        <v>22</v>
      </c>
      <c r="E4954" s="15">
        <f t="shared" si="154"/>
        <v>20201753</v>
      </c>
      <c r="F4954">
        <v>141</v>
      </c>
      <c r="G4954">
        <v>99999</v>
      </c>
      <c r="H4954" t="str">
        <f>IF(VLOOKUP(G4954,Clientes!$A$2:$D$102,4,FALSE)=0,Clientes!$D$6,VLOOKUP(G4954,Clientes!$A$2:$D$102,4,FALSE))</f>
        <v>Ciudad de México</v>
      </c>
      <c r="I4954" t="s">
        <v>846</v>
      </c>
      <c r="J4954">
        <v>7</v>
      </c>
      <c r="O4954" t="s">
        <v>32</v>
      </c>
    </row>
    <row r="4955" spans="1:15">
      <c r="A4955">
        <f t="shared" si="155"/>
        <v>4954</v>
      </c>
      <c r="B4955" s="14">
        <v>44406</v>
      </c>
      <c r="C4955" t="s">
        <v>6</v>
      </c>
      <c r="D4955" t="s">
        <v>20</v>
      </c>
      <c r="E4955" s="15">
        <f t="shared" si="154"/>
        <v>20201754</v>
      </c>
      <c r="F4955">
        <v>158</v>
      </c>
      <c r="G4955">
        <v>99999</v>
      </c>
      <c r="H4955" t="str">
        <f>IF(VLOOKUP(G4955,Clientes!$A$2:$D$102,4,FALSE)=0,Clientes!$D$6,VLOOKUP(G4955,Clientes!$A$2:$D$102,4,FALSE))</f>
        <v>Ciudad de México</v>
      </c>
      <c r="I4955" t="s">
        <v>846</v>
      </c>
      <c r="J4955">
        <v>2</v>
      </c>
      <c r="O4955" t="s">
        <v>908</v>
      </c>
    </row>
    <row r="4956" spans="1:15">
      <c r="A4956">
        <f t="shared" si="155"/>
        <v>4955</v>
      </c>
      <c r="B4956" s="14">
        <v>44406</v>
      </c>
      <c r="C4956" t="s">
        <v>6</v>
      </c>
      <c r="D4956" t="s">
        <v>20</v>
      </c>
      <c r="E4956" s="15">
        <f t="shared" si="154"/>
        <v>20201755</v>
      </c>
      <c r="F4956">
        <v>201</v>
      </c>
      <c r="G4956">
        <v>99999</v>
      </c>
      <c r="H4956" t="str">
        <f>IF(VLOOKUP(G4956,Clientes!$A$2:$D$102,4,FALSE)=0,Clientes!$D$6,VLOOKUP(G4956,Clientes!$A$2:$D$102,4,FALSE))</f>
        <v>Ciudad de México</v>
      </c>
      <c r="I4956" t="s">
        <v>868</v>
      </c>
      <c r="J4956">
        <v>2</v>
      </c>
      <c r="O4956" t="s">
        <v>908</v>
      </c>
    </row>
    <row r="4957" spans="1:15">
      <c r="A4957">
        <f t="shared" si="155"/>
        <v>4956</v>
      </c>
      <c r="B4957" s="14">
        <v>44406</v>
      </c>
      <c r="C4957" t="s">
        <v>6</v>
      </c>
      <c r="D4957" t="s">
        <v>22</v>
      </c>
      <c r="E4957" s="15">
        <f t="shared" si="154"/>
        <v>20201756</v>
      </c>
      <c r="F4957">
        <v>202</v>
      </c>
      <c r="G4957">
        <v>99999</v>
      </c>
      <c r="H4957" t="str">
        <f>IF(VLOOKUP(G4957,Clientes!$A$2:$D$102,4,FALSE)=0,Clientes!$D$6,VLOOKUP(G4957,Clientes!$A$2:$D$102,4,FALSE))</f>
        <v>Ciudad de México</v>
      </c>
      <c r="I4957" t="s">
        <v>882</v>
      </c>
      <c r="J4957">
        <v>1</v>
      </c>
      <c r="O4957" t="s">
        <v>908</v>
      </c>
    </row>
    <row r="4958" spans="1:15">
      <c r="A4958">
        <f t="shared" si="155"/>
        <v>4957</v>
      </c>
      <c r="B4958" s="14">
        <v>44406</v>
      </c>
      <c r="C4958" t="s">
        <v>6</v>
      </c>
      <c r="D4958" t="s">
        <v>20</v>
      </c>
      <c r="E4958" s="15">
        <f t="shared" si="154"/>
        <v>20201757</v>
      </c>
      <c r="F4958">
        <v>284</v>
      </c>
      <c r="G4958">
        <v>99999</v>
      </c>
      <c r="H4958" t="str">
        <f>IF(VLOOKUP(G4958,Clientes!$A$2:$D$102,4,FALSE)=0,Clientes!$D$6,VLOOKUP(G4958,Clientes!$A$2:$D$102,4,FALSE))</f>
        <v>Ciudad de México</v>
      </c>
      <c r="I4958" t="s">
        <v>883</v>
      </c>
      <c r="J4958">
        <v>7</v>
      </c>
      <c r="O4958" t="s">
        <v>907</v>
      </c>
    </row>
    <row r="4959" spans="1:15">
      <c r="A4959">
        <f t="shared" si="155"/>
        <v>4958</v>
      </c>
      <c r="B4959" s="14">
        <v>44406</v>
      </c>
      <c r="C4959" t="s">
        <v>6</v>
      </c>
      <c r="D4959" t="s">
        <v>20</v>
      </c>
      <c r="E4959" s="15">
        <f t="shared" si="154"/>
        <v>20201758</v>
      </c>
      <c r="F4959">
        <v>337</v>
      </c>
      <c r="G4959">
        <v>99999</v>
      </c>
      <c r="H4959" t="str">
        <f>IF(VLOOKUP(G4959,Clientes!$A$2:$D$102,4,FALSE)=0,Clientes!$D$6,VLOOKUP(G4959,Clientes!$A$2:$D$102,4,FALSE))</f>
        <v>Ciudad de México</v>
      </c>
      <c r="I4959" t="s">
        <v>871</v>
      </c>
      <c r="J4959">
        <v>4</v>
      </c>
      <c r="O4959" t="s">
        <v>908</v>
      </c>
    </row>
    <row r="4960" spans="1:15">
      <c r="A4960">
        <f t="shared" si="155"/>
        <v>4959</v>
      </c>
      <c r="B4960" s="14">
        <v>44406</v>
      </c>
      <c r="C4960" t="s">
        <v>6</v>
      </c>
      <c r="D4960" t="s">
        <v>20</v>
      </c>
      <c r="E4960" s="15">
        <f t="shared" si="154"/>
        <v>20201759</v>
      </c>
      <c r="F4960">
        <v>413</v>
      </c>
      <c r="G4960">
        <v>99999</v>
      </c>
      <c r="H4960" t="str">
        <f>IF(VLOOKUP(G4960,Clientes!$A$2:$D$102,4,FALSE)=0,Clientes!$D$6,VLOOKUP(G4960,Clientes!$A$2:$D$102,4,FALSE))</f>
        <v>Ciudad de México</v>
      </c>
      <c r="I4960" t="s">
        <v>840</v>
      </c>
      <c r="J4960">
        <v>7</v>
      </c>
      <c r="O4960" t="s">
        <v>907</v>
      </c>
    </row>
    <row r="4961" spans="1:15">
      <c r="A4961">
        <f t="shared" si="155"/>
        <v>4960</v>
      </c>
      <c r="B4961" s="14">
        <v>44406</v>
      </c>
      <c r="C4961" t="s">
        <v>6</v>
      </c>
      <c r="D4961" t="s">
        <v>20</v>
      </c>
      <c r="E4961" s="15">
        <f t="shared" si="154"/>
        <v>20201760</v>
      </c>
      <c r="F4961">
        <v>415</v>
      </c>
      <c r="G4961">
        <v>99999</v>
      </c>
      <c r="H4961" t="str">
        <f>IF(VLOOKUP(G4961,Clientes!$A$2:$D$102,4,FALSE)=0,Clientes!$D$6,VLOOKUP(G4961,Clientes!$A$2:$D$102,4,FALSE))</f>
        <v>Ciudad de México</v>
      </c>
      <c r="I4961" t="s">
        <v>875</v>
      </c>
      <c r="J4961">
        <v>7</v>
      </c>
      <c r="O4961" t="s">
        <v>908</v>
      </c>
    </row>
    <row r="4962" spans="1:15">
      <c r="A4962">
        <f t="shared" si="155"/>
        <v>4961</v>
      </c>
      <c r="B4962" s="14">
        <v>44406</v>
      </c>
      <c r="C4962" t="s">
        <v>6</v>
      </c>
      <c r="D4962" t="s">
        <v>20</v>
      </c>
      <c r="E4962" s="15">
        <f t="shared" si="154"/>
        <v>20201761</v>
      </c>
      <c r="F4962">
        <v>422</v>
      </c>
      <c r="G4962">
        <v>99999</v>
      </c>
      <c r="H4962" t="str">
        <f>IF(VLOOKUP(G4962,Clientes!$A$2:$D$102,4,FALSE)=0,Clientes!$D$6,VLOOKUP(G4962,Clientes!$A$2:$D$102,4,FALSE))</f>
        <v>Ciudad de México</v>
      </c>
      <c r="I4962" t="s">
        <v>866</v>
      </c>
      <c r="J4962">
        <v>4</v>
      </c>
      <c r="O4962" t="s">
        <v>32</v>
      </c>
    </row>
    <row r="4963" spans="1:15">
      <c r="A4963">
        <f t="shared" si="155"/>
        <v>4962</v>
      </c>
      <c r="B4963" s="14">
        <v>44406</v>
      </c>
      <c r="C4963" t="s">
        <v>6</v>
      </c>
      <c r="D4963" t="s">
        <v>20</v>
      </c>
      <c r="E4963" s="15">
        <f t="shared" si="154"/>
        <v>20201762</v>
      </c>
      <c r="F4963">
        <v>460</v>
      </c>
      <c r="G4963">
        <v>99999</v>
      </c>
      <c r="H4963" t="str">
        <f>IF(VLOOKUP(G4963,Clientes!$A$2:$D$102,4,FALSE)=0,Clientes!$D$6,VLOOKUP(G4963,Clientes!$A$2:$D$102,4,FALSE))</f>
        <v>Ciudad de México</v>
      </c>
      <c r="I4963" t="s">
        <v>871</v>
      </c>
      <c r="J4963">
        <v>2</v>
      </c>
      <c r="O4963" t="s">
        <v>907</v>
      </c>
    </row>
    <row r="4964" spans="1:15">
      <c r="A4964">
        <f t="shared" si="155"/>
        <v>4963</v>
      </c>
      <c r="B4964" s="14">
        <v>44407</v>
      </c>
      <c r="C4964" t="s">
        <v>6</v>
      </c>
      <c r="D4964" t="s">
        <v>22</v>
      </c>
      <c r="E4964" s="15">
        <f t="shared" si="154"/>
        <v>20201763</v>
      </c>
      <c r="F4964">
        <v>7</v>
      </c>
      <c r="G4964">
        <v>7</v>
      </c>
      <c r="H4964" t="str">
        <f>IF(VLOOKUP(G4964,Clientes!$A$2:$D$102,4,FALSE)=0,Clientes!$D$6,VLOOKUP(G4964,Clientes!$A$2:$D$102,4,FALSE))</f>
        <v>Xalapa</v>
      </c>
      <c r="I4964" t="s">
        <v>864</v>
      </c>
      <c r="J4964">
        <v>4</v>
      </c>
      <c r="O4964" t="s">
        <v>907</v>
      </c>
    </row>
    <row r="4965" spans="1:15">
      <c r="A4965">
        <f t="shared" si="155"/>
        <v>4964</v>
      </c>
      <c r="B4965" s="14">
        <v>44407</v>
      </c>
      <c r="C4965" t="s">
        <v>6</v>
      </c>
      <c r="D4965" t="s">
        <v>21</v>
      </c>
      <c r="E4965" s="15">
        <f t="shared" si="154"/>
        <v>20201764</v>
      </c>
      <c r="F4965">
        <v>42</v>
      </c>
      <c r="G4965">
        <v>42</v>
      </c>
      <c r="H4965" t="str">
        <f>IF(VLOOKUP(G4965,Clientes!$A$2:$D$102,4,FALSE)=0,Clientes!$D$6,VLOOKUP(G4965,Clientes!$A$2:$D$102,4,FALSE))</f>
        <v>Cancún</v>
      </c>
      <c r="I4965" t="s">
        <v>839</v>
      </c>
      <c r="J4965">
        <v>5</v>
      </c>
      <c r="O4965" t="s">
        <v>907</v>
      </c>
    </row>
    <row r="4966" spans="1:15">
      <c r="A4966">
        <f t="shared" si="155"/>
        <v>4965</v>
      </c>
      <c r="B4966" s="14">
        <v>44407</v>
      </c>
      <c r="C4966" t="s">
        <v>6</v>
      </c>
      <c r="D4966" t="s">
        <v>22</v>
      </c>
      <c r="E4966" s="15">
        <f t="shared" si="154"/>
        <v>20201765</v>
      </c>
      <c r="F4966">
        <v>182</v>
      </c>
      <c r="G4966">
        <v>99999</v>
      </c>
      <c r="H4966" t="str">
        <f>IF(VLOOKUP(G4966,Clientes!$A$2:$D$102,4,FALSE)=0,Clientes!$D$6,VLOOKUP(G4966,Clientes!$A$2:$D$102,4,FALSE))</f>
        <v>Ciudad de México</v>
      </c>
      <c r="I4966" t="s">
        <v>867</v>
      </c>
      <c r="J4966">
        <v>4</v>
      </c>
      <c r="O4966" t="s">
        <v>908</v>
      </c>
    </row>
    <row r="4967" spans="1:15">
      <c r="A4967">
        <f t="shared" si="155"/>
        <v>4966</v>
      </c>
      <c r="B4967" s="14">
        <v>44407</v>
      </c>
      <c r="C4967" t="s">
        <v>6</v>
      </c>
      <c r="D4967" t="s">
        <v>22</v>
      </c>
      <c r="E4967" s="15">
        <f t="shared" si="154"/>
        <v>20201766</v>
      </c>
      <c r="F4967">
        <v>446</v>
      </c>
      <c r="G4967">
        <v>99999</v>
      </c>
      <c r="H4967" t="str">
        <f>IF(VLOOKUP(G4967,Clientes!$A$2:$D$102,4,FALSE)=0,Clientes!$D$6,VLOOKUP(G4967,Clientes!$A$2:$D$102,4,FALSE))</f>
        <v>Ciudad de México</v>
      </c>
      <c r="I4967" t="s">
        <v>885</v>
      </c>
      <c r="J4967">
        <v>3</v>
      </c>
      <c r="O4967" t="s">
        <v>908</v>
      </c>
    </row>
    <row r="4968" spans="1:15">
      <c r="A4968">
        <f t="shared" si="155"/>
        <v>4967</v>
      </c>
      <c r="B4968" s="14">
        <v>44408</v>
      </c>
      <c r="C4968" t="s">
        <v>6</v>
      </c>
      <c r="D4968" t="s">
        <v>20</v>
      </c>
      <c r="E4968" s="15">
        <f t="shared" si="154"/>
        <v>20201767</v>
      </c>
      <c r="F4968">
        <v>21</v>
      </c>
      <c r="G4968">
        <v>21</v>
      </c>
      <c r="H4968" t="str">
        <f>IF(VLOOKUP(G4968,Clientes!$A$2:$D$102,4,FALSE)=0,Clientes!$D$6,VLOOKUP(G4968,Clientes!$A$2:$D$102,4,FALSE))</f>
        <v>Ciudad de México</v>
      </c>
      <c r="I4968" t="s">
        <v>871</v>
      </c>
      <c r="J4968">
        <v>1</v>
      </c>
      <c r="O4968" t="s">
        <v>908</v>
      </c>
    </row>
    <row r="4969" spans="1:15">
      <c r="A4969">
        <f t="shared" si="155"/>
        <v>4968</v>
      </c>
      <c r="B4969" s="14">
        <v>44408</v>
      </c>
      <c r="C4969" t="s">
        <v>6</v>
      </c>
      <c r="D4969" t="s">
        <v>20</v>
      </c>
      <c r="E4969" s="15">
        <f t="shared" si="154"/>
        <v>20201768</v>
      </c>
      <c r="F4969">
        <v>36</v>
      </c>
      <c r="G4969">
        <v>36</v>
      </c>
      <c r="H4969" t="str">
        <f>IF(VLOOKUP(G4969,Clientes!$A$2:$D$102,4,FALSE)=0,Clientes!$D$6,VLOOKUP(G4969,Clientes!$A$2:$D$102,4,FALSE))</f>
        <v>Tijuana</v>
      </c>
      <c r="I4969" t="s">
        <v>834</v>
      </c>
      <c r="J4969">
        <v>3</v>
      </c>
      <c r="O4969" t="s">
        <v>908</v>
      </c>
    </row>
    <row r="4970" spans="1:15">
      <c r="A4970">
        <f t="shared" si="155"/>
        <v>4969</v>
      </c>
      <c r="B4970" s="14">
        <v>44408</v>
      </c>
      <c r="C4970" t="s">
        <v>6</v>
      </c>
      <c r="D4970" t="s">
        <v>20</v>
      </c>
      <c r="E4970" s="15">
        <f t="shared" si="154"/>
        <v>20201769</v>
      </c>
      <c r="F4970">
        <v>109</v>
      </c>
      <c r="G4970">
        <v>99999</v>
      </c>
      <c r="H4970" t="str">
        <f>IF(VLOOKUP(G4970,Clientes!$A$2:$D$102,4,FALSE)=0,Clientes!$D$6,VLOOKUP(G4970,Clientes!$A$2:$D$102,4,FALSE))</f>
        <v>Ciudad de México</v>
      </c>
      <c r="I4970" t="s">
        <v>841</v>
      </c>
      <c r="J4970">
        <v>5</v>
      </c>
      <c r="O4970" t="s">
        <v>908</v>
      </c>
    </row>
    <row r="4971" spans="1:15">
      <c r="A4971">
        <f t="shared" si="155"/>
        <v>4970</v>
      </c>
      <c r="B4971" s="14">
        <v>44408</v>
      </c>
      <c r="C4971" t="s">
        <v>6</v>
      </c>
      <c r="D4971" t="s">
        <v>20</v>
      </c>
      <c r="E4971" s="15">
        <f t="shared" si="154"/>
        <v>20201770</v>
      </c>
      <c r="F4971">
        <v>152</v>
      </c>
      <c r="G4971">
        <v>99999</v>
      </c>
      <c r="H4971" t="str">
        <f>IF(VLOOKUP(G4971,Clientes!$A$2:$D$102,4,FALSE)=0,Clientes!$D$6,VLOOKUP(G4971,Clientes!$A$2:$D$102,4,FALSE))</f>
        <v>Ciudad de México</v>
      </c>
      <c r="I4971" t="s">
        <v>827</v>
      </c>
      <c r="J4971">
        <v>4</v>
      </c>
      <c r="O4971" t="s">
        <v>907</v>
      </c>
    </row>
    <row r="4972" spans="1:15">
      <c r="A4972">
        <f t="shared" si="155"/>
        <v>4971</v>
      </c>
      <c r="B4972" s="14">
        <v>44408</v>
      </c>
      <c r="C4972" t="s">
        <v>6</v>
      </c>
      <c r="D4972" t="s">
        <v>22</v>
      </c>
      <c r="E4972" s="15">
        <f t="shared" si="154"/>
        <v>20201771</v>
      </c>
      <c r="F4972">
        <v>174</v>
      </c>
      <c r="G4972">
        <v>99999</v>
      </c>
      <c r="H4972" t="str">
        <f>IF(VLOOKUP(G4972,Clientes!$A$2:$D$102,4,FALSE)=0,Clientes!$D$6,VLOOKUP(G4972,Clientes!$A$2:$D$102,4,FALSE))</f>
        <v>Ciudad de México</v>
      </c>
      <c r="I4972" t="s">
        <v>862</v>
      </c>
      <c r="J4972">
        <v>6</v>
      </c>
      <c r="O4972" t="s">
        <v>32</v>
      </c>
    </row>
    <row r="4973" spans="1:15">
      <c r="A4973">
        <f t="shared" si="155"/>
        <v>4972</v>
      </c>
      <c r="B4973" s="14">
        <v>44408</v>
      </c>
      <c r="C4973" t="s">
        <v>6</v>
      </c>
      <c r="D4973" t="s">
        <v>21</v>
      </c>
      <c r="E4973" s="15">
        <f t="shared" si="154"/>
        <v>20201772</v>
      </c>
      <c r="F4973">
        <v>255</v>
      </c>
      <c r="G4973">
        <v>99999</v>
      </c>
      <c r="H4973" t="str">
        <f>IF(VLOOKUP(G4973,Clientes!$A$2:$D$102,4,FALSE)=0,Clientes!$D$6,VLOOKUP(G4973,Clientes!$A$2:$D$102,4,FALSE))</f>
        <v>Ciudad de México</v>
      </c>
      <c r="I4973" t="s">
        <v>829</v>
      </c>
      <c r="J4973">
        <v>2</v>
      </c>
      <c r="O4973" t="s">
        <v>907</v>
      </c>
    </row>
    <row r="4974" spans="1:15">
      <c r="A4974">
        <f t="shared" si="155"/>
        <v>4973</v>
      </c>
      <c r="B4974" s="14">
        <v>44408</v>
      </c>
      <c r="C4974" t="s">
        <v>6</v>
      </c>
      <c r="D4974" t="s">
        <v>20</v>
      </c>
      <c r="E4974" s="15">
        <f t="shared" si="154"/>
        <v>20201773</v>
      </c>
      <c r="F4974">
        <v>285</v>
      </c>
      <c r="G4974">
        <v>99999</v>
      </c>
      <c r="H4974" t="str">
        <f>IF(VLOOKUP(G4974,Clientes!$A$2:$D$102,4,FALSE)=0,Clientes!$D$6,VLOOKUP(G4974,Clientes!$A$2:$D$102,4,FALSE))</f>
        <v>Ciudad de México</v>
      </c>
      <c r="I4974" t="s">
        <v>885</v>
      </c>
      <c r="J4974">
        <v>4</v>
      </c>
      <c r="O4974" t="s">
        <v>907</v>
      </c>
    </row>
    <row r="4975" spans="1:15">
      <c r="A4975">
        <f t="shared" si="155"/>
        <v>4974</v>
      </c>
      <c r="B4975" s="14">
        <v>44408</v>
      </c>
      <c r="C4975" t="s">
        <v>36</v>
      </c>
      <c r="D4975" t="s">
        <v>20</v>
      </c>
      <c r="E4975" s="15">
        <f t="shared" si="154"/>
        <v>20201774</v>
      </c>
      <c r="F4975">
        <v>357</v>
      </c>
      <c r="G4975">
        <v>99999</v>
      </c>
      <c r="H4975" t="str">
        <f>IF(VLOOKUP(G4975,Clientes!$A$2:$D$102,4,FALSE)=0,Clientes!$D$6,VLOOKUP(G4975,Clientes!$A$2:$D$102,4,FALSE))</f>
        <v>Ciudad de México</v>
      </c>
      <c r="I4975" t="s">
        <v>862</v>
      </c>
      <c r="J4975">
        <v>5</v>
      </c>
      <c r="O4975" t="s">
        <v>907</v>
      </c>
    </row>
    <row r="4976" spans="1:15">
      <c r="A4976">
        <f t="shared" si="155"/>
        <v>4975</v>
      </c>
      <c r="B4976" s="14">
        <v>44409</v>
      </c>
      <c r="C4976" t="s">
        <v>6</v>
      </c>
      <c r="D4976" t="s">
        <v>20</v>
      </c>
      <c r="E4976" s="15">
        <f t="shared" si="154"/>
        <v>20201775</v>
      </c>
      <c r="F4976">
        <v>53</v>
      </c>
      <c r="G4976">
        <v>53</v>
      </c>
      <c r="H4976" t="str">
        <f>IF(VLOOKUP(G4976,Clientes!$A$2:$D$102,4,FALSE)=0,Clientes!$D$6,VLOOKUP(G4976,Clientes!$A$2:$D$102,4,FALSE))</f>
        <v>Nezahualcóyotl</v>
      </c>
      <c r="I4976" t="s">
        <v>828</v>
      </c>
      <c r="J4976">
        <v>1</v>
      </c>
      <c r="O4976" t="s">
        <v>32</v>
      </c>
    </row>
    <row r="4977" spans="1:15">
      <c r="A4977">
        <f t="shared" si="155"/>
        <v>4976</v>
      </c>
      <c r="B4977" s="14">
        <v>44409</v>
      </c>
      <c r="C4977" t="s">
        <v>6</v>
      </c>
      <c r="D4977" t="s">
        <v>20</v>
      </c>
      <c r="E4977" s="15">
        <f t="shared" si="154"/>
        <v>20201776</v>
      </c>
      <c r="F4977">
        <v>59</v>
      </c>
      <c r="G4977">
        <v>59</v>
      </c>
      <c r="H4977" t="str">
        <f>IF(VLOOKUP(G4977,Clientes!$A$2:$D$102,4,FALSE)=0,Clientes!$D$6,VLOOKUP(G4977,Clientes!$A$2:$D$102,4,FALSE))</f>
        <v>Ecatepec</v>
      </c>
      <c r="I4977" t="s">
        <v>888</v>
      </c>
      <c r="J4977">
        <v>2</v>
      </c>
      <c r="O4977" t="s">
        <v>32</v>
      </c>
    </row>
    <row r="4978" spans="1:15">
      <c r="A4978">
        <f t="shared" si="155"/>
        <v>4977</v>
      </c>
      <c r="B4978" s="14">
        <v>44409</v>
      </c>
      <c r="C4978" t="s">
        <v>6</v>
      </c>
      <c r="D4978" t="s">
        <v>20</v>
      </c>
      <c r="E4978" s="15">
        <f t="shared" si="154"/>
        <v>20201777</v>
      </c>
      <c r="F4978">
        <v>69</v>
      </c>
      <c r="G4978">
        <v>69</v>
      </c>
      <c r="H4978" t="str">
        <f>IF(VLOOKUP(G4978,Clientes!$A$2:$D$102,4,FALSE)=0,Clientes!$D$6,VLOOKUP(G4978,Clientes!$A$2:$D$102,4,FALSE))</f>
        <v>Chilpancingo de los Bravo</v>
      </c>
      <c r="I4978" t="s">
        <v>872</v>
      </c>
      <c r="J4978">
        <v>1</v>
      </c>
      <c r="O4978" t="s">
        <v>907</v>
      </c>
    </row>
    <row r="4979" spans="1:15">
      <c r="A4979">
        <f t="shared" si="155"/>
        <v>4978</v>
      </c>
      <c r="B4979" s="14">
        <v>44409</v>
      </c>
      <c r="C4979" t="s">
        <v>6</v>
      </c>
      <c r="D4979" t="s">
        <v>20</v>
      </c>
      <c r="E4979" s="15">
        <f t="shared" si="154"/>
        <v>20201778</v>
      </c>
      <c r="F4979">
        <v>71</v>
      </c>
      <c r="G4979">
        <v>71</v>
      </c>
      <c r="H4979" t="str">
        <f>IF(VLOOKUP(G4979,Clientes!$A$2:$D$102,4,FALSE)=0,Clientes!$D$6,VLOOKUP(G4979,Clientes!$A$2:$D$102,4,FALSE))</f>
        <v>Ciudad de México</v>
      </c>
      <c r="I4979" t="s">
        <v>847</v>
      </c>
      <c r="J4979">
        <v>4</v>
      </c>
      <c r="O4979" t="s">
        <v>32</v>
      </c>
    </row>
    <row r="4980" spans="1:15">
      <c r="A4980">
        <f t="shared" si="155"/>
        <v>4979</v>
      </c>
      <c r="B4980" s="14">
        <v>44409</v>
      </c>
      <c r="C4980" t="s">
        <v>6</v>
      </c>
      <c r="D4980" t="s">
        <v>20</v>
      </c>
      <c r="E4980" s="15">
        <f t="shared" si="154"/>
        <v>20201779</v>
      </c>
      <c r="F4980">
        <v>176</v>
      </c>
      <c r="G4980">
        <v>99999</v>
      </c>
      <c r="H4980" t="str">
        <f>IF(VLOOKUP(G4980,Clientes!$A$2:$D$102,4,FALSE)=0,Clientes!$D$6,VLOOKUP(G4980,Clientes!$A$2:$D$102,4,FALSE))</f>
        <v>Ciudad de México</v>
      </c>
      <c r="I4980" t="s">
        <v>859</v>
      </c>
      <c r="J4980">
        <v>5</v>
      </c>
      <c r="O4980" t="s">
        <v>907</v>
      </c>
    </row>
    <row r="4981" spans="1:15">
      <c r="A4981">
        <f t="shared" si="155"/>
        <v>4980</v>
      </c>
      <c r="B4981" s="14">
        <v>44409</v>
      </c>
      <c r="C4981" t="s">
        <v>6</v>
      </c>
      <c r="D4981" t="s">
        <v>22</v>
      </c>
      <c r="E4981" s="15">
        <f t="shared" si="154"/>
        <v>20201780</v>
      </c>
      <c r="F4981">
        <v>285</v>
      </c>
      <c r="G4981">
        <v>99999</v>
      </c>
      <c r="H4981" t="str">
        <f>IF(VLOOKUP(G4981,Clientes!$A$2:$D$102,4,FALSE)=0,Clientes!$D$6,VLOOKUP(G4981,Clientes!$A$2:$D$102,4,FALSE))</f>
        <v>Ciudad de México</v>
      </c>
      <c r="I4981" t="s">
        <v>887</v>
      </c>
      <c r="J4981">
        <v>4</v>
      </c>
      <c r="O4981" t="s">
        <v>908</v>
      </c>
    </row>
    <row r="4982" spans="1:15">
      <c r="A4982">
        <f t="shared" si="155"/>
        <v>4981</v>
      </c>
      <c r="B4982" s="14">
        <v>44409</v>
      </c>
      <c r="C4982" t="s">
        <v>6</v>
      </c>
      <c r="D4982" t="s">
        <v>21</v>
      </c>
      <c r="E4982" s="15">
        <f t="shared" si="154"/>
        <v>20201781</v>
      </c>
      <c r="F4982">
        <v>297</v>
      </c>
      <c r="G4982">
        <v>99999</v>
      </c>
      <c r="H4982" t="str">
        <f>IF(VLOOKUP(G4982,Clientes!$A$2:$D$102,4,FALSE)=0,Clientes!$D$6,VLOOKUP(G4982,Clientes!$A$2:$D$102,4,FALSE))</f>
        <v>Ciudad de México</v>
      </c>
      <c r="I4982" t="s">
        <v>870</v>
      </c>
      <c r="J4982">
        <v>7</v>
      </c>
      <c r="O4982" t="s">
        <v>32</v>
      </c>
    </row>
    <row r="4983" spans="1:15">
      <c r="A4983">
        <f t="shared" si="155"/>
        <v>4982</v>
      </c>
      <c r="B4983" s="14">
        <v>44409</v>
      </c>
      <c r="C4983" t="s">
        <v>6</v>
      </c>
      <c r="D4983" t="s">
        <v>20</v>
      </c>
      <c r="E4983" s="15">
        <f t="shared" si="154"/>
        <v>20201782</v>
      </c>
      <c r="F4983">
        <v>326</v>
      </c>
      <c r="G4983">
        <v>99999</v>
      </c>
      <c r="H4983" t="str">
        <f>IF(VLOOKUP(G4983,Clientes!$A$2:$D$102,4,FALSE)=0,Clientes!$D$6,VLOOKUP(G4983,Clientes!$A$2:$D$102,4,FALSE))</f>
        <v>Ciudad de México</v>
      </c>
      <c r="I4983" t="s">
        <v>847</v>
      </c>
      <c r="J4983">
        <v>1</v>
      </c>
      <c r="O4983" t="s">
        <v>32</v>
      </c>
    </row>
    <row r="4984" spans="1:15">
      <c r="A4984">
        <f t="shared" si="155"/>
        <v>4983</v>
      </c>
      <c r="B4984" s="14">
        <v>44409</v>
      </c>
      <c r="C4984" t="s">
        <v>6</v>
      </c>
      <c r="D4984" t="s">
        <v>20</v>
      </c>
      <c r="E4984" s="15">
        <f t="shared" si="154"/>
        <v>20201783</v>
      </c>
      <c r="F4984">
        <v>366</v>
      </c>
      <c r="G4984">
        <v>99999</v>
      </c>
      <c r="H4984" t="str">
        <f>IF(VLOOKUP(G4984,Clientes!$A$2:$D$102,4,FALSE)=0,Clientes!$D$6,VLOOKUP(G4984,Clientes!$A$2:$D$102,4,FALSE))</f>
        <v>Ciudad de México</v>
      </c>
      <c r="I4984" t="s">
        <v>831</v>
      </c>
      <c r="J4984">
        <v>2</v>
      </c>
      <c r="O4984" t="s">
        <v>908</v>
      </c>
    </row>
    <row r="4985" spans="1:15">
      <c r="A4985">
        <f t="shared" si="155"/>
        <v>4984</v>
      </c>
      <c r="B4985" s="14">
        <v>44410</v>
      </c>
      <c r="C4985" t="s">
        <v>6</v>
      </c>
      <c r="D4985" t="s">
        <v>22</v>
      </c>
      <c r="E4985" s="15">
        <f t="shared" si="154"/>
        <v>20201784</v>
      </c>
      <c r="F4985">
        <v>30</v>
      </c>
      <c r="G4985">
        <v>30</v>
      </c>
      <c r="H4985" t="str">
        <f>IF(VLOOKUP(G4985,Clientes!$A$2:$D$102,4,FALSE)=0,Clientes!$D$6,VLOOKUP(G4985,Clientes!$A$2:$D$102,4,FALSE))</f>
        <v>Tepic</v>
      </c>
      <c r="I4985" t="s">
        <v>853</v>
      </c>
      <c r="J4985">
        <v>2</v>
      </c>
      <c r="O4985" t="s">
        <v>907</v>
      </c>
    </row>
    <row r="4986" spans="1:15">
      <c r="A4986">
        <f t="shared" si="155"/>
        <v>4985</v>
      </c>
      <c r="B4986" s="14">
        <v>44410</v>
      </c>
      <c r="C4986" t="s">
        <v>6</v>
      </c>
      <c r="D4986" t="s">
        <v>21</v>
      </c>
      <c r="E4986" s="15">
        <f t="shared" si="154"/>
        <v>20201785</v>
      </c>
      <c r="F4986">
        <v>39</v>
      </c>
      <c r="G4986">
        <v>39</v>
      </c>
      <c r="H4986" t="str">
        <f>IF(VLOOKUP(G4986,Clientes!$A$2:$D$102,4,FALSE)=0,Clientes!$D$6,VLOOKUP(G4986,Clientes!$A$2:$D$102,4,FALSE))</f>
        <v>Poza Rica de Hidalgo</v>
      </c>
      <c r="I4986" t="s">
        <v>843</v>
      </c>
      <c r="J4986">
        <v>7</v>
      </c>
      <c r="O4986" t="s">
        <v>908</v>
      </c>
    </row>
    <row r="4987" spans="1:15">
      <c r="A4987">
        <f t="shared" si="155"/>
        <v>4986</v>
      </c>
      <c r="B4987" s="14">
        <v>44410</v>
      </c>
      <c r="C4987" t="s">
        <v>6</v>
      </c>
      <c r="D4987" t="s">
        <v>20</v>
      </c>
      <c r="E4987" s="15">
        <f t="shared" si="154"/>
        <v>20201786</v>
      </c>
      <c r="F4987">
        <v>130</v>
      </c>
      <c r="G4987">
        <v>99999</v>
      </c>
      <c r="H4987" t="str">
        <f>IF(VLOOKUP(G4987,Clientes!$A$2:$D$102,4,FALSE)=0,Clientes!$D$6,VLOOKUP(G4987,Clientes!$A$2:$D$102,4,FALSE))</f>
        <v>Ciudad de México</v>
      </c>
      <c r="I4987" t="s">
        <v>887</v>
      </c>
      <c r="J4987">
        <v>4</v>
      </c>
      <c r="O4987" t="s">
        <v>907</v>
      </c>
    </row>
    <row r="4988" spans="1:15">
      <c r="A4988">
        <f t="shared" si="155"/>
        <v>4987</v>
      </c>
      <c r="B4988" s="14">
        <v>44410</v>
      </c>
      <c r="C4988" t="s">
        <v>6</v>
      </c>
      <c r="D4988" t="s">
        <v>21</v>
      </c>
      <c r="E4988" s="15">
        <f t="shared" ref="E4988:E5051" si="156">IF(CONCATENATE(D4988,F4988)=CONCATENATE(D4987,F4987),E4987,E4987+1)</f>
        <v>20201787</v>
      </c>
      <c r="F4988">
        <v>135</v>
      </c>
      <c r="G4988">
        <v>99999</v>
      </c>
      <c r="H4988" t="str">
        <f>IF(VLOOKUP(G4988,Clientes!$A$2:$D$102,4,FALSE)=0,Clientes!$D$6,VLOOKUP(G4988,Clientes!$A$2:$D$102,4,FALSE))</f>
        <v>Ciudad de México</v>
      </c>
      <c r="I4988" t="s">
        <v>853</v>
      </c>
      <c r="J4988">
        <v>7</v>
      </c>
      <c r="O4988" t="s">
        <v>908</v>
      </c>
    </row>
    <row r="4989" spans="1:15">
      <c r="A4989">
        <f t="shared" si="155"/>
        <v>4988</v>
      </c>
      <c r="B4989" s="14">
        <v>44410</v>
      </c>
      <c r="C4989" t="s">
        <v>6</v>
      </c>
      <c r="D4989" t="s">
        <v>20</v>
      </c>
      <c r="E4989" s="15">
        <f t="shared" si="156"/>
        <v>20201788</v>
      </c>
      <c r="F4989">
        <v>187</v>
      </c>
      <c r="G4989">
        <v>99999</v>
      </c>
      <c r="H4989" t="str">
        <f>IF(VLOOKUP(G4989,Clientes!$A$2:$D$102,4,FALSE)=0,Clientes!$D$6,VLOOKUP(G4989,Clientes!$A$2:$D$102,4,FALSE))</f>
        <v>Ciudad de México</v>
      </c>
      <c r="I4989" t="s">
        <v>861</v>
      </c>
      <c r="J4989">
        <v>7</v>
      </c>
      <c r="O4989" t="s">
        <v>908</v>
      </c>
    </row>
    <row r="4990" spans="1:15">
      <c r="A4990">
        <f t="shared" si="155"/>
        <v>4989</v>
      </c>
      <c r="B4990" s="14">
        <v>44410</v>
      </c>
      <c r="C4990" t="s">
        <v>6</v>
      </c>
      <c r="D4990" t="s">
        <v>22</v>
      </c>
      <c r="E4990" s="15">
        <f t="shared" si="156"/>
        <v>20201789</v>
      </c>
      <c r="F4990">
        <v>287</v>
      </c>
      <c r="G4990">
        <v>99999</v>
      </c>
      <c r="H4990" t="str">
        <f>IF(VLOOKUP(G4990,Clientes!$A$2:$D$102,4,FALSE)=0,Clientes!$D$6,VLOOKUP(G4990,Clientes!$A$2:$D$102,4,FALSE))</f>
        <v>Ciudad de México</v>
      </c>
      <c r="I4990" t="s">
        <v>855</v>
      </c>
      <c r="J4990">
        <v>5</v>
      </c>
      <c r="O4990" t="s">
        <v>32</v>
      </c>
    </row>
    <row r="4991" spans="1:15">
      <c r="A4991">
        <f t="shared" si="155"/>
        <v>4990</v>
      </c>
      <c r="B4991" s="14">
        <v>44410</v>
      </c>
      <c r="C4991" t="s">
        <v>6</v>
      </c>
      <c r="D4991" t="s">
        <v>20</v>
      </c>
      <c r="E4991" s="15">
        <f t="shared" si="156"/>
        <v>20201790</v>
      </c>
      <c r="F4991">
        <v>458</v>
      </c>
      <c r="G4991">
        <v>99999</v>
      </c>
      <c r="H4991" t="str">
        <f>IF(VLOOKUP(G4991,Clientes!$A$2:$D$102,4,FALSE)=0,Clientes!$D$6,VLOOKUP(G4991,Clientes!$A$2:$D$102,4,FALSE))</f>
        <v>Ciudad de México</v>
      </c>
      <c r="I4991" t="s">
        <v>866</v>
      </c>
      <c r="J4991">
        <v>4</v>
      </c>
      <c r="O4991" t="s">
        <v>908</v>
      </c>
    </row>
    <row r="4992" spans="1:15">
      <c r="A4992">
        <f t="shared" si="155"/>
        <v>4991</v>
      </c>
      <c r="B4992" s="14">
        <v>44411</v>
      </c>
      <c r="C4992" t="s">
        <v>6</v>
      </c>
      <c r="D4992" t="s">
        <v>20</v>
      </c>
      <c r="E4992" s="15">
        <f t="shared" si="156"/>
        <v>20201791</v>
      </c>
      <c r="F4992">
        <v>20</v>
      </c>
      <c r="G4992">
        <v>20</v>
      </c>
      <c r="H4992" t="str">
        <f>IF(VLOOKUP(G4992,Clientes!$A$2:$D$102,4,FALSE)=0,Clientes!$D$6,VLOOKUP(G4992,Clientes!$A$2:$D$102,4,FALSE))</f>
        <v>Hermosillo</v>
      </c>
      <c r="I4992" t="s">
        <v>859</v>
      </c>
      <c r="J4992">
        <v>4</v>
      </c>
      <c r="O4992" t="s">
        <v>32</v>
      </c>
    </row>
    <row r="4993" spans="1:15">
      <c r="A4993">
        <f t="shared" si="155"/>
        <v>4992</v>
      </c>
      <c r="B4993" s="14">
        <v>44411</v>
      </c>
      <c r="C4993" t="s">
        <v>6</v>
      </c>
      <c r="D4993" t="s">
        <v>22</v>
      </c>
      <c r="E4993" s="15">
        <f t="shared" si="156"/>
        <v>20201792</v>
      </c>
      <c r="F4993">
        <v>24</v>
      </c>
      <c r="G4993">
        <v>24</v>
      </c>
      <c r="H4993" t="str">
        <f>IF(VLOOKUP(G4993,Clientes!$A$2:$D$102,4,FALSE)=0,Clientes!$D$6,VLOOKUP(G4993,Clientes!$A$2:$D$102,4,FALSE))</f>
        <v>Villa Nicolás Romero</v>
      </c>
      <c r="I4993" t="s">
        <v>858</v>
      </c>
      <c r="J4993">
        <v>5</v>
      </c>
      <c r="O4993" t="s">
        <v>32</v>
      </c>
    </row>
    <row r="4994" spans="1:15">
      <c r="A4994">
        <f t="shared" si="155"/>
        <v>4993</v>
      </c>
      <c r="B4994" s="14">
        <v>44411</v>
      </c>
      <c r="C4994" t="s">
        <v>6</v>
      </c>
      <c r="D4994" t="s">
        <v>22</v>
      </c>
      <c r="E4994" s="15">
        <f t="shared" si="156"/>
        <v>20201793</v>
      </c>
      <c r="F4994">
        <v>28</v>
      </c>
      <c r="G4994">
        <v>28</v>
      </c>
      <c r="H4994" t="str">
        <f>IF(VLOOKUP(G4994,Clientes!$A$2:$D$102,4,FALSE)=0,Clientes!$D$6,VLOOKUP(G4994,Clientes!$A$2:$D$102,4,FALSE))</f>
        <v>Ciudad de México</v>
      </c>
      <c r="I4994" t="s">
        <v>880</v>
      </c>
      <c r="J4994">
        <v>4</v>
      </c>
      <c r="O4994" t="s">
        <v>32</v>
      </c>
    </row>
    <row r="4995" spans="1:15">
      <c r="A4995">
        <f t="shared" si="155"/>
        <v>4994</v>
      </c>
      <c r="B4995" s="14">
        <v>44411</v>
      </c>
      <c r="C4995" t="s">
        <v>6</v>
      </c>
      <c r="D4995" t="s">
        <v>20</v>
      </c>
      <c r="E4995" s="15">
        <f t="shared" si="156"/>
        <v>20201794</v>
      </c>
      <c r="F4995">
        <v>94</v>
      </c>
      <c r="G4995">
        <v>94</v>
      </c>
      <c r="H4995" t="str">
        <f>IF(VLOOKUP(G4995,Clientes!$A$2:$D$102,4,FALSE)=0,Clientes!$D$6,VLOOKUP(G4995,Clientes!$A$2:$D$102,4,FALSE))</f>
        <v>Ciudad de México</v>
      </c>
      <c r="I4995" t="s">
        <v>845</v>
      </c>
      <c r="J4995">
        <v>7</v>
      </c>
      <c r="O4995" t="s">
        <v>32</v>
      </c>
    </row>
    <row r="4996" spans="1:15">
      <c r="A4996">
        <f t="shared" ref="A4996:A5059" si="157">A4995+1</f>
        <v>4995</v>
      </c>
      <c r="B4996" s="14">
        <v>44411</v>
      </c>
      <c r="C4996" t="s">
        <v>36</v>
      </c>
      <c r="D4996" t="s">
        <v>22</v>
      </c>
      <c r="E4996" s="15">
        <f t="shared" si="156"/>
        <v>20201795</v>
      </c>
      <c r="F4996">
        <v>145</v>
      </c>
      <c r="G4996">
        <v>99999</v>
      </c>
      <c r="H4996" t="str">
        <f>IF(VLOOKUP(G4996,Clientes!$A$2:$D$102,4,FALSE)=0,Clientes!$D$6,VLOOKUP(G4996,Clientes!$A$2:$D$102,4,FALSE))</f>
        <v>Ciudad de México</v>
      </c>
      <c r="I4996" t="s">
        <v>871</v>
      </c>
      <c r="J4996">
        <v>1</v>
      </c>
      <c r="O4996" t="s">
        <v>32</v>
      </c>
    </row>
    <row r="4997" spans="1:15">
      <c r="A4997">
        <f t="shared" si="157"/>
        <v>4996</v>
      </c>
      <c r="B4997" s="14">
        <v>44411</v>
      </c>
      <c r="C4997" t="s">
        <v>6</v>
      </c>
      <c r="D4997" t="s">
        <v>22</v>
      </c>
      <c r="E4997" s="15">
        <f t="shared" si="156"/>
        <v>20201796</v>
      </c>
      <c r="F4997">
        <v>175</v>
      </c>
      <c r="G4997">
        <v>99999</v>
      </c>
      <c r="H4997" t="str">
        <f>IF(VLOOKUP(G4997,Clientes!$A$2:$D$102,4,FALSE)=0,Clientes!$D$6,VLOOKUP(G4997,Clientes!$A$2:$D$102,4,FALSE))</f>
        <v>Ciudad de México</v>
      </c>
      <c r="I4997" t="s">
        <v>868</v>
      </c>
      <c r="J4997">
        <v>2</v>
      </c>
      <c r="O4997" t="s">
        <v>907</v>
      </c>
    </row>
    <row r="4998" spans="1:15">
      <c r="A4998">
        <f t="shared" si="157"/>
        <v>4997</v>
      </c>
      <c r="B4998" s="14">
        <v>44411</v>
      </c>
      <c r="C4998" t="s">
        <v>6</v>
      </c>
      <c r="D4998" t="s">
        <v>20</v>
      </c>
      <c r="E4998" s="15">
        <f t="shared" si="156"/>
        <v>20201797</v>
      </c>
      <c r="F4998">
        <v>213</v>
      </c>
      <c r="G4998">
        <v>99999</v>
      </c>
      <c r="H4998" t="str">
        <f>IF(VLOOKUP(G4998,Clientes!$A$2:$D$102,4,FALSE)=0,Clientes!$D$6,VLOOKUP(G4998,Clientes!$A$2:$D$102,4,FALSE))</f>
        <v>Ciudad de México</v>
      </c>
      <c r="I4998" t="s">
        <v>842</v>
      </c>
      <c r="J4998">
        <v>6</v>
      </c>
      <c r="O4998" t="s">
        <v>32</v>
      </c>
    </row>
    <row r="4999" spans="1:15">
      <c r="A4999">
        <f t="shared" si="157"/>
        <v>4998</v>
      </c>
      <c r="B4999" s="14">
        <v>44411</v>
      </c>
      <c r="C4999" t="s">
        <v>6</v>
      </c>
      <c r="D4999" t="s">
        <v>20</v>
      </c>
      <c r="E4999" s="15">
        <f t="shared" si="156"/>
        <v>20201798</v>
      </c>
      <c r="F4999">
        <v>274</v>
      </c>
      <c r="G4999">
        <v>99999</v>
      </c>
      <c r="H4999" t="str">
        <f>IF(VLOOKUP(G4999,Clientes!$A$2:$D$102,4,FALSE)=0,Clientes!$D$6,VLOOKUP(G4999,Clientes!$A$2:$D$102,4,FALSE))</f>
        <v>Ciudad de México</v>
      </c>
      <c r="I4999" t="s">
        <v>883</v>
      </c>
      <c r="J4999">
        <v>1</v>
      </c>
      <c r="O4999" t="s">
        <v>32</v>
      </c>
    </row>
    <row r="5000" spans="1:15">
      <c r="A5000">
        <f t="shared" si="157"/>
        <v>4999</v>
      </c>
      <c r="B5000" s="14">
        <v>44411</v>
      </c>
      <c r="C5000" t="s">
        <v>6</v>
      </c>
      <c r="D5000" t="s">
        <v>20</v>
      </c>
      <c r="E5000" s="15">
        <f t="shared" si="156"/>
        <v>20201799</v>
      </c>
      <c r="F5000">
        <v>306</v>
      </c>
      <c r="G5000">
        <v>99999</v>
      </c>
      <c r="H5000" t="str">
        <f>IF(VLOOKUP(G5000,Clientes!$A$2:$D$102,4,FALSE)=0,Clientes!$D$6,VLOOKUP(G5000,Clientes!$A$2:$D$102,4,FALSE))</f>
        <v>Ciudad de México</v>
      </c>
      <c r="I5000" t="s">
        <v>844</v>
      </c>
      <c r="J5000">
        <v>1</v>
      </c>
      <c r="O5000" t="s">
        <v>907</v>
      </c>
    </row>
    <row r="5001" spans="1:15">
      <c r="A5001">
        <f t="shared" si="157"/>
        <v>5000</v>
      </c>
      <c r="B5001" s="14">
        <v>44411</v>
      </c>
      <c r="C5001" t="s">
        <v>6</v>
      </c>
      <c r="D5001" t="s">
        <v>21</v>
      </c>
      <c r="E5001" s="15">
        <f t="shared" si="156"/>
        <v>20201800</v>
      </c>
      <c r="F5001">
        <v>338</v>
      </c>
      <c r="G5001">
        <v>99999</v>
      </c>
      <c r="H5001" t="str">
        <f>IF(VLOOKUP(G5001,Clientes!$A$2:$D$102,4,FALSE)=0,Clientes!$D$6,VLOOKUP(G5001,Clientes!$A$2:$D$102,4,FALSE))</f>
        <v>Ciudad de México</v>
      </c>
      <c r="I5001" t="s">
        <v>862</v>
      </c>
      <c r="J5001">
        <v>4</v>
      </c>
      <c r="O5001" t="s">
        <v>907</v>
      </c>
    </row>
    <row r="5002" spans="1:15">
      <c r="A5002">
        <f t="shared" si="157"/>
        <v>5001</v>
      </c>
      <c r="B5002" s="14">
        <v>44411</v>
      </c>
      <c r="C5002" t="s">
        <v>6</v>
      </c>
      <c r="D5002" t="s">
        <v>20</v>
      </c>
      <c r="E5002" s="15">
        <f t="shared" si="156"/>
        <v>20201801</v>
      </c>
      <c r="F5002">
        <v>366</v>
      </c>
      <c r="G5002">
        <v>99999</v>
      </c>
      <c r="H5002" t="str">
        <f>IF(VLOOKUP(G5002,Clientes!$A$2:$D$102,4,FALSE)=0,Clientes!$D$6,VLOOKUP(G5002,Clientes!$A$2:$D$102,4,FALSE))</f>
        <v>Ciudad de México</v>
      </c>
      <c r="I5002" t="s">
        <v>857</v>
      </c>
      <c r="J5002">
        <v>1</v>
      </c>
      <c r="O5002" t="s">
        <v>907</v>
      </c>
    </row>
    <row r="5003" spans="1:15">
      <c r="A5003">
        <f t="shared" si="157"/>
        <v>5002</v>
      </c>
      <c r="B5003" s="14">
        <v>44411</v>
      </c>
      <c r="C5003" t="s">
        <v>6</v>
      </c>
      <c r="D5003" t="s">
        <v>20</v>
      </c>
      <c r="E5003" s="15">
        <f t="shared" si="156"/>
        <v>20201802</v>
      </c>
      <c r="F5003">
        <v>378</v>
      </c>
      <c r="G5003">
        <v>99999</v>
      </c>
      <c r="H5003" t="str">
        <f>IF(VLOOKUP(G5003,Clientes!$A$2:$D$102,4,FALSE)=0,Clientes!$D$6,VLOOKUP(G5003,Clientes!$A$2:$D$102,4,FALSE))</f>
        <v>Ciudad de México</v>
      </c>
      <c r="I5003" t="s">
        <v>889</v>
      </c>
      <c r="J5003">
        <v>1</v>
      </c>
      <c r="O5003" t="s">
        <v>907</v>
      </c>
    </row>
    <row r="5004" spans="1:15">
      <c r="A5004">
        <f t="shared" si="157"/>
        <v>5003</v>
      </c>
      <c r="B5004" s="14">
        <v>44411</v>
      </c>
      <c r="C5004" t="s">
        <v>6</v>
      </c>
      <c r="D5004" t="s">
        <v>20</v>
      </c>
      <c r="E5004" s="15">
        <f t="shared" si="156"/>
        <v>20201803</v>
      </c>
      <c r="F5004">
        <v>452</v>
      </c>
      <c r="G5004">
        <v>99999</v>
      </c>
      <c r="H5004" t="str">
        <f>IF(VLOOKUP(G5004,Clientes!$A$2:$D$102,4,FALSE)=0,Clientes!$D$6,VLOOKUP(G5004,Clientes!$A$2:$D$102,4,FALSE))</f>
        <v>Ciudad de México</v>
      </c>
      <c r="I5004" t="s">
        <v>868</v>
      </c>
      <c r="J5004">
        <v>3</v>
      </c>
      <c r="O5004" t="s">
        <v>908</v>
      </c>
    </row>
    <row r="5005" spans="1:15">
      <c r="A5005">
        <f t="shared" si="157"/>
        <v>5004</v>
      </c>
      <c r="B5005" s="14">
        <v>44412</v>
      </c>
      <c r="C5005" t="s">
        <v>6</v>
      </c>
      <c r="D5005" t="s">
        <v>20</v>
      </c>
      <c r="E5005" s="15">
        <f t="shared" si="156"/>
        <v>20201804</v>
      </c>
      <c r="F5005">
        <v>82</v>
      </c>
      <c r="G5005">
        <v>82</v>
      </c>
      <c r="H5005" t="str">
        <f>IF(VLOOKUP(G5005,Clientes!$A$2:$D$102,4,FALSE)=0,Clientes!$D$6,VLOOKUP(G5005,Clientes!$A$2:$D$102,4,FALSE))</f>
        <v>Veracruz</v>
      </c>
      <c r="I5005" t="s">
        <v>852</v>
      </c>
      <c r="J5005">
        <v>5</v>
      </c>
      <c r="O5005" t="s">
        <v>32</v>
      </c>
    </row>
    <row r="5006" spans="1:15">
      <c r="A5006">
        <f t="shared" si="157"/>
        <v>5005</v>
      </c>
      <c r="B5006" s="14">
        <v>44412</v>
      </c>
      <c r="C5006" t="s">
        <v>6</v>
      </c>
      <c r="D5006" t="s">
        <v>20</v>
      </c>
      <c r="E5006" s="15">
        <f t="shared" si="156"/>
        <v>20201805</v>
      </c>
      <c r="F5006">
        <v>237</v>
      </c>
      <c r="G5006">
        <v>99999</v>
      </c>
      <c r="H5006" t="str">
        <f>IF(VLOOKUP(G5006,Clientes!$A$2:$D$102,4,FALSE)=0,Clientes!$D$6,VLOOKUP(G5006,Clientes!$A$2:$D$102,4,FALSE))</f>
        <v>Ciudad de México</v>
      </c>
      <c r="I5006" t="s">
        <v>873</v>
      </c>
      <c r="J5006">
        <v>4</v>
      </c>
      <c r="O5006" t="s">
        <v>907</v>
      </c>
    </row>
    <row r="5007" spans="1:15">
      <c r="A5007">
        <f t="shared" si="157"/>
        <v>5006</v>
      </c>
      <c r="B5007" s="14">
        <v>44413</v>
      </c>
      <c r="C5007" t="s">
        <v>6</v>
      </c>
      <c r="D5007" t="s">
        <v>21</v>
      </c>
      <c r="E5007" s="15">
        <f t="shared" si="156"/>
        <v>20201806</v>
      </c>
      <c r="F5007">
        <v>5</v>
      </c>
      <c r="G5007">
        <v>5</v>
      </c>
      <c r="H5007" t="str">
        <f>IF(VLOOKUP(G5007,Clientes!$A$2:$D$102,4,FALSE)=0,Clientes!$D$6,VLOOKUP(G5007,Clientes!$A$2:$D$102,4,FALSE))</f>
        <v>Tijuana</v>
      </c>
      <c r="I5007" t="s">
        <v>886</v>
      </c>
      <c r="J5007">
        <v>6</v>
      </c>
      <c r="O5007" t="s">
        <v>908</v>
      </c>
    </row>
    <row r="5008" spans="1:15">
      <c r="A5008">
        <f t="shared" si="157"/>
        <v>5007</v>
      </c>
      <c r="B5008" s="14">
        <v>44413</v>
      </c>
      <c r="C5008" t="s">
        <v>6</v>
      </c>
      <c r="D5008" t="s">
        <v>20</v>
      </c>
      <c r="E5008" s="15">
        <f t="shared" si="156"/>
        <v>20201807</v>
      </c>
      <c r="F5008">
        <v>13</v>
      </c>
      <c r="G5008">
        <v>13</v>
      </c>
      <c r="H5008" t="str">
        <f>IF(VLOOKUP(G5008,Clientes!$A$2:$D$102,4,FALSE)=0,Clientes!$D$6,VLOOKUP(G5008,Clientes!$A$2:$D$102,4,FALSE))</f>
        <v>Salamanca</v>
      </c>
      <c r="I5008" t="s">
        <v>860</v>
      </c>
      <c r="J5008">
        <v>6</v>
      </c>
      <c r="O5008" t="s">
        <v>32</v>
      </c>
    </row>
    <row r="5009" spans="1:15">
      <c r="A5009">
        <f t="shared" si="157"/>
        <v>5008</v>
      </c>
      <c r="B5009" s="14">
        <v>44413</v>
      </c>
      <c r="C5009" t="s">
        <v>6</v>
      </c>
      <c r="D5009" t="s">
        <v>20</v>
      </c>
      <c r="E5009" s="15">
        <f t="shared" si="156"/>
        <v>20201808</v>
      </c>
      <c r="F5009">
        <v>111</v>
      </c>
      <c r="G5009">
        <v>99999</v>
      </c>
      <c r="H5009" t="str">
        <f>IF(VLOOKUP(G5009,Clientes!$A$2:$D$102,4,FALSE)=0,Clientes!$D$6,VLOOKUP(G5009,Clientes!$A$2:$D$102,4,FALSE))</f>
        <v>Ciudad de México</v>
      </c>
      <c r="I5009" t="s">
        <v>866</v>
      </c>
      <c r="J5009">
        <v>5</v>
      </c>
      <c r="O5009" t="s">
        <v>908</v>
      </c>
    </row>
    <row r="5010" spans="1:15">
      <c r="A5010">
        <f t="shared" si="157"/>
        <v>5009</v>
      </c>
      <c r="B5010" s="14">
        <v>44413</v>
      </c>
      <c r="C5010" t="s">
        <v>6</v>
      </c>
      <c r="D5010" t="s">
        <v>22</v>
      </c>
      <c r="E5010" s="15">
        <f t="shared" si="156"/>
        <v>20201809</v>
      </c>
      <c r="F5010">
        <v>116</v>
      </c>
      <c r="G5010">
        <v>99999</v>
      </c>
      <c r="H5010" t="str">
        <f>IF(VLOOKUP(G5010,Clientes!$A$2:$D$102,4,FALSE)=0,Clientes!$D$6,VLOOKUP(G5010,Clientes!$A$2:$D$102,4,FALSE))</f>
        <v>Ciudad de México</v>
      </c>
      <c r="I5010" t="s">
        <v>886</v>
      </c>
      <c r="J5010">
        <v>1</v>
      </c>
      <c r="O5010" t="s">
        <v>908</v>
      </c>
    </row>
    <row r="5011" spans="1:15">
      <c r="A5011">
        <f t="shared" si="157"/>
        <v>5010</v>
      </c>
      <c r="B5011" s="14">
        <v>44413</v>
      </c>
      <c r="C5011" t="s">
        <v>6</v>
      </c>
      <c r="D5011" t="s">
        <v>20</v>
      </c>
      <c r="E5011" s="15">
        <f t="shared" si="156"/>
        <v>20201810</v>
      </c>
      <c r="F5011">
        <v>202</v>
      </c>
      <c r="G5011">
        <v>99999</v>
      </c>
      <c r="H5011" t="str">
        <f>IF(VLOOKUP(G5011,Clientes!$A$2:$D$102,4,FALSE)=0,Clientes!$D$6,VLOOKUP(G5011,Clientes!$A$2:$D$102,4,FALSE))</f>
        <v>Ciudad de México</v>
      </c>
      <c r="I5011" t="s">
        <v>840</v>
      </c>
      <c r="J5011">
        <v>5</v>
      </c>
      <c r="O5011" t="s">
        <v>908</v>
      </c>
    </row>
    <row r="5012" spans="1:15">
      <c r="A5012">
        <f t="shared" si="157"/>
        <v>5011</v>
      </c>
      <c r="B5012" s="14">
        <v>44413</v>
      </c>
      <c r="C5012" t="s">
        <v>6</v>
      </c>
      <c r="D5012" t="s">
        <v>20</v>
      </c>
      <c r="E5012" s="15">
        <f t="shared" si="156"/>
        <v>20201811</v>
      </c>
      <c r="F5012">
        <v>215</v>
      </c>
      <c r="G5012">
        <v>99999</v>
      </c>
      <c r="H5012" t="str">
        <f>IF(VLOOKUP(G5012,Clientes!$A$2:$D$102,4,FALSE)=0,Clientes!$D$6,VLOOKUP(G5012,Clientes!$A$2:$D$102,4,FALSE))</f>
        <v>Ciudad de México</v>
      </c>
      <c r="I5012" t="s">
        <v>843</v>
      </c>
      <c r="J5012">
        <v>7</v>
      </c>
      <c r="O5012" t="s">
        <v>908</v>
      </c>
    </row>
    <row r="5013" spans="1:15">
      <c r="A5013">
        <f t="shared" si="157"/>
        <v>5012</v>
      </c>
      <c r="B5013" s="14">
        <v>44413</v>
      </c>
      <c r="C5013" t="s">
        <v>6</v>
      </c>
      <c r="D5013" t="s">
        <v>20</v>
      </c>
      <c r="E5013" s="15">
        <f t="shared" si="156"/>
        <v>20201812</v>
      </c>
      <c r="F5013">
        <v>222</v>
      </c>
      <c r="G5013">
        <v>99999</v>
      </c>
      <c r="H5013" t="str">
        <f>IF(VLOOKUP(G5013,Clientes!$A$2:$D$102,4,FALSE)=0,Clientes!$D$6,VLOOKUP(G5013,Clientes!$A$2:$D$102,4,FALSE))</f>
        <v>Ciudad de México</v>
      </c>
      <c r="I5013" t="s">
        <v>848</v>
      </c>
      <c r="J5013">
        <v>7</v>
      </c>
      <c r="O5013" t="s">
        <v>32</v>
      </c>
    </row>
    <row r="5014" spans="1:15">
      <c r="A5014">
        <f t="shared" si="157"/>
        <v>5013</v>
      </c>
      <c r="B5014" s="14">
        <v>44413</v>
      </c>
      <c r="C5014" t="s">
        <v>6</v>
      </c>
      <c r="D5014" t="s">
        <v>20</v>
      </c>
      <c r="E5014" s="15">
        <f t="shared" si="156"/>
        <v>20201813</v>
      </c>
      <c r="F5014">
        <v>280</v>
      </c>
      <c r="G5014">
        <v>99999</v>
      </c>
      <c r="H5014" t="str">
        <f>IF(VLOOKUP(G5014,Clientes!$A$2:$D$102,4,FALSE)=0,Clientes!$D$6,VLOOKUP(G5014,Clientes!$A$2:$D$102,4,FALSE))</f>
        <v>Ciudad de México</v>
      </c>
      <c r="I5014" t="s">
        <v>848</v>
      </c>
      <c r="J5014">
        <v>3</v>
      </c>
      <c r="O5014" t="s">
        <v>908</v>
      </c>
    </row>
    <row r="5015" spans="1:15">
      <c r="A5015">
        <f t="shared" si="157"/>
        <v>5014</v>
      </c>
      <c r="B5015" s="14">
        <v>44413</v>
      </c>
      <c r="C5015" t="s">
        <v>6</v>
      </c>
      <c r="D5015" t="s">
        <v>22</v>
      </c>
      <c r="E5015" s="15">
        <f t="shared" si="156"/>
        <v>20201814</v>
      </c>
      <c r="F5015">
        <v>381</v>
      </c>
      <c r="G5015">
        <v>99999</v>
      </c>
      <c r="H5015" t="str">
        <f>IF(VLOOKUP(G5015,Clientes!$A$2:$D$102,4,FALSE)=0,Clientes!$D$6,VLOOKUP(G5015,Clientes!$A$2:$D$102,4,FALSE))</f>
        <v>Ciudad de México</v>
      </c>
      <c r="I5015" t="s">
        <v>878</v>
      </c>
      <c r="J5015">
        <v>5</v>
      </c>
      <c r="O5015" t="s">
        <v>32</v>
      </c>
    </row>
    <row r="5016" spans="1:15">
      <c r="A5016">
        <f t="shared" si="157"/>
        <v>5015</v>
      </c>
      <c r="B5016" s="14">
        <v>44413</v>
      </c>
      <c r="C5016" t="s">
        <v>6</v>
      </c>
      <c r="D5016" t="s">
        <v>20</v>
      </c>
      <c r="E5016" s="15">
        <f t="shared" si="156"/>
        <v>20201815</v>
      </c>
      <c r="F5016">
        <v>399</v>
      </c>
      <c r="G5016">
        <v>99999</v>
      </c>
      <c r="H5016" t="str">
        <f>IF(VLOOKUP(G5016,Clientes!$A$2:$D$102,4,FALSE)=0,Clientes!$D$6,VLOOKUP(G5016,Clientes!$A$2:$D$102,4,FALSE))</f>
        <v>Ciudad de México</v>
      </c>
      <c r="I5016" t="s">
        <v>877</v>
      </c>
      <c r="J5016">
        <v>3</v>
      </c>
      <c r="O5016" t="s">
        <v>907</v>
      </c>
    </row>
    <row r="5017" spans="1:15">
      <c r="A5017">
        <f t="shared" si="157"/>
        <v>5016</v>
      </c>
      <c r="B5017" s="14">
        <v>44413</v>
      </c>
      <c r="C5017" t="s">
        <v>6</v>
      </c>
      <c r="D5017" t="s">
        <v>20</v>
      </c>
      <c r="E5017" s="15">
        <f t="shared" si="156"/>
        <v>20201816</v>
      </c>
      <c r="F5017">
        <v>410</v>
      </c>
      <c r="G5017">
        <v>99999</v>
      </c>
      <c r="H5017" t="str">
        <f>IF(VLOOKUP(G5017,Clientes!$A$2:$D$102,4,FALSE)=0,Clientes!$D$6,VLOOKUP(G5017,Clientes!$A$2:$D$102,4,FALSE))</f>
        <v>Ciudad de México</v>
      </c>
      <c r="I5017" t="s">
        <v>868</v>
      </c>
      <c r="J5017">
        <v>4</v>
      </c>
      <c r="O5017" t="s">
        <v>907</v>
      </c>
    </row>
    <row r="5018" spans="1:15">
      <c r="A5018">
        <f t="shared" si="157"/>
        <v>5017</v>
      </c>
      <c r="B5018" s="14">
        <v>44413</v>
      </c>
      <c r="C5018" t="s">
        <v>6</v>
      </c>
      <c r="D5018" t="s">
        <v>20</v>
      </c>
      <c r="E5018" s="15">
        <f t="shared" si="156"/>
        <v>20201817</v>
      </c>
      <c r="F5018">
        <v>455</v>
      </c>
      <c r="G5018">
        <v>99999</v>
      </c>
      <c r="H5018" t="str">
        <f>IF(VLOOKUP(G5018,Clientes!$A$2:$D$102,4,FALSE)=0,Clientes!$D$6,VLOOKUP(G5018,Clientes!$A$2:$D$102,4,FALSE))</f>
        <v>Ciudad de México</v>
      </c>
      <c r="I5018" t="s">
        <v>874</v>
      </c>
      <c r="J5018">
        <v>6</v>
      </c>
      <c r="O5018" t="s">
        <v>907</v>
      </c>
    </row>
    <row r="5019" spans="1:15">
      <c r="A5019">
        <f t="shared" si="157"/>
        <v>5018</v>
      </c>
      <c r="B5019" s="14">
        <v>44414</v>
      </c>
      <c r="C5019" t="s">
        <v>6</v>
      </c>
      <c r="D5019" t="s">
        <v>20</v>
      </c>
      <c r="E5019" s="15">
        <f t="shared" si="156"/>
        <v>20201818</v>
      </c>
      <c r="F5019">
        <v>11</v>
      </c>
      <c r="G5019">
        <v>11</v>
      </c>
      <c r="H5019" t="str">
        <f>IF(VLOOKUP(G5019,Clientes!$A$2:$D$102,4,FALSE)=0,Clientes!$D$6,VLOOKUP(G5019,Clientes!$A$2:$D$102,4,FALSE))</f>
        <v>Monclova</v>
      </c>
      <c r="I5019" t="s">
        <v>881</v>
      </c>
      <c r="J5019">
        <v>1</v>
      </c>
      <c r="O5019" t="s">
        <v>907</v>
      </c>
    </row>
    <row r="5020" spans="1:15">
      <c r="A5020">
        <f t="shared" si="157"/>
        <v>5019</v>
      </c>
      <c r="B5020" s="14">
        <v>44414</v>
      </c>
      <c r="C5020" t="s">
        <v>6</v>
      </c>
      <c r="D5020" t="s">
        <v>20</v>
      </c>
      <c r="E5020" s="15">
        <f t="shared" si="156"/>
        <v>20201819</v>
      </c>
      <c r="F5020">
        <v>70</v>
      </c>
      <c r="G5020">
        <v>70</v>
      </c>
      <c r="H5020" t="str">
        <f>IF(VLOOKUP(G5020,Clientes!$A$2:$D$102,4,FALSE)=0,Clientes!$D$6,VLOOKUP(G5020,Clientes!$A$2:$D$102,4,FALSE))</f>
        <v>Mazatlán</v>
      </c>
      <c r="I5020" t="s">
        <v>847</v>
      </c>
      <c r="J5020">
        <v>7</v>
      </c>
      <c r="O5020" t="s">
        <v>907</v>
      </c>
    </row>
    <row r="5021" spans="1:15">
      <c r="A5021">
        <f t="shared" si="157"/>
        <v>5020</v>
      </c>
      <c r="B5021" s="14">
        <v>44414</v>
      </c>
      <c r="C5021" t="s">
        <v>6</v>
      </c>
      <c r="D5021" t="s">
        <v>22</v>
      </c>
      <c r="E5021" s="15">
        <f t="shared" si="156"/>
        <v>20201820</v>
      </c>
      <c r="F5021">
        <v>96</v>
      </c>
      <c r="G5021">
        <v>96</v>
      </c>
      <c r="H5021" t="str">
        <f>IF(VLOOKUP(G5021,Clientes!$A$2:$D$102,4,FALSE)=0,Clientes!$D$6,VLOOKUP(G5021,Clientes!$A$2:$D$102,4,FALSE))</f>
        <v>Chetumal</v>
      </c>
      <c r="I5021" t="s">
        <v>849</v>
      </c>
      <c r="J5021">
        <v>1</v>
      </c>
      <c r="O5021" t="s">
        <v>32</v>
      </c>
    </row>
    <row r="5022" spans="1:15">
      <c r="A5022">
        <f t="shared" si="157"/>
        <v>5021</v>
      </c>
      <c r="B5022" s="14">
        <v>44414</v>
      </c>
      <c r="C5022" t="s">
        <v>6</v>
      </c>
      <c r="D5022" t="s">
        <v>21</v>
      </c>
      <c r="E5022" s="15">
        <f t="shared" si="156"/>
        <v>20201821</v>
      </c>
      <c r="F5022">
        <v>122</v>
      </c>
      <c r="G5022">
        <v>99999</v>
      </c>
      <c r="H5022" t="str">
        <f>IF(VLOOKUP(G5022,Clientes!$A$2:$D$102,4,FALSE)=0,Clientes!$D$6,VLOOKUP(G5022,Clientes!$A$2:$D$102,4,FALSE))</f>
        <v>Ciudad de México</v>
      </c>
      <c r="I5022" t="s">
        <v>886</v>
      </c>
      <c r="J5022">
        <v>3</v>
      </c>
      <c r="O5022" t="s">
        <v>908</v>
      </c>
    </row>
    <row r="5023" spans="1:15">
      <c r="A5023">
        <f t="shared" si="157"/>
        <v>5022</v>
      </c>
      <c r="B5023" s="14">
        <v>44414</v>
      </c>
      <c r="C5023" t="s">
        <v>6</v>
      </c>
      <c r="D5023" t="s">
        <v>21</v>
      </c>
      <c r="E5023" s="15">
        <f t="shared" si="156"/>
        <v>20201822</v>
      </c>
      <c r="F5023">
        <v>179</v>
      </c>
      <c r="G5023">
        <v>99999</v>
      </c>
      <c r="H5023" t="str">
        <f>IF(VLOOKUP(G5023,Clientes!$A$2:$D$102,4,FALSE)=0,Clientes!$D$6,VLOOKUP(G5023,Clientes!$A$2:$D$102,4,FALSE))</f>
        <v>Ciudad de México</v>
      </c>
      <c r="I5023" t="s">
        <v>833</v>
      </c>
      <c r="J5023">
        <v>1</v>
      </c>
      <c r="O5023" t="s">
        <v>32</v>
      </c>
    </row>
    <row r="5024" spans="1:15">
      <c r="A5024">
        <f t="shared" si="157"/>
        <v>5023</v>
      </c>
      <c r="B5024" s="14">
        <v>44414</v>
      </c>
      <c r="C5024" t="s">
        <v>6</v>
      </c>
      <c r="D5024" t="s">
        <v>22</v>
      </c>
      <c r="E5024" s="15">
        <f t="shared" si="156"/>
        <v>20201823</v>
      </c>
      <c r="F5024">
        <v>191</v>
      </c>
      <c r="G5024">
        <v>99999</v>
      </c>
      <c r="H5024" t="str">
        <f>IF(VLOOKUP(G5024,Clientes!$A$2:$D$102,4,FALSE)=0,Clientes!$D$6,VLOOKUP(G5024,Clientes!$A$2:$D$102,4,FALSE))</f>
        <v>Ciudad de México</v>
      </c>
      <c r="I5024" t="s">
        <v>888</v>
      </c>
      <c r="J5024">
        <v>5</v>
      </c>
      <c r="O5024" t="s">
        <v>32</v>
      </c>
    </row>
    <row r="5025" spans="1:15">
      <c r="A5025">
        <f t="shared" si="157"/>
        <v>5024</v>
      </c>
      <c r="B5025" s="14">
        <v>44414</v>
      </c>
      <c r="C5025" t="s">
        <v>6</v>
      </c>
      <c r="D5025" t="s">
        <v>20</v>
      </c>
      <c r="E5025" s="15">
        <f t="shared" si="156"/>
        <v>20201824</v>
      </c>
      <c r="F5025">
        <v>248</v>
      </c>
      <c r="G5025">
        <v>99999</v>
      </c>
      <c r="H5025" t="str">
        <f>IF(VLOOKUP(G5025,Clientes!$A$2:$D$102,4,FALSE)=0,Clientes!$D$6,VLOOKUP(G5025,Clientes!$A$2:$D$102,4,FALSE))</f>
        <v>Ciudad de México</v>
      </c>
      <c r="I5025" t="s">
        <v>852</v>
      </c>
      <c r="J5025">
        <v>7</v>
      </c>
      <c r="O5025" t="s">
        <v>907</v>
      </c>
    </row>
    <row r="5026" spans="1:15">
      <c r="A5026">
        <f t="shared" si="157"/>
        <v>5025</v>
      </c>
      <c r="B5026" s="14">
        <v>44414</v>
      </c>
      <c r="C5026" t="s">
        <v>6</v>
      </c>
      <c r="D5026" t="s">
        <v>20</v>
      </c>
      <c r="E5026" s="15">
        <f t="shared" si="156"/>
        <v>20201825</v>
      </c>
      <c r="F5026">
        <v>268</v>
      </c>
      <c r="G5026">
        <v>99999</v>
      </c>
      <c r="H5026" t="str">
        <f>IF(VLOOKUP(G5026,Clientes!$A$2:$D$102,4,FALSE)=0,Clientes!$D$6,VLOOKUP(G5026,Clientes!$A$2:$D$102,4,FALSE))</f>
        <v>Ciudad de México</v>
      </c>
      <c r="I5026" t="s">
        <v>867</v>
      </c>
      <c r="J5026">
        <v>2</v>
      </c>
      <c r="O5026" t="s">
        <v>908</v>
      </c>
    </row>
    <row r="5027" spans="1:15">
      <c r="A5027">
        <f t="shared" si="157"/>
        <v>5026</v>
      </c>
      <c r="B5027" s="14">
        <v>44414</v>
      </c>
      <c r="C5027" t="s">
        <v>6</v>
      </c>
      <c r="D5027" t="s">
        <v>20</v>
      </c>
      <c r="E5027" s="15">
        <f t="shared" si="156"/>
        <v>20201826</v>
      </c>
      <c r="F5027">
        <v>272</v>
      </c>
      <c r="G5027">
        <v>99999</v>
      </c>
      <c r="H5027" t="str">
        <f>IF(VLOOKUP(G5027,Clientes!$A$2:$D$102,4,FALSE)=0,Clientes!$D$6,VLOOKUP(G5027,Clientes!$A$2:$D$102,4,FALSE))</f>
        <v>Ciudad de México</v>
      </c>
      <c r="I5027" t="s">
        <v>834</v>
      </c>
      <c r="J5027">
        <v>5</v>
      </c>
      <c r="O5027" t="s">
        <v>908</v>
      </c>
    </row>
    <row r="5028" spans="1:15">
      <c r="A5028">
        <f t="shared" si="157"/>
        <v>5027</v>
      </c>
      <c r="B5028" s="14">
        <v>44414</v>
      </c>
      <c r="C5028" t="s">
        <v>6</v>
      </c>
      <c r="D5028" t="s">
        <v>20</v>
      </c>
      <c r="E5028" s="15">
        <f t="shared" si="156"/>
        <v>20201827</v>
      </c>
      <c r="F5028">
        <v>278</v>
      </c>
      <c r="G5028">
        <v>99999</v>
      </c>
      <c r="H5028" t="str">
        <f>IF(VLOOKUP(G5028,Clientes!$A$2:$D$102,4,FALSE)=0,Clientes!$D$6,VLOOKUP(G5028,Clientes!$A$2:$D$102,4,FALSE))</f>
        <v>Ciudad de México</v>
      </c>
      <c r="I5028" t="s">
        <v>861</v>
      </c>
      <c r="J5028">
        <v>3</v>
      </c>
      <c r="O5028" t="s">
        <v>32</v>
      </c>
    </row>
    <row r="5029" spans="1:15">
      <c r="A5029">
        <f t="shared" si="157"/>
        <v>5028</v>
      </c>
      <c r="B5029" s="14">
        <v>44414</v>
      </c>
      <c r="C5029" t="s">
        <v>6</v>
      </c>
      <c r="D5029" t="s">
        <v>20</v>
      </c>
      <c r="E5029" s="15">
        <f t="shared" si="156"/>
        <v>20201828</v>
      </c>
      <c r="F5029">
        <v>354</v>
      </c>
      <c r="G5029">
        <v>99999</v>
      </c>
      <c r="H5029" t="str">
        <f>IF(VLOOKUP(G5029,Clientes!$A$2:$D$102,4,FALSE)=0,Clientes!$D$6,VLOOKUP(G5029,Clientes!$A$2:$D$102,4,FALSE))</f>
        <v>Ciudad de México</v>
      </c>
      <c r="I5029" t="s">
        <v>884</v>
      </c>
      <c r="J5029">
        <v>2</v>
      </c>
      <c r="O5029" t="s">
        <v>907</v>
      </c>
    </row>
    <row r="5030" spans="1:15">
      <c r="A5030">
        <f t="shared" si="157"/>
        <v>5029</v>
      </c>
      <c r="B5030" s="14">
        <v>44414</v>
      </c>
      <c r="C5030" t="s">
        <v>6</v>
      </c>
      <c r="D5030" t="s">
        <v>20</v>
      </c>
      <c r="E5030" s="15">
        <f t="shared" si="156"/>
        <v>20201829</v>
      </c>
      <c r="F5030">
        <v>358</v>
      </c>
      <c r="G5030">
        <v>99999</v>
      </c>
      <c r="H5030" t="str">
        <f>IF(VLOOKUP(G5030,Clientes!$A$2:$D$102,4,FALSE)=0,Clientes!$D$6,VLOOKUP(G5030,Clientes!$A$2:$D$102,4,FALSE))</f>
        <v>Ciudad de México</v>
      </c>
      <c r="I5030" t="s">
        <v>838</v>
      </c>
      <c r="J5030">
        <v>7</v>
      </c>
      <c r="O5030" t="s">
        <v>907</v>
      </c>
    </row>
    <row r="5031" spans="1:15">
      <c r="A5031">
        <f t="shared" si="157"/>
        <v>5030</v>
      </c>
      <c r="B5031" s="14">
        <v>44415</v>
      </c>
      <c r="C5031" t="s">
        <v>6</v>
      </c>
      <c r="D5031" t="s">
        <v>22</v>
      </c>
      <c r="E5031" s="15">
        <f t="shared" si="156"/>
        <v>20201830</v>
      </c>
      <c r="F5031">
        <v>11</v>
      </c>
      <c r="G5031">
        <v>11</v>
      </c>
      <c r="H5031" t="str">
        <f>IF(VLOOKUP(G5031,Clientes!$A$2:$D$102,4,FALSE)=0,Clientes!$D$6,VLOOKUP(G5031,Clientes!$A$2:$D$102,4,FALSE))</f>
        <v>Monclova</v>
      </c>
      <c r="I5031" t="s">
        <v>877</v>
      </c>
      <c r="J5031">
        <v>2</v>
      </c>
      <c r="O5031" t="s">
        <v>32</v>
      </c>
    </row>
    <row r="5032" spans="1:15">
      <c r="A5032">
        <f t="shared" si="157"/>
        <v>5031</v>
      </c>
      <c r="B5032" s="14">
        <v>44415</v>
      </c>
      <c r="C5032" t="s">
        <v>6</v>
      </c>
      <c r="D5032" t="s">
        <v>21</v>
      </c>
      <c r="E5032" s="15">
        <f t="shared" si="156"/>
        <v>20201831</v>
      </c>
      <c r="F5032">
        <v>13</v>
      </c>
      <c r="G5032">
        <v>13</v>
      </c>
      <c r="H5032" t="str">
        <f>IF(VLOOKUP(G5032,Clientes!$A$2:$D$102,4,FALSE)=0,Clientes!$D$6,VLOOKUP(G5032,Clientes!$A$2:$D$102,4,FALSE))</f>
        <v>Salamanca</v>
      </c>
      <c r="I5032" t="s">
        <v>872</v>
      </c>
      <c r="J5032">
        <v>6</v>
      </c>
      <c r="O5032" t="s">
        <v>908</v>
      </c>
    </row>
    <row r="5033" spans="1:15">
      <c r="A5033">
        <f t="shared" si="157"/>
        <v>5032</v>
      </c>
      <c r="B5033" s="14">
        <v>44415</v>
      </c>
      <c r="C5033" t="s">
        <v>6</v>
      </c>
      <c r="D5033" t="s">
        <v>20</v>
      </c>
      <c r="E5033" s="15">
        <f t="shared" si="156"/>
        <v>20201832</v>
      </c>
      <c r="F5033">
        <v>60</v>
      </c>
      <c r="G5033">
        <v>60</v>
      </c>
      <c r="H5033" t="str">
        <f>IF(VLOOKUP(G5033,Clientes!$A$2:$D$102,4,FALSE)=0,Clientes!$D$6,VLOOKUP(G5033,Clientes!$A$2:$D$102,4,FALSE))</f>
        <v>Torreón</v>
      </c>
      <c r="I5033" t="s">
        <v>885</v>
      </c>
      <c r="J5033">
        <v>2</v>
      </c>
      <c r="O5033" t="s">
        <v>907</v>
      </c>
    </row>
    <row r="5034" spans="1:15">
      <c r="A5034">
        <f t="shared" si="157"/>
        <v>5033</v>
      </c>
      <c r="B5034" s="14">
        <v>44415</v>
      </c>
      <c r="C5034" t="s">
        <v>6</v>
      </c>
      <c r="D5034" t="s">
        <v>20</v>
      </c>
      <c r="E5034" s="15">
        <f t="shared" si="156"/>
        <v>20201833</v>
      </c>
      <c r="F5034">
        <v>83</v>
      </c>
      <c r="G5034">
        <v>83</v>
      </c>
      <c r="H5034" t="str">
        <f>IF(VLOOKUP(G5034,Clientes!$A$2:$D$102,4,FALSE)=0,Clientes!$D$6,VLOOKUP(G5034,Clientes!$A$2:$D$102,4,FALSE))</f>
        <v>Reynosa</v>
      </c>
      <c r="I5034" t="s">
        <v>834</v>
      </c>
      <c r="J5034">
        <v>3</v>
      </c>
      <c r="O5034" t="s">
        <v>32</v>
      </c>
    </row>
    <row r="5035" spans="1:15">
      <c r="A5035">
        <f t="shared" si="157"/>
        <v>5034</v>
      </c>
      <c r="B5035" s="14">
        <v>44415</v>
      </c>
      <c r="C5035" t="s">
        <v>6</v>
      </c>
      <c r="D5035" t="s">
        <v>22</v>
      </c>
      <c r="E5035" s="15">
        <f t="shared" si="156"/>
        <v>20201834</v>
      </c>
      <c r="F5035">
        <v>164</v>
      </c>
      <c r="G5035">
        <v>99999</v>
      </c>
      <c r="H5035" t="str">
        <f>IF(VLOOKUP(G5035,Clientes!$A$2:$D$102,4,FALSE)=0,Clientes!$D$6,VLOOKUP(G5035,Clientes!$A$2:$D$102,4,FALSE))</f>
        <v>Ciudad de México</v>
      </c>
      <c r="I5035" t="s">
        <v>846</v>
      </c>
      <c r="J5035">
        <v>2</v>
      </c>
      <c r="O5035" t="s">
        <v>32</v>
      </c>
    </row>
    <row r="5036" spans="1:15">
      <c r="A5036">
        <f t="shared" si="157"/>
        <v>5035</v>
      </c>
      <c r="B5036" s="14">
        <v>44415</v>
      </c>
      <c r="C5036" t="s">
        <v>36</v>
      </c>
      <c r="D5036" t="s">
        <v>20</v>
      </c>
      <c r="E5036" s="15">
        <f t="shared" si="156"/>
        <v>20201835</v>
      </c>
      <c r="F5036">
        <v>176</v>
      </c>
      <c r="G5036">
        <v>99999</v>
      </c>
      <c r="H5036" t="str">
        <f>IF(VLOOKUP(G5036,Clientes!$A$2:$D$102,4,FALSE)=0,Clientes!$D$6,VLOOKUP(G5036,Clientes!$A$2:$D$102,4,FALSE))</f>
        <v>Ciudad de México</v>
      </c>
      <c r="I5036" t="s">
        <v>870</v>
      </c>
      <c r="J5036">
        <v>2</v>
      </c>
      <c r="O5036" t="s">
        <v>32</v>
      </c>
    </row>
    <row r="5037" spans="1:15">
      <c r="A5037">
        <f t="shared" si="157"/>
        <v>5036</v>
      </c>
      <c r="B5037" s="14">
        <v>44415</v>
      </c>
      <c r="C5037" t="s">
        <v>6</v>
      </c>
      <c r="D5037" t="s">
        <v>21</v>
      </c>
      <c r="E5037" s="15">
        <f t="shared" si="156"/>
        <v>20201836</v>
      </c>
      <c r="F5037">
        <v>268</v>
      </c>
      <c r="G5037">
        <v>99999</v>
      </c>
      <c r="H5037" t="str">
        <f>IF(VLOOKUP(G5037,Clientes!$A$2:$D$102,4,FALSE)=0,Clientes!$D$6,VLOOKUP(G5037,Clientes!$A$2:$D$102,4,FALSE))</f>
        <v>Ciudad de México</v>
      </c>
      <c r="I5037" t="s">
        <v>881</v>
      </c>
      <c r="J5037">
        <v>3</v>
      </c>
      <c r="O5037" t="s">
        <v>907</v>
      </c>
    </row>
    <row r="5038" spans="1:15">
      <c r="A5038">
        <f t="shared" si="157"/>
        <v>5037</v>
      </c>
      <c r="B5038" s="14">
        <v>44415</v>
      </c>
      <c r="C5038" t="s">
        <v>6</v>
      </c>
      <c r="D5038" t="s">
        <v>21</v>
      </c>
      <c r="E5038" s="15">
        <f t="shared" si="156"/>
        <v>20201837</v>
      </c>
      <c r="F5038">
        <v>443</v>
      </c>
      <c r="G5038">
        <v>99999</v>
      </c>
      <c r="H5038" t="str">
        <f>IF(VLOOKUP(G5038,Clientes!$A$2:$D$102,4,FALSE)=0,Clientes!$D$6,VLOOKUP(G5038,Clientes!$A$2:$D$102,4,FALSE))</f>
        <v>Ciudad de México</v>
      </c>
      <c r="I5038" t="s">
        <v>876</v>
      </c>
      <c r="J5038">
        <v>4</v>
      </c>
      <c r="O5038" t="s">
        <v>907</v>
      </c>
    </row>
    <row r="5039" spans="1:15">
      <c r="A5039">
        <f t="shared" si="157"/>
        <v>5038</v>
      </c>
      <c r="B5039" s="14">
        <v>44416</v>
      </c>
      <c r="C5039" t="s">
        <v>6</v>
      </c>
      <c r="D5039" t="s">
        <v>21</v>
      </c>
      <c r="E5039" s="15">
        <f t="shared" si="156"/>
        <v>20201838</v>
      </c>
      <c r="F5039">
        <v>14</v>
      </c>
      <c r="G5039">
        <v>14</v>
      </c>
      <c r="H5039" t="str">
        <f>IF(VLOOKUP(G5039,Clientes!$A$2:$D$102,4,FALSE)=0,Clientes!$D$6,VLOOKUP(G5039,Clientes!$A$2:$D$102,4,FALSE))</f>
        <v>Ciudad de México</v>
      </c>
      <c r="I5039" t="s">
        <v>851</v>
      </c>
      <c r="J5039">
        <v>3</v>
      </c>
      <c r="O5039" t="s">
        <v>907</v>
      </c>
    </row>
    <row r="5040" spans="1:15">
      <c r="A5040">
        <f t="shared" si="157"/>
        <v>5039</v>
      </c>
      <c r="B5040" s="14">
        <v>44416</v>
      </c>
      <c r="C5040" t="s">
        <v>6</v>
      </c>
      <c r="D5040" t="s">
        <v>22</v>
      </c>
      <c r="E5040" s="15">
        <f t="shared" si="156"/>
        <v>20201839</v>
      </c>
      <c r="F5040">
        <v>145</v>
      </c>
      <c r="G5040">
        <v>99999</v>
      </c>
      <c r="H5040" t="str">
        <f>IF(VLOOKUP(G5040,Clientes!$A$2:$D$102,4,FALSE)=0,Clientes!$D$6,VLOOKUP(G5040,Clientes!$A$2:$D$102,4,FALSE))</f>
        <v>Ciudad de México</v>
      </c>
      <c r="I5040" t="s">
        <v>890</v>
      </c>
      <c r="J5040">
        <v>2</v>
      </c>
      <c r="O5040" t="s">
        <v>908</v>
      </c>
    </row>
    <row r="5041" spans="1:15">
      <c r="A5041">
        <f t="shared" si="157"/>
        <v>5040</v>
      </c>
      <c r="B5041" s="14">
        <v>44416</v>
      </c>
      <c r="C5041" t="s">
        <v>6</v>
      </c>
      <c r="D5041" t="s">
        <v>20</v>
      </c>
      <c r="E5041" s="15">
        <f t="shared" si="156"/>
        <v>20201840</v>
      </c>
      <c r="F5041">
        <v>194</v>
      </c>
      <c r="G5041">
        <v>99999</v>
      </c>
      <c r="H5041" t="str">
        <f>IF(VLOOKUP(G5041,Clientes!$A$2:$D$102,4,FALSE)=0,Clientes!$D$6,VLOOKUP(G5041,Clientes!$A$2:$D$102,4,FALSE))</f>
        <v>Ciudad de México</v>
      </c>
      <c r="I5041" t="s">
        <v>869</v>
      </c>
      <c r="J5041">
        <v>7</v>
      </c>
      <c r="O5041" t="s">
        <v>32</v>
      </c>
    </row>
    <row r="5042" spans="1:15">
      <c r="A5042">
        <f t="shared" si="157"/>
        <v>5041</v>
      </c>
      <c r="B5042" s="14">
        <v>44416</v>
      </c>
      <c r="C5042" t="s">
        <v>6</v>
      </c>
      <c r="D5042" t="s">
        <v>20</v>
      </c>
      <c r="E5042" s="15">
        <f t="shared" si="156"/>
        <v>20201841</v>
      </c>
      <c r="F5042">
        <v>281</v>
      </c>
      <c r="G5042">
        <v>99999</v>
      </c>
      <c r="H5042" t="str">
        <f>IF(VLOOKUP(G5042,Clientes!$A$2:$D$102,4,FALSE)=0,Clientes!$D$6,VLOOKUP(G5042,Clientes!$A$2:$D$102,4,FALSE))</f>
        <v>Ciudad de México</v>
      </c>
      <c r="I5042" t="s">
        <v>872</v>
      </c>
      <c r="J5042">
        <v>1</v>
      </c>
      <c r="O5042" t="s">
        <v>908</v>
      </c>
    </row>
    <row r="5043" spans="1:15">
      <c r="A5043">
        <f t="shared" si="157"/>
        <v>5042</v>
      </c>
      <c r="B5043" s="14">
        <v>44416</v>
      </c>
      <c r="C5043" t="s">
        <v>6</v>
      </c>
      <c r="D5043" t="s">
        <v>21</v>
      </c>
      <c r="E5043" s="15">
        <f t="shared" si="156"/>
        <v>20201842</v>
      </c>
      <c r="F5043">
        <v>292</v>
      </c>
      <c r="G5043">
        <v>99999</v>
      </c>
      <c r="H5043" t="str">
        <f>IF(VLOOKUP(G5043,Clientes!$A$2:$D$102,4,FALSE)=0,Clientes!$D$6,VLOOKUP(G5043,Clientes!$A$2:$D$102,4,FALSE))</f>
        <v>Ciudad de México</v>
      </c>
      <c r="I5043" t="s">
        <v>828</v>
      </c>
      <c r="J5043">
        <v>7</v>
      </c>
      <c r="O5043" t="s">
        <v>908</v>
      </c>
    </row>
    <row r="5044" spans="1:15">
      <c r="A5044">
        <f t="shared" si="157"/>
        <v>5043</v>
      </c>
      <c r="B5044" s="14">
        <v>44416</v>
      </c>
      <c r="C5044" t="s">
        <v>6</v>
      </c>
      <c r="D5044" t="s">
        <v>20</v>
      </c>
      <c r="E5044" s="15">
        <f t="shared" si="156"/>
        <v>20201843</v>
      </c>
      <c r="F5044">
        <v>297</v>
      </c>
      <c r="G5044">
        <v>99999</v>
      </c>
      <c r="H5044" t="str">
        <f>IF(VLOOKUP(G5044,Clientes!$A$2:$D$102,4,FALSE)=0,Clientes!$D$6,VLOOKUP(G5044,Clientes!$A$2:$D$102,4,FALSE))</f>
        <v>Ciudad de México</v>
      </c>
      <c r="I5044" t="s">
        <v>881</v>
      </c>
      <c r="J5044">
        <v>7</v>
      </c>
      <c r="O5044" t="s">
        <v>32</v>
      </c>
    </row>
    <row r="5045" spans="1:15">
      <c r="A5045">
        <f t="shared" si="157"/>
        <v>5044</v>
      </c>
      <c r="B5045" s="14">
        <v>44416</v>
      </c>
      <c r="C5045" t="s">
        <v>6</v>
      </c>
      <c r="D5045" t="s">
        <v>21</v>
      </c>
      <c r="E5045" s="15">
        <f t="shared" si="156"/>
        <v>20201844</v>
      </c>
      <c r="F5045">
        <v>332</v>
      </c>
      <c r="G5045">
        <v>99999</v>
      </c>
      <c r="H5045" t="str">
        <f>IF(VLOOKUP(G5045,Clientes!$A$2:$D$102,4,FALSE)=0,Clientes!$D$6,VLOOKUP(G5045,Clientes!$A$2:$D$102,4,FALSE))</f>
        <v>Ciudad de México</v>
      </c>
      <c r="I5045" t="s">
        <v>867</v>
      </c>
      <c r="J5045">
        <v>6</v>
      </c>
      <c r="O5045" t="s">
        <v>908</v>
      </c>
    </row>
    <row r="5046" spans="1:15">
      <c r="A5046">
        <f t="shared" si="157"/>
        <v>5045</v>
      </c>
      <c r="B5046" s="14">
        <v>44417</v>
      </c>
      <c r="C5046" t="s">
        <v>6</v>
      </c>
      <c r="D5046" t="s">
        <v>20</v>
      </c>
      <c r="E5046" s="15">
        <f t="shared" si="156"/>
        <v>20201845</v>
      </c>
      <c r="F5046">
        <v>71</v>
      </c>
      <c r="G5046">
        <v>71</v>
      </c>
      <c r="H5046" t="str">
        <f>IF(VLOOKUP(G5046,Clientes!$A$2:$D$102,4,FALSE)=0,Clientes!$D$6,VLOOKUP(G5046,Clientes!$A$2:$D$102,4,FALSE))</f>
        <v>Ciudad de México</v>
      </c>
      <c r="I5046" t="s">
        <v>881</v>
      </c>
      <c r="J5046">
        <v>6</v>
      </c>
      <c r="O5046" t="s">
        <v>908</v>
      </c>
    </row>
    <row r="5047" spans="1:15">
      <c r="A5047">
        <f t="shared" si="157"/>
        <v>5046</v>
      </c>
      <c r="B5047" s="14">
        <v>44417</v>
      </c>
      <c r="C5047" t="s">
        <v>6</v>
      </c>
      <c r="D5047" t="s">
        <v>20</v>
      </c>
      <c r="E5047" s="15">
        <f t="shared" si="156"/>
        <v>20201846</v>
      </c>
      <c r="F5047">
        <v>102</v>
      </c>
      <c r="G5047">
        <v>99999</v>
      </c>
      <c r="H5047" t="str">
        <f>IF(VLOOKUP(G5047,Clientes!$A$2:$D$102,4,FALSE)=0,Clientes!$D$6,VLOOKUP(G5047,Clientes!$A$2:$D$102,4,FALSE))</f>
        <v>Ciudad de México</v>
      </c>
      <c r="I5047" t="s">
        <v>871</v>
      </c>
      <c r="J5047">
        <v>3</v>
      </c>
      <c r="O5047" t="s">
        <v>908</v>
      </c>
    </row>
    <row r="5048" spans="1:15">
      <c r="A5048">
        <f t="shared" si="157"/>
        <v>5047</v>
      </c>
      <c r="B5048" s="14">
        <v>44417</v>
      </c>
      <c r="C5048" t="s">
        <v>6</v>
      </c>
      <c r="D5048" t="s">
        <v>20</v>
      </c>
      <c r="E5048" s="15">
        <f t="shared" si="156"/>
        <v>20201847</v>
      </c>
      <c r="F5048">
        <v>150</v>
      </c>
      <c r="G5048">
        <v>99999</v>
      </c>
      <c r="H5048" t="str">
        <f>IF(VLOOKUP(G5048,Clientes!$A$2:$D$102,4,FALSE)=0,Clientes!$D$6,VLOOKUP(G5048,Clientes!$A$2:$D$102,4,FALSE))</f>
        <v>Ciudad de México</v>
      </c>
      <c r="I5048" t="s">
        <v>850</v>
      </c>
      <c r="J5048">
        <v>3</v>
      </c>
      <c r="O5048" t="s">
        <v>32</v>
      </c>
    </row>
    <row r="5049" spans="1:15">
      <c r="A5049">
        <f t="shared" si="157"/>
        <v>5048</v>
      </c>
      <c r="B5049" s="14">
        <v>44417</v>
      </c>
      <c r="C5049" t="s">
        <v>6</v>
      </c>
      <c r="D5049" t="s">
        <v>20</v>
      </c>
      <c r="E5049" s="15">
        <f t="shared" si="156"/>
        <v>20201848</v>
      </c>
      <c r="F5049">
        <v>155</v>
      </c>
      <c r="G5049">
        <v>99999</v>
      </c>
      <c r="H5049" t="str">
        <f>IF(VLOOKUP(G5049,Clientes!$A$2:$D$102,4,FALSE)=0,Clientes!$D$6,VLOOKUP(G5049,Clientes!$A$2:$D$102,4,FALSE))</f>
        <v>Ciudad de México</v>
      </c>
      <c r="I5049" t="s">
        <v>890</v>
      </c>
      <c r="J5049">
        <v>1</v>
      </c>
      <c r="O5049" t="s">
        <v>908</v>
      </c>
    </row>
    <row r="5050" spans="1:15">
      <c r="A5050">
        <f t="shared" si="157"/>
        <v>5049</v>
      </c>
      <c r="B5050" s="14">
        <v>44417</v>
      </c>
      <c r="C5050" t="s">
        <v>6</v>
      </c>
      <c r="D5050" t="s">
        <v>20</v>
      </c>
      <c r="E5050" s="15">
        <f t="shared" si="156"/>
        <v>20201849</v>
      </c>
      <c r="F5050">
        <v>166</v>
      </c>
      <c r="G5050">
        <v>99999</v>
      </c>
      <c r="H5050" t="str">
        <f>IF(VLOOKUP(G5050,Clientes!$A$2:$D$102,4,FALSE)=0,Clientes!$D$6,VLOOKUP(G5050,Clientes!$A$2:$D$102,4,FALSE))</f>
        <v>Ciudad de México</v>
      </c>
      <c r="I5050" t="s">
        <v>875</v>
      </c>
      <c r="J5050">
        <v>2</v>
      </c>
      <c r="O5050" t="s">
        <v>908</v>
      </c>
    </row>
    <row r="5051" spans="1:15">
      <c r="A5051">
        <f t="shared" si="157"/>
        <v>5050</v>
      </c>
      <c r="B5051" s="14">
        <v>44417</v>
      </c>
      <c r="C5051" t="s">
        <v>6</v>
      </c>
      <c r="D5051" t="s">
        <v>21</v>
      </c>
      <c r="E5051" s="15">
        <f t="shared" si="156"/>
        <v>20201850</v>
      </c>
      <c r="F5051">
        <v>214</v>
      </c>
      <c r="G5051">
        <v>99999</v>
      </c>
      <c r="H5051" t="str">
        <f>IF(VLOOKUP(G5051,Clientes!$A$2:$D$102,4,FALSE)=0,Clientes!$D$6,VLOOKUP(G5051,Clientes!$A$2:$D$102,4,FALSE))</f>
        <v>Ciudad de México</v>
      </c>
      <c r="I5051" t="s">
        <v>855</v>
      </c>
      <c r="J5051">
        <v>6</v>
      </c>
      <c r="O5051" t="s">
        <v>907</v>
      </c>
    </row>
    <row r="5052" spans="1:15">
      <c r="A5052">
        <f t="shared" si="157"/>
        <v>5051</v>
      </c>
      <c r="B5052" s="14">
        <v>44417</v>
      </c>
      <c r="C5052" t="s">
        <v>6</v>
      </c>
      <c r="D5052" t="s">
        <v>20</v>
      </c>
      <c r="E5052" s="15">
        <f t="shared" ref="E5052:E5115" si="158">IF(CONCATENATE(D5052,F5052)=CONCATENATE(D5051,F5051),E5051,E5051+1)</f>
        <v>20201851</v>
      </c>
      <c r="F5052">
        <v>239</v>
      </c>
      <c r="G5052">
        <v>99999</v>
      </c>
      <c r="H5052" t="str">
        <f>IF(VLOOKUP(G5052,Clientes!$A$2:$D$102,4,FALSE)=0,Clientes!$D$6,VLOOKUP(G5052,Clientes!$A$2:$D$102,4,FALSE))</f>
        <v>Ciudad de México</v>
      </c>
      <c r="I5052" t="s">
        <v>889</v>
      </c>
      <c r="J5052">
        <v>7</v>
      </c>
      <c r="O5052" t="s">
        <v>32</v>
      </c>
    </row>
    <row r="5053" spans="1:15">
      <c r="A5053">
        <f t="shared" si="157"/>
        <v>5052</v>
      </c>
      <c r="B5053" s="14">
        <v>44417</v>
      </c>
      <c r="C5053" t="s">
        <v>6</v>
      </c>
      <c r="D5053" t="s">
        <v>20</v>
      </c>
      <c r="E5053" s="15">
        <f t="shared" si="158"/>
        <v>20201852</v>
      </c>
      <c r="F5053">
        <v>347</v>
      </c>
      <c r="G5053">
        <v>99999</v>
      </c>
      <c r="H5053" t="str">
        <f>IF(VLOOKUP(G5053,Clientes!$A$2:$D$102,4,FALSE)=0,Clientes!$D$6,VLOOKUP(G5053,Clientes!$A$2:$D$102,4,FALSE))</f>
        <v>Ciudad de México</v>
      </c>
      <c r="I5053" t="s">
        <v>839</v>
      </c>
      <c r="J5053">
        <v>4</v>
      </c>
      <c r="O5053" t="s">
        <v>32</v>
      </c>
    </row>
    <row r="5054" spans="1:15">
      <c r="A5054">
        <f t="shared" si="157"/>
        <v>5053</v>
      </c>
      <c r="B5054" s="14">
        <v>44417</v>
      </c>
      <c r="C5054" t="s">
        <v>6</v>
      </c>
      <c r="D5054" t="s">
        <v>20</v>
      </c>
      <c r="E5054" s="15">
        <f t="shared" si="158"/>
        <v>20201853</v>
      </c>
      <c r="F5054">
        <v>381</v>
      </c>
      <c r="G5054">
        <v>99999</v>
      </c>
      <c r="H5054" t="str">
        <f>IF(VLOOKUP(G5054,Clientes!$A$2:$D$102,4,FALSE)=0,Clientes!$D$6,VLOOKUP(G5054,Clientes!$A$2:$D$102,4,FALSE))</f>
        <v>Ciudad de México</v>
      </c>
      <c r="I5054" t="s">
        <v>887</v>
      </c>
      <c r="J5054">
        <v>6</v>
      </c>
      <c r="O5054" t="s">
        <v>907</v>
      </c>
    </row>
    <row r="5055" spans="1:15">
      <c r="A5055">
        <f t="shared" si="157"/>
        <v>5054</v>
      </c>
      <c r="B5055" s="14">
        <v>44417</v>
      </c>
      <c r="C5055" t="s">
        <v>6</v>
      </c>
      <c r="D5055" t="s">
        <v>21</v>
      </c>
      <c r="E5055" s="15">
        <f t="shared" si="158"/>
        <v>20201854</v>
      </c>
      <c r="F5055">
        <v>444</v>
      </c>
      <c r="G5055">
        <v>99999</v>
      </c>
      <c r="H5055" t="str">
        <f>IF(VLOOKUP(G5055,Clientes!$A$2:$D$102,4,FALSE)=0,Clientes!$D$6,VLOOKUP(G5055,Clientes!$A$2:$D$102,4,FALSE))</f>
        <v>Ciudad de México</v>
      </c>
      <c r="I5055" t="s">
        <v>882</v>
      </c>
      <c r="J5055">
        <v>1</v>
      </c>
      <c r="O5055" t="s">
        <v>907</v>
      </c>
    </row>
    <row r="5056" spans="1:15">
      <c r="A5056">
        <f t="shared" si="157"/>
        <v>5055</v>
      </c>
      <c r="B5056" s="14">
        <v>44418</v>
      </c>
      <c r="C5056" t="s">
        <v>6</v>
      </c>
      <c r="D5056" t="s">
        <v>20</v>
      </c>
      <c r="E5056" s="15">
        <f t="shared" si="158"/>
        <v>20201855</v>
      </c>
      <c r="F5056">
        <v>102</v>
      </c>
      <c r="G5056">
        <v>99999</v>
      </c>
      <c r="H5056" t="str">
        <f>IF(VLOOKUP(G5056,Clientes!$A$2:$D$102,4,FALSE)=0,Clientes!$D$6,VLOOKUP(G5056,Clientes!$A$2:$D$102,4,FALSE))</f>
        <v>Ciudad de México</v>
      </c>
      <c r="I5056" t="s">
        <v>842</v>
      </c>
      <c r="J5056">
        <v>5</v>
      </c>
      <c r="O5056" t="s">
        <v>907</v>
      </c>
    </row>
    <row r="5057" spans="1:15">
      <c r="A5057">
        <f t="shared" si="157"/>
        <v>5056</v>
      </c>
      <c r="B5057" s="14">
        <v>44418</v>
      </c>
      <c r="C5057" t="s">
        <v>6</v>
      </c>
      <c r="D5057" t="s">
        <v>20</v>
      </c>
      <c r="E5057" s="15">
        <f t="shared" si="158"/>
        <v>20201856</v>
      </c>
      <c r="F5057">
        <v>127</v>
      </c>
      <c r="G5057">
        <v>99999</v>
      </c>
      <c r="H5057" t="str">
        <f>IF(VLOOKUP(G5057,Clientes!$A$2:$D$102,4,FALSE)=0,Clientes!$D$6,VLOOKUP(G5057,Clientes!$A$2:$D$102,4,FALSE))</f>
        <v>Ciudad de México</v>
      </c>
      <c r="I5057" t="s">
        <v>843</v>
      </c>
      <c r="J5057">
        <v>2</v>
      </c>
      <c r="O5057" t="s">
        <v>32</v>
      </c>
    </row>
    <row r="5058" spans="1:15">
      <c r="A5058">
        <f t="shared" si="157"/>
        <v>5057</v>
      </c>
      <c r="B5058" s="14">
        <v>44418</v>
      </c>
      <c r="C5058" t="s">
        <v>6</v>
      </c>
      <c r="D5058" t="s">
        <v>21</v>
      </c>
      <c r="E5058" s="15">
        <f t="shared" si="158"/>
        <v>20201857</v>
      </c>
      <c r="F5058">
        <v>202</v>
      </c>
      <c r="G5058">
        <v>99999</v>
      </c>
      <c r="H5058" t="str">
        <f>IF(VLOOKUP(G5058,Clientes!$A$2:$D$102,4,FALSE)=0,Clientes!$D$6,VLOOKUP(G5058,Clientes!$A$2:$D$102,4,FALSE))</f>
        <v>Ciudad de México</v>
      </c>
      <c r="I5058" t="s">
        <v>858</v>
      </c>
      <c r="J5058">
        <v>5</v>
      </c>
      <c r="O5058" t="s">
        <v>32</v>
      </c>
    </row>
    <row r="5059" spans="1:15">
      <c r="A5059">
        <f t="shared" si="157"/>
        <v>5058</v>
      </c>
      <c r="B5059" s="14">
        <v>44418</v>
      </c>
      <c r="C5059" t="s">
        <v>6</v>
      </c>
      <c r="D5059" t="s">
        <v>20</v>
      </c>
      <c r="E5059" s="15">
        <f t="shared" si="158"/>
        <v>20201858</v>
      </c>
      <c r="F5059">
        <v>278</v>
      </c>
      <c r="G5059">
        <v>99999</v>
      </c>
      <c r="H5059" t="str">
        <f>IF(VLOOKUP(G5059,Clientes!$A$2:$D$102,4,FALSE)=0,Clientes!$D$6,VLOOKUP(G5059,Clientes!$A$2:$D$102,4,FALSE))</f>
        <v>Ciudad de México</v>
      </c>
      <c r="I5059" t="s">
        <v>846</v>
      </c>
      <c r="J5059">
        <v>1</v>
      </c>
      <c r="O5059" t="s">
        <v>908</v>
      </c>
    </row>
    <row r="5060" spans="1:15">
      <c r="A5060">
        <f t="shared" ref="A5060:A5123" si="159">A5059+1</f>
        <v>5059</v>
      </c>
      <c r="B5060" s="14">
        <v>44418</v>
      </c>
      <c r="C5060" t="s">
        <v>6</v>
      </c>
      <c r="D5060" t="s">
        <v>22</v>
      </c>
      <c r="E5060" s="15">
        <f t="shared" si="158"/>
        <v>20201859</v>
      </c>
      <c r="F5060">
        <v>334</v>
      </c>
      <c r="G5060">
        <v>99999</v>
      </c>
      <c r="H5060" t="str">
        <f>IF(VLOOKUP(G5060,Clientes!$A$2:$D$102,4,FALSE)=0,Clientes!$D$6,VLOOKUP(G5060,Clientes!$A$2:$D$102,4,FALSE))</f>
        <v>Ciudad de México</v>
      </c>
      <c r="I5060" t="s">
        <v>853</v>
      </c>
      <c r="J5060">
        <v>4</v>
      </c>
      <c r="O5060" t="s">
        <v>908</v>
      </c>
    </row>
    <row r="5061" spans="1:15">
      <c r="A5061">
        <f t="shared" si="159"/>
        <v>5060</v>
      </c>
      <c r="B5061" s="14">
        <v>44418</v>
      </c>
      <c r="C5061" t="s">
        <v>6</v>
      </c>
      <c r="D5061" t="s">
        <v>20</v>
      </c>
      <c r="E5061" s="15">
        <f t="shared" si="158"/>
        <v>20201860</v>
      </c>
      <c r="F5061">
        <v>351</v>
      </c>
      <c r="G5061">
        <v>99999</v>
      </c>
      <c r="H5061" t="str">
        <f>IF(VLOOKUP(G5061,Clientes!$A$2:$D$102,4,FALSE)=0,Clientes!$D$6,VLOOKUP(G5061,Clientes!$A$2:$D$102,4,FALSE))</f>
        <v>Ciudad de México</v>
      </c>
      <c r="I5061" t="s">
        <v>833</v>
      </c>
      <c r="J5061">
        <v>2</v>
      </c>
      <c r="O5061" t="s">
        <v>908</v>
      </c>
    </row>
    <row r="5062" spans="1:15">
      <c r="A5062">
        <f t="shared" si="159"/>
        <v>5061</v>
      </c>
      <c r="B5062" s="14">
        <v>44418</v>
      </c>
      <c r="C5062" t="s">
        <v>6</v>
      </c>
      <c r="D5062" t="s">
        <v>20</v>
      </c>
      <c r="E5062" s="15">
        <f t="shared" si="158"/>
        <v>20201861</v>
      </c>
      <c r="F5062">
        <v>408</v>
      </c>
      <c r="G5062">
        <v>99999</v>
      </c>
      <c r="H5062" t="str">
        <f>IF(VLOOKUP(G5062,Clientes!$A$2:$D$102,4,FALSE)=0,Clientes!$D$6,VLOOKUP(G5062,Clientes!$A$2:$D$102,4,FALSE))</f>
        <v>Ciudad de México</v>
      </c>
      <c r="I5062" t="s">
        <v>849</v>
      </c>
      <c r="J5062">
        <v>2</v>
      </c>
      <c r="O5062" t="s">
        <v>908</v>
      </c>
    </row>
    <row r="5063" spans="1:15">
      <c r="A5063">
        <f t="shared" si="159"/>
        <v>5062</v>
      </c>
      <c r="B5063" s="14">
        <v>44418</v>
      </c>
      <c r="C5063" t="s">
        <v>6</v>
      </c>
      <c r="D5063" t="s">
        <v>20</v>
      </c>
      <c r="E5063" s="15">
        <f t="shared" si="158"/>
        <v>20201862</v>
      </c>
      <c r="F5063">
        <v>446</v>
      </c>
      <c r="G5063">
        <v>99999</v>
      </c>
      <c r="H5063" t="str">
        <f>IF(VLOOKUP(G5063,Clientes!$A$2:$D$102,4,FALSE)=0,Clientes!$D$6,VLOOKUP(G5063,Clientes!$A$2:$D$102,4,FALSE))</f>
        <v>Ciudad de México</v>
      </c>
      <c r="I5063" t="s">
        <v>872</v>
      </c>
      <c r="J5063">
        <v>3</v>
      </c>
      <c r="O5063" t="s">
        <v>32</v>
      </c>
    </row>
    <row r="5064" spans="1:15">
      <c r="A5064">
        <f t="shared" si="159"/>
        <v>5063</v>
      </c>
      <c r="B5064" s="14">
        <v>44419</v>
      </c>
      <c r="C5064" t="s">
        <v>6</v>
      </c>
      <c r="D5064" t="s">
        <v>20</v>
      </c>
      <c r="E5064" s="15">
        <f t="shared" si="158"/>
        <v>20201863</v>
      </c>
      <c r="F5064">
        <v>105</v>
      </c>
      <c r="G5064">
        <v>99999</v>
      </c>
      <c r="H5064" t="str">
        <f>IF(VLOOKUP(G5064,Clientes!$A$2:$D$102,4,FALSE)=0,Clientes!$D$6,VLOOKUP(G5064,Clientes!$A$2:$D$102,4,FALSE))</f>
        <v>Ciudad de México</v>
      </c>
      <c r="I5064" t="s">
        <v>874</v>
      </c>
      <c r="J5064">
        <v>4</v>
      </c>
      <c r="O5064" t="s">
        <v>32</v>
      </c>
    </row>
    <row r="5065" spans="1:15">
      <c r="A5065">
        <f t="shared" si="159"/>
        <v>5064</v>
      </c>
      <c r="B5065" s="14">
        <v>44419</v>
      </c>
      <c r="C5065" t="s">
        <v>6</v>
      </c>
      <c r="D5065" t="s">
        <v>20</v>
      </c>
      <c r="E5065" s="15">
        <f t="shared" si="158"/>
        <v>20201864</v>
      </c>
      <c r="F5065">
        <v>360</v>
      </c>
      <c r="G5065">
        <v>99999</v>
      </c>
      <c r="H5065" t="str">
        <f>IF(VLOOKUP(G5065,Clientes!$A$2:$D$102,4,FALSE)=0,Clientes!$D$6,VLOOKUP(G5065,Clientes!$A$2:$D$102,4,FALSE))</f>
        <v>Ciudad de México</v>
      </c>
      <c r="I5065" t="s">
        <v>837</v>
      </c>
      <c r="J5065">
        <v>6</v>
      </c>
      <c r="O5065" t="s">
        <v>908</v>
      </c>
    </row>
    <row r="5066" spans="1:15">
      <c r="A5066">
        <f t="shared" si="159"/>
        <v>5065</v>
      </c>
      <c r="B5066" s="14">
        <v>44419</v>
      </c>
      <c r="C5066" t="s">
        <v>6</v>
      </c>
      <c r="D5066" t="s">
        <v>20</v>
      </c>
      <c r="E5066" s="15">
        <f t="shared" si="158"/>
        <v>20201865</v>
      </c>
      <c r="F5066">
        <v>361</v>
      </c>
      <c r="G5066">
        <v>99999</v>
      </c>
      <c r="H5066" t="str">
        <f>IF(VLOOKUP(G5066,Clientes!$A$2:$D$102,4,FALSE)=0,Clientes!$D$6,VLOOKUP(G5066,Clientes!$A$2:$D$102,4,FALSE))</f>
        <v>Ciudad de México</v>
      </c>
      <c r="I5066" t="s">
        <v>839</v>
      </c>
      <c r="J5066">
        <v>2</v>
      </c>
      <c r="O5066" t="s">
        <v>908</v>
      </c>
    </row>
    <row r="5067" spans="1:15">
      <c r="A5067">
        <f t="shared" si="159"/>
        <v>5066</v>
      </c>
      <c r="B5067" s="14">
        <v>44419</v>
      </c>
      <c r="C5067" t="s">
        <v>6</v>
      </c>
      <c r="D5067" t="s">
        <v>22</v>
      </c>
      <c r="E5067" s="15">
        <f t="shared" si="158"/>
        <v>20201866</v>
      </c>
      <c r="F5067">
        <v>389</v>
      </c>
      <c r="G5067">
        <v>99999</v>
      </c>
      <c r="H5067" t="str">
        <f>IF(VLOOKUP(G5067,Clientes!$A$2:$D$102,4,FALSE)=0,Clientes!$D$6,VLOOKUP(G5067,Clientes!$A$2:$D$102,4,FALSE))</f>
        <v>Ciudad de México</v>
      </c>
      <c r="I5067" t="s">
        <v>884</v>
      </c>
      <c r="J5067">
        <v>4</v>
      </c>
      <c r="O5067" t="s">
        <v>907</v>
      </c>
    </row>
    <row r="5068" spans="1:15">
      <c r="A5068">
        <f t="shared" si="159"/>
        <v>5067</v>
      </c>
      <c r="B5068" s="14">
        <v>44419</v>
      </c>
      <c r="C5068" t="s">
        <v>6</v>
      </c>
      <c r="D5068" t="s">
        <v>21</v>
      </c>
      <c r="E5068" s="15">
        <f t="shared" si="158"/>
        <v>20201867</v>
      </c>
      <c r="F5068">
        <v>394</v>
      </c>
      <c r="G5068">
        <v>99999</v>
      </c>
      <c r="H5068" t="str">
        <f>IF(VLOOKUP(G5068,Clientes!$A$2:$D$102,4,FALSE)=0,Clientes!$D$6,VLOOKUP(G5068,Clientes!$A$2:$D$102,4,FALSE))</f>
        <v>Ciudad de México</v>
      </c>
      <c r="I5068" t="s">
        <v>867</v>
      </c>
      <c r="J5068">
        <v>6</v>
      </c>
      <c r="O5068" t="s">
        <v>32</v>
      </c>
    </row>
    <row r="5069" spans="1:15">
      <c r="A5069">
        <f t="shared" si="159"/>
        <v>5068</v>
      </c>
      <c r="B5069" s="14">
        <v>44419</v>
      </c>
      <c r="C5069" t="s">
        <v>6</v>
      </c>
      <c r="D5069" t="s">
        <v>20</v>
      </c>
      <c r="E5069" s="15">
        <f t="shared" si="158"/>
        <v>20201868</v>
      </c>
      <c r="F5069">
        <v>405</v>
      </c>
      <c r="G5069">
        <v>99999</v>
      </c>
      <c r="H5069" t="str">
        <f>IF(VLOOKUP(G5069,Clientes!$A$2:$D$102,4,FALSE)=0,Clientes!$D$6,VLOOKUP(G5069,Clientes!$A$2:$D$102,4,FALSE))</f>
        <v>Ciudad de México</v>
      </c>
      <c r="I5069" t="s">
        <v>834</v>
      </c>
      <c r="J5069">
        <v>3</v>
      </c>
      <c r="O5069" t="s">
        <v>907</v>
      </c>
    </row>
    <row r="5070" spans="1:15">
      <c r="A5070">
        <f t="shared" si="159"/>
        <v>5069</v>
      </c>
      <c r="B5070" s="14">
        <v>44419</v>
      </c>
      <c r="C5070" t="s">
        <v>6</v>
      </c>
      <c r="D5070" t="s">
        <v>21</v>
      </c>
      <c r="E5070" s="15">
        <f t="shared" si="158"/>
        <v>20201869</v>
      </c>
      <c r="F5070">
        <v>420</v>
      </c>
      <c r="G5070">
        <v>99999</v>
      </c>
      <c r="H5070" t="str">
        <f>IF(VLOOKUP(G5070,Clientes!$A$2:$D$102,4,FALSE)=0,Clientes!$D$6,VLOOKUP(G5070,Clientes!$A$2:$D$102,4,FALSE))</f>
        <v>Ciudad de México</v>
      </c>
      <c r="I5070" t="s">
        <v>887</v>
      </c>
      <c r="J5070">
        <v>2</v>
      </c>
      <c r="O5070" t="s">
        <v>907</v>
      </c>
    </row>
    <row r="5071" spans="1:15">
      <c r="A5071">
        <f t="shared" si="159"/>
        <v>5070</v>
      </c>
      <c r="B5071" s="14">
        <v>44420</v>
      </c>
      <c r="C5071" t="s">
        <v>6</v>
      </c>
      <c r="D5071" t="s">
        <v>20</v>
      </c>
      <c r="E5071" s="15">
        <f t="shared" si="158"/>
        <v>20201870</v>
      </c>
      <c r="F5071">
        <v>5</v>
      </c>
      <c r="G5071">
        <v>5</v>
      </c>
      <c r="H5071" t="str">
        <f>IF(VLOOKUP(G5071,Clientes!$A$2:$D$102,4,FALSE)=0,Clientes!$D$6,VLOOKUP(G5071,Clientes!$A$2:$D$102,4,FALSE))</f>
        <v>Tijuana</v>
      </c>
      <c r="I5071" t="s">
        <v>890</v>
      </c>
      <c r="J5071">
        <v>5</v>
      </c>
      <c r="O5071" t="s">
        <v>32</v>
      </c>
    </row>
    <row r="5072" spans="1:15">
      <c r="A5072">
        <f t="shared" si="159"/>
        <v>5071</v>
      </c>
      <c r="B5072" s="14">
        <v>44420</v>
      </c>
      <c r="C5072" t="s">
        <v>6</v>
      </c>
      <c r="D5072" t="s">
        <v>20</v>
      </c>
      <c r="E5072" s="15">
        <f t="shared" si="158"/>
        <v>20201871</v>
      </c>
      <c r="F5072">
        <v>169</v>
      </c>
      <c r="G5072">
        <v>99999</v>
      </c>
      <c r="H5072" t="str">
        <f>IF(VLOOKUP(G5072,Clientes!$A$2:$D$102,4,FALSE)=0,Clientes!$D$6,VLOOKUP(G5072,Clientes!$A$2:$D$102,4,FALSE))</f>
        <v>Ciudad de México</v>
      </c>
      <c r="I5072" t="s">
        <v>844</v>
      </c>
      <c r="J5072">
        <v>3</v>
      </c>
      <c r="O5072" t="s">
        <v>32</v>
      </c>
    </row>
    <row r="5073" spans="1:15">
      <c r="A5073">
        <f t="shared" si="159"/>
        <v>5072</v>
      </c>
      <c r="B5073" s="14">
        <v>44420</v>
      </c>
      <c r="C5073" t="s">
        <v>6</v>
      </c>
      <c r="D5073" t="s">
        <v>22</v>
      </c>
      <c r="E5073" s="15">
        <f t="shared" si="158"/>
        <v>20201872</v>
      </c>
      <c r="F5073">
        <v>210</v>
      </c>
      <c r="G5073">
        <v>99999</v>
      </c>
      <c r="H5073" t="str">
        <f>IF(VLOOKUP(G5073,Clientes!$A$2:$D$102,4,FALSE)=0,Clientes!$D$6,VLOOKUP(G5073,Clientes!$A$2:$D$102,4,FALSE))</f>
        <v>Ciudad de México</v>
      </c>
      <c r="I5073" t="s">
        <v>862</v>
      </c>
      <c r="J5073">
        <v>1</v>
      </c>
      <c r="O5073" t="s">
        <v>907</v>
      </c>
    </row>
    <row r="5074" spans="1:15">
      <c r="A5074">
        <f t="shared" si="159"/>
        <v>5073</v>
      </c>
      <c r="B5074" s="14">
        <v>44420</v>
      </c>
      <c r="C5074" t="s">
        <v>6</v>
      </c>
      <c r="D5074" t="s">
        <v>20</v>
      </c>
      <c r="E5074" s="15">
        <f t="shared" si="158"/>
        <v>20201873</v>
      </c>
      <c r="F5074">
        <v>335</v>
      </c>
      <c r="G5074">
        <v>99999</v>
      </c>
      <c r="H5074" t="str">
        <f>IF(VLOOKUP(G5074,Clientes!$A$2:$D$102,4,FALSE)=0,Clientes!$D$6,VLOOKUP(G5074,Clientes!$A$2:$D$102,4,FALSE))</f>
        <v>Ciudad de México</v>
      </c>
      <c r="I5074" t="s">
        <v>872</v>
      </c>
      <c r="J5074">
        <v>4</v>
      </c>
      <c r="O5074" t="s">
        <v>32</v>
      </c>
    </row>
    <row r="5075" spans="1:15">
      <c r="A5075">
        <f t="shared" si="159"/>
        <v>5074</v>
      </c>
      <c r="B5075" s="14">
        <v>44420</v>
      </c>
      <c r="C5075" t="s">
        <v>6</v>
      </c>
      <c r="D5075" t="s">
        <v>20</v>
      </c>
      <c r="E5075" s="15">
        <f t="shared" si="158"/>
        <v>20201874</v>
      </c>
      <c r="F5075">
        <v>355</v>
      </c>
      <c r="G5075">
        <v>99999</v>
      </c>
      <c r="H5075" t="str">
        <f>IF(VLOOKUP(G5075,Clientes!$A$2:$D$102,4,FALSE)=0,Clientes!$D$6,VLOOKUP(G5075,Clientes!$A$2:$D$102,4,FALSE))</f>
        <v>Ciudad de México</v>
      </c>
      <c r="I5075" t="s">
        <v>867</v>
      </c>
      <c r="J5075">
        <v>1</v>
      </c>
      <c r="O5075" t="s">
        <v>907</v>
      </c>
    </row>
    <row r="5076" spans="1:15">
      <c r="A5076">
        <f t="shared" si="159"/>
        <v>5075</v>
      </c>
      <c r="B5076" s="14">
        <v>44420</v>
      </c>
      <c r="C5076" t="s">
        <v>6</v>
      </c>
      <c r="D5076" t="s">
        <v>22</v>
      </c>
      <c r="E5076" s="15">
        <f t="shared" si="158"/>
        <v>20201875</v>
      </c>
      <c r="F5076">
        <v>370</v>
      </c>
      <c r="G5076">
        <v>99999</v>
      </c>
      <c r="H5076" t="str">
        <f>IF(VLOOKUP(G5076,Clientes!$A$2:$D$102,4,FALSE)=0,Clientes!$D$6,VLOOKUP(G5076,Clientes!$A$2:$D$102,4,FALSE))</f>
        <v>Ciudad de México</v>
      </c>
      <c r="I5076" t="s">
        <v>851</v>
      </c>
      <c r="J5076">
        <v>2</v>
      </c>
      <c r="O5076" t="s">
        <v>907</v>
      </c>
    </row>
    <row r="5077" spans="1:15">
      <c r="A5077">
        <f t="shared" si="159"/>
        <v>5076</v>
      </c>
      <c r="B5077" s="14">
        <v>44420</v>
      </c>
      <c r="C5077" t="s">
        <v>6</v>
      </c>
      <c r="D5077" t="s">
        <v>20</v>
      </c>
      <c r="E5077" s="15">
        <f t="shared" si="158"/>
        <v>20201876</v>
      </c>
      <c r="F5077">
        <v>379</v>
      </c>
      <c r="G5077">
        <v>99999</v>
      </c>
      <c r="H5077" t="str">
        <f>IF(VLOOKUP(G5077,Clientes!$A$2:$D$102,4,FALSE)=0,Clientes!$D$6,VLOOKUP(G5077,Clientes!$A$2:$D$102,4,FALSE))</f>
        <v>Ciudad de México</v>
      </c>
      <c r="I5077" t="s">
        <v>852</v>
      </c>
      <c r="J5077">
        <v>5</v>
      </c>
      <c r="O5077" t="s">
        <v>907</v>
      </c>
    </row>
    <row r="5078" spans="1:15">
      <c r="A5078">
        <f t="shared" si="159"/>
        <v>5077</v>
      </c>
      <c r="B5078" s="14">
        <v>44420</v>
      </c>
      <c r="C5078" t="s">
        <v>6</v>
      </c>
      <c r="D5078" t="s">
        <v>20</v>
      </c>
      <c r="E5078" s="15">
        <f t="shared" si="158"/>
        <v>20201877</v>
      </c>
      <c r="F5078">
        <v>396</v>
      </c>
      <c r="G5078">
        <v>99999</v>
      </c>
      <c r="H5078" t="str">
        <f>IF(VLOOKUP(G5078,Clientes!$A$2:$D$102,4,FALSE)=0,Clientes!$D$6,VLOOKUP(G5078,Clientes!$A$2:$D$102,4,FALSE))</f>
        <v>Ciudad de México</v>
      </c>
      <c r="I5078" t="s">
        <v>870</v>
      </c>
      <c r="J5078">
        <v>6</v>
      </c>
      <c r="O5078" t="s">
        <v>907</v>
      </c>
    </row>
    <row r="5079" spans="1:15">
      <c r="A5079">
        <f t="shared" si="159"/>
        <v>5078</v>
      </c>
      <c r="B5079" s="14">
        <v>44420</v>
      </c>
      <c r="C5079" t="s">
        <v>6</v>
      </c>
      <c r="D5079" t="s">
        <v>20</v>
      </c>
      <c r="E5079" s="15">
        <f t="shared" si="158"/>
        <v>20201878</v>
      </c>
      <c r="F5079">
        <v>397</v>
      </c>
      <c r="G5079">
        <v>99999</v>
      </c>
      <c r="H5079" t="str">
        <f>IF(VLOOKUP(G5079,Clientes!$A$2:$D$102,4,FALSE)=0,Clientes!$D$6,VLOOKUP(G5079,Clientes!$A$2:$D$102,4,FALSE))</f>
        <v>Ciudad de México</v>
      </c>
      <c r="I5079" t="s">
        <v>863</v>
      </c>
      <c r="J5079">
        <v>2</v>
      </c>
      <c r="O5079" t="s">
        <v>32</v>
      </c>
    </row>
    <row r="5080" spans="1:15">
      <c r="A5080">
        <f t="shared" si="159"/>
        <v>5079</v>
      </c>
      <c r="B5080" s="14">
        <v>44420</v>
      </c>
      <c r="C5080" t="s">
        <v>6</v>
      </c>
      <c r="D5080" t="s">
        <v>22</v>
      </c>
      <c r="E5080" s="15">
        <f t="shared" si="158"/>
        <v>20201879</v>
      </c>
      <c r="F5080">
        <v>430</v>
      </c>
      <c r="G5080">
        <v>99999</v>
      </c>
      <c r="H5080" t="str">
        <f>IF(VLOOKUP(G5080,Clientes!$A$2:$D$102,4,FALSE)=0,Clientes!$D$6,VLOOKUP(G5080,Clientes!$A$2:$D$102,4,FALSE))</f>
        <v>Ciudad de México</v>
      </c>
      <c r="I5080" t="s">
        <v>856</v>
      </c>
      <c r="J5080">
        <v>6</v>
      </c>
      <c r="O5080" t="s">
        <v>32</v>
      </c>
    </row>
    <row r="5081" spans="1:15">
      <c r="A5081">
        <f t="shared" si="159"/>
        <v>5080</v>
      </c>
      <c r="B5081" s="14">
        <v>44421</v>
      </c>
      <c r="C5081" t="s">
        <v>6</v>
      </c>
      <c r="D5081" t="s">
        <v>21</v>
      </c>
      <c r="E5081" s="15">
        <f t="shared" si="158"/>
        <v>20201880</v>
      </c>
      <c r="F5081">
        <v>93</v>
      </c>
      <c r="G5081">
        <v>93</v>
      </c>
      <c r="H5081" t="str">
        <f>IF(VLOOKUP(G5081,Clientes!$A$2:$D$102,4,FALSE)=0,Clientes!$D$6,VLOOKUP(G5081,Clientes!$A$2:$D$102,4,FALSE))</f>
        <v>Ciudad de México</v>
      </c>
      <c r="I5081" t="s">
        <v>844</v>
      </c>
      <c r="J5081">
        <v>4</v>
      </c>
      <c r="O5081" t="s">
        <v>908</v>
      </c>
    </row>
    <row r="5082" spans="1:15">
      <c r="A5082">
        <f t="shared" si="159"/>
        <v>5081</v>
      </c>
      <c r="B5082" s="14">
        <v>44421</v>
      </c>
      <c r="C5082" t="s">
        <v>6</v>
      </c>
      <c r="D5082" t="s">
        <v>22</v>
      </c>
      <c r="E5082" s="15">
        <f t="shared" si="158"/>
        <v>20201881</v>
      </c>
      <c r="F5082">
        <v>127</v>
      </c>
      <c r="G5082">
        <v>99999</v>
      </c>
      <c r="H5082" t="str">
        <f>IF(VLOOKUP(G5082,Clientes!$A$2:$D$102,4,FALSE)=0,Clientes!$D$6,VLOOKUP(G5082,Clientes!$A$2:$D$102,4,FALSE))</f>
        <v>Ciudad de México</v>
      </c>
      <c r="I5082" t="s">
        <v>845</v>
      </c>
      <c r="J5082">
        <v>2</v>
      </c>
      <c r="O5082" t="s">
        <v>907</v>
      </c>
    </row>
    <row r="5083" spans="1:15">
      <c r="A5083">
        <f t="shared" si="159"/>
        <v>5082</v>
      </c>
      <c r="B5083" s="14">
        <v>44421</v>
      </c>
      <c r="C5083" t="s">
        <v>6</v>
      </c>
      <c r="D5083" t="s">
        <v>22</v>
      </c>
      <c r="E5083" s="15">
        <f t="shared" si="158"/>
        <v>20201882</v>
      </c>
      <c r="F5083">
        <v>180</v>
      </c>
      <c r="G5083">
        <v>99999</v>
      </c>
      <c r="H5083" t="str">
        <f>IF(VLOOKUP(G5083,Clientes!$A$2:$D$102,4,FALSE)=0,Clientes!$D$6,VLOOKUP(G5083,Clientes!$A$2:$D$102,4,FALSE))</f>
        <v>Ciudad de México</v>
      </c>
      <c r="I5083" t="s">
        <v>869</v>
      </c>
      <c r="J5083">
        <v>7</v>
      </c>
      <c r="O5083" t="s">
        <v>907</v>
      </c>
    </row>
    <row r="5084" spans="1:15">
      <c r="A5084">
        <f t="shared" si="159"/>
        <v>5083</v>
      </c>
      <c r="B5084" s="14">
        <v>44421</v>
      </c>
      <c r="C5084" t="s">
        <v>6</v>
      </c>
      <c r="D5084" t="s">
        <v>21</v>
      </c>
      <c r="E5084" s="15">
        <f t="shared" si="158"/>
        <v>20201883</v>
      </c>
      <c r="F5084">
        <v>324</v>
      </c>
      <c r="G5084">
        <v>99999</v>
      </c>
      <c r="H5084" t="str">
        <f>IF(VLOOKUP(G5084,Clientes!$A$2:$D$102,4,FALSE)=0,Clientes!$D$6,VLOOKUP(G5084,Clientes!$A$2:$D$102,4,FALSE))</f>
        <v>Ciudad de México</v>
      </c>
      <c r="I5084" t="s">
        <v>885</v>
      </c>
      <c r="J5084">
        <v>2</v>
      </c>
      <c r="O5084" t="s">
        <v>908</v>
      </c>
    </row>
    <row r="5085" spans="1:15">
      <c r="A5085">
        <f t="shared" si="159"/>
        <v>5084</v>
      </c>
      <c r="B5085" s="14">
        <v>44421</v>
      </c>
      <c r="C5085" t="s">
        <v>6</v>
      </c>
      <c r="D5085" t="s">
        <v>22</v>
      </c>
      <c r="E5085" s="15">
        <f t="shared" si="158"/>
        <v>20201884</v>
      </c>
      <c r="F5085">
        <v>358</v>
      </c>
      <c r="G5085">
        <v>99999</v>
      </c>
      <c r="H5085" t="str">
        <f>IF(VLOOKUP(G5085,Clientes!$A$2:$D$102,4,FALSE)=0,Clientes!$D$6,VLOOKUP(G5085,Clientes!$A$2:$D$102,4,FALSE))</f>
        <v>Ciudad de México</v>
      </c>
      <c r="I5085" t="s">
        <v>875</v>
      </c>
      <c r="J5085">
        <v>3</v>
      </c>
      <c r="O5085" t="s">
        <v>907</v>
      </c>
    </row>
    <row r="5086" spans="1:15">
      <c r="A5086">
        <f t="shared" si="159"/>
        <v>5085</v>
      </c>
      <c r="B5086" s="14">
        <v>44421</v>
      </c>
      <c r="C5086" t="s">
        <v>6</v>
      </c>
      <c r="D5086" t="s">
        <v>21</v>
      </c>
      <c r="E5086" s="15">
        <f t="shared" si="158"/>
        <v>20201885</v>
      </c>
      <c r="F5086">
        <v>398</v>
      </c>
      <c r="G5086">
        <v>99999</v>
      </c>
      <c r="H5086" t="str">
        <f>IF(VLOOKUP(G5086,Clientes!$A$2:$D$102,4,FALSE)=0,Clientes!$D$6,VLOOKUP(G5086,Clientes!$A$2:$D$102,4,FALSE))</f>
        <v>Ciudad de México</v>
      </c>
      <c r="I5086" t="s">
        <v>888</v>
      </c>
      <c r="J5086">
        <v>7</v>
      </c>
      <c r="O5086" t="s">
        <v>908</v>
      </c>
    </row>
    <row r="5087" spans="1:15">
      <c r="A5087">
        <f t="shared" si="159"/>
        <v>5086</v>
      </c>
      <c r="B5087" s="14">
        <v>44422</v>
      </c>
      <c r="C5087" t="s">
        <v>6</v>
      </c>
      <c r="D5087" t="s">
        <v>20</v>
      </c>
      <c r="E5087" s="15">
        <f t="shared" si="158"/>
        <v>20201886</v>
      </c>
      <c r="F5087">
        <v>17</v>
      </c>
      <c r="G5087">
        <v>17</v>
      </c>
      <c r="H5087" t="str">
        <f>IF(VLOOKUP(G5087,Clientes!$A$2:$D$102,4,FALSE)=0,Clientes!$D$6,VLOOKUP(G5087,Clientes!$A$2:$D$102,4,FALSE))</f>
        <v>Heroica Matamoros</v>
      </c>
      <c r="I5087" t="s">
        <v>848</v>
      </c>
      <c r="J5087">
        <v>6</v>
      </c>
      <c r="O5087" t="s">
        <v>32</v>
      </c>
    </row>
    <row r="5088" spans="1:15">
      <c r="A5088">
        <f t="shared" si="159"/>
        <v>5087</v>
      </c>
      <c r="B5088" s="14">
        <v>44422</v>
      </c>
      <c r="C5088" t="s">
        <v>6</v>
      </c>
      <c r="D5088" t="s">
        <v>20</v>
      </c>
      <c r="E5088" s="15">
        <f t="shared" si="158"/>
        <v>20201887</v>
      </c>
      <c r="F5088">
        <v>60</v>
      </c>
      <c r="G5088">
        <v>60</v>
      </c>
      <c r="H5088" t="str">
        <f>IF(VLOOKUP(G5088,Clientes!$A$2:$D$102,4,FALSE)=0,Clientes!$D$6,VLOOKUP(G5088,Clientes!$A$2:$D$102,4,FALSE))</f>
        <v>Torreón</v>
      </c>
      <c r="I5088" t="s">
        <v>884</v>
      </c>
      <c r="J5088">
        <v>5</v>
      </c>
      <c r="O5088" t="s">
        <v>907</v>
      </c>
    </row>
    <row r="5089" spans="1:15">
      <c r="A5089">
        <f t="shared" si="159"/>
        <v>5088</v>
      </c>
      <c r="B5089" s="14">
        <v>44422</v>
      </c>
      <c r="C5089" t="s">
        <v>6</v>
      </c>
      <c r="D5089" t="s">
        <v>22</v>
      </c>
      <c r="E5089" s="15">
        <f t="shared" si="158"/>
        <v>20201888</v>
      </c>
      <c r="F5089">
        <v>372</v>
      </c>
      <c r="G5089">
        <v>99999</v>
      </c>
      <c r="H5089" t="str">
        <f>IF(VLOOKUP(G5089,Clientes!$A$2:$D$102,4,FALSE)=0,Clientes!$D$6,VLOOKUP(G5089,Clientes!$A$2:$D$102,4,FALSE))</f>
        <v>Ciudad de México</v>
      </c>
      <c r="I5089" t="s">
        <v>875</v>
      </c>
      <c r="J5089">
        <v>3</v>
      </c>
      <c r="O5089" t="s">
        <v>908</v>
      </c>
    </row>
    <row r="5090" spans="1:15">
      <c r="A5090">
        <f t="shared" si="159"/>
        <v>5089</v>
      </c>
      <c r="B5090" s="14">
        <v>44422</v>
      </c>
      <c r="C5090" t="s">
        <v>6</v>
      </c>
      <c r="D5090" t="s">
        <v>20</v>
      </c>
      <c r="E5090" s="15">
        <f t="shared" si="158"/>
        <v>20201889</v>
      </c>
      <c r="F5090">
        <v>382</v>
      </c>
      <c r="G5090">
        <v>99999</v>
      </c>
      <c r="H5090" t="str">
        <f>IF(VLOOKUP(G5090,Clientes!$A$2:$D$102,4,FALSE)=0,Clientes!$D$6,VLOOKUP(G5090,Clientes!$A$2:$D$102,4,FALSE))</f>
        <v>Ciudad de México</v>
      </c>
      <c r="I5090" t="s">
        <v>880</v>
      </c>
      <c r="J5090">
        <v>7</v>
      </c>
      <c r="O5090" t="s">
        <v>908</v>
      </c>
    </row>
    <row r="5091" spans="1:15">
      <c r="A5091">
        <f t="shared" si="159"/>
        <v>5090</v>
      </c>
      <c r="B5091" s="14">
        <v>44423</v>
      </c>
      <c r="C5091" t="s">
        <v>6</v>
      </c>
      <c r="D5091" t="s">
        <v>20</v>
      </c>
      <c r="E5091" s="15">
        <f t="shared" si="158"/>
        <v>20201890</v>
      </c>
      <c r="F5091">
        <v>45</v>
      </c>
      <c r="G5091">
        <v>45</v>
      </c>
      <c r="H5091" t="str">
        <f>IF(VLOOKUP(G5091,Clientes!$A$2:$D$102,4,FALSE)=0,Clientes!$D$6,VLOOKUP(G5091,Clientes!$A$2:$D$102,4,FALSE))</f>
        <v>Ciudad de México</v>
      </c>
      <c r="I5091" t="s">
        <v>856</v>
      </c>
      <c r="J5091">
        <v>2</v>
      </c>
      <c r="O5091" t="s">
        <v>908</v>
      </c>
    </row>
    <row r="5092" spans="1:15">
      <c r="A5092">
        <f t="shared" si="159"/>
        <v>5091</v>
      </c>
      <c r="B5092" s="14">
        <v>44423</v>
      </c>
      <c r="C5092" t="s">
        <v>6</v>
      </c>
      <c r="D5092" t="s">
        <v>20</v>
      </c>
      <c r="E5092" s="15">
        <f t="shared" si="158"/>
        <v>20201891</v>
      </c>
      <c r="F5092">
        <v>73</v>
      </c>
      <c r="G5092">
        <v>73</v>
      </c>
      <c r="H5092" t="str">
        <f>IF(VLOOKUP(G5092,Clientes!$A$2:$D$102,4,FALSE)=0,Clientes!$D$6,VLOOKUP(G5092,Clientes!$A$2:$D$102,4,FALSE))</f>
        <v>Ciudad de México</v>
      </c>
      <c r="I5092" t="s">
        <v>827</v>
      </c>
      <c r="J5092">
        <v>4</v>
      </c>
      <c r="O5092" t="s">
        <v>908</v>
      </c>
    </row>
    <row r="5093" spans="1:15">
      <c r="A5093">
        <f t="shared" si="159"/>
        <v>5092</v>
      </c>
      <c r="B5093" s="14">
        <v>44423</v>
      </c>
      <c r="C5093" t="s">
        <v>6</v>
      </c>
      <c r="D5093" t="s">
        <v>22</v>
      </c>
      <c r="E5093" s="15">
        <f t="shared" si="158"/>
        <v>20201892</v>
      </c>
      <c r="F5093">
        <v>74</v>
      </c>
      <c r="G5093">
        <v>74</v>
      </c>
      <c r="H5093" t="str">
        <f>IF(VLOOKUP(G5093,Clientes!$A$2:$D$102,4,FALSE)=0,Clientes!$D$6,VLOOKUP(G5093,Clientes!$A$2:$D$102,4,FALSE))</f>
        <v>Ciudad de México</v>
      </c>
      <c r="I5093" t="s">
        <v>849</v>
      </c>
      <c r="J5093">
        <v>1</v>
      </c>
      <c r="O5093" t="s">
        <v>32</v>
      </c>
    </row>
    <row r="5094" spans="1:15">
      <c r="A5094">
        <f t="shared" si="159"/>
        <v>5093</v>
      </c>
      <c r="B5094" s="14">
        <v>44423</v>
      </c>
      <c r="C5094" t="s">
        <v>6</v>
      </c>
      <c r="D5094" t="s">
        <v>20</v>
      </c>
      <c r="E5094" s="15">
        <f t="shared" si="158"/>
        <v>20201893</v>
      </c>
      <c r="F5094">
        <v>107</v>
      </c>
      <c r="G5094">
        <v>99999</v>
      </c>
      <c r="H5094" t="str">
        <f>IF(VLOOKUP(G5094,Clientes!$A$2:$D$102,4,FALSE)=0,Clientes!$D$6,VLOOKUP(G5094,Clientes!$A$2:$D$102,4,FALSE))</f>
        <v>Ciudad de México</v>
      </c>
      <c r="I5094" t="s">
        <v>850</v>
      </c>
      <c r="J5094">
        <v>2</v>
      </c>
      <c r="O5094" t="s">
        <v>32</v>
      </c>
    </row>
    <row r="5095" spans="1:15">
      <c r="A5095">
        <f t="shared" si="159"/>
        <v>5094</v>
      </c>
      <c r="B5095" s="14">
        <v>44423</v>
      </c>
      <c r="C5095" t="s">
        <v>6</v>
      </c>
      <c r="D5095" t="s">
        <v>22</v>
      </c>
      <c r="E5095" s="15">
        <f t="shared" si="158"/>
        <v>20201894</v>
      </c>
      <c r="F5095">
        <v>109</v>
      </c>
      <c r="G5095">
        <v>99999</v>
      </c>
      <c r="H5095" t="str">
        <f>IF(VLOOKUP(G5095,Clientes!$A$2:$D$102,4,FALSE)=0,Clientes!$D$6,VLOOKUP(G5095,Clientes!$A$2:$D$102,4,FALSE))</f>
        <v>Ciudad de México</v>
      </c>
      <c r="I5095" t="s">
        <v>866</v>
      </c>
      <c r="J5095">
        <v>1</v>
      </c>
      <c r="O5095" t="s">
        <v>32</v>
      </c>
    </row>
    <row r="5096" spans="1:15">
      <c r="A5096">
        <f t="shared" si="159"/>
        <v>5095</v>
      </c>
      <c r="B5096" s="14">
        <v>44423</v>
      </c>
      <c r="C5096" t="s">
        <v>6</v>
      </c>
      <c r="D5096" t="s">
        <v>20</v>
      </c>
      <c r="E5096" s="15">
        <f t="shared" si="158"/>
        <v>20201895</v>
      </c>
      <c r="F5096">
        <v>168</v>
      </c>
      <c r="G5096">
        <v>99999</v>
      </c>
      <c r="H5096" t="str">
        <f>IF(VLOOKUP(G5096,Clientes!$A$2:$D$102,4,FALSE)=0,Clientes!$D$6,VLOOKUP(G5096,Clientes!$A$2:$D$102,4,FALSE))</f>
        <v>Ciudad de México</v>
      </c>
      <c r="I5096" t="s">
        <v>839</v>
      </c>
      <c r="J5096">
        <v>5</v>
      </c>
      <c r="O5096" t="s">
        <v>32</v>
      </c>
    </row>
    <row r="5097" spans="1:15">
      <c r="A5097">
        <f t="shared" si="159"/>
        <v>5096</v>
      </c>
      <c r="B5097" s="14">
        <v>44423</v>
      </c>
      <c r="C5097" t="s">
        <v>6</v>
      </c>
      <c r="D5097" t="s">
        <v>20</v>
      </c>
      <c r="E5097" s="15">
        <f t="shared" si="158"/>
        <v>20201896</v>
      </c>
      <c r="F5097">
        <v>201</v>
      </c>
      <c r="G5097">
        <v>99999</v>
      </c>
      <c r="H5097" t="str">
        <f>IF(VLOOKUP(G5097,Clientes!$A$2:$D$102,4,FALSE)=0,Clientes!$D$6,VLOOKUP(G5097,Clientes!$A$2:$D$102,4,FALSE))</f>
        <v>Ciudad de México</v>
      </c>
      <c r="I5097" t="s">
        <v>881</v>
      </c>
      <c r="J5097">
        <v>6</v>
      </c>
      <c r="O5097" t="s">
        <v>908</v>
      </c>
    </row>
    <row r="5098" spans="1:15">
      <c r="A5098">
        <f t="shared" si="159"/>
        <v>5097</v>
      </c>
      <c r="B5098" s="14">
        <v>44423</v>
      </c>
      <c r="C5098" t="s">
        <v>6</v>
      </c>
      <c r="D5098" t="s">
        <v>20</v>
      </c>
      <c r="E5098" s="15">
        <f t="shared" si="158"/>
        <v>20201897</v>
      </c>
      <c r="F5098">
        <v>278</v>
      </c>
      <c r="G5098">
        <v>99999</v>
      </c>
      <c r="H5098" t="str">
        <f>IF(VLOOKUP(G5098,Clientes!$A$2:$D$102,4,FALSE)=0,Clientes!$D$6,VLOOKUP(G5098,Clientes!$A$2:$D$102,4,FALSE))</f>
        <v>Ciudad de México</v>
      </c>
      <c r="I5098" t="s">
        <v>868</v>
      </c>
      <c r="J5098">
        <v>7</v>
      </c>
      <c r="O5098" t="s">
        <v>907</v>
      </c>
    </row>
    <row r="5099" spans="1:15">
      <c r="A5099">
        <f t="shared" si="159"/>
        <v>5098</v>
      </c>
      <c r="B5099" s="14">
        <v>44423</v>
      </c>
      <c r="C5099" t="s">
        <v>6</v>
      </c>
      <c r="D5099" t="s">
        <v>20</v>
      </c>
      <c r="E5099" s="15">
        <f t="shared" si="158"/>
        <v>20201898</v>
      </c>
      <c r="F5099">
        <v>311</v>
      </c>
      <c r="G5099">
        <v>99999</v>
      </c>
      <c r="H5099" t="str">
        <f>IF(VLOOKUP(G5099,Clientes!$A$2:$D$102,4,FALSE)=0,Clientes!$D$6,VLOOKUP(G5099,Clientes!$A$2:$D$102,4,FALSE))</f>
        <v>Ciudad de México</v>
      </c>
      <c r="I5099" t="s">
        <v>851</v>
      </c>
      <c r="J5099">
        <v>3</v>
      </c>
      <c r="O5099" t="s">
        <v>908</v>
      </c>
    </row>
    <row r="5100" spans="1:15">
      <c r="A5100">
        <f t="shared" si="159"/>
        <v>5099</v>
      </c>
      <c r="B5100" s="14">
        <v>44423</v>
      </c>
      <c r="C5100" t="s">
        <v>6</v>
      </c>
      <c r="D5100" t="s">
        <v>20</v>
      </c>
      <c r="E5100" s="15">
        <f t="shared" si="158"/>
        <v>20201899</v>
      </c>
      <c r="F5100">
        <v>333</v>
      </c>
      <c r="G5100">
        <v>99999</v>
      </c>
      <c r="H5100" t="str">
        <f>IF(VLOOKUP(G5100,Clientes!$A$2:$D$102,4,FALSE)=0,Clientes!$D$6,VLOOKUP(G5100,Clientes!$A$2:$D$102,4,FALSE))</f>
        <v>Ciudad de México</v>
      </c>
      <c r="I5100" t="s">
        <v>862</v>
      </c>
      <c r="J5100">
        <v>5</v>
      </c>
      <c r="O5100" t="s">
        <v>32</v>
      </c>
    </row>
    <row r="5101" spans="1:15">
      <c r="A5101">
        <f t="shared" si="159"/>
        <v>5100</v>
      </c>
      <c r="B5101" s="14">
        <v>44423</v>
      </c>
      <c r="C5101" t="s">
        <v>6</v>
      </c>
      <c r="D5101" t="s">
        <v>21</v>
      </c>
      <c r="E5101" s="15">
        <f t="shared" si="158"/>
        <v>20201900</v>
      </c>
      <c r="F5101">
        <v>398</v>
      </c>
      <c r="G5101">
        <v>99999</v>
      </c>
      <c r="H5101" t="str">
        <f>IF(VLOOKUP(G5101,Clientes!$A$2:$D$102,4,FALSE)=0,Clientes!$D$6,VLOOKUP(G5101,Clientes!$A$2:$D$102,4,FALSE))</f>
        <v>Ciudad de México</v>
      </c>
      <c r="I5101" t="s">
        <v>878</v>
      </c>
      <c r="J5101">
        <v>3</v>
      </c>
      <c r="O5101" t="s">
        <v>907</v>
      </c>
    </row>
    <row r="5102" spans="1:15">
      <c r="A5102">
        <f t="shared" si="159"/>
        <v>5101</v>
      </c>
      <c r="B5102" s="14">
        <v>44424</v>
      </c>
      <c r="C5102" t="s">
        <v>6</v>
      </c>
      <c r="D5102" t="s">
        <v>22</v>
      </c>
      <c r="E5102" s="15">
        <f t="shared" si="158"/>
        <v>20201901</v>
      </c>
      <c r="F5102">
        <v>60</v>
      </c>
      <c r="G5102">
        <v>60</v>
      </c>
      <c r="H5102" t="str">
        <f>IF(VLOOKUP(G5102,Clientes!$A$2:$D$102,4,FALSE)=0,Clientes!$D$6,VLOOKUP(G5102,Clientes!$A$2:$D$102,4,FALSE))</f>
        <v>Torreón</v>
      </c>
      <c r="I5102" t="s">
        <v>888</v>
      </c>
      <c r="J5102">
        <v>4</v>
      </c>
      <c r="O5102" t="s">
        <v>907</v>
      </c>
    </row>
    <row r="5103" spans="1:15">
      <c r="A5103">
        <f t="shared" si="159"/>
        <v>5102</v>
      </c>
      <c r="B5103" s="14">
        <v>44424</v>
      </c>
      <c r="C5103" t="s">
        <v>6</v>
      </c>
      <c r="D5103" t="s">
        <v>20</v>
      </c>
      <c r="E5103" s="15">
        <f t="shared" si="158"/>
        <v>20201902</v>
      </c>
      <c r="F5103">
        <v>94</v>
      </c>
      <c r="G5103">
        <v>94</v>
      </c>
      <c r="H5103" t="str">
        <f>IF(VLOOKUP(G5103,Clientes!$A$2:$D$102,4,FALSE)=0,Clientes!$D$6,VLOOKUP(G5103,Clientes!$A$2:$D$102,4,FALSE))</f>
        <v>Ciudad de México</v>
      </c>
      <c r="I5103" t="s">
        <v>830</v>
      </c>
      <c r="J5103">
        <v>7</v>
      </c>
      <c r="O5103" t="s">
        <v>32</v>
      </c>
    </row>
    <row r="5104" spans="1:15">
      <c r="A5104">
        <f t="shared" si="159"/>
        <v>5103</v>
      </c>
      <c r="B5104" s="14">
        <v>44424</v>
      </c>
      <c r="C5104" t="s">
        <v>6</v>
      </c>
      <c r="D5104" t="s">
        <v>20</v>
      </c>
      <c r="E5104" s="15">
        <f t="shared" si="158"/>
        <v>20201903</v>
      </c>
      <c r="F5104">
        <v>195</v>
      </c>
      <c r="G5104">
        <v>99999</v>
      </c>
      <c r="H5104" t="str">
        <f>IF(VLOOKUP(G5104,Clientes!$A$2:$D$102,4,FALSE)=0,Clientes!$D$6,VLOOKUP(G5104,Clientes!$A$2:$D$102,4,FALSE))</f>
        <v>Ciudad de México</v>
      </c>
      <c r="I5104" t="s">
        <v>855</v>
      </c>
      <c r="J5104">
        <v>7</v>
      </c>
      <c r="O5104" t="s">
        <v>907</v>
      </c>
    </row>
    <row r="5105" spans="1:15">
      <c r="A5105">
        <f t="shared" si="159"/>
        <v>5104</v>
      </c>
      <c r="B5105" s="14">
        <v>44424</v>
      </c>
      <c r="C5105" t="s">
        <v>6</v>
      </c>
      <c r="D5105" t="s">
        <v>20</v>
      </c>
      <c r="E5105" s="15">
        <f t="shared" si="158"/>
        <v>20201904</v>
      </c>
      <c r="F5105">
        <v>207</v>
      </c>
      <c r="G5105">
        <v>99999</v>
      </c>
      <c r="H5105" t="str">
        <f>IF(VLOOKUP(G5105,Clientes!$A$2:$D$102,4,FALSE)=0,Clientes!$D$6,VLOOKUP(G5105,Clientes!$A$2:$D$102,4,FALSE))</f>
        <v>Ciudad de México</v>
      </c>
      <c r="I5105" t="s">
        <v>842</v>
      </c>
      <c r="J5105">
        <v>7</v>
      </c>
      <c r="O5105" t="s">
        <v>908</v>
      </c>
    </row>
    <row r="5106" spans="1:15">
      <c r="A5106">
        <f t="shared" si="159"/>
        <v>5105</v>
      </c>
      <c r="B5106" s="14">
        <v>44424</v>
      </c>
      <c r="C5106" t="s">
        <v>6</v>
      </c>
      <c r="D5106" t="s">
        <v>21</v>
      </c>
      <c r="E5106" s="15">
        <f t="shared" si="158"/>
        <v>20201905</v>
      </c>
      <c r="F5106">
        <v>368</v>
      </c>
      <c r="G5106">
        <v>99999</v>
      </c>
      <c r="H5106" t="str">
        <f>IF(VLOOKUP(G5106,Clientes!$A$2:$D$102,4,FALSE)=0,Clientes!$D$6,VLOOKUP(G5106,Clientes!$A$2:$D$102,4,FALSE))</f>
        <v>Ciudad de México</v>
      </c>
      <c r="I5106" t="s">
        <v>843</v>
      </c>
      <c r="J5106">
        <v>7</v>
      </c>
      <c r="O5106" t="s">
        <v>907</v>
      </c>
    </row>
    <row r="5107" spans="1:15">
      <c r="A5107">
        <f t="shared" si="159"/>
        <v>5106</v>
      </c>
      <c r="B5107" s="14">
        <v>44424</v>
      </c>
      <c r="C5107" t="s">
        <v>6</v>
      </c>
      <c r="D5107" t="s">
        <v>20</v>
      </c>
      <c r="E5107" s="15">
        <f t="shared" si="158"/>
        <v>20201906</v>
      </c>
      <c r="F5107">
        <v>371</v>
      </c>
      <c r="G5107">
        <v>99999</v>
      </c>
      <c r="H5107" t="str">
        <f>IF(VLOOKUP(G5107,Clientes!$A$2:$D$102,4,FALSE)=0,Clientes!$D$6,VLOOKUP(G5107,Clientes!$A$2:$D$102,4,FALSE))</f>
        <v>Ciudad de México</v>
      </c>
      <c r="I5107" t="s">
        <v>859</v>
      </c>
      <c r="J5107">
        <v>1</v>
      </c>
      <c r="O5107" t="s">
        <v>32</v>
      </c>
    </row>
    <row r="5108" spans="1:15">
      <c r="A5108">
        <f t="shared" si="159"/>
        <v>5107</v>
      </c>
      <c r="B5108" s="14">
        <v>44424</v>
      </c>
      <c r="C5108" t="s">
        <v>6</v>
      </c>
      <c r="D5108" t="s">
        <v>20</v>
      </c>
      <c r="E5108" s="15">
        <f t="shared" si="158"/>
        <v>20201907</v>
      </c>
      <c r="F5108">
        <v>379</v>
      </c>
      <c r="G5108">
        <v>99999</v>
      </c>
      <c r="H5108" t="str">
        <f>IF(VLOOKUP(G5108,Clientes!$A$2:$D$102,4,FALSE)=0,Clientes!$D$6,VLOOKUP(G5108,Clientes!$A$2:$D$102,4,FALSE))</f>
        <v>Ciudad de México</v>
      </c>
      <c r="I5108" t="s">
        <v>881</v>
      </c>
      <c r="J5108">
        <v>2</v>
      </c>
      <c r="O5108" t="s">
        <v>907</v>
      </c>
    </row>
    <row r="5109" spans="1:15">
      <c r="A5109">
        <f t="shared" si="159"/>
        <v>5108</v>
      </c>
      <c r="B5109" s="14">
        <v>44424</v>
      </c>
      <c r="C5109" t="s">
        <v>6</v>
      </c>
      <c r="D5109" t="s">
        <v>20</v>
      </c>
      <c r="E5109" s="15">
        <f t="shared" si="158"/>
        <v>20201908</v>
      </c>
      <c r="F5109">
        <v>415</v>
      </c>
      <c r="G5109">
        <v>99999</v>
      </c>
      <c r="H5109" t="str">
        <f>IF(VLOOKUP(G5109,Clientes!$A$2:$D$102,4,FALSE)=0,Clientes!$D$6,VLOOKUP(G5109,Clientes!$A$2:$D$102,4,FALSE))</f>
        <v>Ciudad de México</v>
      </c>
      <c r="I5109" t="s">
        <v>890</v>
      </c>
      <c r="J5109">
        <v>3</v>
      </c>
      <c r="O5109" t="s">
        <v>908</v>
      </c>
    </row>
    <row r="5110" spans="1:15">
      <c r="A5110">
        <f t="shared" si="159"/>
        <v>5109</v>
      </c>
      <c r="B5110" s="14">
        <v>44424</v>
      </c>
      <c r="C5110" t="s">
        <v>6</v>
      </c>
      <c r="D5110" t="s">
        <v>20</v>
      </c>
      <c r="E5110" s="15">
        <f t="shared" si="158"/>
        <v>20201909</v>
      </c>
      <c r="F5110">
        <v>464</v>
      </c>
      <c r="G5110">
        <v>99999</v>
      </c>
      <c r="H5110" t="str">
        <f>IF(VLOOKUP(G5110,Clientes!$A$2:$D$102,4,FALSE)=0,Clientes!$D$6,VLOOKUP(G5110,Clientes!$A$2:$D$102,4,FALSE))</f>
        <v>Ciudad de México</v>
      </c>
      <c r="I5110" t="s">
        <v>856</v>
      </c>
      <c r="J5110">
        <v>4</v>
      </c>
      <c r="O5110" t="s">
        <v>907</v>
      </c>
    </row>
    <row r="5111" spans="1:15">
      <c r="A5111">
        <f t="shared" si="159"/>
        <v>5110</v>
      </c>
      <c r="B5111" s="14">
        <v>44425</v>
      </c>
      <c r="C5111" t="s">
        <v>6</v>
      </c>
      <c r="D5111" t="s">
        <v>22</v>
      </c>
      <c r="E5111" s="15">
        <f t="shared" si="158"/>
        <v>20201910</v>
      </c>
      <c r="F5111">
        <v>55</v>
      </c>
      <c r="G5111">
        <v>55</v>
      </c>
      <c r="H5111" t="str">
        <f>IF(VLOOKUP(G5111,Clientes!$A$2:$D$102,4,FALSE)=0,Clientes!$D$6,VLOOKUP(G5111,Clientes!$A$2:$D$102,4,FALSE))</f>
        <v>Córdoba</v>
      </c>
      <c r="I5111" t="s">
        <v>875</v>
      </c>
      <c r="J5111">
        <v>5</v>
      </c>
      <c r="O5111" t="s">
        <v>908</v>
      </c>
    </row>
    <row r="5112" spans="1:15">
      <c r="A5112">
        <f t="shared" si="159"/>
        <v>5111</v>
      </c>
      <c r="B5112" s="14">
        <v>44425</v>
      </c>
      <c r="C5112" t="s">
        <v>6</v>
      </c>
      <c r="D5112" t="s">
        <v>20</v>
      </c>
      <c r="E5112" s="15">
        <f t="shared" si="158"/>
        <v>20201911</v>
      </c>
      <c r="F5112">
        <v>362</v>
      </c>
      <c r="G5112">
        <v>99999</v>
      </c>
      <c r="H5112" t="str">
        <f>IF(VLOOKUP(G5112,Clientes!$A$2:$D$102,4,FALSE)=0,Clientes!$D$6,VLOOKUP(G5112,Clientes!$A$2:$D$102,4,FALSE))</f>
        <v>Ciudad de México</v>
      </c>
      <c r="I5112" t="s">
        <v>828</v>
      </c>
      <c r="J5112">
        <v>7</v>
      </c>
      <c r="O5112" t="s">
        <v>908</v>
      </c>
    </row>
    <row r="5113" spans="1:15">
      <c r="A5113">
        <f t="shared" si="159"/>
        <v>5112</v>
      </c>
      <c r="B5113" s="14">
        <v>44425</v>
      </c>
      <c r="C5113" t="s">
        <v>6</v>
      </c>
      <c r="D5113" t="s">
        <v>20</v>
      </c>
      <c r="E5113" s="15">
        <f t="shared" si="158"/>
        <v>20201912</v>
      </c>
      <c r="F5113">
        <v>429</v>
      </c>
      <c r="G5113">
        <v>99999</v>
      </c>
      <c r="H5113" t="str">
        <f>IF(VLOOKUP(G5113,Clientes!$A$2:$D$102,4,FALSE)=0,Clientes!$D$6,VLOOKUP(G5113,Clientes!$A$2:$D$102,4,FALSE))</f>
        <v>Ciudad de México</v>
      </c>
      <c r="I5113" t="s">
        <v>838</v>
      </c>
      <c r="J5113">
        <v>5</v>
      </c>
      <c r="O5113" t="s">
        <v>908</v>
      </c>
    </row>
    <row r="5114" spans="1:15">
      <c r="A5114">
        <f t="shared" si="159"/>
        <v>5113</v>
      </c>
      <c r="B5114" s="14">
        <v>44426</v>
      </c>
      <c r="C5114" t="s">
        <v>6</v>
      </c>
      <c r="D5114" t="s">
        <v>20</v>
      </c>
      <c r="E5114" s="15">
        <f t="shared" si="158"/>
        <v>20201913</v>
      </c>
      <c r="F5114">
        <v>10</v>
      </c>
      <c r="G5114">
        <v>10</v>
      </c>
      <c r="H5114" t="str">
        <f>IF(VLOOKUP(G5114,Clientes!$A$2:$D$102,4,FALSE)=0,Clientes!$D$6,VLOOKUP(G5114,Clientes!$A$2:$D$102,4,FALSE))</f>
        <v>Ciudad de México</v>
      </c>
      <c r="I5114" t="s">
        <v>837</v>
      </c>
      <c r="J5114">
        <v>2</v>
      </c>
      <c r="O5114" t="s">
        <v>32</v>
      </c>
    </row>
    <row r="5115" spans="1:15">
      <c r="A5115">
        <f t="shared" si="159"/>
        <v>5114</v>
      </c>
      <c r="B5115" s="14">
        <v>44426</v>
      </c>
      <c r="C5115" t="s">
        <v>6</v>
      </c>
      <c r="D5115" t="s">
        <v>21</v>
      </c>
      <c r="E5115" s="15">
        <f t="shared" si="158"/>
        <v>20201914</v>
      </c>
      <c r="F5115">
        <v>63</v>
      </c>
      <c r="G5115">
        <v>63</v>
      </c>
      <c r="H5115" t="str">
        <f>IF(VLOOKUP(G5115,Clientes!$A$2:$D$102,4,FALSE)=0,Clientes!$D$6,VLOOKUP(G5115,Clientes!$A$2:$D$102,4,FALSE))</f>
        <v>Ciudad de México</v>
      </c>
      <c r="I5115" t="s">
        <v>886</v>
      </c>
      <c r="J5115">
        <v>6</v>
      </c>
      <c r="O5115" t="s">
        <v>32</v>
      </c>
    </row>
    <row r="5116" spans="1:15">
      <c r="A5116">
        <f t="shared" si="159"/>
        <v>5115</v>
      </c>
      <c r="B5116" s="14">
        <v>44426</v>
      </c>
      <c r="C5116" t="s">
        <v>6</v>
      </c>
      <c r="D5116" t="s">
        <v>20</v>
      </c>
      <c r="E5116" s="15">
        <f t="shared" ref="E5116:E5179" si="160">IF(CONCATENATE(D5116,F5116)=CONCATENATE(D5115,F5115),E5115,E5115+1)</f>
        <v>20201915</v>
      </c>
      <c r="F5116">
        <v>258</v>
      </c>
      <c r="G5116">
        <v>99999</v>
      </c>
      <c r="H5116" t="str">
        <f>IF(VLOOKUP(G5116,Clientes!$A$2:$D$102,4,FALSE)=0,Clientes!$D$6,VLOOKUP(G5116,Clientes!$A$2:$D$102,4,FALSE))</f>
        <v>Ciudad de México</v>
      </c>
      <c r="I5116" t="s">
        <v>861</v>
      </c>
      <c r="J5116">
        <v>2</v>
      </c>
      <c r="O5116" t="s">
        <v>908</v>
      </c>
    </row>
    <row r="5117" spans="1:15">
      <c r="A5117">
        <f t="shared" si="159"/>
        <v>5116</v>
      </c>
      <c r="B5117" s="14">
        <v>44426</v>
      </c>
      <c r="C5117" t="s">
        <v>6</v>
      </c>
      <c r="D5117" t="s">
        <v>20</v>
      </c>
      <c r="E5117" s="15">
        <f t="shared" si="160"/>
        <v>20201916</v>
      </c>
      <c r="F5117">
        <v>324</v>
      </c>
      <c r="G5117">
        <v>99999</v>
      </c>
      <c r="H5117" t="str">
        <f>IF(VLOOKUP(G5117,Clientes!$A$2:$D$102,4,FALSE)=0,Clientes!$D$6,VLOOKUP(G5117,Clientes!$A$2:$D$102,4,FALSE))</f>
        <v>Ciudad de México</v>
      </c>
      <c r="I5117" t="s">
        <v>862</v>
      </c>
      <c r="J5117">
        <v>7</v>
      </c>
      <c r="O5117" t="s">
        <v>32</v>
      </c>
    </row>
    <row r="5118" spans="1:15">
      <c r="A5118">
        <f t="shared" si="159"/>
        <v>5117</v>
      </c>
      <c r="B5118" s="14">
        <v>44426</v>
      </c>
      <c r="C5118" t="s">
        <v>6</v>
      </c>
      <c r="D5118" t="s">
        <v>20</v>
      </c>
      <c r="E5118" s="15">
        <f t="shared" si="160"/>
        <v>20201917</v>
      </c>
      <c r="F5118">
        <v>340</v>
      </c>
      <c r="G5118">
        <v>99999</v>
      </c>
      <c r="H5118" t="str">
        <f>IF(VLOOKUP(G5118,Clientes!$A$2:$D$102,4,FALSE)=0,Clientes!$D$6,VLOOKUP(G5118,Clientes!$A$2:$D$102,4,FALSE))</f>
        <v>Ciudad de México</v>
      </c>
      <c r="I5118" t="s">
        <v>877</v>
      </c>
      <c r="J5118">
        <v>5</v>
      </c>
      <c r="O5118" t="s">
        <v>907</v>
      </c>
    </row>
    <row r="5119" spans="1:15">
      <c r="A5119">
        <f t="shared" si="159"/>
        <v>5118</v>
      </c>
      <c r="B5119" s="14">
        <v>44427</v>
      </c>
      <c r="C5119" t="s">
        <v>6</v>
      </c>
      <c r="D5119" t="s">
        <v>22</v>
      </c>
      <c r="E5119" s="15">
        <f t="shared" si="160"/>
        <v>20201918</v>
      </c>
      <c r="F5119">
        <v>29</v>
      </c>
      <c r="G5119">
        <v>29</v>
      </c>
      <c r="H5119" t="str">
        <f>IF(VLOOKUP(G5119,Clientes!$A$2:$D$102,4,FALSE)=0,Clientes!$D$6,VLOOKUP(G5119,Clientes!$A$2:$D$102,4,FALSE))</f>
        <v>Ciudad de México</v>
      </c>
      <c r="I5119" t="s">
        <v>880</v>
      </c>
      <c r="J5119">
        <v>6</v>
      </c>
      <c r="O5119" t="s">
        <v>908</v>
      </c>
    </row>
    <row r="5120" spans="1:15">
      <c r="A5120">
        <f t="shared" si="159"/>
        <v>5119</v>
      </c>
      <c r="B5120" s="14">
        <v>44427</v>
      </c>
      <c r="C5120" t="s">
        <v>6</v>
      </c>
      <c r="D5120" t="s">
        <v>20</v>
      </c>
      <c r="E5120" s="15">
        <f t="shared" si="160"/>
        <v>20201919</v>
      </c>
      <c r="F5120">
        <v>75</v>
      </c>
      <c r="G5120">
        <v>75</v>
      </c>
      <c r="H5120" t="str">
        <f>IF(VLOOKUP(G5120,Clientes!$A$2:$D$102,4,FALSE)=0,Clientes!$D$6,VLOOKUP(G5120,Clientes!$A$2:$D$102,4,FALSE))</f>
        <v>Veracruz</v>
      </c>
      <c r="I5120" t="s">
        <v>890</v>
      </c>
      <c r="J5120">
        <v>3</v>
      </c>
      <c r="O5120" t="s">
        <v>908</v>
      </c>
    </row>
    <row r="5121" spans="1:15">
      <c r="A5121">
        <f t="shared" si="159"/>
        <v>5120</v>
      </c>
      <c r="B5121" s="14">
        <v>44427</v>
      </c>
      <c r="C5121" t="s">
        <v>6</v>
      </c>
      <c r="D5121" t="s">
        <v>20</v>
      </c>
      <c r="E5121" s="15">
        <f t="shared" si="160"/>
        <v>20201920</v>
      </c>
      <c r="F5121">
        <v>99</v>
      </c>
      <c r="G5121">
        <v>99</v>
      </c>
      <c r="H5121" t="str">
        <f>IF(VLOOKUP(G5121,Clientes!$A$2:$D$102,4,FALSE)=0,Clientes!$D$6,VLOOKUP(G5121,Clientes!$A$2:$D$102,4,FALSE))</f>
        <v>Toluca de Lerdo</v>
      </c>
      <c r="I5121" t="s">
        <v>852</v>
      </c>
      <c r="J5121">
        <v>3</v>
      </c>
      <c r="O5121" t="s">
        <v>908</v>
      </c>
    </row>
    <row r="5122" spans="1:15">
      <c r="A5122">
        <f t="shared" si="159"/>
        <v>5121</v>
      </c>
      <c r="B5122" s="14">
        <v>44427</v>
      </c>
      <c r="C5122" t="s">
        <v>6</v>
      </c>
      <c r="D5122" t="s">
        <v>21</v>
      </c>
      <c r="E5122" s="15">
        <f t="shared" si="160"/>
        <v>20201921</v>
      </c>
      <c r="F5122">
        <v>125</v>
      </c>
      <c r="G5122">
        <v>99999</v>
      </c>
      <c r="H5122" t="str">
        <f>IF(VLOOKUP(G5122,Clientes!$A$2:$D$102,4,FALSE)=0,Clientes!$D$6,VLOOKUP(G5122,Clientes!$A$2:$D$102,4,FALSE))</f>
        <v>Ciudad de México</v>
      </c>
      <c r="I5122" t="s">
        <v>829</v>
      </c>
      <c r="J5122">
        <v>2</v>
      </c>
      <c r="O5122" t="s">
        <v>907</v>
      </c>
    </row>
    <row r="5123" spans="1:15">
      <c r="A5123">
        <f t="shared" si="159"/>
        <v>5122</v>
      </c>
      <c r="B5123" s="14">
        <v>44427</v>
      </c>
      <c r="C5123" t="s">
        <v>6</v>
      </c>
      <c r="D5123" t="s">
        <v>22</v>
      </c>
      <c r="E5123" s="15">
        <f t="shared" si="160"/>
        <v>20201922</v>
      </c>
      <c r="F5123">
        <v>141</v>
      </c>
      <c r="G5123">
        <v>99999</v>
      </c>
      <c r="H5123" t="str">
        <f>IF(VLOOKUP(G5123,Clientes!$A$2:$D$102,4,FALSE)=0,Clientes!$D$6,VLOOKUP(G5123,Clientes!$A$2:$D$102,4,FALSE))</f>
        <v>Ciudad de México</v>
      </c>
      <c r="I5123" t="s">
        <v>840</v>
      </c>
      <c r="J5123">
        <v>2</v>
      </c>
      <c r="O5123" t="s">
        <v>32</v>
      </c>
    </row>
    <row r="5124" spans="1:15">
      <c r="A5124">
        <f t="shared" ref="A5124:A5187" si="161">A5123+1</f>
        <v>5123</v>
      </c>
      <c r="B5124" s="14">
        <v>44427</v>
      </c>
      <c r="C5124" t="s">
        <v>6</v>
      </c>
      <c r="D5124" t="s">
        <v>21</v>
      </c>
      <c r="E5124" s="15">
        <f t="shared" si="160"/>
        <v>20201923</v>
      </c>
      <c r="F5124">
        <v>235</v>
      </c>
      <c r="G5124">
        <v>99999</v>
      </c>
      <c r="H5124" t="str">
        <f>IF(VLOOKUP(G5124,Clientes!$A$2:$D$102,4,FALSE)=0,Clientes!$D$6,VLOOKUP(G5124,Clientes!$A$2:$D$102,4,FALSE))</f>
        <v>Ciudad de México</v>
      </c>
      <c r="I5124" t="s">
        <v>832</v>
      </c>
      <c r="J5124">
        <v>4</v>
      </c>
      <c r="O5124" t="s">
        <v>32</v>
      </c>
    </row>
    <row r="5125" spans="1:15">
      <c r="A5125">
        <f t="shared" si="161"/>
        <v>5124</v>
      </c>
      <c r="B5125" s="14">
        <v>44427</v>
      </c>
      <c r="C5125" t="s">
        <v>6</v>
      </c>
      <c r="D5125" t="s">
        <v>22</v>
      </c>
      <c r="E5125" s="15">
        <f t="shared" si="160"/>
        <v>20201924</v>
      </c>
      <c r="F5125">
        <v>375</v>
      </c>
      <c r="G5125">
        <v>99999</v>
      </c>
      <c r="H5125" t="str">
        <f>IF(VLOOKUP(G5125,Clientes!$A$2:$D$102,4,FALSE)=0,Clientes!$D$6,VLOOKUP(G5125,Clientes!$A$2:$D$102,4,FALSE))</f>
        <v>Ciudad de México</v>
      </c>
      <c r="I5125" t="s">
        <v>875</v>
      </c>
      <c r="J5125">
        <v>5</v>
      </c>
      <c r="O5125" t="s">
        <v>907</v>
      </c>
    </row>
    <row r="5126" spans="1:15">
      <c r="A5126">
        <f t="shared" si="161"/>
        <v>5125</v>
      </c>
      <c r="B5126" s="14">
        <v>44427</v>
      </c>
      <c r="C5126" t="s">
        <v>6</v>
      </c>
      <c r="D5126" t="s">
        <v>20</v>
      </c>
      <c r="E5126" s="15">
        <f t="shared" si="160"/>
        <v>20201925</v>
      </c>
      <c r="F5126">
        <v>445</v>
      </c>
      <c r="G5126">
        <v>99999</v>
      </c>
      <c r="H5126" t="str">
        <f>IF(VLOOKUP(G5126,Clientes!$A$2:$D$102,4,FALSE)=0,Clientes!$D$6,VLOOKUP(G5126,Clientes!$A$2:$D$102,4,FALSE))</f>
        <v>Ciudad de México</v>
      </c>
      <c r="I5126" t="s">
        <v>844</v>
      </c>
      <c r="J5126">
        <v>2</v>
      </c>
      <c r="O5126" t="s">
        <v>32</v>
      </c>
    </row>
    <row r="5127" spans="1:15">
      <c r="A5127">
        <f t="shared" si="161"/>
        <v>5126</v>
      </c>
      <c r="B5127" s="14">
        <v>44427</v>
      </c>
      <c r="C5127" t="s">
        <v>6</v>
      </c>
      <c r="D5127" t="s">
        <v>20</v>
      </c>
      <c r="E5127" s="15">
        <f t="shared" si="160"/>
        <v>20201926</v>
      </c>
      <c r="F5127">
        <v>446</v>
      </c>
      <c r="G5127">
        <v>99999</v>
      </c>
      <c r="H5127" t="str">
        <f>IF(VLOOKUP(G5127,Clientes!$A$2:$D$102,4,FALSE)=0,Clientes!$D$6,VLOOKUP(G5127,Clientes!$A$2:$D$102,4,FALSE))</f>
        <v>Ciudad de México</v>
      </c>
      <c r="I5127" t="s">
        <v>852</v>
      </c>
      <c r="J5127">
        <v>4</v>
      </c>
      <c r="O5127" t="s">
        <v>907</v>
      </c>
    </row>
    <row r="5128" spans="1:15">
      <c r="A5128">
        <f t="shared" si="161"/>
        <v>5127</v>
      </c>
      <c r="B5128" s="14">
        <v>44428</v>
      </c>
      <c r="C5128" t="s">
        <v>6</v>
      </c>
      <c r="D5128" t="s">
        <v>21</v>
      </c>
      <c r="E5128" s="15">
        <f t="shared" si="160"/>
        <v>20201927</v>
      </c>
      <c r="F5128">
        <v>36</v>
      </c>
      <c r="G5128">
        <v>36</v>
      </c>
      <c r="H5128" t="str">
        <f>IF(VLOOKUP(G5128,Clientes!$A$2:$D$102,4,FALSE)=0,Clientes!$D$6,VLOOKUP(G5128,Clientes!$A$2:$D$102,4,FALSE))</f>
        <v>Tijuana</v>
      </c>
      <c r="I5128" t="s">
        <v>868</v>
      </c>
      <c r="J5128">
        <v>2</v>
      </c>
      <c r="O5128" t="s">
        <v>32</v>
      </c>
    </row>
    <row r="5129" spans="1:15">
      <c r="A5129">
        <f t="shared" si="161"/>
        <v>5128</v>
      </c>
      <c r="B5129" s="14">
        <v>44428</v>
      </c>
      <c r="C5129" t="s">
        <v>6</v>
      </c>
      <c r="D5129" t="s">
        <v>20</v>
      </c>
      <c r="E5129" s="15">
        <f t="shared" si="160"/>
        <v>20201928</v>
      </c>
      <c r="F5129">
        <v>88</v>
      </c>
      <c r="G5129">
        <v>88</v>
      </c>
      <c r="H5129" t="str">
        <f>IF(VLOOKUP(G5129,Clientes!$A$2:$D$102,4,FALSE)=0,Clientes!$D$6,VLOOKUP(G5129,Clientes!$A$2:$D$102,4,FALSE))</f>
        <v>Saltillo</v>
      </c>
      <c r="I5129" t="s">
        <v>885</v>
      </c>
      <c r="J5129">
        <v>1</v>
      </c>
      <c r="O5129" t="s">
        <v>32</v>
      </c>
    </row>
    <row r="5130" spans="1:15">
      <c r="A5130">
        <f t="shared" si="161"/>
        <v>5129</v>
      </c>
      <c r="B5130" s="14">
        <v>44428</v>
      </c>
      <c r="C5130" t="s">
        <v>6</v>
      </c>
      <c r="D5130" t="s">
        <v>21</v>
      </c>
      <c r="E5130" s="15">
        <f t="shared" si="160"/>
        <v>20201929</v>
      </c>
      <c r="F5130">
        <v>110</v>
      </c>
      <c r="G5130">
        <v>99999</v>
      </c>
      <c r="H5130" t="str">
        <f>IF(VLOOKUP(G5130,Clientes!$A$2:$D$102,4,FALSE)=0,Clientes!$D$6,VLOOKUP(G5130,Clientes!$A$2:$D$102,4,FALSE))</f>
        <v>Ciudad de México</v>
      </c>
      <c r="I5130" t="s">
        <v>855</v>
      </c>
      <c r="J5130">
        <v>6</v>
      </c>
      <c r="O5130" t="s">
        <v>907</v>
      </c>
    </row>
    <row r="5131" spans="1:15">
      <c r="A5131">
        <f t="shared" si="161"/>
        <v>5130</v>
      </c>
      <c r="B5131" s="14">
        <v>44428</v>
      </c>
      <c r="C5131" t="s">
        <v>6</v>
      </c>
      <c r="D5131" t="s">
        <v>20</v>
      </c>
      <c r="E5131" s="15">
        <f t="shared" si="160"/>
        <v>20201930</v>
      </c>
      <c r="F5131">
        <v>339</v>
      </c>
      <c r="G5131">
        <v>99999</v>
      </c>
      <c r="H5131" t="str">
        <f>IF(VLOOKUP(G5131,Clientes!$A$2:$D$102,4,FALSE)=0,Clientes!$D$6,VLOOKUP(G5131,Clientes!$A$2:$D$102,4,FALSE))</f>
        <v>Ciudad de México</v>
      </c>
      <c r="I5131" t="s">
        <v>883</v>
      </c>
      <c r="J5131">
        <v>7</v>
      </c>
      <c r="O5131" t="s">
        <v>907</v>
      </c>
    </row>
    <row r="5132" spans="1:15">
      <c r="A5132">
        <f t="shared" si="161"/>
        <v>5131</v>
      </c>
      <c r="B5132" s="14">
        <v>44428</v>
      </c>
      <c r="C5132" t="s">
        <v>6</v>
      </c>
      <c r="D5132" t="s">
        <v>20</v>
      </c>
      <c r="E5132" s="15">
        <f t="shared" si="160"/>
        <v>20201931</v>
      </c>
      <c r="F5132">
        <v>398</v>
      </c>
      <c r="G5132">
        <v>99999</v>
      </c>
      <c r="H5132" t="str">
        <f>IF(VLOOKUP(G5132,Clientes!$A$2:$D$102,4,FALSE)=0,Clientes!$D$6,VLOOKUP(G5132,Clientes!$A$2:$D$102,4,FALSE))</f>
        <v>Ciudad de México</v>
      </c>
      <c r="I5132" t="s">
        <v>834</v>
      </c>
      <c r="J5132">
        <v>4</v>
      </c>
      <c r="O5132" t="s">
        <v>32</v>
      </c>
    </row>
    <row r="5133" spans="1:15">
      <c r="A5133">
        <f t="shared" si="161"/>
        <v>5132</v>
      </c>
      <c r="B5133" s="14">
        <v>44428</v>
      </c>
      <c r="C5133" t="s">
        <v>6</v>
      </c>
      <c r="D5133" t="s">
        <v>20</v>
      </c>
      <c r="E5133" s="15">
        <f t="shared" si="160"/>
        <v>20201932</v>
      </c>
      <c r="F5133">
        <v>457</v>
      </c>
      <c r="G5133">
        <v>99999</v>
      </c>
      <c r="H5133" t="str">
        <f>IF(VLOOKUP(G5133,Clientes!$A$2:$D$102,4,FALSE)=0,Clientes!$D$6,VLOOKUP(G5133,Clientes!$A$2:$D$102,4,FALSE))</f>
        <v>Ciudad de México</v>
      </c>
      <c r="I5133" t="s">
        <v>843</v>
      </c>
      <c r="J5133">
        <v>3</v>
      </c>
      <c r="O5133" t="s">
        <v>907</v>
      </c>
    </row>
    <row r="5134" spans="1:15">
      <c r="A5134">
        <f t="shared" si="161"/>
        <v>5133</v>
      </c>
      <c r="B5134" s="14">
        <v>44429</v>
      </c>
      <c r="C5134" t="s">
        <v>6</v>
      </c>
      <c r="D5134" t="s">
        <v>20</v>
      </c>
      <c r="E5134" s="15">
        <f t="shared" si="160"/>
        <v>20201933</v>
      </c>
      <c r="F5134">
        <v>286</v>
      </c>
      <c r="G5134">
        <v>99999</v>
      </c>
      <c r="H5134" t="str">
        <f>IF(VLOOKUP(G5134,Clientes!$A$2:$D$102,4,FALSE)=0,Clientes!$D$6,VLOOKUP(G5134,Clientes!$A$2:$D$102,4,FALSE))</f>
        <v>Ciudad de México</v>
      </c>
      <c r="I5134" t="s">
        <v>827</v>
      </c>
      <c r="J5134">
        <v>4</v>
      </c>
      <c r="O5134" t="s">
        <v>907</v>
      </c>
    </row>
    <row r="5135" spans="1:15">
      <c r="A5135">
        <f t="shared" si="161"/>
        <v>5134</v>
      </c>
      <c r="B5135" s="14">
        <v>44429</v>
      </c>
      <c r="C5135" t="s">
        <v>6</v>
      </c>
      <c r="D5135" t="s">
        <v>21</v>
      </c>
      <c r="E5135" s="15">
        <f t="shared" si="160"/>
        <v>20201934</v>
      </c>
      <c r="F5135">
        <v>330</v>
      </c>
      <c r="G5135">
        <v>99999</v>
      </c>
      <c r="H5135" t="str">
        <f>IF(VLOOKUP(G5135,Clientes!$A$2:$D$102,4,FALSE)=0,Clientes!$D$6,VLOOKUP(G5135,Clientes!$A$2:$D$102,4,FALSE))</f>
        <v>Ciudad de México</v>
      </c>
      <c r="I5135" t="s">
        <v>872</v>
      </c>
      <c r="J5135">
        <v>4</v>
      </c>
      <c r="O5135" t="s">
        <v>32</v>
      </c>
    </row>
    <row r="5136" spans="1:15">
      <c r="A5136">
        <f t="shared" si="161"/>
        <v>5135</v>
      </c>
      <c r="B5136" s="14">
        <v>44429</v>
      </c>
      <c r="C5136" t="s">
        <v>6</v>
      </c>
      <c r="D5136" t="s">
        <v>21</v>
      </c>
      <c r="E5136" s="15">
        <f t="shared" si="160"/>
        <v>20201935</v>
      </c>
      <c r="F5136">
        <v>367</v>
      </c>
      <c r="G5136">
        <v>99999</v>
      </c>
      <c r="H5136" t="str">
        <f>IF(VLOOKUP(G5136,Clientes!$A$2:$D$102,4,FALSE)=0,Clientes!$D$6,VLOOKUP(G5136,Clientes!$A$2:$D$102,4,FALSE))</f>
        <v>Ciudad de México</v>
      </c>
      <c r="I5136" t="s">
        <v>886</v>
      </c>
      <c r="J5136">
        <v>2</v>
      </c>
      <c r="O5136" t="s">
        <v>32</v>
      </c>
    </row>
    <row r="5137" spans="1:15">
      <c r="A5137">
        <f t="shared" si="161"/>
        <v>5136</v>
      </c>
      <c r="B5137" s="14">
        <v>44430</v>
      </c>
      <c r="C5137" t="s">
        <v>6</v>
      </c>
      <c r="D5137" t="s">
        <v>21</v>
      </c>
      <c r="E5137" s="15">
        <f t="shared" si="160"/>
        <v>20201936</v>
      </c>
      <c r="F5137">
        <v>38</v>
      </c>
      <c r="G5137">
        <v>38</v>
      </c>
      <c r="H5137" t="str">
        <f>IF(VLOOKUP(G5137,Clientes!$A$2:$D$102,4,FALSE)=0,Clientes!$D$6,VLOOKUP(G5137,Clientes!$A$2:$D$102,4,FALSE))</f>
        <v>Victoria de Durango</v>
      </c>
      <c r="I5137" t="s">
        <v>885</v>
      </c>
      <c r="J5137">
        <v>5</v>
      </c>
      <c r="O5137" t="s">
        <v>908</v>
      </c>
    </row>
    <row r="5138" spans="1:15">
      <c r="A5138">
        <f t="shared" si="161"/>
        <v>5137</v>
      </c>
      <c r="B5138" s="14">
        <v>44430</v>
      </c>
      <c r="C5138" t="s">
        <v>6</v>
      </c>
      <c r="D5138" t="s">
        <v>20</v>
      </c>
      <c r="E5138" s="15">
        <f t="shared" si="160"/>
        <v>20201937</v>
      </c>
      <c r="F5138">
        <v>84</v>
      </c>
      <c r="G5138">
        <v>84</v>
      </c>
      <c r="H5138" t="str">
        <f>IF(VLOOKUP(G5138,Clientes!$A$2:$D$102,4,FALSE)=0,Clientes!$D$6,VLOOKUP(G5138,Clientes!$A$2:$D$102,4,FALSE))</f>
        <v>Ciudad de México</v>
      </c>
      <c r="I5138" t="s">
        <v>851</v>
      </c>
      <c r="J5138">
        <v>4</v>
      </c>
      <c r="O5138" t="s">
        <v>908</v>
      </c>
    </row>
    <row r="5139" spans="1:15">
      <c r="A5139">
        <f t="shared" si="161"/>
        <v>5138</v>
      </c>
      <c r="B5139" s="14">
        <v>44430</v>
      </c>
      <c r="C5139" t="s">
        <v>6</v>
      </c>
      <c r="D5139" t="s">
        <v>20</v>
      </c>
      <c r="E5139" s="15">
        <f t="shared" si="160"/>
        <v>20201938</v>
      </c>
      <c r="F5139">
        <v>196</v>
      </c>
      <c r="G5139">
        <v>99999</v>
      </c>
      <c r="H5139" t="str">
        <f>IF(VLOOKUP(G5139,Clientes!$A$2:$D$102,4,FALSE)=0,Clientes!$D$6,VLOOKUP(G5139,Clientes!$A$2:$D$102,4,FALSE))</f>
        <v>Ciudad de México</v>
      </c>
      <c r="I5139" t="s">
        <v>882</v>
      </c>
      <c r="J5139">
        <v>4</v>
      </c>
      <c r="O5139" t="s">
        <v>908</v>
      </c>
    </row>
    <row r="5140" spans="1:15">
      <c r="A5140">
        <f t="shared" si="161"/>
        <v>5139</v>
      </c>
      <c r="B5140" s="14">
        <v>44430</v>
      </c>
      <c r="C5140" t="s">
        <v>6</v>
      </c>
      <c r="D5140" t="s">
        <v>21</v>
      </c>
      <c r="E5140" s="15">
        <f t="shared" si="160"/>
        <v>20201939</v>
      </c>
      <c r="F5140">
        <v>314</v>
      </c>
      <c r="G5140">
        <v>99999</v>
      </c>
      <c r="H5140" t="str">
        <f>IF(VLOOKUP(G5140,Clientes!$A$2:$D$102,4,FALSE)=0,Clientes!$D$6,VLOOKUP(G5140,Clientes!$A$2:$D$102,4,FALSE))</f>
        <v>Ciudad de México</v>
      </c>
      <c r="I5140" t="s">
        <v>843</v>
      </c>
      <c r="J5140">
        <v>5</v>
      </c>
      <c r="O5140" t="s">
        <v>907</v>
      </c>
    </row>
    <row r="5141" spans="1:15">
      <c r="A5141">
        <f t="shared" si="161"/>
        <v>5140</v>
      </c>
      <c r="B5141" s="14">
        <v>44430</v>
      </c>
      <c r="C5141" t="s">
        <v>6</v>
      </c>
      <c r="D5141" t="s">
        <v>20</v>
      </c>
      <c r="E5141" s="15">
        <f t="shared" si="160"/>
        <v>20201940</v>
      </c>
      <c r="F5141">
        <v>328</v>
      </c>
      <c r="G5141">
        <v>99999</v>
      </c>
      <c r="H5141" t="str">
        <f>IF(VLOOKUP(G5141,Clientes!$A$2:$D$102,4,FALSE)=0,Clientes!$D$6,VLOOKUP(G5141,Clientes!$A$2:$D$102,4,FALSE))</f>
        <v>Ciudad de México</v>
      </c>
      <c r="I5141" t="s">
        <v>837</v>
      </c>
      <c r="J5141">
        <v>2</v>
      </c>
      <c r="O5141" t="s">
        <v>32</v>
      </c>
    </row>
    <row r="5142" spans="1:15">
      <c r="A5142">
        <f t="shared" si="161"/>
        <v>5141</v>
      </c>
      <c r="B5142" s="14">
        <v>44430</v>
      </c>
      <c r="C5142" t="s">
        <v>6</v>
      </c>
      <c r="D5142" t="s">
        <v>21</v>
      </c>
      <c r="E5142" s="15">
        <f t="shared" si="160"/>
        <v>20201941</v>
      </c>
      <c r="F5142">
        <v>334</v>
      </c>
      <c r="G5142">
        <v>99999</v>
      </c>
      <c r="H5142" t="str">
        <f>IF(VLOOKUP(G5142,Clientes!$A$2:$D$102,4,FALSE)=0,Clientes!$D$6,VLOOKUP(G5142,Clientes!$A$2:$D$102,4,FALSE))</f>
        <v>Ciudad de México</v>
      </c>
      <c r="I5142" t="s">
        <v>836</v>
      </c>
      <c r="J5142">
        <v>6</v>
      </c>
      <c r="O5142" t="s">
        <v>907</v>
      </c>
    </row>
    <row r="5143" spans="1:15">
      <c r="A5143">
        <f t="shared" si="161"/>
        <v>5142</v>
      </c>
      <c r="B5143" s="14">
        <v>44430</v>
      </c>
      <c r="C5143" t="s">
        <v>6</v>
      </c>
      <c r="D5143" t="s">
        <v>22</v>
      </c>
      <c r="E5143" s="15">
        <f t="shared" si="160"/>
        <v>20201942</v>
      </c>
      <c r="F5143">
        <v>342</v>
      </c>
      <c r="G5143">
        <v>99999</v>
      </c>
      <c r="H5143" t="str">
        <f>IF(VLOOKUP(G5143,Clientes!$A$2:$D$102,4,FALSE)=0,Clientes!$D$6,VLOOKUP(G5143,Clientes!$A$2:$D$102,4,FALSE))</f>
        <v>Ciudad de México</v>
      </c>
      <c r="I5143" t="s">
        <v>837</v>
      </c>
      <c r="J5143">
        <v>5</v>
      </c>
      <c r="O5143" t="s">
        <v>32</v>
      </c>
    </row>
    <row r="5144" spans="1:15">
      <c r="A5144">
        <f t="shared" si="161"/>
        <v>5143</v>
      </c>
      <c r="B5144" s="14">
        <v>44430</v>
      </c>
      <c r="C5144" t="s">
        <v>6</v>
      </c>
      <c r="D5144" t="s">
        <v>22</v>
      </c>
      <c r="E5144" s="15">
        <f t="shared" si="160"/>
        <v>20201943</v>
      </c>
      <c r="F5144">
        <v>362</v>
      </c>
      <c r="G5144">
        <v>99999</v>
      </c>
      <c r="H5144" t="str">
        <f>IF(VLOOKUP(G5144,Clientes!$A$2:$D$102,4,FALSE)=0,Clientes!$D$6,VLOOKUP(G5144,Clientes!$A$2:$D$102,4,FALSE))</f>
        <v>Ciudad de México</v>
      </c>
      <c r="I5144" t="s">
        <v>883</v>
      </c>
      <c r="J5144">
        <v>2</v>
      </c>
      <c r="O5144" t="s">
        <v>908</v>
      </c>
    </row>
    <row r="5145" spans="1:15">
      <c r="A5145">
        <f t="shared" si="161"/>
        <v>5144</v>
      </c>
      <c r="B5145" s="14">
        <v>44430</v>
      </c>
      <c r="C5145" t="s">
        <v>6</v>
      </c>
      <c r="D5145" t="s">
        <v>22</v>
      </c>
      <c r="E5145" s="15">
        <f t="shared" si="160"/>
        <v>20201944</v>
      </c>
      <c r="F5145">
        <v>367</v>
      </c>
      <c r="G5145">
        <v>99999</v>
      </c>
      <c r="H5145" t="str">
        <f>IF(VLOOKUP(G5145,Clientes!$A$2:$D$102,4,FALSE)=0,Clientes!$D$6,VLOOKUP(G5145,Clientes!$A$2:$D$102,4,FALSE))</f>
        <v>Ciudad de México</v>
      </c>
      <c r="I5145" t="s">
        <v>887</v>
      </c>
      <c r="J5145">
        <v>4</v>
      </c>
      <c r="O5145" t="s">
        <v>32</v>
      </c>
    </row>
    <row r="5146" spans="1:15">
      <c r="A5146">
        <f t="shared" si="161"/>
        <v>5145</v>
      </c>
      <c r="B5146" s="14">
        <v>44431</v>
      </c>
      <c r="C5146" t="s">
        <v>6</v>
      </c>
      <c r="D5146" t="s">
        <v>20</v>
      </c>
      <c r="E5146" s="15">
        <f t="shared" si="160"/>
        <v>20201945</v>
      </c>
      <c r="F5146">
        <v>38</v>
      </c>
      <c r="G5146">
        <v>38</v>
      </c>
      <c r="H5146" t="str">
        <f>IF(VLOOKUP(G5146,Clientes!$A$2:$D$102,4,FALSE)=0,Clientes!$D$6,VLOOKUP(G5146,Clientes!$A$2:$D$102,4,FALSE))</f>
        <v>Victoria de Durango</v>
      </c>
      <c r="I5146" t="s">
        <v>859</v>
      </c>
      <c r="J5146">
        <v>3</v>
      </c>
      <c r="O5146" t="s">
        <v>32</v>
      </c>
    </row>
    <row r="5147" spans="1:15">
      <c r="A5147">
        <f t="shared" si="161"/>
        <v>5146</v>
      </c>
      <c r="B5147" s="14">
        <v>44431</v>
      </c>
      <c r="C5147" t="s">
        <v>6</v>
      </c>
      <c r="D5147" t="s">
        <v>20</v>
      </c>
      <c r="E5147" s="15">
        <f t="shared" si="160"/>
        <v>20201946</v>
      </c>
      <c r="F5147">
        <v>44</v>
      </c>
      <c r="G5147">
        <v>44</v>
      </c>
      <c r="H5147" t="str">
        <f>IF(VLOOKUP(G5147,Clientes!$A$2:$D$102,4,FALSE)=0,Clientes!$D$6,VLOOKUP(G5147,Clientes!$A$2:$D$102,4,FALSE))</f>
        <v>Mérida</v>
      </c>
      <c r="I5147" t="s">
        <v>870</v>
      </c>
      <c r="J5147">
        <v>6</v>
      </c>
      <c r="O5147" t="s">
        <v>907</v>
      </c>
    </row>
    <row r="5148" spans="1:15">
      <c r="A5148">
        <f t="shared" si="161"/>
        <v>5147</v>
      </c>
      <c r="B5148" s="14">
        <v>44431</v>
      </c>
      <c r="C5148" t="s">
        <v>6</v>
      </c>
      <c r="D5148" t="s">
        <v>20</v>
      </c>
      <c r="E5148" s="15">
        <f t="shared" si="160"/>
        <v>20201947</v>
      </c>
      <c r="F5148">
        <v>117</v>
      </c>
      <c r="G5148">
        <v>99999</v>
      </c>
      <c r="H5148" t="str">
        <f>IF(VLOOKUP(G5148,Clientes!$A$2:$D$102,4,FALSE)=0,Clientes!$D$6,VLOOKUP(G5148,Clientes!$A$2:$D$102,4,FALSE))</f>
        <v>Ciudad de México</v>
      </c>
      <c r="I5148" t="s">
        <v>845</v>
      </c>
      <c r="J5148">
        <v>2</v>
      </c>
      <c r="O5148" t="s">
        <v>908</v>
      </c>
    </row>
    <row r="5149" spans="1:15">
      <c r="A5149">
        <f t="shared" si="161"/>
        <v>5148</v>
      </c>
      <c r="B5149" s="14">
        <v>44431</v>
      </c>
      <c r="C5149" t="s">
        <v>6</v>
      </c>
      <c r="D5149" t="s">
        <v>22</v>
      </c>
      <c r="E5149" s="15">
        <f t="shared" si="160"/>
        <v>20201948</v>
      </c>
      <c r="F5149">
        <v>136</v>
      </c>
      <c r="G5149">
        <v>99999</v>
      </c>
      <c r="H5149" t="str">
        <f>IF(VLOOKUP(G5149,Clientes!$A$2:$D$102,4,FALSE)=0,Clientes!$D$6,VLOOKUP(G5149,Clientes!$A$2:$D$102,4,FALSE))</f>
        <v>Ciudad de México</v>
      </c>
      <c r="I5149" t="s">
        <v>836</v>
      </c>
      <c r="J5149">
        <v>3</v>
      </c>
      <c r="O5149" t="s">
        <v>907</v>
      </c>
    </row>
    <row r="5150" spans="1:15">
      <c r="A5150">
        <f t="shared" si="161"/>
        <v>5149</v>
      </c>
      <c r="B5150" s="14">
        <v>44431</v>
      </c>
      <c r="C5150" t="s">
        <v>6</v>
      </c>
      <c r="D5150" t="s">
        <v>20</v>
      </c>
      <c r="E5150" s="15">
        <f t="shared" si="160"/>
        <v>20201949</v>
      </c>
      <c r="F5150">
        <v>202</v>
      </c>
      <c r="G5150">
        <v>99999</v>
      </c>
      <c r="H5150" t="str">
        <f>IF(VLOOKUP(G5150,Clientes!$A$2:$D$102,4,FALSE)=0,Clientes!$D$6,VLOOKUP(G5150,Clientes!$A$2:$D$102,4,FALSE))</f>
        <v>Ciudad de México</v>
      </c>
      <c r="I5150" t="s">
        <v>844</v>
      </c>
      <c r="J5150">
        <v>4</v>
      </c>
      <c r="O5150" t="s">
        <v>907</v>
      </c>
    </row>
    <row r="5151" spans="1:15">
      <c r="A5151">
        <f t="shared" si="161"/>
        <v>5150</v>
      </c>
      <c r="B5151" s="14">
        <v>44431</v>
      </c>
      <c r="C5151" t="s">
        <v>6</v>
      </c>
      <c r="D5151" t="s">
        <v>21</v>
      </c>
      <c r="E5151" s="15">
        <f t="shared" si="160"/>
        <v>20201950</v>
      </c>
      <c r="F5151">
        <v>231</v>
      </c>
      <c r="G5151">
        <v>99999</v>
      </c>
      <c r="H5151" t="str">
        <f>IF(VLOOKUP(G5151,Clientes!$A$2:$D$102,4,FALSE)=0,Clientes!$D$6,VLOOKUP(G5151,Clientes!$A$2:$D$102,4,FALSE))</f>
        <v>Ciudad de México</v>
      </c>
      <c r="I5151" t="s">
        <v>879</v>
      </c>
      <c r="J5151">
        <v>5</v>
      </c>
      <c r="O5151" t="s">
        <v>908</v>
      </c>
    </row>
    <row r="5152" spans="1:15">
      <c r="A5152">
        <f t="shared" si="161"/>
        <v>5151</v>
      </c>
      <c r="B5152" s="14">
        <v>44431</v>
      </c>
      <c r="C5152" t="s">
        <v>6</v>
      </c>
      <c r="D5152" t="s">
        <v>20</v>
      </c>
      <c r="E5152" s="15">
        <f t="shared" si="160"/>
        <v>20201951</v>
      </c>
      <c r="F5152">
        <v>274</v>
      </c>
      <c r="G5152">
        <v>99999</v>
      </c>
      <c r="H5152" t="str">
        <f>IF(VLOOKUP(G5152,Clientes!$A$2:$D$102,4,FALSE)=0,Clientes!$D$6,VLOOKUP(G5152,Clientes!$A$2:$D$102,4,FALSE))</f>
        <v>Ciudad de México</v>
      </c>
      <c r="I5152" t="s">
        <v>886</v>
      </c>
      <c r="J5152">
        <v>3</v>
      </c>
      <c r="O5152" t="s">
        <v>32</v>
      </c>
    </row>
    <row r="5153" spans="1:15">
      <c r="A5153">
        <f t="shared" si="161"/>
        <v>5152</v>
      </c>
      <c r="B5153" s="14">
        <v>44431</v>
      </c>
      <c r="C5153" t="s">
        <v>6</v>
      </c>
      <c r="D5153" t="s">
        <v>21</v>
      </c>
      <c r="E5153" s="15">
        <f t="shared" si="160"/>
        <v>20201952</v>
      </c>
      <c r="F5153">
        <v>276</v>
      </c>
      <c r="G5153">
        <v>99999</v>
      </c>
      <c r="H5153" t="str">
        <f>IF(VLOOKUP(G5153,Clientes!$A$2:$D$102,4,FALSE)=0,Clientes!$D$6,VLOOKUP(G5153,Clientes!$A$2:$D$102,4,FALSE))</f>
        <v>Ciudad de México</v>
      </c>
      <c r="I5153" t="s">
        <v>851</v>
      </c>
      <c r="J5153">
        <v>7</v>
      </c>
      <c r="O5153" t="s">
        <v>907</v>
      </c>
    </row>
    <row r="5154" spans="1:15">
      <c r="A5154">
        <f t="shared" si="161"/>
        <v>5153</v>
      </c>
      <c r="B5154" s="14">
        <v>44431</v>
      </c>
      <c r="C5154" t="s">
        <v>6</v>
      </c>
      <c r="D5154" t="s">
        <v>20</v>
      </c>
      <c r="E5154" s="15">
        <f t="shared" si="160"/>
        <v>20201953</v>
      </c>
      <c r="F5154">
        <v>323</v>
      </c>
      <c r="G5154">
        <v>99999</v>
      </c>
      <c r="H5154" t="str">
        <f>IF(VLOOKUP(G5154,Clientes!$A$2:$D$102,4,FALSE)=0,Clientes!$D$6,VLOOKUP(G5154,Clientes!$A$2:$D$102,4,FALSE))</f>
        <v>Ciudad de México</v>
      </c>
      <c r="I5154" t="s">
        <v>886</v>
      </c>
      <c r="J5154">
        <v>1</v>
      </c>
      <c r="O5154" t="s">
        <v>32</v>
      </c>
    </row>
    <row r="5155" spans="1:15">
      <c r="A5155">
        <f t="shared" si="161"/>
        <v>5154</v>
      </c>
      <c r="B5155" s="14">
        <v>44431</v>
      </c>
      <c r="C5155" t="s">
        <v>6</v>
      </c>
      <c r="D5155" t="s">
        <v>20</v>
      </c>
      <c r="E5155" s="15">
        <f t="shared" si="160"/>
        <v>20201954</v>
      </c>
      <c r="F5155">
        <v>361</v>
      </c>
      <c r="G5155">
        <v>99999</v>
      </c>
      <c r="H5155" t="str">
        <f>IF(VLOOKUP(G5155,Clientes!$A$2:$D$102,4,FALSE)=0,Clientes!$D$6,VLOOKUP(G5155,Clientes!$A$2:$D$102,4,FALSE))</f>
        <v>Ciudad de México</v>
      </c>
      <c r="I5155" t="s">
        <v>864</v>
      </c>
      <c r="J5155">
        <v>5</v>
      </c>
      <c r="O5155" t="s">
        <v>907</v>
      </c>
    </row>
    <row r="5156" spans="1:15">
      <c r="A5156">
        <f t="shared" si="161"/>
        <v>5155</v>
      </c>
      <c r="B5156" s="14">
        <v>44431</v>
      </c>
      <c r="C5156" t="s">
        <v>6</v>
      </c>
      <c r="D5156" t="s">
        <v>21</v>
      </c>
      <c r="E5156" s="15">
        <f t="shared" si="160"/>
        <v>20201955</v>
      </c>
      <c r="F5156">
        <v>378</v>
      </c>
      <c r="G5156">
        <v>99999</v>
      </c>
      <c r="H5156" t="str">
        <f>IF(VLOOKUP(G5156,Clientes!$A$2:$D$102,4,FALSE)=0,Clientes!$D$6,VLOOKUP(G5156,Clientes!$A$2:$D$102,4,FALSE))</f>
        <v>Ciudad de México</v>
      </c>
      <c r="I5156" t="s">
        <v>861</v>
      </c>
      <c r="J5156">
        <v>1</v>
      </c>
      <c r="O5156" t="s">
        <v>908</v>
      </c>
    </row>
    <row r="5157" spans="1:15">
      <c r="A5157">
        <f t="shared" si="161"/>
        <v>5156</v>
      </c>
      <c r="B5157" s="14">
        <v>44431</v>
      </c>
      <c r="C5157" t="s">
        <v>6</v>
      </c>
      <c r="D5157" t="s">
        <v>20</v>
      </c>
      <c r="E5157" s="15">
        <f t="shared" si="160"/>
        <v>20201956</v>
      </c>
      <c r="F5157">
        <v>394</v>
      </c>
      <c r="G5157">
        <v>99999</v>
      </c>
      <c r="H5157" t="str">
        <f>IF(VLOOKUP(G5157,Clientes!$A$2:$D$102,4,FALSE)=0,Clientes!$D$6,VLOOKUP(G5157,Clientes!$A$2:$D$102,4,FALSE))</f>
        <v>Ciudad de México</v>
      </c>
      <c r="I5157" t="s">
        <v>871</v>
      </c>
      <c r="J5157">
        <v>3</v>
      </c>
      <c r="O5157" t="s">
        <v>908</v>
      </c>
    </row>
    <row r="5158" spans="1:15">
      <c r="A5158">
        <f t="shared" si="161"/>
        <v>5157</v>
      </c>
      <c r="B5158" s="14">
        <v>44432</v>
      </c>
      <c r="C5158" t="s">
        <v>6</v>
      </c>
      <c r="D5158" t="s">
        <v>20</v>
      </c>
      <c r="E5158" s="15">
        <f t="shared" si="160"/>
        <v>20201957</v>
      </c>
      <c r="F5158">
        <v>49</v>
      </c>
      <c r="G5158">
        <v>49</v>
      </c>
      <c r="H5158" t="str">
        <f>IF(VLOOKUP(G5158,Clientes!$A$2:$D$102,4,FALSE)=0,Clientes!$D$6,VLOOKUP(G5158,Clientes!$A$2:$D$102,4,FALSE))</f>
        <v>Ciudad de México</v>
      </c>
      <c r="I5158" t="s">
        <v>886</v>
      </c>
      <c r="J5158">
        <v>6</v>
      </c>
      <c r="O5158" t="s">
        <v>907</v>
      </c>
    </row>
    <row r="5159" spans="1:15">
      <c r="A5159">
        <f t="shared" si="161"/>
        <v>5158</v>
      </c>
      <c r="B5159" s="14">
        <v>44432</v>
      </c>
      <c r="C5159" t="s">
        <v>6</v>
      </c>
      <c r="D5159" t="s">
        <v>20</v>
      </c>
      <c r="E5159" s="15">
        <f t="shared" si="160"/>
        <v>20201958</v>
      </c>
      <c r="F5159">
        <v>56</v>
      </c>
      <c r="G5159">
        <v>56</v>
      </c>
      <c r="H5159" t="str">
        <f>IF(VLOOKUP(G5159,Clientes!$A$2:$D$102,4,FALSE)=0,Clientes!$D$6,VLOOKUP(G5159,Clientes!$A$2:$D$102,4,FALSE))</f>
        <v>Pachuca de Soto</v>
      </c>
      <c r="I5159" t="s">
        <v>848</v>
      </c>
      <c r="J5159">
        <v>1</v>
      </c>
      <c r="O5159" t="s">
        <v>32</v>
      </c>
    </row>
    <row r="5160" spans="1:15">
      <c r="A5160">
        <f t="shared" si="161"/>
        <v>5159</v>
      </c>
      <c r="B5160" s="14">
        <v>44432</v>
      </c>
      <c r="C5160" t="s">
        <v>6</v>
      </c>
      <c r="D5160" t="s">
        <v>20</v>
      </c>
      <c r="E5160" s="15">
        <f t="shared" si="160"/>
        <v>20201959</v>
      </c>
      <c r="F5160">
        <v>62</v>
      </c>
      <c r="G5160">
        <v>62</v>
      </c>
      <c r="H5160" t="str">
        <f>IF(VLOOKUP(G5160,Clientes!$A$2:$D$102,4,FALSE)=0,Clientes!$D$6,VLOOKUP(G5160,Clientes!$A$2:$D$102,4,FALSE))</f>
        <v>Ecatepec</v>
      </c>
      <c r="I5160" t="s">
        <v>886</v>
      </c>
      <c r="J5160">
        <v>5</v>
      </c>
      <c r="O5160" t="s">
        <v>908</v>
      </c>
    </row>
    <row r="5161" spans="1:15">
      <c r="A5161">
        <f t="shared" si="161"/>
        <v>5160</v>
      </c>
      <c r="B5161" s="14">
        <v>44432</v>
      </c>
      <c r="C5161" t="s">
        <v>6</v>
      </c>
      <c r="D5161" t="s">
        <v>20</v>
      </c>
      <c r="E5161" s="15">
        <f t="shared" si="160"/>
        <v>20201960</v>
      </c>
      <c r="F5161">
        <v>88</v>
      </c>
      <c r="G5161">
        <v>88</v>
      </c>
      <c r="H5161" t="str">
        <f>IF(VLOOKUP(G5161,Clientes!$A$2:$D$102,4,FALSE)=0,Clientes!$D$6,VLOOKUP(G5161,Clientes!$A$2:$D$102,4,FALSE))</f>
        <v>Saltillo</v>
      </c>
      <c r="I5161" t="s">
        <v>851</v>
      </c>
      <c r="J5161">
        <v>1</v>
      </c>
      <c r="O5161" t="s">
        <v>908</v>
      </c>
    </row>
    <row r="5162" spans="1:15">
      <c r="A5162">
        <f t="shared" si="161"/>
        <v>5161</v>
      </c>
      <c r="B5162" s="14">
        <v>44432</v>
      </c>
      <c r="C5162" t="s">
        <v>6</v>
      </c>
      <c r="D5162" t="s">
        <v>20</v>
      </c>
      <c r="E5162" s="15">
        <f t="shared" si="160"/>
        <v>20201961</v>
      </c>
      <c r="F5162">
        <v>101</v>
      </c>
      <c r="G5162">
        <v>99999</v>
      </c>
      <c r="H5162" t="str">
        <f>IF(VLOOKUP(G5162,Clientes!$A$2:$D$102,4,FALSE)=0,Clientes!$D$6,VLOOKUP(G5162,Clientes!$A$2:$D$102,4,FALSE))</f>
        <v>Ciudad de México</v>
      </c>
      <c r="I5162" t="s">
        <v>875</v>
      </c>
      <c r="J5162">
        <v>5</v>
      </c>
      <c r="O5162" t="s">
        <v>907</v>
      </c>
    </row>
    <row r="5163" spans="1:15">
      <c r="A5163">
        <f t="shared" si="161"/>
        <v>5162</v>
      </c>
      <c r="B5163" s="14">
        <v>44432</v>
      </c>
      <c r="C5163" t="s">
        <v>6</v>
      </c>
      <c r="D5163" t="s">
        <v>20</v>
      </c>
      <c r="E5163" s="15">
        <f t="shared" si="160"/>
        <v>20201962</v>
      </c>
      <c r="F5163">
        <v>138</v>
      </c>
      <c r="G5163">
        <v>99999</v>
      </c>
      <c r="H5163" t="str">
        <f>IF(VLOOKUP(G5163,Clientes!$A$2:$D$102,4,FALSE)=0,Clientes!$D$6,VLOOKUP(G5163,Clientes!$A$2:$D$102,4,FALSE))</f>
        <v>Ciudad de México</v>
      </c>
      <c r="I5163" t="s">
        <v>867</v>
      </c>
      <c r="J5163">
        <v>4</v>
      </c>
      <c r="O5163" t="s">
        <v>907</v>
      </c>
    </row>
    <row r="5164" spans="1:15">
      <c r="A5164">
        <f t="shared" si="161"/>
        <v>5163</v>
      </c>
      <c r="B5164" s="14">
        <v>44432</v>
      </c>
      <c r="C5164" t="s">
        <v>6</v>
      </c>
      <c r="D5164" t="s">
        <v>20</v>
      </c>
      <c r="E5164" s="15">
        <f t="shared" si="160"/>
        <v>20201963</v>
      </c>
      <c r="F5164">
        <v>194</v>
      </c>
      <c r="G5164">
        <v>99999</v>
      </c>
      <c r="H5164" t="str">
        <f>IF(VLOOKUP(G5164,Clientes!$A$2:$D$102,4,FALSE)=0,Clientes!$D$6,VLOOKUP(G5164,Clientes!$A$2:$D$102,4,FALSE))</f>
        <v>Ciudad de México</v>
      </c>
      <c r="I5164" t="s">
        <v>890</v>
      </c>
      <c r="J5164">
        <v>6</v>
      </c>
      <c r="O5164" t="s">
        <v>908</v>
      </c>
    </row>
    <row r="5165" spans="1:15">
      <c r="A5165">
        <f t="shared" si="161"/>
        <v>5164</v>
      </c>
      <c r="B5165" s="14">
        <v>44432</v>
      </c>
      <c r="C5165" t="s">
        <v>6</v>
      </c>
      <c r="D5165" t="s">
        <v>21</v>
      </c>
      <c r="E5165" s="15">
        <f t="shared" si="160"/>
        <v>20201964</v>
      </c>
      <c r="F5165">
        <v>236</v>
      </c>
      <c r="G5165">
        <v>99999</v>
      </c>
      <c r="H5165" t="str">
        <f>IF(VLOOKUP(G5165,Clientes!$A$2:$D$102,4,FALSE)=0,Clientes!$D$6,VLOOKUP(G5165,Clientes!$A$2:$D$102,4,FALSE))</f>
        <v>Ciudad de México</v>
      </c>
      <c r="I5165" t="s">
        <v>888</v>
      </c>
      <c r="J5165">
        <v>4</v>
      </c>
      <c r="O5165" t="s">
        <v>908</v>
      </c>
    </row>
    <row r="5166" spans="1:15">
      <c r="A5166">
        <f t="shared" si="161"/>
        <v>5165</v>
      </c>
      <c r="B5166" s="14">
        <v>44432</v>
      </c>
      <c r="C5166" t="s">
        <v>6</v>
      </c>
      <c r="D5166" t="s">
        <v>20</v>
      </c>
      <c r="E5166" s="15">
        <f t="shared" si="160"/>
        <v>20201965</v>
      </c>
      <c r="F5166">
        <v>262</v>
      </c>
      <c r="G5166">
        <v>99999</v>
      </c>
      <c r="H5166" t="str">
        <f>IF(VLOOKUP(G5166,Clientes!$A$2:$D$102,4,FALSE)=0,Clientes!$D$6,VLOOKUP(G5166,Clientes!$A$2:$D$102,4,FALSE))</f>
        <v>Ciudad de México</v>
      </c>
      <c r="I5166" t="s">
        <v>843</v>
      </c>
      <c r="J5166">
        <v>1</v>
      </c>
      <c r="O5166" t="s">
        <v>907</v>
      </c>
    </row>
    <row r="5167" spans="1:15">
      <c r="A5167">
        <f t="shared" si="161"/>
        <v>5166</v>
      </c>
      <c r="B5167" s="14">
        <v>44432</v>
      </c>
      <c r="C5167" t="s">
        <v>6</v>
      </c>
      <c r="D5167" t="s">
        <v>20</v>
      </c>
      <c r="E5167" s="15">
        <f t="shared" si="160"/>
        <v>20201966</v>
      </c>
      <c r="F5167">
        <v>302</v>
      </c>
      <c r="G5167">
        <v>99999</v>
      </c>
      <c r="H5167" t="str">
        <f>IF(VLOOKUP(G5167,Clientes!$A$2:$D$102,4,FALSE)=0,Clientes!$D$6,VLOOKUP(G5167,Clientes!$A$2:$D$102,4,FALSE))</f>
        <v>Ciudad de México</v>
      </c>
      <c r="I5167" t="s">
        <v>848</v>
      </c>
      <c r="J5167">
        <v>4</v>
      </c>
      <c r="O5167" t="s">
        <v>908</v>
      </c>
    </row>
    <row r="5168" spans="1:15">
      <c r="A5168">
        <f t="shared" si="161"/>
        <v>5167</v>
      </c>
      <c r="B5168" s="14">
        <v>44432</v>
      </c>
      <c r="C5168" t="s">
        <v>6</v>
      </c>
      <c r="D5168" t="s">
        <v>20</v>
      </c>
      <c r="E5168" s="15">
        <f t="shared" si="160"/>
        <v>20201967</v>
      </c>
      <c r="F5168">
        <v>346</v>
      </c>
      <c r="G5168">
        <v>99999</v>
      </c>
      <c r="H5168" t="str">
        <f>IF(VLOOKUP(G5168,Clientes!$A$2:$D$102,4,FALSE)=0,Clientes!$D$6,VLOOKUP(G5168,Clientes!$A$2:$D$102,4,FALSE))</f>
        <v>Ciudad de México</v>
      </c>
      <c r="I5168" t="s">
        <v>847</v>
      </c>
      <c r="J5168">
        <v>3</v>
      </c>
      <c r="O5168" t="s">
        <v>32</v>
      </c>
    </row>
    <row r="5169" spans="1:15">
      <c r="A5169">
        <f t="shared" si="161"/>
        <v>5168</v>
      </c>
      <c r="B5169" s="14">
        <v>44433</v>
      </c>
      <c r="C5169" t="s">
        <v>6</v>
      </c>
      <c r="D5169" t="s">
        <v>21</v>
      </c>
      <c r="E5169" s="15">
        <f t="shared" si="160"/>
        <v>20201968</v>
      </c>
      <c r="F5169">
        <v>122</v>
      </c>
      <c r="G5169">
        <v>99999</v>
      </c>
      <c r="H5169" t="str">
        <f>IF(VLOOKUP(G5169,Clientes!$A$2:$D$102,4,FALSE)=0,Clientes!$D$6,VLOOKUP(G5169,Clientes!$A$2:$D$102,4,FALSE))</f>
        <v>Ciudad de México</v>
      </c>
      <c r="I5169" t="s">
        <v>855</v>
      </c>
      <c r="J5169">
        <v>3</v>
      </c>
      <c r="O5169" t="s">
        <v>908</v>
      </c>
    </row>
    <row r="5170" spans="1:15">
      <c r="A5170">
        <f t="shared" si="161"/>
        <v>5169</v>
      </c>
      <c r="B5170" s="14">
        <v>44433</v>
      </c>
      <c r="C5170" t="s">
        <v>6</v>
      </c>
      <c r="D5170" t="s">
        <v>20</v>
      </c>
      <c r="E5170" s="15">
        <f t="shared" si="160"/>
        <v>20201969</v>
      </c>
      <c r="F5170">
        <v>125</v>
      </c>
      <c r="G5170">
        <v>99999</v>
      </c>
      <c r="H5170" t="str">
        <f>IF(VLOOKUP(G5170,Clientes!$A$2:$D$102,4,FALSE)=0,Clientes!$D$6,VLOOKUP(G5170,Clientes!$A$2:$D$102,4,FALSE))</f>
        <v>Ciudad de México</v>
      </c>
      <c r="I5170" t="s">
        <v>879</v>
      </c>
      <c r="J5170">
        <v>6</v>
      </c>
      <c r="O5170" t="s">
        <v>907</v>
      </c>
    </row>
    <row r="5171" spans="1:15">
      <c r="A5171">
        <f t="shared" si="161"/>
        <v>5170</v>
      </c>
      <c r="B5171" s="14">
        <v>44433</v>
      </c>
      <c r="C5171" t="s">
        <v>6</v>
      </c>
      <c r="D5171" t="s">
        <v>21</v>
      </c>
      <c r="E5171" s="15">
        <f t="shared" si="160"/>
        <v>20201970</v>
      </c>
      <c r="F5171">
        <v>204</v>
      </c>
      <c r="G5171">
        <v>99999</v>
      </c>
      <c r="H5171" t="str">
        <f>IF(VLOOKUP(G5171,Clientes!$A$2:$D$102,4,FALSE)=0,Clientes!$D$6,VLOOKUP(G5171,Clientes!$A$2:$D$102,4,FALSE))</f>
        <v>Ciudad de México</v>
      </c>
      <c r="I5171" t="s">
        <v>872</v>
      </c>
      <c r="J5171">
        <v>1</v>
      </c>
      <c r="O5171" t="s">
        <v>907</v>
      </c>
    </row>
    <row r="5172" spans="1:15">
      <c r="A5172">
        <f t="shared" si="161"/>
        <v>5171</v>
      </c>
      <c r="B5172" s="14">
        <v>44433</v>
      </c>
      <c r="C5172" t="s">
        <v>6</v>
      </c>
      <c r="D5172" t="s">
        <v>22</v>
      </c>
      <c r="E5172" s="15">
        <f t="shared" si="160"/>
        <v>20201971</v>
      </c>
      <c r="F5172">
        <v>220</v>
      </c>
      <c r="G5172">
        <v>99999</v>
      </c>
      <c r="H5172" t="str">
        <f>IF(VLOOKUP(G5172,Clientes!$A$2:$D$102,4,FALSE)=0,Clientes!$D$6,VLOOKUP(G5172,Clientes!$A$2:$D$102,4,FALSE))</f>
        <v>Ciudad de México</v>
      </c>
      <c r="I5172" t="s">
        <v>873</v>
      </c>
      <c r="J5172">
        <v>3</v>
      </c>
      <c r="O5172" t="s">
        <v>907</v>
      </c>
    </row>
    <row r="5173" spans="1:15">
      <c r="A5173">
        <f t="shared" si="161"/>
        <v>5172</v>
      </c>
      <c r="B5173" s="14">
        <v>44433</v>
      </c>
      <c r="C5173" t="s">
        <v>6</v>
      </c>
      <c r="D5173" t="s">
        <v>20</v>
      </c>
      <c r="E5173" s="15">
        <f t="shared" si="160"/>
        <v>20201972</v>
      </c>
      <c r="F5173">
        <v>253</v>
      </c>
      <c r="G5173">
        <v>99999</v>
      </c>
      <c r="H5173" t="str">
        <f>IF(VLOOKUP(G5173,Clientes!$A$2:$D$102,4,FALSE)=0,Clientes!$D$6,VLOOKUP(G5173,Clientes!$A$2:$D$102,4,FALSE))</f>
        <v>Ciudad de México</v>
      </c>
      <c r="I5173" t="s">
        <v>883</v>
      </c>
      <c r="J5173">
        <v>5</v>
      </c>
      <c r="O5173" t="s">
        <v>908</v>
      </c>
    </row>
    <row r="5174" spans="1:15">
      <c r="A5174">
        <f t="shared" si="161"/>
        <v>5173</v>
      </c>
      <c r="B5174" s="14">
        <v>44433</v>
      </c>
      <c r="C5174" t="s">
        <v>6</v>
      </c>
      <c r="D5174" t="s">
        <v>20</v>
      </c>
      <c r="E5174" s="15">
        <f t="shared" si="160"/>
        <v>20201973</v>
      </c>
      <c r="F5174">
        <v>266</v>
      </c>
      <c r="G5174">
        <v>99999</v>
      </c>
      <c r="H5174" t="str">
        <f>IF(VLOOKUP(G5174,Clientes!$A$2:$D$102,4,FALSE)=0,Clientes!$D$6,VLOOKUP(G5174,Clientes!$A$2:$D$102,4,FALSE))</f>
        <v>Ciudad de México</v>
      </c>
      <c r="I5174" t="s">
        <v>856</v>
      </c>
      <c r="J5174">
        <v>2</v>
      </c>
      <c r="O5174" t="s">
        <v>32</v>
      </c>
    </row>
    <row r="5175" spans="1:15">
      <c r="A5175">
        <f t="shared" si="161"/>
        <v>5174</v>
      </c>
      <c r="B5175" s="14">
        <v>44433</v>
      </c>
      <c r="C5175" t="s">
        <v>6</v>
      </c>
      <c r="D5175" t="s">
        <v>20</v>
      </c>
      <c r="E5175" s="15">
        <f t="shared" si="160"/>
        <v>20201974</v>
      </c>
      <c r="F5175">
        <v>270</v>
      </c>
      <c r="G5175">
        <v>99999</v>
      </c>
      <c r="H5175" t="str">
        <f>IF(VLOOKUP(G5175,Clientes!$A$2:$D$102,4,FALSE)=0,Clientes!$D$6,VLOOKUP(G5175,Clientes!$A$2:$D$102,4,FALSE))</f>
        <v>Ciudad de México</v>
      </c>
      <c r="I5175" t="s">
        <v>880</v>
      </c>
      <c r="J5175">
        <v>2</v>
      </c>
      <c r="O5175" t="s">
        <v>32</v>
      </c>
    </row>
    <row r="5176" spans="1:15">
      <c r="A5176">
        <f t="shared" si="161"/>
        <v>5175</v>
      </c>
      <c r="B5176" s="14">
        <v>44433</v>
      </c>
      <c r="C5176" t="s">
        <v>6</v>
      </c>
      <c r="D5176" t="s">
        <v>20</v>
      </c>
      <c r="E5176" s="15">
        <f t="shared" si="160"/>
        <v>20201975</v>
      </c>
      <c r="F5176">
        <v>403</v>
      </c>
      <c r="G5176">
        <v>99999</v>
      </c>
      <c r="H5176" t="str">
        <f>IF(VLOOKUP(G5176,Clientes!$A$2:$D$102,4,FALSE)=0,Clientes!$D$6,VLOOKUP(G5176,Clientes!$A$2:$D$102,4,FALSE))</f>
        <v>Ciudad de México</v>
      </c>
      <c r="I5176" t="s">
        <v>853</v>
      </c>
      <c r="J5176">
        <v>4</v>
      </c>
      <c r="O5176" t="s">
        <v>907</v>
      </c>
    </row>
    <row r="5177" spans="1:15">
      <c r="A5177">
        <f t="shared" si="161"/>
        <v>5176</v>
      </c>
      <c r="B5177" s="14">
        <v>44433</v>
      </c>
      <c r="C5177" t="s">
        <v>6</v>
      </c>
      <c r="D5177" t="s">
        <v>20</v>
      </c>
      <c r="E5177" s="15">
        <f t="shared" si="160"/>
        <v>20201976</v>
      </c>
      <c r="F5177">
        <v>430</v>
      </c>
      <c r="G5177">
        <v>99999</v>
      </c>
      <c r="H5177" t="str">
        <f>IF(VLOOKUP(G5177,Clientes!$A$2:$D$102,4,FALSE)=0,Clientes!$D$6,VLOOKUP(G5177,Clientes!$A$2:$D$102,4,FALSE))</f>
        <v>Ciudad de México</v>
      </c>
      <c r="I5177" t="s">
        <v>853</v>
      </c>
      <c r="J5177">
        <v>4</v>
      </c>
      <c r="O5177" t="s">
        <v>907</v>
      </c>
    </row>
    <row r="5178" spans="1:15">
      <c r="A5178">
        <f t="shared" si="161"/>
        <v>5177</v>
      </c>
      <c r="B5178" s="14">
        <v>44433</v>
      </c>
      <c r="C5178" t="s">
        <v>6</v>
      </c>
      <c r="D5178" t="s">
        <v>22</v>
      </c>
      <c r="E5178" s="15">
        <f t="shared" si="160"/>
        <v>20201977</v>
      </c>
      <c r="F5178">
        <v>436</v>
      </c>
      <c r="G5178">
        <v>99999</v>
      </c>
      <c r="H5178" t="str">
        <f>IF(VLOOKUP(G5178,Clientes!$A$2:$D$102,4,FALSE)=0,Clientes!$D$6,VLOOKUP(G5178,Clientes!$A$2:$D$102,4,FALSE))</f>
        <v>Ciudad de México</v>
      </c>
      <c r="I5178" t="s">
        <v>862</v>
      </c>
      <c r="J5178">
        <v>6</v>
      </c>
      <c r="O5178" t="s">
        <v>32</v>
      </c>
    </row>
    <row r="5179" spans="1:15">
      <c r="A5179">
        <f t="shared" si="161"/>
        <v>5178</v>
      </c>
      <c r="B5179" s="14">
        <v>44433</v>
      </c>
      <c r="C5179" t="s">
        <v>6</v>
      </c>
      <c r="D5179" t="s">
        <v>21</v>
      </c>
      <c r="E5179" s="15">
        <f t="shared" si="160"/>
        <v>20201978</v>
      </c>
      <c r="F5179">
        <v>447</v>
      </c>
      <c r="G5179">
        <v>99999</v>
      </c>
      <c r="H5179" t="str">
        <f>IF(VLOOKUP(G5179,Clientes!$A$2:$D$102,4,FALSE)=0,Clientes!$D$6,VLOOKUP(G5179,Clientes!$A$2:$D$102,4,FALSE))</f>
        <v>Ciudad de México</v>
      </c>
      <c r="I5179" t="s">
        <v>844</v>
      </c>
      <c r="J5179">
        <v>6</v>
      </c>
      <c r="O5179" t="s">
        <v>907</v>
      </c>
    </row>
    <row r="5180" spans="1:15">
      <c r="A5180">
        <f t="shared" si="161"/>
        <v>5179</v>
      </c>
      <c r="B5180" s="14">
        <v>44434</v>
      </c>
      <c r="C5180" t="s">
        <v>6</v>
      </c>
      <c r="D5180" t="s">
        <v>21</v>
      </c>
      <c r="E5180" s="15">
        <f t="shared" ref="E5180:E5243" si="162">IF(CONCATENATE(D5180,F5180)=CONCATENATE(D5179,F5179),E5179,E5179+1)</f>
        <v>20201979</v>
      </c>
      <c r="F5180">
        <v>45</v>
      </c>
      <c r="G5180">
        <v>45</v>
      </c>
      <c r="H5180" t="str">
        <f>IF(VLOOKUP(G5180,Clientes!$A$2:$D$102,4,FALSE)=0,Clientes!$D$6,VLOOKUP(G5180,Clientes!$A$2:$D$102,4,FALSE))</f>
        <v>Ciudad de México</v>
      </c>
      <c r="I5180" t="s">
        <v>877</v>
      </c>
      <c r="J5180">
        <v>7</v>
      </c>
      <c r="O5180" t="s">
        <v>907</v>
      </c>
    </row>
    <row r="5181" spans="1:15">
      <c r="A5181">
        <f t="shared" si="161"/>
        <v>5180</v>
      </c>
      <c r="B5181" s="14">
        <v>44434</v>
      </c>
      <c r="C5181" t="s">
        <v>6</v>
      </c>
      <c r="D5181" t="s">
        <v>21</v>
      </c>
      <c r="E5181" s="15">
        <f t="shared" si="162"/>
        <v>20201980</v>
      </c>
      <c r="F5181">
        <v>62</v>
      </c>
      <c r="G5181">
        <v>62</v>
      </c>
      <c r="H5181" t="str">
        <f>IF(VLOOKUP(G5181,Clientes!$A$2:$D$102,4,FALSE)=0,Clientes!$D$6,VLOOKUP(G5181,Clientes!$A$2:$D$102,4,FALSE))</f>
        <v>Ecatepec</v>
      </c>
      <c r="I5181" t="s">
        <v>851</v>
      </c>
      <c r="J5181">
        <v>4</v>
      </c>
      <c r="O5181" t="s">
        <v>907</v>
      </c>
    </row>
    <row r="5182" spans="1:15">
      <c r="A5182">
        <f t="shared" si="161"/>
        <v>5181</v>
      </c>
      <c r="B5182" s="14">
        <v>44434</v>
      </c>
      <c r="C5182" t="s">
        <v>6</v>
      </c>
      <c r="D5182" t="s">
        <v>20</v>
      </c>
      <c r="E5182" s="15">
        <f t="shared" si="162"/>
        <v>20201981</v>
      </c>
      <c r="F5182">
        <v>73</v>
      </c>
      <c r="G5182">
        <v>73</v>
      </c>
      <c r="H5182" t="str">
        <f>IF(VLOOKUP(G5182,Clientes!$A$2:$D$102,4,FALSE)=0,Clientes!$D$6,VLOOKUP(G5182,Clientes!$A$2:$D$102,4,FALSE))</f>
        <v>Ciudad de México</v>
      </c>
      <c r="I5182" t="s">
        <v>842</v>
      </c>
      <c r="J5182">
        <v>3</v>
      </c>
      <c r="O5182" t="s">
        <v>908</v>
      </c>
    </row>
    <row r="5183" spans="1:15">
      <c r="A5183">
        <f t="shared" si="161"/>
        <v>5182</v>
      </c>
      <c r="B5183" s="14">
        <v>44434</v>
      </c>
      <c r="C5183" t="s">
        <v>6</v>
      </c>
      <c r="D5183" t="s">
        <v>21</v>
      </c>
      <c r="E5183" s="15">
        <f t="shared" si="162"/>
        <v>20201982</v>
      </c>
      <c r="F5183">
        <v>89</v>
      </c>
      <c r="G5183">
        <v>89</v>
      </c>
      <c r="H5183" t="str">
        <f>IF(VLOOKUP(G5183,Clientes!$A$2:$D$102,4,FALSE)=0,Clientes!$D$6,VLOOKUP(G5183,Clientes!$A$2:$D$102,4,FALSE))</f>
        <v>Coatzacoalcos</v>
      </c>
      <c r="I5183" t="s">
        <v>838</v>
      </c>
      <c r="J5183">
        <v>1</v>
      </c>
      <c r="O5183" t="s">
        <v>908</v>
      </c>
    </row>
    <row r="5184" spans="1:15">
      <c r="A5184">
        <f t="shared" si="161"/>
        <v>5183</v>
      </c>
      <c r="B5184" s="14">
        <v>44434</v>
      </c>
      <c r="C5184" t="s">
        <v>6</v>
      </c>
      <c r="D5184" t="s">
        <v>20</v>
      </c>
      <c r="E5184" s="15">
        <f t="shared" si="162"/>
        <v>20201983</v>
      </c>
      <c r="F5184">
        <v>110</v>
      </c>
      <c r="G5184">
        <v>99999</v>
      </c>
      <c r="H5184" t="str">
        <f>IF(VLOOKUP(G5184,Clientes!$A$2:$D$102,4,FALSE)=0,Clientes!$D$6,VLOOKUP(G5184,Clientes!$A$2:$D$102,4,FALSE))</f>
        <v>Ciudad de México</v>
      </c>
      <c r="I5184" t="s">
        <v>871</v>
      </c>
      <c r="J5184">
        <v>7</v>
      </c>
      <c r="O5184" t="s">
        <v>32</v>
      </c>
    </row>
    <row r="5185" spans="1:15">
      <c r="A5185">
        <f t="shared" si="161"/>
        <v>5184</v>
      </c>
      <c r="B5185" s="14">
        <v>44434</v>
      </c>
      <c r="C5185" t="s">
        <v>6</v>
      </c>
      <c r="D5185" t="s">
        <v>20</v>
      </c>
      <c r="E5185" s="15">
        <f t="shared" si="162"/>
        <v>20201984</v>
      </c>
      <c r="F5185">
        <v>157</v>
      </c>
      <c r="G5185">
        <v>99999</v>
      </c>
      <c r="H5185" t="str">
        <f>IF(VLOOKUP(G5185,Clientes!$A$2:$D$102,4,FALSE)=0,Clientes!$D$6,VLOOKUP(G5185,Clientes!$A$2:$D$102,4,FALSE))</f>
        <v>Ciudad de México</v>
      </c>
      <c r="I5185" t="s">
        <v>827</v>
      </c>
      <c r="J5185">
        <v>6</v>
      </c>
      <c r="O5185" t="s">
        <v>908</v>
      </c>
    </row>
    <row r="5186" spans="1:15">
      <c r="A5186">
        <f t="shared" si="161"/>
        <v>5185</v>
      </c>
      <c r="B5186" s="14">
        <v>44434</v>
      </c>
      <c r="C5186" t="s">
        <v>6</v>
      </c>
      <c r="D5186" t="s">
        <v>21</v>
      </c>
      <c r="E5186" s="15">
        <f t="shared" si="162"/>
        <v>20201985</v>
      </c>
      <c r="F5186">
        <v>248</v>
      </c>
      <c r="G5186">
        <v>99999</v>
      </c>
      <c r="H5186" t="str">
        <f>IF(VLOOKUP(G5186,Clientes!$A$2:$D$102,4,FALSE)=0,Clientes!$D$6,VLOOKUP(G5186,Clientes!$A$2:$D$102,4,FALSE))</f>
        <v>Ciudad de México</v>
      </c>
      <c r="I5186" t="s">
        <v>837</v>
      </c>
      <c r="J5186">
        <v>7</v>
      </c>
      <c r="O5186" t="s">
        <v>32</v>
      </c>
    </row>
    <row r="5187" spans="1:15">
      <c r="A5187">
        <f t="shared" si="161"/>
        <v>5186</v>
      </c>
      <c r="B5187" s="14">
        <v>44434</v>
      </c>
      <c r="C5187" t="s">
        <v>6</v>
      </c>
      <c r="D5187" t="s">
        <v>22</v>
      </c>
      <c r="E5187" s="15">
        <f t="shared" si="162"/>
        <v>20201986</v>
      </c>
      <c r="F5187">
        <v>277</v>
      </c>
      <c r="G5187">
        <v>99999</v>
      </c>
      <c r="H5187" t="str">
        <f>IF(VLOOKUP(G5187,Clientes!$A$2:$D$102,4,FALSE)=0,Clientes!$D$6,VLOOKUP(G5187,Clientes!$A$2:$D$102,4,FALSE))</f>
        <v>Ciudad de México</v>
      </c>
      <c r="I5187" t="s">
        <v>879</v>
      </c>
      <c r="J5187">
        <v>4</v>
      </c>
      <c r="O5187" t="s">
        <v>908</v>
      </c>
    </row>
    <row r="5188" spans="1:15">
      <c r="A5188">
        <f t="shared" ref="A5188:A5251" si="163">A5187+1</f>
        <v>5187</v>
      </c>
      <c r="B5188" s="14">
        <v>44434</v>
      </c>
      <c r="C5188" t="s">
        <v>6</v>
      </c>
      <c r="D5188" t="s">
        <v>20</v>
      </c>
      <c r="E5188" s="15">
        <f t="shared" si="162"/>
        <v>20201987</v>
      </c>
      <c r="F5188">
        <v>306</v>
      </c>
      <c r="G5188">
        <v>99999</v>
      </c>
      <c r="H5188" t="str">
        <f>IF(VLOOKUP(G5188,Clientes!$A$2:$D$102,4,FALSE)=0,Clientes!$D$6,VLOOKUP(G5188,Clientes!$A$2:$D$102,4,FALSE))</f>
        <v>Ciudad de México</v>
      </c>
      <c r="I5188" t="s">
        <v>846</v>
      </c>
      <c r="J5188">
        <v>4</v>
      </c>
      <c r="O5188" t="s">
        <v>32</v>
      </c>
    </row>
    <row r="5189" spans="1:15">
      <c r="A5189">
        <f t="shared" si="163"/>
        <v>5188</v>
      </c>
      <c r="B5189" s="14">
        <v>44435</v>
      </c>
      <c r="C5189" t="s">
        <v>6</v>
      </c>
      <c r="D5189" t="s">
        <v>20</v>
      </c>
      <c r="E5189" s="15">
        <f t="shared" si="162"/>
        <v>20201988</v>
      </c>
      <c r="F5189">
        <v>113</v>
      </c>
      <c r="G5189">
        <v>99999</v>
      </c>
      <c r="H5189" t="str">
        <f>IF(VLOOKUP(G5189,Clientes!$A$2:$D$102,4,FALSE)=0,Clientes!$D$6,VLOOKUP(G5189,Clientes!$A$2:$D$102,4,FALSE))</f>
        <v>Ciudad de México</v>
      </c>
      <c r="I5189" t="s">
        <v>845</v>
      </c>
      <c r="J5189">
        <v>2</v>
      </c>
      <c r="O5189" t="s">
        <v>908</v>
      </c>
    </row>
    <row r="5190" spans="1:15">
      <c r="A5190">
        <f t="shared" si="163"/>
        <v>5189</v>
      </c>
      <c r="B5190" s="14">
        <v>44435</v>
      </c>
      <c r="C5190" t="s">
        <v>6</v>
      </c>
      <c r="D5190" t="s">
        <v>20</v>
      </c>
      <c r="E5190" s="15">
        <f t="shared" si="162"/>
        <v>20201989</v>
      </c>
      <c r="F5190">
        <v>126</v>
      </c>
      <c r="G5190">
        <v>99999</v>
      </c>
      <c r="H5190" t="str">
        <f>IF(VLOOKUP(G5190,Clientes!$A$2:$D$102,4,FALSE)=0,Clientes!$D$6,VLOOKUP(G5190,Clientes!$A$2:$D$102,4,FALSE))</f>
        <v>Ciudad de México</v>
      </c>
      <c r="I5190" t="s">
        <v>890</v>
      </c>
      <c r="J5190">
        <v>6</v>
      </c>
      <c r="O5190" t="s">
        <v>907</v>
      </c>
    </row>
    <row r="5191" spans="1:15">
      <c r="A5191">
        <f t="shared" si="163"/>
        <v>5190</v>
      </c>
      <c r="B5191" s="14">
        <v>44435</v>
      </c>
      <c r="C5191" t="s">
        <v>6</v>
      </c>
      <c r="D5191" t="s">
        <v>22</v>
      </c>
      <c r="E5191" s="15">
        <f t="shared" si="162"/>
        <v>20201990</v>
      </c>
      <c r="F5191">
        <v>139</v>
      </c>
      <c r="G5191">
        <v>99999</v>
      </c>
      <c r="H5191" t="str">
        <f>IF(VLOOKUP(G5191,Clientes!$A$2:$D$102,4,FALSE)=0,Clientes!$D$6,VLOOKUP(G5191,Clientes!$A$2:$D$102,4,FALSE))</f>
        <v>Ciudad de México</v>
      </c>
      <c r="I5191" t="s">
        <v>862</v>
      </c>
      <c r="J5191">
        <v>4</v>
      </c>
      <c r="O5191" t="s">
        <v>907</v>
      </c>
    </row>
    <row r="5192" spans="1:15">
      <c r="A5192">
        <f t="shared" si="163"/>
        <v>5191</v>
      </c>
      <c r="B5192" s="14">
        <v>44435</v>
      </c>
      <c r="C5192" t="s">
        <v>6</v>
      </c>
      <c r="D5192" t="s">
        <v>22</v>
      </c>
      <c r="E5192" s="15">
        <f t="shared" si="162"/>
        <v>20201991</v>
      </c>
      <c r="F5192">
        <v>181</v>
      </c>
      <c r="G5192">
        <v>99999</v>
      </c>
      <c r="H5192" t="str">
        <f>IF(VLOOKUP(G5192,Clientes!$A$2:$D$102,4,FALSE)=0,Clientes!$D$6,VLOOKUP(G5192,Clientes!$A$2:$D$102,4,FALSE))</f>
        <v>Ciudad de México</v>
      </c>
      <c r="I5192" t="s">
        <v>889</v>
      </c>
      <c r="J5192">
        <v>1</v>
      </c>
      <c r="O5192" t="s">
        <v>907</v>
      </c>
    </row>
    <row r="5193" spans="1:15">
      <c r="A5193">
        <f t="shared" si="163"/>
        <v>5192</v>
      </c>
      <c r="B5193" s="14">
        <v>44435</v>
      </c>
      <c r="C5193" t="s">
        <v>6</v>
      </c>
      <c r="D5193" t="s">
        <v>20</v>
      </c>
      <c r="E5193" s="15">
        <f t="shared" si="162"/>
        <v>20201992</v>
      </c>
      <c r="F5193">
        <v>259</v>
      </c>
      <c r="G5193">
        <v>99999</v>
      </c>
      <c r="H5193" t="str">
        <f>IF(VLOOKUP(G5193,Clientes!$A$2:$D$102,4,FALSE)=0,Clientes!$D$6,VLOOKUP(G5193,Clientes!$A$2:$D$102,4,FALSE))</f>
        <v>Ciudad de México</v>
      </c>
      <c r="I5193" t="s">
        <v>853</v>
      </c>
      <c r="J5193">
        <v>3</v>
      </c>
      <c r="O5193" t="s">
        <v>907</v>
      </c>
    </row>
    <row r="5194" spans="1:15">
      <c r="A5194">
        <f t="shared" si="163"/>
        <v>5193</v>
      </c>
      <c r="B5194" s="14">
        <v>44435</v>
      </c>
      <c r="C5194" t="s">
        <v>6</v>
      </c>
      <c r="D5194" t="s">
        <v>21</v>
      </c>
      <c r="E5194" s="15">
        <f t="shared" si="162"/>
        <v>20201993</v>
      </c>
      <c r="F5194">
        <v>279</v>
      </c>
      <c r="G5194">
        <v>99999</v>
      </c>
      <c r="H5194" t="str">
        <f>IF(VLOOKUP(G5194,Clientes!$A$2:$D$102,4,FALSE)=0,Clientes!$D$6,VLOOKUP(G5194,Clientes!$A$2:$D$102,4,FALSE))</f>
        <v>Ciudad de México</v>
      </c>
      <c r="I5194" t="s">
        <v>858</v>
      </c>
      <c r="J5194">
        <v>3</v>
      </c>
      <c r="O5194" t="s">
        <v>32</v>
      </c>
    </row>
    <row r="5195" spans="1:15">
      <c r="A5195">
        <f t="shared" si="163"/>
        <v>5194</v>
      </c>
      <c r="B5195" s="14">
        <v>44435</v>
      </c>
      <c r="C5195" t="s">
        <v>6</v>
      </c>
      <c r="D5195" t="s">
        <v>21</v>
      </c>
      <c r="E5195" s="15">
        <f t="shared" si="162"/>
        <v>20201994</v>
      </c>
      <c r="F5195">
        <v>292</v>
      </c>
      <c r="G5195">
        <v>99999</v>
      </c>
      <c r="H5195" t="str">
        <f>IF(VLOOKUP(G5195,Clientes!$A$2:$D$102,4,FALSE)=0,Clientes!$D$6,VLOOKUP(G5195,Clientes!$A$2:$D$102,4,FALSE))</f>
        <v>Ciudad de México</v>
      </c>
      <c r="I5195" t="s">
        <v>832</v>
      </c>
      <c r="J5195">
        <v>3</v>
      </c>
      <c r="O5195" t="s">
        <v>32</v>
      </c>
    </row>
    <row r="5196" spans="1:15">
      <c r="A5196">
        <f t="shared" si="163"/>
        <v>5195</v>
      </c>
      <c r="B5196" s="14">
        <v>44435</v>
      </c>
      <c r="C5196" t="s">
        <v>6</v>
      </c>
      <c r="D5196" t="s">
        <v>20</v>
      </c>
      <c r="E5196" s="15">
        <f t="shared" si="162"/>
        <v>20201995</v>
      </c>
      <c r="F5196">
        <v>315</v>
      </c>
      <c r="G5196">
        <v>99999</v>
      </c>
      <c r="H5196" t="str">
        <f>IF(VLOOKUP(G5196,Clientes!$A$2:$D$102,4,FALSE)=0,Clientes!$D$6,VLOOKUP(G5196,Clientes!$A$2:$D$102,4,FALSE))</f>
        <v>Ciudad de México</v>
      </c>
      <c r="I5196" t="s">
        <v>864</v>
      </c>
      <c r="J5196">
        <v>2</v>
      </c>
      <c r="O5196" t="s">
        <v>32</v>
      </c>
    </row>
    <row r="5197" spans="1:15">
      <c r="A5197">
        <f t="shared" si="163"/>
        <v>5196</v>
      </c>
      <c r="B5197" s="14">
        <v>44435</v>
      </c>
      <c r="C5197" t="s">
        <v>6</v>
      </c>
      <c r="D5197" t="s">
        <v>22</v>
      </c>
      <c r="E5197" s="15">
        <f t="shared" si="162"/>
        <v>20201996</v>
      </c>
      <c r="F5197">
        <v>340</v>
      </c>
      <c r="G5197">
        <v>99999</v>
      </c>
      <c r="H5197" t="str">
        <f>IF(VLOOKUP(G5197,Clientes!$A$2:$D$102,4,FALSE)=0,Clientes!$D$6,VLOOKUP(G5197,Clientes!$A$2:$D$102,4,FALSE))</f>
        <v>Ciudad de México</v>
      </c>
      <c r="I5197" t="s">
        <v>845</v>
      </c>
      <c r="J5197">
        <v>3</v>
      </c>
      <c r="O5197" t="s">
        <v>32</v>
      </c>
    </row>
    <row r="5198" spans="1:15">
      <c r="A5198">
        <f t="shared" si="163"/>
        <v>5197</v>
      </c>
      <c r="B5198" s="14">
        <v>44435</v>
      </c>
      <c r="C5198" t="s">
        <v>6</v>
      </c>
      <c r="D5198" t="s">
        <v>20</v>
      </c>
      <c r="E5198" s="15">
        <f t="shared" si="162"/>
        <v>20201997</v>
      </c>
      <c r="F5198">
        <v>346</v>
      </c>
      <c r="G5198">
        <v>99999</v>
      </c>
      <c r="H5198" t="str">
        <f>IF(VLOOKUP(G5198,Clientes!$A$2:$D$102,4,FALSE)=0,Clientes!$D$6,VLOOKUP(G5198,Clientes!$A$2:$D$102,4,FALSE))</f>
        <v>Ciudad de México</v>
      </c>
      <c r="I5198" t="s">
        <v>857</v>
      </c>
      <c r="J5198">
        <v>6</v>
      </c>
      <c r="O5198" t="s">
        <v>907</v>
      </c>
    </row>
    <row r="5199" spans="1:15">
      <c r="A5199">
        <f t="shared" si="163"/>
        <v>5198</v>
      </c>
      <c r="B5199" s="14">
        <v>44435</v>
      </c>
      <c r="C5199" t="s">
        <v>6</v>
      </c>
      <c r="D5199" t="s">
        <v>20</v>
      </c>
      <c r="E5199" s="15">
        <f t="shared" si="162"/>
        <v>20201998</v>
      </c>
      <c r="F5199">
        <v>361</v>
      </c>
      <c r="G5199">
        <v>99999</v>
      </c>
      <c r="H5199" t="str">
        <f>IF(VLOOKUP(G5199,Clientes!$A$2:$D$102,4,FALSE)=0,Clientes!$D$6,VLOOKUP(G5199,Clientes!$A$2:$D$102,4,FALSE))</f>
        <v>Ciudad de México</v>
      </c>
      <c r="I5199" t="s">
        <v>830</v>
      </c>
      <c r="J5199">
        <v>3</v>
      </c>
      <c r="O5199" t="s">
        <v>907</v>
      </c>
    </row>
    <row r="5200" spans="1:15">
      <c r="A5200">
        <f t="shared" si="163"/>
        <v>5199</v>
      </c>
      <c r="B5200" s="14">
        <v>44435</v>
      </c>
      <c r="C5200" t="s">
        <v>6</v>
      </c>
      <c r="D5200" t="s">
        <v>20</v>
      </c>
      <c r="E5200" s="15">
        <f t="shared" si="162"/>
        <v>20201999</v>
      </c>
      <c r="F5200">
        <v>363</v>
      </c>
      <c r="G5200">
        <v>99999</v>
      </c>
      <c r="H5200" t="str">
        <f>IF(VLOOKUP(G5200,Clientes!$A$2:$D$102,4,FALSE)=0,Clientes!$D$6,VLOOKUP(G5200,Clientes!$A$2:$D$102,4,FALSE))</f>
        <v>Ciudad de México</v>
      </c>
      <c r="I5200" t="s">
        <v>831</v>
      </c>
      <c r="J5200">
        <v>7</v>
      </c>
      <c r="O5200" t="s">
        <v>908</v>
      </c>
    </row>
    <row r="5201" spans="1:15">
      <c r="A5201">
        <f t="shared" si="163"/>
        <v>5200</v>
      </c>
      <c r="B5201" s="14">
        <v>44435</v>
      </c>
      <c r="C5201" t="s">
        <v>6</v>
      </c>
      <c r="D5201" t="s">
        <v>20</v>
      </c>
      <c r="E5201" s="15">
        <f t="shared" si="162"/>
        <v>20202000</v>
      </c>
      <c r="F5201">
        <v>364</v>
      </c>
      <c r="G5201">
        <v>99999</v>
      </c>
      <c r="H5201" t="str">
        <f>IF(VLOOKUP(G5201,Clientes!$A$2:$D$102,4,FALSE)=0,Clientes!$D$6,VLOOKUP(G5201,Clientes!$A$2:$D$102,4,FALSE))</f>
        <v>Ciudad de México</v>
      </c>
      <c r="I5201" t="s">
        <v>881</v>
      </c>
      <c r="J5201">
        <v>7</v>
      </c>
      <c r="O5201" t="s">
        <v>907</v>
      </c>
    </row>
    <row r="5202" spans="1:15">
      <c r="A5202">
        <f t="shared" si="163"/>
        <v>5201</v>
      </c>
      <c r="B5202" s="14">
        <v>44435</v>
      </c>
      <c r="C5202" t="s">
        <v>6</v>
      </c>
      <c r="D5202" t="s">
        <v>20</v>
      </c>
      <c r="E5202" s="15">
        <f t="shared" si="162"/>
        <v>20202001</v>
      </c>
      <c r="F5202">
        <v>436</v>
      </c>
      <c r="G5202">
        <v>99999</v>
      </c>
      <c r="H5202" t="str">
        <f>IF(VLOOKUP(G5202,Clientes!$A$2:$D$102,4,FALSE)=0,Clientes!$D$6,VLOOKUP(G5202,Clientes!$A$2:$D$102,4,FALSE))</f>
        <v>Ciudad de México</v>
      </c>
      <c r="I5202" t="s">
        <v>836</v>
      </c>
      <c r="J5202">
        <v>3</v>
      </c>
      <c r="O5202" t="s">
        <v>908</v>
      </c>
    </row>
    <row r="5203" spans="1:15">
      <c r="A5203">
        <f t="shared" si="163"/>
        <v>5202</v>
      </c>
      <c r="B5203" s="14">
        <v>44436</v>
      </c>
      <c r="C5203" t="s">
        <v>6</v>
      </c>
      <c r="D5203" t="s">
        <v>20</v>
      </c>
      <c r="E5203" s="15">
        <f t="shared" si="162"/>
        <v>20202002</v>
      </c>
      <c r="F5203">
        <v>33</v>
      </c>
      <c r="G5203">
        <v>33</v>
      </c>
      <c r="H5203" t="str">
        <f>IF(VLOOKUP(G5203,Clientes!$A$2:$D$102,4,FALSE)=0,Clientes!$D$6,VLOOKUP(G5203,Clientes!$A$2:$D$102,4,FALSE))</f>
        <v>Ciudad de México</v>
      </c>
      <c r="I5203" t="s">
        <v>848</v>
      </c>
      <c r="J5203">
        <v>4</v>
      </c>
      <c r="O5203" t="s">
        <v>907</v>
      </c>
    </row>
    <row r="5204" spans="1:15">
      <c r="A5204">
        <f t="shared" si="163"/>
        <v>5203</v>
      </c>
      <c r="B5204" s="14">
        <v>44436</v>
      </c>
      <c r="C5204" t="s">
        <v>6</v>
      </c>
      <c r="D5204" t="s">
        <v>21</v>
      </c>
      <c r="E5204" s="15">
        <f t="shared" si="162"/>
        <v>20202003</v>
      </c>
      <c r="F5204">
        <v>34</v>
      </c>
      <c r="G5204">
        <v>34</v>
      </c>
      <c r="H5204" t="str">
        <f>IF(VLOOKUP(G5204,Clientes!$A$2:$D$102,4,FALSE)=0,Clientes!$D$6,VLOOKUP(G5204,Clientes!$A$2:$D$102,4,FALSE))</f>
        <v>Culiacán Rosales</v>
      </c>
      <c r="I5204" t="s">
        <v>876</v>
      </c>
      <c r="J5204">
        <v>6</v>
      </c>
      <c r="O5204" t="s">
        <v>907</v>
      </c>
    </row>
    <row r="5205" spans="1:15">
      <c r="A5205">
        <f t="shared" si="163"/>
        <v>5204</v>
      </c>
      <c r="B5205" s="14">
        <v>44436</v>
      </c>
      <c r="C5205" t="s">
        <v>6</v>
      </c>
      <c r="D5205" t="s">
        <v>21</v>
      </c>
      <c r="E5205" s="15">
        <f t="shared" si="162"/>
        <v>20202004</v>
      </c>
      <c r="F5205">
        <v>126</v>
      </c>
      <c r="G5205">
        <v>99999</v>
      </c>
      <c r="H5205" t="str">
        <f>IF(VLOOKUP(G5205,Clientes!$A$2:$D$102,4,FALSE)=0,Clientes!$D$6,VLOOKUP(G5205,Clientes!$A$2:$D$102,4,FALSE))</f>
        <v>Ciudad de México</v>
      </c>
      <c r="I5205" t="s">
        <v>890</v>
      </c>
      <c r="J5205">
        <v>4</v>
      </c>
      <c r="O5205" t="s">
        <v>32</v>
      </c>
    </row>
    <row r="5206" spans="1:15">
      <c r="A5206">
        <f t="shared" si="163"/>
        <v>5205</v>
      </c>
      <c r="B5206" s="14">
        <v>44436</v>
      </c>
      <c r="C5206" t="s">
        <v>6</v>
      </c>
      <c r="D5206" t="s">
        <v>21</v>
      </c>
      <c r="E5206" s="15">
        <f t="shared" si="162"/>
        <v>20202005</v>
      </c>
      <c r="F5206">
        <v>135</v>
      </c>
      <c r="G5206">
        <v>99999</v>
      </c>
      <c r="H5206" t="str">
        <f>IF(VLOOKUP(G5206,Clientes!$A$2:$D$102,4,FALSE)=0,Clientes!$D$6,VLOOKUP(G5206,Clientes!$A$2:$D$102,4,FALSE))</f>
        <v>Ciudad de México</v>
      </c>
      <c r="I5206" t="s">
        <v>851</v>
      </c>
      <c r="J5206">
        <v>3</v>
      </c>
      <c r="O5206" t="s">
        <v>32</v>
      </c>
    </row>
    <row r="5207" spans="1:15">
      <c r="A5207">
        <f t="shared" si="163"/>
        <v>5206</v>
      </c>
      <c r="B5207" s="14">
        <v>44436</v>
      </c>
      <c r="C5207" t="s">
        <v>6</v>
      </c>
      <c r="D5207" t="s">
        <v>22</v>
      </c>
      <c r="E5207" s="15">
        <f t="shared" si="162"/>
        <v>20202006</v>
      </c>
      <c r="F5207">
        <v>229</v>
      </c>
      <c r="G5207">
        <v>99999</v>
      </c>
      <c r="H5207" t="str">
        <f>IF(VLOOKUP(G5207,Clientes!$A$2:$D$102,4,FALSE)=0,Clientes!$D$6,VLOOKUP(G5207,Clientes!$A$2:$D$102,4,FALSE))</f>
        <v>Ciudad de México</v>
      </c>
      <c r="I5207" t="s">
        <v>834</v>
      </c>
      <c r="J5207">
        <v>1</v>
      </c>
      <c r="O5207" t="s">
        <v>907</v>
      </c>
    </row>
    <row r="5208" spans="1:15">
      <c r="A5208">
        <f t="shared" si="163"/>
        <v>5207</v>
      </c>
      <c r="B5208" s="14">
        <v>44437</v>
      </c>
      <c r="C5208" t="s">
        <v>6</v>
      </c>
      <c r="D5208" t="s">
        <v>20</v>
      </c>
      <c r="E5208" s="15">
        <f t="shared" si="162"/>
        <v>20202007</v>
      </c>
      <c r="F5208">
        <v>90</v>
      </c>
      <c r="G5208">
        <v>90</v>
      </c>
      <c r="H5208" t="str">
        <f>IF(VLOOKUP(G5208,Clientes!$A$2:$D$102,4,FALSE)=0,Clientes!$D$6,VLOOKUP(G5208,Clientes!$A$2:$D$102,4,FALSE))</f>
        <v>Ciudad de México</v>
      </c>
      <c r="I5208" t="s">
        <v>885</v>
      </c>
      <c r="J5208">
        <v>4</v>
      </c>
      <c r="O5208" t="s">
        <v>907</v>
      </c>
    </row>
    <row r="5209" spans="1:15">
      <c r="A5209">
        <f t="shared" si="163"/>
        <v>5208</v>
      </c>
      <c r="B5209" s="14">
        <v>44437</v>
      </c>
      <c r="C5209" t="s">
        <v>6</v>
      </c>
      <c r="D5209" t="s">
        <v>20</v>
      </c>
      <c r="E5209" s="15">
        <f t="shared" si="162"/>
        <v>20202008</v>
      </c>
      <c r="F5209">
        <v>117</v>
      </c>
      <c r="G5209">
        <v>99999</v>
      </c>
      <c r="H5209" t="str">
        <f>IF(VLOOKUP(G5209,Clientes!$A$2:$D$102,4,FALSE)=0,Clientes!$D$6,VLOOKUP(G5209,Clientes!$A$2:$D$102,4,FALSE))</f>
        <v>Ciudad de México</v>
      </c>
      <c r="I5209" t="s">
        <v>879</v>
      </c>
      <c r="J5209">
        <v>7</v>
      </c>
      <c r="O5209" t="s">
        <v>32</v>
      </c>
    </row>
    <row r="5210" spans="1:15">
      <c r="A5210">
        <f t="shared" si="163"/>
        <v>5209</v>
      </c>
      <c r="B5210" s="14">
        <v>44437</v>
      </c>
      <c r="C5210" t="s">
        <v>6</v>
      </c>
      <c r="D5210" t="s">
        <v>20</v>
      </c>
      <c r="E5210" s="15">
        <f t="shared" si="162"/>
        <v>20202009</v>
      </c>
      <c r="F5210">
        <v>236</v>
      </c>
      <c r="G5210">
        <v>99999</v>
      </c>
      <c r="H5210" t="str">
        <f>IF(VLOOKUP(G5210,Clientes!$A$2:$D$102,4,FALSE)=0,Clientes!$D$6,VLOOKUP(G5210,Clientes!$A$2:$D$102,4,FALSE))</f>
        <v>Ciudad de México</v>
      </c>
      <c r="I5210" t="s">
        <v>848</v>
      </c>
      <c r="J5210">
        <v>1</v>
      </c>
      <c r="O5210" t="s">
        <v>908</v>
      </c>
    </row>
    <row r="5211" spans="1:15">
      <c r="A5211">
        <f t="shared" si="163"/>
        <v>5210</v>
      </c>
      <c r="B5211" s="14">
        <v>44437</v>
      </c>
      <c r="C5211" t="s">
        <v>6</v>
      </c>
      <c r="D5211" t="s">
        <v>22</v>
      </c>
      <c r="E5211" s="15">
        <f t="shared" si="162"/>
        <v>20202010</v>
      </c>
      <c r="F5211">
        <v>263</v>
      </c>
      <c r="G5211">
        <v>99999</v>
      </c>
      <c r="H5211" t="str">
        <f>IF(VLOOKUP(G5211,Clientes!$A$2:$D$102,4,FALSE)=0,Clientes!$D$6,VLOOKUP(G5211,Clientes!$A$2:$D$102,4,FALSE))</f>
        <v>Ciudad de México</v>
      </c>
      <c r="I5211" t="s">
        <v>875</v>
      </c>
      <c r="J5211">
        <v>5</v>
      </c>
      <c r="O5211" t="s">
        <v>907</v>
      </c>
    </row>
    <row r="5212" spans="1:15">
      <c r="A5212">
        <f t="shared" si="163"/>
        <v>5211</v>
      </c>
      <c r="B5212" s="14">
        <v>44437</v>
      </c>
      <c r="C5212" t="s">
        <v>6</v>
      </c>
      <c r="D5212" t="s">
        <v>20</v>
      </c>
      <c r="E5212" s="15">
        <f t="shared" si="162"/>
        <v>20202011</v>
      </c>
      <c r="F5212">
        <v>309</v>
      </c>
      <c r="G5212">
        <v>99999</v>
      </c>
      <c r="H5212" t="str">
        <f>IF(VLOOKUP(G5212,Clientes!$A$2:$D$102,4,FALSE)=0,Clientes!$D$6,VLOOKUP(G5212,Clientes!$A$2:$D$102,4,FALSE))</f>
        <v>Ciudad de México</v>
      </c>
      <c r="I5212" t="s">
        <v>867</v>
      </c>
      <c r="J5212">
        <v>1</v>
      </c>
      <c r="O5212" t="s">
        <v>908</v>
      </c>
    </row>
    <row r="5213" spans="1:15">
      <c r="A5213">
        <f t="shared" si="163"/>
        <v>5212</v>
      </c>
      <c r="B5213" s="14">
        <v>44437</v>
      </c>
      <c r="C5213" t="s">
        <v>6</v>
      </c>
      <c r="D5213" t="s">
        <v>20</v>
      </c>
      <c r="E5213" s="15">
        <f t="shared" si="162"/>
        <v>20202012</v>
      </c>
      <c r="F5213">
        <v>322</v>
      </c>
      <c r="G5213">
        <v>99999</v>
      </c>
      <c r="H5213" t="str">
        <f>IF(VLOOKUP(G5213,Clientes!$A$2:$D$102,4,FALSE)=0,Clientes!$D$6,VLOOKUP(G5213,Clientes!$A$2:$D$102,4,FALSE))</f>
        <v>Ciudad de México</v>
      </c>
      <c r="I5213" t="s">
        <v>852</v>
      </c>
      <c r="J5213">
        <v>7</v>
      </c>
      <c r="O5213" t="s">
        <v>32</v>
      </c>
    </row>
    <row r="5214" spans="1:15">
      <c r="A5214">
        <f t="shared" si="163"/>
        <v>5213</v>
      </c>
      <c r="B5214" s="14">
        <v>44437</v>
      </c>
      <c r="C5214" t="s">
        <v>6</v>
      </c>
      <c r="D5214" t="s">
        <v>20</v>
      </c>
      <c r="E5214" s="15">
        <f t="shared" si="162"/>
        <v>20202013</v>
      </c>
      <c r="F5214">
        <v>331</v>
      </c>
      <c r="G5214">
        <v>99999</v>
      </c>
      <c r="H5214" t="str">
        <f>IF(VLOOKUP(G5214,Clientes!$A$2:$D$102,4,FALSE)=0,Clientes!$D$6,VLOOKUP(G5214,Clientes!$A$2:$D$102,4,FALSE))</f>
        <v>Ciudad de México</v>
      </c>
      <c r="I5214" t="s">
        <v>886</v>
      </c>
      <c r="J5214">
        <v>6</v>
      </c>
      <c r="O5214" t="s">
        <v>908</v>
      </c>
    </row>
    <row r="5215" spans="1:15">
      <c r="A5215">
        <f t="shared" si="163"/>
        <v>5214</v>
      </c>
      <c r="B5215" s="14">
        <v>44437</v>
      </c>
      <c r="C5215" t="s">
        <v>6</v>
      </c>
      <c r="D5215" t="s">
        <v>20</v>
      </c>
      <c r="E5215" s="15">
        <f t="shared" si="162"/>
        <v>20202014</v>
      </c>
      <c r="F5215">
        <v>369</v>
      </c>
      <c r="G5215">
        <v>99999</v>
      </c>
      <c r="H5215" t="str">
        <f>IF(VLOOKUP(G5215,Clientes!$A$2:$D$102,4,FALSE)=0,Clientes!$D$6,VLOOKUP(G5215,Clientes!$A$2:$D$102,4,FALSE))</f>
        <v>Ciudad de México</v>
      </c>
      <c r="I5215" t="s">
        <v>831</v>
      </c>
      <c r="J5215">
        <v>3</v>
      </c>
      <c r="O5215" t="s">
        <v>32</v>
      </c>
    </row>
    <row r="5216" spans="1:15">
      <c r="A5216">
        <f t="shared" si="163"/>
        <v>5215</v>
      </c>
      <c r="B5216" s="14">
        <v>44437</v>
      </c>
      <c r="C5216" t="s">
        <v>6</v>
      </c>
      <c r="D5216" t="s">
        <v>22</v>
      </c>
      <c r="E5216" s="15">
        <f t="shared" si="162"/>
        <v>20202015</v>
      </c>
      <c r="F5216">
        <v>369</v>
      </c>
      <c r="G5216">
        <v>99999</v>
      </c>
      <c r="H5216" t="str">
        <f>IF(VLOOKUP(G5216,Clientes!$A$2:$D$102,4,FALSE)=0,Clientes!$D$6,VLOOKUP(G5216,Clientes!$A$2:$D$102,4,FALSE))</f>
        <v>Ciudad de México</v>
      </c>
      <c r="I5216" t="s">
        <v>888</v>
      </c>
      <c r="J5216">
        <v>3</v>
      </c>
      <c r="O5216" t="s">
        <v>907</v>
      </c>
    </row>
    <row r="5217" spans="1:15">
      <c r="A5217">
        <f t="shared" si="163"/>
        <v>5216</v>
      </c>
      <c r="B5217" s="14">
        <v>44437</v>
      </c>
      <c r="C5217" t="s">
        <v>6</v>
      </c>
      <c r="D5217" t="s">
        <v>20</v>
      </c>
      <c r="E5217" s="15">
        <f t="shared" si="162"/>
        <v>20202016</v>
      </c>
      <c r="F5217">
        <v>428</v>
      </c>
      <c r="G5217">
        <v>99999</v>
      </c>
      <c r="H5217" t="str">
        <f>IF(VLOOKUP(G5217,Clientes!$A$2:$D$102,4,FALSE)=0,Clientes!$D$6,VLOOKUP(G5217,Clientes!$A$2:$D$102,4,FALSE))</f>
        <v>Ciudad de México</v>
      </c>
      <c r="I5217" t="s">
        <v>886</v>
      </c>
      <c r="J5217">
        <v>5</v>
      </c>
      <c r="O5217" t="s">
        <v>32</v>
      </c>
    </row>
    <row r="5218" spans="1:15">
      <c r="A5218">
        <f t="shared" si="163"/>
        <v>5217</v>
      </c>
      <c r="B5218" s="14">
        <v>44437</v>
      </c>
      <c r="C5218" t="s">
        <v>6</v>
      </c>
      <c r="D5218" t="s">
        <v>20</v>
      </c>
      <c r="E5218" s="15">
        <f t="shared" si="162"/>
        <v>20202017</v>
      </c>
      <c r="F5218">
        <v>442</v>
      </c>
      <c r="G5218">
        <v>99999</v>
      </c>
      <c r="H5218" t="str">
        <f>IF(VLOOKUP(G5218,Clientes!$A$2:$D$102,4,FALSE)=0,Clientes!$D$6,VLOOKUP(G5218,Clientes!$A$2:$D$102,4,FALSE))</f>
        <v>Ciudad de México</v>
      </c>
      <c r="I5218" t="s">
        <v>844</v>
      </c>
      <c r="J5218">
        <v>5</v>
      </c>
      <c r="O5218" t="s">
        <v>32</v>
      </c>
    </row>
    <row r="5219" spans="1:15">
      <c r="A5219">
        <f t="shared" si="163"/>
        <v>5218</v>
      </c>
      <c r="B5219" s="14">
        <v>44437</v>
      </c>
      <c r="C5219" t="s">
        <v>6</v>
      </c>
      <c r="D5219" t="s">
        <v>20</v>
      </c>
      <c r="E5219" s="15">
        <f t="shared" si="162"/>
        <v>20202018</v>
      </c>
      <c r="F5219">
        <v>447</v>
      </c>
      <c r="G5219">
        <v>99999</v>
      </c>
      <c r="H5219" t="str">
        <f>IF(VLOOKUP(G5219,Clientes!$A$2:$D$102,4,FALSE)=0,Clientes!$D$6,VLOOKUP(G5219,Clientes!$A$2:$D$102,4,FALSE))</f>
        <v>Ciudad de México</v>
      </c>
      <c r="I5219" t="s">
        <v>839</v>
      </c>
      <c r="J5219">
        <v>4</v>
      </c>
      <c r="O5219" t="s">
        <v>908</v>
      </c>
    </row>
    <row r="5220" spans="1:15">
      <c r="A5220">
        <f t="shared" si="163"/>
        <v>5219</v>
      </c>
      <c r="B5220" s="14">
        <v>44438</v>
      </c>
      <c r="C5220" t="s">
        <v>6</v>
      </c>
      <c r="D5220" t="s">
        <v>21</v>
      </c>
      <c r="E5220" s="15">
        <f t="shared" si="162"/>
        <v>20202019</v>
      </c>
      <c r="F5220">
        <v>145</v>
      </c>
      <c r="G5220">
        <v>99999</v>
      </c>
      <c r="H5220" t="str">
        <f>IF(VLOOKUP(G5220,Clientes!$A$2:$D$102,4,FALSE)=0,Clientes!$D$6,VLOOKUP(G5220,Clientes!$A$2:$D$102,4,FALSE))</f>
        <v>Ciudad de México</v>
      </c>
      <c r="I5220" t="s">
        <v>854</v>
      </c>
      <c r="J5220">
        <v>2</v>
      </c>
      <c r="O5220" t="s">
        <v>907</v>
      </c>
    </row>
    <row r="5221" spans="1:15">
      <c r="A5221">
        <f t="shared" si="163"/>
        <v>5220</v>
      </c>
      <c r="B5221" s="14">
        <v>44438</v>
      </c>
      <c r="C5221" t="s">
        <v>6</v>
      </c>
      <c r="D5221" t="s">
        <v>20</v>
      </c>
      <c r="E5221" s="15">
        <f t="shared" si="162"/>
        <v>20202020</v>
      </c>
      <c r="F5221">
        <v>179</v>
      </c>
      <c r="G5221">
        <v>99999</v>
      </c>
      <c r="H5221" t="str">
        <f>IF(VLOOKUP(G5221,Clientes!$A$2:$D$102,4,FALSE)=0,Clientes!$D$6,VLOOKUP(G5221,Clientes!$A$2:$D$102,4,FALSE))</f>
        <v>Ciudad de México</v>
      </c>
      <c r="I5221" t="s">
        <v>885</v>
      </c>
      <c r="J5221">
        <v>6</v>
      </c>
      <c r="O5221" t="s">
        <v>907</v>
      </c>
    </row>
    <row r="5222" spans="1:15">
      <c r="A5222">
        <f t="shared" si="163"/>
        <v>5221</v>
      </c>
      <c r="B5222" s="14">
        <v>44438</v>
      </c>
      <c r="C5222" t="s">
        <v>6</v>
      </c>
      <c r="D5222" t="s">
        <v>20</v>
      </c>
      <c r="E5222" s="15">
        <f t="shared" si="162"/>
        <v>20202021</v>
      </c>
      <c r="F5222">
        <v>182</v>
      </c>
      <c r="G5222">
        <v>99999</v>
      </c>
      <c r="H5222" t="str">
        <f>IF(VLOOKUP(G5222,Clientes!$A$2:$D$102,4,FALSE)=0,Clientes!$D$6,VLOOKUP(G5222,Clientes!$A$2:$D$102,4,FALSE))</f>
        <v>Ciudad de México</v>
      </c>
      <c r="I5222" t="s">
        <v>872</v>
      </c>
      <c r="J5222">
        <v>6</v>
      </c>
      <c r="O5222" t="s">
        <v>907</v>
      </c>
    </row>
    <row r="5223" spans="1:15">
      <c r="A5223">
        <f t="shared" si="163"/>
        <v>5222</v>
      </c>
      <c r="B5223" s="14">
        <v>44438</v>
      </c>
      <c r="C5223" t="s">
        <v>6</v>
      </c>
      <c r="D5223" t="s">
        <v>20</v>
      </c>
      <c r="E5223" s="15">
        <f t="shared" si="162"/>
        <v>20202022</v>
      </c>
      <c r="F5223">
        <v>192</v>
      </c>
      <c r="G5223">
        <v>99999</v>
      </c>
      <c r="H5223" t="str">
        <f>IF(VLOOKUP(G5223,Clientes!$A$2:$D$102,4,FALSE)=0,Clientes!$D$6,VLOOKUP(G5223,Clientes!$A$2:$D$102,4,FALSE))</f>
        <v>Ciudad de México</v>
      </c>
      <c r="I5223" t="s">
        <v>841</v>
      </c>
      <c r="J5223">
        <v>7</v>
      </c>
      <c r="O5223" t="s">
        <v>32</v>
      </c>
    </row>
    <row r="5224" spans="1:15">
      <c r="A5224">
        <f t="shared" si="163"/>
        <v>5223</v>
      </c>
      <c r="B5224" s="14">
        <v>44438</v>
      </c>
      <c r="C5224" t="s">
        <v>6</v>
      </c>
      <c r="D5224" t="s">
        <v>21</v>
      </c>
      <c r="E5224" s="15">
        <f t="shared" si="162"/>
        <v>20202023</v>
      </c>
      <c r="F5224">
        <v>326</v>
      </c>
      <c r="G5224">
        <v>99999</v>
      </c>
      <c r="H5224" t="str">
        <f>IF(VLOOKUP(G5224,Clientes!$A$2:$D$102,4,FALSE)=0,Clientes!$D$6,VLOOKUP(G5224,Clientes!$A$2:$D$102,4,FALSE))</f>
        <v>Ciudad de México</v>
      </c>
      <c r="I5224" t="s">
        <v>863</v>
      </c>
      <c r="J5224">
        <v>3</v>
      </c>
      <c r="O5224" t="s">
        <v>907</v>
      </c>
    </row>
    <row r="5225" spans="1:15">
      <c r="A5225">
        <f t="shared" si="163"/>
        <v>5224</v>
      </c>
      <c r="B5225" s="14">
        <v>44438</v>
      </c>
      <c r="C5225" t="s">
        <v>6</v>
      </c>
      <c r="D5225" t="s">
        <v>20</v>
      </c>
      <c r="E5225" s="15">
        <f t="shared" si="162"/>
        <v>20202024</v>
      </c>
      <c r="F5225">
        <v>355</v>
      </c>
      <c r="G5225">
        <v>99999</v>
      </c>
      <c r="H5225" t="str">
        <f>IF(VLOOKUP(G5225,Clientes!$A$2:$D$102,4,FALSE)=0,Clientes!$D$6,VLOOKUP(G5225,Clientes!$A$2:$D$102,4,FALSE))</f>
        <v>Ciudad de México</v>
      </c>
      <c r="I5225" t="s">
        <v>832</v>
      </c>
      <c r="J5225">
        <v>4</v>
      </c>
      <c r="O5225" t="s">
        <v>32</v>
      </c>
    </row>
    <row r="5226" spans="1:15">
      <c r="A5226">
        <f t="shared" si="163"/>
        <v>5225</v>
      </c>
      <c r="B5226" s="14">
        <v>44438</v>
      </c>
      <c r="C5226" t="s">
        <v>6</v>
      </c>
      <c r="D5226" t="s">
        <v>20</v>
      </c>
      <c r="E5226" s="15">
        <f t="shared" si="162"/>
        <v>20202025</v>
      </c>
      <c r="F5226">
        <v>408</v>
      </c>
      <c r="G5226">
        <v>99999</v>
      </c>
      <c r="H5226" t="str">
        <f>IF(VLOOKUP(G5226,Clientes!$A$2:$D$102,4,FALSE)=0,Clientes!$D$6,VLOOKUP(G5226,Clientes!$A$2:$D$102,4,FALSE))</f>
        <v>Ciudad de México</v>
      </c>
      <c r="I5226" t="s">
        <v>852</v>
      </c>
      <c r="J5226">
        <v>1</v>
      </c>
      <c r="O5226" t="s">
        <v>908</v>
      </c>
    </row>
    <row r="5227" spans="1:15">
      <c r="A5227">
        <f t="shared" si="163"/>
        <v>5226</v>
      </c>
      <c r="B5227" s="14">
        <v>44438</v>
      </c>
      <c r="C5227" t="s">
        <v>6</v>
      </c>
      <c r="D5227" t="s">
        <v>20</v>
      </c>
      <c r="E5227" s="15">
        <f t="shared" si="162"/>
        <v>20202026</v>
      </c>
      <c r="F5227">
        <v>457</v>
      </c>
      <c r="G5227">
        <v>99999</v>
      </c>
      <c r="H5227" t="str">
        <f>IF(VLOOKUP(G5227,Clientes!$A$2:$D$102,4,FALSE)=0,Clientes!$D$6,VLOOKUP(G5227,Clientes!$A$2:$D$102,4,FALSE))</f>
        <v>Ciudad de México</v>
      </c>
      <c r="I5227" t="s">
        <v>865</v>
      </c>
      <c r="J5227">
        <v>7</v>
      </c>
      <c r="O5227" t="s">
        <v>32</v>
      </c>
    </row>
    <row r="5228" spans="1:15">
      <c r="A5228">
        <f t="shared" si="163"/>
        <v>5227</v>
      </c>
      <c r="B5228" s="14">
        <v>44439</v>
      </c>
      <c r="C5228" t="s">
        <v>6</v>
      </c>
      <c r="D5228" t="s">
        <v>20</v>
      </c>
      <c r="E5228" s="15">
        <f t="shared" si="162"/>
        <v>20202027</v>
      </c>
      <c r="F5228">
        <v>23</v>
      </c>
      <c r="G5228">
        <v>23</v>
      </c>
      <c r="H5228" t="str">
        <f>IF(VLOOKUP(G5228,Clientes!$A$2:$D$102,4,FALSE)=0,Clientes!$D$6,VLOOKUP(G5228,Clientes!$A$2:$D$102,4,FALSE))</f>
        <v>Ciudad de México</v>
      </c>
      <c r="I5228" t="s">
        <v>864</v>
      </c>
      <c r="J5228">
        <v>4</v>
      </c>
      <c r="O5228" t="s">
        <v>908</v>
      </c>
    </row>
    <row r="5229" spans="1:15">
      <c r="A5229">
        <f t="shared" si="163"/>
        <v>5228</v>
      </c>
      <c r="B5229" s="14">
        <v>44439</v>
      </c>
      <c r="C5229" t="s">
        <v>6</v>
      </c>
      <c r="D5229" t="s">
        <v>21</v>
      </c>
      <c r="E5229" s="15">
        <f t="shared" si="162"/>
        <v>20202028</v>
      </c>
      <c r="F5229">
        <v>239</v>
      </c>
      <c r="G5229">
        <v>99999</v>
      </c>
      <c r="H5229" t="str">
        <f>IF(VLOOKUP(G5229,Clientes!$A$2:$D$102,4,FALSE)=0,Clientes!$D$6,VLOOKUP(G5229,Clientes!$A$2:$D$102,4,FALSE))</f>
        <v>Ciudad de México</v>
      </c>
      <c r="I5229" t="s">
        <v>845</v>
      </c>
      <c r="J5229">
        <v>3</v>
      </c>
      <c r="O5229" t="s">
        <v>907</v>
      </c>
    </row>
    <row r="5230" spans="1:15">
      <c r="A5230">
        <f t="shared" si="163"/>
        <v>5229</v>
      </c>
      <c r="B5230" s="14">
        <v>44439</v>
      </c>
      <c r="C5230" t="s">
        <v>6</v>
      </c>
      <c r="D5230" t="s">
        <v>21</v>
      </c>
      <c r="E5230" s="15">
        <f t="shared" si="162"/>
        <v>20202029</v>
      </c>
      <c r="F5230">
        <v>325</v>
      </c>
      <c r="G5230">
        <v>99999</v>
      </c>
      <c r="H5230" t="str">
        <f>IF(VLOOKUP(G5230,Clientes!$A$2:$D$102,4,FALSE)=0,Clientes!$D$6,VLOOKUP(G5230,Clientes!$A$2:$D$102,4,FALSE))</f>
        <v>Ciudad de México</v>
      </c>
      <c r="I5230" t="s">
        <v>838</v>
      </c>
      <c r="J5230">
        <v>2</v>
      </c>
      <c r="O5230" t="s">
        <v>908</v>
      </c>
    </row>
    <row r="5231" spans="1:15">
      <c r="A5231">
        <f t="shared" si="163"/>
        <v>5230</v>
      </c>
      <c r="B5231" s="14">
        <v>44439</v>
      </c>
      <c r="C5231" t="s">
        <v>6</v>
      </c>
      <c r="D5231" t="s">
        <v>22</v>
      </c>
      <c r="E5231" s="15">
        <f t="shared" si="162"/>
        <v>20202030</v>
      </c>
      <c r="F5231">
        <v>354</v>
      </c>
      <c r="G5231">
        <v>99999</v>
      </c>
      <c r="H5231" t="str">
        <f>IF(VLOOKUP(G5231,Clientes!$A$2:$D$102,4,FALSE)=0,Clientes!$D$6,VLOOKUP(G5231,Clientes!$A$2:$D$102,4,FALSE))</f>
        <v>Ciudad de México</v>
      </c>
      <c r="I5231" t="s">
        <v>828</v>
      </c>
      <c r="J5231">
        <v>2</v>
      </c>
      <c r="O5231" t="s">
        <v>908</v>
      </c>
    </row>
    <row r="5232" spans="1:15">
      <c r="A5232">
        <f t="shared" si="163"/>
        <v>5231</v>
      </c>
      <c r="B5232" s="14">
        <v>44439</v>
      </c>
      <c r="C5232" t="s">
        <v>6</v>
      </c>
      <c r="D5232" t="s">
        <v>20</v>
      </c>
      <c r="E5232" s="15">
        <f t="shared" si="162"/>
        <v>20202031</v>
      </c>
      <c r="F5232">
        <v>365</v>
      </c>
      <c r="G5232">
        <v>99999</v>
      </c>
      <c r="H5232" t="str">
        <f>IF(VLOOKUP(G5232,Clientes!$A$2:$D$102,4,FALSE)=0,Clientes!$D$6,VLOOKUP(G5232,Clientes!$A$2:$D$102,4,FALSE))</f>
        <v>Ciudad de México</v>
      </c>
      <c r="I5232" t="s">
        <v>859</v>
      </c>
      <c r="J5232">
        <v>4</v>
      </c>
      <c r="O5232" t="s">
        <v>908</v>
      </c>
    </row>
    <row r="5233" spans="1:15">
      <c r="A5233">
        <f t="shared" si="163"/>
        <v>5232</v>
      </c>
      <c r="B5233" s="14">
        <v>44440</v>
      </c>
      <c r="C5233" t="s">
        <v>6</v>
      </c>
      <c r="D5233" t="s">
        <v>21</v>
      </c>
      <c r="E5233" s="15">
        <f t="shared" si="162"/>
        <v>20202032</v>
      </c>
      <c r="F5233">
        <v>89</v>
      </c>
      <c r="G5233">
        <v>89</v>
      </c>
      <c r="H5233" t="str">
        <f>IF(VLOOKUP(G5233,Clientes!$A$2:$D$102,4,FALSE)=0,Clientes!$D$6,VLOOKUP(G5233,Clientes!$A$2:$D$102,4,FALSE))</f>
        <v>Coatzacoalcos</v>
      </c>
      <c r="I5233" t="s">
        <v>833</v>
      </c>
      <c r="J5233">
        <v>5</v>
      </c>
      <c r="O5233" t="s">
        <v>32</v>
      </c>
    </row>
    <row r="5234" spans="1:15">
      <c r="A5234">
        <f t="shared" si="163"/>
        <v>5233</v>
      </c>
      <c r="B5234" s="14">
        <v>44440</v>
      </c>
      <c r="C5234" t="s">
        <v>6</v>
      </c>
      <c r="D5234" t="s">
        <v>20</v>
      </c>
      <c r="E5234" s="15">
        <f t="shared" si="162"/>
        <v>20202033</v>
      </c>
      <c r="F5234">
        <v>148</v>
      </c>
      <c r="G5234">
        <v>99999</v>
      </c>
      <c r="H5234" t="str">
        <f>IF(VLOOKUP(G5234,Clientes!$A$2:$D$102,4,FALSE)=0,Clientes!$D$6,VLOOKUP(G5234,Clientes!$A$2:$D$102,4,FALSE))</f>
        <v>Ciudad de México</v>
      </c>
      <c r="I5234" t="s">
        <v>890</v>
      </c>
      <c r="J5234">
        <v>5</v>
      </c>
      <c r="O5234" t="s">
        <v>908</v>
      </c>
    </row>
    <row r="5235" spans="1:15">
      <c r="A5235">
        <f t="shared" si="163"/>
        <v>5234</v>
      </c>
      <c r="B5235" s="14">
        <v>44440</v>
      </c>
      <c r="C5235" t="s">
        <v>6</v>
      </c>
      <c r="D5235" t="s">
        <v>20</v>
      </c>
      <c r="E5235" s="15">
        <f t="shared" si="162"/>
        <v>20202034</v>
      </c>
      <c r="F5235">
        <v>224</v>
      </c>
      <c r="G5235">
        <v>99999</v>
      </c>
      <c r="H5235" t="str">
        <f>IF(VLOOKUP(G5235,Clientes!$A$2:$D$102,4,FALSE)=0,Clientes!$D$6,VLOOKUP(G5235,Clientes!$A$2:$D$102,4,FALSE))</f>
        <v>Ciudad de México</v>
      </c>
      <c r="I5235" t="s">
        <v>829</v>
      </c>
      <c r="J5235">
        <v>4</v>
      </c>
      <c r="O5235" t="s">
        <v>907</v>
      </c>
    </row>
    <row r="5236" spans="1:15">
      <c r="A5236">
        <f t="shared" si="163"/>
        <v>5235</v>
      </c>
      <c r="B5236" s="14">
        <v>44440</v>
      </c>
      <c r="C5236" t="s">
        <v>6</v>
      </c>
      <c r="D5236" t="s">
        <v>22</v>
      </c>
      <c r="E5236" s="15">
        <f t="shared" si="162"/>
        <v>20202035</v>
      </c>
      <c r="F5236">
        <v>335</v>
      </c>
      <c r="G5236">
        <v>99999</v>
      </c>
      <c r="H5236" t="str">
        <f>IF(VLOOKUP(G5236,Clientes!$A$2:$D$102,4,FALSE)=0,Clientes!$D$6,VLOOKUP(G5236,Clientes!$A$2:$D$102,4,FALSE))</f>
        <v>Ciudad de México</v>
      </c>
      <c r="I5236" t="s">
        <v>856</v>
      </c>
      <c r="J5236">
        <v>7</v>
      </c>
      <c r="O5236" t="s">
        <v>908</v>
      </c>
    </row>
    <row r="5237" spans="1:15">
      <c r="A5237">
        <f t="shared" si="163"/>
        <v>5236</v>
      </c>
      <c r="B5237" s="14">
        <v>44440</v>
      </c>
      <c r="C5237" t="s">
        <v>6</v>
      </c>
      <c r="D5237" t="s">
        <v>22</v>
      </c>
      <c r="E5237" s="15">
        <f t="shared" si="162"/>
        <v>20202036</v>
      </c>
      <c r="F5237">
        <v>365</v>
      </c>
      <c r="G5237">
        <v>99999</v>
      </c>
      <c r="H5237" t="str">
        <f>IF(VLOOKUP(G5237,Clientes!$A$2:$D$102,4,FALSE)=0,Clientes!$D$6,VLOOKUP(G5237,Clientes!$A$2:$D$102,4,FALSE))</f>
        <v>Ciudad de México</v>
      </c>
      <c r="I5237" t="s">
        <v>845</v>
      </c>
      <c r="J5237">
        <v>7</v>
      </c>
      <c r="O5237" t="s">
        <v>908</v>
      </c>
    </row>
    <row r="5238" spans="1:15">
      <c r="A5238">
        <f t="shared" si="163"/>
        <v>5237</v>
      </c>
      <c r="B5238" s="14">
        <v>44440</v>
      </c>
      <c r="C5238" t="s">
        <v>6</v>
      </c>
      <c r="D5238" t="s">
        <v>20</v>
      </c>
      <c r="E5238" s="15">
        <f t="shared" si="162"/>
        <v>20202037</v>
      </c>
      <c r="F5238">
        <v>441</v>
      </c>
      <c r="G5238">
        <v>99999</v>
      </c>
      <c r="H5238" t="str">
        <f>IF(VLOOKUP(G5238,Clientes!$A$2:$D$102,4,FALSE)=0,Clientes!$D$6,VLOOKUP(G5238,Clientes!$A$2:$D$102,4,FALSE))</f>
        <v>Ciudad de México</v>
      </c>
      <c r="I5238" t="s">
        <v>853</v>
      </c>
      <c r="J5238">
        <v>5</v>
      </c>
      <c r="O5238" t="s">
        <v>907</v>
      </c>
    </row>
    <row r="5239" spans="1:15">
      <c r="A5239">
        <f t="shared" si="163"/>
        <v>5238</v>
      </c>
      <c r="B5239" s="14">
        <v>44440</v>
      </c>
      <c r="C5239" t="s">
        <v>6</v>
      </c>
      <c r="D5239" t="s">
        <v>21</v>
      </c>
      <c r="E5239" s="15">
        <f t="shared" si="162"/>
        <v>20202038</v>
      </c>
      <c r="F5239">
        <v>451</v>
      </c>
      <c r="G5239">
        <v>99999</v>
      </c>
      <c r="H5239" t="str">
        <f>IF(VLOOKUP(G5239,Clientes!$A$2:$D$102,4,FALSE)=0,Clientes!$D$6,VLOOKUP(G5239,Clientes!$A$2:$D$102,4,FALSE))</f>
        <v>Ciudad de México</v>
      </c>
      <c r="I5239" t="s">
        <v>889</v>
      </c>
      <c r="J5239">
        <v>6</v>
      </c>
      <c r="O5239" t="s">
        <v>32</v>
      </c>
    </row>
    <row r="5240" spans="1:15">
      <c r="A5240">
        <f t="shared" si="163"/>
        <v>5239</v>
      </c>
      <c r="B5240" s="14">
        <v>44441</v>
      </c>
      <c r="C5240" t="s">
        <v>6</v>
      </c>
      <c r="D5240" t="s">
        <v>20</v>
      </c>
      <c r="E5240" s="15">
        <f t="shared" si="162"/>
        <v>20202039</v>
      </c>
      <c r="F5240">
        <v>67</v>
      </c>
      <c r="G5240">
        <v>67</v>
      </c>
      <c r="H5240" t="str">
        <f>IF(VLOOKUP(G5240,Clientes!$A$2:$D$102,4,FALSE)=0,Clientes!$D$6,VLOOKUP(G5240,Clientes!$A$2:$D$102,4,FALSE))</f>
        <v>Guadalajara</v>
      </c>
      <c r="I5240" t="s">
        <v>846</v>
      </c>
      <c r="J5240">
        <v>3</v>
      </c>
      <c r="O5240" t="s">
        <v>907</v>
      </c>
    </row>
    <row r="5241" spans="1:15">
      <c r="A5241">
        <f t="shared" si="163"/>
        <v>5240</v>
      </c>
      <c r="B5241" s="14">
        <v>44441</v>
      </c>
      <c r="C5241" t="s">
        <v>6</v>
      </c>
      <c r="D5241" t="s">
        <v>21</v>
      </c>
      <c r="E5241" s="15">
        <f t="shared" si="162"/>
        <v>20202040</v>
      </c>
      <c r="F5241">
        <v>111</v>
      </c>
      <c r="G5241">
        <v>99999</v>
      </c>
      <c r="H5241" t="str">
        <f>IF(VLOOKUP(G5241,Clientes!$A$2:$D$102,4,FALSE)=0,Clientes!$D$6,VLOOKUP(G5241,Clientes!$A$2:$D$102,4,FALSE))</f>
        <v>Ciudad de México</v>
      </c>
      <c r="I5241" t="s">
        <v>847</v>
      </c>
      <c r="J5241">
        <v>1</v>
      </c>
      <c r="O5241" t="s">
        <v>907</v>
      </c>
    </row>
    <row r="5242" spans="1:15">
      <c r="A5242">
        <f t="shared" si="163"/>
        <v>5241</v>
      </c>
      <c r="B5242" s="14">
        <v>44441</v>
      </c>
      <c r="C5242" t="s">
        <v>6</v>
      </c>
      <c r="D5242" t="s">
        <v>22</v>
      </c>
      <c r="E5242" s="15">
        <f t="shared" si="162"/>
        <v>20202041</v>
      </c>
      <c r="F5242">
        <v>126</v>
      </c>
      <c r="G5242">
        <v>99999</v>
      </c>
      <c r="H5242" t="str">
        <f>IF(VLOOKUP(G5242,Clientes!$A$2:$D$102,4,FALSE)=0,Clientes!$D$6,VLOOKUP(G5242,Clientes!$A$2:$D$102,4,FALSE))</f>
        <v>Ciudad de México</v>
      </c>
      <c r="I5242" t="s">
        <v>863</v>
      </c>
      <c r="J5242">
        <v>1</v>
      </c>
      <c r="O5242" t="s">
        <v>907</v>
      </c>
    </row>
    <row r="5243" spans="1:15">
      <c r="A5243">
        <f t="shared" si="163"/>
        <v>5242</v>
      </c>
      <c r="B5243" s="14">
        <v>44441</v>
      </c>
      <c r="C5243" t="s">
        <v>6</v>
      </c>
      <c r="D5243" t="s">
        <v>20</v>
      </c>
      <c r="E5243" s="15">
        <f t="shared" si="162"/>
        <v>20202042</v>
      </c>
      <c r="F5243">
        <v>187</v>
      </c>
      <c r="G5243">
        <v>99999</v>
      </c>
      <c r="H5243" t="str">
        <f>IF(VLOOKUP(G5243,Clientes!$A$2:$D$102,4,FALSE)=0,Clientes!$D$6,VLOOKUP(G5243,Clientes!$A$2:$D$102,4,FALSE))</f>
        <v>Ciudad de México</v>
      </c>
      <c r="I5243" t="s">
        <v>887</v>
      </c>
      <c r="J5243">
        <v>2</v>
      </c>
      <c r="O5243" t="s">
        <v>32</v>
      </c>
    </row>
    <row r="5244" spans="1:15">
      <c r="A5244">
        <f t="shared" si="163"/>
        <v>5243</v>
      </c>
      <c r="B5244" s="14">
        <v>44441</v>
      </c>
      <c r="C5244" t="s">
        <v>6</v>
      </c>
      <c r="D5244" t="s">
        <v>21</v>
      </c>
      <c r="E5244" s="15">
        <f t="shared" ref="E5244:E5307" si="164">IF(CONCATENATE(D5244,F5244)=CONCATENATE(D5243,F5243),E5243,E5243+1)</f>
        <v>20202043</v>
      </c>
      <c r="F5244">
        <v>235</v>
      </c>
      <c r="G5244">
        <v>99999</v>
      </c>
      <c r="H5244" t="str">
        <f>IF(VLOOKUP(G5244,Clientes!$A$2:$D$102,4,FALSE)=0,Clientes!$D$6,VLOOKUP(G5244,Clientes!$A$2:$D$102,4,FALSE))</f>
        <v>Ciudad de México</v>
      </c>
      <c r="I5244" t="s">
        <v>864</v>
      </c>
      <c r="J5244">
        <v>1</v>
      </c>
      <c r="O5244" t="s">
        <v>908</v>
      </c>
    </row>
    <row r="5245" spans="1:15">
      <c r="A5245">
        <f t="shared" si="163"/>
        <v>5244</v>
      </c>
      <c r="B5245" s="14">
        <v>44441</v>
      </c>
      <c r="C5245" t="s">
        <v>6</v>
      </c>
      <c r="D5245" t="s">
        <v>20</v>
      </c>
      <c r="E5245" s="15">
        <f t="shared" si="164"/>
        <v>20202044</v>
      </c>
      <c r="F5245">
        <v>307</v>
      </c>
      <c r="G5245">
        <v>99999</v>
      </c>
      <c r="H5245" t="str">
        <f>IF(VLOOKUP(G5245,Clientes!$A$2:$D$102,4,FALSE)=0,Clientes!$D$6,VLOOKUP(G5245,Clientes!$A$2:$D$102,4,FALSE))</f>
        <v>Ciudad de México</v>
      </c>
      <c r="I5245" t="s">
        <v>844</v>
      </c>
      <c r="J5245">
        <v>4</v>
      </c>
      <c r="O5245" t="s">
        <v>908</v>
      </c>
    </row>
    <row r="5246" spans="1:15">
      <c r="A5246">
        <f t="shared" si="163"/>
        <v>5245</v>
      </c>
      <c r="B5246" s="14">
        <v>44441</v>
      </c>
      <c r="C5246" t="s">
        <v>6</v>
      </c>
      <c r="D5246" t="s">
        <v>21</v>
      </c>
      <c r="E5246" s="15">
        <f t="shared" si="164"/>
        <v>20202045</v>
      </c>
      <c r="F5246">
        <v>347</v>
      </c>
      <c r="G5246">
        <v>99999</v>
      </c>
      <c r="H5246" t="str">
        <f>IF(VLOOKUP(G5246,Clientes!$A$2:$D$102,4,FALSE)=0,Clientes!$D$6,VLOOKUP(G5246,Clientes!$A$2:$D$102,4,FALSE))</f>
        <v>Ciudad de México</v>
      </c>
      <c r="I5246" t="s">
        <v>876</v>
      </c>
      <c r="J5246">
        <v>2</v>
      </c>
      <c r="O5246" t="s">
        <v>907</v>
      </c>
    </row>
    <row r="5247" spans="1:15">
      <c r="A5247">
        <f t="shared" si="163"/>
        <v>5246</v>
      </c>
      <c r="B5247" s="14">
        <v>44441</v>
      </c>
      <c r="C5247" t="s">
        <v>6</v>
      </c>
      <c r="D5247" t="s">
        <v>20</v>
      </c>
      <c r="E5247" s="15">
        <f t="shared" si="164"/>
        <v>20202046</v>
      </c>
      <c r="F5247">
        <v>356</v>
      </c>
      <c r="G5247">
        <v>99999</v>
      </c>
      <c r="H5247" t="str">
        <f>IF(VLOOKUP(G5247,Clientes!$A$2:$D$102,4,FALSE)=0,Clientes!$D$6,VLOOKUP(G5247,Clientes!$A$2:$D$102,4,FALSE))</f>
        <v>Ciudad de México</v>
      </c>
      <c r="I5247" t="s">
        <v>882</v>
      </c>
      <c r="J5247">
        <v>3</v>
      </c>
      <c r="O5247" t="s">
        <v>32</v>
      </c>
    </row>
    <row r="5248" spans="1:15">
      <c r="A5248">
        <f t="shared" si="163"/>
        <v>5247</v>
      </c>
      <c r="B5248" s="14">
        <v>44441</v>
      </c>
      <c r="C5248" t="s">
        <v>6</v>
      </c>
      <c r="D5248" t="s">
        <v>20</v>
      </c>
      <c r="E5248" s="15">
        <f t="shared" si="164"/>
        <v>20202047</v>
      </c>
      <c r="F5248">
        <v>381</v>
      </c>
      <c r="G5248">
        <v>99999</v>
      </c>
      <c r="H5248" t="str">
        <f>IF(VLOOKUP(G5248,Clientes!$A$2:$D$102,4,FALSE)=0,Clientes!$D$6,VLOOKUP(G5248,Clientes!$A$2:$D$102,4,FALSE))</f>
        <v>Ciudad de México</v>
      </c>
      <c r="I5248" t="s">
        <v>853</v>
      </c>
      <c r="J5248">
        <v>7</v>
      </c>
      <c r="O5248" t="s">
        <v>907</v>
      </c>
    </row>
    <row r="5249" spans="1:15">
      <c r="A5249">
        <f t="shared" si="163"/>
        <v>5248</v>
      </c>
      <c r="B5249" s="14">
        <v>44441</v>
      </c>
      <c r="C5249" t="s">
        <v>6</v>
      </c>
      <c r="D5249" t="s">
        <v>20</v>
      </c>
      <c r="E5249" s="15">
        <f t="shared" si="164"/>
        <v>20202048</v>
      </c>
      <c r="F5249">
        <v>430</v>
      </c>
      <c r="G5249">
        <v>99999</v>
      </c>
      <c r="H5249" t="str">
        <f>IF(VLOOKUP(G5249,Clientes!$A$2:$D$102,4,FALSE)=0,Clientes!$D$6,VLOOKUP(G5249,Clientes!$A$2:$D$102,4,FALSE))</f>
        <v>Ciudad de México</v>
      </c>
      <c r="I5249" t="s">
        <v>862</v>
      </c>
      <c r="J5249">
        <v>2</v>
      </c>
      <c r="O5249" t="s">
        <v>908</v>
      </c>
    </row>
    <row r="5250" spans="1:15">
      <c r="A5250">
        <f t="shared" si="163"/>
        <v>5249</v>
      </c>
      <c r="B5250" s="14">
        <v>44442</v>
      </c>
      <c r="C5250" t="s">
        <v>6</v>
      </c>
      <c r="D5250" t="s">
        <v>20</v>
      </c>
      <c r="E5250" s="15">
        <f t="shared" si="164"/>
        <v>20202049</v>
      </c>
      <c r="F5250">
        <v>77</v>
      </c>
      <c r="G5250">
        <v>77</v>
      </c>
      <c r="H5250" t="str">
        <f>IF(VLOOKUP(G5250,Clientes!$A$2:$D$102,4,FALSE)=0,Clientes!$D$6,VLOOKUP(G5250,Clientes!$A$2:$D$102,4,FALSE))</f>
        <v>Reynosa</v>
      </c>
      <c r="I5250" t="s">
        <v>830</v>
      </c>
      <c r="J5250">
        <v>5</v>
      </c>
      <c r="O5250" t="s">
        <v>908</v>
      </c>
    </row>
    <row r="5251" spans="1:15">
      <c r="A5251">
        <f t="shared" si="163"/>
        <v>5250</v>
      </c>
      <c r="B5251" s="14">
        <v>44442</v>
      </c>
      <c r="C5251" t="s">
        <v>6</v>
      </c>
      <c r="D5251" t="s">
        <v>22</v>
      </c>
      <c r="E5251" s="15">
        <f t="shared" si="164"/>
        <v>20202050</v>
      </c>
      <c r="F5251">
        <v>88</v>
      </c>
      <c r="G5251">
        <v>88</v>
      </c>
      <c r="H5251" t="str">
        <f>IF(VLOOKUP(G5251,Clientes!$A$2:$D$102,4,FALSE)=0,Clientes!$D$6,VLOOKUP(G5251,Clientes!$A$2:$D$102,4,FALSE))</f>
        <v>Saltillo</v>
      </c>
      <c r="I5251" t="s">
        <v>853</v>
      </c>
      <c r="J5251">
        <v>6</v>
      </c>
      <c r="O5251" t="s">
        <v>908</v>
      </c>
    </row>
    <row r="5252" spans="1:15">
      <c r="A5252">
        <f t="shared" ref="A5252:A5315" si="165">A5251+1</f>
        <v>5251</v>
      </c>
      <c r="B5252" s="14">
        <v>44443</v>
      </c>
      <c r="C5252" t="s">
        <v>6</v>
      </c>
      <c r="D5252" t="s">
        <v>22</v>
      </c>
      <c r="E5252" s="15">
        <f t="shared" si="164"/>
        <v>20202051</v>
      </c>
      <c r="F5252">
        <v>25</v>
      </c>
      <c r="G5252">
        <v>25</v>
      </c>
      <c r="H5252" t="str">
        <f>IF(VLOOKUP(G5252,Clientes!$A$2:$D$102,4,FALSE)=0,Clientes!$D$6,VLOOKUP(G5252,Clientes!$A$2:$D$102,4,FALSE))</f>
        <v>León</v>
      </c>
      <c r="I5252" t="s">
        <v>877</v>
      </c>
      <c r="J5252">
        <v>5</v>
      </c>
      <c r="O5252" t="s">
        <v>907</v>
      </c>
    </row>
    <row r="5253" spans="1:15">
      <c r="A5253">
        <f t="shared" si="165"/>
        <v>5252</v>
      </c>
      <c r="B5253" s="14">
        <v>44443</v>
      </c>
      <c r="C5253" t="s">
        <v>6</v>
      </c>
      <c r="D5253" t="s">
        <v>20</v>
      </c>
      <c r="E5253" s="15">
        <f t="shared" si="164"/>
        <v>20202052</v>
      </c>
      <c r="F5253">
        <v>67</v>
      </c>
      <c r="G5253">
        <v>67</v>
      </c>
      <c r="H5253" t="str">
        <f>IF(VLOOKUP(G5253,Clientes!$A$2:$D$102,4,FALSE)=0,Clientes!$D$6,VLOOKUP(G5253,Clientes!$A$2:$D$102,4,FALSE))</f>
        <v>Guadalajara</v>
      </c>
      <c r="I5253" t="s">
        <v>878</v>
      </c>
      <c r="J5253">
        <v>3</v>
      </c>
      <c r="O5253" t="s">
        <v>908</v>
      </c>
    </row>
    <row r="5254" spans="1:15">
      <c r="A5254">
        <f t="shared" si="165"/>
        <v>5253</v>
      </c>
      <c r="B5254" s="14">
        <v>44443</v>
      </c>
      <c r="C5254" t="s">
        <v>6</v>
      </c>
      <c r="D5254" t="s">
        <v>20</v>
      </c>
      <c r="E5254" s="15">
        <f t="shared" si="164"/>
        <v>20202053</v>
      </c>
      <c r="F5254">
        <v>101</v>
      </c>
      <c r="G5254">
        <v>99999</v>
      </c>
      <c r="H5254" t="str">
        <f>IF(VLOOKUP(G5254,Clientes!$A$2:$D$102,4,FALSE)=0,Clientes!$D$6,VLOOKUP(G5254,Clientes!$A$2:$D$102,4,FALSE))</f>
        <v>Ciudad de México</v>
      </c>
      <c r="I5254" t="s">
        <v>859</v>
      </c>
      <c r="J5254">
        <v>6</v>
      </c>
      <c r="O5254" t="s">
        <v>907</v>
      </c>
    </row>
    <row r="5255" spans="1:15">
      <c r="A5255">
        <f t="shared" si="165"/>
        <v>5254</v>
      </c>
      <c r="B5255" s="14">
        <v>44443</v>
      </c>
      <c r="C5255" t="s">
        <v>6</v>
      </c>
      <c r="D5255" t="s">
        <v>20</v>
      </c>
      <c r="E5255" s="15">
        <f t="shared" si="164"/>
        <v>20202054</v>
      </c>
      <c r="F5255">
        <v>188</v>
      </c>
      <c r="G5255">
        <v>99999</v>
      </c>
      <c r="H5255" t="str">
        <f>IF(VLOOKUP(G5255,Clientes!$A$2:$D$102,4,FALSE)=0,Clientes!$D$6,VLOOKUP(G5255,Clientes!$A$2:$D$102,4,FALSE))</f>
        <v>Ciudad de México</v>
      </c>
      <c r="I5255" t="s">
        <v>831</v>
      </c>
      <c r="J5255">
        <v>7</v>
      </c>
      <c r="O5255" t="s">
        <v>908</v>
      </c>
    </row>
    <row r="5256" spans="1:15">
      <c r="A5256">
        <f t="shared" si="165"/>
        <v>5255</v>
      </c>
      <c r="B5256" s="14">
        <v>44443</v>
      </c>
      <c r="C5256" t="s">
        <v>6</v>
      </c>
      <c r="D5256" t="s">
        <v>20</v>
      </c>
      <c r="E5256" s="15">
        <f t="shared" si="164"/>
        <v>20202055</v>
      </c>
      <c r="F5256">
        <v>199</v>
      </c>
      <c r="G5256">
        <v>99999</v>
      </c>
      <c r="H5256" t="str">
        <f>IF(VLOOKUP(G5256,Clientes!$A$2:$D$102,4,FALSE)=0,Clientes!$D$6,VLOOKUP(G5256,Clientes!$A$2:$D$102,4,FALSE))</f>
        <v>Ciudad de México</v>
      </c>
      <c r="I5256" t="s">
        <v>868</v>
      </c>
      <c r="J5256">
        <v>7</v>
      </c>
      <c r="O5256" t="s">
        <v>908</v>
      </c>
    </row>
    <row r="5257" spans="1:15">
      <c r="A5257">
        <f t="shared" si="165"/>
        <v>5256</v>
      </c>
      <c r="B5257" s="14">
        <v>44443</v>
      </c>
      <c r="C5257" t="s">
        <v>6</v>
      </c>
      <c r="D5257" t="s">
        <v>22</v>
      </c>
      <c r="E5257" s="15">
        <f t="shared" si="164"/>
        <v>20202056</v>
      </c>
      <c r="F5257">
        <v>232</v>
      </c>
      <c r="G5257">
        <v>99999</v>
      </c>
      <c r="H5257" t="str">
        <f>IF(VLOOKUP(G5257,Clientes!$A$2:$D$102,4,FALSE)=0,Clientes!$D$6,VLOOKUP(G5257,Clientes!$A$2:$D$102,4,FALSE))</f>
        <v>Ciudad de México</v>
      </c>
      <c r="I5257" t="s">
        <v>869</v>
      </c>
      <c r="J5257">
        <v>2</v>
      </c>
      <c r="O5257" t="s">
        <v>32</v>
      </c>
    </row>
    <row r="5258" spans="1:15">
      <c r="A5258">
        <f t="shared" si="165"/>
        <v>5257</v>
      </c>
      <c r="B5258" s="14">
        <v>44443</v>
      </c>
      <c r="C5258" t="s">
        <v>6</v>
      </c>
      <c r="D5258" t="s">
        <v>22</v>
      </c>
      <c r="E5258" s="15">
        <f t="shared" si="164"/>
        <v>20202057</v>
      </c>
      <c r="F5258">
        <v>234</v>
      </c>
      <c r="G5258">
        <v>99999</v>
      </c>
      <c r="H5258" t="str">
        <f>IF(VLOOKUP(G5258,Clientes!$A$2:$D$102,4,FALSE)=0,Clientes!$D$6,VLOOKUP(G5258,Clientes!$A$2:$D$102,4,FALSE))</f>
        <v>Ciudad de México</v>
      </c>
      <c r="I5258" t="s">
        <v>850</v>
      </c>
      <c r="J5258">
        <v>4</v>
      </c>
      <c r="O5258" t="s">
        <v>908</v>
      </c>
    </row>
    <row r="5259" spans="1:15">
      <c r="A5259">
        <f t="shared" si="165"/>
        <v>5258</v>
      </c>
      <c r="B5259" s="14">
        <v>44443</v>
      </c>
      <c r="C5259" t="s">
        <v>6</v>
      </c>
      <c r="D5259" t="s">
        <v>21</v>
      </c>
      <c r="E5259" s="15">
        <f t="shared" si="164"/>
        <v>20202058</v>
      </c>
      <c r="F5259">
        <v>325</v>
      </c>
      <c r="G5259">
        <v>99999</v>
      </c>
      <c r="H5259" t="str">
        <f>IF(VLOOKUP(G5259,Clientes!$A$2:$D$102,4,FALSE)=0,Clientes!$D$6,VLOOKUP(G5259,Clientes!$A$2:$D$102,4,FALSE))</f>
        <v>Ciudad de México</v>
      </c>
      <c r="I5259" t="s">
        <v>856</v>
      </c>
      <c r="J5259">
        <v>7</v>
      </c>
      <c r="O5259" t="s">
        <v>32</v>
      </c>
    </row>
    <row r="5260" spans="1:15">
      <c r="A5260">
        <f t="shared" si="165"/>
        <v>5259</v>
      </c>
      <c r="B5260" s="14">
        <v>44443</v>
      </c>
      <c r="C5260" t="s">
        <v>6</v>
      </c>
      <c r="D5260" t="s">
        <v>22</v>
      </c>
      <c r="E5260" s="15">
        <f t="shared" si="164"/>
        <v>20202059</v>
      </c>
      <c r="F5260">
        <v>375</v>
      </c>
      <c r="G5260">
        <v>99999</v>
      </c>
      <c r="H5260" t="str">
        <f>IF(VLOOKUP(G5260,Clientes!$A$2:$D$102,4,FALSE)=0,Clientes!$D$6,VLOOKUP(G5260,Clientes!$A$2:$D$102,4,FALSE))</f>
        <v>Ciudad de México</v>
      </c>
      <c r="I5260" t="s">
        <v>868</v>
      </c>
      <c r="J5260">
        <v>1</v>
      </c>
      <c r="O5260" t="s">
        <v>907</v>
      </c>
    </row>
    <row r="5261" spans="1:15">
      <c r="A5261">
        <f t="shared" si="165"/>
        <v>5260</v>
      </c>
      <c r="B5261" s="14">
        <v>44443</v>
      </c>
      <c r="C5261" t="s">
        <v>6</v>
      </c>
      <c r="D5261" t="s">
        <v>20</v>
      </c>
      <c r="E5261" s="15">
        <f t="shared" si="164"/>
        <v>20202060</v>
      </c>
      <c r="F5261">
        <v>430</v>
      </c>
      <c r="G5261">
        <v>99999</v>
      </c>
      <c r="H5261" t="str">
        <f>IF(VLOOKUP(G5261,Clientes!$A$2:$D$102,4,FALSE)=0,Clientes!$D$6,VLOOKUP(G5261,Clientes!$A$2:$D$102,4,FALSE))</f>
        <v>Ciudad de México</v>
      </c>
      <c r="I5261" t="s">
        <v>867</v>
      </c>
      <c r="J5261">
        <v>3</v>
      </c>
      <c r="O5261" t="s">
        <v>907</v>
      </c>
    </row>
    <row r="5262" spans="1:15">
      <c r="A5262">
        <f t="shared" si="165"/>
        <v>5261</v>
      </c>
      <c r="B5262" s="14">
        <v>44444</v>
      </c>
      <c r="C5262" t="s">
        <v>6</v>
      </c>
      <c r="D5262" t="s">
        <v>20</v>
      </c>
      <c r="E5262" s="15">
        <f t="shared" si="164"/>
        <v>20202061</v>
      </c>
      <c r="F5262">
        <v>33</v>
      </c>
      <c r="G5262">
        <v>33</v>
      </c>
      <c r="H5262" t="str">
        <f>IF(VLOOKUP(G5262,Clientes!$A$2:$D$102,4,FALSE)=0,Clientes!$D$6,VLOOKUP(G5262,Clientes!$A$2:$D$102,4,FALSE))</f>
        <v>Ciudad de México</v>
      </c>
      <c r="I5262" t="s">
        <v>841</v>
      </c>
      <c r="J5262">
        <v>3</v>
      </c>
      <c r="O5262" t="s">
        <v>907</v>
      </c>
    </row>
    <row r="5263" spans="1:15">
      <c r="A5263">
        <f t="shared" si="165"/>
        <v>5262</v>
      </c>
      <c r="B5263" s="14">
        <v>44444</v>
      </c>
      <c r="C5263" t="s">
        <v>6</v>
      </c>
      <c r="D5263" t="s">
        <v>21</v>
      </c>
      <c r="E5263" s="15">
        <f t="shared" si="164"/>
        <v>20202062</v>
      </c>
      <c r="F5263">
        <v>181</v>
      </c>
      <c r="G5263">
        <v>99999</v>
      </c>
      <c r="H5263" t="str">
        <f>IF(VLOOKUP(G5263,Clientes!$A$2:$D$102,4,FALSE)=0,Clientes!$D$6,VLOOKUP(G5263,Clientes!$A$2:$D$102,4,FALSE))</f>
        <v>Ciudad de México</v>
      </c>
      <c r="I5263" t="s">
        <v>881</v>
      </c>
      <c r="J5263">
        <v>3</v>
      </c>
      <c r="O5263" t="s">
        <v>907</v>
      </c>
    </row>
    <row r="5264" spans="1:15">
      <c r="A5264">
        <f t="shared" si="165"/>
        <v>5263</v>
      </c>
      <c r="B5264" s="14">
        <v>44444</v>
      </c>
      <c r="C5264" t="s">
        <v>6</v>
      </c>
      <c r="D5264" t="s">
        <v>20</v>
      </c>
      <c r="E5264" s="15">
        <f t="shared" si="164"/>
        <v>20202063</v>
      </c>
      <c r="F5264">
        <v>226</v>
      </c>
      <c r="G5264">
        <v>99999</v>
      </c>
      <c r="H5264" t="str">
        <f>IF(VLOOKUP(G5264,Clientes!$A$2:$D$102,4,FALSE)=0,Clientes!$D$6,VLOOKUP(G5264,Clientes!$A$2:$D$102,4,FALSE))</f>
        <v>Ciudad de México</v>
      </c>
      <c r="I5264" t="s">
        <v>873</v>
      </c>
      <c r="J5264">
        <v>1</v>
      </c>
      <c r="O5264" t="s">
        <v>908</v>
      </c>
    </row>
    <row r="5265" spans="1:15">
      <c r="A5265">
        <f t="shared" si="165"/>
        <v>5264</v>
      </c>
      <c r="B5265" s="14">
        <v>44444</v>
      </c>
      <c r="C5265" t="s">
        <v>6</v>
      </c>
      <c r="D5265" t="s">
        <v>21</v>
      </c>
      <c r="E5265" s="15">
        <f t="shared" si="164"/>
        <v>20202064</v>
      </c>
      <c r="F5265">
        <v>347</v>
      </c>
      <c r="G5265">
        <v>99999</v>
      </c>
      <c r="H5265" t="str">
        <f>IF(VLOOKUP(G5265,Clientes!$A$2:$D$102,4,FALSE)=0,Clientes!$D$6,VLOOKUP(G5265,Clientes!$A$2:$D$102,4,FALSE))</f>
        <v>Ciudad de México</v>
      </c>
      <c r="I5265" t="s">
        <v>844</v>
      </c>
      <c r="J5265">
        <v>6</v>
      </c>
      <c r="O5265" t="s">
        <v>907</v>
      </c>
    </row>
    <row r="5266" spans="1:15">
      <c r="A5266">
        <f t="shared" si="165"/>
        <v>5265</v>
      </c>
      <c r="B5266" s="14">
        <v>44444</v>
      </c>
      <c r="C5266" t="s">
        <v>6</v>
      </c>
      <c r="D5266" t="s">
        <v>20</v>
      </c>
      <c r="E5266" s="15">
        <f t="shared" si="164"/>
        <v>20202065</v>
      </c>
      <c r="F5266">
        <v>390</v>
      </c>
      <c r="G5266">
        <v>99999</v>
      </c>
      <c r="H5266" t="str">
        <f>IF(VLOOKUP(G5266,Clientes!$A$2:$D$102,4,FALSE)=0,Clientes!$D$6,VLOOKUP(G5266,Clientes!$A$2:$D$102,4,FALSE))</f>
        <v>Ciudad de México</v>
      </c>
      <c r="I5266" t="s">
        <v>875</v>
      </c>
      <c r="J5266">
        <v>7</v>
      </c>
      <c r="O5266" t="s">
        <v>32</v>
      </c>
    </row>
    <row r="5267" spans="1:15">
      <c r="A5267">
        <f t="shared" si="165"/>
        <v>5266</v>
      </c>
      <c r="B5267" s="14">
        <v>44444</v>
      </c>
      <c r="C5267" t="s">
        <v>6</v>
      </c>
      <c r="D5267" t="s">
        <v>20</v>
      </c>
      <c r="E5267" s="15">
        <f t="shared" si="164"/>
        <v>20202066</v>
      </c>
      <c r="F5267">
        <v>433</v>
      </c>
      <c r="G5267">
        <v>99999</v>
      </c>
      <c r="H5267" t="str">
        <f>IF(VLOOKUP(G5267,Clientes!$A$2:$D$102,4,FALSE)=0,Clientes!$D$6,VLOOKUP(G5267,Clientes!$A$2:$D$102,4,FALSE))</f>
        <v>Ciudad de México</v>
      </c>
      <c r="I5267" t="s">
        <v>832</v>
      </c>
      <c r="J5267">
        <v>3</v>
      </c>
      <c r="O5267" t="s">
        <v>907</v>
      </c>
    </row>
    <row r="5268" spans="1:15">
      <c r="A5268">
        <f t="shared" si="165"/>
        <v>5267</v>
      </c>
      <c r="B5268" s="14">
        <v>44445</v>
      </c>
      <c r="C5268" t="s">
        <v>6</v>
      </c>
      <c r="D5268" t="s">
        <v>20</v>
      </c>
      <c r="E5268" s="15">
        <f t="shared" si="164"/>
        <v>20202067</v>
      </c>
      <c r="F5268">
        <v>2</v>
      </c>
      <c r="G5268">
        <v>2</v>
      </c>
      <c r="H5268" t="str">
        <f>IF(VLOOKUP(G5268,Clientes!$A$2:$D$102,4,FALSE)=0,Clientes!$D$6,VLOOKUP(G5268,Clientes!$A$2:$D$102,4,FALSE))</f>
        <v>Puebla de Zaragoza</v>
      </c>
      <c r="I5268" t="s">
        <v>881</v>
      </c>
      <c r="J5268">
        <v>2</v>
      </c>
      <c r="O5268" t="s">
        <v>32</v>
      </c>
    </row>
    <row r="5269" spans="1:15">
      <c r="A5269">
        <f t="shared" si="165"/>
        <v>5268</v>
      </c>
      <c r="B5269" s="14">
        <v>44445</v>
      </c>
      <c r="C5269" t="s">
        <v>6</v>
      </c>
      <c r="D5269" t="s">
        <v>20</v>
      </c>
      <c r="E5269" s="15">
        <f t="shared" si="164"/>
        <v>20202068</v>
      </c>
      <c r="F5269">
        <v>37</v>
      </c>
      <c r="G5269">
        <v>37</v>
      </c>
      <c r="H5269" t="str">
        <f>IF(VLOOKUP(G5269,Clientes!$A$2:$D$102,4,FALSE)=0,Clientes!$D$6,VLOOKUP(G5269,Clientes!$A$2:$D$102,4,FALSE))</f>
        <v>Tuxtla Gutiérrez</v>
      </c>
      <c r="I5269" t="s">
        <v>853</v>
      </c>
      <c r="J5269">
        <v>3</v>
      </c>
      <c r="O5269" t="s">
        <v>908</v>
      </c>
    </row>
    <row r="5270" spans="1:15">
      <c r="A5270">
        <f t="shared" si="165"/>
        <v>5269</v>
      </c>
      <c r="B5270" s="14">
        <v>44445</v>
      </c>
      <c r="C5270" t="s">
        <v>6</v>
      </c>
      <c r="D5270" t="s">
        <v>21</v>
      </c>
      <c r="E5270" s="15">
        <f t="shared" si="164"/>
        <v>20202069</v>
      </c>
      <c r="F5270">
        <v>130</v>
      </c>
      <c r="G5270">
        <v>99999</v>
      </c>
      <c r="H5270" t="str">
        <f>IF(VLOOKUP(G5270,Clientes!$A$2:$D$102,4,FALSE)=0,Clientes!$D$6,VLOOKUP(G5270,Clientes!$A$2:$D$102,4,FALSE))</f>
        <v>Ciudad de México</v>
      </c>
      <c r="I5270" t="s">
        <v>847</v>
      </c>
      <c r="J5270">
        <v>2</v>
      </c>
      <c r="O5270" t="s">
        <v>32</v>
      </c>
    </row>
    <row r="5271" spans="1:15">
      <c r="A5271">
        <f t="shared" si="165"/>
        <v>5270</v>
      </c>
      <c r="B5271" s="14">
        <v>44445</v>
      </c>
      <c r="C5271" t="s">
        <v>6</v>
      </c>
      <c r="D5271" t="s">
        <v>20</v>
      </c>
      <c r="E5271" s="15">
        <f t="shared" si="164"/>
        <v>20202070</v>
      </c>
      <c r="F5271">
        <v>223</v>
      </c>
      <c r="G5271">
        <v>99999</v>
      </c>
      <c r="H5271" t="str">
        <f>IF(VLOOKUP(G5271,Clientes!$A$2:$D$102,4,FALSE)=0,Clientes!$D$6,VLOOKUP(G5271,Clientes!$A$2:$D$102,4,FALSE))</f>
        <v>Ciudad de México</v>
      </c>
      <c r="I5271" t="s">
        <v>851</v>
      </c>
      <c r="J5271">
        <v>5</v>
      </c>
      <c r="O5271" t="s">
        <v>32</v>
      </c>
    </row>
    <row r="5272" spans="1:15">
      <c r="A5272">
        <f t="shared" si="165"/>
        <v>5271</v>
      </c>
      <c r="B5272" s="14">
        <v>44445</v>
      </c>
      <c r="C5272" t="s">
        <v>6</v>
      </c>
      <c r="D5272" t="s">
        <v>20</v>
      </c>
      <c r="E5272" s="15">
        <f t="shared" si="164"/>
        <v>20202071</v>
      </c>
      <c r="F5272">
        <v>277</v>
      </c>
      <c r="G5272">
        <v>99999</v>
      </c>
      <c r="H5272" t="str">
        <f>IF(VLOOKUP(G5272,Clientes!$A$2:$D$102,4,FALSE)=0,Clientes!$D$6,VLOOKUP(G5272,Clientes!$A$2:$D$102,4,FALSE))</f>
        <v>Ciudad de México</v>
      </c>
      <c r="I5272" t="s">
        <v>850</v>
      </c>
      <c r="J5272">
        <v>7</v>
      </c>
      <c r="O5272" t="s">
        <v>32</v>
      </c>
    </row>
    <row r="5273" spans="1:15">
      <c r="A5273">
        <f t="shared" si="165"/>
        <v>5272</v>
      </c>
      <c r="B5273" s="14">
        <v>44445</v>
      </c>
      <c r="C5273" t="s">
        <v>6</v>
      </c>
      <c r="D5273" t="s">
        <v>20</v>
      </c>
      <c r="E5273" s="15">
        <f t="shared" si="164"/>
        <v>20202072</v>
      </c>
      <c r="F5273">
        <v>365</v>
      </c>
      <c r="G5273">
        <v>99999</v>
      </c>
      <c r="H5273" t="str">
        <f>IF(VLOOKUP(G5273,Clientes!$A$2:$D$102,4,FALSE)=0,Clientes!$D$6,VLOOKUP(G5273,Clientes!$A$2:$D$102,4,FALSE))</f>
        <v>Ciudad de México</v>
      </c>
      <c r="I5273" t="s">
        <v>833</v>
      </c>
      <c r="J5273">
        <v>5</v>
      </c>
      <c r="O5273" t="s">
        <v>907</v>
      </c>
    </row>
    <row r="5274" spans="1:15">
      <c r="A5274">
        <f t="shared" si="165"/>
        <v>5273</v>
      </c>
      <c r="B5274" s="14">
        <v>44446</v>
      </c>
      <c r="C5274" t="s">
        <v>6</v>
      </c>
      <c r="D5274" t="s">
        <v>20</v>
      </c>
      <c r="E5274" s="15">
        <f t="shared" si="164"/>
        <v>20202073</v>
      </c>
      <c r="F5274">
        <v>19</v>
      </c>
      <c r="G5274">
        <v>19</v>
      </c>
      <c r="H5274" t="str">
        <f>IF(VLOOKUP(G5274,Clientes!$A$2:$D$102,4,FALSE)=0,Clientes!$D$6,VLOOKUP(G5274,Clientes!$A$2:$D$102,4,FALSE))</f>
        <v>Guadalupe</v>
      </c>
      <c r="I5274" t="s">
        <v>882</v>
      </c>
      <c r="J5274">
        <v>6</v>
      </c>
      <c r="O5274" t="s">
        <v>32</v>
      </c>
    </row>
    <row r="5275" spans="1:15">
      <c r="A5275">
        <f t="shared" si="165"/>
        <v>5274</v>
      </c>
      <c r="B5275" s="14">
        <v>44446</v>
      </c>
      <c r="C5275" t="s">
        <v>6</v>
      </c>
      <c r="D5275" t="s">
        <v>20</v>
      </c>
      <c r="E5275" s="15">
        <f t="shared" si="164"/>
        <v>20202074</v>
      </c>
      <c r="F5275">
        <v>74</v>
      </c>
      <c r="G5275">
        <v>74</v>
      </c>
      <c r="H5275" t="str">
        <f>IF(VLOOKUP(G5275,Clientes!$A$2:$D$102,4,FALSE)=0,Clientes!$D$6,VLOOKUP(G5275,Clientes!$A$2:$D$102,4,FALSE))</f>
        <v>Ciudad de México</v>
      </c>
      <c r="I5275" t="s">
        <v>849</v>
      </c>
      <c r="J5275">
        <v>7</v>
      </c>
      <c r="O5275" t="s">
        <v>908</v>
      </c>
    </row>
    <row r="5276" spans="1:15">
      <c r="A5276">
        <f t="shared" si="165"/>
        <v>5275</v>
      </c>
      <c r="B5276" s="14">
        <v>44446</v>
      </c>
      <c r="C5276" t="s">
        <v>6</v>
      </c>
      <c r="D5276" t="s">
        <v>20</v>
      </c>
      <c r="E5276" s="15">
        <f t="shared" si="164"/>
        <v>20202075</v>
      </c>
      <c r="F5276">
        <v>195</v>
      </c>
      <c r="G5276">
        <v>99999</v>
      </c>
      <c r="H5276" t="str">
        <f>IF(VLOOKUP(G5276,Clientes!$A$2:$D$102,4,FALSE)=0,Clientes!$D$6,VLOOKUP(G5276,Clientes!$A$2:$D$102,4,FALSE))</f>
        <v>Ciudad de México</v>
      </c>
      <c r="I5276" t="s">
        <v>851</v>
      </c>
      <c r="J5276">
        <v>3</v>
      </c>
      <c r="O5276" t="s">
        <v>907</v>
      </c>
    </row>
    <row r="5277" spans="1:15">
      <c r="A5277">
        <f t="shared" si="165"/>
        <v>5276</v>
      </c>
      <c r="B5277" s="14">
        <v>44446</v>
      </c>
      <c r="C5277" t="s">
        <v>6</v>
      </c>
      <c r="D5277" t="s">
        <v>20</v>
      </c>
      <c r="E5277" s="15">
        <f t="shared" si="164"/>
        <v>20202076</v>
      </c>
      <c r="F5277">
        <v>287</v>
      </c>
      <c r="G5277">
        <v>99999</v>
      </c>
      <c r="H5277" t="str">
        <f>IF(VLOOKUP(G5277,Clientes!$A$2:$D$102,4,FALSE)=0,Clientes!$D$6,VLOOKUP(G5277,Clientes!$A$2:$D$102,4,FALSE))</f>
        <v>Ciudad de México</v>
      </c>
      <c r="I5277" t="s">
        <v>832</v>
      </c>
      <c r="J5277">
        <v>2</v>
      </c>
      <c r="O5277" t="s">
        <v>907</v>
      </c>
    </row>
    <row r="5278" spans="1:15">
      <c r="A5278">
        <f t="shared" si="165"/>
        <v>5277</v>
      </c>
      <c r="B5278" s="14">
        <v>44447</v>
      </c>
      <c r="C5278" t="s">
        <v>6</v>
      </c>
      <c r="D5278" t="s">
        <v>20</v>
      </c>
      <c r="E5278" s="15">
        <f t="shared" si="164"/>
        <v>20202077</v>
      </c>
      <c r="F5278">
        <v>113</v>
      </c>
      <c r="G5278">
        <v>99999</v>
      </c>
      <c r="H5278" t="str">
        <f>IF(VLOOKUP(G5278,Clientes!$A$2:$D$102,4,FALSE)=0,Clientes!$D$6,VLOOKUP(G5278,Clientes!$A$2:$D$102,4,FALSE))</f>
        <v>Ciudad de México</v>
      </c>
      <c r="I5278" t="s">
        <v>832</v>
      </c>
      <c r="J5278">
        <v>1</v>
      </c>
      <c r="O5278" t="s">
        <v>908</v>
      </c>
    </row>
    <row r="5279" spans="1:15">
      <c r="A5279">
        <f t="shared" si="165"/>
        <v>5278</v>
      </c>
      <c r="B5279" s="14">
        <v>44447</v>
      </c>
      <c r="C5279" t="s">
        <v>6</v>
      </c>
      <c r="D5279" t="s">
        <v>22</v>
      </c>
      <c r="E5279" s="15">
        <f t="shared" si="164"/>
        <v>20202078</v>
      </c>
      <c r="F5279">
        <v>124</v>
      </c>
      <c r="G5279">
        <v>99999</v>
      </c>
      <c r="H5279" t="str">
        <f>IF(VLOOKUP(G5279,Clientes!$A$2:$D$102,4,FALSE)=0,Clientes!$D$6,VLOOKUP(G5279,Clientes!$A$2:$D$102,4,FALSE))</f>
        <v>Ciudad de México</v>
      </c>
      <c r="I5279" t="s">
        <v>837</v>
      </c>
      <c r="J5279">
        <v>3</v>
      </c>
      <c r="O5279" t="s">
        <v>907</v>
      </c>
    </row>
    <row r="5280" spans="1:15">
      <c r="A5280">
        <f t="shared" si="165"/>
        <v>5279</v>
      </c>
      <c r="B5280" s="14">
        <v>44447</v>
      </c>
      <c r="C5280" t="s">
        <v>6</v>
      </c>
      <c r="D5280" t="s">
        <v>21</v>
      </c>
      <c r="E5280" s="15">
        <f t="shared" si="164"/>
        <v>20202079</v>
      </c>
      <c r="F5280">
        <v>405</v>
      </c>
      <c r="G5280">
        <v>99999</v>
      </c>
      <c r="H5280" t="str">
        <f>IF(VLOOKUP(G5280,Clientes!$A$2:$D$102,4,FALSE)=0,Clientes!$D$6,VLOOKUP(G5280,Clientes!$A$2:$D$102,4,FALSE))</f>
        <v>Ciudad de México</v>
      </c>
      <c r="I5280" t="s">
        <v>887</v>
      </c>
      <c r="J5280">
        <v>2</v>
      </c>
      <c r="O5280" t="s">
        <v>907</v>
      </c>
    </row>
    <row r="5281" spans="1:15">
      <c r="A5281">
        <f t="shared" si="165"/>
        <v>5280</v>
      </c>
      <c r="B5281" s="14">
        <v>44448</v>
      </c>
      <c r="C5281" t="s">
        <v>6</v>
      </c>
      <c r="D5281" t="s">
        <v>21</v>
      </c>
      <c r="E5281" s="15">
        <f t="shared" si="164"/>
        <v>20202080</v>
      </c>
      <c r="F5281">
        <v>59</v>
      </c>
      <c r="G5281">
        <v>59</v>
      </c>
      <c r="H5281" t="str">
        <f>IF(VLOOKUP(G5281,Clientes!$A$2:$D$102,4,FALSE)=0,Clientes!$D$6,VLOOKUP(G5281,Clientes!$A$2:$D$102,4,FALSE))</f>
        <v>Ecatepec</v>
      </c>
      <c r="I5281" t="s">
        <v>840</v>
      </c>
      <c r="J5281">
        <v>4</v>
      </c>
      <c r="O5281" t="s">
        <v>32</v>
      </c>
    </row>
    <row r="5282" spans="1:15">
      <c r="A5282">
        <f t="shared" si="165"/>
        <v>5281</v>
      </c>
      <c r="B5282" s="14">
        <v>44448</v>
      </c>
      <c r="C5282" t="s">
        <v>6</v>
      </c>
      <c r="D5282" t="s">
        <v>21</v>
      </c>
      <c r="E5282" s="15">
        <f t="shared" si="164"/>
        <v>20202081</v>
      </c>
      <c r="F5282">
        <v>334</v>
      </c>
      <c r="G5282">
        <v>99999</v>
      </c>
      <c r="H5282" t="str">
        <f>IF(VLOOKUP(G5282,Clientes!$A$2:$D$102,4,FALSE)=0,Clientes!$D$6,VLOOKUP(G5282,Clientes!$A$2:$D$102,4,FALSE))</f>
        <v>Ciudad de México</v>
      </c>
      <c r="I5282" t="s">
        <v>852</v>
      </c>
      <c r="J5282">
        <v>7</v>
      </c>
      <c r="O5282" t="s">
        <v>907</v>
      </c>
    </row>
    <row r="5283" spans="1:15">
      <c r="A5283">
        <f t="shared" si="165"/>
        <v>5282</v>
      </c>
      <c r="B5283" s="14">
        <v>44448</v>
      </c>
      <c r="C5283" t="s">
        <v>6</v>
      </c>
      <c r="D5283" t="s">
        <v>20</v>
      </c>
      <c r="E5283" s="15">
        <f t="shared" si="164"/>
        <v>20202082</v>
      </c>
      <c r="F5283">
        <v>345</v>
      </c>
      <c r="G5283">
        <v>99999</v>
      </c>
      <c r="H5283" t="str">
        <f>IF(VLOOKUP(G5283,Clientes!$A$2:$D$102,4,FALSE)=0,Clientes!$D$6,VLOOKUP(G5283,Clientes!$A$2:$D$102,4,FALSE))</f>
        <v>Ciudad de México</v>
      </c>
      <c r="I5283" t="s">
        <v>875</v>
      </c>
      <c r="J5283">
        <v>6</v>
      </c>
      <c r="O5283" t="s">
        <v>907</v>
      </c>
    </row>
    <row r="5284" spans="1:15">
      <c r="A5284">
        <f t="shared" si="165"/>
        <v>5283</v>
      </c>
      <c r="B5284" s="14">
        <v>44448</v>
      </c>
      <c r="C5284" t="s">
        <v>6</v>
      </c>
      <c r="D5284" t="s">
        <v>21</v>
      </c>
      <c r="E5284" s="15">
        <f t="shared" si="164"/>
        <v>20202083</v>
      </c>
      <c r="F5284">
        <v>348</v>
      </c>
      <c r="G5284">
        <v>99999</v>
      </c>
      <c r="H5284" t="str">
        <f>IF(VLOOKUP(G5284,Clientes!$A$2:$D$102,4,FALSE)=0,Clientes!$D$6,VLOOKUP(G5284,Clientes!$A$2:$D$102,4,FALSE))</f>
        <v>Ciudad de México</v>
      </c>
      <c r="I5284" t="s">
        <v>847</v>
      </c>
      <c r="J5284">
        <v>4</v>
      </c>
      <c r="O5284" t="s">
        <v>907</v>
      </c>
    </row>
    <row r="5285" spans="1:15">
      <c r="A5285">
        <f t="shared" si="165"/>
        <v>5284</v>
      </c>
      <c r="B5285" s="14">
        <v>44448</v>
      </c>
      <c r="C5285" t="s">
        <v>6</v>
      </c>
      <c r="D5285" t="s">
        <v>20</v>
      </c>
      <c r="E5285" s="15">
        <f t="shared" si="164"/>
        <v>20202084</v>
      </c>
      <c r="F5285">
        <v>406</v>
      </c>
      <c r="G5285">
        <v>99999</v>
      </c>
      <c r="H5285" t="str">
        <f>IF(VLOOKUP(G5285,Clientes!$A$2:$D$102,4,FALSE)=0,Clientes!$D$6,VLOOKUP(G5285,Clientes!$A$2:$D$102,4,FALSE))</f>
        <v>Ciudad de México</v>
      </c>
      <c r="I5285" t="s">
        <v>832</v>
      </c>
      <c r="J5285">
        <v>5</v>
      </c>
      <c r="O5285" t="s">
        <v>908</v>
      </c>
    </row>
    <row r="5286" spans="1:15">
      <c r="A5286">
        <f t="shared" si="165"/>
        <v>5285</v>
      </c>
      <c r="B5286" s="14">
        <v>44448</v>
      </c>
      <c r="C5286" t="s">
        <v>6</v>
      </c>
      <c r="D5286" t="s">
        <v>21</v>
      </c>
      <c r="E5286" s="15">
        <f t="shared" si="164"/>
        <v>20202085</v>
      </c>
      <c r="F5286">
        <v>431</v>
      </c>
      <c r="G5286">
        <v>99999</v>
      </c>
      <c r="H5286" t="str">
        <f>IF(VLOOKUP(G5286,Clientes!$A$2:$D$102,4,FALSE)=0,Clientes!$D$6,VLOOKUP(G5286,Clientes!$A$2:$D$102,4,FALSE))</f>
        <v>Ciudad de México</v>
      </c>
      <c r="I5286" t="s">
        <v>863</v>
      </c>
      <c r="J5286">
        <v>6</v>
      </c>
      <c r="O5286" t="s">
        <v>907</v>
      </c>
    </row>
    <row r="5287" spans="1:15">
      <c r="A5287">
        <f t="shared" si="165"/>
        <v>5286</v>
      </c>
      <c r="B5287" s="14">
        <v>44449</v>
      </c>
      <c r="C5287" t="s">
        <v>6</v>
      </c>
      <c r="D5287" t="s">
        <v>20</v>
      </c>
      <c r="E5287" s="15">
        <f t="shared" si="164"/>
        <v>20202086</v>
      </c>
      <c r="F5287">
        <v>11</v>
      </c>
      <c r="G5287">
        <v>11</v>
      </c>
      <c r="H5287" t="str">
        <f>IF(VLOOKUP(G5287,Clientes!$A$2:$D$102,4,FALSE)=0,Clientes!$D$6,VLOOKUP(G5287,Clientes!$A$2:$D$102,4,FALSE))</f>
        <v>Monclova</v>
      </c>
      <c r="I5287" t="s">
        <v>835</v>
      </c>
      <c r="J5287">
        <v>3</v>
      </c>
      <c r="O5287" t="s">
        <v>32</v>
      </c>
    </row>
    <row r="5288" spans="1:15">
      <c r="A5288">
        <f t="shared" si="165"/>
        <v>5287</v>
      </c>
      <c r="B5288" s="14">
        <v>44449</v>
      </c>
      <c r="C5288" t="s">
        <v>6</v>
      </c>
      <c r="D5288" t="s">
        <v>22</v>
      </c>
      <c r="E5288" s="15">
        <f t="shared" si="164"/>
        <v>20202087</v>
      </c>
      <c r="F5288">
        <v>68</v>
      </c>
      <c r="G5288">
        <v>68</v>
      </c>
      <c r="H5288" t="str">
        <f>IF(VLOOKUP(G5288,Clientes!$A$2:$D$102,4,FALSE)=0,Clientes!$D$6,VLOOKUP(G5288,Clientes!$A$2:$D$102,4,FALSE))</f>
        <v>Ciudad de México</v>
      </c>
      <c r="I5288" t="s">
        <v>879</v>
      </c>
      <c r="J5288">
        <v>4</v>
      </c>
      <c r="O5288" t="s">
        <v>908</v>
      </c>
    </row>
    <row r="5289" spans="1:15">
      <c r="A5289">
        <f t="shared" si="165"/>
        <v>5288</v>
      </c>
      <c r="B5289" s="14">
        <v>44449</v>
      </c>
      <c r="C5289" t="s">
        <v>6</v>
      </c>
      <c r="D5289" t="s">
        <v>22</v>
      </c>
      <c r="E5289" s="15">
        <f t="shared" si="164"/>
        <v>20202088</v>
      </c>
      <c r="F5289">
        <v>74</v>
      </c>
      <c r="G5289">
        <v>74</v>
      </c>
      <c r="H5289" t="str">
        <f>IF(VLOOKUP(G5289,Clientes!$A$2:$D$102,4,FALSE)=0,Clientes!$D$6,VLOOKUP(G5289,Clientes!$A$2:$D$102,4,FALSE))</f>
        <v>Ciudad de México</v>
      </c>
      <c r="I5289" t="s">
        <v>876</v>
      </c>
      <c r="J5289">
        <v>5</v>
      </c>
      <c r="O5289" t="s">
        <v>907</v>
      </c>
    </row>
    <row r="5290" spans="1:15">
      <c r="A5290">
        <f t="shared" si="165"/>
        <v>5289</v>
      </c>
      <c r="B5290" s="14">
        <v>44449</v>
      </c>
      <c r="C5290" t="s">
        <v>6</v>
      </c>
      <c r="D5290" t="s">
        <v>20</v>
      </c>
      <c r="E5290" s="15">
        <f t="shared" si="164"/>
        <v>20202089</v>
      </c>
      <c r="F5290">
        <v>180</v>
      </c>
      <c r="G5290">
        <v>99999</v>
      </c>
      <c r="H5290" t="str">
        <f>IF(VLOOKUP(G5290,Clientes!$A$2:$D$102,4,FALSE)=0,Clientes!$D$6,VLOOKUP(G5290,Clientes!$A$2:$D$102,4,FALSE))</f>
        <v>Ciudad de México</v>
      </c>
      <c r="I5290" t="s">
        <v>872</v>
      </c>
      <c r="J5290">
        <v>4</v>
      </c>
      <c r="O5290" t="s">
        <v>907</v>
      </c>
    </row>
    <row r="5291" spans="1:15">
      <c r="A5291">
        <f t="shared" si="165"/>
        <v>5290</v>
      </c>
      <c r="B5291" s="14">
        <v>44449</v>
      </c>
      <c r="C5291" t="s">
        <v>6</v>
      </c>
      <c r="D5291" t="s">
        <v>20</v>
      </c>
      <c r="E5291" s="15">
        <f t="shared" si="164"/>
        <v>20202090</v>
      </c>
      <c r="F5291">
        <v>214</v>
      </c>
      <c r="G5291">
        <v>99999</v>
      </c>
      <c r="H5291" t="str">
        <f>IF(VLOOKUP(G5291,Clientes!$A$2:$D$102,4,FALSE)=0,Clientes!$D$6,VLOOKUP(G5291,Clientes!$A$2:$D$102,4,FALSE))</f>
        <v>Ciudad de México</v>
      </c>
      <c r="I5291" t="s">
        <v>869</v>
      </c>
      <c r="J5291">
        <v>3</v>
      </c>
      <c r="O5291" t="s">
        <v>907</v>
      </c>
    </row>
    <row r="5292" spans="1:15">
      <c r="A5292">
        <f t="shared" si="165"/>
        <v>5291</v>
      </c>
      <c r="B5292" s="14">
        <v>44449</v>
      </c>
      <c r="C5292" t="s">
        <v>6</v>
      </c>
      <c r="D5292" t="s">
        <v>20</v>
      </c>
      <c r="E5292" s="15">
        <f t="shared" si="164"/>
        <v>20202091</v>
      </c>
      <c r="F5292">
        <v>349</v>
      </c>
      <c r="G5292">
        <v>99999</v>
      </c>
      <c r="H5292" t="str">
        <f>IF(VLOOKUP(G5292,Clientes!$A$2:$D$102,4,FALSE)=0,Clientes!$D$6,VLOOKUP(G5292,Clientes!$A$2:$D$102,4,FALSE))</f>
        <v>Ciudad de México</v>
      </c>
      <c r="I5292" t="s">
        <v>838</v>
      </c>
      <c r="J5292">
        <v>2</v>
      </c>
      <c r="O5292" t="s">
        <v>907</v>
      </c>
    </row>
    <row r="5293" spans="1:15">
      <c r="A5293">
        <f t="shared" si="165"/>
        <v>5292</v>
      </c>
      <c r="B5293" s="14">
        <v>44449</v>
      </c>
      <c r="C5293" t="s">
        <v>6</v>
      </c>
      <c r="D5293" t="s">
        <v>20</v>
      </c>
      <c r="E5293" s="15">
        <f t="shared" si="164"/>
        <v>20202092</v>
      </c>
      <c r="F5293">
        <v>402</v>
      </c>
      <c r="G5293">
        <v>99999</v>
      </c>
      <c r="H5293" t="str">
        <f>IF(VLOOKUP(G5293,Clientes!$A$2:$D$102,4,FALSE)=0,Clientes!$D$6,VLOOKUP(G5293,Clientes!$A$2:$D$102,4,FALSE))</f>
        <v>Ciudad de México</v>
      </c>
      <c r="I5293" t="s">
        <v>873</v>
      </c>
      <c r="J5293">
        <v>7</v>
      </c>
      <c r="O5293" t="s">
        <v>908</v>
      </c>
    </row>
    <row r="5294" spans="1:15">
      <c r="A5294">
        <f t="shared" si="165"/>
        <v>5293</v>
      </c>
      <c r="B5294" s="14">
        <v>44449</v>
      </c>
      <c r="C5294" t="s">
        <v>6</v>
      </c>
      <c r="D5294" t="s">
        <v>22</v>
      </c>
      <c r="E5294" s="15">
        <f t="shared" si="164"/>
        <v>20202093</v>
      </c>
      <c r="F5294">
        <v>437</v>
      </c>
      <c r="G5294">
        <v>99999</v>
      </c>
      <c r="H5294" t="str">
        <f>IF(VLOOKUP(G5294,Clientes!$A$2:$D$102,4,FALSE)=0,Clientes!$D$6,VLOOKUP(G5294,Clientes!$A$2:$D$102,4,FALSE))</f>
        <v>Ciudad de México</v>
      </c>
      <c r="I5294" t="s">
        <v>886</v>
      </c>
      <c r="J5294">
        <v>4</v>
      </c>
      <c r="O5294" t="s">
        <v>907</v>
      </c>
    </row>
    <row r="5295" spans="1:15">
      <c r="A5295">
        <f t="shared" si="165"/>
        <v>5294</v>
      </c>
      <c r="B5295" s="14">
        <v>44449</v>
      </c>
      <c r="C5295" t="s">
        <v>6</v>
      </c>
      <c r="D5295" t="s">
        <v>22</v>
      </c>
      <c r="E5295" s="15">
        <f t="shared" si="164"/>
        <v>20202094</v>
      </c>
      <c r="F5295">
        <v>458</v>
      </c>
      <c r="G5295">
        <v>99999</v>
      </c>
      <c r="H5295" t="str">
        <f>IF(VLOOKUP(G5295,Clientes!$A$2:$D$102,4,FALSE)=0,Clientes!$D$6,VLOOKUP(G5295,Clientes!$A$2:$D$102,4,FALSE))</f>
        <v>Ciudad de México</v>
      </c>
      <c r="I5295" t="s">
        <v>878</v>
      </c>
      <c r="J5295">
        <v>7</v>
      </c>
      <c r="O5295" t="s">
        <v>32</v>
      </c>
    </row>
    <row r="5296" spans="1:15">
      <c r="A5296">
        <f t="shared" si="165"/>
        <v>5295</v>
      </c>
      <c r="B5296" s="14">
        <v>44449</v>
      </c>
      <c r="C5296" t="s">
        <v>6</v>
      </c>
      <c r="D5296" t="s">
        <v>22</v>
      </c>
      <c r="E5296" s="15">
        <f t="shared" si="164"/>
        <v>20202095</v>
      </c>
      <c r="F5296">
        <v>461</v>
      </c>
      <c r="G5296">
        <v>99999</v>
      </c>
      <c r="H5296" t="str">
        <f>IF(VLOOKUP(G5296,Clientes!$A$2:$D$102,4,FALSE)=0,Clientes!$D$6,VLOOKUP(G5296,Clientes!$A$2:$D$102,4,FALSE))</f>
        <v>Ciudad de México</v>
      </c>
      <c r="I5296" t="s">
        <v>875</v>
      </c>
      <c r="J5296">
        <v>2</v>
      </c>
      <c r="O5296" t="s">
        <v>908</v>
      </c>
    </row>
    <row r="5297" spans="1:15">
      <c r="A5297">
        <f t="shared" si="165"/>
        <v>5296</v>
      </c>
      <c r="B5297" s="14">
        <v>44450</v>
      </c>
      <c r="C5297" t="s">
        <v>6</v>
      </c>
      <c r="D5297" t="s">
        <v>20</v>
      </c>
      <c r="E5297" s="15">
        <f t="shared" si="164"/>
        <v>20202096</v>
      </c>
      <c r="F5297">
        <v>29</v>
      </c>
      <c r="G5297">
        <v>29</v>
      </c>
      <c r="H5297" t="str">
        <f>IF(VLOOKUP(G5297,Clientes!$A$2:$D$102,4,FALSE)=0,Clientes!$D$6,VLOOKUP(G5297,Clientes!$A$2:$D$102,4,FALSE))</f>
        <v>Ciudad de México</v>
      </c>
      <c r="I5297" t="s">
        <v>864</v>
      </c>
      <c r="J5297">
        <v>1</v>
      </c>
      <c r="O5297" t="s">
        <v>907</v>
      </c>
    </row>
    <row r="5298" spans="1:15">
      <c r="A5298">
        <f t="shared" si="165"/>
        <v>5297</v>
      </c>
      <c r="B5298" s="14">
        <v>44450</v>
      </c>
      <c r="C5298" t="s">
        <v>6</v>
      </c>
      <c r="D5298" t="s">
        <v>20</v>
      </c>
      <c r="E5298" s="15">
        <f t="shared" si="164"/>
        <v>20202097</v>
      </c>
      <c r="F5298">
        <v>45</v>
      </c>
      <c r="G5298">
        <v>45</v>
      </c>
      <c r="H5298" t="str">
        <f>IF(VLOOKUP(G5298,Clientes!$A$2:$D$102,4,FALSE)=0,Clientes!$D$6,VLOOKUP(G5298,Clientes!$A$2:$D$102,4,FALSE))</f>
        <v>Ciudad de México</v>
      </c>
      <c r="I5298" t="s">
        <v>857</v>
      </c>
      <c r="J5298">
        <v>1</v>
      </c>
      <c r="O5298" t="s">
        <v>908</v>
      </c>
    </row>
    <row r="5299" spans="1:15">
      <c r="A5299">
        <f t="shared" si="165"/>
        <v>5298</v>
      </c>
      <c r="B5299" s="14">
        <v>44450</v>
      </c>
      <c r="C5299" t="s">
        <v>6</v>
      </c>
      <c r="D5299" t="s">
        <v>21</v>
      </c>
      <c r="E5299" s="15">
        <f t="shared" si="164"/>
        <v>20202098</v>
      </c>
      <c r="F5299">
        <v>141</v>
      </c>
      <c r="G5299">
        <v>99999</v>
      </c>
      <c r="H5299" t="str">
        <f>IF(VLOOKUP(G5299,Clientes!$A$2:$D$102,4,FALSE)=0,Clientes!$D$6,VLOOKUP(G5299,Clientes!$A$2:$D$102,4,FALSE))</f>
        <v>Ciudad de México</v>
      </c>
      <c r="I5299" t="s">
        <v>890</v>
      </c>
      <c r="J5299">
        <v>6</v>
      </c>
      <c r="O5299" t="s">
        <v>907</v>
      </c>
    </row>
    <row r="5300" spans="1:15">
      <c r="A5300">
        <f t="shared" si="165"/>
        <v>5299</v>
      </c>
      <c r="B5300" s="14">
        <v>44450</v>
      </c>
      <c r="C5300" t="s">
        <v>6</v>
      </c>
      <c r="D5300" t="s">
        <v>22</v>
      </c>
      <c r="E5300" s="15">
        <f t="shared" si="164"/>
        <v>20202099</v>
      </c>
      <c r="F5300">
        <v>184</v>
      </c>
      <c r="G5300">
        <v>99999</v>
      </c>
      <c r="H5300" t="str">
        <f>IF(VLOOKUP(G5300,Clientes!$A$2:$D$102,4,FALSE)=0,Clientes!$D$6,VLOOKUP(G5300,Clientes!$A$2:$D$102,4,FALSE))</f>
        <v>Ciudad de México</v>
      </c>
      <c r="I5300" t="s">
        <v>866</v>
      </c>
      <c r="J5300">
        <v>6</v>
      </c>
      <c r="O5300" t="s">
        <v>32</v>
      </c>
    </row>
    <row r="5301" spans="1:15">
      <c r="A5301">
        <f t="shared" si="165"/>
        <v>5300</v>
      </c>
      <c r="B5301" s="14">
        <v>44450</v>
      </c>
      <c r="C5301" t="s">
        <v>6</v>
      </c>
      <c r="D5301" t="s">
        <v>21</v>
      </c>
      <c r="E5301" s="15">
        <f t="shared" si="164"/>
        <v>20202100</v>
      </c>
      <c r="F5301">
        <v>255</v>
      </c>
      <c r="G5301">
        <v>99999</v>
      </c>
      <c r="H5301" t="str">
        <f>IF(VLOOKUP(G5301,Clientes!$A$2:$D$102,4,FALSE)=0,Clientes!$D$6,VLOOKUP(G5301,Clientes!$A$2:$D$102,4,FALSE))</f>
        <v>Ciudad de México</v>
      </c>
      <c r="I5301" t="s">
        <v>864</v>
      </c>
      <c r="J5301">
        <v>5</v>
      </c>
      <c r="O5301" t="s">
        <v>32</v>
      </c>
    </row>
    <row r="5302" spans="1:15">
      <c r="A5302">
        <f t="shared" si="165"/>
        <v>5301</v>
      </c>
      <c r="B5302" s="14">
        <v>44450</v>
      </c>
      <c r="C5302" t="s">
        <v>6</v>
      </c>
      <c r="D5302" t="s">
        <v>20</v>
      </c>
      <c r="E5302" s="15">
        <f t="shared" si="164"/>
        <v>20202101</v>
      </c>
      <c r="F5302">
        <v>277</v>
      </c>
      <c r="G5302">
        <v>99999</v>
      </c>
      <c r="H5302" t="str">
        <f>IF(VLOOKUP(G5302,Clientes!$A$2:$D$102,4,FALSE)=0,Clientes!$D$6,VLOOKUP(G5302,Clientes!$A$2:$D$102,4,FALSE))</f>
        <v>Ciudad de México</v>
      </c>
      <c r="I5302" t="s">
        <v>869</v>
      </c>
      <c r="J5302">
        <v>1</v>
      </c>
      <c r="O5302" t="s">
        <v>908</v>
      </c>
    </row>
    <row r="5303" spans="1:15">
      <c r="A5303">
        <f t="shared" si="165"/>
        <v>5302</v>
      </c>
      <c r="B5303" s="14">
        <v>44450</v>
      </c>
      <c r="C5303" t="s">
        <v>6</v>
      </c>
      <c r="D5303" t="s">
        <v>22</v>
      </c>
      <c r="E5303" s="15">
        <f t="shared" si="164"/>
        <v>20202102</v>
      </c>
      <c r="F5303">
        <v>291</v>
      </c>
      <c r="G5303">
        <v>99999</v>
      </c>
      <c r="H5303" t="str">
        <f>IF(VLOOKUP(G5303,Clientes!$A$2:$D$102,4,FALSE)=0,Clientes!$D$6,VLOOKUP(G5303,Clientes!$A$2:$D$102,4,FALSE))</f>
        <v>Ciudad de México</v>
      </c>
      <c r="I5303" t="s">
        <v>876</v>
      </c>
      <c r="J5303">
        <v>5</v>
      </c>
      <c r="O5303" t="s">
        <v>908</v>
      </c>
    </row>
    <row r="5304" spans="1:15">
      <c r="A5304">
        <f t="shared" si="165"/>
        <v>5303</v>
      </c>
      <c r="B5304" s="14">
        <v>44450</v>
      </c>
      <c r="C5304" t="s">
        <v>6</v>
      </c>
      <c r="D5304" t="s">
        <v>22</v>
      </c>
      <c r="E5304" s="15">
        <f t="shared" si="164"/>
        <v>20202103</v>
      </c>
      <c r="F5304">
        <v>328</v>
      </c>
      <c r="G5304">
        <v>99999</v>
      </c>
      <c r="H5304" t="str">
        <f>IF(VLOOKUP(G5304,Clientes!$A$2:$D$102,4,FALSE)=0,Clientes!$D$6,VLOOKUP(G5304,Clientes!$A$2:$D$102,4,FALSE))</f>
        <v>Ciudad de México</v>
      </c>
      <c r="I5304" t="s">
        <v>859</v>
      </c>
      <c r="J5304">
        <v>6</v>
      </c>
      <c r="O5304" t="s">
        <v>907</v>
      </c>
    </row>
    <row r="5305" spans="1:15">
      <c r="A5305">
        <f t="shared" si="165"/>
        <v>5304</v>
      </c>
      <c r="B5305" s="14">
        <v>44450</v>
      </c>
      <c r="C5305" t="s">
        <v>6</v>
      </c>
      <c r="D5305" t="s">
        <v>21</v>
      </c>
      <c r="E5305" s="15">
        <f t="shared" si="164"/>
        <v>20202104</v>
      </c>
      <c r="F5305">
        <v>358</v>
      </c>
      <c r="G5305">
        <v>99999</v>
      </c>
      <c r="H5305" t="str">
        <f>IF(VLOOKUP(G5305,Clientes!$A$2:$D$102,4,FALSE)=0,Clientes!$D$6,VLOOKUP(G5305,Clientes!$A$2:$D$102,4,FALSE))</f>
        <v>Ciudad de México</v>
      </c>
      <c r="I5305" t="s">
        <v>890</v>
      </c>
      <c r="J5305">
        <v>7</v>
      </c>
      <c r="O5305" t="s">
        <v>907</v>
      </c>
    </row>
    <row r="5306" spans="1:15">
      <c r="A5306">
        <f t="shared" si="165"/>
        <v>5305</v>
      </c>
      <c r="B5306" s="14">
        <v>44450</v>
      </c>
      <c r="C5306" t="s">
        <v>6</v>
      </c>
      <c r="D5306" t="s">
        <v>20</v>
      </c>
      <c r="E5306" s="15">
        <f t="shared" si="164"/>
        <v>20202105</v>
      </c>
      <c r="F5306">
        <v>402</v>
      </c>
      <c r="G5306">
        <v>99999</v>
      </c>
      <c r="H5306" t="str">
        <f>IF(VLOOKUP(G5306,Clientes!$A$2:$D$102,4,FALSE)=0,Clientes!$D$6,VLOOKUP(G5306,Clientes!$A$2:$D$102,4,FALSE))</f>
        <v>Ciudad de México</v>
      </c>
      <c r="I5306" t="s">
        <v>878</v>
      </c>
      <c r="J5306">
        <v>2</v>
      </c>
      <c r="O5306" t="s">
        <v>32</v>
      </c>
    </row>
    <row r="5307" spans="1:15">
      <c r="A5307">
        <f t="shared" si="165"/>
        <v>5306</v>
      </c>
      <c r="B5307" s="14">
        <v>44450</v>
      </c>
      <c r="C5307" t="s">
        <v>6</v>
      </c>
      <c r="D5307" t="s">
        <v>22</v>
      </c>
      <c r="E5307" s="15">
        <f t="shared" si="164"/>
        <v>20202106</v>
      </c>
      <c r="F5307">
        <v>454</v>
      </c>
      <c r="G5307">
        <v>99999</v>
      </c>
      <c r="H5307" t="str">
        <f>IF(VLOOKUP(G5307,Clientes!$A$2:$D$102,4,FALSE)=0,Clientes!$D$6,VLOOKUP(G5307,Clientes!$A$2:$D$102,4,FALSE))</f>
        <v>Ciudad de México</v>
      </c>
      <c r="I5307" t="s">
        <v>835</v>
      </c>
      <c r="J5307">
        <v>7</v>
      </c>
      <c r="O5307" t="s">
        <v>32</v>
      </c>
    </row>
    <row r="5308" spans="1:15">
      <c r="A5308">
        <f t="shared" si="165"/>
        <v>5307</v>
      </c>
      <c r="B5308" s="14">
        <v>44451</v>
      </c>
      <c r="C5308" t="s">
        <v>6</v>
      </c>
      <c r="D5308" t="s">
        <v>20</v>
      </c>
      <c r="E5308" s="15">
        <f t="shared" ref="E5308:E5371" si="166">IF(CONCATENATE(D5308,F5308)=CONCATENATE(D5307,F5307),E5307,E5307+1)</f>
        <v>20202107</v>
      </c>
      <c r="F5308">
        <v>34</v>
      </c>
      <c r="G5308">
        <v>34</v>
      </c>
      <c r="H5308" t="str">
        <f>IF(VLOOKUP(G5308,Clientes!$A$2:$D$102,4,FALSE)=0,Clientes!$D$6,VLOOKUP(G5308,Clientes!$A$2:$D$102,4,FALSE))</f>
        <v>Culiacán Rosales</v>
      </c>
      <c r="I5308" t="s">
        <v>861</v>
      </c>
      <c r="J5308">
        <v>4</v>
      </c>
      <c r="O5308" t="s">
        <v>32</v>
      </c>
    </row>
    <row r="5309" spans="1:15">
      <c r="A5309">
        <f t="shared" si="165"/>
        <v>5308</v>
      </c>
      <c r="B5309" s="14">
        <v>44451</v>
      </c>
      <c r="C5309" t="s">
        <v>6</v>
      </c>
      <c r="D5309" t="s">
        <v>22</v>
      </c>
      <c r="E5309" s="15">
        <f t="shared" si="166"/>
        <v>20202108</v>
      </c>
      <c r="F5309">
        <v>42</v>
      </c>
      <c r="G5309">
        <v>42</v>
      </c>
      <c r="H5309" t="str">
        <f>IF(VLOOKUP(G5309,Clientes!$A$2:$D$102,4,FALSE)=0,Clientes!$D$6,VLOOKUP(G5309,Clientes!$A$2:$D$102,4,FALSE))</f>
        <v>Cancún</v>
      </c>
      <c r="I5309" t="s">
        <v>844</v>
      </c>
      <c r="J5309">
        <v>2</v>
      </c>
      <c r="O5309" t="s">
        <v>907</v>
      </c>
    </row>
    <row r="5310" spans="1:15">
      <c r="A5310">
        <f t="shared" si="165"/>
        <v>5309</v>
      </c>
      <c r="B5310" s="14">
        <v>44451</v>
      </c>
      <c r="C5310" t="s">
        <v>6</v>
      </c>
      <c r="D5310" t="s">
        <v>21</v>
      </c>
      <c r="E5310" s="15">
        <f t="shared" si="166"/>
        <v>20202109</v>
      </c>
      <c r="F5310">
        <v>162</v>
      </c>
      <c r="G5310">
        <v>99999</v>
      </c>
      <c r="H5310" t="str">
        <f>IF(VLOOKUP(G5310,Clientes!$A$2:$D$102,4,FALSE)=0,Clientes!$D$6,VLOOKUP(G5310,Clientes!$A$2:$D$102,4,FALSE))</f>
        <v>Ciudad de México</v>
      </c>
      <c r="I5310" t="s">
        <v>834</v>
      </c>
      <c r="J5310">
        <v>7</v>
      </c>
      <c r="O5310" t="s">
        <v>907</v>
      </c>
    </row>
    <row r="5311" spans="1:15">
      <c r="A5311">
        <f t="shared" si="165"/>
        <v>5310</v>
      </c>
      <c r="B5311" s="14">
        <v>44451</v>
      </c>
      <c r="C5311" t="s">
        <v>6</v>
      </c>
      <c r="D5311" t="s">
        <v>22</v>
      </c>
      <c r="E5311" s="15">
        <f t="shared" si="166"/>
        <v>20202110</v>
      </c>
      <c r="F5311">
        <v>166</v>
      </c>
      <c r="G5311">
        <v>99999</v>
      </c>
      <c r="H5311" t="str">
        <f>IF(VLOOKUP(G5311,Clientes!$A$2:$D$102,4,FALSE)=0,Clientes!$D$6,VLOOKUP(G5311,Clientes!$A$2:$D$102,4,FALSE))</f>
        <v>Ciudad de México</v>
      </c>
      <c r="I5311" t="s">
        <v>847</v>
      </c>
      <c r="J5311">
        <v>2</v>
      </c>
      <c r="O5311" t="s">
        <v>32</v>
      </c>
    </row>
    <row r="5312" spans="1:15">
      <c r="A5312">
        <f t="shared" si="165"/>
        <v>5311</v>
      </c>
      <c r="B5312" s="14">
        <v>44451</v>
      </c>
      <c r="C5312" t="s">
        <v>6</v>
      </c>
      <c r="D5312" t="s">
        <v>20</v>
      </c>
      <c r="E5312" s="15">
        <f t="shared" si="166"/>
        <v>20202111</v>
      </c>
      <c r="F5312">
        <v>328</v>
      </c>
      <c r="G5312">
        <v>99999</v>
      </c>
      <c r="H5312" t="str">
        <f>IF(VLOOKUP(G5312,Clientes!$A$2:$D$102,4,FALSE)=0,Clientes!$D$6,VLOOKUP(G5312,Clientes!$A$2:$D$102,4,FALSE))</f>
        <v>Ciudad de México</v>
      </c>
      <c r="I5312" t="s">
        <v>846</v>
      </c>
      <c r="J5312">
        <v>5</v>
      </c>
      <c r="O5312" t="s">
        <v>32</v>
      </c>
    </row>
    <row r="5313" spans="1:15">
      <c r="A5313">
        <f t="shared" si="165"/>
        <v>5312</v>
      </c>
      <c r="B5313" s="14">
        <v>44451</v>
      </c>
      <c r="C5313" t="s">
        <v>6</v>
      </c>
      <c r="D5313" t="s">
        <v>22</v>
      </c>
      <c r="E5313" s="15">
        <f t="shared" si="166"/>
        <v>20202112</v>
      </c>
      <c r="F5313">
        <v>358</v>
      </c>
      <c r="G5313">
        <v>99999</v>
      </c>
      <c r="H5313" t="str">
        <f>IF(VLOOKUP(G5313,Clientes!$A$2:$D$102,4,FALSE)=0,Clientes!$D$6,VLOOKUP(G5313,Clientes!$A$2:$D$102,4,FALSE))</f>
        <v>Ciudad de México</v>
      </c>
      <c r="I5313" t="s">
        <v>868</v>
      </c>
      <c r="J5313">
        <v>6</v>
      </c>
      <c r="O5313" t="s">
        <v>908</v>
      </c>
    </row>
    <row r="5314" spans="1:15">
      <c r="A5314">
        <f t="shared" si="165"/>
        <v>5313</v>
      </c>
      <c r="B5314" s="14">
        <v>44451</v>
      </c>
      <c r="C5314" t="s">
        <v>36</v>
      </c>
      <c r="D5314" t="s">
        <v>21</v>
      </c>
      <c r="E5314" s="15">
        <f t="shared" si="166"/>
        <v>20202113</v>
      </c>
      <c r="F5314">
        <v>378</v>
      </c>
      <c r="G5314">
        <v>99999</v>
      </c>
      <c r="H5314" t="str">
        <f>IF(VLOOKUP(G5314,Clientes!$A$2:$D$102,4,FALSE)=0,Clientes!$D$6,VLOOKUP(G5314,Clientes!$A$2:$D$102,4,FALSE))</f>
        <v>Ciudad de México</v>
      </c>
      <c r="I5314" t="s">
        <v>860</v>
      </c>
      <c r="J5314">
        <v>6</v>
      </c>
      <c r="O5314" t="s">
        <v>32</v>
      </c>
    </row>
    <row r="5315" spans="1:15">
      <c r="A5315">
        <f t="shared" si="165"/>
        <v>5314</v>
      </c>
      <c r="B5315" s="14">
        <v>44451</v>
      </c>
      <c r="C5315" t="s">
        <v>6</v>
      </c>
      <c r="D5315" t="s">
        <v>22</v>
      </c>
      <c r="E5315" s="15">
        <f t="shared" si="166"/>
        <v>20202114</v>
      </c>
      <c r="F5315">
        <v>399</v>
      </c>
      <c r="G5315">
        <v>99999</v>
      </c>
      <c r="H5315" t="str">
        <f>IF(VLOOKUP(G5315,Clientes!$A$2:$D$102,4,FALSE)=0,Clientes!$D$6,VLOOKUP(G5315,Clientes!$A$2:$D$102,4,FALSE))</f>
        <v>Ciudad de México</v>
      </c>
      <c r="I5315" t="s">
        <v>843</v>
      </c>
      <c r="J5315">
        <v>7</v>
      </c>
      <c r="O5315" t="s">
        <v>908</v>
      </c>
    </row>
    <row r="5316" spans="1:15">
      <c r="A5316">
        <f t="shared" ref="A5316:A5379" si="167">A5315+1</f>
        <v>5315</v>
      </c>
      <c r="B5316" s="14">
        <v>44451</v>
      </c>
      <c r="C5316" t="s">
        <v>6</v>
      </c>
      <c r="D5316" t="s">
        <v>21</v>
      </c>
      <c r="E5316" s="15">
        <f t="shared" si="166"/>
        <v>20202115</v>
      </c>
      <c r="F5316">
        <v>428</v>
      </c>
      <c r="G5316">
        <v>99999</v>
      </c>
      <c r="H5316" t="str">
        <f>IF(VLOOKUP(G5316,Clientes!$A$2:$D$102,4,FALSE)=0,Clientes!$D$6,VLOOKUP(G5316,Clientes!$A$2:$D$102,4,FALSE))</f>
        <v>Ciudad de México</v>
      </c>
      <c r="I5316" t="s">
        <v>886</v>
      </c>
      <c r="J5316">
        <v>3</v>
      </c>
      <c r="O5316" t="s">
        <v>32</v>
      </c>
    </row>
    <row r="5317" spans="1:15">
      <c r="A5317">
        <f t="shared" si="167"/>
        <v>5316</v>
      </c>
      <c r="B5317" s="14">
        <v>44451</v>
      </c>
      <c r="C5317" t="s">
        <v>6</v>
      </c>
      <c r="D5317" t="s">
        <v>20</v>
      </c>
      <c r="E5317" s="15">
        <f t="shared" si="166"/>
        <v>20202116</v>
      </c>
      <c r="F5317">
        <v>439</v>
      </c>
      <c r="G5317">
        <v>99999</v>
      </c>
      <c r="H5317" t="str">
        <f>IF(VLOOKUP(G5317,Clientes!$A$2:$D$102,4,FALSE)=0,Clientes!$D$6,VLOOKUP(G5317,Clientes!$A$2:$D$102,4,FALSE))</f>
        <v>Ciudad de México</v>
      </c>
      <c r="I5317" t="s">
        <v>871</v>
      </c>
      <c r="J5317">
        <v>2</v>
      </c>
      <c r="O5317" t="s">
        <v>907</v>
      </c>
    </row>
    <row r="5318" spans="1:15">
      <c r="A5318">
        <f t="shared" si="167"/>
        <v>5317</v>
      </c>
      <c r="B5318" s="14">
        <v>44452</v>
      </c>
      <c r="C5318" t="s">
        <v>6</v>
      </c>
      <c r="D5318" t="s">
        <v>21</v>
      </c>
      <c r="E5318" s="15">
        <f t="shared" si="166"/>
        <v>20202117</v>
      </c>
      <c r="F5318">
        <v>7</v>
      </c>
      <c r="G5318">
        <v>7</v>
      </c>
      <c r="H5318" t="str">
        <f>IF(VLOOKUP(G5318,Clientes!$A$2:$D$102,4,FALSE)=0,Clientes!$D$6,VLOOKUP(G5318,Clientes!$A$2:$D$102,4,FALSE))</f>
        <v>Xalapa</v>
      </c>
      <c r="I5318" t="s">
        <v>844</v>
      </c>
      <c r="J5318">
        <v>3</v>
      </c>
      <c r="O5318" t="s">
        <v>907</v>
      </c>
    </row>
    <row r="5319" spans="1:15">
      <c r="A5319">
        <f t="shared" si="167"/>
        <v>5318</v>
      </c>
      <c r="B5319" s="14">
        <v>44452</v>
      </c>
      <c r="C5319" t="s">
        <v>6</v>
      </c>
      <c r="D5319" t="s">
        <v>20</v>
      </c>
      <c r="E5319" s="15">
        <f t="shared" si="166"/>
        <v>20202118</v>
      </c>
      <c r="F5319">
        <v>49</v>
      </c>
      <c r="G5319">
        <v>49</v>
      </c>
      <c r="H5319" t="str">
        <f>IF(VLOOKUP(G5319,Clientes!$A$2:$D$102,4,FALSE)=0,Clientes!$D$6,VLOOKUP(G5319,Clientes!$A$2:$D$102,4,FALSE))</f>
        <v>Ciudad de México</v>
      </c>
      <c r="I5319" t="s">
        <v>870</v>
      </c>
      <c r="J5319">
        <v>6</v>
      </c>
      <c r="O5319" t="s">
        <v>32</v>
      </c>
    </row>
    <row r="5320" spans="1:15">
      <c r="A5320">
        <f t="shared" si="167"/>
        <v>5319</v>
      </c>
      <c r="B5320" s="14">
        <v>44452</v>
      </c>
      <c r="C5320" t="s">
        <v>6</v>
      </c>
      <c r="D5320" t="s">
        <v>22</v>
      </c>
      <c r="E5320" s="15">
        <f t="shared" si="166"/>
        <v>20202119</v>
      </c>
      <c r="F5320">
        <v>140</v>
      </c>
      <c r="G5320">
        <v>99999</v>
      </c>
      <c r="H5320" t="str">
        <f>IF(VLOOKUP(G5320,Clientes!$A$2:$D$102,4,FALSE)=0,Clientes!$D$6,VLOOKUP(G5320,Clientes!$A$2:$D$102,4,FALSE))</f>
        <v>Ciudad de México</v>
      </c>
      <c r="I5320" t="s">
        <v>860</v>
      </c>
      <c r="J5320">
        <v>7</v>
      </c>
      <c r="O5320" t="s">
        <v>32</v>
      </c>
    </row>
    <row r="5321" spans="1:15">
      <c r="A5321">
        <f t="shared" si="167"/>
        <v>5320</v>
      </c>
      <c r="B5321" s="14">
        <v>44452</v>
      </c>
      <c r="C5321" t="s">
        <v>6</v>
      </c>
      <c r="D5321" t="s">
        <v>20</v>
      </c>
      <c r="E5321" s="15">
        <f t="shared" si="166"/>
        <v>20202120</v>
      </c>
      <c r="F5321">
        <v>147</v>
      </c>
      <c r="G5321">
        <v>99999</v>
      </c>
      <c r="H5321" t="str">
        <f>IF(VLOOKUP(G5321,Clientes!$A$2:$D$102,4,FALSE)=0,Clientes!$D$6,VLOOKUP(G5321,Clientes!$A$2:$D$102,4,FALSE))</f>
        <v>Ciudad de México</v>
      </c>
      <c r="I5321" t="s">
        <v>872</v>
      </c>
      <c r="J5321">
        <v>6</v>
      </c>
      <c r="O5321" t="s">
        <v>908</v>
      </c>
    </row>
    <row r="5322" spans="1:15">
      <c r="A5322">
        <f t="shared" si="167"/>
        <v>5321</v>
      </c>
      <c r="B5322" s="14">
        <v>44452</v>
      </c>
      <c r="C5322" t="s">
        <v>6</v>
      </c>
      <c r="D5322" t="s">
        <v>21</v>
      </c>
      <c r="E5322" s="15">
        <f t="shared" si="166"/>
        <v>20202121</v>
      </c>
      <c r="F5322">
        <v>151</v>
      </c>
      <c r="G5322">
        <v>99999</v>
      </c>
      <c r="H5322" t="str">
        <f>IF(VLOOKUP(G5322,Clientes!$A$2:$D$102,4,FALSE)=0,Clientes!$D$6,VLOOKUP(G5322,Clientes!$A$2:$D$102,4,FALSE))</f>
        <v>Ciudad de México</v>
      </c>
      <c r="I5322" t="s">
        <v>829</v>
      </c>
      <c r="J5322">
        <v>5</v>
      </c>
      <c r="O5322" t="s">
        <v>907</v>
      </c>
    </row>
    <row r="5323" spans="1:15">
      <c r="A5323">
        <f t="shared" si="167"/>
        <v>5322</v>
      </c>
      <c r="B5323" s="14">
        <v>44452</v>
      </c>
      <c r="C5323" t="s">
        <v>6</v>
      </c>
      <c r="D5323" t="s">
        <v>22</v>
      </c>
      <c r="E5323" s="15">
        <f t="shared" si="166"/>
        <v>20202122</v>
      </c>
      <c r="F5323">
        <v>199</v>
      </c>
      <c r="G5323">
        <v>99999</v>
      </c>
      <c r="H5323" t="str">
        <f>IF(VLOOKUP(G5323,Clientes!$A$2:$D$102,4,FALSE)=0,Clientes!$D$6,VLOOKUP(G5323,Clientes!$A$2:$D$102,4,FALSE))</f>
        <v>Ciudad de México</v>
      </c>
      <c r="I5323" t="s">
        <v>876</v>
      </c>
      <c r="J5323">
        <v>1</v>
      </c>
      <c r="O5323" t="s">
        <v>907</v>
      </c>
    </row>
    <row r="5324" spans="1:15">
      <c r="A5324">
        <f t="shared" si="167"/>
        <v>5323</v>
      </c>
      <c r="B5324" s="14">
        <v>44452</v>
      </c>
      <c r="C5324" t="s">
        <v>6</v>
      </c>
      <c r="D5324" t="s">
        <v>20</v>
      </c>
      <c r="E5324" s="15">
        <f t="shared" si="166"/>
        <v>20202123</v>
      </c>
      <c r="F5324">
        <v>225</v>
      </c>
      <c r="G5324">
        <v>99999</v>
      </c>
      <c r="H5324" t="str">
        <f>IF(VLOOKUP(G5324,Clientes!$A$2:$D$102,4,FALSE)=0,Clientes!$D$6,VLOOKUP(G5324,Clientes!$A$2:$D$102,4,FALSE))</f>
        <v>Ciudad de México</v>
      </c>
      <c r="I5324" t="s">
        <v>829</v>
      </c>
      <c r="J5324">
        <v>6</v>
      </c>
      <c r="O5324" t="s">
        <v>907</v>
      </c>
    </row>
    <row r="5325" spans="1:15">
      <c r="A5325">
        <f t="shared" si="167"/>
        <v>5324</v>
      </c>
      <c r="B5325" s="14">
        <v>44452</v>
      </c>
      <c r="C5325" t="s">
        <v>6</v>
      </c>
      <c r="D5325" t="s">
        <v>22</v>
      </c>
      <c r="E5325" s="15">
        <f t="shared" si="166"/>
        <v>20202124</v>
      </c>
      <c r="F5325">
        <v>244</v>
      </c>
      <c r="G5325">
        <v>99999</v>
      </c>
      <c r="H5325" t="str">
        <f>IF(VLOOKUP(G5325,Clientes!$A$2:$D$102,4,FALSE)=0,Clientes!$D$6,VLOOKUP(G5325,Clientes!$A$2:$D$102,4,FALSE))</f>
        <v>Ciudad de México</v>
      </c>
      <c r="I5325" t="s">
        <v>877</v>
      </c>
      <c r="J5325">
        <v>7</v>
      </c>
      <c r="O5325" t="s">
        <v>32</v>
      </c>
    </row>
    <row r="5326" spans="1:15">
      <c r="A5326">
        <f t="shared" si="167"/>
        <v>5325</v>
      </c>
      <c r="B5326" s="14">
        <v>44452</v>
      </c>
      <c r="C5326" t="s">
        <v>6</v>
      </c>
      <c r="D5326" t="s">
        <v>20</v>
      </c>
      <c r="E5326" s="15">
        <f t="shared" si="166"/>
        <v>20202125</v>
      </c>
      <c r="F5326">
        <v>311</v>
      </c>
      <c r="G5326">
        <v>99999</v>
      </c>
      <c r="H5326" t="str">
        <f>IF(VLOOKUP(G5326,Clientes!$A$2:$D$102,4,FALSE)=0,Clientes!$D$6,VLOOKUP(G5326,Clientes!$A$2:$D$102,4,FALSE))</f>
        <v>Ciudad de México</v>
      </c>
      <c r="I5326" t="s">
        <v>863</v>
      </c>
      <c r="J5326">
        <v>7</v>
      </c>
      <c r="O5326" t="s">
        <v>32</v>
      </c>
    </row>
    <row r="5327" spans="1:15">
      <c r="A5327">
        <f t="shared" si="167"/>
        <v>5326</v>
      </c>
      <c r="B5327" s="14">
        <v>44452</v>
      </c>
      <c r="C5327" t="s">
        <v>6</v>
      </c>
      <c r="D5327" t="s">
        <v>22</v>
      </c>
      <c r="E5327" s="15">
        <f t="shared" si="166"/>
        <v>20202126</v>
      </c>
      <c r="F5327">
        <v>312</v>
      </c>
      <c r="G5327">
        <v>99999</v>
      </c>
      <c r="H5327" t="str">
        <f>IF(VLOOKUP(G5327,Clientes!$A$2:$D$102,4,FALSE)=0,Clientes!$D$6,VLOOKUP(G5327,Clientes!$A$2:$D$102,4,FALSE))</f>
        <v>Ciudad de México</v>
      </c>
      <c r="I5327" t="s">
        <v>844</v>
      </c>
      <c r="J5327">
        <v>7</v>
      </c>
      <c r="O5327" t="s">
        <v>908</v>
      </c>
    </row>
    <row r="5328" spans="1:15">
      <c r="A5328">
        <f t="shared" si="167"/>
        <v>5327</v>
      </c>
      <c r="B5328" s="14">
        <v>44452</v>
      </c>
      <c r="C5328" t="s">
        <v>6</v>
      </c>
      <c r="D5328" t="s">
        <v>20</v>
      </c>
      <c r="E5328" s="15">
        <f t="shared" si="166"/>
        <v>20202127</v>
      </c>
      <c r="F5328">
        <v>337</v>
      </c>
      <c r="G5328">
        <v>99999</v>
      </c>
      <c r="H5328" t="str">
        <f>IF(VLOOKUP(G5328,Clientes!$A$2:$D$102,4,FALSE)=0,Clientes!$D$6,VLOOKUP(G5328,Clientes!$A$2:$D$102,4,FALSE))</f>
        <v>Ciudad de México</v>
      </c>
      <c r="I5328" t="s">
        <v>881</v>
      </c>
      <c r="J5328">
        <v>6</v>
      </c>
      <c r="O5328" t="s">
        <v>32</v>
      </c>
    </row>
    <row r="5329" spans="1:15">
      <c r="A5329">
        <f t="shared" si="167"/>
        <v>5328</v>
      </c>
      <c r="B5329" s="14">
        <v>44452</v>
      </c>
      <c r="C5329" t="s">
        <v>6</v>
      </c>
      <c r="D5329" t="s">
        <v>22</v>
      </c>
      <c r="E5329" s="15">
        <f t="shared" si="166"/>
        <v>20202128</v>
      </c>
      <c r="F5329">
        <v>385</v>
      </c>
      <c r="G5329">
        <v>99999</v>
      </c>
      <c r="H5329" t="str">
        <f>IF(VLOOKUP(G5329,Clientes!$A$2:$D$102,4,FALSE)=0,Clientes!$D$6,VLOOKUP(G5329,Clientes!$A$2:$D$102,4,FALSE))</f>
        <v>Ciudad de México</v>
      </c>
      <c r="I5329" t="s">
        <v>850</v>
      </c>
      <c r="J5329">
        <v>1</v>
      </c>
      <c r="O5329" t="s">
        <v>907</v>
      </c>
    </row>
    <row r="5330" spans="1:15">
      <c r="A5330">
        <f t="shared" si="167"/>
        <v>5329</v>
      </c>
      <c r="B5330" s="14">
        <v>44452</v>
      </c>
      <c r="C5330" t="s">
        <v>6</v>
      </c>
      <c r="D5330" t="s">
        <v>22</v>
      </c>
      <c r="E5330" s="15">
        <f t="shared" si="166"/>
        <v>20202129</v>
      </c>
      <c r="F5330">
        <v>399</v>
      </c>
      <c r="G5330">
        <v>99999</v>
      </c>
      <c r="H5330" t="str">
        <f>IF(VLOOKUP(G5330,Clientes!$A$2:$D$102,4,FALSE)=0,Clientes!$D$6,VLOOKUP(G5330,Clientes!$A$2:$D$102,4,FALSE))</f>
        <v>Ciudad de México</v>
      </c>
      <c r="I5330" t="s">
        <v>846</v>
      </c>
      <c r="J5330">
        <v>5</v>
      </c>
      <c r="O5330" t="s">
        <v>32</v>
      </c>
    </row>
    <row r="5331" spans="1:15">
      <c r="A5331">
        <f t="shared" si="167"/>
        <v>5330</v>
      </c>
      <c r="B5331" s="14">
        <v>44453</v>
      </c>
      <c r="C5331" t="s">
        <v>6</v>
      </c>
      <c r="D5331" t="s">
        <v>20</v>
      </c>
      <c r="E5331" s="15">
        <f t="shared" si="166"/>
        <v>20202130</v>
      </c>
      <c r="F5331">
        <v>21</v>
      </c>
      <c r="G5331">
        <v>21</v>
      </c>
      <c r="H5331" t="str">
        <f>IF(VLOOKUP(G5331,Clientes!$A$2:$D$102,4,FALSE)=0,Clientes!$D$6,VLOOKUP(G5331,Clientes!$A$2:$D$102,4,FALSE))</f>
        <v>Ciudad de México</v>
      </c>
      <c r="I5331" t="s">
        <v>834</v>
      </c>
      <c r="J5331">
        <v>6</v>
      </c>
      <c r="O5331" t="s">
        <v>907</v>
      </c>
    </row>
    <row r="5332" spans="1:15">
      <c r="A5332">
        <f t="shared" si="167"/>
        <v>5331</v>
      </c>
      <c r="B5332" s="14">
        <v>44453</v>
      </c>
      <c r="C5332" t="s">
        <v>6</v>
      </c>
      <c r="D5332" t="s">
        <v>20</v>
      </c>
      <c r="E5332" s="15">
        <f t="shared" si="166"/>
        <v>20202131</v>
      </c>
      <c r="F5332">
        <v>41</v>
      </c>
      <c r="G5332">
        <v>41</v>
      </c>
      <c r="H5332" t="str">
        <f>IF(VLOOKUP(G5332,Clientes!$A$2:$D$102,4,FALSE)=0,Clientes!$D$6,VLOOKUP(G5332,Clientes!$A$2:$D$102,4,FALSE))</f>
        <v>Ciudad de México</v>
      </c>
      <c r="I5332" t="s">
        <v>863</v>
      </c>
      <c r="J5332">
        <v>4</v>
      </c>
      <c r="O5332" t="s">
        <v>32</v>
      </c>
    </row>
    <row r="5333" spans="1:15">
      <c r="A5333">
        <f t="shared" si="167"/>
        <v>5332</v>
      </c>
      <c r="B5333" s="14">
        <v>44453</v>
      </c>
      <c r="C5333" t="s">
        <v>6</v>
      </c>
      <c r="D5333" t="s">
        <v>20</v>
      </c>
      <c r="E5333" s="15">
        <f t="shared" si="166"/>
        <v>20202132</v>
      </c>
      <c r="F5333">
        <v>205</v>
      </c>
      <c r="G5333">
        <v>99999</v>
      </c>
      <c r="H5333" t="str">
        <f>IF(VLOOKUP(G5333,Clientes!$A$2:$D$102,4,FALSE)=0,Clientes!$D$6,VLOOKUP(G5333,Clientes!$A$2:$D$102,4,FALSE))</f>
        <v>Ciudad de México</v>
      </c>
      <c r="I5333" t="s">
        <v>863</v>
      </c>
      <c r="J5333">
        <v>3</v>
      </c>
      <c r="O5333" t="s">
        <v>32</v>
      </c>
    </row>
    <row r="5334" spans="1:15">
      <c r="A5334">
        <f t="shared" si="167"/>
        <v>5333</v>
      </c>
      <c r="B5334" s="14">
        <v>44453</v>
      </c>
      <c r="C5334" t="s">
        <v>6</v>
      </c>
      <c r="D5334" t="s">
        <v>20</v>
      </c>
      <c r="E5334" s="15">
        <f t="shared" si="166"/>
        <v>20202132</v>
      </c>
      <c r="F5334">
        <v>205</v>
      </c>
      <c r="G5334">
        <v>99999</v>
      </c>
      <c r="H5334" t="str">
        <f>IF(VLOOKUP(G5334,Clientes!$A$2:$D$102,4,FALSE)=0,Clientes!$D$6,VLOOKUP(G5334,Clientes!$A$2:$D$102,4,FALSE))</f>
        <v>Ciudad de México</v>
      </c>
      <c r="I5334" t="s">
        <v>855</v>
      </c>
      <c r="J5334">
        <v>3</v>
      </c>
      <c r="O5334" t="s">
        <v>32</v>
      </c>
    </row>
    <row r="5335" spans="1:15">
      <c r="A5335">
        <f t="shared" si="167"/>
        <v>5334</v>
      </c>
      <c r="B5335" s="14">
        <v>44453</v>
      </c>
      <c r="C5335" t="s">
        <v>6</v>
      </c>
      <c r="D5335" t="s">
        <v>22</v>
      </c>
      <c r="E5335" s="15">
        <f t="shared" si="166"/>
        <v>20202133</v>
      </c>
      <c r="F5335">
        <v>361</v>
      </c>
      <c r="G5335">
        <v>99999</v>
      </c>
      <c r="H5335" t="str">
        <f>IF(VLOOKUP(G5335,Clientes!$A$2:$D$102,4,FALSE)=0,Clientes!$D$6,VLOOKUP(G5335,Clientes!$A$2:$D$102,4,FALSE))</f>
        <v>Ciudad de México</v>
      </c>
      <c r="I5335" t="s">
        <v>874</v>
      </c>
      <c r="J5335">
        <v>6</v>
      </c>
      <c r="O5335" t="s">
        <v>32</v>
      </c>
    </row>
    <row r="5336" spans="1:15">
      <c r="A5336">
        <f t="shared" si="167"/>
        <v>5335</v>
      </c>
      <c r="B5336" s="14">
        <v>44454</v>
      </c>
      <c r="C5336" t="s">
        <v>6</v>
      </c>
      <c r="D5336" t="s">
        <v>21</v>
      </c>
      <c r="E5336" s="15">
        <f t="shared" si="166"/>
        <v>20202134</v>
      </c>
      <c r="F5336">
        <v>20</v>
      </c>
      <c r="G5336">
        <v>20</v>
      </c>
      <c r="H5336" t="str">
        <f>IF(VLOOKUP(G5336,Clientes!$A$2:$D$102,4,FALSE)=0,Clientes!$D$6,VLOOKUP(G5336,Clientes!$A$2:$D$102,4,FALSE))</f>
        <v>Hermosillo</v>
      </c>
      <c r="I5336" t="s">
        <v>828</v>
      </c>
      <c r="J5336">
        <v>1</v>
      </c>
      <c r="O5336" t="s">
        <v>32</v>
      </c>
    </row>
    <row r="5337" spans="1:15">
      <c r="A5337">
        <f t="shared" si="167"/>
        <v>5336</v>
      </c>
      <c r="B5337" s="14">
        <v>44454</v>
      </c>
      <c r="C5337" t="s">
        <v>6</v>
      </c>
      <c r="D5337" t="s">
        <v>22</v>
      </c>
      <c r="E5337" s="15">
        <f t="shared" si="166"/>
        <v>20202135</v>
      </c>
      <c r="F5337">
        <v>22</v>
      </c>
      <c r="G5337">
        <v>22</v>
      </c>
      <c r="H5337" t="str">
        <f>IF(VLOOKUP(G5337,Clientes!$A$2:$D$102,4,FALSE)=0,Clientes!$D$6,VLOOKUP(G5337,Clientes!$A$2:$D$102,4,FALSE))</f>
        <v>Ciudad de México</v>
      </c>
      <c r="I5337" t="s">
        <v>837</v>
      </c>
      <c r="J5337">
        <v>3</v>
      </c>
      <c r="O5337" t="s">
        <v>908</v>
      </c>
    </row>
    <row r="5338" spans="1:15">
      <c r="A5338">
        <f t="shared" si="167"/>
        <v>5337</v>
      </c>
      <c r="B5338" s="14">
        <v>44454</v>
      </c>
      <c r="C5338" t="s">
        <v>6</v>
      </c>
      <c r="D5338" t="s">
        <v>20</v>
      </c>
      <c r="E5338" s="15">
        <f t="shared" si="166"/>
        <v>20202136</v>
      </c>
      <c r="F5338">
        <v>35</v>
      </c>
      <c r="G5338">
        <v>35</v>
      </c>
      <c r="H5338" t="str">
        <f>IF(VLOOKUP(G5338,Clientes!$A$2:$D$102,4,FALSE)=0,Clientes!$D$6,VLOOKUP(G5338,Clientes!$A$2:$D$102,4,FALSE))</f>
        <v>Naucalpan de Juárez</v>
      </c>
      <c r="I5338" t="s">
        <v>855</v>
      </c>
      <c r="J5338">
        <v>1</v>
      </c>
      <c r="O5338" t="s">
        <v>32</v>
      </c>
    </row>
    <row r="5339" spans="1:15">
      <c r="A5339">
        <f t="shared" si="167"/>
        <v>5338</v>
      </c>
      <c r="B5339" s="14">
        <v>44454</v>
      </c>
      <c r="C5339" t="s">
        <v>6</v>
      </c>
      <c r="D5339" t="s">
        <v>22</v>
      </c>
      <c r="E5339" s="15">
        <f t="shared" si="166"/>
        <v>20202137</v>
      </c>
      <c r="F5339">
        <v>36</v>
      </c>
      <c r="G5339">
        <v>36</v>
      </c>
      <c r="H5339" t="str">
        <f>IF(VLOOKUP(G5339,Clientes!$A$2:$D$102,4,FALSE)=0,Clientes!$D$6,VLOOKUP(G5339,Clientes!$A$2:$D$102,4,FALSE))</f>
        <v>Tijuana</v>
      </c>
      <c r="I5339" t="s">
        <v>850</v>
      </c>
      <c r="J5339">
        <v>5</v>
      </c>
      <c r="O5339" t="s">
        <v>907</v>
      </c>
    </row>
    <row r="5340" spans="1:15">
      <c r="A5340">
        <f t="shared" si="167"/>
        <v>5339</v>
      </c>
      <c r="B5340" s="14">
        <v>44454</v>
      </c>
      <c r="C5340" t="s">
        <v>6</v>
      </c>
      <c r="D5340" t="s">
        <v>22</v>
      </c>
      <c r="E5340" s="15">
        <f t="shared" si="166"/>
        <v>20202138</v>
      </c>
      <c r="F5340">
        <v>113</v>
      </c>
      <c r="G5340">
        <v>99999</v>
      </c>
      <c r="H5340" t="str">
        <f>IF(VLOOKUP(G5340,Clientes!$A$2:$D$102,4,FALSE)=0,Clientes!$D$6,VLOOKUP(G5340,Clientes!$A$2:$D$102,4,FALSE))</f>
        <v>Ciudad de México</v>
      </c>
      <c r="I5340" t="s">
        <v>847</v>
      </c>
      <c r="J5340">
        <v>3</v>
      </c>
      <c r="O5340" t="s">
        <v>908</v>
      </c>
    </row>
    <row r="5341" spans="1:15">
      <c r="A5341">
        <f t="shared" si="167"/>
        <v>5340</v>
      </c>
      <c r="B5341" s="14">
        <v>44454</v>
      </c>
      <c r="C5341" t="s">
        <v>6</v>
      </c>
      <c r="D5341" t="s">
        <v>21</v>
      </c>
      <c r="E5341" s="15">
        <f t="shared" si="166"/>
        <v>20202139</v>
      </c>
      <c r="F5341">
        <v>117</v>
      </c>
      <c r="G5341">
        <v>99999</v>
      </c>
      <c r="H5341" t="str">
        <f>IF(VLOOKUP(G5341,Clientes!$A$2:$D$102,4,FALSE)=0,Clientes!$D$6,VLOOKUP(G5341,Clientes!$A$2:$D$102,4,FALSE))</f>
        <v>Ciudad de México</v>
      </c>
      <c r="I5341" t="s">
        <v>876</v>
      </c>
      <c r="J5341">
        <v>3</v>
      </c>
      <c r="O5341" t="s">
        <v>907</v>
      </c>
    </row>
    <row r="5342" spans="1:15">
      <c r="A5342">
        <f t="shared" si="167"/>
        <v>5341</v>
      </c>
      <c r="B5342" s="14">
        <v>44454</v>
      </c>
      <c r="C5342" t="s">
        <v>6</v>
      </c>
      <c r="D5342" t="s">
        <v>21</v>
      </c>
      <c r="E5342" s="15">
        <f t="shared" si="166"/>
        <v>20202140</v>
      </c>
      <c r="F5342">
        <v>263</v>
      </c>
      <c r="G5342">
        <v>99999</v>
      </c>
      <c r="H5342" t="str">
        <f>IF(VLOOKUP(G5342,Clientes!$A$2:$D$102,4,FALSE)=0,Clientes!$D$6,VLOOKUP(G5342,Clientes!$A$2:$D$102,4,FALSE))</f>
        <v>Ciudad de México</v>
      </c>
      <c r="I5342" t="s">
        <v>890</v>
      </c>
      <c r="J5342">
        <v>5</v>
      </c>
      <c r="O5342" t="s">
        <v>32</v>
      </c>
    </row>
    <row r="5343" spans="1:15">
      <c r="A5343">
        <f t="shared" si="167"/>
        <v>5342</v>
      </c>
      <c r="B5343" s="14">
        <v>44454</v>
      </c>
      <c r="C5343" t="s">
        <v>6</v>
      </c>
      <c r="D5343" t="s">
        <v>20</v>
      </c>
      <c r="E5343" s="15">
        <f t="shared" si="166"/>
        <v>20202141</v>
      </c>
      <c r="F5343">
        <v>443</v>
      </c>
      <c r="G5343">
        <v>99999</v>
      </c>
      <c r="H5343" t="str">
        <f>IF(VLOOKUP(G5343,Clientes!$A$2:$D$102,4,FALSE)=0,Clientes!$D$6,VLOOKUP(G5343,Clientes!$A$2:$D$102,4,FALSE))</f>
        <v>Ciudad de México</v>
      </c>
      <c r="I5343" t="s">
        <v>838</v>
      </c>
      <c r="J5343">
        <v>4</v>
      </c>
      <c r="O5343" t="s">
        <v>908</v>
      </c>
    </row>
    <row r="5344" spans="1:15">
      <c r="A5344">
        <f t="shared" si="167"/>
        <v>5343</v>
      </c>
      <c r="B5344" s="14">
        <v>44455</v>
      </c>
      <c r="C5344" t="s">
        <v>6</v>
      </c>
      <c r="D5344" t="s">
        <v>21</v>
      </c>
      <c r="E5344" s="15">
        <f t="shared" si="166"/>
        <v>20202142</v>
      </c>
      <c r="F5344">
        <v>31</v>
      </c>
      <c r="G5344">
        <v>31</v>
      </c>
      <c r="H5344" t="str">
        <f>IF(VLOOKUP(G5344,Clientes!$A$2:$D$102,4,FALSE)=0,Clientes!$D$6,VLOOKUP(G5344,Clientes!$A$2:$D$102,4,FALSE))</f>
        <v>San Luis Potosí</v>
      </c>
      <c r="I5344" t="s">
        <v>871</v>
      </c>
      <c r="J5344">
        <v>2</v>
      </c>
      <c r="O5344" t="s">
        <v>32</v>
      </c>
    </row>
    <row r="5345" spans="1:15">
      <c r="A5345">
        <f t="shared" si="167"/>
        <v>5344</v>
      </c>
      <c r="B5345" s="14">
        <v>44455</v>
      </c>
      <c r="C5345" t="s">
        <v>6</v>
      </c>
      <c r="D5345" t="s">
        <v>22</v>
      </c>
      <c r="E5345" s="15">
        <f t="shared" si="166"/>
        <v>20202143</v>
      </c>
      <c r="F5345">
        <v>88</v>
      </c>
      <c r="G5345">
        <v>88</v>
      </c>
      <c r="H5345" t="str">
        <f>IF(VLOOKUP(G5345,Clientes!$A$2:$D$102,4,FALSE)=0,Clientes!$D$6,VLOOKUP(G5345,Clientes!$A$2:$D$102,4,FALSE))</f>
        <v>Saltillo</v>
      </c>
      <c r="I5345" t="s">
        <v>839</v>
      </c>
      <c r="J5345">
        <v>7</v>
      </c>
      <c r="O5345" t="s">
        <v>907</v>
      </c>
    </row>
    <row r="5346" spans="1:15">
      <c r="A5346">
        <f t="shared" si="167"/>
        <v>5345</v>
      </c>
      <c r="B5346" s="14">
        <v>44455</v>
      </c>
      <c r="C5346" t="s">
        <v>6</v>
      </c>
      <c r="D5346" t="s">
        <v>22</v>
      </c>
      <c r="E5346" s="15">
        <f t="shared" si="166"/>
        <v>20202144</v>
      </c>
      <c r="F5346">
        <v>127</v>
      </c>
      <c r="G5346">
        <v>99999</v>
      </c>
      <c r="H5346" t="str">
        <f>IF(VLOOKUP(G5346,Clientes!$A$2:$D$102,4,FALSE)=0,Clientes!$D$6,VLOOKUP(G5346,Clientes!$A$2:$D$102,4,FALSE))</f>
        <v>Ciudad de México</v>
      </c>
      <c r="I5346" t="s">
        <v>878</v>
      </c>
      <c r="J5346">
        <v>2</v>
      </c>
      <c r="O5346" t="s">
        <v>908</v>
      </c>
    </row>
    <row r="5347" spans="1:15">
      <c r="A5347">
        <f t="shared" si="167"/>
        <v>5346</v>
      </c>
      <c r="B5347" s="14">
        <v>44455</v>
      </c>
      <c r="C5347" t="s">
        <v>6</v>
      </c>
      <c r="D5347" t="s">
        <v>20</v>
      </c>
      <c r="E5347" s="15">
        <f t="shared" si="166"/>
        <v>20202145</v>
      </c>
      <c r="F5347">
        <v>203</v>
      </c>
      <c r="G5347">
        <v>99999</v>
      </c>
      <c r="H5347" t="str">
        <f>IF(VLOOKUP(G5347,Clientes!$A$2:$D$102,4,FALSE)=0,Clientes!$D$6,VLOOKUP(G5347,Clientes!$A$2:$D$102,4,FALSE))</f>
        <v>Ciudad de México</v>
      </c>
      <c r="I5347" t="s">
        <v>847</v>
      </c>
      <c r="J5347">
        <v>6</v>
      </c>
      <c r="O5347" t="s">
        <v>908</v>
      </c>
    </row>
    <row r="5348" spans="1:15">
      <c r="A5348">
        <f t="shared" si="167"/>
        <v>5347</v>
      </c>
      <c r="B5348" s="14">
        <v>44455</v>
      </c>
      <c r="C5348" t="s">
        <v>6</v>
      </c>
      <c r="D5348" t="s">
        <v>20</v>
      </c>
      <c r="E5348" s="15">
        <f t="shared" si="166"/>
        <v>20202146</v>
      </c>
      <c r="F5348">
        <v>229</v>
      </c>
      <c r="G5348">
        <v>99999</v>
      </c>
      <c r="H5348" t="str">
        <f>IF(VLOOKUP(G5348,Clientes!$A$2:$D$102,4,FALSE)=0,Clientes!$D$6,VLOOKUP(G5348,Clientes!$A$2:$D$102,4,FALSE))</f>
        <v>Ciudad de México</v>
      </c>
      <c r="I5348" t="s">
        <v>853</v>
      </c>
      <c r="J5348">
        <v>4</v>
      </c>
      <c r="O5348" t="s">
        <v>907</v>
      </c>
    </row>
    <row r="5349" spans="1:15">
      <c r="A5349">
        <f t="shared" si="167"/>
        <v>5348</v>
      </c>
      <c r="B5349" s="14">
        <v>44455</v>
      </c>
      <c r="C5349" t="s">
        <v>6</v>
      </c>
      <c r="D5349" t="s">
        <v>20</v>
      </c>
      <c r="E5349" s="15">
        <f t="shared" si="166"/>
        <v>20202147</v>
      </c>
      <c r="F5349">
        <v>354</v>
      </c>
      <c r="G5349">
        <v>99999</v>
      </c>
      <c r="H5349" t="str">
        <f>IF(VLOOKUP(G5349,Clientes!$A$2:$D$102,4,FALSE)=0,Clientes!$D$6,VLOOKUP(G5349,Clientes!$A$2:$D$102,4,FALSE))</f>
        <v>Ciudad de México</v>
      </c>
      <c r="I5349" t="s">
        <v>876</v>
      </c>
      <c r="J5349">
        <v>3</v>
      </c>
      <c r="O5349" t="s">
        <v>907</v>
      </c>
    </row>
    <row r="5350" spans="1:15">
      <c r="A5350">
        <f t="shared" si="167"/>
        <v>5349</v>
      </c>
      <c r="B5350" s="14">
        <v>44455</v>
      </c>
      <c r="C5350" t="s">
        <v>6</v>
      </c>
      <c r="D5350" t="s">
        <v>21</v>
      </c>
      <c r="E5350" s="15">
        <f t="shared" si="166"/>
        <v>20202148</v>
      </c>
      <c r="F5350">
        <v>449</v>
      </c>
      <c r="G5350">
        <v>99999</v>
      </c>
      <c r="H5350" t="str">
        <f>IF(VLOOKUP(G5350,Clientes!$A$2:$D$102,4,FALSE)=0,Clientes!$D$6,VLOOKUP(G5350,Clientes!$A$2:$D$102,4,FALSE))</f>
        <v>Ciudad de México</v>
      </c>
      <c r="I5350" t="s">
        <v>866</v>
      </c>
      <c r="J5350">
        <v>2</v>
      </c>
      <c r="O5350" t="s">
        <v>908</v>
      </c>
    </row>
    <row r="5351" spans="1:15">
      <c r="A5351">
        <f t="shared" si="167"/>
        <v>5350</v>
      </c>
      <c r="B5351" s="14">
        <v>44456</v>
      </c>
      <c r="C5351" t="s">
        <v>6</v>
      </c>
      <c r="D5351" t="s">
        <v>22</v>
      </c>
      <c r="E5351" s="15">
        <f t="shared" si="166"/>
        <v>20202149</v>
      </c>
      <c r="F5351">
        <v>10</v>
      </c>
      <c r="G5351">
        <v>10</v>
      </c>
      <c r="H5351" t="str">
        <f>IF(VLOOKUP(G5351,Clientes!$A$2:$D$102,4,FALSE)=0,Clientes!$D$6,VLOOKUP(G5351,Clientes!$A$2:$D$102,4,FALSE))</f>
        <v>Ciudad de México</v>
      </c>
      <c r="I5351" t="s">
        <v>875</v>
      </c>
      <c r="J5351">
        <v>3</v>
      </c>
      <c r="O5351" t="s">
        <v>907</v>
      </c>
    </row>
    <row r="5352" spans="1:15">
      <c r="A5352">
        <f t="shared" si="167"/>
        <v>5351</v>
      </c>
      <c r="B5352" s="14">
        <v>44456</v>
      </c>
      <c r="C5352" t="s">
        <v>6</v>
      </c>
      <c r="D5352" t="s">
        <v>20</v>
      </c>
      <c r="E5352" s="15">
        <f t="shared" si="166"/>
        <v>20202150</v>
      </c>
      <c r="F5352">
        <v>168</v>
      </c>
      <c r="G5352">
        <v>99999</v>
      </c>
      <c r="H5352" t="str">
        <f>IF(VLOOKUP(G5352,Clientes!$A$2:$D$102,4,FALSE)=0,Clientes!$D$6,VLOOKUP(G5352,Clientes!$A$2:$D$102,4,FALSE))</f>
        <v>Ciudad de México</v>
      </c>
      <c r="I5352" t="s">
        <v>838</v>
      </c>
      <c r="J5352">
        <v>2</v>
      </c>
      <c r="O5352" t="s">
        <v>907</v>
      </c>
    </row>
    <row r="5353" spans="1:15">
      <c r="A5353">
        <f t="shared" si="167"/>
        <v>5352</v>
      </c>
      <c r="B5353" s="14">
        <v>44456</v>
      </c>
      <c r="C5353" t="s">
        <v>6</v>
      </c>
      <c r="D5353" t="s">
        <v>22</v>
      </c>
      <c r="E5353" s="15">
        <f t="shared" si="166"/>
        <v>20202151</v>
      </c>
      <c r="F5353">
        <v>218</v>
      </c>
      <c r="G5353">
        <v>99999</v>
      </c>
      <c r="H5353" t="str">
        <f>IF(VLOOKUP(G5353,Clientes!$A$2:$D$102,4,FALSE)=0,Clientes!$D$6,VLOOKUP(G5353,Clientes!$A$2:$D$102,4,FALSE))</f>
        <v>Ciudad de México</v>
      </c>
      <c r="I5353" t="s">
        <v>840</v>
      </c>
      <c r="J5353">
        <v>1</v>
      </c>
      <c r="O5353" t="s">
        <v>32</v>
      </c>
    </row>
    <row r="5354" spans="1:15">
      <c r="A5354">
        <f t="shared" si="167"/>
        <v>5353</v>
      </c>
      <c r="B5354" s="14">
        <v>44456</v>
      </c>
      <c r="C5354" t="s">
        <v>6</v>
      </c>
      <c r="D5354" t="s">
        <v>20</v>
      </c>
      <c r="E5354" s="15">
        <f t="shared" si="166"/>
        <v>20202152</v>
      </c>
      <c r="F5354">
        <v>237</v>
      </c>
      <c r="G5354">
        <v>99999</v>
      </c>
      <c r="H5354" t="str">
        <f>IF(VLOOKUP(G5354,Clientes!$A$2:$D$102,4,FALSE)=0,Clientes!$D$6,VLOOKUP(G5354,Clientes!$A$2:$D$102,4,FALSE))</f>
        <v>Ciudad de México</v>
      </c>
      <c r="I5354" t="s">
        <v>840</v>
      </c>
      <c r="J5354">
        <v>4</v>
      </c>
      <c r="O5354" t="s">
        <v>32</v>
      </c>
    </row>
    <row r="5355" spans="1:15">
      <c r="A5355">
        <f t="shared" si="167"/>
        <v>5354</v>
      </c>
      <c r="B5355" s="14">
        <v>44456</v>
      </c>
      <c r="C5355" t="s">
        <v>6</v>
      </c>
      <c r="D5355" t="s">
        <v>22</v>
      </c>
      <c r="E5355" s="15">
        <f t="shared" si="166"/>
        <v>20202153</v>
      </c>
      <c r="F5355">
        <v>373</v>
      </c>
      <c r="G5355">
        <v>99999</v>
      </c>
      <c r="H5355" t="str">
        <f>IF(VLOOKUP(G5355,Clientes!$A$2:$D$102,4,FALSE)=0,Clientes!$D$6,VLOOKUP(G5355,Clientes!$A$2:$D$102,4,FALSE))</f>
        <v>Ciudad de México</v>
      </c>
      <c r="I5355" t="s">
        <v>886</v>
      </c>
      <c r="J5355">
        <v>4</v>
      </c>
      <c r="O5355" t="s">
        <v>32</v>
      </c>
    </row>
    <row r="5356" spans="1:15">
      <c r="A5356">
        <f t="shared" si="167"/>
        <v>5355</v>
      </c>
      <c r="B5356" s="14">
        <v>44457</v>
      </c>
      <c r="C5356" t="s">
        <v>6</v>
      </c>
      <c r="D5356" t="s">
        <v>20</v>
      </c>
      <c r="E5356" s="15">
        <f t="shared" si="166"/>
        <v>20202154</v>
      </c>
      <c r="F5356">
        <v>40</v>
      </c>
      <c r="G5356">
        <v>40</v>
      </c>
      <c r="H5356" t="str">
        <f>IF(VLOOKUP(G5356,Clientes!$A$2:$D$102,4,FALSE)=0,Clientes!$D$6,VLOOKUP(G5356,Clientes!$A$2:$D$102,4,FALSE))</f>
        <v>Ciudad de México</v>
      </c>
      <c r="I5356" t="s">
        <v>868</v>
      </c>
      <c r="J5356">
        <v>5</v>
      </c>
      <c r="O5356" t="s">
        <v>908</v>
      </c>
    </row>
    <row r="5357" spans="1:15">
      <c r="A5357">
        <f t="shared" si="167"/>
        <v>5356</v>
      </c>
      <c r="B5357" s="14">
        <v>44457</v>
      </c>
      <c r="C5357" t="s">
        <v>6</v>
      </c>
      <c r="D5357" t="s">
        <v>22</v>
      </c>
      <c r="E5357" s="15">
        <f t="shared" si="166"/>
        <v>20202155</v>
      </c>
      <c r="F5357">
        <v>47</v>
      </c>
      <c r="G5357">
        <v>47</v>
      </c>
      <c r="H5357" t="str">
        <f>IF(VLOOKUP(G5357,Clientes!$A$2:$D$102,4,FALSE)=0,Clientes!$D$6,VLOOKUP(G5357,Clientes!$A$2:$D$102,4,FALSE))</f>
        <v>Zapopan</v>
      </c>
      <c r="I5357" t="s">
        <v>864</v>
      </c>
      <c r="J5357">
        <v>6</v>
      </c>
      <c r="O5357" t="s">
        <v>908</v>
      </c>
    </row>
    <row r="5358" spans="1:15">
      <c r="A5358">
        <f t="shared" si="167"/>
        <v>5357</v>
      </c>
      <c r="B5358" s="14">
        <v>44457</v>
      </c>
      <c r="C5358" t="s">
        <v>6</v>
      </c>
      <c r="D5358" t="s">
        <v>20</v>
      </c>
      <c r="E5358" s="15">
        <f t="shared" si="166"/>
        <v>20202156</v>
      </c>
      <c r="F5358">
        <v>47</v>
      </c>
      <c r="G5358">
        <v>47</v>
      </c>
      <c r="H5358" t="str">
        <f>IF(VLOOKUP(G5358,Clientes!$A$2:$D$102,4,FALSE)=0,Clientes!$D$6,VLOOKUP(G5358,Clientes!$A$2:$D$102,4,FALSE))</f>
        <v>Zapopan</v>
      </c>
      <c r="I5358" t="s">
        <v>846</v>
      </c>
      <c r="J5358">
        <v>2</v>
      </c>
      <c r="O5358" t="s">
        <v>907</v>
      </c>
    </row>
    <row r="5359" spans="1:15">
      <c r="A5359">
        <f t="shared" si="167"/>
        <v>5358</v>
      </c>
      <c r="B5359" s="14">
        <v>44457</v>
      </c>
      <c r="C5359" t="s">
        <v>36</v>
      </c>
      <c r="D5359" t="s">
        <v>20</v>
      </c>
      <c r="E5359" s="15">
        <f t="shared" si="166"/>
        <v>20202157</v>
      </c>
      <c r="F5359">
        <v>196</v>
      </c>
      <c r="G5359">
        <v>99999</v>
      </c>
      <c r="H5359" t="str">
        <f>IF(VLOOKUP(G5359,Clientes!$A$2:$D$102,4,FALSE)=0,Clientes!$D$6,VLOOKUP(G5359,Clientes!$A$2:$D$102,4,FALSE))</f>
        <v>Ciudad de México</v>
      </c>
      <c r="I5359" t="s">
        <v>876</v>
      </c>
      <c r="J5359">
        <v>4</v>
      </c>
      <c r="O5359" t="s">
        <v>907</v>
      </c>
    </row>
    <row r="5360" spans="1:15">
      <c r="A5360">
        <f t="shared" si="167"/>
        <v>5359</v>
      </c>
      <c r="B5360" s="14">
        <v>44457</v>
      </c>
      <c r="C5360" t="s">
        <v>6</v>
      </c>
      <c r="D5360" t="s">
        <v>20</v>
      </c>
      <c r="E5360" s="15">
        <f t="shared" si="166"/>
        <v>20202158</v>
      </c>
      <c r="F5360">
        <v>239</v>
      </c>
      <c r="G5360">
        <v>99999</v>
      </c>
      <c r="H5360" t="str">
        <f>IF(VLOOKUP(G5360,Clientes!$A$2:$D$102,4,FALSE)=0,Clientes!$D$6,VLOOKUP(G5360,Clientes!$A$2:$D$102,4,FALSE))</f>
        <v>Ciudad de México</v>
      </c>
      <c r="I5360" t="s">
        <v>842</v>
      </c>
      <c r="J5360">
        <v>2</v>
      </c>
      <c r="O5360" t="s">
        <v>908</v>
      </c>
    </row>
    <row r="5361" spans="1:15">
      <c r="A5361">
        <f t="shared" si="167"/>
        <v>5360</v>
      </c>
      <c r="B5361" s="14">
        <v>44457</v>
      </c>
      <c r="C5361" t="s">
        <v>6</v>
      </c>
      <c r="D5361" t="s">
        <v>20</v>
      </c>
      <c r="E5361" s="15">
        <f t="shared" si="166"/>
        <v>20202159</v>
      </c>
      <c r="F5361">
        <v>356</v>
      </c>
      <c r="G5361">
        <v>99999</v>
      </c>
      <c r="H5361" t="str">
        <f>IF(VLOOKUP(G5361,Clientes!$A$2:$D$102,4,FALSE)=0,Clientes!$D$6,VLOOKUP(G5361,Clientes!$A$2:$D$102,4,FALSE))</f>
        <v>Ciudad de México</v>
      </c>
      <c r="I5361" t="s">
        <v>877</v>
      </c>
      <c r="J5361">
        <v>2</v>
      </c>
      <c r="O5361" t="s">
        <v>907</v>
      </c>
    </row>
    <row r="5362" spans="1:15">
      <c r="A5362">
        <f t="shared" si="167"/>
        <v>5361</v>
      </c>
      <c r="B5362" s="14">
        <v>44457</v>
      </c>
      <c r="C5362" t="s">
        <v>6</v>
      </c>
      <c r="D5362" t="s">
        <v>22</v>
      </c>
      <c r="E5362" s="15">
        <f t="shared" si="166"/>
        <v>20202160</v>
      </c>
      <c r="F5362">
        <v>379</v>
      </c>
      <c r="G5362">
        <v>99999</v>
      </c>
      <c r="H5362" t="str">
        <f>IF(VLOOKUP(G5362,Clientes!$A$2:$D$102,4,FALSE)=0,Clientes!$D$6,VLOOKUP(G5362,Clientes!$A$2:$D$102,4,FALSE))</f>
        <v>Ciudad de México</v>
      </c>
      <c r="I5362" t="s">
        <v>852</v>
      </c>
      <c r="J5362">
        <v>1</v>
      </c>
      <c r="O5362" t="s">
        <v>907</v>
      </c>
    </row>
    <row r="5363" spans="1:15">
      <c r="A5363">
        <f t="shared" si="167"/>
        <v>5362</v>
      </c>
      <c r="B5363" s="14">
        <v>44457</v>
      </c>
      <c r="C5363" t="s">
        <v>6</v>
      </c>
      <c r="D5363" t="s">
        <v>22</v>
      </c>
      <c r="E5363" s="15">
        <f t="shared" si="166"/>
        <v>20202161</v>
      </c>
      <c r="F5363">
        <v>381</v>
      </c>
      <c r="G5363">
        <v>99999</v>
      </c>
      <c r="H5363" t="str">
        <f>IF(VLOOKUP(G5363,Clientes!$A$2:$D$102,4,FALSE)=0,Clientes!$D$6,VLOOKUP(G5363,Clientes!$A$2:$D$102,4,FALSE))</f>
        <v>Ciudad de México</v>
      </c>
      <c r="I5363" t="s">
        <v>867</v>
      </c>
      <c r="J5363">
        <v>4</v>
      </c>
      <c r="O5363" t="s">
        <v>908</v>
      </c>
    </row>
    <row r="5364" spans="1:15">
      <c r="A5364">
        <f t="shared" si="167"/>
        <v>5363</v>
      </c>
      <c r="B5364" s="14">
        <v>44457</v>
      </c>
      <c r="C5364" t="s">
        <v>6</v>
      </c>
      <c r="D5364" t="s">
        <v>20</v>
      </c>
      <c r="E5364" s="15">
        <f t="shared" si="166"/>
        <v>20202162</v>
      </c>
      <c r="F5364">
        <v>402</v>
      </c>
      <c r="G5364">
        <v>99999</v>
      </c>
      <c r="H5364" t="str">
        <f>IF(VLOOKUP(G5364,Clientes!$A$2:$D$102,4,FALSE)=0,Clientes!$D$6,VLOOKUP(G5364,Clientes!$A$2:$D$102,4,FALSE))</f>
        <v>Ciudad de México</v>
      </c>
      <c r="I5364" t="s">
        <v>872</v>
      </c>
      <c r="J5364">
        <v>7</v>
      </c>
      <c r="O5364" t="s">
        <v>908</v>
      </c>
    </row>
    <row r="5365" spans="1:15">
      <c r="A5365">
        <f t="shared" si="167"/>
        <v>5364</v>
      </c>
      <c r="B5365" s="14">
        <v>44457</v>
      </c>
      <c r="C5365" t="s">
        <v>6</v>
      </c>
      <c r="D5365" t="s">
        <v>20</v>
      </c>
      <c r="E5365" s="15">
        <f t="shared" si="166"/>
        <v>20202163</v>
      </c>
      <c r="F5365">
        <v>410</v>
      </c>
      <c r="G5365">
        <v>99999</v>
      </c>
      <c r="H5365" t="str">
        <f>IF(VLOOKUP(G5365,Clientes!$A$2:$D$102,4,FALSE)=0,Clientes!$D$6,VLOOKUP(G5365,Clientes!$A$2:$D$102,4,FALSE))</f>
        <v>Ciudad de México</v>
      </c>
      <c r="I5365" t="s">
        <v>883</v>
      </c>
      <c r="J5365">
        <v>2</v>
      </c>
      <c r="O5365" t="s">
        <v>32</v>
      </c>
    </row>
    <row r="5366" spans="1:15">
      <c r="A5366">
        <f t="shared" si="167"/>
        <v>5365</v>
      </c>
      <c r="B5366" s="14">
        <v>44458</v>
      </c>
      <c r="C5366" t="s">
        <v>6</v>
      </c>
      <c r="D5366" t="s">
        <v>20</v>
      </c>
      <c r="E5366" s="15">
        <f t="shared" si="166"/>
        <v>20202164</v>
      </c>
      <c r="F5366">
        <v>95</v>
      </c>
      <c r="G5366">
        <v>95</v>
      </c>
      <c r="H5366" t="str">
        <f>IF(VLOOKUP(G5366,Clientes!$A$2:$D$102,4,FALSE)=0,Clientes!$D$6,VLOOKUP(G5366,Clientes!$A$2:$D$102,4,FALSE))</f>
        <v>Ciudad Victoria</v>
      </c>
      <c r="I5366" t="s">
        <v>858</v>
      </c>
      <c r="J5366">
        <v>1</v>
      </c>
      <c r="O5366" t="s">
        <v>908</v>
      </c>
    </row>
    <row r="5367" spans="1:15">
      <c r="A5367">
        <f t="shared" si="167"/>
        <v>5366</v>
      </c>
      <c r="B5367" s="14">
        <v>44458</v>
      </c>
      <c r="C5367" t="s">
        <v>6</v>
      </c>
      <c r="D5367" t="s">
        <v>22</v>
      </c>
      <c r="E5367" s="15">
        <f t="shared" si="166"/>
        <v>20202165</v>
      </c>
      <c r="F5367">
        <v>125</v>
      </c>
      <c r="G5367">
        <v>99999</v>
      </c>
      <c r="H5367" t="str">
        <f>IF(VLOOKUP(G5367,Clientes!$A$2:$D$102,4,FALSE)=0,Clientes!$D$6,VLOOKUP(G5367,Clientes!$A$2:$D$102,4,FALSE))</f>
        <v>Ciudad de México</v>
      </c>
      <c r="I5367" t="s">
        <v>878</v>
      </c>
      <c r="J5367">
        <v>3</v>
      </c>
      <c r="O5367" t="s">
        <v>32</v>
      </c>
    </row>
    <row r="5368" spans="1:15">
      <c r="A5368">
        <f t="shared" si="167"/>
        <v>5367</v>
      </c>
      <c r="B5368" s="14">
        <v>44458</v>
      </c>
      <c r="C5368" t="s">
        <v>6</v>
      </c>
      <c r="D5368" t="s">
        <v>22</v>
      </c>
      <c r="E5368" s="15">
        <f t="shared" si="166"/>
        <v>20202166</v>
      </c>
      <c r="F5368">
        <v>182</v>
      </c>
      <c r="G5368">
        <v>99999</v>
      </c>
      <c r="H5368" t="str">
        <f>IF(VLOOKUP(G5368,Clientes!$A$2:$D$102,4,FALSE)=0,Clientes!$D$6,VLOOKUP(G5368,Clientes!$A$2:$D$102,4,FALSE))</f>
        <v>Ciudad de México</v>
      </c>
      <c r="I5368" t="s">
        <v>864</v>
      </c>
      <c r="J5368">
        <v>3</v>
      </c>
      <c r="O5368" t="s">
        <v>32</v>
      </c>
    </row>
    <row r="5369" spans="1:15">
      <c r="A5369">
        <f t="shared" si="167"/>
        <v>5368</v>
      </c>
      <c r="B5369" s="14">
        <v>44458</v>
      </c>
      <c r="C5369" t="s">
        <v>6</v>
      </c>
      <c r="D5369" t="s">
        <v>21</v>
      </c>
      <c r="E5369" s="15">
        <f t="shared" si="166"/>
        <v>20202167</v>
      </c>
      <c r="F5369">
        <v>183</v>
      </c>
      <c r="G5369">
        <v>99999</v>
      </c>
      <c r="H5369" t="str">
        <f>IF(VLOOKUP(G5369,Clientes!$A$2:$D$102,4,FALSE)=0,Clientes!$D$6,VLOOKUP(G5369,Clientes!$A$2:$D$102,4,FALSE))</f>
        <v>Ciudad de México</v>
      </c>
      <c r="I5369" t="s">
        <v>887</v>
      </c>
      <c r="J5369">
        <v>3</v>
      </c>
      <c r="O5369" t="s">
        <v>32</v>
      </c>
    </row>
    <row r="5370" spans="1:15">
      <c r="A5370">
        <f t="shared" si="167"/>
        <v>5369</v>
      </c>
      <c r="B5370" s="14">
        <v>44458</v>
      </c>
      <c r="C5370" t="s">
        <v>6</v>
      </c>
      <c r="D5370" t="s">
        <v>21</v>
      </c>
      <c r="E5370" s="15">
        <f t="shared" si="166"/>
        <v>20202168</v>
      </c>
      <c r="F5370">
        <v>279</v>
      </c>
      <c r="G5370">
        <v>99999</v>
      </c>
      <c r="H5370" t="str">
        <f>IF(VLOOKUP(G5370,Clientes!$A$2:$D$102,4,FALSE)=0,Clientes!$D$6,VLOOKUP(G5370,Clientes!$A$2:$D$102,4,FALSE))</f>
        <v>Ciudad de México</v>
      </c>
      <c r="I5370" t="s">
        <v>843</v>
      </c>
      <c r="J5370">
        <v>2</v>
      </c>
      <c r="O5370" t="s">
        <v>32</v>
      </c>
    </row>
    <row r="5371" spans="1:15">
      <c r="A5371">
        <f t="shared" si="167"/>
        <v>5370</v>
      </c>
      <c r="B5371" s="14">
        <v>44458</v>
      </c>
      <c r="C5371" t="s">
        <v>6</v>
      </c>
      <c r="D5371" t="s">
        <v>20</v>
      </c>
      <c r="E5371" s="15">
        <f t="shared" si="166"/>
        <v>20202169</v>
      </c>
      <c r="F5371">
        <v>340</v>
      </c>
      <c r="G5371">
        <v>99999</v>
      </c>
      <c r="H5371" t="str">
        <f>IF(VLOOKUP(G5371,Clientes!$A$2:$D$102,4,FALSE)=0,Clientes!$D$6,VLOOKUP(G5371,Clientes!$A$2:$D$102,4,FALSE))</f>
        <v>Ciudad de México</v>
      </c>
      <c r="I5371" t="s">
        <v>838</v>
      </c>
      <c r="J5371">
        <v>7</v>
      </c>
      <c r="O5371" t="s">
        <v>907</v>
      </c>
    </row>
    <row r="5372" spans="1:15">
      <c r="A5372">
        <f t="shared" si="167"/>
        <v>5371</v>
      </c>
      <c r="B5372" s="14">
        <v>44458</v>
      </c>
      <c r="C5372" t="s">
        <v>6</v>
      </c>
      <c r="D5372" t="s">
        <v>20</v>
      </c>
      <c r="E5372" s="15">
        <f t="shared" ref="E5372:E5435" si="168">IF(CONCATENATE(D5372,F5372)=CONCATENATE(D5371,F5371),E5371,E5371+1)</f>
        <v>20202170</v>
      </c>
      <c r="F5372">
        <v>348</v>
      </c>
      <c r="G5372">
        <v>99999</v>
      </c>
      <c r="H5372" t="str">
        <f>IF(VLOOKUP(G5372,Clientes!$A$2:$D$102,4,FALSE)=0,Clientes!$D$6,VLOOKUP(G5372,Clientes!$A$2:$D$102,4,FALSE))</f>
        <v>Ciudad de México</v>
      </c>
      <c r="I5372" t="s">
        <v>884</v>
      </c>
      <c r="J5372">
        <v>1</v>
      </c>
      <c r="O5372" t="s">
        <v>32</v>
      </c>
    </row>
    <row r="5373" spans="1:15">
      <c r="A5373">
        <f t="shared" si="167"/>
        <v>5372</v>
      </c>
      <c r="B5373" s="14">
        <v>44458</v>
      </c>
      <c r="C5373" t="s">
        <v>6</v>
      </c>
      <c r="D5373" t="s">
        <v>20</v>
      </c>
      <c r="E5373" s="15">
        <f t="shared" si="168"/>
        <v>20202171</v>
      </c>
      <c r="F5373">
        <v>400</v>
      </c>
      <c r="G5373">
        <v>99999</v>
      </c>
      <c r="H5373" t="str">
        <f>IF(VLOOKUP(G5373,Clientes!$A$2:$D$102,4,FALSE)=0,Clientes!$D$6,VLOOKUP(G5373,Clientes!$A$2:$D$102,4,FALSE))</f>
        <v>Ciudad de México</v>
      </c>
      <c r="I5373" t="s">
        <v>882</v>
      </c>
      <c r="J5373">
        <v>7</v>
      </c>
      <c r="O5373" t="s">
        <v>32</v>
      </c>
    </row>
    <row r="5374" spans="1:15">
      <c r="A5374">
        <f t="shared" si="167"/>
        <v>5373</v>
      </c>
      <c r="B5374" s="14">
        <v>44458</v>
      </c>
      <c r="C5374" t="s">
        <v>6</v>
      </c>
      <c r="D5374" t="s">
        <v>21</v>
      </c>
      <c r="E5374" s="15">
        <f t="shared" si="168"/>
        <v>20202172</v>
      </c>
      <c r="F5374">
        <v>415</v>
      </c>
      <c r="G5374">
        <v>99999</v>
      </c>
      <c r="H5374" t="str">
        <f>IF(VLOOKUP(G5374,Clientes!$A$2:$D$102,4,FALSE)=0,Clientes!$D$6,VLOOKUP(G5374,Clientes!$A$2:$D$102,4,FALSE))</f>
        <v>Ciudad de México</v>
      </c>
      <c r="I5374" t="s">
        <v>831</v>
      </c>
      <c r="J5374">
        <v>1</v>
      </c>
      <c r="O5374" t="s">
        <v>907</v>
      </c>
    </row>
    <row r="5375" spans="1:15">
      <c r="A5375">
        <f t="shared" si="167"/>
        <v>5374</v>
      </c>
      <c r="B5375" s="14">
        <v>44459</v>
      </c>
      <c r="C5375" t="s">
        <v>6</v>
      </c>
      <c r="D5375" t="s">
        <v>20</v>
      </c>
      <c r="E5375" s="15">
        <f t="shared" si="168"/>
        <v>20202173</v>
      </c>
      <c r="F5375">
        <v>76</v>
      </c>
      <c r="G5375">
        <v>76</v>
      </c>
      <c r="H5375" t="str">
        <f>IF(VLOOKUP(G5375,Clientes!$A$2:$D$102,4,FALSE)=0,Clientes!$D$6,VLOOKUP(G5375,Clientes!$A$2:$D$102,4,FALSE))</f>
        <v>Ciudad de México</v>
      </c>
      <c r="I5375" t="s">
        <v>877</v>
      </c>
      <c r="J5375">
        <v>6</v>
      </c>
      <c r="O5375" t="s">
        <v>32</v>
      </c>
    </row>
    <row r="5376" spans="1:15">
      <c r="A5376">
        <f t="shared" si="167"/>
        <v>5375</v>
      </c>
      <c r="B5376" s="14">
        <v>44459</v>
      </c>
      <c r="C5376" t="s">
        <v>6</v>
      </c>
      <c r="D5376" t="s">
        <v>21</v>
      </c>
      <c r="E5376" s="15">
        <f t="shared" si="168"/>
        <v>20202174</v>
      </c>
      <c r="F5376">
        <v>156</v>
      </c>
      <c r="G5376">
        <v>99999</v>
      </c>
      <c r="H5376" t="str">
        <f>IF(VLOOKUP(G5376,Clientes!$A$2:$D$102,4,FALSE)=0,Clientes!$D$6,VLOOKUP(G5376,Clientes!$A$2:$D$102,4,FALSE))</f>
        <v>Ciudad de México</v>
      </c>
      <c r="I5376" t="s">
        <v>836</v>
      </c>
      <c r="J5376">
        <v>6</v>
      </c>
      <c r="O5376" t="s">
        <v>908</v>
      </c>
    </row>
    <row r="5377" spans="1:15">
      <c r="A5377">
        <f t="shared" si="167"/>
        <v>5376</v>
      </c>
      <c r="B5377" s="14">
        <v>44459</v>
      </c>
      <c r="C5377" t="s">
        <v>6</v>
      </c>
      <c r="D5377" t="s">
        <v>22</v>
      </c>
      <c r="E5377" s="15">
        <f t="shared" si="168"/>
        <v>20202175</v>
      </c>
      <c r="F5377">
        <v>161</v>
      </c>
      <c r="G5377">
        <v>99999</v>
      </c>
      <c r="H5377" t="str">
        <f>IF(VLOOKUP(G5377,Clientes!$A$2:$D$102,4,FALSE)=0,Clientes!$D$6,VLOOKUP(G5377,Clientes!$A$2:$D$102,4,FALSE))</f>
        <v>Ciudad de México</v>
      </c>
      <c r="I5377" t="s">
        <v>881</v>
      </c>
      <c r="J5377">
        <v>7</v>
      </c>
      <c r="O5377" t="s">
        <v>32</v>
      </c>
    </row>
    <row r="5378" spans="1:15">
      <c r="A5378">
        <f t="shared" si="167"/>
        <v>5377</v>
      </c>
      <c r="B5378" s="14">
        <v>44459</v>
      </c>
      <c r="C5378" t="s">
        <v>6</v>
      </c>
      <c r="D5378" t="s">
        <v>22</v>
      </c>
      <c r="E5378" s="15">
        <f t="shared" si="168"/>
        <v>20202176</v>
      </c>
      <c r="F5378">
        <v>296</v>
      </c>
      <c r="G5378">
        <v>99999</v>
      </c>
      <c r="H5378" t="str">
        <f>IF(VLOOKUP(G5378,Clientes!$A$2:$D$102,4,FALSE)=0,Clientes!$D$6,VLOOKUP(G5378,Clientes!$A$2:$D$102,4,FALSE))</f>
        <v>Ciudad de México</v>
      </c>
      <c r="I5378" t="s">
        <v>827</v>
      </c>
      <c r="J5378">
        <v>2</v>
      </c>
      <c r="O5378" t="s">
        <v>907</v>
      </c>
    </row>
    <row r="5379" spans="1:15">
      <c r="A5379">
        <f t="shared" si="167"/>
        <v>5378</v>
      </c>
      <c r="B5379" s="14">
        <v>44459</v>
      </c>
      <c r="C5379" t="s">
        <v>6</v>
      </c>
      <c r="D5379" t="s">
        <v>21</v>
      </c>
      <c r="E5379" s="15">
        <f t="shared" si="168"/>
        <v>20202177</v>
      </c>
      <c r="F5379">
        <v>298</v>
      </c>
      <c r="G5379">
        <v>99999</v>
      </c>
      <c r="H5379" t="str">
        <f>IF(VLOOKUP(G5379,Clientes!$A$2:$D$102,4,FALSE)=0,Clientes!$D$6,VLOOKUP(G5379,Clientes!$A$2:$D$102,4,FALSE))</f>
        <v>Ciudad de México</v>
      </c>
      <c r="I5379" t="s">
        <v>856</v>
      </c>
      <c r="J5379">
        <v>3</v>
      </c>
      <c r="O5379" t="s">
        <v>32</v>
      </c>
    </row>
    <row r="5380" spans="1:15">
      <c r="A5380">
        <f t="shared" ref="A5380:A5443" si="169">A5379+1</f>
        <v>5379</v>
      </c>
      <c r="B5380" s="14">
        <v>44459</v>
      </c>
      <c r="C5380" t="s">
        <v>6</v>
      </c>
      <c r="D5380" t="s">
        <v>20</v>
      </c>
      <c r="E5380" s="15">
        <f t="shared" si="168"/>
        <v>20202178</v>
      </c>
      <c r="F5380">
        <v>311</v>
      </c>
      <c r="G5380">
        <v>99999</v>
      </c>
      <c r="H5380" t="str">
        <f>IF(VLOOKUP(G5380,Clientes!$A$2:$D$102,4,FALSE)=0,Clientes!$D$6,VLOOKUP(G5380,Clientes!$A$2:$D$102,4,FALSE))</f>
        <v>Ciudad de México</v>
      </c>
      <c r="I5380" t="s">
        <v>827</v>
      </c>
      <c r="J5380">
        <v>3</v>
      </c>
      <c r="O5380" t="s">
        <v>907</v>
      </c>
    </row>
    <row r="5381" spans="1:15">
      <c r="A5381">
        <f t="shared" si="169"/>
        <v>5380</v>
      </c>
      <c r="B5381" s="14">
        <v>44459</v>
      </c>
      <c r="C5381" t="s">
        <v>6</v>
      </c>
      <c r="D5381" t="s">
        <v>20</v>
      </c>
      <c r="E5381" s="15">
        <f t="shared" si="168"/>
        <v>20202179</v>
      </c>
      <c r="F5381">
        <v>412</v>
      </c>
      <c r="G5381">
        <v>99999</v>
      </c>
      <c r="H5381" t="str">
        <f>IF(VLOOKUP(G5381,Clientes!$A$2:$D$102,4,FALSE)=0,Clientes!$D$6,VLOOKUP(G5381,Clientes!$A$2:$D$102,4,FALSE))</f>
        <v>Ciudad de México</v>
      </c>
      <c r="I5381" t="s">
        <v>879</v>
      </c>
      <c r="J5381">
        <v>5</v>
      </c>
      <c r="O5381" t="s">
        <v>32</v>
      </c>
    </row>
    <row r="5382" spans="1:15">
      <c r="A5382">
        <f t="shared" si="169"/>
        <v>5381</v>
      </c>
      <c r="B5382" s="14">
        <v>44459</v>
      </c>
      <c r="C5382" t="s">
        <v>6</v>
      </c>
      <c r="D5382" t="s">
        <v>22</v>
      </c>
      <c r="E5382" s="15">
        <f t="shared" si="168"/>
        <v>20202180</v>
      </c>
      <c r="F5382">
        <v>422</v>
      </c>
      <c r="G5382">
        <v>99999</v>
      </c>
      <c r="H5382" t="str">
        <f>IF(VLOOKUP(G5382,Clientes!$A$2:$D$102,4,FALSE)=0,Clientes!$D$6,VLOOKUP(G5382,Clientes!$A$2:$D$102,4,FALSE))</f>
        <v>Ciudad de México</v>
      </c>
      <c r="I5382" t="s">
        <v>829</v>
      </c>
      <c r="J5382">
        <v>1</v>
      </c>
      <c r="O5382" t="s">
        <v>908</v>
      </c>
    </row>
    <row r="5383" spans="1:15">
      <c r="A5383">
        <f t="shared" si="169"/>
        <v>5382</v>
      </c>
      <c r="B5383" s="14">
        <v>44459</v>
      </c>
      <c r="C5383" t="s">
        <v>6</v>
      </c>
      <c r="D5383" t="s">
        <v>22</v>
      </c>
      <c r="E5383" s="15">
        <f t="shared" si="168"/>
        <v>20202181</v>
      </c>
      <c r="F5383">
        <v>445</v>
      </c>
      <c r="G5383">
        <v>99999</v>
      </c>
      <c r="H5383" t="str">
        <f>IF(VLOOKUP(G5383,Clientes!$A$2:$D$102,4,FALSE)=0,Clientes!$D$6,VLOOKUP(G5383,Clientes!$A$2:$D$102,4,FALSE))</f>
        <v>Ciudad de México</v>
      </c>
      <c r="I5383" t="s">
        <v>840</v>
      </c>
      <c r="J5383">
        <v>4</v>
      </c>
      <c r="O5383" t="s">
        <v>908</v>
      </c>
    </row>
    <row r="5384" spans="1:15">
      <c r="A5384">
        <f t="shared" si="169"/>
        <v>5383</v>
      </c>
      <c r="B5384" s="14">
        <v>44460</v>
      </c>
      <c r="C5384" t="s">
        <v>6</v>
      </c>
      <c r="D5384" t="s">
        <v>21</v>
      </c>
      <c r="E5384" s="15">
        <f t="shared" si="168"/>
        <v>20202182</v>
      </c>
      <c r="F5384">
        <v>23</v>
      </c>
      <c r="G5384">
        <v>23</v>
      </c>
      <c r="H5384" t="str">
        <f>IF(VLOOKUP(G5384,Clientes!$A$2:$D$102,4,FALSE)=0,Clientes!$D$6,VLOOKUP(G5384,Clientes!$A$2:$D$102,4,FALSE))</f>
        <v>Ciudad de México</v>
      </c>
      <c r="I5384" t="s">
        <v>874</v>
      </c>
      <c r="J5384">
        <v>2</v>
      </c>
      <c r="O5384" t="s">
        <v>908</v>
      </c>
    </row>
    <row r="5385" spans="1:15">
      <c r="A5385">
        <f t="shared" si="169"/>
        <v>5384</v>
      </c>
      <c r="B5385" s="14">
        <v>44460</v>
      </c>
      <c r="C5385" t="s">
        <v>6</v>
      </c>
      <c r="D5385" t="s">
        <v>20</v>
      </c>
      <c r="E5385" s="15">
        <f t="shared" si="168"/>
        <v>20202183</v>
      </c>
      <c r="F5385">
        <v>40</v>
      </c>
      <c r="G5385">
        <v>40</v>
      </c>
      <c r="H5385" t="str">
        <f>IF(VLOOKUP(G5385,Clientes!$A$2:$D$102,4,FALSE)=0,Clientes!$D$6,VLOOKUP(G5385,Clientes!$A$2:$D$102,4,FALSE))</f>
        <v>Ciudad de México</v>
      </c>
      <c r="I5385" t="s">
        <v>882</v>
      </c>
      <c r="J5385">
        <v>1</v>
      </c>
      <c r="O5385" t="s">
        <v>908</v>
      </c>
    </row>
    <row r="5386" spans="1:15">
      <c r="A5386">
        <f t="shared" si="169"/>
        <v>5385</v>
      </c>
      <c r="B5386" s="14">
        <v>44460</v>
      </c>
      <c r="C5386" t="s">
        <v>6</v>
      </c>
      <c r="D5386" t="s">
        <v>22</v>
      </c>
      <c r="E5386" s="15">
        <f t="shared" si="168"/>
        <v>20202184</v>
      </c>
      <c r="F5386">
        <v>71</v>
      </c>
      <c r="G5386">
        <v>71</v>
      </c>
      <c r="H5386" t="str">
        <f>IF(VLOOKUP(G5386,Clientes!$A$2:$D$102,4,FALSE)=0,Clientes!$D$6,VLOOKUP(G5386,Clientes!$A$2:$D$102,4,FALSE))</f>
        <v>Ciudad de México</v>
      </c>
      <c r="I5386" t="s">
        <v>880</v>
      </c>
      <c r="J5386">
        <v>6</v>
      </c>
      <c r="O5386" t="s">
        <v>32</v>
      </c>
    </row>
    <row r="5387" spans="1:15">
      <c r="A5387">
        <f t="shared" si="169"/>
        <v>5386</v>
      </c>
      <c r="B5387" s="14">
        <v>44460</v>
      </c>
      <c r="C5387" t="s">
        <v>6</v>
      </c>
      <c r="D5387" t="s">
        <v>21</v>
      </c>
      <c r="E5387" s="15">
        <f t="shared" si="168"/>
        <v>20202185</v>
      </c>
      <c r="F5387">
        <v>158</v>
      </c>
      <c r="G5387">
        <v>99999</v>
      </c>
      <c r="H5387" t="str">
        <f>IF(VLOOKUP(G5387,Clientes!$A$2:$D$102,4,FALSE)=0,Clientes!$D$6,VLOOKUP(G5387,Clientes!$A$2:$D$102,4,FALSE))</f>
        <v>Ciudad de México</v>
      </c>
      <c r="I5387" t="s">
        <v>840</v>
      </c>
      <c r="J5387">
        <v>2</v>
      </c>
      <c r="O5387" t="s">
        <v>32</v>
      </c>
    </row>
    <row r="5388" spans="1:15">
      <c r="A5388">
        <f t="shared" si="169"/>
        <v>5387</v>
      </c>
      <c r="B5388" s="14">
        <v>44460</v>
      </c>
      <c r="C5388" t="s">
        <v>6</v>
      </c>
      <c r="D5388" t="s">
        <v>21</v>
      </c>
      <c r="E5388" s="15">
        <f t="shared" si="168"/>
        <v>20202186</v>
      </c>
      <c r="F5388">
        <v>165</v>
      </c>
      <c r="G5388">
        <v>99999</v>
      </c>
      <c r="H5388" t="str">
        <f>IF(VLOOKUP(G5388,Clientes!$A$2:$D$102,4,FALSE)=0,Clientes!$D$6,VLOOKUP(G5388,Clientes!$A$2:$D$102,4,FALSE))</f>
        <v>Ciudad de México</v>
      </c>
      <c r="I5388" t="s">
        <v>834</v>
      </c>
      <c r="J5388">
        <v>3</v>
      </c>
      <c r="O5388" t="s">
        <v>908</v>
      </c>
    </row>
    <row r="5389" spans="1:15">
      <c r="A5389">
        <f t="shared" si="169"/>
        <v>5388</v>
      </c>
      <c r="B5389" s="14">
        <v>44460</v>
      </c>
      <c r="C5389" t="s">
        <v>6</v>
      </c>
      <c r="D5389" t="s">
        <v>20</v>
      </c>
      <c r="E5389" s="15">
        <f t="shared" si="168"/>
        <v>20202187</v>
      </c>
      <c r="F5389">
        <v>328</v>
      </c>
      <c r="G5389">
        <v>99999</v>
      </c>
      <c r="H5389" t="str">
        <f>IF(VLOOKUP(G5389,Clientes!$A$2:$D$102,4,FALSE)=0,Clientes!$D$6,VLOOKUP(G5389,Clientes!$A$2:$D$102,4,FALSE))</f>
        <v>Ciudad de México</v>
      </c>
      <c r="I5389" t="s">
        <v>858</v>
      </c>
      <c r="J5389">
        <v>7</v>
      </c>
      <c r="O5389" t="s">
        <v>32</v>
      </c>
    </row>
    <row r="5390" spans="1:15">
      <c r="A5390">
        <f t="shared" si="169"/>
        <v>5389</v>
      </c>
      <c r="B5390" s="14">
        <v>44460</v>
      </c>
      <c r="C5390" t="s">
        <v>6</v>
      </c>
      <c r="D5390" t="s">
        <v>20</v>
      </c>
      <c r="E5390" s="15">
        <f t="shared" si="168"/>
        <v>20202188</v>
      </c>
      <c r="F5390">
        <v>391</v>
      </c>
      <c r="G5390">
        <v>99999</v>
      </c>
      <c r="H5390" t="str">
        <f>IF(VLOOKUP(G5390,Clientes!$A$2:$D$102,4,FALSE)=0,Clientes!$D$6,VLOOKUP(G5390,Clientes!$A$2:$D$102,4,FALSE))</f>
        <v>Ciudad de México</v>
      </c>
      <c r="I5390" t="s">
        <v>883</v>
      </c>
      <c r="J5390">
        <v>7</v>
      </c>
      <c r="O5390" t="s">
        <v>907</v>
      </c>
    </row>
    <row r="5391" spans="1:15">
      <c r="A5391">
        <f t="shared" si="169"/>
        <v>5390</v>
      </c>
      <c r="B5391" s="14">
        <v>44460</v>
      </c>
      <c r="C5391" t="s">
        <v>6</v>
      </c>
      <c r="D5391" t="s">
        <v>20</v>
      </c>
      <c r="E5391" s="15">
        <f t="shared" si="168"/>
        <v>20202189</v>
      </c>
      <c r="F5391">
        <v>392</v>
      </c>
      <c r="G5391">
        <v>99999</v>
      </c>
      <c r="H5391" t="str">
        <f>IF(VLOOKUP(G5391,Clientes!$A$2:$D$102,4,FALSE)=0,Clientes!$D$6,VLOOKUP(G5391,Clientes!$A$2:$D$102,4,FALSE))</f>
        <v>Ciudad de México</v>
      </c>
      <c r="I5391" t="s">
        <v>858</v>
      </c>
      <c r="J5391">
        <v>1</v>
      </c>
      <c r="O5391" t="s">
        <v>32</v>
      </c>
    </row>
    <row r="5392" spans="1:15">
      <c r="A5392">
        <f t="shared" si="169"/>
        <v>5391</v>
      </c>
      <c r="B5392" s="14">
        <v>44461</v>
      </c>
      <c r="C5392" t="s">
        <v>6</v>
      </c>
      <c r="D5392" t="s">
        <v>20</v>
      </c>
      <c r="E5392" s="15">
        <f t="shared" si="168"/>
        <v>20202190</v>
      </c>
      <c r="F5392">
        <v>80</v>
      </c>
      <c r="G5392">
        <v>80</v>
      </c>
      <c r="H5392" t="str">
        <f>IF(VLOOKUP(G5392,Clientes!$A$2:$D$102,4,FALSE)=0,Clientes!$D$6,VLOOKUP(G5392,Clientes!$A$2:$D$102,4,FALSE))</f>
        <v>Ciudad de México</v>
      </c>
      <c r="I5392" t="s">
        <v>860</v>
      </c>
      <c r="J5392">
        <v>1</v>
      </c>
      <c r="O5392" t="s">
        <v>32</v>
      </c>
    </row>
    <row r="5393" spans="1:15">
      <c r="A5393">
        <f t="shared" si="169"/>
        <v>5392</v>
      </c>
      <c r="B5393" s="14">
        <v>44461</v>
      </c>
      <c r="C5393" t="s">
        <v>6</v>
      </c>
      <c r="D5393" t="s">
        <v>21</v>
      </c>
      <c r="E5393" s="15">
        <f t="shared" si="168"/>
        <v>20202191</v>
      </c>
      <c r="F5393">
        <v>100</v>
      </c>
      <c r="G5393">
        <v>100</v>
      </c>
      <c r="H5393" t="str">
        <f>IF(VLOOKUP(G5393,Clientes!$A$2:$D$102,4,FALSE)=0,Clientes!$D$6,VLOOKUP(G5393,Clientes!$A$2:$D$102,4,FALSE))</f>
        <v>Chimalhuacán</v>
      </c>
      <c r="I5393" t="s">
        <v>836</v>
      </c>
      <c r="J5393">
        <v>5</v>
      </c>
      <c r="O5393" t="s">
        <v>32</v>
      </c>
    </row>
    <row r="5394" spans="1:15">
      <c r="A5394">
        <f t="shared" si="169"/>
        <v>5393</v>
      </c>
      <c r="B5394" s="14">
        <v>44461</v>
      </c>
      <c r="C5394" t="s">
        <v>6</v>
      </c>
      <c r="D5394" t="s">
        <v>20</v>
      </c>
      <c r="E5394" s="15">
        <f t="shared" si="168"/>
        <v>20202192</v>
      </c>
      <c r="F5394">
        <v>203</v>
      </c>
      <c r="G5394">
        <v>99999</v>
      </c>
      <c r="H5394" t="str">
        <f>IF(VLOOKUP(G5394,Clientes!$A$2:$D$102,4,FALSE)=0,Clientes!$D$6,VLOOKUP(G5394,Clientes!$A$2:$D$102,4,FALSE))</f>
        <v>Ciudad de México</v>
      </c>
      <c r="I5394" t="s">
        <v>890</v>
      </c>
      <c r="J5394">
        <v>4</v>
      </c>
      <c r="O5394" t="s">
        <v>907</v>
      </c>
    </row>
    <row r="5395" spans="1:15">
      <c r="A5395">
        <f t="shared" si="169"/>
        <v>5394</v>
      </c>
      <c r="B5395" s="14">
        <v>44461</v>
      </c>
      <c r="C5395" t="s">
        <v>6</v>
      </c>
      <c r="D5395" t="s">
        <v>22</v>
      </c>
      <c r="E5395" s="15">
        <f t="shared" si="168"/>
        <v>20202193</v>
      </c>
      <c r="F5395">
        <v>224</v>
      </c>
      <c r="G5395">
        <v>99999</v>
      </c>
      <c r="H5395" t="str">
        <f>IF(VLOOKUP(G5395,Clientes!$A$2:$D$102,4,FALSE)=0,Clientes!$D$6,VLOOKUP(G5395,Clientes!$A$2:$D$102,4,FALSE))</f>
        <v>Ciudad de México</v>
      </c>
      <c r="I5395" t="s">
        <v>856</v>
      </c>
      <c r="J5395">
        <v>3</v>
      </c>
      <c r="O5395" t="s">
        <v>32</v>
      </c>
    </row>
    <row r="5396" spans="1:15">
      <c r="A5396">
        <f t="shared" si="169"/>
        <v>5395</v>
      </c>
      <c r="B5396" s="14">
        <v>44461</v>
      </c>
      <c r="C5396" t="s">
        <v>6</v>
      </c>
      <c r="D5396" t="s">
        <v>20</v>
      </c>
      <c r="E5396" s="15">
        <f t="shared" si="168"/>
        <v>20202194</v>
      </c>
      <c r="F5396">
        <v>239</v>
      </c>
      <c r="G5396">
        <v>99999</v>
      </c>
      <c r="H5396" t="str">
        <f>IF(VLOOKUP(G5396,Clientes!$A$2:$D$102,4,FALSE)=0,Clientes!$D$6,VLOOKUP(G5396,Clientes!$A$2:$D$102,4,FALSE))</f>
        <v>Ciudad de México</v>
      </c>
      <c r="I5396" t="s">
        <v>849</v>
      </c>
      <c r="J5396">
        <v>1</v>
      </c>
      <c r="O5396" t="s">
        <v>32</v>
      </c>
    </row>
    <row r="5397" spans="1:15">
      <c r="A5397">
        <f t="shared" si="169"/>
        <v>5396</v>
      </c>
      <c r="B5397" s="14">
        <v>44461</v>
      </c>
      <c r="C5397" t="s">
        <v>6</v>
      </c>
      <c r="D5397" t="s">
        <v>22</v>
      </c>
      <c r="E5397" s="15">
        <f t="shared" si="168"/>
        <v>20202195</v>
      </c>
      <c r="F5397">
        <v>257</v>
      </c>
      <c r="G5397">
        <v>99999</v>
      </c>
      <c r="H5397" t="str">
        <f>IF(VLOOKUP(G5397,Clientes!$A$2:$D$102,4,FALSE)=0,Clientes!$D$6,VLOOKUP(G5397,Clientes!$A$2:$D$102,4,FALSE))</f>
        <v>Ciudad de México</v>
      </c>
      <c r="I5397" t="s">
        <v>836</v>
      </c>
      <c r="J5397">
        <v>2</v>
      </c>
      <c r="O5397" t="s">
        <v>32</v>
      </c>
    </row>
    <row r="5398" spans="1:15">
      <c r="A5398">
        <f t="shared" si="169"/>
        <v>5397</v>
      </c>
      <c r="B5398" s="14">
        <v>44461</v>
      </c>
      <c r="C5398" t="s">
        <v>6</v>
      </c>
      <c r="D5398" t="s">
        <v>22</v>
      </c>
      <c r="E5398" s="15">
        <f t="shared" si="168"/>
        <v>20202196</v>
      </c>
      <c r="F5398">
        <v>424</v>
      </c>
      <c r="G5398">
        <v>99999</v>
      </c>
      <c r="H5398" t="str">
        <f>IF(VLOOKUP(G5398,Clientes!$A$2:$D$102,4,FALSE)=0,Clientes!$D$6,VLOOKUP(G5398,Clientes!$A$2:$D$102,4,FALSE))</f>
        <v>Ciudad de México</v>
      </c>
      <c r="I5398" t="s">
        <v>834</v>
      </c>
      <c r="J5398">
        <v>3</v>
      </c>
      <c r="O5398" t="s">
        <v>32</v>
      </c>
    </row>
    <row r="5399" spans="1:15">
      <c r="A5399">
        <f t="shared" si="169"/>
        <v>5398</v>
      </c>
      <c r="B5399" s="14">
        <v>44461</v>
      </c>
      <c r="C5399" t="s">
        <v>6</v>
      </c>
      <c r="D5399" t="s">
        <v>21</v>
      </c>
      <c r="E5399" s="15">
        <f t="shared" si="168"/>
        <v>20202197</v>
      </c>
      <c r="F5399">
        <v>438</v>
      </c>
      <c r="G5399">
        <v>99999</v>
      </c>
      <c r="H5399" t="str">
        <f>IF(VLOOKUP(G5399,Clientes!$A$2:$D$102,4,FALSE)=0,Clientes!$D$6,VLOOKUP(G5399,Clientes!$A$2:$D$102,4,FALSE))</f>
        <v>Ciudad de México</v>
      </c>
      <c r="I5399" t="s">
        <v>840</v>
      </c>
      <c r="J5399">
        <v>3</v>
      </c>
      <c r="O5399" t="s">
        <v>908</v>
      </c>
    </row>
    <row r="5400" spans="1:15">
      <c r="A5400">
        <f t="shared" si="169"/>
        <v>5399</v>
      </c>
      <c r="B5400" s="14">
        <v>44462</v>
      </c>
      <c r="C5400" t="s">
        <v>6</v>
      </c>
      <c r="D5400" t="s">
        <v>20</v>
      </c>
      <c r="E5400" s="15">
        <f t="shared" si="168"/>
        <v>20202198</v>
      </c>
      <c r="F5400">
        <v>87</v>
      </c>
      <c r="G5400">
        <v>87</v>
      </c>
      <c r="H5400" t="str">
        <f>IF(VLOOKUP(G5400,Clientes!$A$2:$D$102,4,FALSE)=0,Clientes!$D$6,VLOOKUP(G5400,Clientes!$A$2:$D$102,4,FALSE))</f>
        <v>Irapuato</v>
      </c>
      <c r="I5400" t="s">
        <v>875</v>
      </c>
      <c r="J5400">
        <v>2</v>
      </c>
      <c r="O5400" t="s">
        <v>908</v>
      </c>
    </row>
    <row r="5401" spans="1:15">
      <c r="A5401">
        <f t="shared" si="169"/>
        <v>5400</v>
      </c>
      <c r="B5401" s="14">
        <v>44462</v>
      </c>
      <c r="C5401" t="s">
        <v>6</v>
      </c>
      <c r="D5401" t="s">
        <v>20</v>
      </c>
      <c r="E5401" s="15">
        <f t="shared" si="168"/>
        <v>20202199</v>
      </c>
      <c r="F5401">
        <v>145</v>
      </c>
      <c r="G5401">
        <v>99999</v>
      </c>
      <c r="H5401" t="str">
        <f>IF(VLOOKUP(G5401,Clientes!$A$2:$D$102,4,FALSE)=0,Clientes!$D$6,VLOOKUP(G5401,Clientes!$A$2:$D$102,4,FALSE))</f>
        <v>Ciudad de México</v>
      </c>
      <c r="I5401" t="s">
        <v>856</v>
      </c>
      <c r="J5401">
        <v>6</v>
      </c>
      <c r="O5401" t="s">
        <v>32</v>
      </c>
    </row>
    <row r="5402" spans="1:15">
      <c r="A5402">
        <f t="shared" si="169"/>
        <v>5401</v>
      </c>
      <c r="B5402" s="14">
        <v>44462</v>
      </c>
      <c r="C5402" t="s">
        <v>6</v>
      </c>
      <c r="D5402" t="s">
        <v>20</v>
      </c>
      <c r="E5402" s="15">
        <f t="shared" si="168"/>
        <v>20202200</v>
      </c>
      <c r="F5402">
        <v>159</v>
      </c>
      <c r="G5402">
        <v>99999</v>
      </c>
      <c r="H5402" t="str">
        <f>IF(VLOOKUP(G5402,Clientes!$A$2:$D$102,4,FALSE)=0,Clientes!$D$6,VLOOKUP(G5402,Clientes!$A$2:$D$102,4,FALSE))</f>
        <v>Ciudad de México</v>
      </c>
      <c r="I5402" t="s">
        <v>846</v>
      </c>
      <c r="J5402">
        <v>3</v>
      </c>
      <c r="O5402" t="s">
        <v>907</v>
      </c>
    </row>
    <row r="5403" spans="1:15">
      <c r="A5403">
        <f t="shared" si="169"/>
        <v>5402</v>
      </c>
      <c r="B5403" s="14">
        <v>44462</v>
      </c>
      <c r="C5403" t="s">
        <v>6</v>
      </c>
      <c r="D5403" t="s">
        <v>21</v>
      </c>
      <c r="E5403" s="15">
        <f t="shared" si="168"/>
        <v>20202201</v>
      </c>
      <c r="F5403">
        <v>222</v>
      </c>
      <c r="G5403">
        <v>99999</v>
      </c>
      <c r="H5403" t="str">
        <f>IF(VLOOKUP(G5403,Clientes!$A$2:$D$102,4,FALSE)=0,Clientes!$D$6,VLOOKUP(G5403,Clientes!$A$2:$D$102,4,FALSE))</f>
        <v>Ciudad de México</v>
      </c>
      <c r="I5403" t="s">
        <v>885</v>
      </c>
      <c r="J5403">
        <v>3</v>
      </c>
      <c r="O5403" t="s">
        <v>908</v>
      </c>
    </row>
    <row r="5404" spans="1:15">
      <c r="A5404">
        <f t="shared" si="169"/>
        <v>5403</v>
      </c>
      <c r="B5404" s="14">
        <v>44462</v>
      </c>
      <c r="C5404" t="s">
        <v>6</v>
      </c>
      <c r="D5404" t="s">
        <v>20</v>
      </c>
      <c r="E5404" s="15">
        <f t="shared" si="168"/>
        <v>20202202</v>
      </c>
      <c r="F5404">
        <v>361</v>
      </c>
      <c r="G5404">
        <v>99999</v>
      </c>
      <c r="H5404" t="str">
        <f>IF(VLOOKUP(G5404,Clientes!$A$2:$D$102,4,FALSE)=0,Clientes!$D$6,VLOOKUP(G5404,Clientes!$A$2:$D$102,4,FALSE))</f>
        <v>Ciudad de México</v>
      </c>
      <c r="I5404" t="s">
        <v>832</v>
      </c>
      <c r="J5404">
        <v>7</v>
      </c>
      <c r="O5404" t="s">
        <v>32</v>
      </c>
    </row>
    <row r="5405" spans="1:15">
      <c r="A5405">
        <f t="shared" si="169"/>
        <v>5404</v>
      </c>
      <c r="B5405" s="14">
        <v>44462</v>
      </c>
      <c r="C5405" t="s">
        <v>6</v>
      </c>
      <c r="D5405" t="s">
        <v>21</v>
      </c>
      <c r="E5405" s="15">
        <f t="shared" si="168"/>
        <v>20202203</v>
      </c>
      <c r="F5405">
        <v>376</v>
      </c>
      <c r="G5405">
        <v>99999</v>
      </c>
      <c r="H5405" t="str">
        <f>IF(VLOOKUP(G5405,Clientes!$A$2:$D$102,4,FALSE)=0,Clientes!$D$6,VLOOKUP(G5405,Clientes!$A$2:$D$102,4,FALSE))</f>
        <v>Ciudad de México</v>
      </c>
      <c r="I5405" t="s">
        <v>868</v>
      </c>
      <c r="J5405">
        <v>1</v>
      </c>
      <c r="O5405" t="s">
        <v>907</v>
      </c>
    </row>
    <row r="5406" spans="1:15">
      <c r="A5406">
        <f t="shared" si="169"/>
        <v>5405</v>
      </c>
      <c r="B5406" s="14">
        <v>44462</v>
      </c>
      <c r="C5406" t="s">
        <v>6</v>
      </c>
      <c r="D5406" t="s">
        <v>20</v>
      </c>
      <c r="E5406" s="15">
        <f t="shared" si="168"/>
        <v>20202204</v>
      </c>
      <c r="F5406">
        <v>399</v>
      </c>
      <c r="G5406">
        <v>99999</v>
      </c>
      <c r="H5406" t="str">
        <f>IF(VLOOKUP(G5406,Clientes!$A$2:$D$102,4,FALSE)=0,Clientes!$D$6,VLOOKUP(G5406,Clientes!$A$2:$D$102,4,FALSE))</f>
        <v>Ciudad de México</v>
      </c>
      <c r="I5406" t="s">
        <v>849</v>
      </c>
      <c r="J5406">
        <v>7</v>
      </c>
      <c r="O5406" t="s">
        <v>908</v>
      </c>
    </row>
    <row r="5407" spans="1:15">
      <c r="A5407">
        <f t="shared" si="169"/>
        <v>5406</v>
      </c>
      <c r="B5407" s="14">
        <v>44462</v>
      </c>
      <c r="C5407" t="s">
        <v>6</v>
      </c>
      <c r="D5407" t="s">
        <v>20</v>
      </c>
      <c r="E5407" s="15">
        <f t="shared" si="168"/>
        <v>20202205</v>
      </c>
      <c r="F5407">
        <v>404</v>
      </c>
      <c r="G5407">
        <v>99999</v>
      </c>
      <c r="H5407" t="str">
        <f>IF(VLOOKUP(G5407,Clientes!$A$2:$D$102,4,FALSE)=0,Clientes!$D$6,VLOOKUP(G5407,Clientes!$A$2:$D$102,4,FALSE))</f>
        <v>Ciudad de México</v>
      </c>
      <c r="I5407" t="s">
        <v>831</v>
      </c>
      <c r="J5407">
        <v>6</v>
      </c>
      <c r="O5407" t="s">
        <v>907</v>
      </c>
    </row>
    <row r="5408" spans="1:15">
      <c r="A5408">
        <f t="shared" si="169"/>
        <v>5407</v>
      </c>
      <c r="B5408" s="14">
        <v>44462</v>
      </c>
      <c r="C5408" t="s">
        <v>6</v>
      </c>
      <c r="D5408" t="s">
        <v>21</v>
      </c>
      <c r="E5408" s="15">
        <f t="shared" si="168"/>
        <v>20202206</v>
      </c>
      <c r="F5408">
        <v>411</v>
      </c>
      <c r="G5408">
        <v>99999</v>
      </c>
      <c r="H5408" t="str">
        <f>IF(VLOOKUP(G5408,Clientes!$A$2:$D$102,4,FALSE)=0,Clientes!$D$6,VLOOKUP(G5408,Clientes!$A$2:$D$102,4,FALSE))</f>
        <v>Ciudad de México</v>
      </c>
      <c r="I5408" t="s">
        <v>830</v>
      </c>
      <c r="J5408">
        <v>5</v>
      </c>
      <c r="O5408" t="s">
        <v>908</v>
      </c>
    </row>
    <row r="5409" spans="1:15">
      <c r="A5409">
        <f t="shared" si="169"/>
        <v>5408</v>
      </c>
      <c r="B5409" s="14">
        <v>44463</v>
      </c>
      <c r="C5409" t="s">
        <v>6</v>
      </c>
      <c r="D5409" t="s">
        <v>20</v>
      </c>
      <c r="E5409" s="15">
        <f t="shared" si="168"/>
        <v>20202207</v>
      </c>
      <c r="F5409">
        <v>90</v>
      </c>
      <c r="G5409">
        <v>90</v>
      </c>
      <c r="H5409" t="str">
        <f>IF(VLOOKUP(G5409,Clientes!$A$2:$D$102,4,FALSE)=0,Clientes!$D$6,VLOOKUP(G5409,Clientes!$A$2:$D$102,4,FALSE))</f>
        <v>Ciudad de México</v>
      </c>
      <c r="I5409" t="s">
        <v>880</v>
      </c>
      <c r="J5409">
        <v>3</v>
      </c>
      <c r="O5409" t="s">
        <v>907</v>
      </c>
    </row>
    <row r="5410" spans="1:15">
      <c r="A5410">
        <f t="shared" si="169"/>
        <v>5409</v>
      </c>
      <c r="B5410" s="14">
        <v>44463</v>
      </c>
      <c r="C5410" t="s">
        <v>6</v>
      </c>
      <c r="D5410" t="s">
        <v>22</v>
      </c>
      <c r="E5410" s="15">
        <f t="shared" si="168"/>
        <v>20202208</v>
      </c>
      <c r="F5410">
        <v>236</v>
      </c>
      <c r="G5410">
        <v>99999</v>
      </c>
      <c r="H5410" t="str">
        <f>IF(VLOOKUP(G5410,Clientes!$A$2:$D$102,4,FALSE)=0,Clientes!$D$6,VLOOKUP(G5410,Clientes!$A$2:$D$102,4,FALSE))</f>
        <v>Ciudad de México</v>
      </c>
      <c r="I5410" t="s">
        <v>878</v>
      </c>
      <c r="J5410">
        <v>3</v>
      </c>
      <c r="O5410" t="s">
        <v>32</v>
      </c>
    </row>
    <row r="5411" spans="1:15">
      <c r="A5411">
        <f t="shared" si="169"/>
        <v>5410</v>
      </c>
      <c r="B5411" s="14">
        <v>44463</v>
      </c>
      <c r="C5411" t="s">
        <v>6</v>
      </c>
      <c r="D5411" t="s">
        <v>21</v>
      </c>
      <c r="E5411" s="15">
        <f t="shared" si="168"/>
        <v>20202209</v>
      </c>
      <c r="F5411">
        <v>365</v>
      </c>
      <c r="G5411">
        <v>99999</v>
      </c>
      <c r="H5411" t="str">
        <f>IF(VLOOKUP(G5411,Clientes!$A$2:$D$102,4,FALSE)=0,Clientes!$D$6,VLOOKUP(G5411,Clientes!$A$2:$D$102,4,FALSE))</f>
        <v>Ciudad de México</v>
      </c>
      <c r="I5411" t="s">
        <v>851</v>
      </c>
      <c r="J5411">
        <v>4</v>
      </c>
      <c r="O5411" t="s">
        <v>907</v>
      </c>
    </row>
    <row r="5412" spans="1:15">
      <c r="A5412">
        <f t="shared" si="169"/>
        <v>5411</v>
      </c>
      <c r="B5412" s="14">
        <v>44463</v>
      </c>
      <c r="C5412" t="s">
        <v>6</v>
      </c>
      <c r="D5412" t="s">
        <v>21</v>
      </c>
      <c r="E5412" s="15">
        <f t="shared" si="168"/>
        <v>20202210</v>
      </c>
      <c r="F5412">
        <v>395</v>
      </c>
      <c r="G5412">
        <v>99999</v>
      </c>
      <c r="H5412" t="str">
        <f>IF(VLOOKUP(G5412,Clientes!$A$2:$D$102,4,FALSE)=0,Clientes!$D$6,VLOOKUP(G5412,Clientes!$A$2:$D$102,4,FALSE))</f>
        <v>Ciudad de México</v>
      </c>
      <c r="I5412" t="s">
        <v>855</v>
      </c>
      <c r="J5412">
        <v>3</v>
      </c>
      <c r="O5412" t="s">
        <v>907</v>
      </c>
    </row>
    <row r="5413" spans="1:15">
      <c r="A5413">
        <f t="shared" si="169"/>
        <v>5412</v>
      </c>
      <c r="B5413" s="14">
        <v>44464</v>
      </c>
      <c r="C5413" t="s">
        <v>6</v>
      </c>
      <c r="D5413" t="s">
        <v>20</v>
      </c>
      <c r="E5413" s="15">
        <f t="shared" si="168"/>
        <v>20202211</v>
      </c>
      <c r="F5413">
        <v>187</v>
      </c>
      <c r="G5413">
        <v>99999</v>
      </c>
      <c r="H5413" t="str">
        <f>IF(VLOOKUP(G5413,Clientes!$A$2:$D$102,4,FALSE)=0,Clientes!$D$6,VLOOKUP(G5413,Clientes!$A$2:$D$102,4,FALSE))</f>
        <v>Ciudad de México</v>
      </c>
      <c r="I5413" t="s">
        <v>844</v>
      </c>
      <c r="J5413">
        <v>7</v>
      </c>
      <c r="O5413" t="s">
        <v>32</v>
      </c>
    </row>
    <row r="5414" spans="1:15">
      <c r="A5414">
        <f t="shared" si="169"/>
        <v>5413</v>
      </c>
      <c r="B5414" s="14">
        <v>44464</v>
      </c>
      <c r="C5414" t="s">
        <v>6</v>
      </c>
      <c r="D5414" t="s">
        <v>22</v>
      </c>
      <c r="E5414" s="15">
        <f t="shared" si="168"/>
        <v>20202212</v>
      </c>
      <c r="F5414">
        <v>293</v>
      </c>
      <c r="G5414">
        <v>99999</v>
      </c>
      <c r="H5414" t="str">
        <f>IF(VLOOKUP(G5414,Clientes!$A$2:$D$102,4,FALSE)=0,Clientes!$D$6,VLOOKUP(G5414,Clientes!$A$2:$D$102,4,FALSE))</f>
        <v>Ciudad de México</v>
      </c>
      <c r="I5414" t="s">
        <v>865</v>
      </c>
      <c r="J5414">
        <v>7</v>
      </c>
      <c r="O5414" t="s">
        <v>32</v>
      </c>
    </row>
    <row r="5415" spans="1:15">
      <c r="A5415">
        <f t="shared" si="169"/>
        <v>5414</v>
      </c>
      <c r="B5415" s="14">
        <v>44464</v>
      </c>
      <c r="C5415" t="s">
        <v>6</v>
      </c>
      <c r="D5415" t="s">
        <v>20</v>
      </c>
      <c r="E5415" s="15">
        <f t="shared" si="168"/>
        <v>20202213</v>
      </c>
      <c r="F5415">
        <v>406</v>
      </c>
      <c r="G5415">
        <v>99999</v>
      </c>
      <c r="H5415" t="str">
        <f>IF(VLOOKUP(G5415,Clientes!$A$2:$D$102,4,FALSE)=0,Clientes!$D$6,VLOOKUP(G5415,Clientes!$A$2:$D$102,4,FALSE))</f>
        <v>Ciudad de México</v>
      </c>
      <c r="I5415" t="s">
        <v>845</v>
      </c>
      <c r="J5415">
        <v>4</v>
      </c>
      <c r="O5415" t="s">
        <v>32</v>
      </c>
    </row>
    <row r="5416" spans="1:15">
      <c r="A5416">
        <f t="shared" si="169"/>
        <v>5415</v>
      </c>
      <c r="B5416" s="14">
        <v>44465</v>
      </c>
      <c r="C5416" t="s">
        <v>6</v>
      </c>
      <c r="D5416" t="s">
        <v>20</v>
      </c>
      <c r="E5416" s="15">
        <f t="shared" si="168"/>
        <v>20202214</v>
      </c>
      <c r="F5416">
        <v>121</v>
      </c>
      <c r="G5416">
        <v>99999</v>
      </c>
      <c r="H5416" t="str">
        <f>IF(VLOOKUP(G5416,Clientes!$A$2:$D$102,4,FALSE)=0,Clientes!$D$6,VLOOKUP(G5416,Clientes!$A$2:$D$102,4,FALSE))</f>
        <v>Ciudad de México</v>
      </c>
      <c r="I5416" t="s">
        <v>852</v>
      </c>
      <c r="J5416">
        <v>7</v>
      </c>
      <c r="O5416" t="s">
        <v>908</v>
      </c>
    </row>
    <row r="5417" spans="1:15">
      <c r="A5417">
        <f t="shared" si="169"/>
        <v>5416</v>
      </c>
      <c r="B5417" s="14">
        <v>44465</v>
      </c>
      <c r="C5417" t="s">
        <v>6</v>
      </c>
      <c r="D5417" t="s">
        <v>21</v>
      </c>
      <c r="E5417" s="15">
        <f t="shared" si="168"/>
        <v>20202215</v>
      </c>
      <c r="F5417">
        <v>138</v>
      </c>
      <c r="G5417">
        <v>99999</v>
      </c>
      <c r="H5417" t="str">
        <f>IF(VLOOKUP(G5417,Clientes!$A$2:$D$102,4,FALSE)=0,Clientes!$D$6,VLOOKUP(G5417,Clientes!$A$2:$D$102,4,FALSE))</f>
        <v>Ciudad de México</v>
      </c>
      <c r="I5417" t="s">
        <v>854</v>
      </c>
      <c r="J5417">
        <v>2</v>
      </c>
      <c r="O5417" t="s">
        <v>32</v>
      </c>
    </row>
    <row r="5418" spans="1:15">
      <c r="A5418">
        <f t="shared" si="169"/>
        <v>5417</v>
      </c>
      <c r="B5418" s="14">
        <v>44465</v>
      </c>
      <c r="C5418" t="s">
        <v>6</v>
      </c>
      <c r="D5418" t="s">
        <v>22</v>
      </c>
      <c r="E5418" s="15">
        <f t="shared" si="168"/>
        <v>20202216</v>
      </c>
      <c r="F5418">
        <v>292</v>
      </c>
      <c r="G5418">
        <v>99999</v>
      </c>
      <c r="H5418" t="str">
        <f>IF(VLOOKUP(G5418,Clientes!$A$2:$D$102,4,FALSE)=0,Clientes!$D$6,VLOOKUP(G5418,Clientes!$A$2:$D$102,4,FALSE))</f>
        <v>Ciudad de México</v>
      </c>
      <c r="I5418" t="s">
        <v>870</v>
      </c>
      <c r="J5418">
        <v>2</v>
      </c>
      <c r="O5418" t="s">
        <v>32</v>
      </c>
    </row>
    <row r="5419" spans="1:15">
      <c r="A5419">
        <f t="shared" si="169"/>
        <v>5418</v>
      </c>
      <c r="B5419" s="14">
        <v>44466</v>
      </c>
      <c r="C5419" t="s">
        <v>6</v>
      </c>
      <c r="D5419" t="s">
        <v>20</v>
      </c>
      <c r="E5419" s="15">
        <f t="shared" si="168"/>
        <v>20202217</v>
      </c>
      <c r="F5419">
        <v>128</v>
      </c>
      <c r="G5419">
        <v>99999</v>
      </c>
      <c r="H5419" t="str">
        <f>IF(VLOOKUP(G5419,Clientes!$A$2:$D$102,4,FALSE)=0,Clientes!$D$6,VLOOKUP(G5419,Clientes!$A$2:$D$102,4,FALSE))</f>
        <v>Ciudad de México</v>
      </c>
      <c r="I5419" t="s">
        <v>831</v>
      </c>
      <c r="J5419">
        <v>6</v>
      </c>
      <c r="O5419" t="s">
        <v>32</v>
      </c>
    </row>
    <row r="5420" spans="1:15">
      <c r="A5420">
        <f t="shared" si="169"/>
        <v>5419</v>
      </c>
      <c r="B5420" s="14">
        <v>44466</v>
      </c>
      <c r="C5420" t="s">
        <v>6</v>
      </c>
      <c r="D5420" t="s">
        <v>20</v>
      </c>
      <c r="E5420" s="15">
        <f t="shared" si="168"/>
        <v>20202218</v>
      </c>
      <c r="F5420">
        <v>291</v>
      </c>
      <c r="G5420">
        <v>99999</v>
      </c>
      <c r="H5420" t="str">
        <f>IF(VLOOKUP(G5420,Clientes!$A$2:$D$102,4,FALSE)=0,Clientes!$D$6,VLOOKUP(G5420,Clientes!$A$2:$D$102,4,FALSE))</f>
        <v>Ciudad de México</v>
      </c>
      <c r="I5420" t="s">
        <v>851</v>
      </c>
      <c r="J5420">
        <v>5</v>
      </c>
      <c r="O5420" t="s">
        <v>908</v>
      </c>
    </row>
    <row r="5421" spans="1:15">
      <c r="A5421">
        <f t="shared" si="169"/>
        <v>5420</v>
      </c>
      <c r="B5421" s="14">
        <v>44466</v>
      </c>
      <c r="C5421" t="s">
        <v>6</v>
      </c>
      <c r="D5421" t="s">
        <v>21</v>
      </c>
      <c r="E5421" s="15">
        <f t="shared" si="168"/>
        <v>20202219</v>
      </c>
      <c r="F5421">
        <v>331</v>
      </c>
      <c r="G5421">
        <v>99999</v>
      </c>
      <c r="H5421" t="str">
        <f>IF(VLOOKUP(G5421,Clientes!$A$2:$D$102,4,FALSE)=0,Clientes!$D$6,VLOOKUP(G5421,Clientes!$A$2:$D$102,4,FALSE))</f>
        <v>Ciudad de México</v>
      </c>
      <c r="I5421" t="s">
        <v>856</v>
      </c>
      <c r="J5421">
        <v>7</v>
      </c>
      <c r="O5421" t="s">
        <v>908</v>
      </c>
    </row>
    <row r="5422" spans="1:15">
      <c r="A5422">
        <f t="shared" si="169"/>
        <v>5421</v>
      </c>
      <c r="B5422" s="14">
        <v>44466</v>
      </c>
      <c r="C5422" t="s">
        <v>6</v>
      </c>
      <c r="D5422" t="s">
        <v>22</v>
      </c>
      <c r="E5422" s="15">
        <f t="shared" si="168"/>
        <v>20202220</v>
      </c>
      <c r="F5422">
        <v>362</v>
      </c>
      <c r="G5422">
        <v>99999</v>
      </c>
      <c r="H5422" t="str">
        <f>IF(VLOOKUP(G5422,Clientes!$A$2:$D$102,4,FALSE)=0,Clientes!$D$6,VLOOKUP(G5422,Clientes!$A$2:$D$102,4,FALSE))</f>
        <v>Ciudad de México</v>
      </c>
      <c r="I5422" t="s">
        <v>879</v>
      </c>
      <c r="J5422">
        <v>7</v>
      </c>
      <c r="O5422" t="s">
        <v>907</v>
      </c>
    </row>
    <row r="5423" spans="1:15">
      <c r="A5423">
        <f t="shared" si="169"/>
        <v>5422</v>
      </c>
      <c r="B5423" s="14">
        <v>44466</v>
      </c>
      <c r="C5423" t="s">
        <v>6</v>
      </c>
      <c r="D5423" t="s">
        <v>20</v>
      </c>
      <c r="E5423" s="15">
        <f t="shared" si="168"/>
        <v>20202221</v>
      </c>
      <c r="F5423">
        <v>398</v>
      </c>
      <c r="G5423">
        <v>99999</v>
      </c>
      <c r="H5423" t="str">
        <f>IF(VLOOKUP(G5423,Clientes!$A$2:$D$102,4,FALSE)=0,Clientes!$D$6,VLOOKUP(G5423,Clientes!$A$2:$D$102,4,FALSE))</f>
        <v>Ciudad de México</v>
      </c>
      <c r="I5423" t="s">
        <v>845</v>
      </c>
      <c r="J5423">
        <v>5</v>
      </c>
      <c r="O5423" t="s">
        <v>907</v>
      </c>
    </row>
    <row r="5424" spans="1:15">
      <c r="A5424">
        <f t="shared" si="169"/>
        <v>5423</v>
      </c>
      <c r="B5424" s="14">
        <v>44466</v>
      </c>
      <c r="C5424" t="s">
        <v>6</v>
      </c>
      <c r="D5424" t="s">
        <v>20</v>
      </c>
      <c r="E5424" s="15">
        <f t="shared" si="168"/>
        <v>20202222</v>
      </c>
      <c r="F5424">
        <v>420</v>
      </c>
      <c r="G5424">
        <v>99999</v>
      </c>
      <c r="H5424" t="str">
        <f>IF(VLOOKUP(G5424,Clientes!$A$2:$D$102,4,FALSE)=0,Clientes!$D$6,VLOOKUP(G5424,Clientes!$A$2:$D$102,4,FALSE))</f>
        <v>Ciudad de México</v>
      </c>
      <c r="I5424" t="s">
        <v>883</v>
      </c>
      <c r="J5424">
        <v>6</v>
      </c>
      <c r="O5424" t="s">
        <v>32</v>
      </c>
    </row>
    <row r="5425" spans="1:15">
      <c r="A5425">
        <f t="shared" si="169"/>
        <v>5424</v>
      </c>
      <c r="B5425" s="14">
        <v>44467</v>
      </c>
      <c r="C5425" t="s">
        <v>6</v>
      </c>
      <c r="D5425" t="s">
        <v>20</v>
      </c>
      <c r="E5425" s="15">
        <f t="shared" si="168"/>
        <v>20202223</v>
      </c>
      <c r="F5425">
        <v>26</v>
      </c>
      <c r="G5425">
        <v>26</v>
      </c>
      <c r="H5425" t="str">
        <f>IF(VLOOKUP(G5425,Clientes!$A$2:$D$102,4,FALSE)=0,Clientes!$D$6,VLOOKUP(G5425,Clientes!$A$2:$D$102,4,FALSE))</f>
        <v>Monterrey</v>
      </c>
      <c r="I5425" t="s">
        <v>836</v>
      </c>
      <c r="J5425">
        <v>6</v>
      </c>
      <c r="O5425" t="s">
        <v>32</v>
      </c>
    </row>
    <row r="5426" spans="1:15">
      <c r="A5426">
        <f t="shared" si="169"/>
        <v>5425</v>
      </c>
      <c r="B5426" s="14">
        <v>44467</v>
      </c>
      <c r="C5426" t="s">
        <v>6</v>
      </c>
      <c r="D5426" t="s">
        <v>20</v>
      </c>
      <c r="E5426" s="15">
        <f t="shared" si="168"/>
        <v>20202224</v>
      </c>
      <c r="F5426">
        <v>201</v>
      </c>
      <c r="G5426">
        <v>99999</v>
      </c>
      <c r="H5426" t="str">
        <f>IF(VLOOKUP(G5426,Clientes!$A$2:$D$102,4,FALSE)=0,Clientes!$D$6,VLOOKUP(G5426,Clientes!$A$2:$D$102,4,FALSE))</f>
        <v>Ciudad de México</v>
      </c>
      <c r="I5426" t="s">
        <v>863</v>
      </c>
      <c r="J5426">
        <v>3</v>
      </c>
      <c r="O5426" t="s">
        <v>908</v>
      </c>
    </row>
    <row r="5427" spans="1:15">
      <c r="A5427">
        <f t="shared" si="169"/>
        <v>5426</v>
      </c>
      <c r="B5427" s="14">
        <v>44467</v>
      </c>
      <c r="C5427" t="s">
        <v>6</v>
      </c>
      <c r="D5427" t="s">
        <v>20</v>
      </c>
      <c r="E5427" s="15">
        <f t="shared" si="168"/>
        <v>20202225</v>
      </c>
      <c r="F5427">
        <v>305</v>
      </c>
      <c r="G5427">
        <v>99999</v>
      </c>
      <c r="H5427" t="str">
        <f>IF(VLOOKUP(G5427,Clientes!$A$2:$D$102,4,FALSE)=0,Clientes!$D$6,VLOOKUP(G5427,Clientes!$A$2:$D$102,4,FALSE))</f>
        <v>Ciudad de México</v>
      </c>
      <c r="I5427" t="s">
        <v>836</v>
      </c>
      <c r="J5427">
        <v>6</v>
      </c>
      <c r="O5427" t="s">
        <v>32</v>
      </c>
    </row>
    <row r="5428" spans="1:15">
      <c r="A5428">
        <f t="shared" si="169"/>
        <v>5427</v>
      </c>
      <c r="B5428" s="14">
        <v>44467</v>
      </c>
      <c r="C5428" t="s">
        <v>6</v>
      </c>
      <c r="D5428" t="s">
        <v>22</v>
      </c>
      <c r="E5428" s="15">
        <f t="shared" si="168"/>
        <v>20202226</v>
      </c>
      <c r="F5428">
        <v>336</v>
      </c>
      <c r="G5428">
        <v>99999</v>
      </c>
      <c r="H5428" t="str">
        <f>IF(VLOOKUP(G5428,Clientes!$A$2:$D$102,4,FALSE)=0,Clientes!$D$6,VLOOKUP(G5428,Clientes!$A$2:$D$102,4,FALSE))</f>
        <v>Ciudad de México</v>
      </c>
      <c r="I5428" t="s">
        <v>865</v>
      </c>
      <c r="J5428">
        <v>6</v>
      </c>
      <c r="O5428" t="s">
        <v>907</v>
      </c>
    </row>
    <row r="5429" spans="1:15">
      <c r="A5429">
        <f t="shared" si="169"/>
        <v>5428</v>
      </c>
      <c r="B5429" s="14">
        <v>44467</v>
      </c>
      <c r="C5429" t="s">
        <v>6</v>
      </c>
      <c r="D5429" t="s">
        <v>22</v>
      </c>
      <c r="E5429" s="15">
        <f t="shared" si="168"/>
        <v>20202227</v>
      </c>
      <c r="F5429">
        <v>338</v>
      </c>
      <c r="G5429">
        <v>99999</v>
      </c>
      <c r="H5429" t="str">
        <f>IF(VLOOKUP(G5429,Clientes!$A$2:$D$102,4,FALSE)=0,Clientes!$D$6,VLOOKUP(G5429,Clientes!$A$2:$D$102,4,FALSE))</f>
        <v>Ciudad de México</v>
      </c>
      <c r="I5429" t="s">
        <v>877</v>
      </c>
      <c r="J5429">
        <v>2</v>
      </c>
      <c r="O5429" t="s">
        <v>907</v>
      </c>
    </row>
    <row r="5430" spans="1:15">
      <c r="A5430">
        <f t="shared" si="169"/>
        <v>5429</v>
      </c>
      <c r="B5430" s="14">
        <v>44467</v>
      </c>
      <c r="C5430" t="s">
        <v>6</v>
      </c>
      <c r="D5430" t="s">
        <v>20</v>
      </c>
      <c r="E5430" s="15">
        <f t="shared" si="168"/>
        <v>20202228</v>
      </c>
      <c r="F5430">
        <v>340</v>
      </c>
      <c r="G5430">
        <v>99999</v>
      </c>
      <c r="H5430" t="str">
        <f>IF(VLOOKUP(G5430,Clientes!$A$2:$D$102,4,FALSE)=0,Clientes!$D$6,VLOOKUP(G5430,Clientes!$A$2:$D$102,4,FALSE))</f>
        <v>Ciudad de México</v>
      </c>
      <c r="I5430" t="s">
        <v>855</v>
      </c>
      <c r="J5430">
        <v>1</v>
      </c>
      <c r="O5430" t="s">
        <v>32</v>
      </c>
    </row>
    <row r="5431" spans="1:15">
      <c r="A5431">
        <f t="shared" si="169"/>
        <v>5430</v>
      </c>
      <c r="B5431" s="14">
        <v>44467</v>
      </c>
      <c r="C5431" t="s">
        <v>6</v>
      </c>
      <c r="D5431" t="s">
        <v>20</v>
      </c>
      <c r="E5431" s="15">
        <f t="shared" si="168"/>
        <v>20202229</v>
      </c>
      <c r="F5431">
        <v>359</v>
      </c>
      <c r="G5431">
        <v>99999</v>
      </c>
      <c r="H5431" t="str">
        <f>IF(VLOOKUP(G5431,Clientes!$A$2:$D$102,4,FALSE)=0,Clientes!$D$6,VLOOKUP(G5431,Clientes!$A$2:$D$102,4,FALSE))</f>
        <v>Ciudad de México</v>
      </c>
      <c r="I5431" t="s">
        <v>849</v>
      </c>
      <c r="J5431">
        <v>1</v>
      </c>
      <c r="O5431" t="s">
        <v>907</v>
      </c>
    </row>
    <row r="5432" spans="1:15">
      <c r="A5432">
        <f t="shared" si="169"/>
        <v>5431</v>
      </c>
      <c r="B5432" s="14">
        <v>44467</v>
      </c>
      <c r="C5432" t="s">
        <v>6</v>
      </c>
      <c r="D5432" t="s">
        <v>20</v>
      </c>
      <c r="E5432" s="15">
        <f t="shared" si="168"/>
        <v>20202230</v>
      </c>
      <c r="F5432">
        <v>389</v>
      </c>
      <c r="G5432">
        <v>99999</v>
      </c>
      <c r="H5432" t="str">
        <f>IF(VLOOKUP(G5432,Clientes!$A$2:$D$102,4,FALSE)=0,Clientes!$D$6,VLOOKUP(G5432,Clientes!$A$2:$D$102,4,FALSE))</f>
        <v>Ciudad de México</v>
      </c>
      <c r="I5432" t="s">
        <v>875</v>
      </c>
      <c r="J5432">
        <v>5</v>
      </c>
      <c r="O5432" t="s">
        <v>908</v>
      </c>
    </row>
    <row r="5433" spans="1:15">
      <c r="A5433">
        <f t="shared" si="169"/>
        <v>5432</v>
      </c>
      <c r="B5433" s="14">
        <v>44468</v>
      </c>
      <c r="C5433" t="s">
        <v>6</v>
      </c>
      <c r="D5433" t="s">
        <v>22</v>
      </c>
      <c r="E5433" s="15">
        <f t="shared" si="168"/>
        <v>20202231</v>
      </c>
      <c r="F5433">
        <v>33</v>
      </c>
      <c r="G5433">
        <v>33</v>
      </c>
      <c r="H5433" t="str">
        <f>IF(VLOOKUP(G5433,Clientes!$A$2:$D$102,4,FALSE)=0,Clientes!$D$6,VLOOKUP(G5433,Clientes!$A$2:$D$102,4,FALSE))</f>
        <v>Ciudad de México</v>
      </c>
      <c r="I5433" t="s">
        <v>857</v>
      </c>
      <c r="J5433">
        <v>2</v>
      </c>
      <c r="O5433" t="s">
        <v>907</v>
      </c>
    </row>
    <row r="5434" spans="1:15">
      <c r="A5434">
        <f t="shared" si="169"/>
        <v>5433</v>
      </c>
      <c r="B5434" s="14">
        <v>44468</v>
      </c>
      <c r="C5434" t="s">
        <v>6</v>
      </c>
      <c r="D5434" t="s">
        <v>20</v>
      </c>
      <c r="E5434" s="15">
        <f t="shared" si="168"/>
        <v>20202232</v>
      </c>
      <c r="F5434">
        <v>72</v>
      </c>
      <c r="G5434">
        <v>72</v>
      </c>
      <c r="H5434" t="str">
        <f>IF(VLOOKUP(G5434,Clientes!$A$2:$D$102,4,FALSE)=0,Clientes!$D$6,VLOOKUP(G5434,Clientes!$A$2:$D$102,4,FALSE))</f>
        <v>Ciudad de México</v>
      </c>
      <c r="I5434" t="s">
        <v>832</v>
      </c>
      <c r="J5434">
        <v>6</v>
      </c>
      <c r="O5434" t="s">
        <v>908</v>
      </c>
    </row>
    <row r="5435" spans="1:15">
      <c r="A5435">
        <f t="shared" si="169"/>
        <v>5434</v>
      </c>
      <c r="B5435" s="14">
        <v>44468</v>
      </c>
      <c r="C5435" t="s">
        <v>6</v>
      </c>
      <c r="D5435" t="s">
        <v>20</v>
      </c>
      <c r="E5435" s="15">
        <f t="shared" si="168"/>
        <v>20202233</v>
      </c>
      <c r="F5435">
        <v>107</v>
      </c>
      <c r="G5435">
        <v>99999</v>
      </c>
      <c r="H5435" t="str">
        <f>IF(VLOOKUP(G5435,Clientes!$A$2:$D$102,4,FALSE)=0,Clientes!$D$6,VLOOKUP(G5435,Clientes!$A$2:$D$102,4,FALSE))</f>
        <v>Ciudad de México</v>
      </c>
      <c r="I5435" t="s">
        <v>845</v>
      </c>
      <c r="J5435">
        <v>1</v>
      </c>
      <c r="O5435" t="s">
        <v>907</v>
      </c>
    </row>
    <row r="5436" spans="1:15">
      <c r="A5436">
        <f t="shared" si="169"/>
        <v>5435</v>
      </c>
      <c r="B5436" s="14">
        <v>44468</v>
      </c>
      <c r="C5436" t="s">
        <v>6</v>
      </c>
      <c r="D5436" t="s">
        <v>21</v>
      </c>
      <c r="E5436" s="15">
        <f t="shared" ref="E5436:E5499" si="170">IF(CONCATENATE(D5436,F5436)=CONCATENATE(D5435,F5435),E5435,E5435+1)</f>
        <v>20202234</v>
      </c>
      <c r="F5436">
        <v>156</v>
      </c>
      <c r="G5436">
        <v>99999</v>
      </c>
      <c r="H5436" t="str">
        <f>IF(VLOOKUP(G5436,Clientes!$A$2:$D$102,4,FALSE)=0,Clientes!$D$6,VLOOKUP(G5436,Clientes!$A$2:$D$102,4,FALSE))</f>
        <v>Ciudad de México</v>
      </c>
      <c r="I5436" t="s">
        <v>884</v>
      </c>
      <c r="J5436">
        <v>1</v>
      </c>
      <c r="O5436" t="s">
        <v>907</v>
      </c>
    </row>
    <row r="5437" spans="1:15">
      <c r="A5437">
        <f t="shared" si="169"/>
        <v>5436</v>
      </c>
      <c r="B5437" s="14">
        <v>44468</v>
      </c>
      <c r="C5437" t="s">
        <v>6</v>
      </c>
      <c r="D5437" t="s">
        <v>22</v>
      </c>
      <c r="E5437" s="15">
        <f t="shared" si="170"/>
        <v>20202235</v>
      </c>
      <c r="F5437">
        <v>200</v>
      </c>
      <c r="G5437">
        <v>99999</v>
      </c>
      <c r="H5437" t="str">
        <f>IF(VLOOKUP(G5437,Clientes!$A$2:$D$102,4,FALSE)=0,Clientes!$D$6,VLOOKUP(G5437,Clientes!$A$2:$D$102,4,FALSE))</f>
        <v>Ciudad de México</v>
      </c>
      <c r="I5437" t="s">
        <v>874</v>
      </c>
      <c r="J5437">
        <v>2</v>
      </c>
      <c r="O5437" t="s">
        <v>32</v>
      </c>
    </row>
    <row r="5438" spans="1:15">
      <c r="A5438">
        <f t="shared" si="169"/>
        <v>5437</v>
      </c>
      <c r="B5438" s="14">
        <v>44468</v>
      </c>
      <c r="C5438" t="s">
        <v>6</v>
      </c>
      <c r="D5438" t="s">
        <v>21</v>
      </c>
      <c r="E5438" s="15">
        <f t="shared" si="170"/>
        <v>20202236</v>
      </c>
      <c r="F5438">
        <v>278</v>
      </c>
      <c r="G5438">
        <v>99999</v>
      </c>
      <c r="H5438" t="str">
        <f>IF(VLOOKUP(G5438,Clientes!$A$2:$D$102,4,FALSE)=0,Clientes!$D$6,VLOOKUP(G5438,Clientes!$A$2:$D$102,4,FALSE))</f>
        <v>Ciudad de México</v>
      </c>
      <c r="I5438" t="s">
        <v>874</v>
      </c>
      <c r="J5438">
        <v>5</v>
      </c>
      <c r="O5438" t="s">
        <v>32</v>
      </c>
    </row>
    <row r="5439" spans="1:15">
      <c r="A5439">
        <f t="shared" si="169"/>
        <v>5438</v>
      </c>
      <c r="B5439" s="14">
        <v>44468</v>
      </c>
      <c r="C5439" t="s">
        <v>6</v>
      </c>
      <c r="D5439" t="s">
        <v>20</v>
      </c>
      <c r="E5439" s="15">
        <f t="shared" si="170"/>
        <v>20202237</v>
      </c>
      <c r="F5439">
        <v>330</v>
      </c>
      <c r="G5439">
        <v>99999</v>
      </c>
      <c r="H5439" t="str">
        <f>IF(VLOOKUP(G5439,Clientes!$A$2:$D$102,4,FALSE)=0,Clientes!$D$6,VLOOKUP(G5439,Clientes!$A$2:$D$102,4,FALSE))</f>
        <v>Ciudad de México</v>
      </c>
      <c r="I5439" t="s">
        <v>872</v>
      </c>
      <c r="J5439">
        <v>5</v>
      </c>
      <c r="O5439" t="s">
        <v>907</v>
      </c>
    </row>
    <row r="5440" spans="1:15">
      <c r="A5440">
        <f t="shared" si="169"/>
        <v>5439</v>
      </c>
      <c r="B5440" s="14">
        <v>44468</v>
      </c>
      <c r="C5440" t="s">
        <v>6</v>
      </c>
      <c r="D5440" t="s">
        <v>20</v>
      </c>
      <c r="E5440" s="15">
        <f t="shared" si="170"/>
        <v>20202238</v>
      </c>
      <c r="F5440">
        <v>335</v>
      </c>
      <c r="G5440">
        <v>99999</v>
      </c>
      <c r="H5440" t="str">
        <f>IF(VLOOKUP(G5440,Clientes!$A$2:$D$102,4,FALSE)=0,Clientes!$D$6,VLOOKUP(G5440,Clientes!$A$2:$D$102,4,FALSE))</f>
        <v>Ciudad de México</v>
      </c>
      <c r="I5440" t="s">
        <v>880</v>
      </c>
      <c r="J5440">
        <v>2</v>
      </c>
      <c r="O5440" t="s">
        <v>32</v>
      </c>
    </row>
    <row r="5441" spans="1:15">
      <c r="A5441">
        <f t="shared" si="169"/>
        <v>5440</v>
      </c>
      <c r="B5441" s="14">
        <v>44468</v>
      </c>
      <c r="C5441" t="s">
        <v>6</v>
      </c>
      <c r="D5441" t="s">
        <v>21</v>
      </c>
      <c r="E5441" s="15">
        <f t="shared" si="170"/>
        <v>20202239</v>
      </c>
      <c r="F5441">
        <v>409</v>
      </c>
      <c r="G5441">
        <v>99999</v>
      </c>
      <c r="H5441" t="str">
        <f>IF(VLOOKUP(G5441,Clientes!$A$2:$D$102,4,FALSE)=0,Clientes!$D$6,VLOOKUP(G5441,Clientes!$A$2:$D$102,4,FALSE))</f>
        <v>Ciudad de México</v>
      </c>
      <c r="I5441" t="s">
        <v>838</v>
      </c>
      <c r="J5441">
        <v>6</v>
      </c>
      <c r="O5441" t="s">
        <v>32</v>
      </c>
    </row>
    <row r="5442" spans="1:15">
      <c r="A5442">
        <f t="shared" si="169"/>
        <v>5441</v>
      </c>
      <c r="B5442" s="14">
        <v>44468</v>
      </c>
      <c r="C5442" t="s">
        <v>6</v>
      </c>
      <c r="D5442" t="s">
        <v>20</v>
      </c>
      <c r="E5442" s="15">
        <f t="shared" si="170"/>
        <v>20202240</v>
      </c>
      <c r="F5442">
        <v>445</v>
      </c>
      <c r="G5442">
        <v>99999</v>
      </c>
      <c r="H5442" t="str">
        <f>IF(VLOOKUP(G5442,Clientes!$A$2:$D$102,4,FALSE)=0,Clientes!$D$6,VLOOKUP(G5442,Clientes!$A$2:$D$102,4,FALSE))</f>
        <v>Ciudad de México</v>
      </c>
      <c r="I5442" t="s">
        <v>848</v>
      </c>
      <c r="J5442">
        <v>3</v>
      </c>
      <c r="O5442" t="s">
        <v>32</v>
      </c>
    </row>
    <row r="5443" spans="1:15">
      <c r="A5443">
        <f t="shared" si="169"/>
        <v>5442</v>
      </c>
      <c r="B5443" s="14">
        <v>44468</v>
      </c>
      <c r="C5443" t="s">
        <v>6</v>
      </c>
      <c r="D5443" t="s">
        <v>20</v>
      </c>
      <c r="E5443" s="15">
        <f t="shared" si="170"/>
        <v>20202241</v>
      </c>
      <c r="F5443">
        <v>454</v>
      </c>
      <c r="G5443">
        <v>99999</v>
      </c>
      <c r="H5443" t="str">
        <f>IF(VLOOKUP(G5443,Clientes!$A$2:$D$102,4,FALSE)=0,Clientes!$D$6,VLOOKUP(G5443,Clientes!$A$2:$D$102,4,FALSE))</f>
        <v>Ciudad de México</v>
      </c>
      <c r="I5443" t="s">
        <v>833</v>
      </c>
      <c r="J5443">
        <v>4</v>
      </c>
      <c r="O5443" t="s">
        <v>907</v>
      </c>
    </row>
    <row r="5444" spans="1:15">
      <c r="A5444">
        <f t="shared" ref="A5444:A5507" si="171">A5443+1</f>
        <v>5443</v>
      </c>
      <c r="B5444" s="14">
        <v>44469</v>
      </c>
      <c r="C5444" t="s">
        <v>6</v>
      </c>
      <c r="D5444" t="s">
        <v>20</v>
      </c>
      <c r="E5444" s="15">
        <f t="shared" si="170"/>
        <v>20202242</v>
      </c>
      <c r="F5444">
        <v>100</v>
      </c>
      <c r="G5444">
        <v>100</v>
      </c>
      <c r="H5444" t="str">
        <f>IF(VLOOKUP(G5444,Clientes!$A$2:$D$102,4,FALSE)=0,Clientes!$D$6,VLOOKUP(G5444,Clientes!$A$2:$D$102,4,FALSE))</f>
        <v>Chimalhuacán</v>
      </c>
      <c r="I5444" t="s">
        <v>887</v>
      </c>
      <c r="J5444">
        <v>6</v>
      </c>
      <c r="O5444" t="s">
        <v>32</v>
      </c>
    </row>
    <row r="5445" spans="1:15">
      <c r="A5445">
        <f t="shared" si="171"/>
        <v>5444</v>
      </c>
      <c r="B5445" s="14">
        <v>44469</v>
      </c>
      <c r="C5445" t="s">
        <v>6</v>
      </c>
      <c r="D5445" t="s">
        <v>22</v>
      </c>
      <c r="E5445" s="15">
        <f t="shared" si="170"/>
        <v>20202243</v>
      </c>
      <c r="F5445">
        <v>174</v>
      </c>
      <c r="G5445">
        <v>99999</v>
      </c>
      <c r="H5445" t="str">
        <f>IF(VLOOKUP(G5445,Clientes!$A$2:$D$102,4,FALSE)=0,Clientes!$D$6,VLOOKUP(G5445,Clientes!$A$2:$D$102,4,FALSE))</f>
        <v>Ciudad de México</v>
      </c>
      <c r="I5445" t="s">
        <v>880</v>
      </c>
      <c r="J5445">
        <v>5</v>
      </c>
      <c r="O5445" t="s">
        <v>32</v>
      </c>
    </row>
    <row r="5446" spans="1:15">
      <c r="A5446">
        <f t="shared" si="171"/>
        <v>5445</v>
      </c>
      <c r="B5446" s="14">
        <v>44469</v>
      </c>
      <c r="C5446" t="s">
        <v>6</v>
      </c>
      <c r="D5446" t="s">
        <v>20</v>
      </c>
      <c r="E5446" s="15">
        <f t="shared" si="170"/>
        <v>20202244</v>
      </c>
      <c r="F5446">
        <v>360</v>
      </c>
      <c r="G5446">
        <v>99999</v>
      </c>
      <c r="H5446" t="str">
        <f>IF(VLOOKUP(G5446,Clientes!$A$2:$D$102,4,FALSE)=0,Clientes!$D$6,VLOOKUP(G5446,Clientes!$A$2:$D$102,4,FALSE))</f>
        <v>Ciudad de México</v>
      </c>
      <c r="I5446" t="s">
        <v>848</v>
      </c>
      <c r="J5446">
        <v>5</v>
      </c>
      <c r="O5446" t="s">
        <v>907</v>
      </c>
    </row>
    <row r="5447" spans="1:15">
      <c r="A5447">
        <f t="shared" si="171"/>
        <v>5446</v>
      </c>
      <c r="B5447" s="14">
        <v>44469</v>
      </c>
      <c r="C5447" t="s">
        <v>6</v>
      </c>
      <c r="D5447" t="s">
        <v>21</v>
      </c>
      <c r="E5447" s="15">
        <f t="shared" si="170"/>
        <v>20202245</v>
      </c>
      <c r="F5447">
        <v>367</v>
      </c>
      <c r="G5447">
        <v>99999</v>
      </c>
      <c r="H5447" t="str">
        <f>IF(VLOOKUP(G5447,Clientes!$A$2:$D$102,4,FALSE)=0,Clientes!$D$6,VLOOKUP(G5447,Clientes!$A$2:$D$102,4,FALSE))</f>
        <v>Ciudad de México</v>
      </c>
      <c r="I5447" t="s">
        <v>877</v>
      </c>
      <c r="J5447">
        <v>4</v>
      </c>
      <c r="O5447" t="s">
        <v>907</v>
      </c>
    </row>
    <row r="5448" spans="1:15">
      <c r="A5448">
        <f t="shared" si="171"/>
        <v>5447</v>
      </c>
      <c r="B5448" s="14">
        <v>44469</v>
      </c>
      <c r="C5448" t="s">
        <v>6</v>
      </c>
      <c r="D5448" t="s">
        <v>20</v>
      </c>
      <c r="E5448" s="15">
        <f t="shared" si="170"/>
        <v>20202246</v>
      </c>
      <c r="F5448">
        <v>446</v>
      </c>
      <c r="G5448">
        <v>99999</v>
      </c>
      <c r="H5448" t="str">
        <f>IF(VLOOKUP(G5448,Clientes!$A$2:$D$102,4,FALSE)=0,Clientes!$D$6,VLOOKUP(G5448,Clientes!$A$2:$D$102,4,FALSE))</f>
        <v>Ciudad de México</v>
      </c>
      <c r="I5448" t="s">
        <v>871</v>
      </c>
      <c r="J5448">
        <v>5</v>
      </c>
      <c r="O5448" t="s">
        <v>907</v>
      </c>
    </row>
    <row r="5449" spans="1:15">
      <c r="A5449">
        <f t="shared" si="171"/>
        <v>5448</v>
      </c>
      <c r="B5449" s="14">
        <v>44470</v>
      </c>
      <c r="C5449" t="s">
        <v>6</v>
      </c>
      <c r="D5449" t="s">
        <v>20</v>
      </c>
      <c r="E5449" s="15">
        <f t="shared" si="170"/>
        <v>20202247</v>
      </c>
      <c r="F5449">
        <v>13</v>
      </c>
      <c r="G5449">
        <v>13</v>
      </c>
      <c r="H5449" t="str">
        <f>IF(VLOOKUP(G5449,Clientes!$A$2:$D$102,4,FALSE)=0,Clientes!$D$6,VLOOKUP(G5449,Clientes!$A$2:$D$102,4,FALSE))</f>
        <v>Salamanca</v>
      </c>
      <c r="I5449" t="s">
        <v>868</v>
      </c>
      <c r="J5449">
        <v>3</v>
      </c>
      <c r="O5449" t="s">
        <v>32</v>
      </c>
    </row>
    <row r="5450" spans="1:15">
      <c r="A5450">
        <f t="shared" si="171"/>
        <v>5449</v>
      </c>
      <c r="B5450" s="14">
        <v>44470</v>
      </c>
      <c r="C5450" t="s">
        <v>6</v>
      </c>
      <c r="D5450" t="s">
        <v>20</v>
      </c>
      <c r="E5450" s="15">
        <f t="shared" si="170"/>
        <v>20202248</v>
      </c>
      <c r="F5450">
        <v>96</v>
      </c>
      <c r="G5450">
        <v>96</v>
      </c>
      <c r="H5450" t="str">
        <f>IF(VLOOKUP(G5450,Clientes!$A$2:$D$102,4,FALSE)=0,Clientes!$D$6,VLOOKUP(G5450,Clientes!$A$2:$D$102,4,FALSE))</f>
        <v>Chetumal</v>
      </c>
      <c r="I5450" t="s">
        <v>852</v>
      </c>
      <c r="J5450">
        <v>1</v>
      </c>
      <c r="O5450" t="s">
        <v>908</v>
      </c>
    </row>
    <row r="5451" spans="1:15">
      <c r="A5451">
        <f t="shared" si="171"/>
        <v>5450</v>
      </c>
      <c r="B5451" s="14">
        <v>44470</v>
      </c>
      <c r="C5451" t="s">
        <v>6</v>
      </c>
      <c r="D5451" t="s">
        <v>22</v>
      </c>
      <c r="E5451" s="15">
        <f t="shared" si="170"/>
        <v>20202249</v>
      </c>
      <c r="F5451">
        <v>191</v>
      </c>
      <c r="G5451">
        <v>99999</v>
      </c>
      <c r="H5451" t="str">
        <f>IF(VLOOKUP(G5451,Clientes!$A$2:$D$102,4,FALSE)=0,Clientes!$D$6,VLOOKUP(G5451,Clientes!$A$2:$D$102,4,FALSE))</f>
        <v>Ciudad de México</v>
      </c>
      <c r="I5451" t="s">
        <v>868</v>
      </c>
      <c r="J5451">
        <v>3</v>
      </c>
      <c r="O5451" t="s">
        <v>907</v>
      </c>
    </row>
    <row r="5452" spans="1:15">
      <c r="A5452">
        <f t="shared" si="171"/>
        <v>5451</v>
      </c>
      <c r="B5452" s="14">
        <v>44470</v>
      </c>
      <c r="C5452" t="s">
        <v>6</v>
      </c>
      <c r="D5452" t="s">
        <v>21</v>
      </c>
      <c r="E5452" s="15">
        <f t="shared" si="170"/>
        <v>20202250</v>
      </c>
      <c r="F5452">
        <v>282</v>
      </c>
      <c r="G5452">
        <v>99999</v>
      </c>
      <c r="H5452" t="str">
        <f>IF(VLOOKUP(G5452,Clientes!$A$2:$D$102,4,FALSE)=0,Clientes!$D$6,VLOOKUP(G5452,Clientes!$A$2:$D$102,4,FALSE))</f>
        <v>Ciudad de México</v>
      </c>
      <c r="I5452" t="s">
        <v>845</v>
      </c>
      <c r="J5452">
        <v>4</v>
      </c>
      <c r="O5452" t="s">
        <v>907</v>
      </c>
    </row>
    <row r="5453" spans="1:15">
      <c r="A5453">
        <f t="shared" si="171"/>
        <v>5452</v>
      </c>
      <c r="B5453" s="14">
        <v>44470</v>
      </c>
      <c r="C5453" t="s">
        <v>6</v>
      </c>
      <c r="D5453" t="s">
        <v>20</v>
      </c>
      <c r="E5453" s="15">
        <f t="shared" si="170"/>
        <v>20202251</v>
      </c>
      <c r="F5453">
        <v>289</v>
      </c>
      <c r="G5453">
        <v>99999</v>
      </c>
      <c r="H5453" t="str">
        <f>IF(VLOOKUP(G5453,Clientes!$A$2:$D$102,4,FALSE)=0,Clientes!$D$6,VLOOKUP(G5453,Clientes!$A$2:$D$102,4,FALSE))</f>
        <v>Ciudad de México</v>
      </c>
      <c r="I5453" t="s">
        <v>862</v>
      </c>
      <c r="J5453">
        <v>6</v>
      </c>
      <c r="O5453" t="s">
        <v>907</v>
      </c>
    </row>
    <row r="5454" spans="1:15">
      <c r="A5454">
        <f t="shared" si="171"/>
        <v>5453</v>
      </c>
      <c r="B5454" s="14">
        <v>44470</v>
      </c>
      <c r="C5454" t="s">
        <v>6</v>
      </c>
      <c r="D5454" t="s">
        <v>20</v>
      </c>
      <c r="E5454" s="15">
        <f t="shared" si="170"/>
        <v>20202252</v>
      </c>
      <c r="F5454">
        <v>295</v>
      </c>
      <c r="G5454">
        <v>99999</v>
      </c>
      <c r="H5454" t="str">
        <f>IF(VLOOKUP(G5454,Clientes!$A$2:$D$102,4,FALSE)=0,Clientes!$D$6,VLOOKUP(G5454,Clientes!$A$2:$D$102,4,FALSE))</f>
        <v>Ciudad de México</v>
      </c>
      <c r="I5454" t="s">
        <v>869</v>
      </c>
      <c r="J5454">
        <v>5</v>
      </c>
      <c r="O5454" t="s">
        <v>32</v>
      </c>
    </row>
    <row r="5455" spans="1:15">
      <c r="A5455">
        <f t="shared" si="171"/>
        <v>5454</v>
      </c>
      <c r="B5455" s="14">
        <v>44472</v>
      </c>
      <c r="C5455" t="s">
        <v>6</v>
      </c>
      <c r="D5455" t="s">
        <v>20</v>
      </c>
      <c r="E5455" s="15">
        <f t="shared" si="170"/>
        <v>20202253</v>
      </c>
      <c r="F5455">
        <v>68</v>
      </c>
      <c r="G5455">
        <v>68</v>
      </c>
      <c r="H5455" t="str">
        <f>IF(VLOOKUP(G5455,Clientes!$A$2:$D$102,4,FALSE)=0,Clientes!$D$6,VLOOKUP(G5455,Clientes!$A$2:$D$102,4,FALSE))</f>
        <v>Ciudad de México</v>
      </c>
      <c r="I5455" t="s">
        <v>852</v>
      </c>
      <c r="J5455">
        <v>4</v>
      </c>
      <c r="O5455" t="s">
        <v>908</v>
      </c>
    </row>
    <row r="5456" spans="1:15">
      <c r="A5456">
        <f t="shared" si="171"/>
        <v>5455</v>
      </c>
      <c r="B5456" s="14">
        <v>44472</v>
      </c>
      <c r="C5456" t="s">
        <v>6</v>
      </c>
      <c r="D5456" t="s">
        <v>20</v>
      </c>
      <c r="E5456" s="15">
        <f t="shared" si="170"/>
        <v>20202254</v>
      </c>
      <c r="F5456">
        <v>80</v>
      </c>
      <c r="G5456">
        <v>80</v>
      </c>
      <c r="H5456" t="str">
        <f>IF(VLOOKUP(G5456,Clientes!$A$2:$D$102,4,FALSE)=0,Clientes!$D$6,VLOOKUP(G5456,Clientes!$A$2:$D$102,4,FALSE))</f>
        <v>Ciudad de México</v>
      </c>
      <c r="I5456" t="s">
        <v>846</v>
      </c>
      <c r="J5456">
        <v>2</v>
      </c>
      <c r="O5456" t="s">
        <v>32</v>
      </c>
    </row>
    <row r="5457" spans="1:15">
      <c r="A5457">
        <f t="shared" si="171"/>
        <v>5456</v>
      </c>
      <c r="B5457" s="14">
        <v>44472</v>
      </c>
      <c r="C5457" t="s">
        <v>6</v>
      </c>
      <c r="D5457" t="s">
        <v>20</v>
      </c>
      <c r="E5457" s="15">
        <f t="shared" si="170"/>
        <v>20202255</v>
      </c>
      <c r="F5457">
        <v>114</v>
      </c>
      <c r="G5457">
        <v>99999</v>
      </c>
      <c r="H5457" t="str">
        <f>IF(VLOOKUP(G5457,Clientes!$A$2:$D$102,4,FALSE)=0,Clientes!$D$6,VLOOKUP(G5457,Clientes!$A$2:$D$102,4,FALSE))</f>
        <v>Ciudad de México</v>
      </c>
      <c r="I5457" t="s">
        <v>846</v>
      </c>
      <c r="J5457">
        <v>5</v>
      </c>
      <c r="O5457" t="s">
        <v>907</v>
      </c>
    </row>
    <row r="5458" spans="1:15">
      <c r="A5458">
        <f t="shared" si="171"/>
        <v>5457</v>
      </c>
      <c r="B5458" s="14">
        <v>44472</v>
      </c>
      <c r="C5458" t="s">
        <v>6</v>
      </c>
      <c r="D5458" t="s">
        <v>20</v>
      </c>
      <c r="E5458" s="15">
        <f t="shared" si="170"/>
        <v>20202256</v>
      </c>
      <c r="F5458">
        <v>140</v>
      </c>
      <c r="G5458">
        <v>99999</v>
      </c>
      <c r="H5458" t="str">
        <f>IF(VLOOKUP(G5458,Clientes!$A$2:$D$102,4,FALSE)=0,Clientes!$D$6,VLOOKUP(G5458,Clientes!$A$2:$D$102,4,FALSE))</f>
        <v>Ciudad de México</v>
      </c>
      <c r="I5458" t="s">
        <v>852</v>
      </c>
      <c r="J5458">
        <v>7</v>
      </c>
      <c r="O5458" t="s">
        <v>907</v>
      </c>
    </row>
    <row r="5459" spans="1:15">
      <c r="A5459">
        <f t="shared" si="171"/>
        <v>5458</v>
      </c>
      <c r="B5459" s="14">
        <v>44472</v>
      </c>
      <c r="C5459" t="s">
        <v>6</v>
      </c>
      <c r="D5459" t="s">
        <v>20</v>
      </c>
      <c r="E5459" s="15">
        <f t="shared" si="170"/>
        <v>20202257</v>
      </c>
      <c r="F5459">
        <v>171</v>
      </c>
      <c r="G5459">
        <v>99999</v>
      </c>
      <c r="H5459" t="str">
        <f>IF(VLOOKUP(G5459,Clientes!$A$2:$D$102,4,FALSE)=0,Clientes!$D$6,VLOOKUP(G5459,Clientes!$A$2:$D$102,4,FALSE))</f>
        <v>Ciudad de México</v>
      </c>
      <c r="I5459" t="s">
        <v>860</v>
      </c>
      <c r="J5459">
        <v>6</v>
      </c>
      <c r="O5459" t="s">
        <v>908</v>
      </c>
    </row>
    <row r="5460" spans="1:15">
      <c r="A5460">
        <f t="shared" si="171"/>
        <v>5459</v>
      </c>
      <c r="B5460" s="14">
        <v>44472</v>
      </c>
      <c r="C5460" t="s">
        <v>6</v>
      </c>
      <c r="D5460" t="s">
        <v>22</v>
      </c>
      <c r="E5460" s="15">
        <f t="shared" si="170"/>
        <v>20202258</v>
      </c>
      <c r="F5460">
        <v>214</v>
      </c>
      <c r="G5460">
        <v>99999</v>
      </c>
      <c r="H5460" t="str">
        <f>IF(VLOOKUP(G5460,Clientes!$A$2:$D$102,4,FALSE)=0,Clientes!$D$6,VLOOKUP(G5460,Clientes!$A$2:$D$102,4,FALSE))</f>
        <v>Ciudad de México</v>
      </c>
      <c r="I5460" t="s">
        <v>870</v>
      </c>
      <c r="J5460">
        <v>5</v>
      </c>
      <c r="O5460" t="s">
        <v>32</v>
      </c>
    </row>
    <row r="5461" spans="1:15">
      <c r="A5461">
        <f t="shared" si="171"/>
        <v>5460</v>
      </c>
      <c r="B5461" s="14">
        <v>44472</v>
      </c>
      <c r="C5461" t="s">
        <v>6</v>
      </c>
      <c r="D5461" t="s">
        <v>20</v>
      </c>
      <c r="E5461" s="15">
        <f t="shared" si="170"/>
        <v>20202259</v>
      </c>
      <c r="F5461">
        <v>249</v>
      </c>
      <c r="G5461">
        <v>99999</v>
      </c>
      <c r="H5461" t="str">
        <f>IF(VLOOKUP(G5461,Clientes!$A$2:$D$102,4,FALSE)=0,Clientes!$D$6,VLOOKUP(G5461,Clientes!$A$2:$D$102,4,FALSE))</f>
        <v>Ciudad de México</v>
      </c>
      <c r="I5461" t="s">
        <v>885</v>
      </c>
      <c r="J5461">
        <v>1</v>
      </c>
      <c r="O5461" t="s">
        <v>32</v>
      </c>
    </row>
    <row r="5462" spans="1:15">
      <c r="A5462">
        <f t="shared" si="171"/>
        <v>5461</v>
      </c>
      <c r="B5462" s="14">
        <v>44472</v>
      </c>
      <c r="C5462" t="s">
        <v>6</v>
      </c>
      <c r="D5462" t="s">
        <v>20</v>
      </c>
      <c r="E5462" s="15">
        <f t="shared" si="170"/>
        <v>20202260</v>
      </c>
      <c r="F5462">
        <v>361</v>
      </c>
      <c r="G5462">
        <v>99999</v>
      </c>
      <c r="H5462" t="str">
        <f>IF(VLOOKUP(G5462,Clientes!$A$2:$D$102,4,FALSE)=0,Clientes!$D$6,VLOOKUP(G5462,Clientes!$A$2:$D$102,4,FALSE))</f>
        <v>Ciudad de México</v>
      </c>
      <c r="I5462" t="s">
        <v>847</v>
      </c>
      <c r="J5462">
        <v>3</v>
      </c>
      <c r="O5462" t="s">
        <v>907</v>
      </c>
    </row>
    <row r="5463" spans="1:15">
      <c r="A5463">
        <f t="shared" si="171"/>
        <v>5462</v>
      </c>
      <c r="B5463" s="14">
        <v>44472</v>
      </c>
      <c r="C5463" t="s">
        <v>6</v>
      </c>
      <c r="D5463" t="s">
        <v>20</v>
      </c>
      <c r="E5463" s="15">
        <f t="shared" si="170"/>
        <v>20202261</v>
      </c>
      <c r="F5463">
        <v>458</v>
      </c>
      <c r="G5463">
        <v>99999</v>
      </c>
      <c r="H5463" t="str">
        <f>IF(VLOOKUP(G5463,Clientes!$A$2:$D$102,4,FALSE)=0,Clientes!$D$6,VLOOKUP(G5463,Clientes!$A$2:$D$102,4,FALSE))</f>
        <v>Ciudad de México</v>
      </c>
      <c r="I5463" t="s">
        <v>837</v>
      </c>
      <c r="J5463">
        <v>4</v>
      </c>
      <c r="O5463" t="s">
        <v>32</v>
      </c>
    </row>
    <row r="5464" spans="1:15">
      <c r="A5464">
        <f t="shared" si="171"/>
        <v>5463</v>
      </c>
      <c r="B5464" s="14">
        <v>44473</v>
      </c>
      <c r="C5464" t="s">
        <v>6</v>
      </c>
      <c r="D5464" t="s">
        <v>22</v>
      </c>
      <c r="E5464" s="15">
        <f t="shared" si="170"/>
        <v>20202262</v>
      </c>
      <c r="F5464">
        <v>124</v>
      </c>
      <c r="G5464">
        <v>99999</v>
      </c>
      <c r="H5464" t="str">
        <f>IF(VLOOKUP(G5464,Clientes!$A$2:$D$102,4,FALSE)=0,Clientes!$D$6,VLOOKUP(G5464,Clientes!$A$2:$D$102,4,FALSE))</f>
        <v>Ciudad de México</v>
      </c>
      <c r="I5464" t="s">
        <v>874</v>
      </c>
      <c r="J5464">
        <v>5</v>
      </c>
      <c r="O5464" t="s">
        <v>908</v>
      </c>
    </row>
    <row r="5465" spans="1:15">
      <c r="A5465">
        <f t="shared" si="171"/>
        <v>5464</v>
      </c>
      <c r="B5465" s="14">
        <v>44473</v>
      </c>
      <c r="C5465" t="s">
        <v>36</v>
      </c>
      <c r="D5465" t="s">
        <v>20</v>
      </c>
      <c r="E5465" s="15">
        <f t="shared" si="170"/>
        <v>20202263</v>
      </c>
      <c r="F5465">
        <v>193</v>
      </c>
      <c r="G5465">
        <v>99999</v>
      </c>
      <c r="H5465" t="str">
        <f>IF(VLOOKUP(G5465,Clientes!$A$2:$D$102,4,FALSE)=0,Clientes!$D$6,VLOOKUP(G5465,Clientes!$A$2:$D$102,4,FALSE))</f>
        <v>Ciudad de México</v>
      </c>
      <c r="I5465" t="s">
        <v>870</v>
      </c>
      <c r="J5465">
        <v>6</v>
      </c>
      <c r="O5465" t="s">
        <v>908</v>
      </c>
    </row>
    <row r="5466" spans="1:15">
      <c r="A5466">
        <f t="shared" si="171"/>
        <v>5465</v>
      </c>
      <c r="B5466" s="14">
        <v>44473</v>
      </c>
      <c r="C5466" t="s">
        <v>6</v>
      </c>
      <c r="D5466" t="s">
        <v>20</v>
      </c>
      <c r="E5466" s="15">
        <f t="shared" si="170"/>
        <v>20202264</v>
      </c>
      <c r="F5466">
        <v>332</v>
      </c>
      <c r="G5466">
        <v>99999</v>
      </c>
      <c r="H5466" t="str">
        <f>IF(VLOOKUP(G5466,Clientes!$A$2:$D$102,4,FALSE)=0,Clientes!$D$6,VLOOKUP(G5466,Clientes!$A$2:$D$102,4,FALSE))</f>
        <v>Ciudad de México</v>
      </c>
      <c r="I5466" t="s">
        <v>865</v>
      </c>
      <c r="J5466">
        <v>7</v>
      </c>
      <c r="O5466" t="s">
        <v>32</v>
      </c>
    </row>
    <row r="5467" spans="1:15">
      <c r="A5467">
        <f t="shared" si="171"/>
        <v>5466</v>
      </c>
      <c r="B5467" s="14">
        <v>44473</v>
      </c>
      <c r="C5467" t="s">
        <v>6</v>
      </c>
      <c r="D5467" t="s">
        <v>20</v>
      </c>
      <c r="E5467" s="15">
        <f t="shared" si="170"/>
        <v>20202265</v>
      </c>
      <c r="F5467">
        <v>356</v>
      </c>
      <c r="G5467">
        <v>99999</v>
      </c>
      <c r="H5467" t="str">
        <f>IF(VLOOKUP(G5467,Clientes!$A$2:$D$102,4,FALSE)=0,Clientes!$D$6,VLOOKUP(G5467,Clientes!$A$2:$D$102,4,FALSE))</f>
        <v>Ciudad de México</v>
      </c>
      <c r="I5467" t="s">
        <v>851</v>
      </c>
      <c r="J5467">
        <v>6</v>
      </c>
      <c r="O5467" t="s">
        <v>32</v>
      </c>
    </row>
    <row r="5468" spans="1:15">
      <c r="A5468">
        <f t="shared" si="171"/>
        <v>5467</v>
      </c>
      <c r="B5468" s="14">
        <v>44474</v>
      </c>
      <c r="C5468" t="s">
        <v>6</v>
      </c>
      <c r="D5468" t="s">
        <v>21</v>
      </c>
      <c r="E5468" s="15">
        <f t="shared" si="170"/>
        <v>20202266</v>
      </c>
      <c r="F5468">
        <v>111</v>
      </c>
      <c r="G5468">
        <v>99999</v>
      </c>
      <c r="H5468" t="str">
        <f>IF(VLOOKUP(G5468,Clientes!$A$2:$D$102,4,FALSE)=0,Clientes!$D$6,VLOOKUP(G5468,Clientes!$A$2:$D$102,4,FALSE))</f>
        <v>Ciudad de México</v>
      </c>
      <c r="I5468" t="s">
        <v>849</v>
      </c>
      <c r="J5468">
        <v>6</v>
      </c>
      <c r="O5468" t="s">
        <v>908</v>
      </c>
    </row>
    <row r="5469" spans="1:15">
      <c r="A5469">
        <f t="shared" si="171"/>
        <v>5468</v>
      </c>
      <c r="B5469" s="14">
        <v>44474</v>
      </c>
      <c r="C5469" t="s">
        <v>6</v>
      </c>
      <c r="D5469" t="s">
        <v>22</v>
      </c>
      <c r="E5469" s="15">
        <f t="shared" si="170"/>
        <v>20202267</v>
      </c>
      <c r="F5469">
        <v>425</v>
      </c>
      <c r="G5469">
        <v>99999</v>
      </c>
      <c r="H5469" t="str">
        <f>IF(VLOOKUP(G5469,Clientes!$A$2:$D$102,4,FALSE)=0,Clientes!$D$6,VLOOKUP(G5469,Clientes!$A$2:$D$102,4,FALSE))</f>
        <v>Ciudad de México</v>
      </c>
      <c r="I5469" t="s">
        <v>862</v>
      </c>
      <c r="J5469">
        <v>5</v>
      </c>
      <c r="O5469" t="s">
        <v>907</v>
      </c>
    </row>
    <row r="5470" spans="1:15">
      <c r="A5470">
        <f t="shared" si="171"/>
        <v>5469</v>
      </c>
      <c r="B5470" s="14">
        <v>44475</v>
      </c>
      <c r="C5470" t="s">
        <v>6</v>
      </c>
      <c r="D5470" t="s">
        <v>20</v>
      </c>
      <c r="E5470" s="15">
        <f t="shared" si="170"/>
        <v>20202268</v>
      </c>
      <c r="F5470">
        <v>2</v>
      </c>
      <c r="G5470">
        <v>2</v>
      </c>
      <c r="H5470" t="str">
        <f>IF(VLOOKUP(G5470,Clientes!$A$2:$D$102,4,FALSE)=0,Clientes!$D$6,VLOOKUP(G5470,Clientes!$A$2:$D$102,4,FALSE))</f>
        <v>Puebla de Zaragoza</v>
      </c>
      <c r="I5470" t="s">
        <v>871</v>
      </c>
      <c r="J5470">
        <v>5</v>
      </c>
      <c r="O5470" t="s">
        <v>32</v>
      </c>
    </row>
    <row r="5471" spans="1:15">
      <c r="A5471">
        <f t="shared" si="171"/>
        <v>5470</v>
      </c>
      <c r="B5471" s="14">
        <v>44475</v>
      </c>
      <c r="C5471" t="s">
        <v>6</v>
      </c>
      <c r="D5471" t="s">
        <v>20</v>
      </c>
      <c r="E5471" s="15">
        <f t="shared" si="170"/>
        <v>20202269</v>
      </c>
      <c r="F5471">
        <v>114</v>
      </c>
      <c r="G5471">
        <v>99999</v>
      </c>
      <c r="H5471" t="str">
        <f>IF(VLOOKUP(G5471,Clientes!$A$2:$D$102,4,FALSE)=0,Clientes!$D$6,VLOOKUP(G5471,Clientes!$A$2:$D$102,4,FALSE))</f>
        <v>Ciudad de México</v>
      </c>
      <c r="I5471" t="s">
        <v>874</v>
      </c>
      <c r="J5471">
        <v>2</v>
      </c>
      <c r="O5471" t="s">
        <v>908</v>
      </c>
    </row>
    <row r="5472" spans="1:15">
      <c r="A5472">
        <f t="shared" si="171"/>
        <v>5471</v>
      </c>
      <c r="B5472" s="14">
        <v>44475</v>
      </c>
      <c r="C5472" t="s">
        <v>6</v>
      </c>
      <c r="D5472" t="s">
        <v>22</v>
      </c>
      <c r="E5472" s="15">
        <f t="shared" si="170"/>
        <v>20202270</v>
      </c>
      <c r="F5472">
        <v>115</v>
      </c>
      <c r="G5472">
        <v>99999</v>
      </c>
      <c r="H5472" t="str">
        <f>IF(VLOOKUP(G5472,Clientes!$A$2:$D$102,4,FALSE)=0,Clientes!$D$6,VLOOKUP(G5472,Clientes!$A$2:$D$102,4,FALSE))</f>
        <v>Ciudad de México</v>
      </c>
      <c r="I5472" t="s">
        <v>859</v>
      </c>
      <c r="J5472">
        <v>1</v>
      </c>
      <c r="O5472" t="s">
        <v>32</v>
      </c>
    </row>
    <row r="5473" spans="1:15">
      <c r="A5473">
        <f t="shared" si="171"/>
        <v>5472</v>
      </c>
      <c r="B5473" s="14">
        <v>44475</v>
      </c>
      <c r="C5473" t="s">
        <v>6</v>
      </c>
      <c r="D5473" t="s">
        <v>20</v>
      </c>
      <c r="E5473" s="15">
        <f t="shared" si="170"/>
        <v>20202271</v>
      </c>
      <c r="F5473">
        <v>129</v>
      </c>
      <c r="G5473">
        <v>99999</v>
      </c>
      <c r="H5473" t="str">
        <f>IF(VLOOKUP(G5473,Clientes!$A$2:$D$102,4,FALSE)=0,Clientes!$D$6,VLOOKUP(G5473,Clientes!$A$2:$D$102,4,FALSE))</f>
        <v>Ciudad de México</v>
      </c>
      <c r="I5473" t="s">
        <v>852</v>
      </c>
      <c r="J5473">
        <v>5</v>
      </c>
      <c r="O5473" t="s">
        <v>907</v>
      </c>
    </row>
    <row r="5474" spans="1:15">
      <c r="A5474">
        <f t="shared" si="171"/>
        <v>5473</v>
      </c>
      <c r="B5474" s="14">
        <v>44475</v>
      </c>
      <c r="C5474" t="s">
        <v>6</v>
      </c>
      <c r="D5474" t="s">
        <v>20</v>
      </c>
      <c r="E5474" s="15">
        <f t="shared" si="170"/>
        <v>20202272</v>
      </c>
      <c r="F5474">
        <v>152</v>
      </c>
      <c r="G5474">
        <v>99999</v>
      </c>
      <c r="H5474" t="str">
        <f>IF(VLOOKUP(G5474,Clientes!$A$2:$D$102,4,FALSE)=0,Clientes!$D$6,VLOOKUP(G5474,Clientes!$A$2:$D$102,4,FALSE))</f>
        <v>Ciudad de México</v>
      </c>
      <c r="I5474" t="s">
        <v>862</v>
      </c>
      <c r="J5474">
        <v>6</v>
      </c>
      <c r="O5474" t="s">
        <v>908</v>
      </c>
    </row>
    <row r="5475" spans="1:15">
      <c r="A5475">
        <f t="shared" si="171"/>
        <v>5474</v>
      </c>
      <c r="B5475" s="14">
        <v>44475</v>
      </c>
      <c r="C5475" t="s">
        <v>6</v>
      </c>
      <c r="D5475" t="s">
        <v>21</v>
      </c>
      <c r="E5475" s="15">
        <f t="shared" si="170"/>
        <v>20202273</v>
      </c>
      <c r="F5475">
        <v>245</v>
      </c>
      <c r="G5475">
        <v>99999</v>
      </c>
      <c r="H5475" t="str">
        <f>IF(VLOOKUP(G5475,Clientes!$A$2:$D$102,4,FALSE)=0,Clientes!$D$6,VLOOKUP(G5475,Clientes!$A$2:$D$102,4,FALSE))</f>
        <v>Ciudad de México</v>
      </c>
      <c r="I5475" t="s">
        <v>835</v>
      </c>
      <c r="J5475">
        <v>5</v>
      </c>
      <c r="O5475" t="s">
        <v>907</v>
      </c>
    </row>
    <row r="5476" spans="1:15">
      <c r="A5476">
        <f t="shared" si="171"/>
        <v>5475</v>
      </c>
      <c r="B5476" s="14">
        <v>44475</v>
      </c>
      <c r="C5476" t="s">
        <v>6</v>
      </c>
      <c r="D5476" t="s">
        <v>20</v>
      </c>
      <c r="E5476" s="15">
        <f t="shared" si="170"/>
        <v>20202274</v>
      </c>
      <c r="F5476">
        <v>323</v>
      </c>
      <c r="G5476">
        <v>99999</v>
      </c>
      <c r="H5476" t="str">
        <f>IF(VLOOKUP(G5476,Clientes!$A$2:$D$102,4,FALSE)=0,Clientes!$D$6,VLOOKUP(G5476,Clientes!$A$2:$D$102,4,FALSE))</f>
        <v>Ciudad de México</v>
      </c>
      <c r="I5476" t="s">
        <v>866</v>
      </c>
      <c r="J5476">
        <v>3</v>
      </c>
      <c r="O5476" t="s">
        <v>907</v>
      </c>
    </row>
    <row r="5477" spans="1:15">
      <c r="A5477">
        <f t="shared" si="171"/>
        <v>5476</v>
      </c>
      <c r="B5477" s="14">
        <v>44475</v>
      </c>
      <c r="C5477" t="s">
        <v>6</v>
      </c>
      <c r="D5477" t="s">
        <v>20</v>
      </c>
      <c r="E5477" s="15">
        <f t="shared" si="170"/>
        <v>20202275</v>
      </c>
      <c r="F5477">
        <v>367</v>
      </c>
      <c r="G5477">
        <v>99999</v>
      </c>
      <c r="H5477" t="str">
        <f>IF(VLOOKUP(G5477,Clientes!$A$2:$D$102,4,FALSE)=0,Clientes!$D$6,VLOOKUP(G5477,Clientes!$A$2:$D$102,4,FALSE))</f>
        <v>Ciudad de México</v>
      </c>
      <c r="I5477" t="s">
        <v>851</v>
      </c>
      <c r="J5477">
        <v>5</v>
      </c>
      <c r="O5477" t="s">
        <v>908</v>
      </c>
    </row>
    <row r="5478" spans="1:15">
      <c r="A5478">
        <f t="shared" si="171"/>
        <v>5477</v>
      </c>
      <c r="B5478" s="14">
        <v>44475</v>
      </c>
      <c r="C5478" t="s">
        <v>6</v>
      </c>
      <c r="D5478" t="s">
        <v>22</v>
      </c>
      <c r="E5478" s="15">
        <f t="shared" si="170"/>
        <v>20202276</v>
      </c>
      <c r="F5478">
        <v>406</v>
      </c>
      <c r="G5478">
        <v>99999</v>
      </c>
      <c r="H5478" t="str">
        <f>IF(VLOOKUP(G5478,Clientes!$A$2:$D$102,4,FALSE)=0,Clientes!$D$6,VLOOKUP(G5478,Clientes!$A$2:$D$102,4,FALSE))</f>
        <v>Ciudad de México</v>
      </c>
      <c r="I5478" t="s">
        <v>882</v>
      </c>
      <c r="J5478">
        <v>6</v>
      </c>
      <c r="O5478" t="s">
        <v>32</v>
      </c>
    </row>
    <row r="5479" spans="1:15">
      <c r="A5479">
        <f t="shared" si="171"/>
        <v>5478</v>
      </c>
      <c r="B5479" s="14">
        <v>44475</v>
      </c>
      <c r="C5479" t="s">
        <v>6</v>
      </c>
      <c r="D5479" t="s">
        <v>22</v>
      </c>
      <c r="E5479" s="15">
        <f t="shared" si="170"/>
        <v>20202277</v>
      </c>
      <c r="F5479">
        <v>460</v>
      </c>
      <c r="G5479">
        <v>99999</v>
      </c>
      <c r="H5479" t="str">
        <f>IF(VLOOKUP(G5479,Clientes!$A$2:$D$102,4,FALSE)=0,Clientes!$D$6,VLOOKUP(G5479,Clientes!$A$2:$D$102,4,FALSE))</f>
        <v>Ciudad de México</v>
      </c>
      <c r="I5479" t="s">
        <v>860</v>
      </c>
      <c r="J5479">
        <v>6</v>
      </c>
      <c r="O5479" t="s">
        <v>907</v>
      </c>
    </row>
    <row r="5480" spans="1:15">
      <c r="A5480">
        <f t="shared" si="171"/>
        <v>5479</v>
      </c>
      <c r="B5480" s="14">
        <v>44476</v>
      </c>
      <c r="C5480" t="s">
        <v>6</v>
      </c>
      <c r="D5480" t="s">
        <v>22</v>
      </c>
      <c r="E5480" s="15">
        <f t="shared" si="170"/>
        <v>20202278</v>
      </c>
      <c r="F5480">
        <v>44</v>
      </c>
      <c r="G5480">
        <v>44</v>
      </c>
      <c r="H5480" t="str">
        <f>IF(VLOOKUP(G5480,Clientes!$A$2:$D$102,4,FALSE)=0,Clientes!$D$6,VLOOKUP(G5480,Clientes!$A$2:$D$102,4,FALSE))</f>
        <v>Mérida</v>
      </c>
      <c r="I5480" t="s">
        <v>860</v>
      </c>
      <c r="J5480">
        <v>2</v>
      </c>
      <c r="O5480" t="s">
        <v>908</v>
      </c>
    </row>
    <row r="5481" spans="1:15">
      <c r="A5481">
        <f t="shared" si="171"/>
        <v>5480</v>
      </c>
      <c r="B5481" s="14">
        <v>44476</v>
      </c>
      <c r="C5481" t="s">
        <v>6</v>
      </c>
      <c r="D5481" t="s">
        <v>22</v>
      </c>
      <c r="E5481" s="15">
        <f t="shared" si="170"/>
        <v>20202279</v>
      </c>
      <c r="F5481">
        <v>75</v>
      </c>
      <c r="G5481">
        <v>75</v>
      </c>
      <c r="H5481" t="str">
        <f>IF(VLOOKUP(G5481,Clientes!$A$2:$D$102,4,FALSE)=0,Clientes!$D$6,VLOOKUP(G5481,Clientes!$A$2:$D$102,4,FALSE))</f>
        <v>Veracruz</v>
      </c>
      <c r="I5481" t="s">
        <v>868</v>
      </c>
      <c r="J5481">
        <v>6</v>
      </c>
      <c r="O5481" t="s">
        <v>32</v>
      </c>
    </row>
    <row r="5482" spans="1:15">
      <c r="A5482">
        <f t="shared" si="171"/>
        <v>5481</v>
      </c>
      <c r="B5482" s="14">
        <v>44476</v>
      </c>
      <c r="C5482" t="s">
        <v>6</v>
      </c>
      <c r="D5482" t="s">
        <v>22</v>
      </c>
      <c r="E5482" s="15">
        <f t="shared" si="170"/>
        <v>20202280</v>
      </c>
      <c r="F5482">
        <v>92</v>
      </c>
      <c r="G5482">
        <v>92</v>
      </c>
      <c r="H5482" t="str">
        <f>IF(VLOOKUP(G5482,Clientes!$A$2:$D$102,4,FALSE)=0,Clientes!$D$6,VLOOKUP(G5482,Clientes!$A$2:$D$102,4,FALSE))</f>
        <v>Ciudad Acuña</v>
      </c>
      <c r="I5482" t="s">
        <v>853</v>
      </c>
      <c r="J5482">
        <v>3</v>
      </c>
      <c r="O5482" t="s">
        <v>907</v>
      </c>
    </row>
    <row r="5483" spans="1:15">
      <c r="A5483">
        <f t="shared" si="171"/>
        <v>5482</v>
      </c>
      <c r="B5483" s="14">
        <v>44476</v>
      </c>
      <c r="C5483" t="s">
        <v>6</v>
      </c>
      <c r="D5483" t="s">
        <v>20</v>
      </c>
      <c r="E5483" s="15">
        <f t="shared" si="170"/>
        <v>20202281</v>
      </c>
      <c r="F5483">
        <v>128</v>
      </c>
      <c r="G5483">
        <v>99999</v>
      </c>
      <c r="H5483" t="str">
        <f>IF(VLOOKUP(G5483,Clientes!$A$2:$D$102,4,FALSE)=0,Clientes!$D$6,VLOOKUP(G5483,Clientes!$A$2:$D$102,4,FALSE))</f>
        <v>Ciudad de México</v>
      </c>
      <c r="I5483" t="s">
        <v>850</v>
      </c>
      <c r="J5483">
        <v>5</v>
      </c>
      <c r="O5483" t="s">
        <v>907</v>
      </c>
    </row>
    <row r="5484" spans="1:15">
      <c r="A5484">
        <f t="shared" si="171"/>
        <v>5483</v>
      </c>
      <c r="B5484" s="14">
        <v>44476</v>
      </c>
      <c r="C5484" t="s">
        <v>6</v>
      </c>
      <c r="D5484" t="s">
        <v>22</v>
      </c>
      <c r="E5484" s="15">
        <f t="shared" si="170"/>
        <v>20202282</v>
      </c>
      <c r="F5484">
        <v>128</v>
      </c>
      <c r="G5484">
        <v>99999</v>
      </c>
      <c r="H5484" t="str">
        <f>IF(VLOOKUP(G5484,Clientes!$A$2:$D$102,4,FALSE)=0,Clientes!$D$6,VLOOKUP(G5484,Clientes!$A$2:$D$102,4,FALSE))</f>
        <v>Ciudad de México</v>
      </c>
      <c r="I5484" t="s">
        <v>874</v>
      </c>
      <c r="J5484">
        <v>4</v>
      </c>
      <c r="O5484" t="s">
        <v>32</v>
      </c>
    </row>
    <row r="5485" spans="1:15">
      <c r="A5485">
        <f t="shared" si="171"/>
        <v>5484</v>
      </c>
      <c r="B5485" s="14">
        <v>44476</v>
      </c>
      <c r="C5485" t="s">
        <v>6</v>
      </c>
      <c r="D5485" t="s">
        <v>20</v>
      </c>
      <c r="E5485" s="15">
        <f t="shared" si="170"/>
        <v>20202283</v>
      </c>
      <c r="F5485">
        <v>309</v>
      </c>
      <c r="G5485">
        <v>99999</v>
      </c>
      <c r="H5485" t="str">
        <f>IF(VLOOKUP(G5485,Clientes!$A$2:$D$102,4,FALSE)=0,Clientes!$D$6,VLOOKUP(G5485,Clientes!$A$2:$D$102,4,FALSE))</f>
        <v>Ciudad de México</v>
      </c>
      <c r="I5485" t="s">
        <v>884</v>
      </c>
      <c r="J5485">
        <v>3</v>
      </c>
      <c r="O5485" t="s">
        <v>32</v>
      </c>
    </row>
    <row r="5486" spans="1:15">
      <c r="A5486">
        <f t="shared" si="171"/>
        <v>5485</v>
      </c>
      <c r="B5486" s="14">
        <v>44476</v>
      </c>
      <c r="C5486" t="s">
        <v>6</v>
      </c>
      <c r="D5486" t="s">
        <v>20</v>
      </c>
      <c r="E5486" s="15">
        <f t="shared" si="170"/>
        <v>20202284</v>
      </c>
      <c r="F5486">
        <v>354</v>
      </c>
      <c r="G5486">
        <v>99999</v>
      </c>
      <c r="H5486" t="str">
        <f>IF(VLOOKUP(G5486,Clientes!$A$2:$D$102,4,FALSE)=0,Clientes!$D$6,VLOOKUP(G5486,Clientes!$A$2:$D$102,4,FALSE))</f>
        <v>Ciudad de México</v>
      </c>
      <c r="I5486" t="s">
        <v>836</v>
      </c>
      <c r="J5486">
        <v>1</v>
      </c>
      <c r="O5486" t="s">
        <v>907</v>
      </c>
    </row>
    <row r="5487" spans="1:15">
      <c r="A5487">
        <f t="shared" si="171"/>
        <v>5486</v>
      </c>
      <c r="B5487" s="14">
        <v>44476</v>
      </c>
      <c r="C5487" t="s">
        <v>6</v>
      </c>
      <c r="D5487" t="s">
        <v>21</v>
      </c>
      <c r="E5487" s="15">
        <f t="shared" si="170"/>
        <v>20202285</v>
      </c>
      <c r="F5487">
        <v>393</v>
      </c>
      <c r="G5487">
        <v>99999</v>
      </c>
      <c r="H5487" t="str">
        <f>IF(VLOOKUP(G5487,Clientes!$A$2:$D$102,4,FALSE)=0,Clientes!$D$6,VLOOKUP(G5487,Clientes!$A$2:$D$102,4,FALSE))</f>
        <v>Ciudad de México</v>
      </c>
      <c r="I5487" t="s">
        <v>861</v>
      </c>
      <c r="J5487">
        <v>2</v>
      </c>
      <c r="O5487" t="s">
        <v>32</v>
      </c>
    </row>
    <row r="5488" spans="1:15">
      <c r="A5488">
        <f t="shared" si="171"/>
        <v>5487</v>
      </c>
      <c r="B5488" s="14">
        <v>44477</v>
      </c>
      <c r="C5488" t="s">
        <v>6</v>
      </c>
      <c r="D5488" t="s">
        <v>20</v>
      </c>
      <c r="E5488" s="15">
        <f t="shared" si="170"/>
        <v>20202286</v>
      </c>
      <c r="F5488">
        <v>22</v>
      </c>
      <c r="G5488">
        <v>22</v>
      </c>
      <c r="H5488" t="str">
        <f>IF(VLOOKUP(G5488,Clientes!$A$2:$D$102,4,FALSE)=0,Clientes!$D$6,VLOOKUP(G5488,Clientes!$A$2:$D$102,4,FALSE))</f>
        <v>Ciudad de México</v>
      </c>
      <c r="I5488" t="s">
        <v>827</v>
      </c>
      <c r="J5488">
        <v>5</v>
      </c>
      <c r="O5488" t="s">
        <v>908</v>
      </c>
    </row>
    <row r="5489" spans="1:15">
      <c r="A5489">
        <f t="shared" si="171"/>
        <v>5488</v>
      </c>
      <c r="B5489" s="14">
        <v>44477</v>
      </c>
      <c r="C5489" t="s">
        <v>6</v>
      </c>
      <c r="D5489" t="s">
        <v>22</v>
      </c>
      <c r="E5489" s="15">
        <f t="shared" si="170"/>
        <v>20202287</v>
      </c>
      <c r="F5489">
        <v>42</v>
      </c>
      <c r="G5489">
        <v>42</v>
      </c>
      <c r="H5489" t="str">
        <f>IF(VLOOKUP(G5489,Clientes!$A$2:$D$102,4,FALSE)=0,Clientes!$D$6,VLOOKUP(G5489,Clientes!$A$2:$D$102,4,FALSE))</f>
        <v>Cancún</v>
      </c>
      <c r="I5489" t="s">
        <v>877</v>
      </c>
      <c r="J5489">
        <v>6</v>
      </c>
      <c r="O5489" t="s">
        <v>907</v>
      </c>
    </row>
    <row r="5490" spans="1:15">
      <c r="A5490">
        <f t="shared" si="171"/>
        <v>5489</v>
      </c>
      <c r="B5490" s="14">
        <v>44477</v>
      </c>
      <c r="C5490" t="s">
        <v>6</v>
      </c>
      <c r="D5490" t="s">
        <v>20</v>
      </c>
      <c r="E5490" s="15">
        <f t="shared" si="170"/>
        <v>20202288</v>
      </c>
      <c r="F5490">
        <v>56</v>
      </c>
      <c r="G5490">
        <v>56</v>
      </c>
      <c r="H5490" t="str">
        <f>IF(VLOOKUP(G5490,Clientes!$A$2:$D$102,4,FALSE)=0,Clientes!$D$6,VLOOKUP(G5490,Clientes!$A$2:$D$102,4,FALSE))</f>
        <v>Pachuca de Soto</v>
      </c>
      <c r="I5490" t="s">
        <v>862</v>
      </c>
      <c r="J5490">
        <v>1</v>
      </c>
      <c r="O5490" t="s">
        <v>908</v>
      </c>
    </row>
    <row r="5491" spans="1:15">
      <c r="A5491">
        <f t="shared" si="171"/>
        <v>5490</v>
      </c>
      <c r="B5491" s="14">
        <v>44477</v>
      </c>
      <c r="C5491" t="s">
        <v>6</v>
      </c>
      <c r="D5491" t="s">
        <v>20</v>
      </c>
      <c r="E5491" s="15">
        <f t="shared" si="170"/>
        <v>20202289</v>
      </c>
      <c r="F5491">
        <v>161</v>
      </c>
      <c r="G5491">
        <v>99999</v>
      </c>
      <c r="H5491" t="str">
        <f>IF(VLOOKUP(G5491,Clientes!$A$2:$D$102,4,FALSE)=0,Clientes!$D$6,VLOOKUP(G5491,Clientes!$A$2:$D$102,4,FALSE))</f>
        <v>Ciudad de México</v>
      </c>
      <c r="I5491" t="s">
        <v>859</v>
      </c>
      <c r="J5491">
        <v>4</v>
      </c>
      <c r="O5491" t="s">
        <v>907</v>
      </c>
    </row>
    <row r="5492" spans="1:15">
      <c r="A5492">
        <f t="shared" si="171"/>
        <v>5491</v>
      </c>
      <c r="B5492" s="14">
        <v>44477</v>
      </c>
      <c r="C5492" t="s">
        <v>6</v>
      </c>
      <c r="D5492" t="s">
        <v>20</v>
      </c>
      <c r="E5492" s="15">
        <f t="shared" si="170"/>
        <v>20202290</v>
      </c>
      <c r="F5492">
        <v>268</v>
      </c>
      <c r="G5492">
        <v>99999</v>
      </c>
      <c r="H5492" t="str">
        <f>IF(VLOOKUP(G5492,Clientes!$A$2:$D$102,4,FALSE)=0,Clientes!$D$6,VLOOKUP(G5492,Clientes!$A$2:$D$102,4,FALSE))</f>
        <v>Ciudad de México</v>
      </c>
      <c r="I5492" t="s">
        <v>883</v>
      </c>
      <c r="J5492">
        <v>2</v>
      </c>
      <c r="O5492" t="s">
        <v>908</v>
      </c>
    </row>
    <row r="5493" spans="1:15">
      <c r="A5493">
        <f t="shared" si="171"/>
        <v>5492</v>
      </c>
      <c r="B5493" s="14">
        <v>44477</v>
      </c>
      <c r="C5493" t="s">
        <v>6</v>
      </c>
      <c r="D5493" t="s">
        <v>22</v>
      </c>
      <c r="E5493" s="15">
        <f t="shared" si="170"/>
        <v>20202291</v>
      </c>
      <c r="F5493">
        <v>274</v>
      </c>
      <c r="G5493">
        <v>99999</v>
      </c>
      <c r="H5493" t="str">
        <f>IF(VLOOKUP(G5493,Clientes!$A$2:$D$102,4,FALSE)=0,Clientes!$D$6,VLOOKUP(G5493,Clientes!$A$2:$D$102,4,FALSE))</f>
        <v>Ciudad de México</v>
      </c>
      <c r="I5493" t="s">
        <v>838</v>
      </c>
      <c r="J5493">
        <v>5</v>
      </c>
      <c r="O5493" t="s">
        <v>32</v>
      </c>
    </row>
    <row r="5494" spans="1:15">
      <c r="A5494">
        <f t="shared" si="171"/>
        <v>5493</v>
      </c>
      <c r="B5494" s="14">
        <v>44477</v>
      </c>
      <c r="C5494" t="s">
        <v>6</v>
      </c>
      <c r="D5494" t="s">
        <v>20</v>
      </c>
      <c r="E5494" s="15">
        <f t="shared" si="170"/>
        <v>20202292</v>
      </c>
      <c r="F5494">
        <v>314</v>
      </c>
      <c r="G5494">
        <v>99999</v>
      </c>
      <c r="H5494" t="str">
        <f>IF(VLOOKUP(G5494,Clientes!$A$2:$D$102,4,FALSE)=0,Clientes!$D$6,VLOOKUP(G5494,Clientes!$A$2:$D$102,4,FALSE))</f>
        <v>Ciudad de México</v>
      </c>
      <c r="I5494" t="s">
        <v>850</v>
      </c>
      <c r="J5494">
        <v>5</v>
      </c>
      <c r="O5494" t="s">
        <v>907</v>
      </c>
    </row>
    <row r="5495" spans="1:15">
      <c r="A5495">
        <f t="shared" si="171"/>
        <v>5494</v>
      </c>
      <c r="B5495" s="14">
        <v>44477</v>
      </c>
      <c r="C5495" t="s">
        <v>6</v>
      </c>
      <c r="D5495" t="s">
        <v>20</v>
      </c>
      <c r="E5495" s="15">
        <f t="shared" si="170"/>
        <v>20202293</v>
      </c>
      <c r="F5495">
        <v>379</v>
      </c>
      <c r="G5495">
        <v>99999</v>
      </c>
      <c r="H5495" t="str">
        <f>IF(VLOOKUP(G5495,Clientes!$A$2:$D$102,4,FALSE)=0,Clientes!$D$6,VLOOKUP(G5495,Clientes!$A$2:$D$102,4,FALSE))</f>
        <v>Ciudad de México</v>
      </c>
      <c r="I5495" t="s">
        <v>885</v>
      </c>
      <c r="J5495">
        <v>3</v>
      </c>
      <c r="O5495" t="s">
        <v>908</v>
      </c>
    </row>
    <row r="5496" spans="1:15">
      <c r="A5496">
        <f t="shared" si="171"/>
        <v>5495</v>
      </c>
      <c r="B5496" s="14">
        <v>44477</v>
      </c>
      <c r="C5496" t="s">
        <v>6</v>
      </c>
      <c r="D5496" t="s">
        <v>20</v>
      </c>
      <c r="E5496" s="15">
        <f t="shared" si="170"/>
        <v>20202294</v>
      </c>
      <c r="F5496">
        <v>407</v>
      </c>
      <c r="G5496">
        <v>99999</v>
      </c>
      <c r="H5496" t="str">
        <f>IF(VLOOKUP(G5496,Clientes!$A$2:$D$102,4,FALSE)=0,Clientes!$D$6,VLOOKUP(G5496,Clientes!$A$2:$D$102,4,FALSE))</f>
        <v>Ciudad de México</v>
      </c>
      <c r="I5496" t="s">
        <v>861</v>
      </c>
      <c r="J5496">
        <v>2</v>
      </c>
      <c r="O5496" t="s">
        <v>32</v>
      </c>
    </row>
    <row r="5497" spans="1:15">
      <c r="A5497">
        <f t="shared" si="171"/>
        <v>5496</v>
      </c>
      <c r="B5497" s="14">
        <v>44478</v>
      </c>
      <c r="C5497" t="s">
        <v>6</v>
      </c>
      <c r="D5497" t="s">
        <v>20</v>
      </c>
      <c r="E5497" s="15">
        <f t="shared" si="170"/>
        <v>20202295</v>
      </c>
      <c r="F5497">
        <v>60</v>
      </c>
      <c r="G5497">
        <v>60</v>
      </c>
      <c r="H5497" t="str">
        <f>IF(VLOOKUP(G5497,Clientes!$A$2:$D$102,4,FALSE)=0,Clientes!$D$6,VLOOKUP(G5497,Clientes!$A$2:$D$102,4,FALSE))</f>
        <v>Torreón</v>
      </c>
      <c r="I5497" t="s">
        <v>834</v>
      </c>
      <c r="J5497">
        <v>7</v>
      </c>
      <c r="O5497" t="s">
        <v>907</v>
      </c>
    </row>
    <row r="5498" spans="1:15">
      <c r="A5498">
        <f t="shared" si="171"/>
        <v>5497</v>
      </c>
      <c r="B5498" s="14">
        <v>44478</v>
      </c>
      <c r="C5498" t="s">
        <v>6</v>
      </c>
      <c r="D5498" t="s">
        <v>21</v>
      </c>
      <c r="E5498" s="15">
        <f t="shared" si="170"/>
        <v>20202296</v>
      </c>
      <c r="F5498">
        <v>144</v>
      </c>
      <c r="G5498">
        <v>99999</v>
      </c>
      <c r="H5498" t="str">
        <f>IF(VLOOKUP(G5498,Clientes!$A$2:$D$102,4,FALSE)=0,Clientes!$D$6,VLOOKUP(G5498,Clientes!$A$2:$D$102,4,FALSE))</f>
        <v>Ciudad de México</v>
      </c>
      <c r="I5498" t="s">
        <v>868</v>
      </c>
      <c r="J5498">
        <v>4</v>
      </c>
      <c r="O5498" t="s">
        <v>908</v>
      </c>
    </row>
    <row r="5499" spans="1:15">
      <c r="A5499">
        <f t="shared" si="171"/>
        <v>5498</v>
      </c>
      <c r="B5499" s="14">
        <v>44478</v>
      </c>
      <c r="C5499" t="s">
        <v>6</v>
      </c>
      <c r="D5499" t="s">
        <v>20</v>
      </c>
      <c r="E5499" s="15">
        <f t="shared" si="170"/>
        <v>20202297</v>
      </c>
      <c r="F5499">
        <v>261</v>
      </c>
      <c r="G5499">
        <v>99999</v>
      </c>
      <c r="H5499" t="str">
        <f>IF(VLOOKUP(G5499,Clientes!$A$2:$D$102,4,FALSE)=0,Clientes!$D$6,VLOOKUP(G5499,Clientes!$A$2:$D$102,4,FALSE))</f>
        <v>Ciudad de México</v>
      </c>
      <c r="I5499" t="s">
        <v>829</v>
      </c>
      <c r="J5499">
        <v>3</v>
      </c>
      <c r="O5499" t="s">
        <v>32</v>
      </c>
    </row>
    <row r="5500" spans="1:15">
      <c r="A5500">
        <f t="shared" si="171"/>
        <v>5499</v>
      </c>
      <c r="B5500" s="14">
        <v>44478</v>
      </c>
      <c r="C5500" t="s">
        <v>6</v>
      </c>
      <c r="D5500" t="s">
        <v>20</v>
      </c>
      <c r="E5500" s="15">
        <f t="shared" ref="E5500:E5563" si="172">IF(CONCATENATE(D5500,F5500)=CONCATENATE(D5499,F5499),E5499,E5499+1)</f>
        <v>20202298</v>
      </c>
      <c r="F5500">
        <v>288</v>
      </c>
      <c r="G5500">
        <v>99999</v>
      </c>
      <c r="H5500" t="str">
        <f>IF(VLOOKUP(G5500,Clientes!$A$2:$D$102,4,FALSE)=0,Clientes!$D$6,VLOOKUP(G5500,Clientes!$A$2:$D$102,4,FALSE))</f>
        <v>Ciudad de México</v>
      </c>
      <c r="I5500" t="s">
        <v>840</v>
      </c>
      <c r="J5500">
        <v>1</v>
      </c>
      <c r="O5500" t="s">
        <v>32</v>
      </c>
    </row>
    <row r="5501" spans="1:15">
      <c r="A5501">
        <f t="shared" si="171"/>
        <v>5500</v>
      </c>
      <c r="B5501" s="14">
        <v>44478</v>
      </c>
      <c r="C5501" t="s">
        <v>6</v>
      </c>
      <c r="D5501" t="s">
        <v>22</v>
      </c>
      <c r="E5501" s="15">
        <f t="shared" si="172"/>
        <v>20202299</v>
      </c>
      <c r="F5501">
        <v>297</v>
      </c>
      <c r="G5501">
        <v>99999</v>
      </c>
      <c r="H5501" t="str">
        <f>IF(VLOOKUP(G5501,Clientes!$A$2:$D$102,4,FALSE)=0,Clientes!$D$6,VLOOKUP(G5501,Clientes!$A$2:$D$102,4,FALSE))</f>
        <v>Ciudad de México</v>
      </c>
      <c r="I5501" t="s">
        <v>871</v>
      </c>
      <c r="J5501">
        <v>7</v>
      </c>
      <c r="O5501" t="s">
        <v>32</v>
      </c>
    </row>
    <row r="5502" spans="1:15">
      <c r="A5502">
        <f t="shared" si="171"/>
        <v>5501</v>
      </c>
      <c r="B5502" s="14">
        <v>44478</v>
      </c>
      <c r="C5502" t="s">
        <v>6</v>
      </c>
      <c r="D5502" t="s">
        <v>21</v>
      </c>
      <c r="E5502" s="15">
        <f t="shared" si="172"/>
        <v>20202300</v>
      </c>
      <c r="F5502">
        <v>455</v>
      </c>
      <c r="G5502">
        <v>99999</v>
      </c>
      <c r="H5502" t="str">
        <f>IF(VLOOKUP(G5502,Clientes!$A$2:$D$102,4,FALSE)=0,Clientes!$D$6,VLOOKUP(G5502,Clientes!$A$2:$D$102,4,FALSE))</f>
        <v>Ciudad de México</v>
      </c>
      <c r="I5502" t="s">
        <v>845</v>
      </c>
      <c r="J5502">
        <v>7</v>
      </c>
      <c r="O5502" t="s">
        <v>908</v>
      </c>
    </row>
    <row r="5503" spans="1:15">
      <c r="A5503">
        <f t="shared" si="171"/>
        <v>5502</v>
      </c>
      <c r="B5503" s="14">
        <v>44478</v>
      </c>
      <c r="C5503" t="s">
        <v>6</v>
      </c>
      <c r="D5503" t="s">
        <v>20</v>
      </c>
      <c r="E5503" s="15">
        <f t="shared" si="172"/>
        <v>20202301</v>
      </c>
      <c r="F5503">
        <v>464</v>
      </c>
      <c r="G5503">
        <v>99999</v>
      </c>
      <c r="H5503" t="str">
        <f>IF(VLOOKUP(G5503,Clientes!$A$2:$D$102,4,FALSE)=0,Clientes!$D$6,VLOOKUP(G5503,Clientes!$A$2:$D$102,4,FALSE))</f>
        <v>Ciudad de México</v>
      </c>
      <c r="I5503" t="s">
        <v>852</v>
      </c>
      <c r="J5503">
        <v>5</v>
      </c>
      <c r="O5503" t="s">
        <v>32</v>
      </c>
    </row>
    <row r="5504" spans="1:15">
      <c r="A5504">
        <f t="shared" si="171"/>
        <v>5503</v>
      </c>
      <c r="B5504" s="14">
        <v>44479</v>
      </c>
      <c r="C5504" t="s">
        <v>6</v>
      </c>
      <c r="D5504" t="s">
        <v>21</v>
      </c>
      <c r="E5504" s="15">
        <f t="shared" si="172"/>
        <v>20202302</v>
      </c>
      <c r="F5504">
        <v>352</v>
      </c>
      <c r="G5504">
        <v>99999</v>
      </c>
      <c r="H5504" t="str">
        <f>IF(VLOOKUP(G5504,Clientes!$A$2:$D$102,4,FALSE)=0,Clientes!$D$6,VLOOKUP(G5504,Clientes!$A$2:$D$102,4,FALSE))</f>
        <v>Ciudad de México</v>
      </c>
      <c r="I5504" t="s">
        <v>834</v>
      </c>
      <c r="J5504">
        <v>7</v>
      </c>
      <c r="O5504" t="s">
        <v>908</v>
      </c>
    </row>
    <row r="5505" spans="1:15">
      <c r="A5505">
        <f t="shared" si="171"/>
        <v>5504</v>
      </c>
      <c r="B5505" s="14">
        <v>44479</v>
      </c>
      <c r="C5505" t="s">
        <v>6</v>
      </c>
      <c r="D5505" t="s">
        <v>20</v>
      </c>
      <c r="E5505" s="15">
        <f t="shared" si="172"/>
        <v>20202303</v>
      </c>
      <c r="F5505">
        <v>368</v>
      </c>
      <c r="G5505">
        <v>99999</v>
      </c>
      <c r="H5505" t="str">
        <f>IF(VLOOKUP(G5505,Clientes!$A$2:$D$102,4,FALSE)=0,Clientes!$D$6,VLOOKUP(G5505,Clientes!$A$2:$D$102,4,FALSE))</f>
        <v>Ciudad de México</v>
      </c>
      <c r="I5505" t="s">
        <v>885</v>
      </c>
      <c r="J5505">
        <v>6</v>
      </c>
      <c r="O5505" t="s">
        <v>908</v>
      </c>
    </row>
    <row r="5506" spans="1:15">
      <c r="A5506">
        <f t="shared" si="171"/>
        <v>5505</v>
      </c>
      <c r="B5506" s="14">
        <v>44479</v>
      </c>
      <c r="C5506" t="s">
        <v>6</v>
      </c>
      <c r="D5506" t="s">
        <v>21</v>
      </c>
      <c r="E5506" s="15">
        <f t="shared" si="172"/>
        <v>20202304</v>
      </c>
      <c r="F5506">
        <v>391</v>
      </c>
      <c r="G5506">
        <v>99999</v>
      </c>
      <c r="H5506" t="str">
        <f>IF(VLOOKUP(G5506,Clientes!$A$2:$D$102,4,FALSE)=0,Clientes!$D$6,VLOOKUP(G5506,Clientes!$A$2:$D$102,4,FALSE))</f>
        <v>Ciudad de México</v>
      </c>
      <c r="I5506" t="s">
        <v>867</v>
      </c>
      <c r="J5506">
        <v>6</v>
      </c>
      <c r="O5506" t="s">
        <v>907</v>
      </c>
    </row>
    <row r="5507" spans="1:15">
      <c r="A5507">
        <f t="shared" si="171"/>
        <v>5506</v>
      </c>
      <c r="B5507" s="14">
        <v>44479</v>
      </c>
      <c r="C5507" t="s">
        <v>6</v>
      </c>
      <c r="D5507" t="s">
        <v>20</v>
      </c>
      <c r="E5507" s="15">
        <f t="shared" si="172"/>
        <v>20202305</v>
      </c>
      <c r="F5507">
        <v>423</v>
      </c>
      <c r="G5507">
        <v>99999</v>
      </c>
      <c r="H5507" t="str">
        <f>IF(VLOOKUP(G5507,Clientes!$A$2:$D$102,4,FALSE)=0,Clientes!$D$6,VLOOKUP(G5507,Clientes!$A$2:$D$102,4,FALSE))</f>
        <v>Ciudad de México</v>
      </c>
      <c r="I5507" t="s">
        <v>850</v>
      </c>
      <c r="J5507">
        <v>6</v>
      </c>
      <c r="O5507" t="s">
        <v>32</v>
      </c>
    </row>
    <row r="5508" spans="1:15">
      <c r="A5508">
        <f t="shared" ref="A5508:A5571" si="173">A5507+1</f>
        <v>5507</v>
      </c>
      <c r="B5508" s="14">
        <v>44479</v>
      </c>
      <c r="C5508" t="s">
        <v>6</v>
      </c>
      <c r="D5508" t="s">
        <v>20</v>
      </c>
      <c r="E5508" s="15">
        <f t="shared" si="172"/>
        <v>20202306</v>
      </c>
      <c r="F5508">
        <v>428</v>
      </c>
      <c r="G5508">
        <v>99999</v>
      </c>
      <c r="H5508" t="str">
        <f>IF(VLOOKUP(G5508,Clientes!$A$2:$D$102,4,FALSE)=0,Clientes!$D$6,VLOOKUP(G5508,Clientes!$A$2:$D$102,4,FALSE))</f>
        <v>Ciudad de México</v>
      </c>
      <c r="I5508" t="s">
        <v>842</v>
      </c>
      <c r="J5508">
        <v>6</v>
      </c>
      <c r="O5508" t="s">
        <v>32</v>
      </c>
    </row>
    <row r="5509" spans="1:15">
      <c r="A5509">
        <f t="shared" si="173"/>
        <v>5508</v>
      </c>
      <c r="B5509" s="14">
        <v>44479</v>
      </c>
      <c r="C5509" t="s">
        <v>6</v>
      </c>
      <c r="D5509" t="s">
        <v>20</v>
      </c>
      <c r="E5509" s="15">
        <f t="shared" si="172"/>
        <v>20202307</v>
      </c>
      <c r="F5509">
        <v>453</v>
      </c>
      <c r="G5509">
        <v>99999</v>
      </c>
      <c r="H5509" t="str">
        <f>IF(VLOOKUP(G5509,Clientes!$A$2:$D$102,4,FALSE)=0,Clientes!$D$6,VLOOKUP(G5509,Clientes!$A$2:$D$102,4,FALSE))</f>
        <v>Ciudad de México</v>
      </c>
      <c r="I5509" t="s">
        <v>879</v>
      </c>
      <c r="J5509">
        <v>6</v>
      </c>
      <c r="O5509" t="s">
        <v>32</v>
      </c>
    </row>
    <row r="5510" spans="1:15">
      <c r="A5510">
        <f t="shared" si="173"/>
        <v>5509</v>
      </c>
      <c r="B5510" s="14">
        <v>44480</v>
      </c>
      <c r="C5510" t="s">
        <v>6</v>
      </c>
      <c r="D5510" t="s">
        <v>20</v>
      </c>
      <c r="E5510" s="15">
        <f t="shared" si="172"/>
        <v>20202308</v>
      </c>
      <c r="F5510">
        <v>83</v>
      </c>
      <c r="G5510">
        <v>83</v>
      </c>
      <c r="H5510" t="str">
        <f>IF(VLOOKUP(G5510,Clientes!$A$2:$D$102,4,FALSE)=0,Clientes!$D$6,VLOOKUP(G5510,Clientes!$A$2:$D$102,4,FALSE))</f>
        <v>Reynosa</v>
      </c>
      <c r="I5510" t="s">
        <v>835</v>
      </c>
      <c r="J5510">
        <v>1</v>
      </c>
      <c r="O5510" t="s">
        <v>32</v>
      </c>
    </row>
    <row r="5511" spans="1:15">
      <c r="A5511">
        <f t="shared" si="173"/>
        <v>5510</v>
      </c>
      <c r="B5511" s="14">
        <v>44480</v>
      </c>
      <c r="C5511" t="s">
        <v>6</v>
      </c>
      <c r="D5511" t="s">
        <v>20</v>
      </c>
      <c r="E5511" s="15">
        <f t="shared" si="172"/>
        <v>20202309</v>
      </c>
      <c r="F5511">
        <v>144</v>
      </c>
      <c r="G5511">
        <v>99999</v>
      </c>
      <c r="H5511" t="str">
        <f>IF(VLOOKUP(G5511,Clientes!$A$2:$D$102,4,FALSE)=0,Clientes!$D$6,VLOOKUP(G5511,Clientes!$A$2:$D$102,4,FALSE))</f>
        <v>Ciudad de México</v>
      </c>
      <c r="I5511" t="s">
        <v>843</v>
      </c>
      <c r="J5511">
        <v>4</v>
      </c>
      <c r="O5511" t="s">
        <v>907</v>
      </c>
    </row>
    <row r="5512" spans="1:15">
      <c r="A5512">
        <f t="shared" si="173"/>
        <v>5511</v>
      </c>
      <c r="B5512" s="14">
        <v>44480</v>
      </c>
      <c r="C5512" t="s">
        <v>6</v>
      </c>
      <c r="D5512" t="s">
        <v>20</v>
      </c>
      <c r="E5512" s="15">
        <f t="shared" si="172"/>
        <v>20202310</v>
      </c>
      <c r="F5512">
        <v>156</v>
      </c>
      <c r="G5512">
        <v>99999</v>
      </c>
      <c r="H5512" t="str">
        <f>IF(VLOOKUP(G5512,Clientes!$A$2:$D$102,4,FALSE)=0,Clientes!$D$6,VLOOKUP(G5512,Clientes!$A$2:$D$102,4,FALSE))</f>
        <v>Ciudad de México</v>
      </c>
      <c r="I5512" t="s">
        <v>850</v>
      </c>
      <c r="J5512">
        <v>7</v>
      </c>
      <c r="O5512" t="s">
        <v>32</v>
      </c>
    </row>
    <row r="5513" spans="1:15">
      <c r="A5513">
        <f t="shared" si="173"/>
        <v>5512</v>
      </c>
      <c r="B5513" s="14">
        <v>44480</v>
      </c>
      <c r="C5513" t="s">
        <v>6</v>
      </c>
      <c r="D5513" t="s">
        <v>20</v>
      </c>
      <c r="E5513" s="15">
        <f t="shared" si="172"/>
        <v>20202311</v>
      </c>
      <c r="F5513">
        <v>178</v>
      </c>
      <c r="G5513">
        <v>99999</v>
      </c>
      <c r="H5513" t="str">
        <f>IF(VLOOKUP(G5513,Clientes!$A$2:$D$102,4,FALSE)=0,Clientes!$D$6,VLOOKUP(G5513,Clientes!$A$2:$D$102,4,FALSE))</f>
        <v>Ciudad de México</v>
      </c>
      <c r="I5513" t="s">
        <v>890</v>
      </c>
      <c r="J5513">
        <v>4</v>
      </c>
      <c r="O5513" t="s">
        <v>907</v>
      </c>
    </row>
    <row r="5514" spans="1:15">
      <c r="A5514">
        <f t="shared" si="173"/>
        <v>5513</v>
      </c>
      <c r="B5514" s="14">
        <v>44480</v>
      </c>
      <c r="C5514" t="s">
        <v>6</v>
      </c>
      <c r="D5514" t="s">
        <v>21</v>
      </c>
      <c r="E5514" s="15">
        <f t="shared" si="172"/>
        <v>20202312</v>
      </c>
      <c r="F5514">
        <v>209</v>
      </c>
      <c r="G5514">
        <v>99999</v>
      </c>
      <c r="H5514" t="str">
        <f>IF(VLOOKUP(G5514,Clientes!$A$2:$D$102,4,FALSE)=0,Clientes!$D$6,VLOOKUP(G5514,Clientes!$A$2:$D$102,4,FALSE))</f>
        <v>Ciudad de México</v>
      </c>
      <c r="I5514" t="s">
        <v>887</v>
      </c>
      <c r="J5514">
        <v>1</v>
      </c>
      <c r="O5514" t="s">
        <v>32</v>
      </c>
    </row>
    <row r="5515" spans="1:15">
      <c r="A5515">
        <f t="shared" si="173"/>
        <v>5514</v>
      </c>
      <c r="B5515" s="14">
        <v>44480</v>
      </c>
      <c r="C5515" t="s">
        <v>6</v>
      </c>
      <c r="D5515" t="s">
        <v>20</v>
      </c>
      <c r="E5515" s="15">
        <f t="shared" si="172"/>
        <v>20202313</v>
      </c>
      <c r="F5515">
        <v>326</v>
      </c>
      <c r="G5515">
        <v>99999</v>
      </c>
      <c r="H5515" t="str">
        <f>IF(VLOOKUP(G5515,Clientes!$A$2:$D$102,4,FALSE)=0,Clientes!$D$6,VLOOKUP(G5515,Clientes!$A$2:$D$102,4,FALSE))</f>
        <v>Ciudad de México</v>
      </c>
      <c r="I5515" t="s">
        <v>879</v>
      </c>
      <c r="J5515">
        <v>5</v>
      </c>
      <c r="O5515" t="s">
        <v>908</v>
      </c>
    </row>
    <row r="5516" spans="1:15">
      <c r="A5516">
        <f t="shared" si="173"/>
        <v>5515</v>
      </c>
      <c r="B5516" s="14">
        <v>44480</v>
      </c>
      <c r="C5516" t="s">
        <v>6</v>
      </c>
      <c r="D5516" t="s">
        <v>21</v>
      </c>
      <c r="E5516" s="15">
        <f t="shared" si="172"/>
        <v>20202314</v>
      </c>
      <c r="F5516">
        <v>430</v>
      </c>
      <c r="G5516">
        <v>99999</v>
      </c>
      <c r="H5516" t="str">
        <f>IF(VLOOKUP(G5516,Clientes!$A$2:$D$102,4,FALSE)=0,Clientes!$D$6,VLOOKUP(G5516,Clientes!$A$2:$D$102,4,FALSE))</f>
        <v>Ciudad de México</v>
      </c>
      <c r="I5516" t="s">
        <v>847</v>
      </c>
      <c r="J5516">
        <v>3</v>
      </c>
      <c r="O5516" t="s">
        <v>908</v>
      </c>
    </row>
    <row r="5517" spans="1:15">
      <c r="A5517">
        <f t="shared" si="173"/>
        <v>5516</v>
      </c>
      <c r="B5517" s="14">
        <v>44480</v>
      </c>
      <c r="C5517" t="s">
        <v>6</v>
      </c>
      <c r="D5517" t="s">
        <v>21</v>
      </c>
      <c r="E5517" s="15">
        <f t="shared" si="172"/>
        <v>20202315</v>
      </c>
      <c r="F5517">
        <v>436</v>
      </c>
      <c r="G5517">
        <v>99999</v>
      </c>
      <c r="H5517" t="str">
        <f>IF(VLOOKUP(G5517,Clientes!$A$2:$D$102,4,FALSE)=0,Clientes!$D$6,VLOOKUP(G5517,Clientes!$A$2:$D$102,4,FALSE))</f>
        <v>Ciudad de México</v>
      </c>
      <c r="I5517" t="s">
        <v>834</v>
      </c>
      <c r="J5517">
        <v>4</v>
      </c>
      <c r="O5517" t="s">
        <v>908</v>
      </c>
    </row>
    <row r="5518" spans="1:15">
      <c r="A5518">
        <f t="shared" si="173"/>
        <v>5517</v>
      </c>
      <c r="B5518" s="14">
        <v>44481</v>
      </c>
      <c r="C5518" t="s">
        <v>6</v>
      </c>
      <c r="D5518" t="s">
        <v>20</v>
      </c>
      <c r="E5518" s="15">
        <f t="shared" si="172"/>
        <v>20202316</v>
      </c>
      <c r="F5518">
        <v>24</v>
      </c>
      <c r="G5518">
        <v>24</v>
      </c>
      <c r="H5518" t="str">
        <f>IF(VLOOKUP(G5518,Clientes!$A$2:$D$102,4,FALSE)=0,Clientes!$D$6,VLOOKUP(G5518,Clientes!$A$2:$D$102,4,FALSE))</f>
        <v>Villa Nicolás Romero</v>
      </c>
      <c r="I5518" t="s">
        <v>846</v>
      </c>
      <c r="J5518">
        <v>2</v>
      </c>
      <c r="O5518" t="s">
        <v>907</v>
      </c>
    </row>
    <row r="5519" spans="1:15">
      <c r="A5519">
        <f t="shared" si="173"/>
        <v>5518</v>
      </c>
      <c r="B5519" s="14">
        <v>44481</v>
      </c>
      <c r="C5519" t="s">
        <v>6</v>
      </c>
      <c r="D5519" t="s">
        <v>20</v>
      </c>
      <c r="E5519" s="15">
        <f t="shared" si="172"/>
        <v>20202317</v>
      </c>
      <c r="F5519">
        <v>174</v>
      </c>
      <c r="G5519">
        <v>99999</v>
      </c>
      <c r="H5519" t="str">
        <f>IF(VLOOKUP(G5519,Clientes!$A$2:$D$102,4,FALSE)=0,Clientes!$D$6,VLOOKUP(G5519,Clientes!$A$2:$D$102,4,FALSE))</f>
        <v>Ciudad de México</v>
      </c>
      <c r="I5519" t="s">
        <v>885</v>
      </c>
      <c r="J5519">
        <v>5</v>
      </c>
      <c r="O5519" t="s">
        <v>908</v>
      </c>
    </row>
    <row r="5520" spans="1:15">
      <c r="A5520">
        <f t="shared" si="173"/>
        <v>5519</v>
      </c>
      <c r="B5520" s="14">
        <v>44481</v>
      </c>
      <c r="C5520" t="s">
        <v>6</v>
      </c>
      <c r="D5520" t="s">
        <v>20</v>
      </c>
      <c r="E5520" s="15">
        <f t="shared" si="172"/>
        <v>20202318</v>
      </c>
      <c r="F5520">
        <v>235</v>
      </c>
      <c r="G5520">
        <v>99999</v>
      </c>
      <c r="H5520" t="str">
        <f>IF(VLOOKUP(G5520,Clientes!$A$2:$D$102,4,FALSE)=0,Clientes!$D$6,VLOOKUP(G5520,Clientes!$A$2:$D$102,4,FALSE))</f>
        <v>Ciudad de México</v>
      </c>
      <c r="I5520" t="s">
        <v>858</v>
      </c>
      <c r="J5520">
        <v>5</v>
      </c>
      <c r="O5520" t="s">
        <v>907</v>
      </c>
    </row>
    <row r="5521" spans="1:15">
      <c r="A5521">
        <f t="shared" si="173"/>
        <v>5520</v>
      </c>
      <c r="B5521" s="14">
        <v>44481</v>
      </c>
      <c r="C5521" t="s">
        <v>6</v>
      </c>
      <c r="D5521" t="s">
        <v>20</v>
      </c>
      <c r="E5521" s="15">
        <f t="shared" si="172"/>
        <v>20202319</v>
      </c>
      <c r="F5521">
        <v>305</v>
      </c>
      <c r="G5521">
        <v>99999</v>
      </c>
      <c r="H5521" t="str">
        <f>IF(VLOOKUP(G5521,Clientes!$A$2:$D$102,4,FALSE)=0,Clientes!$D$6,VLOOKUP(G5521,Clientes!$A$2:$D$102,4,FALSE))</f>
        <v>Ciudad de México</v>
      </c>
      <c r="I5521" t="s">
        <v>845</v>
      </c>
      <c r="J5521">
        <v>7</v>
      </c>
      <c r="O5521" t="s">
        <v>907</v>
      </c>
    </row>
    <row r="5522" spans="1:15">
      <c r="A5522">
        <f t="shared" si="173"/>
        <v>5521</v>
      </c>
      <c r="B5522" s="14">
        <v>44481</v>
      </c>
      <c r="C5522" t="s">
        <v>6</v>
      </c>
      <c r="D5522" t="s">
        <v>22</v>
      </c>
      <c r="E5522" s="15">
        <f t="shared" si="172"/>
        <v>20202320</v>
      </c>
      <c r="F5522">
        <v>306</v>
      </c>
      <c r="G5522">
        <v>99999</v>
      </c>
      <c r="H5522" t="str">
        <f>IF(VLOOKUP(G5522,Clientes!$A$2:$D$102,4,FALSE)=0,Clientes!$D$6,VLOOKUP(G5522,Clientes!$A$2:$D$102,4,FALSE))</f>
        <v>Ciudad de México</v>
      </c>
      <c r="I5522" t="s">
        <v>863</v>
      </c>
      <c r="J5522">
        <v>6</v>
      </c>
      <c r="O5522" t="s">
        <v>32</v>
      </c>
    </row>
    <row r="5523" spans="1:15">
      <c r="A5523">
        <f t="shared" si="173"/>
        <v>5522</v>
      </c>
      <c r="B5523" s="14">
        <v>44481</v>
      </c>
      <c r="C5523" t="s">
        <v>6</v>
      </c>
      <c r="D5523" t="s">
        <v>22</v>
      </c>
      <c r="E5523" s="15">
        <f t="shared" si="172"/>
        <v>20202321</v>
      </c>
      <c r="F5523">
        <v>352</v>
      </c>
      <c r="G5523">
        <v>99999</v>
      </c>
      <c r="H5523" t="str">
        <f>IF(VLOOKUP(G5523,Clientes!$A$2:$D$102,4,FALSE)=0,Clientes!$D$6,VLOOKUP(G5523,Clientes!$A$2:$D$102,4,FALSE))</f>
        <v>Ciudad de México</v>
      </c>
      <c r="I5523" t="s">
        <v>882</v>
      </c>
      <c r="J5523">
        <v>4</v>
      </c>
      <c r="O5523" t="s">
        <v>907</v>
      </c>
    </row>
    <row r="5524" spans="1:15">
      <c r="A5524">
        <f t="shared" si="173"/>
        <v>5523</v>
      </c>
      <c r="B5524" s="14">
        <v>44481</v>
      </c>
      <c r="C5524" t="s">
        <v>6</v>
      </c>
      <c r="D5524" t="s">
        <v>20</v>
      </c>
      <c r="E5524" s="15">
        <f t="shared" si="172"/>
        <v>20202322</v>
      </c>
      <c r="F5524">
        <v>354</v>
      </c>
      <c r="G5524">
        <v>99999</v>
      </c>
      <c r="H5524" t="str">
        <f>IF(VLOOKUP(G5524,Clientes!$A$2:$D$102,4,FALSE)=0,Clientes!$D$6,VLOOKUP(G5524,Clientes!$A$2:$D$102,4,FALSE))</f>
        <v>Ciudad de México</v>
      </c>
      <c r="I5524" t="s">
        <v>854</v>
      </c>
      <c r="J5524">
        <v>5</v>
      </c>
      <c r="O5524" t="s">
        <v>32</v>
      </c>
    </row>
    <row r="5525" spans="1:15">
      <c r="A5525">
        <f t="shared" si="173"/>
        <v>5524</v>
      </c>
      <c r="B5525" s="14">
        <v>44481</v>
      </c>
      <c r="C5525" t="s">
        <v>6</v>
      </c>
      <c r="D5525" t="s">
        <v>20</v>
      </c>
      <c r="E5525" s="15">
        <f t="shared" si="172"/>
        <v>20202323</v>
      </c>
      <c r="F5525">
        <v>420</v>
      </c>
      <c r="G5525">
        <v>99999</v>
      </c>
      <c r="H5525" t="str">
        <f>IF(VLOOKUP(G5525,Clientes!$A$2:$D$102,4,FALSE)=0,Clientes!$D$6,VLOOKUP(G5525,Clientes!$A$2:$D$102,4,FALSE))</f>
        <v>Ciudad de México</v>
      </c>
      <c r="I5525" t="s">
        <v>838</v>
      </c>
      <c r="J5525">
        <v>4</v>
      </c>
      <c r="O5525" t="s">
        <v>32</v>
      </c>
    </row>
    <row r="5526" spans="1:15">
      <c r="A5526">
        <f t="shared" si="173"/>
        <v>5525</v>
      </c>
      <c r="B5526" s="14">
        <v>44482</v>
      </c>
      <c r="C5526" t="s">
        <v>6</v>
      </c>
      <c r="D5526" t="s">
        <v>20</v>
      </c>
      <c r="E5526" s="15">
        <f t="shared" si="172"/>
        <v>20202324</v>
      </c>
      <c r="F5526">
        <v>6</v>
      </c>
      <c r="G5526">
        <v>6</v>
      </c>
      <c r="H5526" t="str">
        <f>IF(VLOOKUP(G5526,Clientes!$A$2:$D$102,4,FALSE)=0,Clientes!$D$6,VLOOKUP(G5526,Clientes!$A$2:$D$102,4,FALSE))</f>
        <v>San Pedro Garza García</v>
      </c>
      <c r="I5526" t="s">
        <v>856</v>
      </c>
      <c r="J5526">
        <v>3</v>
      </c>
      <c r="O5526" t="s">
        <v>908</v>
      </c>
    </row>
    <row r="5527" spans="1:15">
      <c r="A5527">
        <f t="shared" si="173"/>
        <v>5526</v>
      </c>
      <c r="B5527" s="14">
        <v>44482</v>
      </c>
      <c r="C5527" t="s">
        <v>6</v>
      </c>
      <c r="D5527" t="s">
        <v>20</v>
      </c>
      <c r="E5527" s="15">
        <f t="shared" si="172"/>
        <v>20202325</v>
      </c>
      <c r="F5527">
        <v>34</v>
      </c>
      <c r="G5527">
        <v>34</v>
      </c>
      <c r="H5527" t="str">
        <f>IF(VLOOKUP(G5527,Clientes!$A$2:$D$102,4,FALSE)=0,Clientes!$D$6,VLOOKUP(G5527,Clientes!$A$2:$D$102,4,FALSE))</f>
        <v>Culiacán Rosales</v>
      </c>
      <c r="I5527" t="s">
        <v>858</v>
      </c>
      <c r="J5527">
        <v>2</v>
      </c>
      <c r="O5527" t="s">
        <v>32</v>
      </c>
    </row>
    <row r="5528" spans="1:15">
      <c r="A5528">
        <f t="shared" si="173"/>
        <v>5527</v>
      </c>
      <c r="B5528" s="14">
        <v>44482</v>
      </c>
      <c r="C5528" t="s">
        <v>6</v>
      </c>
      <c r="D5528" t="s">
        <v>20</v>
      </c>
      <c r="E5528" s="15">
        <f t="shared" si="172"/>
        <v>20202326</v>
      </c>
      <c r="F5528">
        <v>445</v>
      </c>
      <c r="G5528">
        <v>99999</v>
      </c>
      <c r="H5528" t="str">
        <f>IF(VLOOKUP(G5528,Clientes!$A$2:$D$102,4,FALSE)=0,Clientes!$D$6,VLOOKUP(G5528,Clientes!$A$2:$D$102,4,FALSE))</f>
        <v>Ciudad de México</v>
      </c>
      <c r="I5528" t="s">
        <v>881</v>
      </c>
      <c r="J5528">
        <v>7</v>
      </c>
      <c r="O5528" t="s">
        <v>908</v>
      </c>
    </row>
    <row r="5529" spans="1:15">
      <c r="A5529">
        <f t="shared" si="173"/>
        <v>5528</v>
      </c>
      <c r="B5529" s="14">
        <v>44483</v>
      </c>
      <c r="C5529" t="s">
        <v>6</v>
      </c>
      <c r="D5529" t="s">
        <v>22</v>
      </c>
      <c r="E5529" s="15">
        <f t="shared" si="172"/>
        <v>20202327</v>
      </c>
      <c r="F5529">
        <v>109</v>
      </c>
      <c r="G5529">
        <v>99999</v>
      </c>
      <c r="H5529" t="str">
        <f>IF(VLOOKUP(G5529,Clientes!$A$2:$D$102,4,FALSE)=0,Clientes!$D$6,VLOOKUP(G5529,Clientes!$A$2:$D$102,4,FALSE))</f>
        <v>Ciudad de México</v>
      </c>
      <c r="I5529" t="s">
        <v>850</v>
      </c>
      <c r="J5529">
        <v>2</v>
      </c>
      <c r="O5529" t="s">
        <v>907</v>
      </c>
    </row>
    <row r="5530" spans="1:15">
      <c r="A5530">
        <f t="shared" si="173"/>
        <v>5529</v>
      </c>
      <c r="B5530" s="14">
        <v>44483</v>
      </c>
      <c r="C5530" t="s">
        <v>6</v>
      </c>
      <c r="D5530" t="s">
        <v>21</v>
      </c>
      <c r="E5530" s="15">
        <f t="shared" si="172"/>
        <v>20202328</v>
      </c>
      <c r="F5530">
        <v>304</v>
      </c>
      <c r="G5530">
        <v>99999</v>
      </c>
      <c r="H5530" t="str">
        <f>IF(VLOOKUP(G5530,Clientes!$A$2:$D$102,4,FALSE)=0,Clientes!$D$6,VLOOKUP(G5530,Clientes!$A$2:$D$102,4,FALSE))</f>
        <v>Ciudad de México</v>
      </c>
      <c r="I5530" t="s">
        <v>848</v>
      </c>
      <c r="J5530">
        <v>3</v>
      </c>
      <c r="O5530" t="s">
        <v>908</v>
      </c>
    </row>
    <row r="5531" spans="1:15">
      <c r="A5531">
        <f t="shared" si="173"/>
        <v>5530</v>
      </c>
      <c r="B5531" s="14">
        <v>44483</v>
      </c>
      <c r="C5531" t="s">
        <v>6</v>
      </c>
      <c r="D5531" t="s">
        <v>20</v>
      </c>
      <c r="E5531" s="15">
        <f t="shared" si="172"/>
        <v>20202329</v>
      </c>
      <c r="F5531">
        <v>345</v>
      </c>
      <c r="G5531">
        <v>99999</v>
      </c>
      <c r="H5531" t="str">
        <f>IF(VLOOKUP(G5531,Clientes!$A$2:$D$102,4,FALSE)=0,Clientes!$D$6,VLOOKUP(G5531,Clientes!$A$2:$D$102,4,FALSE))</f>
        <v>Ciudad de México</v>
      </c>
      <c r="I5531" t="s">
        <v>854</v>
      </c>
      <c r="J5531">
        <v>2</v>
      </c>
      <c r="O5531" t="s">
        <v>908</v>
      </c>
    </row>
    <row r="5532" spans="1:15">
      <c r="A5532">
        <f t="shared" si="173"/>
        <v>5531</v>
      </c>
      <c r="B5532" s="14">
        <v>44485</v>
      </c>
      <c r="C5532" t="s">
        <v>6</v>
      </c>
      <c r="D5532" t="s">
        <v>22</v>
      </c>
      <c r="E5532" s="15">
        <f t="shared" si="172"/>
        <v>20202330</v>
      </c>
      <c r="F5532">
        <v>44</v>
      </c>
      <c r="G5532">
        <v>44</v>
      </c>
      <c r="H5532" t="str">
        <f>IF(VLOOKUP(G5532,Clientes!$A$2:$D$102,4,FALSE)=0,Clientes!$D$6,VLOOKUP(G5532,Clientes!$A$2:$D$102,4,FALSE))</f>
        <v>Mérida</v>
      </c>
      <c r="I5532" t="s">
        <v>860</v>
      </c>
      <c r="J5532">
        <v>1</v>
      </c>
      <c r="O5532" t="s">
        <v>907</v>
      </c>
    </row>
    <row r="5533" spans="1:15">
      <c r="A5533">
        <f t="shared" si="173"/>
        <v>5532</v>
      </c>
      <c r="B5533" s="14">
        <v>44485</v>
      </c>
      <c r="C5533" t="s">
        <v>6</v>
      </c>
      <c r="D5533" t="s">
        <v>20</v>
      </c>
      <c r="E5533" s="15">
        <f t="shared" si="172"/>
        <v>20202331</v>
      </c>
      <c r="F5533">
        <v>67</v>
      </c>
      <c r="G5533">
        <v>67</v>
      </c>
      <c r="H5533" t="str">
        <f>IF(VLOOKUP(G5533,Clientes!$A$2:$D$102,4,FALSE)=0,Clientes!$D$6,VLOOKUP(G5533,Clientes!$A$2:$D$102,4,FALSE))</f>
        <v>Guadalajara</v>
      </c>
      <c r="I5533" t="s">
        <v>879</v>
      </c>
      <c r="J5533">
        <v>3</v>
      </c>
      <c r="O5533" t="s">
        <v>32</v>
      </c>
    </row>
    <row r="5534" spans="1:15">
      <c r="A5534">
        <f t="shared" si="173"/>
        <v>5533</v>
      </c>
      <c r="B5534" s="14">
        <v>44485</v>
      </c>
      <c r="C5534" t="s">
        <v>6</v>
      </c>
      <c r="D5534" t="s">
        <v>22</v>
      </c>
      <c r="E5534" s="15">
        <f t="shared" si="172"/>
        <v>20202332</v>
      </c>
      <c r="F5534">
        <v>181</v>
      </c>
      <c r="G5534">
        <v>99999</v>
      </c>
      <c r="H5534" t="str">
        <f>IF(VLOOKUP(G5534,Clientes!$A$2:$D$102,4,FALSE)=0,Clientes!$D$6,VLOOKUP(G5534,Clientes!$A$2:$D$102,4,FALSE))</f>
        <v>Ciudad de México</v>
      </c>
      <c r="I5534" t="s">
        <v>845</v>
      </c>
      <c r="J5534">
        <v>5</v>
      </c>
      <c r="O5534" t="s">
        <v>907</v>
      </c>
    </row>
    <row r="5535" spans="1:15">
      <c r="A5535">
        <f t="shared" si="173"/>
        <v>5534</v>
      </c>
      <c r="B5535" s="14">
        <v>44485</v>
      </c>
      <c r="C5535" t="s">
        <v>6</v>
      </c>
      <c r="D5535" t="s">
        <v>20</v>
      </c>
      <c r="E5535" s="15">
        <f t="shared" si="172"/>
        <v>20202333</v>
      </c>
      <c r="F5535">
        <v>236</v>
      </c>
      <c r="G5535">
        <v>99999</v>
      </c>
      <c r="H5535" t="str">
        <f>IF(VLOOKUP(G5535,Clientes!$A$2:$D$102,4,FALSE)=0,Clientes!$D$6,VLOOKUP(G5535,Clientes!$A$2:$D$102,4,FALSE))</f>
        <v>Ciudad de México</v>
      </c>
      <c r="I5535" t="s">
        <v>850</v>
      </c>
      <c r="J5535">
        <v>3</v>
      </c>
      <c r="O5535" t="s">
        <v>908</v>
      </c>
    </row>
    <row r="5536" spans="1:15">
      <c r="A5536">
        <f t="shared" si="173"/>
        <v>5535</v>
      </c>
      <c r="B5536" s="14">
        <v>44485</v>
      </c>
      <c r="C5536" t="s">
        <v>6</v>
      </c>
      <c r="D5536" t="s">
        <v>22</v>
      </c>
      <c r="E5536" s="15">
        <f t="shared" si="172"/>
        <v>20202334</v>
      </c>
      <c r="F5536">
        <v>268</v>
      </c>
      <c r="G5536">
        <v>99999</v>
      </c>
      <c r="H5536" t="str">
        <f>IF(VLOOKUP(G5536,Clientes!$A$2:$D$102,4,FALSE)=0,Clientes!$D$6,VLOOKUP(G5536,Clientes!$A$2:$D$102,4,FALSE))</f>
        <v>Ciudad de México</v>
      </c>
      <c r="I5536" t="s">
        <v>880</v>
      </c>
      <c r="J5536">
        <v>3</v>
      </c>
      <c r="O5536" t="s">
        <v>32</v>
      </c>
    </row>
    <row r="5537" spans="1:15">
      <c r="A5537">
        <f t="shared" si="173"/>
        <v>5536</v>
      </c>
      <c r="B5537" s="14">
        <v>44485</v>
      </c>
      <c r="C5537" t="s">
        <v>6</v>
      </c>
      <c r="D5537" t="s">
        <v>20</v>
      </c>
      <c r="E5537" s="15">
        <f t="shared" si="172"/>
        <v>20202335</v>
      </c>
      <c r="F5537">
        <v>271</v>
      </c>
      <c r="G5537">
        <v>99999</v>
      </c>
      <c r="H5537" t="str">
        <f>IF(VLOOKUP(G5537,Clientes!$A$2:$D$102,4,FALSE)=0,Clientes!$D$6,VLOOKUP(G5537,Clientes!$A$2:$D$102,4,FALSE))</f>
        <v>Ciudad de México</v>
      </c>
      <c r="I5537" t="s">
        <v>828</v>
      </c>
      <c r="J5537">
        <v>2</v>
      </c>
      <c r="O5537" t="s">
        <v>32</v>
      </c>
    </row>
    <row r="5538" spans="1:15">
      <c r="A5538">
        <f t="shared" si="173"/>
        <v>5537</v>
      </c>
      <c r="B5538" s="14">
        <v>44485</v>
      </c>
      <c r="C5538" t="s">
        <v>6</v>
      </c>
      <c r="D5538" t="s">
        <v>22</v>
      </c>
      <c r="E5538" s="15">
        <f t="shared" si="172"/>
        <v>20202336</v>
      </c>
      <c r="F5538">
        <v>329</v>
      </c>
      <c r="G5538">
        <v>99999</v>
      </c>
      <c r="H5538" t="str">
        <f>IF(VLOOKUP(G5538,Clientes!$A$2:$D$102,4,FALSE)=0,Clientes!$D$6,VLOOKUP(G5538,Clientes!$A$2:$D$102,4,FALSE))</f>
        <v>Ciudad de México</v>
      </c>
      <c r="I5538" t="s">
        <v>833</v>
      </c>
      <c r="J5538">
        <v>6</v>
      </c>
      <c r="O5538" t="s">
        <v>908</v>
      </c>
    </row>
    <row r="5539" spans="1:15">
      <c r="A5539">
        <f t="shared" si="173"/>
        <v>5538</v>
      </c>
      <c r="B5539" s="14">
        <v>44485</v>
      </c>
      <c r="C5539" t="s">
        <v>6</v>
      </c>
      <c r="D5539" t="s">
        <v>22</v>
      </c>
      <c r="E5539" s="15">
        <f t="shared" si="172"/>
        <v>20202337</v>
      </c>
      <c r="F5539">
        <v>343</v>
      </c>
      <c r="G5539">
        <v>99999</v>
      </c>
      <c r="H5539" t="str">
        <f>IF(VLOOKUP(G5539,Clientes!$A$2:$D$102,4,FALSE)=0,Clientes!$D$6,VLOOKUP(G5539,Clientes!$A$2:$D$102,4,FALSE))</f>
        <v>Ciudad de México</v>
      </c>
      <c r="I5539" t="s">
        <v>874</v>
      </c>
      <c r="J5539">
        <v>4</v>
      </c>
      <c r="O5539" t="s">
        <v>32</v>
      </c>
    </row>
    <row r="5540" spans="1:15">
      <c r="A5540">
        <f t="shared" si="173"/>
        <v>5539</v>
      </c>
      <c r="B5540" s="14">
        <v>44485</v>
      </c>
      <c r="C5540" t="s">
        <v>6</v>
      </c>
      <c r="D5540" t="s">
        <v>20</v>
      </c>
      <c r="E5540" s="15">
        <f t="shared" si="172"/>
        <v>20202338</v>
      </c>
      <c r="F5540">
        <v>415</v>
      </c>
      <c r="G5540">
        <v>99999</v>
      </c>
      <c r="H5540" t="str">
        <f>IF(VLOOKUP(G5540,Clientes!$A$2:$D$102,4,FALSE)=0,Clientes!$D$6,VLOOKUP(G5540,Clientes!$A$2:$D$102,4,FALSE))</f>
        <v>Ciudad de México</v>
      </c>
      <c r="I5540" t="s">
        <v>875</v>
      </c>
      <c r="J5540">
        <v>7</v>
      </c>
      <c r="O5540" t="s">
        <v>908</v>
      </c>
    </row>
    <row r="5541" spans="1:15">
      <c r="A5541">
        <f t="shared" si="173"/>
        <v>5540</v>
      </c>
      <c r="B5541" s="14">
        <v>44486</v>
      </c>
      <c r="C5541" t="s">
        <v>6</v>
      </c>
      <c r="D5541" t="s">
        <v>21</v>
      </c>
      <c r="E5541" s="15">
        <f t="shared" si="172"/>
        <v>20202339</v>
      </c>
      <c r="F5541">
        <v>235</v>
      </c>
      <c r="G5541">
        <v>99999</v>
      </c>
      <c r="H5541" t="str">
        <f>IF(VLOOKUP(G5541,Clientes!$A$2:$D$102,4,FALSE)=0,Clientes!$D$6,VLOOKUP(G5541,Clientes!$A$2:$D$102,4,FALSE))</f>
        <v>Ciudad de México</v>
      </c>
      <c r="I5541" t="s">
        <v>851</v>
      </c>
      <c r="J5541">
        <v>2</v>
      </c>
      <c r="O5541" t="s">
        <v>908</v>
      </c>
    </row>
    <row r="5542" spans="1:15">
      <c r="A5542">
        <f t="shared" si="173"/>
        <v>5541</v>
      </c>
      <c r="B5542" s="14">
        <v>44486</v>
      </c>
      <c r="C5542" t="s">
        <v>6</v>
      </c>
      <c r="D5542" t="s">
        <v>21</v>
      </c>
      <c r="E5542" s="15">
        <f t="shared" si="172"/>
        <v>20202340</v>
      </c>
      <c r="F5542">
        <v>306</v>
      </c>
      <c r="G5542">
        <v>99999</v>
      </c>
      <c r="H5542" t="str">
        <f>IF(VLOOKUP(G5542,Clientes!$A$2:$D$102,4,FALSE)=0,Clientes!$D$6,VLOOKUP(G5542,Clientes!$A$2:$D$102,4,FALSE))</f>
        <v>Ciudad de México</v>
      </c>
      <c r="I5542" t="s">
        <v>832</v>
      </c>
      <c r="J5542">
        <v>3</v>
      </c>
      <c r="O5542" t="s">
        <v>907</v>
      </c>
    </row>
    <row r="5543" spans="1:15">
      <c r="A5543">
        <f t="shared" si="173"/>
        <v>5542</v>
      </c>
      <c r="B5543" s="14">
        <v>44486</v>
      </c>
      <c r="C5543" t="s">
        <v>6</v>
      </c>
      <c r="D5543" t="s">
        <v>20</v>
      </c>
      <c r="E5543" s="15">
        <f t="shared" si="172"/>
        <v>20202341</v>
      </c>
      <c r="F5543">
        <v>415</v>
      </c>
      <c r="G5543">
        <v>99999</v>
      </c>
      <c r="H5543" t="str">
        <f>IF(VLOOKUP(G5543,Clientes!$A$2:$D$102,4,FALSE)=0,Clientes!$D$6,VLOOKUP(G5543,Clientes!$A$2:$D$102,4,FALSE))</f>
        <v>Ciudad de México</v>
      </c>
      <c r="I5543" t="s">
        <v>833</v>
      </c>
      <c r="J5543">
        <v>1</v>
      </c>
      <c r="O5543" t="s">
        <v>907</v>
      </c>
    </row>
    <row r="5544" spans="1:15">
      <c r="A5544">
        <f t="shared" si="173"/>
        <v>5543</v>
      </c>
      <c r="B5544" s="14">
        <v>44487</v>
      </c>
      <c r="C5544" t="s">
        <v>6</v>
      </c>
      <c r="D5544" t="s">
        <v>21</v>
      </c>
      <c r="E5544" s="15">
        <f t="shared" si="172"/>
        <v>20202342</v>
      </c>
      <c r="F5544">
        <v>15</v>
      </c>
      <c r="G5544">
        <v>15</v>
      </c>
      <c r="H5544" t="str">
        <f>IF(VLOOKUP(G5544,Clientes!$A$2:$D$102,4,FALSE)=0,Clientes!$D$6,VLOOKUP(G5544,Clientes!$A$2:$D$102,4,FALSE))</f>
        <v>Ciudad de México</v>
      </c>
      <c r="I5544" t="s">
        <v>868</v>
      </c>
      <c r="J5544">
        <v>4</v>
      </c>
      <c r="O5544" t="s">
        <v>907</v>
      </c>
    </row>
    <row r="5545" spans="1:15">
      <c r="A5545">
        <f t="shared" si="173"/>
        <v>5544</v>
      </c>
      <c r="B5545" s="14">
        <v>44487</v>
      </c>
      <c r="C5545" t="s">
        <v>6</v>
      </c>
      <c r="D5545" t="s">
        <v>21</v>
      </c>
      <c r="E5545" s="15">
        <f t="shared" si="172"/>
        <v>20202343</v>
      </c>
      <c r="F5545">
        <v>23</v>
      </c>
      <c r="G5545">
        <v>23</v>
      </c>
      <c r="H5545" t="str">
        <f>IF(VLOOKUP(G5545,Clientes!$A$2:$D$102,4,FALSE)=0,Clientes!$D$6,VLOOKUP(G5545,Clientes!$A$2:$D$102,4,FALSE))</f>
        <v>Ciudad de México</v>
      </c>
      <c r="I5545" t="s">
        <v>828</v>
      </c>
      <c r="J5545">
        <v>2</v>
      </c>
      <c r="O5545" t="s">
        <v>32</v>
      </c>
    </row>
    <row r="5546" spans="1:15">
      <c r="A5546">
        <f t="shared" si="173"/>
        <v>5545</v>
      </c>
      <c r="B5546" s="14">
        <v>44488</v>
      </c>
      <c r="C5546" t="s">
        <v>6</v>
      </c>
      <c r="D5546" t="s">
        <v>22</v>
      </c>
      <c r="E5546" s="15">
        <f t="shared" si="172"/>
        <v>20202344</v>
      </c>
      <c r="F5546">
        <v>22</v>
      </c>
      <c r="G5546">
        <v>22</v>
      </c>
      <c r="H5546" t="str">
        <f>IF(VLOOKUP(G5546,Clientes!$A$2:$D$102,4,FALSE)=0,Clientes!$D$6,VLOOKUP(G5546,Clientes!$A$2:$D$102,4,FALSE))</f>
        <v>Ciudad de México</v>
      </c>
      <c r="I5546" t="s">
        <v>847</v>
      </c>
      <c r="J5546">
        <v>2</v>
      </c>
      <c r="O5546" t="s">
        <v>32</v>
      </c>
    </row>
    <row r="5547" spans="1:15">
      <c r="A5547">
        <f t="shared" si="173"/>
        <v>5546</v>
      </c>
      <c r="B5547" s="14">
        <v>44488</v>
      </c>
      <c r="C5547" t="s">
        <v>6</v>
      </c>
      <c r="D5547" t="s">
        <v>20</v>
      </c>
      <c r="E5547" s="15">
        <f t="shared" si="172"/>
        <v>20202345</v>
      </c>
      <c r="F5547">
        <v>196</v>
      </c>
      <c r="G5547">
        <v>99999</v>
      </c>
      <c r="H5547" t="str">
        <f>IF(VLOOKUP(G5547,Clientes!$A$2:$D$102,4,FALSE)=0,Clientes!$D$6,VLOOKUP(G5547,Clientes!$A$2:$D$102,4,FALSE))</f>
        <v>Ciudad de México</v>
      </c>
      <c r="I5547" t="s">
        <v>864</v>
      </c>
      <c r="J5547">
        <v>2</v>
      </c>
      <c r="O5547" t="s">
        <v>32</v>
      </c>
    </row>
    <row r="5548" spans="1:15">
      <c r="A5548">
        <f t="shared" si="173"/>
        <v>5547</v>
      </c>
      <c r="B5548" s="14">
        <v>44488</v>
      </c>
      <c r="C5548" t="s">
        <v>6</v>
      </c>
      <c r="D5548" t="s">
        <v>20</v>
      </c>
      <c r="E5548" s="15">
        <f t="shared" si="172"/>
        <v>20202346</v>
      </c>
      <c r="F5548">
        <v>281</v>
      </c>
      <c r="G5548">
        <v>99999</v>
      </c>
      <c r="H5548" t="str">
        <f>IF(VLOOKUP(G5548,Clientes!$A$2:$D$102,4,FALSE)=0,Clientes!$D$6,VLOOKUP(G5548,Clientes!$A$2:$D$102,4,FALSE))</f>
        <v>Ciudad de México</v>
      </c>
      <c r="I5548" t="s">
        <v>838</v>
      </c>
      <c r="J5548">
        <v>7</v>
      </c>
      <c r="O5548" t="s">
        <v>32</v>
      </c>
    </row>
    <row r="5549" spans="1:15">
      <c r="A5549">
        <f t="shared" si="173"/>
        <v>5548</v>
      </c>
      <c r="B5549" s="14">
        <v>44488</v>
      </c>
      <c r="C5549" t="s">
        <v>6</v>
      </c>
      <c r="D5549" t="s">
        <v>20</v>
      </c>
      <c r="E5549" s="15">
        <f t="shared" si="172"/>
        <v>20202347</v>
      </c>
      <c r="F5549">
        <v>345</v>
      </c>
      <c r="G5549">
        <v>99999</v>
      </c>
      <c r="H5549" t="str">
        <f>IF(VLOOKUP(G5549,Clientes!$A$2:$D$102,4,FALSE)=0,Clientes!$D$6,VLOOKUP(G5549,Clientes!$A$2:$D$102,4,FALSE))</f>
        <v>Ciudad de México</v>
      </c>
      <c r="I5549" t="s">
        <v>834</v>
      </c>
      <c r="J5549">
        <v>2</v>
      </c>
      <c r="O5549" t="s">
        <v>907</v>
      </c>
    </row>
    <row r="5550" spans="1:15">
      <c r="A5550">
        <f t="shared" si="173"/>
        <v>5549</v>
      </c>
      <c r="B5550" s="14">
        <v>44488</v>
      </c>
      <c r="C5550" t="s">
        <v>6</v>
      </c>
      <c r="D5550" t="s">
        <v>22</v>
      </c>
      <c r="E5550" s="15">
        <f t="shared" si="172"/>
        <v>20202348</v>
      </c>
      <c r="F5550">
        <v>406</v>
      </c>
      <c r="G5550">
        <v>99999</v>
      </c>
      <c r="H5550" t="str">
        <f>IF(VLOOKUP(G5550,Clientes!$A$2:$D$102,4,FALSE)=0,Clientes!$D$6,VLOOKUP(G5550,Clientes!$A$2:$D$102,4,FALSE))</f>
        <v>Ciudad de México</v>
      </c>
      <c r="I5550" t="s">
        <v>845</v>
      </c>
      <c r="J5550">
        <v>2</v>
      </c>
      <c r="O5550" t="s">
        <v>907</v>
      </c>
    </row>
    <row r="5551" spans="1:15">
      <c r="A5551">
        <f t="shared" si="173"/>
        <v>5550</v>
      </c>
      <c r="B5551" s="14">
        <v>44488</v>
      </c>
      <c r="C5551" t="s">
        <v>6</v>
      </c>
      <c r="D5551" t="s">
        <v>21</v>
      </c>
      <c r="E5551" s="15">
        <f t="shared" si="172"/>
        <v>20202349</v>
      </c>
      <c r="F5551">
        <v>406</v>
      </c>
      <c r="G5551">
        <v>99999</v>
      </c>
      <c r="H5551" t="str">
        <f>IF(VLOOKUP(G5551,Clientes!$A$2:$D$102,4,FALSE)=0,Clientes!$D$6,VLOOKUP(G5551,Clientes!$A$2:$D$102,4,FALSE))</f>
        <v>Ciudad de México</v>
      </c>
      <c r="I5551" t="s">
        <v>857</v>
      </c>
      <c r="J5551">
        <v>3</v>
      </c>
      <c r="O5551" t="s">
        <v>32</v>
      </c>
    </row>
    <row r="5552" spans="1:15">
      <c r="A5552">
        <f t="shared" si="173"/>
        <v>5551</v>
      </c>
      <c r="B5552" s="14">
        <v>44488</v>
      </c>
      <c r="C5552" t="s">
        <v>6</v>
      </c>
      <c r="D5552" t="s">
        <v>20</v>
      </c>
      <c r="E5552" s="15">
        <f t="shared" si="172"/>
        <v>20202350</v>
      </c>
      <c r="F5552">
        <v>444</v>
      </c>
      <c r="G5552">
        <v>99999</v>
      </c>
      <c r="H5552" t="str">
        <f>IF(VLOOKUP(G5552,Clientes!$A$2:$D$102,4,FALSE)=0,Clientes!$D$6,VLOOKUP(G5552,Clientes!$A$2:$D$102,4,FALSE))</f>
        <v>Ciudad de México</v>
      </c>
      <c r="I5552" t="s">
        <v>847</v>
      </c>
      <c r="J5552">
        <v>4</v>
      </c>
      <c r="O5552" t="s">
        <v>908</v>
      </c>
    </row>
    <row r="5553" spans="1:15">
      <c r="A5553">
        <f t="shared" si="173"/>
        <v>5552</v>
      </c>
      <c r="B5553" s="14">
        <v>44490</v>
      </c>
      <c r="C5553" t="s">
        <v>6</v>
      </c>
      <c r="D5553" t="s">
        <v>20</v>
      </c>
      <c r="E5553" s="15">
        <f t="shared" si="172"/>
        <v>20202351</v>
      </c>
      <c r="F5553">
        <v>145</v>
      </c>
      <c r="G5553">
        <v>99999</v>
      </c>
      <c r="H5553" t="str">
        <f>IF(VLOOKUP(G5553,Clientes!$A$2:$D$102,4,FALSE)=0,Clientes!$D$6,VLOOKUP(G5553,Clientes!$A$2:$D$102,4,FALSE))</f>
        <v>Ciudad de México</v>
      </c>
      <c r="I5553" t="s">
        <v>862</v>
      </c>
      <c r="J5553">
        <v>1</v>
      </c>
      <c r="O5553" t="s">
        <v>32</v>
      </c>
    </row>
    <row r="5554" spans="1:15">
      <c r="A5554">
        <f t="shared" si="173"/>
        <v>5553</v>
      </c>
      <c r="B5554" s="14">
        <v>44490</v>
      </c>
      <c r="C5554" t="s">
        <v>6</v>
      </c>
      <c r="D5554" t="s">
        <v>22</v>
      </c>
      <c r="E5554" s="15">
        <f t="shared" si="172"/>
        <v>20202352</v>
      </c>
      <c r="F5554">
        <v>155</v>
      </c>
      <c r="G5554">
        <v>99999</v>
      </c>
      <c r="H5554" t="str">
        <f>IF(VLOOKUP(G5554,Clientes!$A$2:$D$102,4,FALSE)=0,Clientes!$D$6,VLOOKUP(G5554,Clientes!$A$2:$D$102,4,FALSE))</f>
        <v>Ciudad de México</v>
      </c>
      <c r="I5554" t="s">
        <v>876</v>
      </c>
      <c r="J5554">
        <v>2</v>
      </c>
      <c r="O5554" t="s">
        <v>32</v>
      </c>
    </row>
    <row r="5555" spans="1:15">
      <c r="A5555">
        <f t="shared" si="173"/>
        <v>5554</v>
      </c>
      <c r="B5555" s="14">
        <v>44490</v>
      </c>
      <c r="C5555" t="s">
        <v>6</v>
      </c>
      <c r="D5555" t="s">
        <v>22</v>
      </c>
      <c r="E5555" s="15">
        <f t="shared" si="172"/>
        <v>20202353</v>
      </c>
      <c r="F5555">
        <v>187</v>
      </c>
      <c r="G5555">
        <v>99999</v>
      </c>
      <c r="H5555" t="str">
        <f>IF(VLOOKUP(G5555,Clientes!$A$2:$D$102,4,FALSE)=0,Clientes!$D$6,VLOOKUP(G5555,Clientes!$A$2:$D$102,4,FALSE))</f>
        <v>Ciudad de México</v>
      </c>
      <c r="I5555" t="s">
        <v>828</v>
      </c>
      <c r="J5555">
        <v>3</v>
      </c>
      <c r="O5555" t="s">
        <v>908</v>
      </c>
    </row>
    <row r="5556" spans="1:15">
      <c r="A5556">
        <f t="shared" si="173"/>
        <v>5555</v>
      </c>
      <c r="B5556" s="14">
        <v>44490</v>
      </c>
      <c r="C5556" t="s">
        <v>6</v>
      </c>
      <c r="D5556" t="s">
        <v>22</v>
      </c>
      <c r="E5556" s="15">
        <f t="shared" si="172"/>
        <v>20202354</v>
      </c>
      <c r="F5556">
        <v>255</v>
      </c>
      <c r="G5556">
        <v>99999</v>
      </c>
      <c r="H5556" t="str">
        <f>IF(VLOOKUP(G5556,Clientes!$A$2:$D$102,4,FALSE)=0,Clientes!$D$6,VLOOKUP(G5556,Clientes!$A$2:$D$102,4,FALSE))</f>
        <v>Ciudad de México</v>
      </c>
      <c r="I5556" t="s">
        <v>848</v>
      </c>
      <c r="J5556">
        <v>6</v>
      </c>
      <c r="O5556" t="s">
        <v>32</v>
      </c>
    </row>
    <row r="5557" spans="1:15">
      <c r="A5557">
        <f t="shared" si="173"/>
        <v>5556</v>
      </c>
      <c r="B5557" s="14">
        <v>44490</v>
      </c>
      <c r="C5557" t="s">
        <v>6</v>
      </c>
      <c r="D5557" t="s">
        <v>21</v>
      </c>
      <c r="E5557" s="15">
        <f t="shared" si="172"/>
        <v>20202355</v>
      </c>
      <c r="F5557">
        <v>265</v>
      </c>
      <c r="G5557">
        <v>99999</v>
      </c>
      <c r="H5557" t="str">
        <f>IF(VLOOKUP(G5557,Clientes!$A$2:$D$102,4,FALSE)=0,Clientes!$D$6,VLOOKUP(G5557,Clientes!$A$2:$D$102,4,FALSE))</f>
        <v>Ciudad de México</v>
      </c>
      <c r="I5557" t="s">
        <v>866</v>
      </c>
      <c r="J5557">
        <v>4</v>
      </c>
      <c r="O5557" t="s">
        <v>907</v>
      </c>
    </row>
    <row r="5558" spans="1:15">
      <c r="A5558">
        <f t="shared" si="173"/>
        <v>5557</v>
      </c>
      <c r="B5558" s="14">
        <v>44491</v>
      </c>
      <c r="C5558" t="s">
        <v>6</v>
      </c>
      <c r="D5558" t="s">
        <v>20</v>
      </c>
      <c r="E5558" s="15">
        <f t="shared" si="172"/>
        <v>20202356</v>
      </c>
      <c r="F5558">
        <v>8</v>
      </c>
      <c r="G5558">
        <v>8</v>
      </c>
      <c r="H5558" t="str">
        <f>IF(VLOOKUP(G5558,Clientes!$A$2:$D$102,4,FALSE)=0,Clientes!$D$6,VLOOKUP(G5558,Clientes!$A$2:$D$102,4,FALSE))</f>
        <v>Monterrey</v>
      </c>
      <c r="I5558" t="s">
        <v>859</v>
      </c>
      <c r="J5558">
        <v>3</v>
      </c>
      <c r="O5558" t="s">
        <v>908</v>
      </c>
    </row>
    <row r="5559" spans="1:15">
      <c r="A5559">
        <f t="shared" si="173"/>
        <v>5558</v>
      </c>
      <c r="B5559" s="14">
        <v>44491</v>
      </c>
      <c r="C5559" t="s">
        <v>6</v>
      </c>
      <c r="D5559" t="s">
        <v>20</v>
      </c>
      <c r="E5559" s="15">
        <f t="shared" si="172"/>
        <v>20202357</v>
      </c>
      <c r="F5559">
        <v>10</v>
      </c>
      <c r="G5559">
        <v>10</v>
      </c>
      <c r="H5559" t="str">
        <f>IF(VLOOKUP(G5559,Clientes!$A$2:$D$102,4,FALSE)=0,Clientes!$D$6,VLOOKUP(G5559,Clientes!$A$2:$D$102,4,FALSE))</f>
        <v>Ciudad de México</v>
      </c>
      <c r="I5559" t="s">
        <v>844</v>
      </c>
      <c r="J5559">
        <v>7</v>
      </c>
      <c r="O5559" t="s">
        <v>908</v>
      </c>
    </row>
    <row r="5560" spans="1:15">
      <c r="A5560">
        <f t="shared" si="173"/>
        <v>5559</v>
      </c>
      <c r="B5560" s="14">
        <v>44491</v>
      </c>
      <c r="C5560" t="s">
        <v>6</v>
      </c>
      <c r="D5560" t="s">
        <v>20</v>
      </c>
      <c r="E5560" s="15">
        <f t="shared" si="172"/>
        <v>20202358</v>
      </c>
      <c r="F5560">
        <v>72</v>
      </c>
      <c r="G5560">
        <v>72</v>
      </c>
      <c r="H5560" t="str">
        <f>IF(VLOOKUP(G5560,Clientes!$A$2:$D$102,4,FALSE)=0,Clientes!$D$6,VLOOKUP(G5560,Clientes!$A$2:$D$102,4,FALSE))</f>
        <v>Ciudad de México</v>
      </c>
      <c r="I5560" t="s">
        <v>862</v>
      </c>
      <c r="J5560">
        <v>3</v>
      </c>
      <c r="O5560" t="s">
        <v>908</v>
      </c>
    </row>
    <row r="5561" spans="1:15">
      <c r="A5561">
        <f t="shared" si="173"/>
        <v>5560</v>
      </c>
      <c r="B5561" s="14">
        <v>44491</v>
      </c>
      <c r="C5561" t="s">
        <v>6</v>
      </c>
      <c r="D5561" t="s">
        <v>22</v>
      </c>
      <c r="E5561" s="15">
        <f t="shared" si="172"/>
        <v>20202359</v>
      </c>
      <c r="F5561">
        <v>82</v>
      </c>
      <c r="G5561">
        <v>82</v>
      </c>
      <c r="H5561" t="str">
        <f>IF(VLOOKUP(G5561,Clientes!$A$2:$D$102,4,FALSE)=0,Clientes!$D$6,VLOOKUP(G5561,Clientes!$A$2:$D$102,4,FALSE))</f>
        <v>Veracruz</v>
      </c>
      <c r="I5561" t="s">
        <v>865</v>
      </c>
      <c r="J5561">
        <v>2</v>
      </c>
      <c r="O5561" t="s">
        <v>32</v>
      </c>
    </row>
    <row r="5562" spans="1:15">
      <c r="A5562">
        <f t="shared" si="173"/>
        <v>5561</v>
      </c>
      <c r="B5562" s="14">
        <v>44491</v>
      </c>
      <c r="C5562" t="s">
        <v>6</v>
      </c>
      <c r="D5562" t="s">
        <v>20</v>
      </c>
      <c r="E5562" s="15">
        <f t="shared" si="172"/>
        <v>20202360</v>
      </c>
      <c r="F5562">
        <v>120</v>
      </c>
      <c r="G5562">
        <v>99999</v>
      </c>
      <c r="H5562" t="str">
        <f>IF(VLOOKUP(G5562,Clientes!$A$2:$D$102,4,FALSE)=0,Clientes!$D$6,VLOOKUP(G5562,Clientes!$A$2:$D$102,4,FALSE))</f>
        <v>Ciudad de México</v>
      </c>
      <c r="I5562" t="s">
        <v>840</v>
      </c>
      <c r="J5562">
        <v>4</v>
      </c>
      <c r="O5562" t="s">
        <v>907</v>
      </c>
    </row>
    <row r="5563" spans="1:15">
      <c r="A5563">
        <f t="shared" si="173"/>
        <v>5562</v>
      </c>
      <c r="B5563" s="14">
        <v>44491</v>
      </c>
      <c r="C5563" t="s">
        <v>6</v>
      </c>
      <c r="D5563" t="s">
        <v>20</v>
      </c>
      <c r="E5563" s="15">
        <f t="shared" si="172"/>
        <v>20202361</v>
      </c>
      <c r="F5563">
        <v>149</v>
      </c>
      <c r="G5563">
        <v>99999</v>
      </c>
      <c r="H5563" t="str">
        <f>IF(VLOOKUP(G5563,Clientes!$A$2:$D$102,4,FALSE)=0,Clientes!$D$6,VLOOKUP(G5563,Clientes!$A$2:$D$102,4,FALSE))</f>
        <v>Ciudad de México</v>
      </c>
      <c r="I5563" t="s">
        <v>827</v>
      </c>
      <c r="J5563">
        <v>6</v>
      </c>
      <c r="O5563" t="s">
        <v>32</v>
      </c>
    </row>
    <row r="5564" spans="1:15">
      <c r="A5564">
        <f t="shared" si="173"/>
        <v>5563</v>
      </c>
      <c r="B5564" s="14">
        <v>44491</v>
      </c>
      <c r="C5564" t="s">
        <v>6</v>
      </c>
      <c r="D5564" t="s">
        <v>21</v>
      </c>
      <c r="E5564" s="15">
        <f t="shared" ref="E5564:E5627" si="174">IF(CONCATENATE(D5564,F5564)=CONCATENATE(D5563,F5563),E5563,E5563+1)</f>
        <v>20202362</v>
      </c>
      <c r="F5564">
        <v>204</v>
      </c>
      <c r="G5564">
        <v>99999</v>
      </c>
      <c r="H5564" t="str">
        <f>IF(VLOOKUP(G5564,Clientes!$A$2:$D$102,4,FALSE)=0,Clientes!$D$6,VLOOKUP(G5564,Clientes!$A$2:$D$102,4,FALSE))</f>
        <v>Ciudad de México</v>
      </c>
      <c r="I5564" t="s">
        <v>828</v>
      </c>
      <c r="J5564">
        <v>1</v>
      </c>
      <c r="O5564" t="s">
        <v>907</v>
      </c>
    </row>
    <row r="5565" spans="1:15">
      <c r="A5565">
        <f t="shared" si="173"/>
        <v>5564</v>
      </c>
      <c r="B5565" s="14">
        <v>44491</v>
      </c>
      <c r="C5565" t="s">
        <v>6</v>
      </c>
      <c r="D5565" t="s">
        <v>20</v>
      </c>
      <c r="E5565" s="15">
        <f t="shared" si="174"/>
        <v>20202363</v>
      </c>
      <c r="F5565">
        <v>268</v>
      </c>
      <c r="G5565">
        <v>99999</v>
      </c>
      <c r="H5565" t="str">
        <f>IF(VLOOKUP(G5565,Clientes!$A$2:$D$102,4,FALSE)=0,Clientes!$D$6,VLOOKUP(G5565,Clientes!$A$2:$D$102,4,FALSE))</f>
        <v>Ciudad de México</v>
      </c>
      <c r="I5565" t="s">
        <v>833</v>
      </c>
      <c r="J5565">
        <v>1</v>
      </c>
      <c r="O5565" t="s">
        <v>908</v>
      </c>
    </row>
    <row r="5566" spans="1:15">
      <c r="A5566">
        <f t="shared" si="173"/>
        <v>5565</v>
      </c>
      <c r="B5566" s="14">
        <v>44491</v>
      </c>
      <c r="C5566" t="s">
        <v>6</v>
      </c>
      <c r="D5566" t="s">
        <v>20</v>
      </c>
      <c r="E5566" s="15">
        <f t="shared" si="174"/>
        <v>20202364</v>
      </c>
      <c r="F5566">
        <v>429</v>
      </c>
      <c r="G5566">
        <v>99999</v>
      </c>
      <c r="H5566" t="str">
        <f>IF(VLOOKUP(G5566,Clientes!$A$2:$D$102,4,FALSE)=0,Clientes!$D$6,VLOOKUP(G5566,Clientes!$A$2:$D$102,4,FALSE))</f>
        <v>Ciudad de México</v>
      </c>
      <c r="I5566" t="s">
        <v>846</v>
      </c>
      <c r="J5566">
        <v>3</v>
      </c>
      <c r="O5566" t="s">
        <v>32</v>
      </c>
    </row>
    <row r="5567" spans="1:15">
      <c r="A5567">
        <f t="shared" si="173"/>
        <v>5566</v>
      </c>
      <c r="B5567" s="14">
        <v>44491</v>
      </c>
      <c r="C5567" t="s">
        <v>6</v>
      </c>
      <c r="D5567" t="s">
        <v>21</v>
      </c>
      <c r="E5567" s="15">
        <f t="shared" si="174"/>
        <v>20202365</v>
      </c>
      <c r="F5567">
        <v>451</v>
      </c>
      <c r="G5567">
        <v>99999</v>
      </c>
      <c r="H5567" t="str">
        <f>IF(VLOOKUP(G5567,Clientes!$A$2:$D$102,4,FALSE)=0,Clientes!$D$6,VLOOKUP(G5567,Clientes!$A$2:$D$102,4,FALSE))</f>
        <v>Ciudad de México</v>
      </c>
      <c r="I5567" t="s">
        <v>842</v>
      </c>
      <c r="J5567">
        <v>7</v>
      </c>
      <c r="O5567" t="s">
        <v>908</v>
      </c>
    </row>
    <row r="5568" spans="1:15">
      <c r="A5568">
        <f t="shared" si="173"/>
        <v>5567</v>
      </c>
      <c r="B5568" s="14">
        <v>44492</v>
      </c>
      <c r="C5568" t="s">
        <v>6</v>
      </c>
      <c r="D5568" t="s">
        <v>20</v>
      </c>
      <c r="E5568" s="15">
        <f t="shared" si="174"/>
        <v>20202366</v>
      </c>
      <c r="F5568">
        <v>41</v>
      </c>
      <c r="G5568">
        <v>41</v>
      </c>
      <c r="H5568" t="str">
        <f>IF(VLOOKUP(G5568,Clientes!$A$2:$D$102,4,FALSE)=0,Clientes!$D$6,VLOOKUP(G5568,Clientes!$A$2:$D$102,4,FALSE))</f>
        <v>Ciudad de México</v>
      </c>
      <c r="I5568" t="s">
        <v>858</v>
      </c>
      <c r="J5568">
        <v>4</v>
      </c>
      <c r="O5568" t="s">
        <v>907</v>
      </c>
    </row>
    <row r="5569" spans="1:15">
      <c r="A5569">
        <f t="shared" si="173"/>
        <v>5568</v>
      </c>
      <c r="B5569" s="14">
        <v>44492</v>
      </c>
      <c r="C5569" t="s">
        <v>6</v>
      </c>
      <c r="D5569" t="s">
        <v>22</v>
      </c>
      <c r="E5569" s="15">
        <f t="shared" si="174"/>
        <v>20202367</v>
      </c>
      <c r="F5569">
        <v>153</v>
      </c>
      <c r="G5569">
        <v>99999</v>
      </c>
      <c r="H5569" t="str">
        <f>IF(VLOOKUP(G5569,Clientes!$A$2:$D$102,4,FALSE)=0,Clientes!$D$6,VLOOKUP(G5569,Clientes!$A$2:$D$102,4,FALSE))</f>
        <v>Ciudad de México</v>
      </c>
      <c r="I5569" t="s">
        <v>883</v>
      </c>
      <c r="J5569">
        <v>5</v>
      </c>
      <c r="O5569" t="s">
        <v>908</v>
      </c>
    </row>
    <row r="5570" spans="1:15">
      <c r="A5570">
        <f t="shared" si="173"/>
        <v>5569</v>
      </c>
      <c r="B5570" s="14">
        <v>44492</v>
      </c>
      <c r="C5570" t="s">
        <v>6</v>
      </c>
      <c r="D5570" t="s">
        <v>22</v>
      </c>
      <c r="E5570" s="15">
        <f t="shared" si="174"/>
        <v>20202368</v>
      </c>
      <c r="F5570">
        <v>180</v>
      </c>
      <c r="G5570">
        <v>99999</v>
      </c>
      <c r="H5570" t="str">
        <f>IF(VLOOKUP(G5570,Clientes!$A$2:$D$102,4,FALSE)=0,Clientes!$D$6,VLOOKUP(G5570,Clientes!$A$2:$D$102,4,FALSE))</f>
        <v>Ciudad de México</v>
      </c>
      <c r="I5570" t="s">
        <v>877</v>
      </c>
      <c r="J5570">
        <v>4</v>
      </c>
      <c r="O5570" t="s">
        <v>32</v>
      </c>
    </row>
    <row r="5571" spans="1:15">
      <c r="A5571">
        <f t="shared" si="173"/>
        <v>5570</v>
      </c>
      <c r="B5571" s="14">
        <v>44492</v>
      </c>
      <c r="C5571" t="s">
        <v>6</v>
      </c>
      <c r="D5571" t="s">
        <v>20</v>
      </c>
      <c r="E5571" s="15">
        <f t="shared" si="174"/>
        <v>20202369</v>
      </c>
      <c r="F5571">
        <v>222</v>
      </c>
      <c r="G5571">
        <v>99999</v>
      </c>
      <c r="H5571" t="str">
        <f>IF(VLOOKUP(G5571,Clientes!$A$2:$D$102,4,FALSE)=0,Clientes!$D$6,VLOOKUP(G5571,Clientes!$A$2:$D$102,4,FALSE))</f>
        <v>Ciudad de México</v>
      </c>
      <c r="I5571" t="s">
        <v>832</v>
      </c>
      <c r="J5571">
        <v>4</v>
      </c>
      <c r="O5571" t="s">
        <v>908</v>
      </c>
    </row>
    <row r="5572" spans="1:15">
      <c r="A5572">
        <f t="shared" ref="A5572:A5635" si="175">A5571+1</f>
        <v>5571</v>
      </c>
      <c r="B5572" s="14">
        <v>44492</v>
      </c>
      <c r="C5572" t="s">
        <v>6</v>
      </c>
      <c r="D5572" t="s">
        <v>20</v>
      </c>
      <c r="E5572" s="15">
        <f t="shared" si="174"/>
        <v>20202370</v>
      </c>
      <c r="F5572">
        <v>233</v>
      </c>
      <c r="G5572">
        <v>99999</v>
      </c>
      <c r="H5572" t="str">
        <f>IF(VLOOKUP(G5572,Clientes!$A$2:$D$102,4,FALSE)=0,Clientes!$D$6,VLOOKUP(G5572,Clientes!$A$2:$D$102,4,FALSE))</f>
        <v>Ciudad de México</v>
      </c>
      <c r="I5572" t="s">
        <v>869</v>
      </c>
      <c r="J5572">
        <v>4</v>
      </c>
      <c r="O5572" t="s">
        <v>32</v>
      </c>
    </row>
    <row r="5573" spans="1:15">
      <c r="A5573">
        <f t="shared" si="175"/>
        <v>5572</v>
      </c>
      <c r="B5573" s="14">
        <v>44492</v>
      </c>
      <c r="C5573" t="s">
        <v>6</v>
      </c>
      <c r="D5573" t="s">
        <v>20</v>
      </c>
      <c r="E5573" s="15">
        <f t="shared" si="174"/>
        <v>20202371</v>
      </c>
      <c r="F5573">
        <v>247</v>
      </c>
      <c r="G5573">
        <v>99999</v>
      </c>
      <c r="H5573" t="str">
        <f>IF(VLOOKUP(G5573,Clientes!$A$2:$D$102,4,FALSE)=0,Clientes!$D$6,VLOOKUP(G5573,Clientes!$A$2:$D$102,4,FALSE))</f>
        <v>Ciudad de México</v>
      </c>
      <c r="I5573" t="s">
        <v>875</v>
      </c>
      <c r="J5573">
        <v>4</v>
      </c>
      <c r="O5573" t="s">
        <v>32</v>
      </c>
    </row>
    <row r="5574" spans="1:15">
      <c r="A5574">
        <f t="shared" si="175"/>
        <v>5573</v>
      </c>
      <c r="B5574" s="14">
        <v>44492</v>
      </c>
      <c r="C5574" t="s">
        <v>6</v>
      </c>
      <c r="D5574" t="s">
        <v>22</v>
      </c>
      <c r="E5574" s="15">
        <f t="shared" si="174"/>
        <v>20202372</v>
      </c>
      <c r="F5574">
        <v>263</v>
      </c>
      <c r="G5574">
        <v>99999</v>
      </c>
      <c r="H5574" t="str">
        <f>IF(VLOOKUP(G5574,Clientes!$A$2:$D$102,4,FALSE)=0,Clientes!$D$6,VLOOKUP(G5574,Clientes!$A$2:$D$102,4,FALSE))</f>
        <v>Ciudad de México</v>
      </c>
      <c r="I5574" t="s">
        <v>888</v>
      </c>
      <c r="J5574">
        <v>1</v>
      </c>
      <c r="O5574" t="s">
        <v>907</v>
      </c>
    </row>
    <row r="5575" spans="1:15">
      <c r="A5575">
        <f t="shared" si="175"/>
        <v>5574</v>
      </c>
      <c r="B5575" s="14">
        <v>44492</v>
      </c>
      <c r="C5575" t="s">
        <v>6</v>
      </c>
      <c r="D5575" t="s">
        <v>20</v>
      </c>
      <c r="E5575" s="15">
        <f t="shared" si="174"/>
        <v>20202373</v>
      </c>
      <c r="F5575">
        <v>293</v>
      </c>
      <c r="G5575">
        <v>99999</v>
      </c>
      <c r="H5575" t="str">
        <f>IF(VLOOKUP(G5575,Clientes!$A$2:$D$102,4,FALSE)=0,Clientes!$D$6,VLOOKUP(G5575,Clientes!$A$2:$D$102,4,FALSE))</f>
        <v>Ciudad de México</v>
      </c>
      <c r="I5575" t="s">
        <v>863</v>
      </c>
      <c r="J5575">
        <v>2</v>
      </c>
      <c r="O5575" t="s">
        <v>32</v>
      </c>
    </row>
    <row r="5576" spans="1:15">
      <c r="A5576">
        <f t="shared" si="175"/>
        <v>5575</v>
      </c>
      <c r="B5576" s="14">
        <v>44492</v>
      </c>
      <c r="C5576" t="s">
        <v>6</v>
      </c>
      <c r="D5576" t="s">
        <v>21</v>
      </c>
      <c r="E5576" s="15">
        <f t="shared" si="174"/>
        <v>20202374</v>
      </c>
      <c r="F5576">
        <v>304</v>
      </c>
      <c r="G5576">
        <v>99999</v>
      </c>
      <c r="H5576" t="str">
        <f>IF(VLOOKUP(G5576,Clientes!$A$2:$D$102,4,FALSE)=0,Clientes!$D$6,VLOOKUP(G5576,Clientes!$A$2:$D$102,4,FALSE))</f>
        <v>Ciudad de México</v>
      </c>
      <c r="I5576" t="s">
        <v>834</v>
      </c>
      <c r="J5576">
        <v>5</v>
      </c>
      <c r="O5576" t="s">
        <v>32</v>
      </c>
    </row>
    <row r="5577" spans="1:15">
      <c r="A5577">
        <f t="shared" si="175"/>
        <v>5576</v>
      </c>
      <c r="B5577" s="14">
        <v>44492</v>
      </c>
      <c r="C5577" t="s">
        <v>6</v>
      </c>
      <c r="D5577" t="s">
        <v>20</v>
      </c>
      <c r="E5577" s="15">
        <f t="shared" si="174"/>
        <v>20202375</v>
      </c>
      <c r="F5577">
        <v>398</v>
      </c>
      <c r="G5577">
        <v>99999</v>
      </c>
      <c r="H5577" t="str">
        <f>IF(VLOOKUP(G5577,Clientes!$A$2:$D$102,4,FALSE)=0,Clientes!$D$6,VLOOKUP(G5577,Clientes!$A$2:$D$102,4,FALSE))</f>
        <v>Ciudad de México</v>
      </c>
      <c r="I5577" t="s">
        <v>874</v>
      </c>
      <c r="J5577">
        <v>3</v>
      </c>
      <c r="O5577" t="s">
        <v>907</v>
      </c>
    </row>
    <row r="5578" spans="1:15">
      <c r="A5578">
        <f t="shared" si="175"/>
        <v>5577</v>
      </c>
      <c r="B5578" s="14">
        <v>44492</v>
      </c>
      <c r="C5578" t="s">
        <v>6</v>
      </c>
      <c r="D5578" t="s">
        <v>20</v>
      </c>
      <c r="E5578" s="15">
        <f t="shared" si="174"/>
        <v>20202376</v>
      </c>
      <c r="F5578">
        <v>423</v>
      </c>
      <c r="G5578">
        <v>99999</v>
      </c>
      <c r="H5578" t="str">
        <f>IF(VLOOKUP(G5578,Clientes!$A$2:$D$102,4,FALSE)=0,Clientes!$D$6,VLOOKUP(G5578,Clientes!$A$2:$D$102,4,FALSE))</f>
        <v>Ciudad de México</v>
      </c>
      <c r="I5578" t="s">
        <v>876</v>
      </c>
      <c r="J5578">
        <v>2</v>
      </c>
      <c r="O5578" t="s">
        <v>908</v>
      </c>
    </row>
    <row r="5579" spans="1:15">
      <c r="A5579">
        <f t="shared" si="175"/>
        <v>5578</v>
      </c>
      <c r="B5579" s="14">
        <v>44493</v>
      </c>
      <c r="C5579" t="s">
        <v>6</v>
      </c>
      <c r="D5579" t="s">
        <v>22</v>
      </c>
      <c r="E5579" s="15">
        <f t="shared" si="174"/>
        <v>20202377</v>
      </c>
      <c r="F5579">
        <v>48</v>
      </c>
      <c r="G5579">
        <v>48</v>
      </c>
      <c r="H5579" t="str">
        <f>IF(VLOOKUP(G5579,Clientes!$A$2:$D$102,4,FALSE)=0,Clientes!$D$6,VLOOKUP(G5579,Clientes!$A$2:$D$102,4,FALSE))</f>
        <v>Ciudad de México</v>
      </c>
      <c r="I5579" t="s">
        <v>833</v>
      </c>
      <c r="J5579">
        <v>4</v>
      </c>
      <c r="O5579" t="s">
        <v>907</v>
      </c>
    </row>
    <row r="5580" spans="1:15">
      <c r="A5580">
        <f t="shared" si="175"/>
        <v>5579</v>
      </c>
      <c r="B5580" s="14">
        <v>44493</v>
      </c>
      <c r="C5580" t="s">
        <v>6</v>
      </c>
      <c r="D5580" t="s">
        <v>20</v>
      </c>
      <c r="E5580" s="15">
        <f t="shared" si="174"/>
        <v>20202378</v>
      </c>
      <c r="F5580">
        <v>61</v>
      </c>
      <c r="G5580">
        <v>61</v>
      </c>
      <c r="H5580" t="str">
        <f>IF(VLOOKUP(G5580,Clientes!$A$2:$D$102,4,FALSE)=0,Clientes!$D$6,VLOOKUP(G5580,Clientes!$A$2:$D$102,4,FALSE))</f>
        <v>Ensenada</v>
      </c>
      <c r="I5580" t="s">
        <v>857</v>
      </c>
      <c r="J5580">
        <v>4</v>
      </c>
      <c r="O5580" t="s">
        <v>907</v>
      </c>
    </row>
    <row r="5581" spans="1:15">
      <c r="A5581">
        <f t="shared" si="175"/>
        <v>5580</v>
      </c>
      <c r="B5581" s="14">
        <v>44493</v>
      </c>
      <c r="C5581" t="s">
        <v>6</v>
      </c>
      <c r="D5581" t="s">
        <v>22</v>
      </c>
      <c r="E5581" s="15">
        <f t="shared" si="174"/>
        <v>20202379</v>
      </c>
      <c r="F5581">
        <v>78</v>
      </c>
      <c r="G5581">
        <v>78</v>
      </c>
      <c r="H5581" t="str">
        <f>IF(VLOOKUP(G5581,Clientes!$A$2:$D$102,4,FALSE)=0,Clientes!$D$6,VLOOKUP(G5581,Clientes!$A$2:$D$102,4,FALSE))</f>
        <v>Los Mochis</v>
      </c>
      <c r="I5581" t="s">
        <v>842</v>
      </c>
      <c r="J5581">
        <v>1</v>
      </c>
      <c r="O5581" t="s">
        <v>907</v>
      </c>
    </row>
    <row r="5582" spans="1:15">
      <c r="A5582">
        <f t="shared" si="175"/>
        <v>5581</v>
      </c>
      <c r="B5582" s="14">
        <v>44493</v>
      </c>
      <c r="C5582" t="s">
        <v>6</v>
      </c>
      <c r="D5582" t="s">
        <v>21</v>
      </c>
      <c r="E5582" s="15">
        <f t="shared" si="174"/>
        <v>20202380</v>
      </c>
      <c r="F5582">
        <v>81</v>
      </c>
      <c r="G5582">
        <v>81</v>
      </c>
      <c r="H5582" t="str">
        <f>IF(VLOOKUP(G5582,Clientes!$A$2:$D$102,4,FALSE)=0,Clientes!$D$6,VLOOKUP(G5582,Clientes!$A$2:$D$102,4,FALSE))</f>
        <v>Celaya</v>
      </c>
      <c r="I5582" t="s">
        <v>849</v>
      </c>
      <c r="J5582">
        <v>5</v>
      </c>
      <c r="O5582" t="s">
        <v>908</v>
      </c>
    </row>
    <row r="5583" spans="1:15">
      <c r="A5583">
        <f t="shared" si="175"/>
        <v>5582</v>
      </c>
      <c r="B5583" s="14">
        <v>44493</v>
      </c>
      <c r="C5583" t="s">
        <v>6</v>
      </c>
      <c r="D5583" t="s">
        <v>20</v>
      </c>
      <c r="E5583" s="15">
        <f t="shared" si="174"/>
        <v>20202381</v>
      </c>
      <c r="F5583">
        <v>246</v>
      </c>
      <c r="G5583">
        <v>99999</v>
      </c>
      <c r="H5583" t="str">
        <f>IF(VLOOKUP(G5583,Clientes!$A$2:$D$102,4,FALSE)=0,Clientes!$D$6,VLOOKUP(G5583,Clientes!$A$2:$D$102,4,FALSE))</f>
        <v>Ciudad de México</v>
      </c>
      <c r="I5583" t="s">
        <v>834</v>
      </c>
      <c r="J5583">
        <v>5</v>
      </c>
      <c r="O5583" t="s">
        <v>32</v>
      </c>
    </row>
    <row r="5584" spans="1:15">
      <c r="A5584">
        <f t="shared" si="175"/>
        <v>5583</v>
      </c>
      <c r="B5584" s="14">
        <v>44493</v>
      </c>
      <c r="C5584" t="s">
        <v>6</v>
      </c>
      <c r="D5584" t="s">
        <v>22</v>
      </c>
      <c r="E5584" s="15">
        <f t="shared" si="174"/>
        <v>20202382</v>
      </c>
      <c r="F5584">
        <v>344</v>
      </c>
      <c r="G5584">
        <v>99999</v>
      </c>
      <c r="H5584" t="str">
        <f>IF(VLOOKUP(G5584,Clientes!$A$2:$D$102,4,FALSE)=0,Clientes!$D$6,VLOOKUP(G5584,Clientes!$A$2:$D$102,4,FALSE))</f>
        <v>Ciudad de México</v>
      </c>
      <c r="I5584" t="s">
        <v>884</v>
      </c>
      <c r="J5584">
        <v>6</v>
      </c>
      <c r="O5584" t="s">
        <v>32</v>
      </c>
    </row>
    <row r="5585" spans="1:15">
      <c r="A5585">
        <f t="shared" si="175"/>
        <v>5584</v>
      </c>
      <c r="B5585" s="14">
        <v>44493</v>
      </c>
      <c r="C5585" t="s">
        <v>6</v>
      </c>
      <c r="D5585" t="s">
        <v>20</v>
      </c>
      <c r="E5585" s="15">
        <f t="shared" si="174"/>
        <v>20202383</v>
      </c>
      <c r="F5585">
        <v>376</v>
      </c>
      <c r="G5585">
        <v>99999</v>
      </c>
      <c r="H5585" t="str">
        <f>IF(VLOOKUP(G5585,Clientes!$A$2:$D$102,4,FALSE)=0,Clientes!$D$6,VLOOKUP(G5585,Clientes!$A$2:$D$102,4,FALSE))</f>
        <v>Ciudad de México</v>
      </c>
      <c r="I5585" t="s">
        <v>874</v>
      </c>
      <c r="J5585">
        <v>4</v>
      </c>
      <c r="O5585" t="s">
        <v>32</v>
      </c>
    </row>
    <row r="5586" spans="1:15">
      <c r="A5586">
        <f t="shared" si="175"/>
        <v>5585</v>
      </c>
      <c r="B5586" s="14">
        <v>44493</v>
      </c>
      <c r="C5586" t="s">
        <v>6</v>
      </c>
      <c r="D5586" t="s">
        <v>21</v>
      </c>
      <c r="E5586" s="15">
        <f t="shared" si="174"/>
        <v>20202384</v>
      </c>
      <c r="F5586">
        <v>423</v>
      </c>
      <c r="G5586">
        <v>99999</v>
      </c>
      <c r="H5586" t="str">
        <f>IF(VLOOKUP(G5586,Clientes!$A$2:$D$102,4,FALSE)=0,Clientes!$D$6,VLOOKUP(G5586,Clientes!$A$2:$D$102,4,FALSE))</f>
        <v>Ciudad de México</v>
      </c>
      <c r="I5586" t="s">
        <v>844</v>
      </c>
      <c r="J5586">
        <v>2</v>
      </c>
      <c r="O5586" t="s">
        <v>908</v>
      </c>
    </row>
    <row r="5587" spans="1:15">
      <c r="A5587">
        <f t="shared" si="175"/>
        <v>5586</v>
      </c>
      <c r="B5587" s="14">
        <v>44494</v>
      </c>
      <c r="C5587" t="s">
        <v>6</v>
      </c>
      <c r="D5587" t="s">
        <v>20</v>
      </c>
      <c r="E5587" s="15">
        <f t="shared" si="174"/>
        <v>20202385</v>
      </c>
      <c r="F5587">
        <v>57</v>
      </c>
      <c r="G5587">
        <v>57</v>
      </c>
      <c r="H5587" t="str">
        <f>IF(VLOOKUP(G5587,Clientes!$A$2:$D$102,4,FALSE)=0,Clientes!$D$6,VLOOKUP(G5587,Clientes!$A$2:$D$102,4,FALSE))</f>
        <v>Chihuahua</v>
      </c>
      <c r="I5587" t="s">
        <v>884</v>
      </c>
      <c r="J5587">
        <v>2</v>
      </c>
      <c r="O5587" t="s">
        <v>32</v>
      </c>
    </row>
    <row r="5588" spans="1:15">
      <c r="A5588">
        <f t="shared" si="175"/>
        <v>5587</v>
      </c>
      <c r="B5588" s="14">
        <v>44494</v>
      </c>
      <c r="C5588" t="s">
        <v>6</v>
      </c>
      <c r="D5588" t="s">
        <v>20</v>
      </c>
      <c r="E5588" s="15">
        <f t="shared" si="174"/>
        <v>20202386</v>
      </c>
      <c r="F5588">
        <v>63</v>
      </c>
      <c r="G5588">
        <v>63</v>
      </c>
      <c r="H5588" t="str">
        <f>IF(VLOOKUP(G5588,Clientes!$A$2:$D$102,4,FALSE)=0,Clientes!$D$6,VLOOKUP(G5588,Clientes!$A$2:$D$102,4,FALSE))</f>
        <v>Ciudad de México</v>
      </c>
      <c r="I5588" t="s">
        <v>890</v>
      </c>
      <c r="J5588">
        <v>2</v>
      </c>
      <c r="O5588" t="s">
        <v>907</v>
      </c>
    </row>
    <row r="5589" spans="1:15">
      <c r="A5589">
        <f t="shared" si="175"/>
        <v>5588</v>
      </c>
      <c r="B5589" s="14">
        <v>44494</v>
      </c>
      <c r="C5589" t="s">
        <v>6</v>
      </c>
      <c r="D5589" t="s">
        <v>21</v>
      </c>
      <c r="E5589" s="15">
        <f t="shared" si="174"/>
        <v>20202387</v>
      </c>
      <c r="F5589">
        <v>220</v>
      </c>
      <c r="G5589">
        <v>99999</v>
      </c>
      <c r="H5589" t="str">
        <f>IF(VLOOKUP(G5589,Clientes!$A$2:$D$102,4,FALSE)=0,Clientes!$D$6,VLOOKUP(G5589,Clientes!$A$2:$D$102,4,FALSE))</f>
        <v>Ciudad de México</v>
      </c>
      <c r="I5589" t="s">
        <v>856</v>
      </c>
      <c r="J5589">
        <v>7</v>
      </c>
      <c r="O5589" t="s">
        <v>907</v>
      </c>
    </row>
    <row r="5590" spans="1:15">
      <c r="A5590">
        <f t="shared" si="175"/>
        <v>5589</v>
      </c>
      <c r="B5590" s="14">
        <v>44494</v>
      </c>
      <c r="C5590" t="s">
        <v>6</v>
      </c>
      <c r="D5590" t="s">
        <v>22</v>
      </c>
      <c r="E5590" s="15">
        <f t="shared" si="174"/>
        <v>20202388</v>
      </c>
      <c r="F5590">
        <v>331</v>
      </c>
      <c r="G5590">
        <v>99999</v>
      </c>
      <c r="H5590" t="str">
        <f>IF(VLOOKUP(G5590,Clientes!$A$2:$D$102,4,FALSE)=0,Clientes!$D$6,VLOOKUP(G5590,Clientes!$A$2:$D$102,4,FALSE))</f>
        <v>Ciudad de México</v>
      </c>
      <c r="I5590" t="s">
        <v>887</v>
      </c>
      <c r="J5590">
        <v>7</v>
      </c>
      <c r="O5590" t="s">
        <v>907</v>
      </c>
    </row>
    <row r="5591" spans="1:15">
      <c r="A5591">
        <f t="shared" si="175"/>
        <v>5590</v>
      </c>
      <c r="B5591" s="14">
        <v>44494</v>
      </c>
      <c r="C5591" t="s">
        <v>6</v>
      </c>
      <c r="D5591" t="s">
        <v>20</v>
      </c>
      <c r="E5591" s="15">
        <f t="shared" si="174"/>
        <v>20202389</v>
      </c>
      <c r="F5591">
        <v>368</v>
      </c>
      <c r="G5591">
        <v>99999</v>
      </c>
      <c r="H5591" t="str">
        <f>IF(VLOOKUP(G5591,Clientes!$A$2:$D$102,4,FALSE)=0,Clientes!$D$6,VLOOKUP(G5591,Clientes!$A$2:$D$102,4,FALSE))</f>
        <v>Ciudad de México</v>
      </c>
      <c r="I5591" t="s">
        <v>886</v>
      </c>
      <c r="J5591">
        <v>3</v>
      </c>
      <c r="O5591" t="s">
        <v>907</v>
      </c>
    </row>
    <row r="5592" spans="1:15">
      <c r="A5592">
        <f t="shared" si="175"/>
        <v>5591</v>
      </c>
      <c r="B5592" s="14">
        <v>44494</v>
      </c>
      <c r="C5592" t="s">
        <v>6</v>
      </c>
      <c r="D5592" t="s">
        <v>21</v>
      </c>
      <c r="E5592" s="15">
        <f t="shared" si="174"/>
        <v>20202390</v>
      </c>
      <c r="F5592">
        <v>369</v>
      </c>
      <c r="G5592">
        <v>99999</v>
      </c>
      <c r="H5592" t="str">
        <f>IF(VLOOKUP(G5592,Clientes!$A$2:$D$102,4,FALSE)=0,Clientes!$D$6,VLOOKUP(G5592,Clientes!$A$2:$D$102,4,FALSE))</f>
        <v>Ciudad de México</v>
      </c>
      <c r="I5592" t="s">
        <v>879</v>
      </c>
      <c r="J5592">
        <v>5</v>
      </c>
      <c r="O5592" t="s">
        <v>907</v>
      </c>
    </row>
    <row r="5593" spans="1:15">
      <c r="A5593">
        <f t="shared" si="175"/>
        <v>5592</v>
      </c>
      <c r="B5593" s="14">
        <v>44494</v>
      </c>
      <c r="C5593" t="s">
        <v>6</v>
      </c>
      <c r="D5593" t="s">
        <v>20</v>
      </c>
      <c r="E5593" s="15">
        <f t="shared" si="174"/>
        <v>20202391</v>
      </c>
      <c r="F5593">
        <v>394</v>
      </c>
      <c r="G5593">
        <v>99999</v>
      </c>
      <c r="H5593" t="str">
        <f>IF(VLOOKUP(G5593,Clientes!$A$2:$D$102,4,FALSE)=0,Clientes!$D$6,VLOOKUP(G5593,Clientes!$A$2:$D$102,4,FALSE))</f>
        <v>Ciudad de México</v>
      </c>
      <c r="I5593" t="s">
        <v>878</v>
      </c>
      <c r="J5593">
        <v>5</v>
      </c>
      <c r="O5593" t="s">
        <v>907</v>
      </c>
    </row>
    <row r="5594" spans="1:15">
      <c r="A5594">
        <f t="shared" si="175"/>
        <v>5593</v>
      </c>
      <c r="B5594" s="14">
        <v>44494</v>
      </c>
      <c r="C5594" t="s">
        <v>6</v>
      </c>
      <c r="D5594" t="s">
        <v>21</v>
      </c>
      <c r="E5594" s="15">
        <f t="shared" si="174"/>
        <v>20202392</v>
      </c>
      <c r="F5594">
        <v>450</v>
      </c>
      <c r="G5594">
        <v>99999</v>
      </c>
      <c r="H5594" t="str">
        <f>IF(VLOOKUP(G5594,Clientes!$A$2:$D$102,4,FALSE)=0,Clientes!$D$6,VLOOKUP(G5594,Clientes!$A$2:$D$102,4,FALSE))</f>
        <v>Ciudad de México</v>
      </c>
      <c r="I5594" t="s">
        <v>870</v>
      </c>
      <c r="J5594">
        <v>5</v>
      </c>
      <c r="O5594" t="s">
        <v>32</v>
      </c>
    </row>
    <row r="5595" spans="1:15">
      <c r="A5595">
        <f t="shared" si="175"/>
        <v>5594</v>
      </c>
      <c r="B5595" s="14">
        <v>44495</v>
      </c>
      <c r="C5595" t="s">
        <v>6</v>
      </c>
      <c r="D5595" t="s">
        <v>20</v>
      </c>
      <c r="E5595" s="15">
        <f t="shared" si="174"/>
        <v>20202393</v>
      </c>
      <c r="F5595">
        <v>11</v>
      </c>
      <c r="G5595">
        <v>11</v>
      </c>
      <c r="H5595" t="str">
        <f>IF(VLOOKUP(G5595,Clientes!$A$2:$D$102,4,FALSE)=0,Clientes!$D$6,VLOOKUP(G5595,Clientes!$A$2:$D$102,4,FALSE))</f>
        <v>Monclova</v>
      </c>
      <c r="I5595" t="s">
        <v>883</v>
      </c>
      <c r="J5595">
        <v>3</v>
      </c>
      <c r="O5595" t="s">
        <v>907</v>
      </c>
    </row>
    <row r="5596" spans="1:15">
      <c r="A5596">
        <f t="shared" si="175"/>
        <v>5595</v>
      </c>
      <c r="B5596" s="14">
        <v>44495</v>
      </c>
      <c r="C5596" t="s">
        <v>6</v>
      </c>
      <c r="D5596" t="s">
        <v>21</v>
      </c>
      <c r="E5596" s="15">
        <f t="shared" si="174"/>
        <v>20202394</v>
      </c>
      <c r="F5596">
        <v>67</v>
      </c>
      <c r="G5596">
        <v>67</v>
      </c>
      <c r="H5596" t="str">
        <f>IF(VLOOKUP(G5596,Clientes!$A$2:$D$102,4,FALSE)=0,Clientes!$D$6,VLOOKUP(G5596,Clientes!$A$2:$D$102,4,FALSE))</f>
        <v>Guadalajara</v>
      </c>
      <c r="I5596" t="s">
        <v>874</v>
      </c>
      <c r="J5596">
        <v>5</v>
      </c>
      <c r="O5596" t="s">
        <v>908</v>
      </c>
    </row>
    <row r="5597" spans="1:15">
      <c r="A5597">
        <f t="shared" si="175"/>
        <v>5596</v>
      </c>
      <c r="B5597" s="14">
        <v>44495</v>
      </c>
      <c r="C5597" t="s">
        <v>6</v>
      </c>
      <c r="D5597" t="s">
        <v>20</v>
      </c>
      <c r="E5597" s="15">
        <f t="shared" si="174"/>
        <v>20202395</v>
      </c>
      <c r="F5597">
        <v>136</v>
      </c>
      <c r="G5597">
        <v>99999</v>
      </c>
      <c r="H5597" t="str">
        <f>IF(VLOOKUP(G5597,Clientes!$A$2:$D$102,4,FALSE)=0,Clientes!$D$6,VLOOKUP(G5597,Clientes!$A$2:$D$102,4,FALSE))</f>
        <v>Ciudad de México</v>
      </c>
      <c r="I5597" t="s">
        <v>834</v>
      </c>
      <c r="J5597">
        <v>7</v>
      </c>
      <c r="O5597" t="s">
        <v>908</v>
      </c>
    </row>
    <row r="5598" spans="1:15">
      <c r="A5598">
        <f t="shared" si="175"/>
        <v>5597</v>
      </c>
      <c r="B5598" s="14">
        <v>44495</v>
      </c>
      <c r="C5598" t="s">
        <v>6</v>
      </c>
      <c r="D5598" t="s">
        <v>21</v>
      </c>
      <c r="E5598" s="15">
        <f t="shared" si="174"/>
        <v>20202396</v>
      </c>
      <c r="F5598">
        <v>187</v>
      </c>
      <c r="G5598">
        <v>99999</v>
      </c>
      <c r="H5598" t="str">
        <f>IF(VLOOKUP(G5598,Clientes!$A$2:$D$102,4,FALSE)=0,Clientes!$D$6,VLOOKUP(G5598,Clientes!$A$2:$D$102,4,FALSE))</f>
        <v>Ciudad de México</v>
      </c>
      <c r="I5598" t="s">
        <v>843</v>
      </c>
      <c r="J5598">
        <v>4</v>
      </c>
      <c r="O5598" t="s">
        <v>908</v>
      </c>
    </row>
    <row r="5599" spans="1:15">
      <c r="A5599">
        <f t="shared" si="175"/>
        <v>5598</v>
      </c>
      <c r="B5599" s="14">
        <v>44495</v>
      </c>
      <c r="C5599" t="s">
        <v>6</v>
      </c>
      <c r="D5599" t="s">
        <v>20</v>
      </c>
      <c r="E5599" s="15">
        <f t="shared" si="174"/>
        <v>20202397</v>
      </c>
      <c r="F5599">
        <v>227</v>
      </c>
      <c r="G5599">
        <v>99999</v>
      </c>
      <c r="H5599" t="str">
        <f>IF(VLOOKUP(G5599,Clientes!$A$2:$D$102,4,FALSE)=0,Clientes!$D$6,VLOOKUP(G5599,Clientes!$A$2:$D$102,4,FALSE))</f>
        <v>Ciudad de México</v>
      </c>
      <c r="I5599" t="s">
        <v>845</v>
      </c>
      <c r="J5599">
        <v>6</v>
      </c>
      <c r="O5599" t="s">
        <v>907</v>
      </c>
    </row>
    <row r="5600" spans="1:15">
      <c r="A5600">
        <f t="shared" si="175"/>
        <v>5599</v>
      </c>
      <c r="B5600" s="14">
        <v>44495</v>
      </c>
      <c r="C5600" t="s">
        <v>6</v>
      </c>
      <c r="D5600" t="s">
        <v>20</v>
      </c>
      <c r="E5600" s="15">
        <f t="shared" si="174"/>
        <v>20202398</v>
      </c>
      <c r="F5600">
        <v>306</v>
      </c>
      <c r="G5600">
        <v>99999</v>
      </c>
      <c r="H5600" t="str">
        <f>IF(VLOOKUP(G5600,Clientes!$A$2:$D$102,4,FALSE)=0,Clientes!$D$6,VLOOKUP(G5600,Clientes!$A$2:$D$102,4,FALSE))</f>
        <v>Ciudad de México</v>
      </c>
      <c r="I5600" t="s">
        <v>869</v>
      </c>
      <c r="J5600">
        <v>2</v>
      </c>
      <c r="O5600" t="s">
        <v>32</v>
      </c>
    </row>
    <row r="5601" spans="1:15">
      <c r="A5601">
        <f t="shared" si="175"/>
        <v>5600</v>
      </c>
      <c r="B5601" s="14">
        <v>44495</v>
      </c>
      <c r="C5601" t="s">
        <v>6</v>
      </c>
      <c r="D5601" t="s">
        <v>20</v>
      </c>
      <c r="E5601" s="15">
        <f t="shared" si="174"/>
        <v>20202399</v>
      </c>
      <c r="F5601">
        <v>458</v>
      </c>
      <c r="G5601">
        <v>99999</v>
      </c>
      <c r="H5601" t="str">
        <f>IF(VLOOKUP(G5601,Clientes!$A$2:$D$102,4,FALSE)=0,Clientes!$D$6,VLOOKUP(G5601,Clientes!$A$2:$D$102,4,FALSE))</f>
        <v>Ciudad de México</v>
      </c>
      <c r="I5601" t="s">
        <v>889</v>
      </c>
      <c r="J5601">
        <v>1</v>
      </c>
      <c r="O5601" t="s">
        <v>908</v>
      </c>
    </row>
    <row r="5602" spans="1:15">
      <c r="A5602">
        <f t="shared" si="175"/>
        <v>5601</v>
      </c>
      <c r="B5602" s="14">
        <v>44496</v>
      </c>
      <c r="C5602" t="s">
        <v>6</v>
      </c>
      <c r="D5602" t="s">
        <v>21</v>
      </c>
      <c r="E5602" s="15">
        <f t="shared" si="174"/>
        <v>20202400</v>
      </c>
      <c r="F5602">
        <v>141</v>
      </c>
      <c r="G5602">
        <v>99999</v>
      </c>
      <c r="H5602" t="str">
        <f>IF(VLOOKUP(G5602,Clientes!$A$2:$D$102,4,FALSE)=0,Clientes!$D$6,VLOOKUP(G5602,Clientes!$A$2:$D$102,4,FALSE))</f>
        <v>Ciudad de México</v>
      </c>
      <c r="I5602" t="s">
        <v>865</v>
      </c>
      <c r="J5602">
        <v>6</v>
      </c>
      <c r="O5602" t="s">
        <v>908</v>
      </c>
    </row>
    <row r="5603" spans="1:15">
      <c r="A5603">
        <f t="shared" si="175"/>
        <v>5602</v>
      </c>
      <c r="B5603" s="14">
        <v>44496</v>
      </c>
      <c r="C5603" t="s">
        <v>6</v>
      </c>
      <c r="D5603" t="s">
        <v>22</v>
      </c>
      <c r="E5603" s="15">
        <f t="shared" si="174"/>
        <v>20202401</v>
      </c>
      <c r="F5603">
        <v>162</v>
      </c>
      <c r="G5603">
        <v>99999</v>
      </c>
      <c r="H5603" t="str">
        <f>IF(VLOOKUP(G5603,Clientes!$A$2:$D$102,4,FALSE)=0,Clientes!$D$6,VLOOKUP(G5603,Clientes!$A$2:$D$102,4,FALSE))</f>
        <v>Ciudad de México</v>
      </c>
      <c r="I5603" t="s">
        <v>868</v>
      </c>
      <c r="J5603">
        <v>5</v>
      </c>
      <c r="O5603" t="s">
        <v>908</v>
      </c>
    </row>
    <row r="5604" spans="1:15">
      <c r="A5604">
        <f t="shared" si="175"/>
        <v>5603</v>
      </c>
      <c r="B5604" s="14">
        <v>44496</v>
      </c>
      <c r="C5604" t="s">
        <v>6</v>
      </c>
      <c r="D5604" t="s">
        <v>22</v>
      </c>
      <c r="E5604" s="15">
        <f t="shared" si="174"/>
        <v>20202402</v>
      </c>
      <c r="F5604">
        <v>268</v>
      </c>
      <c r="G5604">
        <v>99999</v>
      </c>
      <c r="H5604" t="str">
        <f>IF(VLOOKUP(G5604,Clientes!$A$2:$D$102,4,FALSE)=0,Clientes!$D$6,VLOOKUP(G5604,Clientes!$A$2:$D$102,4,FALSE))</f>
        <v>Ciudad de México</v>
      </c>
      <c r="I5604" t="s">
        <v>835</v>
      </c>
      <c r="J5604">
        <v>2</v>
      </c>
      <c r="O5604" t="s">
        <v>32</v>
      </c>
    </row>
    <row r="5605" spans="1:15">
      <c r="A5605">
        <f t="shared" si="175"/>
        <v>5604</v>
      </c>
      <c r="B5605" s="14">
        <v>44496</v>
      </c>
      <c r="C5605" t="s">
        <v>6</v>
      </c>
      <c r="D5605" t="s">
        <v>21</v>
      </c>
      <c r="E5605" s="15">
        <f t="shared" si="174"/>
        <v>20202403</v>
      </c>
      <c r="F5605">
        <v>346</v>
      </c>
      <c r="G5605">
        <v>99999</v>
      </c>
      <c r="H5605" t="str">
        <f>IF(VLOOKUP(G5605,Clientes!$A$2:$D$102,4,FALSE)=0,Clientes!$D$6,VLOOKUP(G5605,Clientes!$A$2:$D$102,4,FALSE))</f>
        <v>Ciudad de México</v>
      </c>
      <c r="I5605" t="s">
        <v>849</v>
      </c>
      <c r="J5605">
        <v>1</v>
      </c>
      <c r="O5605" t="s">
        <v>908</v>
      </c>
    </row>
    <row r="5606" spans="1:15">
      <c r="A5606">
        <f t="shared" si="175"/>
        <v>5605</v>
      </c>
      <c r="B5606" s="14">
        <v>44496</v>
      </c>
      <c r="C5606" t="s">
        <v>6</v>
      </c>
      <c r="D5606" t="s">
        <v>21</v>
      </c>
      <c r="E5606" s="15">
        <f t="shared" si="174"/>
        <v>20202404</v>
      </c>
      <c r="F5606">
        <v>452</v>
      </c>
      <c r="G5606">
        <v>99999</v>
      </c>
      <c r="H5606" t="str">
        <f>IF(VLOOKUP(G5606,Clientes!$A$2:$D$102,4,FALSE)=0,Clientes!$D$6,VLOOKUP(G5606,Clientes!$A$2:$D$102,4,FALSE))</f>
        <v>Ciudad de México</v>
      </c>
      <c r="I5606" t="s">
        <v>870</v>
      </c>
      <c r="J5606">
        <v>4</v>
      </c>
      <c r="O5606" t="s">
        <v>908</v>
      </c>
    </row>
    <row r="5607" spans="1:15">
      <c r="A5607">
        <f t="shared" si="175"/>
        <v>5606</v>
      </c>
      <c r="B5607" s="14">
        <v>44497</v>
      </c>
      <c r="C5607" t="s">
        <v>6</v>
      </c>
      <c r="D5607" t="s">
        <v>22</v>
      </c>
      <c r="E5607" s="15">
        <f t="shared" si="174"/>
        <v>20202405</v>
      </c>
      <c r="F5607">
        <v>339</v>
      </c>
      <c r="G5607">
        <v>99999</v>
      </c>
      <c r="H5607" t="str">
        <f>IF(VLOOKUP(G5607,Clientes!$A$2:$D$102,4,FALSE)=0,Clientes!$D$6,VLOOKUP(G5607,Clientes!$A$2:$D$102,4,FALSE))</f>
        <v>Ciudad de México</v>
      </c>
      <c r="I5607" t="s">
        <v>861</v>
      </c>
      <c r="J5607">
        <v>3</v>
      </c>
      <c r="O5607" t="s">
        <v>908</v>
      </c>
    </row>
    <row r="5608" spans="1:15">
      <c r="A5608">
        <f t="shared" si="175"/>
        <v>5607</v>
      </c>
      <c r="B5608" s="14">
        <v>44497</v>
      </c>
      <c r="C5608" t="s">
        <v>6</v>
      </c>
      <c r="D5608" t="s">
        <v>20</v>
      </c>
      <c r="E5608" s="15">
        <f t="shared" si="174"/>
        <v>20202406</v>
      </c>
      <c r="F5608">
        <v>339</v>
      </c>
      <c r="G5608">
        <v>99999</v>
      </c>
      <c r="H5608" t="str">
        <f>IF(VLOOKUP(G5608,Clientes!$A$2:$D$102,4,FALSE)=0,Clientes!$D$6,VLOOKUP(G5608,Clientes!$A$2:$D$102,4,FALSE))</f>
        <v>Ciudad de México</v>
      </c>
      <c r="I5608" t="s">
        <v>851</v>
      </c>
      <c r="J5608">
        <v>5</v>
      </c>
      <c r="O5608" t="s">
        <v>908</v>
      </c>
    </row>
    <row r="5609" spans="1:15">
      <c r="A5609">
        <f t="shared" si="175"/>
        <v>5608</v>
      </c>
      <c r="B5609" s="14">
        <v>44497</v>
      </c>
      <c r="C5609" t="s">
        <v>6</v>
      </c>
      <c r="D5609" t="s">
        <v>21</v>
      </c>
      <c r="E5609" s="15">
        <f t="shared" si="174"/>
        <v>20202407</v>
      </c>
      <c r="F5609">
        <v>447</v>
      </c>
      <c r="G5609">
        <v>99999</v>
      </c>
      <c r="H5609" t="str">
        <f>IF(VLOOKUP(G5609,Clientes!$A$2:$D$102,4,FALSE)=0,Clientes!$D$6,VLOOKUP(G5609,Clientes!$A$2:$D$102,4,FALSE))</f>
        <v>Ciudad de México</v>
      </c>
      <c r="I5609" t="s">
        <v>871</v>
      </c>
      <c r="J5609">
        <v>3</v>
      </c>
      <c r="O5609" t="s">
        <v>908</v>
      </c>
    </row>
    <row r="5610" spans="1:15">
      <c r="A5610">
        <f t="shared" si="175"/>
        <v>5609</v>
      </c>
      <c r="B5610" s="14">
        <v>44498</v>
      </c>
      <c r="C5610" t="s">
        <v>6</v>
      </c>
      <c r="D5610" t="s">
        <v>20</v>
      </c>
      <c r="E5610" s="15">
        <f t="shared" si="174"/>
        <v>20202408</v>
      </c>
      <c r="F5610">
        <v>58</v>
      </c>
      <c r="G5610">
        <v>58</v>
      </c>
      <c r="H5610" t="str">
        <f>IF(VLOOKUP(G5610,Clientes!$A$2:$D$102,4,FALSE)=0,Clientes!$D$6,VLOOKUP(G5610,Clientes!$A$2:$D$102,4,FALSE))</f>
        <v>Ciudad de México</v>
      </c>
      <c r="I5610" t="s">
        <v>835</v>
      </c>
      <c r="J5610">
        <v>5</v>
      </c>
      <c r="O5610" t="s">
        <v>908</v>
      </c>
    </row>
    <row r="5611" spans="1:15">
      <c r="A5611">
        <f t="shared" si="175"/>
        <v>5610</v>
      </c>
      <c r="B5611" s="14">
        <v>44498</v>
      </c>
      <c r="C5611" t="s">
        <v>6</v>
      </c>
      <c r="D5611" t="s">
        <v>22</v>
      </c>
      <c r="E5611" s="15">
        <f t="shared" si="174"/>
        <v>20202409</v>
      </c>
      <c r="F5611">
        <v>150</v>
      </c>
      <c r="G5611">
        <v>99999</v>
      </c>
      <c r="H5611" t="str">
        <f>IF(VLOOKUP(G5611,Clientes!$A$2:$D$102,4,FALSE)=0,Clientes!$D$6,VLOOKUP(G5611,Clientes!$A$2:$D$102,4,FALSE))</f>
        <v>Ciudad de México</v>
      </c>
      <c r="I5611" t="s">
        <v>866</v>
      </c>
      <c r="J5611">
        <v>4</v>
      </c>
      <c r="O5611" t="s">
        <v>907</v>
      </c>
    </row>
    <row r="5612" spans="1:15">
      <c r="A5612">
        <f t="shared" si="175"/>
        <v>5611</v>
      </c>
      <c r="B5612" s="14">
        <v>44498</v>
      </c>
      <c r="C5612" t="s">
        <v>6</v>
      </c>
      <c r="D5612" t="s">
        <v>21</v>
      </c>
      <c r="E5612" s="15">
        <f t="shared" si="174"/>
        <v>20202410</v>
      </c>
      <c r="F5612">
        <v>199</v>
      </c>
      <c r="G5612">
        <v>99999</v>
      </c>
      <c r="H5612" t="str">
        <f>IF(VLOOKUP(G5612,Clientes!$A$2:$D$102,4,FALSE)=0,Clientes!$D$6,VLOOKUP(G5612,Clientes!$A$2:$D$102,4,FALSE))</f>
        <v>Ciudad de México</v>
      </c>
      <c r="I5612" t="s">
        <v>886</v>
      </c>
      <c r="J5612">
        <v>5</v>
      </c>
      <c r="O5612" t="s">
        <v>32</v>
      </c>
    </row>
    <row r="5613" spans="1:15">
      <c r="A5613">
        <f t="shared" si="175"/>
        <v>5612</v>
      </c>
      <c r="B5613" s="14">
        <v>44498</v>
      </c>
      <c r="C5613" t="s">
        <v>6</v>
      </c>
      <c r="D5613" t="s">
        <v>20</v>
      </c>
      <c r="E5613" s="15">
        <f t="shared" si="174"/>
        <v>20202411</v>
      </c>
      <c r="F5613">
        <v>219</v>
      </c>
      <c r="G5613">
        <v>99999</v>
      </c>
      <c r="H5613" t="str">
        <f>IF(VLOOKUP(G5613,Clientes!$A$2:$D$102,4,FALSE)=0,Clientes!$D$6,VLOOKUP(G5613,Clientes!$A$2:$D$102,4,FALSE))</f>
        <v>Ciudad de México</v>
      </c>
      <c r="I5613" t="s">
        <v>834</v>
      </c>
      <c r="J5613">
        <v>4</v>
      </c>
      <c r="O5613" t="s">
        <v>908</v>
      </c>
    </row>
    <row r="5614" spans="1:15">
      <c r="A5614">
        <f t="shared" si="175"/>
        <v>5613</v>
      </c>
      <c r="B5614" s="14">
        <v>44498</v>
      </c>
      <c r="C5614" t="s">
        <v>6</v>
      </c>
      <c r="D5614" t="s">
        <v>20</v>
      </c>
      <c r="E5614" s="15">
        <f t="shared" si="174"/>
        <v>20202412</v>
      </c>
      <c r="F5614">
        <v>240</v>
      </c>
      <c r="G5614">
        <v>99999</v>
      </c>
      <c r="H5614" t="str">
        <f>IF(VLOOKUP(G5614,Clientes!$A$2:$D$102,4,FALSE)=0,Clientes!$D$6,VLOOKUP(G5614,Clientes!$A$2:$D$102,4,FALSE))</f>
        <v>Ciudad de México</v>
      </c>
      <c r="I5614" t="s">
        <v>860</v>
      </c>
      <c r="J5614">
        <v>1</v>
      </c>
      <c r="O5614" t="s">
        <v>907</v>
      </c>
    </row>
    <row r="5615" spans="1:15">
      <c r="A5615">
        <f t="shared" si="175"/>
        <v>5614</v>
      </c>
      <c r="B5615" s="14">
        <v>44498</v>
      </c>
      <c r="C5615" t="s">
        <v>6</v>
      </c>
      <c r="D5615" t="s">
        <v>20</v>
      </c>
      <c r="E5615" s="15">
        <f t="shared" si="174"/>
        <v>20202413</v>
      </c>
      <c r="F5615">
        <v>307</v>
      </c>
      <c r="G5615">
        <v>99999</v>
      </c>
      <c r="H5615" t="str">
        <f>IF(VLOOKUP(G5615,Clientes!$A$2:$D$102,4,FALSE)=0,Clientes!$D$6,VLOOKUP(G5615,Clientes!$A$2:$D$102,4,FALSE))</f>
        <v>Ciudad de México</v>
      </c>
      <c r="I5615" t="s">
        <v>848</v>
      </c>
      <c r="J5615">
        <v>2</v>
      </c>
      <c r="O5615" t="s">
        <v>32</v>
      </c>
    </row>
    <row r="5616" spans="1:15">
      <c r="A5616">
        <f t="shared" si="175"/>
        <v>5615</v>
      </c>
      <c r="B5616" s="14">
        <v>44498</v>
      </c>
      <c r="C5616" t="s">
        <v>6</v>
      </c>
      <c r="D5616" t="s">
        <v>20</v>
      </c>
      <c r="E5616" s="15">
        <f t="shared" si="174"/>
        <v>20202414</v>
      </c>
      <c r="F5616">
        <v>329</v>
      </c>
      <c r="G5616">
        <v>99999</v>
      </c>
      <c r="H5616" t="str">
        <f>IF(VLOOKUP(G5616,Clientes!$A$2:$D$102,4,FALSE)=0,Clientes!$D$6,VLOOKUP(G5616,Clientes!$A$2:$D$102,4,FALSE))</f>
        <v>Ciudad de México</v>
      </c>
      <c r="I5616" t="s">
        <v>862</v>
      </c>
      <c r="J5616">
        <v>4</v>
      </c>
      <c r="O5616" t="s">
        <v>32</v>
      </c>
    </row>
    <row r="5617" spans="1:15">
      <c r="A5617">
        <f t="shared" si="175"/>
        <v>5616</v>
      </c>
      <c r="B5617" s="14">
        <v>44498</v>
      </c>
      <c r="C5617" t="s">
        <v>6</v>
      </c>
      <c r="D5617" t="s">
        <v>22</v>
      </c>
      <c r="E5617" s="15">
        <f t="shared" si="174"/>
        <v>20202415</v>
      </c>
      <c r="F5617">
        <v>334</v>
      </c>
      <c r="G5617">
        <v>99999</v>
      </c>
      <c r="H5617" t="str">
        <f>IF(VLOOKUP(G5617,Clientes!$A$2:$D$102,4,FALSE)=0,Clientes!$D$6,VLOOKUP(G5617,Clientes!$A$2:$D$102,4,FALSE))</f>
        <v>Ciudad de México</v>
      </c>
      <c r="I5617" t="s">
        <v>868</v>
      </c>
      <c r="J5617">
        <v>2</v>
      </c>
      <c r="O5617" t="s">
        <v>907</v>
      </c>
    </row>
    <row r="5618" spans="1:15">
      <c r="A5618">
        <f t="shared" si="175"/>
        <v>5617</v>
      </c>
      <c r="B5618" s="14">
        <v>44498</v>
      </c>
      <c r="C5618" t="s">
        <v>6</v>
      </c>
      <c r="D5618" t="s">
        <v>21</v>
      </c>
      <c r="E5618" s="15">
        <f t="shared" si="174"/>
        <v>20202416</v>
      </c>
      <c r="F5618">
        <v>343</v>
      </c>
      <c r="G5618">
        <v>99999</v>
      </c>
      <c r="H5618" t="str">
        <f>IF(VLOOKUP(G5618,Clientes!$A$2:$D$102,4,FALSE)=0,Clientes!$D$6,VLOOKUP(G5618,Clientes!$A$2:$D$102,4,FALSE))</f>
        <v>Ciudad de México</v>
      </c>
      <c r="I5618" t="s">
        <v>859</v>
      </c>
      <c r="J5618">
        <v>6</v>
      </c>
      <c r="O5618" t="s">
        <v>32</v>
      </c>
    </row>
    <row r="5619" spans="1:15">
      <c r="A5619">
        <f t="shared" si="175"/>
        <v>5618</v>
      </c>
      <c r="B5619" s="14">
        <v>44499</v>
      </c>
      <c r="C5619" t="s">
        <v>6</v>
      </c>
      <c r="D5619" t="s">
        <v>21</v>
      </c>
      <c r="E5619" s="15">
        <f t="shared" si="174"/>
        <v>20202417</v>
      </c>
      <c r="F5619">
        <v>17</v>
      </c>
      <c r="G5619">
        <v>17</v>
      </c>
      <c r="H5619" t="str">
        <f>IF(VLOOKUP(G5619,Clientes!$A$2:$D$102,4,FALSE)=0,Clientes!$D$6,VLOOKUP(G5619,Clientes!$A$2:$D$102,4,FALSE))</f>
        <v>Heroica Matamoros</v>
      </c>
      <c r="I5619" t="s">
        <v>885</v>
      </c>
      <c r="J5619">
        <v>3</v>
      </c>
      <c r="O5619" t="s">
        <v>908</v>
      </c>
    </row>
    <row r="5620" spans="1:15">
      <c r="A5620">
        <f t="shared" si="175"/>
        <v>5619</v>
      </c>
      <c r="B5620" s="14">
        <v>44499</v>
      </c>
      <c r="C5620" t="s">
        <v>6</v>
      </c>
      <c r="D5620" t="s">
        <v>20</v>
      </c>
      <c r="E5620" s="15">
        <f t="shared" si="174"/>
        <v>20202418</v>
      </c>
      <c r="F5620">
        <v>38</v>
      </c>
      <c r="G5620">
        <v>38</v>
      </c>
      <c r="H5620" t="str">
        <f>IF(VLOOKUP(G5620,Clientes!$A$2:$D$102,4,FALSE)=0,Clientes!$D$6,VLOOKUP(G5620,Clientes!$A$2:$D$102,4,FALSE))</f>
        <v>Victoria de Durango</v>
      </c>
      <c r="I5620" t="s">
        <v>850</v>
      </c>
      <c r="J5620">
        <v>6</v>
      </c>
      <c r="O5620" t="s">
        <v>908</v>
      </c>
    </row>
    <row r="5621" spans="1:15">
      <c r="A5621">
        <f t="shared" si="175"/>
        <v>5620</v>
      </c>
      <c r="B5621" s="14">
        <v>44499</v>
      </c>
      <c r="C5621" t="s">
        <v>6</v>
      </c>
      <c r="D5621" t="s">
        <v>20</v>
      </c>
      <c r="E5621" s="15">
        <f t="shared" si="174"/>
        <v>20202419</v>
      </c>
      <c r="F5621">
        <v>111</v>
      </c>
      <c r="G5621">
        <v>99999</v>
      </c>
      <c r="H5621" t="str">
        <f>IF(VLOOKUP(G5621,Clientes!$A$2:$D$102,4,FALSE)=0,Clientes!$D$6,VLOOKUP(G5621,Clientes!$A$2:$D$102,4,FALSE))</f>
        <v>Ciudad de México</v>
      </c>
      <c r="I5621" t="s">
        <v>887</v>
      </c>
      <c r="J5621">
        <v>6</v>
      </c>
      <c r="O5621" t="s">
        <v>907</v>
      </c>
    </row>
    <row r="5622" spans="1:15">
      <c r="A5622">
        <f t="shared" si="175"/>
        <v>5621</v>
      </c>
      <c r="B5622" s="14">
        <v>44499</v>
      </c>
      <c r="C5622" t="s">
        <v>6</v>
      </c>
      <c r="D5622" t="s">
        <v>21</v>
      </c>
      <c r="E5622" s="15">
        <f t="shared" si="174"/>
        <v>20202420</v>
      </c>
      <c r="F5622">
        <v>255</v>
      </c>
      <c r="G5622">
        <v>99999</v>
      </c>
      <c r="H5622" t="str">
        <f>IF(VLOOKUP(G5622,Clientes!$A$2:$D$102,4,FALSE)=0,Clientes!$D$6,VLOOKUP(G5622,Clientes!$A$2:$D$102,4,FALSE))</f>
        <v>Ciudad de México</v>
      </c>
      <c r="I5622" t="s">
        <v>864</v>
      </c>
      <c r="J5622">
        <v>2</v>
      </c>
      <c r="O5622" t="s">
        <v>907</v>
      </c>
    </row>
    <row r="5623" spans="1:15">
      <c r="A5623">
        <f t="shared" si="175"/>
        <v>5622</v>
      </c>
      <c r="B5623" s="14">
        <v>44499</v>
      </c>
      <c r="C5623" t="s">
        <v>6</v>
      </c>
      <c r="D5623" t="s">
        <v>20</v>
      </c>
      <c r="E5623" s="15">
        <f t="shared" si="174"/>
        <v>20202421</v>
      </c>
      <c r="F5623">
        <v>262</v>
      </c>
      <c r="G5623">
        <v>99999</v>
      </c>
      <c r="H5623" t="str">
        <f>IF(VLOOKUP(G5623,Clientes!$A$2:$D$102,4,FALSE)=0,Clientes!$D$6,VLOOKUP(G5623,Clientes!$A$2:$D$102,4,FALSE))</f>
        <v>Ciudad de México</v>
      </c>
      <c r="I5623" t="s">
        <v>876</v>
      </c>
      <c r="J5623">
        <v>2</v>
      </c>
      <c r="O5623" t="s">
        <v>907</v>
      </c>
    </row>
    <row r="5624" spans="1:15">
      <c r="A5624">
        <f t="shared" si="175"/>
        <v>5623</v>
      </c>
      <c r="B5624" s="14">
        <v>44499</v>
      </c>
      <c r="C5624" t="s">
        <v>6</v>
      </c>
      <c r="D5624" t="s">
        <v>21</v>
      </c>
      <c r="E5624" s="15">
        <f t="shared" si="174"/>
        <v>20202422</v>
      </c>
      <c r="F5624">
        <v>266</v>
      </c>
      <c r="G5624">
        <v>99999</v>
      </c>
      <c r="H5624" t="str">
        <f>IF(VLOOKUP(G5624,Clientes!$A$2:$D$102,4,FALSE)=0,Clientes!$D$6,VLOOKUP(G5624,Clientes!$A$2:$D$102,4,FALSE))</f>
        <v>Ciudad de México</v>
      </c>
      <c r="I5624" t="s">
        <v>870</v>
      </c>
      <c r="J5624">
        <v>3</v>
      </c>
      <c r="O5624" t="s">
        <v>32</v>
      </c>
    </row>
    <row r="5625" spans="1:15">
      <c r="A5625">
        <f t="shared" si="175"/>
        <v>5624</v>
      </c>
      <c r="B5625" s="14">
        <v>44499</v>
      </c>
      <c r="C5625" t="s">
        <v>36</v>
      </c>
      <c r="D5625" t="s">
        <v>20</v>
      </c>
      <c r="E5625" s="15">
        <f t="shared" si="174"/>
        <v>20202423</v>
      </c>
      <c r="F5625">
        <v>279</v>
      </c>
      <c r="G5625">
        <v>99999</v>
      </c>
      <c r="H5625" t="str">
        <f>IF(VLOOKUP(G5625,Clientes!$A$2:$D$102,4,FALSE)=0,Clientes!$D$6,VLOOKUP(G5625,Clientes!$A$2:$D$102,4,FALSE))</f>
        <v>Ciudad de México</v>
      </c>
      <c r="I5625" t="s">
        <v>862</v>
      </c>
      <c r="J5625">
        <v>6</v>
      </c>
      <c r="O5625" t="s">
        <v>32</v>
      </c>
    </row>
    <row r="5626" spans="1:15">
      <c r="A5626">
        <f t="shared" si="175"/>
        <v>5625</v>
      </c>
      <c r="B5626" s="14">
        <v>44499</v>
      </c>
      <c r="C5626" t="s">
        <v>6</v>
      </c>
      <c r="D5626" t="s">
        <v>20</v>
      </c>
      <c r="E5626" s="15">
        <f t="shared" si="174"/>
        <v>20202424</v>
      </c>
      <c r="F5626">
        <v>286</v>
      </c>
      <c r="G5626">
        <v>99999</v>
      </c>
      <c r="H5626" t="str">
        <f>IF(VLOOKUP(G5626,Clientes!$A$2:$D$102,4,FALSE)=0,Clientes!$D$6,VLOOKUP(G5626,Clientes!$A$2:$D$102,4,FALSE))</f>
        <v>Ciudad de México</v>
      </c>
      <c r="I5626" t="s">
        <v>880</v>
      </c>
      <c r="J5626">
        <v>5</v>
      </c>
      <c r="O5626" t="s">
        <v>32</v>
      </c>
    </row>
    <row r="5627" spans="1:15">
      <c r="A5627">
        <f t="shared" si="175"/>
        <v>5626</v>
      </c>
      <c r="B5627" s="14">
        <v>44499</v>
      </c>
      <c r="C5627" t="s">
        <v>6</v>
      </c>
      <c r="D5627" t="s">
        <v>20</v>
      </c>
      <c r="E5627" s="15">
        <f t="shared" si="174"/>
        <v>20202425</v>
      </c>
      <c r="F5627">
        <v>362</v>
      </c>
      <c r="G5627">
        <v>99999</v>
      </c>
      <c r="H5627" t="str">
        <f>IF(VLOOKUP(G5627,Clientes!$A$2:$D$102,4,FALSE)=0,Clientes!$D$6,VLOOKUP(G5627,Clientes!$A$2:$D$102,4,FALSE))</f>
        <v>Ciudad de México</v>
      </c>
      <c r="I5627" t="s">
        <v>875</v>
      </c>
      <c r="J5627">
        <v>5</v>
      </c>
      <c r="O5627" t="s">
        <v>907</v>
      </c>
    </row>
    <row r="5628" spans="1:15">
      <c r="A5628">
        <f t="shared" si="175"/>
        <v>5627</v>
      </c>
      <c r="B5628" s="14">
        <v>44499</v>
      </c>
      <c r="C5628" t="s">
        <v>6</v>
      </c>
      <c r="D5628" t="s">
        <v>20</v>
      </c>
      <c r="E5628" s="15">
        <f t="shared" ref="E5628:E5691" si="176">IF(CONCATENATE(D5628,F5628)=CONCATENATE(D5627,F5627),E5627,E5627+1)</f>
        <v>20202426</v>
      </c>
      <c r="F5628">
        <v>453</v>
      </c>
      <c r="G5628">
        <v>99999</v>
      </c>
      <c r="H5628" t="str">
        <f>IF(VLOOKUP(G5628,Clientes!$A$2:$D$102,4,FALSE)=0,Clientes!$D$6,VLOOKUP(G5628,Clientes!$A$2:$D$102,4,FALSE))</f>
        <v>Ciudad de México</v>
      </c>
      <c r="I5628" t="s">
        <v>840</v>
      </c>
      <c r="J5628">
        <v>4</v>
      </c>
      <c r="O5628" t="s">
        <v>908</v>
      </c>
    </row>
    <row r="5629" spans="1:15">
      <c r="A5629">
        <f t="shared" si="175"/>
        <v>5628</v>
      </c>
      <c r="B5629" s="14">
        <v>44500</v>
      </c>
      <c r="C5629" t="s">
        <v>6</v>
      </c>
      <c r="D5629" t="s">
        <v>20</v>
      </c>
      <c r="E5629" s="15">
        <f t="shared" si="176"/>
        <v>20202427</v>
      </c>
      <c r="F5629">
        <v>94</v>
      </c>
      <c r="G5629">
        <v>94</v>
      </c>
      <c r="H5629" t="str">
        <f>IF(VLOOKUP(G5629,Clientes!$A$2:$D$102,4,FALSE)=0,Clientes!$D$6,VLOOKUP(G5629,Clientes!$A$2:$D$102,4,FALSE))</f>
        <v>Ciudad de México</v>
      </c>
      <c r="I5629" t="s">
        <v>829</v>
      </c>
      <c r="J5629">
        <v>6</v>
      </c>
      <c r="O5629" t="s">
        <v>907</v>
      </c>
    </row>
    <row r="5630" spans="1:15">
      <c r="A5630">
        <f t="shared" si="175"/>
        <v>5629</v>
      </c>
      <c r="B5630" s="14">
        <v>44500</v>
      </c>
      <c r="C5630" t="s">
        <v>6</v>
      </c>
      <c r="D5630" t="s">
        <v>20</v>
      </c>
      <c r="E5630" s="15">
        <f t="shared" si="176"/>
        <v>20202428</v>
      </c>
      <c r="F5630">
        <v>128</v>
      </c>
      <c r="G5630">
        <v>99999</v>
      </c>
      <c r="H5630" t="str">
        <f>IF(VLOOKUP(G5630,Clientes!$A$2:$D$102,4,FALSE)=0,Clientes!$D$6,VLOOKUP(G5630,Clientes!$A$2:$D$102,4,FALSE))</f>
        <v>Ciudad de México</v>
      </c>
      <c r="I5630" t="s">
        <v>848</v>
      </c>
      <c r="J5630">
        <v>7</v>
      </c>
      <c r="O5630" t="s">
        <v>32</v>
      </c>
    </row>
    <row r="5631" spans="1:15">
      <c r="A5631">
        <f t="shared" si="175"/>
        <v>5630</v>
      </c>
      <c r="B5631" s="14">
        <v>44500</v>
      </c>
      <c r="C5631" t="s">
        <v>6</v>
      </c>
      <c r="D5631" t="s">
        <v>20</v>
      </c>
      <c r="E5631" s="15">
        <f t="shared" si="176"/>
        <v>20202429</v>
      </c>
      <c r="F5631">
        <v>129</v>
      </c>
      <c r="G5631">
        <v>99999</v>
      </c>
      <c r="H5631" t="str">
        <f>IF(VLOOKUP(G5631,Clientes!$A$2:$D$102,4,FALSE)=0,Clientes!$D$6,VLOOKUP(G5631,Clientes!$A$2:$D$102,4,FALSE))</f>
        <v>Ciudad de México</v>
      </c>
      <c r="I5631" t="s">
        <v>876</v>
      </c>
      <c r="J5631">
        <v>5</v>
      </c>
      <c r="O5631" t="s">
        <v>907</v>
      </c>
    </row>
    <row r="5632" spans="1:15">
      <c r="A5632">
        <f t="shared" si="175"/>
        <v>5631</v>
      </c>
      <c r="B5632" s="14">
        <v>44500</v>
      </c>
      <c r="C5632" t="s">
        <v>6</v>
      </c>
      <c r="D5632" t="s">
        <v>21</v>
      </c>
      <c r="E5632" s="15">
        <f t="shared" si="176"/>
        <v>20202430</v>
      </c>
      <c r="F5632">
        <v>171</v>
      </c>
      <c r="G5632">
        <v>99999</v>
      </c>
      <c r="H5632" t="str">
        <f>IF(VLOOKUP(G5632,Clientes!$A$2:$D$102,4,FALSE)=0,Clientes!$D$6,VLOOKUP(G5632,Clientes!$A$2:$D$102,4,FALSE))</f>
        <v>Ciudad de México</v>
      </c>
      <c r="I5632" t="s">
        <v>850</v>
      </c>
      <c r="J5632">
        <v>3</v>
      </c>
      <c r="O5632" t="s">
        <v>907</v>
      </c>
    </row>
    <row r="5633" spans="1:15">
      <c r="A5633">
        <f t="shared" si="175"/>
        <v>5632</v>
      </c>
      <c r="B5633" s="14">
        <v>44500</v>
      </c>
      <c r="C5633" t="s">
        <v>6</v>
      </c>
      <c r="D5633" t="s">
        <v>22</v>
      </c>
      <c r="E5633" s="15">
        <f t="shared" si="176"/>
        <v>20202431</v>
      </c>
      <c r="F5633">
        <v>184</v>
      </c>
      <c r="G5633">
        <v>99999</v>
      </c>
      <c r="H5633" t="str">
        <f>IF(VLOOKUP(G5633,Clientes!$A$2:$D$102,4,FALSE)=0,Clientes!$D$6,VLOOKUP(G5633,Clientes!$A$2:$D$102,4,FALSE))</f>
        <v>Ciudad de México</v>
      </c>
      <c r="I5633" t="s">
        <v>870</v>
      </c>
      <c r="J5633">
        <v>7</v>
      </c>
      <c r="O5633" t="s">
        <v>32</v>
      </c>
    </row>
    <row r="5634" spans="1:15">
      <c r="A5634">
        <f t="shared" si="175"/>
        <v>5633</v>
      </c>
      <c r="B5634" s="14">
        <v>44500</v>
      </c>
      <c r="C5634" t="s">
        <v>6</v>
      </c>
      <c r="D5634" t="s">
        <v>20</v>
      </c>
      <c r="E5634" s="15">
        <f t="shared" si="176"/>
        <v>20202432</v>
      </c>
      <c r="F5634">
        <v>199</v>
      </c>
      <c r="G5634">
        <v>99999</v>
      </c>
      <c r="H5634" t="str">
        <f>IF(VLOOKUP(G5634,Clientes!$A$2:$D$102,4,FALSE)=0,Clientes!$D$6,VLOOKUP(G5634,Clientes!$A$2:$D$102,4,FALSE))</f>
        <v>Ciudad de México</v>
      </c>
      <c r="I5634" t="s">
        <v>884</v>
      </c>
      <c r="J5634">
        <v>7</v>
      </c>
      <c r="O5634" t="s">
        <v>32</v>
      </c>
    </row>
    <row r="5635" spans="1:15">
      <c r="A5635">
        <f t="shared" si="175"/>
        <v>5634</v>
      </c>
      <c r="B5635" s="14">
        <v>44500</v>
      </c>
      <c r="C5635" t="s">
        <v>6</v>
      </c>
      <c r="D5635" t="s">
        <v>20</v>
      </c>
      <c r="E5635" s="15">
        <f t="shared" si="176"/>
        <v>20202433</v>
      </c>
      <c r="F5635">
        <v>210</v>
      </c>
      <c r="G5635">
        <v>99999</v>
      </c>
      <c r="H5635" t="str">
        <f>IF(VLOOKUP(G5635,Clientes!$A$2:$D$102,4,FALSE)=0,Clientes!$D$6,VLOOKUP(G5635,Clientes!$A$2:$D$102,4,FALSE))</f>
        <v>Ciudad de México</v>
      </c>
      <c r="I5635" t="s">
        <v>859</v>
      </c>
      <c r="J5635">
        <v>2</v>
      </c>
      <c r="O5635" t="s">
        <v>907</v>
      </c>
    </row>
    <row r="5636" spans="1:15">
      <c r="A5636">
        <f t="shared" ref="A5636:A5699" si="177">A5635+1</f>
        <v>5635</v>
      </c>
      <c r="B5636" s="14">
        <v>44500</v>
      </c>
      <c r="C5636" t="s">
        <v>6</v>
      </c>
      <c r="D5636" t="s">
        <v>22</v>
      </c>
      <c r="E5636" s="15">
        <f t="shared" si="176"/>
        <v>20202434</v>
      </c>
      <c r="F5636">
        <v>224</v>
      </c>
      <c r="G5636">
        <v>99999</v>
      </c>
      <c r="H5636" t="str">
        <f>IF(VLOOKUP(G5636,Clientes!$A$2:$D$102,4,FALSE)=0,Clientes!$D$6,VLOOKUP(G5636,Clientes!$A$2:$D$102,4,FALSE))</f>
        <v>Ciudad de México</v>
      </c>
      <c r="I5636" t="s">
        <v>833</v>
      </c>
      <c r="J5636">
        <v>2</v>
      </c>
      <c r="O5636" t="s">
        <v>907</v>
      </c>
    </row>
    <row r="5637" spans="1:15">
      <c r="A5637">
        <f t="shared" si="177"/>
        <v>5636</v>
      </c>
      <c r="B5637" s="14">
        <v>44500</v>
      </c>
      <c r="C5637" t="s">
        <v>6</v>
      </c>
      <c r="D5637" t="s">
        <v>21</v>
      </c>
      <c r="E5637" s="15">
        <f t="shared" si="176"/>
        <v>20202435</v>
      </c>
      <c r="F5637">
        <v>235</v>
      </c>
      <c r="G5637">
        <v>99999</v>
      </c>
      <c r="H5637" t="str">
        <f>IF(VLOOKUP(G5637,Clientes!$A$2:$D$102,4,FALSE)=0,Clientes!$D$6,VLOOKUP(G5637,Clientes!$A$2:$D$102,4,FALSE))</f>
        <v>Ciudad de México</v>
      </c>
      <c r="I5637" t="s">
        <v>832</v>
      </c>
      <c r="J5637">
        <v>2</v>
      </c>
      <c r="O5637" t="s">
        <v>907</v>
      </c>
    </row>
    <row r="5638" spans="1:15">
      <c r="A5638">
        <f t="shared" si="177"/>
        <v>5637</v>
      </c>
      <c r="B5638" s="14">
        <v>44500</v>
      </c>
      <c r="C5638" t="s">
        <v>6</v>
      </c>
      <c r="D5638" t="s">
        <v>20</v>
      </c>
      <c r="E5638" s="15">
        <f t="shared" si="176"/>
        <v>20202436</v>
      </c>
      <c r="F5638">
        <v>290</v>
      </c>
      <c r="G5638">
        <v>99999</v>
      </c>
      <c r="H5638" t="str">
        <f>IF(VLOOKUP(G5638,Clientes!$A$2:$D$102,4,FALSE)=0,Clientes!$D$6,VLOOKUP(G5638,Clientes!$A$2:$D$102,4,FALSE))</f>
        <v>Ciudad de México</v>
      </c>
      <c r="I5638" t="s">
        <v>843</v>
      </c>
      <c r="J5638">
        <v>1</v>
      </c>
      <c r="O5638" t="s">
        <v>32</v>
      </c>
    </row>
    <row r="5639" spans="1:15">
      <c r="A5639">
        <f t="shared" si="177"/>
        <v>5638</v>
      </c>
      <c r="B5639" s="14">
        <v>44500</v>
      </c>
      <c r="C5639" t="s">
        <v>6</v>
      </c>
      <c r="D5639" t="s">
        <v>22</v>
      </c>
      <c r="E5639" s="15">
        <f t="shared" si="176"/>
        <v>20202437</v>
      </c>
      <c r="F5639">
        <v>365</v>
      </c>
      <c r="G5639">
        <v>99999</v>
      </c>
      <c r="H5639" t="str">
        <f>IF(VLOOKUP(G5639,Clientes!$A$2:$D$102,4,FALSE)=0,Clientes!$D$6,VLOOKUP(G5639,Clientes!$A$2:$D$102,4,FALSE))</f>
        <v>Ciudad de México</v>
      </c>
      <c r="I5639" t="s">
        <v>871</v>
      </c>
      <c r="J5639">
        <v>3</v>
      </c>
      <c r="O5639" t="s">
        <v>907</v>
      </c>
    </row>
    <row r="5640" spans="1:15">
      <c r="A5640">
        <f t="shared" si="177"/>
        <v>5639</v>
      </c>
      <c r="B5640" s="14">
        <v>44500</v>
      </c>
      <c r="C5640" t="s">
        <v>6</v>
      </c>
      <c r="D5640" t="s">
        <v>20</v>
      </c>
      <c r="E5640" s="15">
        <f t="shared" si="176"/>
        <v>20202438</v>
      </c>
      <c r="F5640">
        <v>417</v>
      </c>
      <c r="G5640">
        <v>99999</v>
      </c>
      <c r="H5640" t="str">
        <f>IF(VLOOKUP(G5640,Clientes!$A$2:$D$102,4,FALSE)=0,Clientes!$D$6,VLOOKUP(G5640,Clientes!$A$2:$D$102,4,FALSE))</f>
        <v>Ciudad de México</v>
      </c>
      <c r="I5640" t="s">
        <v>851</v>
      </c>
      <c r="J5640">
        <v>6</v>
      </c>
      <c r="O5640" t="s">
        <v>32</v>
      </c>
    </row>
    <row r="5641" spans="1:15">
      <c r="A5641">
        <f t="shared" si="177"/>
        <v>5640</v>
      </c>
      <c r="B5641" s="14">
        <v>44500</v>
      </c>
      <c r="C5641" t="s">
        <v>6</v>
      </c>
      <c r="D5641" t="s">
        <v>20</v>
      </c>
      <c r="E5641" s="15">
        <f t="shared" si="176"/>
        <v>20202439</v>
      </c>
      <c r="F5641">
        <v>424</v>
      </c>
      <c r="G5641">
        <v>99999</v>
      </c>
      <c r="H5641" t="str">
        <f>IF(VLOOKUP(G5641,Clientes!$A$2:$D$102,4,FALSE)=0,Clientes!$D$6,VLOOKUP(G5641,Clientes!$A$2:$D$102,4,FALSE))</f>
        <v>Ciudad de México</v>
      </c>
      <c r="I5641" t="s">
        <v>861</v>
      </c>
      <c r="J5641">
        <v>3</v>
      </c>
      <c r="O5641" t="s">
        <v>32</v>
      </c>
    </row>
    <row r="5642" spans="1:15">
      <c r="A5642">
        <f t="shared" si="177"/>
        <v>5641</v>
      </c>
      <c r="B5642" s="14">
        <v>44501</v>
      </c>
      <c r="C5642" t="s">
        <v>6</v>
      </c>
      <c r="D5642" t="s">
        <v>21</v>
      </c>
      <c r="E5642" s="15">
        <f t="shared" si="176"/>
        <v>20202440</v>
      </c>
      <c r="F5642">
        <v>75</v>
      </c>
      <c r="G5642">
        <v>75</v>
      </c>
      <c r="H5642" t="str">
        <f>IF(VLOOKUP(G5642,Clientes!$A$2:$D$102,4,FALSE)=0,Clientes!$D$6,VLOOKUP(G5642,Clientes!$A$2:$D$102,4,FALSE))</f>
        <v>Veracruz</v>
      </c>
      <c r="I5642" t="s">
        <v>888</v>
      </c>
      <c r="J5642">
        <v>6</v>
      </c>
      <c r="O5642" t="s">
        <v>907</v>
      </c>
    </row>
    <row r="5643" spans="1:15">
      <c r="A5643">
        <f t="shared" si="177"/>
        <v>5642</v>
      </c>
      <c r="B5643" s="14">
        <v>44501</v>
      </c>
      <c r="C5643" t="s">
        <v>6</v>
      </c>
      <c r="D5643" t="s">
        <v>20</v>
      </c>
      <c r="E5643" s="15">
        <f t="shared" si="176"/>
        <v>20202441</v>
      </c>
      <c r="F5643">
        <v>169</v>
      </c>
      <c r="G5643">
        <v>99999</v>
      </c>
      <c r="H5643" t="str">
        <f>IF(VLOOKUP(G5643,Clientes!$A$2:$D$102,4,FALSE)=0,Clientes!$D$6,VLOOKUP(G5643,Clientes!$A$2:$D$102,4,FALSE))</f>
        <v>Ciudad de México</v>
      </c>
      <c r="I5643" t="s">
        <v>858</v>
      </c>
      <c r="J5643">
        <v>5</v>
      </c>
      <c r="O5643" t="s">
        <v>907</v>
      </c>
    </row>
    <row r="5644" spans="1:15">
      <c r="A5644">
        <f t="shared" si="177"/>
        <v>5643</v>
      </c>
      <c r="B5644" s="14">
        <v>44501</v>
      </c>
      <c r="C5644" t="s">
        <v>6</v>
      </c>
      <c r="D5644" t="s">
        <v>20</v>
      </c>
      <c r="E5644" s="15">
        <f t="shared" si="176"/>
        <v>20202442</v>
      </c>
      <c r="F5644">
        <v>191</v>
      </c>
      <c r="G5644">
        <v>99999</v>
      </c>
      <c r="H5644" t="str">
        <f>IF(VLOOKUP(G5644,Clientes!$A$2:$D$102,4,FALSE)=0,Clientes!$D$6,VLOOKUP(G5644,Clientes!$A$2:$D$102,4,FALSE))</f>
        <v>Ciudad de México</v>
      </c>
      <c r="I5644" t="s">
        <v>883</v>
      </c>
      <c r="J5644">
        <v>4</v>
      </c>
      <c r="O5644" t="s">
        <v>32</v>
      </c>
    </row>
    <row r="5645" spans="1:15">
      <c r="A5645">
        <f t="shared" si="177"/>
        <v>5644</v>
      </c>
      <c r="B5645" s="14">
        <v>44501</v>
      </c>
      <c r="C5645" t="s">
        <v>6</v>
      </c>
      <c r="D5645" t="s">
        <v>20</v>
      </c>
      <c r="E5645" s="15">
        <f t="shared" si="176"/>
        <v>20202443</v>
      </c>
      <c r="F5645">
        <v>211</v>
      </c>
      <c r="G5645">
        <v>99999</v>
      </c>
      <c r="H5645" t="str">
        <f>IF(VLOOKUP(G5645,Clientes!$A$2:$D$102,4,FALSE)=0,Clientes!$D$6,VLOOKUP(G5645,Clientes!$A$2:$D$102,4,FALSE))</f>
        <v>Ciudad de México</v>
      </c>
      <c r="I5645" t="s">
        <v>866</v>
      </c>
      <c r="J5645">
        <v>1</v>
      </c>
      <c r="O5645" t="s">
        <v>908</v>
      </c>
    </row>
    <row r="5646" spans="1:15">
      <c r="A5646">
        <f t="shared" si="177"/>
        <v>5645</v>
      </c>
      <c r="B5646" s="14">
        <v>44501</v>
      </c>
      <c r="C5646" t="s">
        <v>6</v>
      </c>
      <c r="D5646" t="s">
        <v>21</v>
      </c>
      <c r="E5646" s="15">
        <f t="shared" si="176"/>
        <v>20202444</v>
      </c>
      <c r="F5646">
        <v>214</v>
      </c>
      <c r="G5646">
        <v>99999</v>
      </c>
      <c r="H5646" t="str">
        <f>IF(VLOOKUP(G5646,Clientes!$A$2:$D$102,4,FALSE)=0,Clientes!$D$6,VLOOKUP(G5646,Clientes!$A$2:$D$102,4,FALSE))</f>
        <v>Ciudad de México</v>
      </c>
      <c r="I5646" t="s">
        <v>888</v>
      </c>
      <c r="J5646">
        <v>7</v>
      </c>
      <c r="O5646" t="s">
        <v>908</v>
      </c>
    </row>
    <row r="5647" spans="1:15">
      <c r="A5647">
        <f t="shared" si="177"/>
        <v>5646</v>
      </c>
      <c r="B5647" s="14">
        <v>44501</v>
      </c>
      <c r="C5647" t="s">
        <v>6</v>
      </c>
      <c r="D5647" t="s">
        <v>20</v>
      </c>
      <c r="E5647" s="15">
        <f t="shared" si="176"/>
        <v>20202445</v>
      </c>
      <c r="F5647">
        <v>220</v>
      </c>
      <c r="G5647">
        <v>99999</v>
      </c>
      <c r="H5647" t="str">
        <f>IF(VLOOKUP(G5647,Clientes!$A$2:$D$102,4,FALSE)=0,Clientes!$D$6,VLOOKUP(G5647,Clientes!$A$2:$D$102,4,FALSE))</f>
        <v>Ciudad de México</v>
      </c>
      <c r="I5647" t="s">
        <v>879</v>
      </c>
      <c r="J5647">
        <v>6</v>
      </c>
      <c r="O5647" t="s">
        <v>32</v>
      </c>
    </row>
    <row r="5648" spans="1:15">
      <c r="A5648">
        <f t="shared" si="177"/>
        <v>5647</v>
      </c>
      <c r="B5648" s="14">
        <v>44501</v>
      </c>
      <c r="C5648" t="s">
        <v>6</v>
      </c>
      <c r="D5648" t="s">
        <v>22</v>
      </c>
      <c r="E5648" s="15">
        <f t="shared" si="176"/>
        <v>20202446</v>
      </c>
      <c r="F5648">
        <v>223</v>
      </c>
      <c r="G5648">
        <v>99999</v>
      </c>
      <c r="H5648" t="str">
        <f>IF(VLOOKUP(G5648,Clientes!$A$2:$D$102,4,FALSE)=0,Clientes!$D$6,VLOOKUP(G5648,Clientes!$A$2:$D$102,4,FALSE))</f>
        <v>Ciudad de México</v>
      </c>
      <c r="I5648" t="s">
        <v>830</v>
      </c>
      <c r="J5648">
        <v>4</v>
      </c>
      <c r="O5648" t="s">
        <v>908</v>
      </c>
    </row>
    <row r="5649" spans="1:15">
      <c r="A5649">
        <f t="shared" si="177"/>
        <v>5648</v>
      </c>
      <c r="B5649" s="14">
        <v>44501</v>
      </c>
      <c r="C5649" t="s">
        <v>6</v>
      </c>
      <c r="D5649" t="s">
        <v>20</v>
      </c>
      <c r="E5649" s="15">
        <f t="shared" si="176"/>
        <v>20202447</v>
      </c>
      <c r="F5649">
        <v>225</v>
      </c>
      <c r="G5649">
        <v>99999</v>
      </c>
      <c r="H5649" t="str">
        <f>IF(VLOOKUP(G5649,Clientes!$A$2:$D$102,4,FALSE)=0,Clientes!$D$6,VLOOKUP(G5649,Clientes!$A$2:$D$102,4,FALSE))</f>
        <v>Ciudad de México</v>
      </c>
      <c r="I5649" t="s">
        <v>887</v>
      </c>
      <c r="J5649">
        <v>2</v>
      </c>
      <c r="O5649" t="s">
        <v>907</v>
      </c>
    </row>
    <row r="5650" spans="1:15">
      <c r="A5650">
        <f t="shared" si="177"/>
        <v>5649</v>
      </c>
      <c r="B5650" s="14">
        <v>44501</v>
      </c>
      <c r="C5650" t="s">
        <v>6</v>
      </c>
      <c r="D5650" t="s">
        <v>20</v>
      </c>
      <c r="E5650" s="15">
        <f t="shared" si="176"/>
        <v>20202448</v>
      </c>
      <c r="F5650">
        <v>309</v>
      </c>
      <c r="G5650">
        <v>99999</v>
      </c>
      <c r="H5650" t="str">
        <f>IF(VLOOKUP(G5650,Clientes!$A$2:$D$102,4,FALSE)=0,Clientes!$D$6,VLOOKUP(G5650,Clientes!$A$2:$D$102,4,FALSE))</f>
        <v>Ciudad de México</v>
      </c>
      <c r="I5650" t="s">
        <v>883</v>
      </c>
      <c r="J5650">
        <v>5</v>
      </c>
      <c r="O5650" t="s">
        <v>907</v>
      </c>
    </row>
    <row r="5651" spans="1:15">
      <c r="A5651">
        <f t="shared" si="177"/>
        <v>5650</v>
      </c>
      <c r="B5651" s="14">
        <v>44501</v>
      </c>
      <c r="C5651" t="s">
        <v>6</v>
      </c>
      <c r="D5651" t="s">
        <v>20</v>
      </c>
      <c r="E5651" s="15">
        <f t="shared" si="176"/>
        <v>20202449</v>
      </c>
      <c r="F5651">
        <v>399</v>
      </c>
      <c r="G5651">
        <v>99999</v>
      </c>
      <c r="H5651" t="str">
        <f>IF(VLOOKUP(G5651,Clientes!$A$2:$D$102,4,FALSE)=0,Clientes!$D$6,VLOOKUP(G5651,Clientes!$A$2:$D$102,4,FALSE))</f>
        <v>Ciudad de México</v>
      </c>
      <c r="I5651" t="s">
        <v>855</v>
      </c>
      <c r="J5651">
        <v>4</v>
      </c>
      <c r="O5651" t="s">
        <v>908</v>
      </c>
    </row>
    <row r="5652" spans="1:15">
      <c r="A5652">
        <f t="shared" si="177"/>
        <v>5651</v>
      </c>
      <c r="B5652" s="14">
        <v>44502</v>
      </c>
      <c r="C5652" t="s">
        <v>6</v>
      </c>
      <c r="D5652" t="s">
        <v>22</v>
      </c>
      <c r="E5652" s="15">
        <f t="shared" si="176"/>
        <v>20202450</v>
      </c>
      <c r="F5652">
        <v>138</v>
      </c>
      <c r="G5652">
        <v>99999</v>
      </c>
      <c r="H5652" t="str">
        <f>IF(VLOOKUP(G5652,Clientes!$A$2:$D$102,4,FALSE)=0,Clientes!$D$6,VLOOKUP(G5652,Clientes!$A$2:$D$102,4,FALSE))</f>
        <v>Ciudad de México</v>
      </c>
      <c r="I5652" t="s">
        <v>849</v>
      </c>
      <c r="J5652">
        <v>5</v>
      </c>
      <c r="O5652" t="s">
        <v>32</v>
      </c>
    </row>
    <row r="5653" spans="1:15">
      <c r="A5653">
        <f t="shared" si="177"/>
        <v>5652</v>
      </c>
      <c r="B5653" s="14">
        <v>44502</v>
      </c>
      <c r="C5653" t="s">
        <v>6</v>
      </c>
      <c r="D5653" t="s">
        <v>20</v>
      </c>
      <c r="E5653" s="15">
        <f t="shared" si="176"/>
        <v>20202451</v>
      </c>
      <c r="F5653">
        <v>223</v>
      </c>
      <c r="G5653">
        <v>99999</v>
      </c>
      <c r="H5653" t="str">
        <f>IF(VLOOKUP(G5653,Clientes!$A$2:$D$102,4,FALSE)=0,Clientes!$D$6,VLOOKUP(G5653,Clientes!$A$2:$D$102,4,FALSE))</f>
        <v>Ciudad de México</v>
      </c>
      <c r="I5653" t="s">
        <v>840</v>
      </c>
      <c r="J5653">
        <v>3</v>
      </c>
      <c r="O5653" t="s">
        <v>907</v>
      </c>
    </row>
    <row r="5654" spans="1:15">
      <c r="A5654">
        <f t="shared" si="177"/>
        <v>5653</v>
      </c>
      <c r="B5654" s="14">
        <v>44502</v>
      </c>
      <c r="C5654" t="s">
        <v>6</v>
      </c>
      <c r="D5654" t="s">
        <v>20</v>
      </c>
      <c r="E5654" s="15">
        <f t="shared" si="176"/>
        <v>20202452</v>
      </c>
      <c r="F5654">
        <v>234</v>
      </c>
      <c r="G5654">
        <v>99999</v>
      </c>
      <c r="H5654" t="str">
        <f>IF(VLOOKUP(G5654,Clientes!$A$2:$D$102,4,FALSE)=0,Clientes!$D$6,VLOOKUP(G5654,Clientes!$A$2:$D$102,4,FALSE))</f>
        <v>Ciudad de México</v>
      </c>
      <c r="I5654" t="s">
        <v>828</v>
      </c>
      <c r="J5654">
        <v>3</v>
      </c>
      <c r="O5654" t="s">
        <v>907</v>
      </c>
    </row>
    <row r="5655" spans="1:15">
      <c r="A5655">
        <f t="shared" si="177"/>
        <v>5654</v>
      </c>
      <c r="B5655" s="14">
        <v>44502</v>
      </c>
      <c r="C5655" t="s">
        <v>6</v>
      </c>
      <c r="D5655" t="s">
        <v>21</v>
      </c>
      <c r="E5655" s="15">
        <f t="shared" si="176"/>
        <v>20202453</v>
      </c>
      <c r="F5655">
        <v>242</v>
      </c>
      <c r="G5655">
        <v>99999</v>
      </c>
      <c r="H5655" t="str">
        <f>IF(VLOOKUP(G5655,Clientes!$A$2:$D$102,4,FALSE)=0,Clientes!$D$6,VLOOKUP(G5655,Clientes!$A$2:$D$102,4,FALSE))</f>
        <v>Ciudad de México</v>
      </c>
      <c r="I5655" t="s">
        <v>834</v>
      </c>
      <c r="J5655">
        <v>2</v>
      </c>
      <c r="O5655" t="s">
        <v>32</v>
      </c>
    </row>
    <row r="5656" spans="1:15">
      <c r="A5656">
        <f t="shared" si="177"/>
        <v>5655</v>
      </c>
      <c r="B5656" s="14">
        <v>44502</v>
      </c>
      <c r="C5656" t="s">
        <v>6</v>
      </c>
      <c r="D5656" t="s">
        <v>22</v>
      </c>
      <c r="E5656" s="15">
        <f t="shared" si="176"/>
        <v>20202454</v>
      </c>
      <c r="F5656">
        <v>404</v>
      </c>
      <c r="G5656">
        <v>99999</v>
      </c>
      <c r="H5656" t="str">
        <f>IF(VLOOKUP(G5656,Clientes!$A$2:$D$102,4,FALSE)=0,Clientes!$D$6,VLOOKUP(G5656,Clientes!$A$2:$D$102,4,FALSE))</f>
        <v>Ciudad de México</v>
      </c>
      <c r="I5656" t="s">
        <v>884</v>
      </c>
      <c r="J5656">
        <v>2</v>
      </c>
      <c r="O5656" t="s">
        <v>907</v>
      </c>
    </row>
    <row r="5657" spans="1:15">
      <c r="A5657">
        <f t="shared" si="177"/>
        <v>5656</v>
      </c>
      <c r="B5657" s="14">
        <v>44503</v>
      </c>
      <c r="C5657" t="s">
        <v>6</v>
      </c>
      <c r="D5657" t="s">
        <v>22</v>
      </c>
      <c r="E5657" s="15">
        <f t="shared" si="176"/>
        <v>20202455</v>
      </c>
      <c r="F5657">
        <v>118</v>
      </c>
      <c r="G5657">
        <v>99999</v>
      </c>
      <c r="H5657" t="str">
        <f>IF(VLOOKUP(G5657,Clientes!$A$2:$D$102,4,FALSE)=0,Clientes!$D$6,VLOOKUP(G5657,Clientes!$A$2:$D$102,4,FALSE))</f>
        <v>Ciudad de México</v>
      </c>
      <c r="I5657" t="s">
        <v>831</v>
      </c>
      <c r="J5657">
        <v>2</v>
      </c>
      <c r="O5657" t="s">
        <v>32</v>
      </c>
    </row>
    <row r="5658" spans="1:15">
      <c r="A5658">
        <f t="shared" si="177"/>
        <v>5657</v>
      </c>
      <c r="B5658" s="14">
        <v>44503</v>
      </c>
      <c r="C5658" t="s">
        <v>6</v>
      </c>
      <c r="D5658" t="s">
        <v>20</v>
      </c>
      <c r="E5658" s="15">
        <f t="shared" si="176"/>
        <v>20202456</v>
      </c>
      <c r="F5658">
        <v>149</v>
      </c>
      <c r="G5658">
        <v>99999</v>
      </c>
      <c r="H5658" t="str">
        <f>IF(VLOOKUP(G5658,Clientes!$A$2:$D$102,4,FALSE)=0,Clientes!$D$6,VLOOKUP(G5658,Clientes!$A$2:$D$102,4,FALSE))</f>
        <v>Ciudad de México</v>
      </c>
      <c r="I5658" t="s">
        <v>870</v>
      </c>
      <c r="J5658">
        <v>1</v>
      </c>
      <c r="O5658" t="s">
        <v>908</v>
      </c>
    </row>
    <row r="5659" spans="1:15">
      <c r="A5659">
        <f t="shared" si="177"/>
        <v>5658</v>
      </c>
      <c r="B5659" s="14">
        <v>44503</v>
      </c>
      <c r="C5659" t="s">
        <v>6</v>
      </c>
      <c r="D5659" t="s">
        <v>22</v>
      </c>
      <c r="E5659" s="15">
        <f t="shared" si="176"/>
        <v>20202457</v>
      </c>
      <c r="F5659">
        <v>213</v>
      </c>
      <c r="G5659">
        <v>99999</v>
      </c>
      <c r="H5659" t="str">
        <f>IF(VLOOKUP(G5659,Clientes!$A$2:$D$102,4,FALSE)=0,Clientes!$D$6,VLOOKUP(G5659,Clientes!$A$2:$D$102,4,FALSE))</f>
        <v>Ciudad de México</v>
      </c>
      <c r="I5659" t="s">
        <v>854</v>
      </c>
      <c r="J5659">
        <v>6</v>
      </c>
      <c r="O5659" t="s">
        <v>32</v>
      </c>
    </row>
    <row r="5660" spans="1:15">
      <c r="A5660">
        <f t="shared" si="177"/>
        <v>5659</v>
      </c>
      <c r="B5660" s="14">
        <v>44503</v>
      </c>
      <c r="C5660" t="s">
        <v>6</v>
      </c>
      <c r="D5660" t="s">
        <v>20</v>
      </c>
      <c r="E5660" s="15">
        <f t="shared" si="176"/>
        <v>20202458</v>
      </c>
      <c r="F5660">
        <v>219</v>
      </c>
      <c r="G5660">
        <v>99999</v>
      </c>
      <c r="H5660" t="str">
        <f>IF(VLOOKUP(G5660,Clientes!$A$2:$D$102,4,FALSE)=0,Clientes!$D$6,VLOOKUP(G5660,Clientes!$A$2:$D$102,4,FALSE))</f>
        <v>Ciudad de México</v>
      </c>
      <c r="I5660" t="s">
        <v>869</v>
      </c>
      <c r="J5660">
        <v>5</v>
      </c>
      <c r="O5660" t="s">
        <v>32</v>
      </c>
    </row>
    <row r="5661" spans="1:15">
      <c r="A5661">
        <f t="shared" si="177"/>
        <v>5660</v>
      </c>
      <c r="B5661" s="14">
        <v>44503</v>
      </c>
      <c r="C5661" t="s">
        <v>6</v>
      </c>
      <c r="D5661" t="s">
        <v>20</v>
      </c>
      <c r="E5661" s="15">
        <f t="shared" si="176"/>
        <v>20202459</v>
      </c>
      <c r="F5661">
        <v>349</v>
      </c>
      <c r="G5661">
        <v>99999</v>
      </c>
      <c r="H5661" t="str">
        <f>IF(VLOOKUP(G5661,Clientes!$A$2:$D$102,4,FALSE)=0,Clientes!$D$6,VLOOKUP(G5661,Clientes!$A$2:$D$102,4,FALSE))</f>
        <v>Ciudad de México</v>
      </c>
      <c r="I5661" t="s">
        <v>830</v>
      </c>
      <c r="J5661">
        <v>3</v>
      </c>
      <c r="O5661" t="s">
        <v>32</v>
      </c>
    </row>
    <row r="5662" spans="1:15">
      <c r="A5662">
        <f t="shared" si="177"/>
        <v>5661</v>
      </c>
      <c r="B5662" s="14">
        <v>44504</v>
      </c>
      <c r="C5662" t="s">
        <v>6</v>
      </c>
      <c r="D5662" t="s">
        <v>20</v>
      </c>
      <c r="E5662" s="15">
        <f t="shared" si="176"/>
        <v>20202460</v>
      </c>
      <c r="F5662">
        <v>55</v>
      </c>
      <c r="G5662">
        <v>55</v>
      </c>
      <c r="H5662" t="str">
        <f>IF(VLOOKUP(G5662,Clientes!$A$2:$D$102,4,FALSE)=0,Clientes!$D$6,VLOOKUP(G5662,Clientes!$A$2:$D$102,4,FALSE))</f>
        <v>Córdoba</v>
      </c>
      <c r="I5662" t="s">
        <v>863</v>
      </c>
      <c r="J5662">
        <v>2</v>
      </c>
      <c r="O5662" t="s">
        <v>908</v>
      </c>
    </row>
    <row r="5663" spans="1:15">
      <c r="A5663">
        <f t="shared" si="177"/>
        <v>5662</v>
      </c>
      <c r="B5663" s="14">
        <v>44504</v>
      </c>
      <c r="C5663" t="s">
        <v>6</v>
      </c>
      <c r="D5663" t="s">
        <v>20</v>
      </c>
      <c r="E5663" s="15">
        <f t="shared" si="176"/>
        <v>20202461</v>
      </c>
      <c r="F5663">
        <v>158</v>
      </c>
      <c r="G5663">
        <v>99999</v>
      </c>
      <c r="H5663" t="str">
        <f>IF(VLOOKUP(G5663,Clientes!$A$2:$D$102,4,FALSE)=0,Clientes!$D$6,VLOOKUP(G5663,Clientes!$A$2:$D$102,4,FALSE))</f>
        <v>Ciudad de México</v>
      </c>
      <c r="I5663" t="s">
        <v>842</v>
      </c>
      <c r="J5663">
        <v>5</v>
      </c>
      <c r="O5663" t="s">
        <v>907</v>
      </c>
    </row>
    <row r="5664" spans="1:15">
      <c r="A5664">
        <f t="shared" si="177"/>
        <v>5663</v>
      </c>
      <c r="B5664" s="14">
        <v>44504</v>
      </c>
      <c r="C5664" t="s">
        <v>6</v>
      </c>
      <c r="D5664" t="s">
        <v>20</v>
      </c>
      <c r="E5664" s="15">
        <f t="shared" si="176"/>
        <v>20202462</v>
      </c>
      <c r="F5664">
        <v>250</v>
      </c>
      <c r="G5664">
        <v>99999</v>
      </c>
      <c r="H5664" t="str">
        <f>IF(VLOOKUP(G5664,Clientes!$A$2:$D$102,4,FALSE)=0,Clientes!$D$6,VLOOKUP(G5664,Clientes!$A$2:$D$102,4,FALSE))</f>
        <v>Ciudad de México</v>
      </c>
      <c r="I5664" t="s">
        <v>837</v>
      </c>
      <c r="J5664">
        <v>4</v>
      </c>
      <c r="O5664" t="s">
        <v>908</v>
      </c>
    </row>
    <row r="5665" spans="1:15">
      <c r="A5665">
        <f t="shared" si="177"/>
        <v>5664</v>
      </c>
      <c r="B5665" s="14">
        <v>44504</v>
      </c>
      <c r="C5665" t="s">
        <v>6</v>
      </c>
      <c r="D5665" t="s">
        <v>20</v>
      </c>
      <c r="E5665" s="15">
        <f t="shared" si="176"/>
        <v>20202463</v>
      </c>
      <c r="F5665">
        <v>298</v>
      </c>
      <c r="G5665">
        <v>99999</v>
      </c>
      <c r="H5665" t="str">
        <f>IF(VLOOKUP(G5665,Clientes!$A$2:$D$102,4,FALSE)=0,Clientes!$D$6,VLOOKUP(G5665,Clientes!$A$2:$D$102,4,FALSE))</f>
        <v>Ciudad de México</v>
      </c>
      <c r="I5665" t="s">
        <v>849</v>
      </c>
      <c r="J5665">
        <v>7</v>
      </c>
      <c r="O5665" t="s">
        <v>32</v>
      </c>
    </row>
    <row r="5666" spans="1:15">
      <c r="A5666">
        <f t="shared" si="177"/>
        <v>5665</v>
      </c>
      <c r="B5666" s="14">
        <v>44504</v>
      </c>
      <c r="C5666" t="s">
        <v>6</v>
      </c>
      <c r="D5666" t="s">
        <v>21</v>
      </c>
      <c r="E5666" s="15">
        <f t="shared" si="176"/>
        <v>20202464</v>
      </c>
      <c r="F5666">
        <v>317</v>
      </c>
      <c r="G5666">
        <v>99999</v>
      </c>
      <c r="H5666" t="str">
        <f>IF(VLOOKUP(G5666,Clientes!$A$2:$D$102,4,FALSE)=0,Clientes!$D$6,VLOOKUP(G5666,Clientes!$A$2:$D$102,4,FALSE))</f>
        <v>Ciudad de México</v>
      </c>
      <c r="I5666" t="s">
        <v>833</v>
      </c>
      <c r="J5666">
        <v>6</v>
      </c>
      <c r="O5666" t="s">
        <v>908</v>
      </c>
    </row>
    <row r="5667" spans="1:15">
      <c r="A5667">
        <f t="shared" si="177"/>
        <v>5666</v>
      </c>
      <c r="B5667" s="14">
        <v>44505</v>
      </c>
      <c r="C5667" t="s">
        <v>6</v>
      </c>
      <c r="D5667" t="s">
        <v>22</v>
      </c>
      <c r="E5667" s="15">
        <f t="shared" si="176"/>
        <v>20202465</v>
      </c>
      <c r="F5667">
        <v>10</v>
      </c>
      <c r="G5667">
        <v>10</v>
      </c>
      <c r="H5667" t="str">
        <f>IF(VLOOKUP(G5667,Clientes!$A$2:$D$102,4,FALSE)=0,Clientes!$D$6,VLOOKUP(G5667,Clientes!$A$2:$D$102,4,FALSE))</f>
        <v>Ciudad de México</v>
      </c>
      <c r="I5667" t="s">
        <v>872</v>
      </c>
      <c r="J5667">
        <v>3</v>
      </c>
      <c r="O5667" t="s">
        <v>32</v>
      </c>
    </row>
    <row r="5668" spans="1:15">
      <c r="A5668">
        <f t="shared" si="177"/>
        <v>5667</v>
      </c>
      <c r="B5668" s="14">
        <v>44505</v>
      </c>
      <c r="C5668" t="s">
        <v>6</v>
      </c>
      <c r="D5668" t="s">
        <v>21</v>
      </c>
      <c r="E5668" s="15">
        <f t="shared" si="176"/>
        <v>20202466</v>
      </c>
      <c r="F5668">
        <v>134</v>
      </c>
      <c r="G5668">
        <v>99999</v>
      </c>
      <c r="H5668" t="str">
        <f>IF(VLOOKUP(G5668,Clientes!$A$2:$D$102,4,FALSE)=0,Clientes!$D$6,VLOOKUP(G5668,Clientes!$A$2:$D$102,4,FALSE))</f>
        <v>Ciudad de México</v>
      </c>
      <c r="I5668" t="s">
        <v>829</v>
      </c>
      <c r="J5668">
        <v>3</v>
      </c>
      <c r="O5668" t="s">
        <v>908</v>
      </c>
    </row>
    <row r="5669" spans="1:15">
      <c r="A5669">
        <f t="shared" si="177"/>
        <v>5668</v>
      </c>
      <c r="B5669" s="14">
        <v>44505</v>
      </c>
      <c r="C5669" t="s">
        <v>6</v>
      </c>
      <c r="D5669" t="s">
        <v>22</v>
      </c>
      <c r="E5669" s="15">
        <f t="shared" si="176"/>
        <v>20202467</v>
      </c>
      <c r="F5669">
        <v>315</v>
      </c>
      <c r="G5669">
        <v>99999</v>
      </c>
      <c r="H5669" t="str">
        <f>IF(VLOOKUP(G5669,Clientes!$A$2:$D$102,4,FALSE)=0,Clientes!$D$6,VLOOKUP(G5669,Clientes!$A$2:$D$102,4,FALSE))</f>
        <v>Ciudad de México</v>
      </c>
      <c r="I5669" t="s">
        <v>882</v>
      </c>
      <c r="J5669">
        <v>2</v>
      </c>
      <c r="O5669" t="s">
        <v>908</v>
      </c>
    </row>
    <row r="5670" spans="1:15">
      <c r="A5670">
        <f t="shared" si="177"/>
        <v>5669</v>
      </c>
      <c r="B5670" s="14">
        <v>44506</v>
      </c>
      <c r="C5670" t="s">
        <v>6</v>
      </c>
      <c r="D5670" t="s">
        <v>20</v>
      </c>
      <c r="E5670" s="15">
        <f t="shared" si="176"/>
        <v>20202468</v>
      </c>
      <c r="F5670">
        <v>132</v>
      </c>
      <c r="G5670">
        <v>99999</v>
      </c>
      <c r="H5670" t="str">
        <f>IF(VLOOKUP(G5670,Clientes!$A$2:$D$102,4,FALSE)=0,Clientes!$D$6,VLOOKUP(G5670,Clientes!$A$2:$D$102,4,FALSE))</f>
        <v>Ciudad de México</v>
      </c>
      <c r="I5670" t="s">
        <v>851</v>
      </c>
      <c r="J5670">
        <v>6</v>
      </c>
      <c r="O5670" t="s">
        <v>907</v>
      </c>
    </row>
    <row r="5671" spans="1:15">
      <c r="A5671">
        <f t="shared" si="177"/>
        <v>5670</v>
      </c>
      <c r="B5671" s="14">
        <v>44506</v>
      </c>
      <c r="C5671" t="s">
        <v>6</v>
      </c>
      <c r="D5671" t="s">
        <v>22</v>
      </c>
      <c r="E5671" s="15">
        <f t="shared" si="176"/>
        <v>20202469</v>
      </c>
      <c r="F5671">
        <v>313</v>
      </c>
      <c r="G5671">
        <v>99999</v>
      </c>
      <c r="H5671" t="str">
        <f>IF(VLOOKUP(G5671,Clientes!$A$2:$D$102,4,FALSE)=0,Clientes!$D$6,VLOOKUP(G5671,Clientes!$A$2:$D$102,4,FALSE))</f>
        <v>Ciudad de México</v>
      </c>
      <c r="I5671" t="s">
        <v>845</v>
      </c>
      <c r="J5671">
        <v>5</v>
      </c>
      <c r="O5671" t="s">
        <v>908</v>
      </c>
    </row>
    <row r="5672" spans="1:15">
      <c r="A5672">
        <f t="shared" si="177"/>
        <v>5671</v>
      </c>
      <c r="B5672" s="14">
        <v>44506</v>
      </c>
      <c r="C5672" t="s">
        <v>6</v>
      </c>
      <c r="D5672" t="s">
        <v>21</v>
      </c>
      <c r="E5672" s="15">
        <f t="shared" si="176"/>
        <v>20202470</v>
      </c>
      <c r="F5672">
        <v>328</v>
      </c>
      <c r="G5672">
        <v>99999</v>
      </c>
      <c r="H5672" t="str">
        <f>IF(VLOOKUP(G5672,Clientes!$A$2:$D$102,4,FALSE)=0,Clientes!$D$6,VLOOKUP(G5672,Clientes!$A$2:$D$102,4,FALSE))</f>
        <v>Ciudad de México</v>
      </c>
      <c r="I5672" t="s">
        <v>854</v>
      </c>
      <c r="J5672">
        <v>4</v>
      </c>
      <c r="O5672" t="s">
        <v>32</v>
      </c>
    </row>
    <row r="5673" spans="1:15">
      <c r="A5673">
        <f t="shared" si="177"/>
        <v>5672</v>
      </c>
      <c r="B5673" s="14">
        <v>44506</v>
      </c>
      <c r="C5673" t="s">
        <v>6</v>
      </c>
      <c r="D5673" t="s">
        <v>20</v>
      </c>
      <c r="E5673" s="15">
        <f t="shared" si="176"/>
        <v>20202471</v>
      </c>
      <c r="F5673">
        <v>364</v>
      </c>
      <c r="G5673">
        <v>99999</v>
      </c>
      <c r="H5673" t="str">
        <f>IF(VLOOKUP(G5673,Clientes!$A$2:$D$102,4,FALSE)=0,Clientes!$D$6,VLOOKUP(G5673,Clientes!$A$2:$D$102,4,FALSE))</f>
        <v>Ciudad de México</v>
      </c>
      <c r="I5673" t="s">
        <v>834</v>
      </c>
      <c r="J5673">
        <v>1</v>
      </c>
      <c r="O5673" t="s">
        <v>907</v>
      </c>
    </row>
    <row r="5674" spans="1:15">
      <c r="A5674">
        <f t="shared" si="177"/>
        <v>5673</v>
      </c>
      <c r="B5674" s="14">
        <v>44507</v>
      </c>
      <c r="C5674" t="s">
        <v>6</v>
      </c>
      <c r="D5674" t="s">
        <v>22</v>
      </c>
      <c r="E5674" s="15">
        <f t="shared" si="176"/>
        <v>20202472</v>
      </c>
      <c r="F5674">
        <v>119</v>
      </c>
      <c r="G5674">
        <v>99999</v>
      </c>
      <c r="H5674" t="str">
        <f>IF(VLOOKUP(G5674,Clientes!$A$2:$D$102,4,FALSE)=0,Clientes!$D$6,VLOOKUP(G5674,Clientes!$A$2:$D$102,4,FALSE))</f>
        <v>Ciudad de México</v>
      </c>
      <c r="I5674" t="s">
        <v>851</v>
      </c>
      <c r="J5674">
        <v>3</v>
      </c>
      <c r="O5674" t="s">
        <v>908</v>
      </c>
    </row>
    <row r="5675" spans="1:15">
      <c r="A5675">
        <f t="shared" si="177"/>
        <v>5674</v>
      </c>
      <c r="B5675" s="14">
        <v>44507</v>
      </c>
      <c r="C5675" t="s">
        <v>6</v>
      </c>
      <c r="D5675" t="s">
        <v>20</v>
      </c>
      <c r="E5675" s="15">
        <f t="shared" si="176"/>
        <v>20202473</v>
      </c>
      <c r="F5675">
        <v>165</v>
      </c>
      <c r="G5675">
        <v>99999</v>
      </c>
      <c r="H5675" t="str">
        <f>IF(VLOOKUP(G5675,Clientes!$A$2:$D$102,4,FALSE)=0,Clientes!$D$6,VLOOKUP(G5675,Clientes!$A$2:$D$102,4,FALSE))</f>
        <v>Ciudad de México</v>
      </c>
      <c r="I5675" t="s">
        <v>860</v>
      </c>
      <c r="J5675">
        <v>1</v>
      </c>
      <c r="O5675" t="s">
        <v>32</v>
      </c>
    </row>
    <row r="5676" spans="1:15">
      <c r="A5676">
        <f t="shared" si="177"/>
        <v>5675</v>
      </c>
      <c r="B5676" s="14">
        <v>44507</v>
      </c>
      <c r="C5676" t="s">
        <v>6</v>
      </c>
      <c r="D5676" t="s">
        <v>22</v>
      </c>
      <c r="E5676" s="15">
        <f t="shared" si="176"/>
        <v>20202474</v>
      </c>
      <c r="F5676">
        <v>185</v>
      </c>
      <c r="G5676">
        <v>99999</v>
      </c>
      <c r="H5676" t="str">
        <f>IF(VLOOKUP(G5676,Clientes!$A$2:$D$102,4,FALSE)=0,Clientes!$D$6,VLOOKUP(G5676,Clientes!$A$2:$D$102,4,FALSE))</f>
        <v>Ciudad de México</v>
      </c>
      <c r="I5676" t="s">
        <v>853</v>
      </c>
      <c r="J5676">
        <v>4</v>
      </c>
      <c r="O5676" t="s">
        <v>907</v>
      </c>
    </row>
    <row r="5677" spans="1:15">
      <c r="A5677">
        <f t="shared" si="177"/>
        <v>5676</v>
      </c>
      <c r="B5677" s="14">
        <v>44507</v>
      </c>
      <c r="C5677" t="s">
        <v>36</v>
      </c>
      <c r="D5677" t="s">
        <v>21</v>
      </c>
      <c r="E5677" s="15">
        <f t="shared" si="176"/>
        <v>20202475</v>
      </c>
      <c r="F5677">
        <v>249</v>
      </c>
      <c r="G5677">
        <v>99999</v>
      </c>
      <c r="H5677" t="str">
        <f>IF(VLOOKUP(G5677,Clientes!$A$2:$D$102,4,FALSE)=0,Clientes!$D$6,VLOOKUP(G5677,Clientes!$A$2:$D$102,4,FALSE))</f>
        <v>Ciudad de México</v>
      </c>
      <c r="I5677" t="s">
        <v>871</v>
      </c>
      <c r="J5677">
        <v>4</v>
      </c>
      <c r="O5677" t="s">
        <v>908</v>
      </c>
    </row>
    <row r="5678" spans="1:15">
      <c r="A5678">
        <f t="shared" si="177"/>
        <v>5677</v>
      </c>
      <c r="B5678" s="14">
        <v>44507</v>
      </c>
      <c r="C5678" t="s">
        <v>6</v>
      </c>
      <c r="D5678" t="s">
        <v>20</v>
      </c>
      <c r="E5678" s="15">
        <f t="shared" si="176"/>
        <v>20202476</v>
      </c>
      <c r="F5678">
        <v>277</v>
      </c>
      <c r="G5678">
        <v>99999</v>
      </c>
      <c r="H5678" t="str">
        <f>IF(VLOOKUP(G5678,Clientes!$A$2:$D$102,4,FALSE)=0,Clientes!$D$6,VLOOKUP(G5678,Clientes!$A$2:$D$102,4,FALSE))</f>
        <v>Ciudad de México</v>
      </c>
      <c r="I5678" t="s">
        <v>853</v>
      </c>
      <c r="J5678">
        <v>2</v>
      </c>
      <c r="O5678" t="s">
        <v>907</v>
      </c>
    </row>
    <row r="5679" spans="1:15">
      <c r="A5679">
        <f t="shared" si="177"/>
        <v>5678</v>
      </c>
      <c r="B5679" s="14">
        <v>44507</v>
      </c>
      <c r="C5679" t="s">
        <v>6</v>
      </c>
      <c r="D5679" t="s">
        <v>21</v>
      </c>
      <c r="E5679" s="15">
        <f t="shared" si="176"/>
        <v>20202477</v>
      </c>
      <c r="F5679">
        <v>315</v>
      </c>
      <c r="G5679">
        <v>99999</v>
      </c>
      <c r="H5679" t="str">
        <f>IF(VLOOKUP(G5679,Clientes!$A$2:$D$102,4,FALSE)=0,Clientes!$D$6,VLOOKUP(G5679,Clientes!$A$2:$D$102,4,FALSE))</f>
        <v>Ciudad de México</v>
      </c>
      <c r="I5679" t="s">
        <v>849</v>
      </c>
      <c r="J5679">
        <v>4</v>
      </c>
      <c r="O5679" t="s">
        <v>908</v>
      </c>
    </row>
    <row r="5680" spans="1:15">
      <c r="A5680">
        <f t="shared" si="177"/>
        <v>5679</v>
      </c>
      <c r="B5680" s="14">
        <v>44507</v>
      </c>
      <c r="C5680" t="s">
        <v>6</v>
      </c>
      <c r="D5680" t="s">
        <v>22</v>
      </c>
      <c r="E5680" s="15">
        <f t="shared" si="176"/>
        <v>20202478</v>
      </c>
      <c r="F5680">
        <v>379</v>
      </c>
      <c r="G5680">
        <v>99999</v>
      </c>
      <c r="H5680" t="str">
        <f>IF(VLOOKUP(G5680,Clientes!$A$2:$D$102,4,FALSE)=0,Clientes!$D$6,VLOOKUP(G5680,Clientes!$A$2:$D$102,4,FALSE))</f>
        <v>Ciudad de México</v>
      </c>
      <c r="I5680" t="s">
        <v>862</v>
      </c>
      <c r="J5680">
        <v>1</v>
      </c>
      <c r="O5680" t="s">
        <v>908</v>
      </c>
    </row>
    <row r="5681" spans="1:15">
      <c r="A5681">
        <f t="shared" si="177"/>
        <v>5680</v>
      </c>
      <c r="B5681" s="14">
        <v>44507</v>
      </c>
      <c r="C5681" t="s">
        <v>6</v>
      </c>
      <c r="D5681" t="s">
        <v>20</v>
      </c>
      <c r="E5681" s="15">
        <f t="shared" si="176"/>
        <v>20202479</v>
      </c>
      <c r="F5681">
        <v>401</v>
      </c>
      <c r="G5681">
        <v>99999</v>
      </c>
      <c r="H5681" t="str">
        <f>IF(VLOOKUP(G5681,Clientes!$A$2:$D$102,4,FALSE)=0,Clientes!$D$6,VLOOKUP(G5681,Clientes!$A$2:$D$102,4,FALSE))</f>
        <v>Ciudad de México</v>
      </c>
      <c r="I5681" t="s">
        <v>846</v>
      </c>
      <c r="J5681">
        <v>7</v>
      </c>
      <c r="O5681" t="s">
        <v>908</v>
      </c>
    </row>
    <row r="5682" spans="1:15">
      <c r="A5682">
        <f t="shared" si="177"/>
        <v>5681</v>
      </c>
      <c r="B5682" s="14">
        <v>44507</v>
      </c>
      <c r="C5682" t="s">
        <v>6</v>
      </c>
      <c r="D5682" t="s">
        <v>20</v>
      </c>
      <c r="E5682" s="15">
        <f t="shared" si="176"/>
        <v>20202480</v>
      </c>
      <c r="F5682">
        <v>448</v>
      </c>
      <c r="G5682">
        <v>99999</v>
      </c>
      <c r="H5682" t="str">
        <f>IF(VLOOKUP(G5682,Clientes!$A$2:$D$102,4,FALSE)=0,Clientes!$D$6,VLOOKUP(G5682,Clientes!$A$2:$D$102,4,FALSE))</f>
        <v>Ciudad de México</v>
      </c>
      <c r="I5682" t="s">
        <v>851</v>
      </c>
      <c r="J5682">
        <v>5</v>
      </c>
      <c r="O5682" t="s">
        <v>907</v>
      </c>
    </row>
    <row r="5683" spans="1:15">
      <c r="A5683">
        <f t="shared" si="177"/>
        <v>5682</v>
      </c>
      <c r="B5683" s="14">
        <v>44508</v>
      </c>
      <c r="C5683" t="s">
        <v>6</v>
      </c>
      <c r="D5683" t="s">
        <v>20</v>
      </c>
      <c r="E5683" s="15">
        <f t="shared" si="176"/>
        <v>20202481</v>
      </c>
      <c r="F5683">
        <v>113</v>
      </c>
      <c r="G5683">
        <v>99999</v>
      </c>
      <c r="H5683" t="str">
        <f>IF(VLOOKUP(G5683,Clientes!$A$2:$D$102,4,FALSE)=0,Clientes!$D$6,VLOOKUP(G5683,Clientes!$A$2:$D$102,4,FALSE))</f>
        <v>Ciudad de México</v>
      </c>
      <c r="I5683" t="s">
        <v>828</v>
      </c>
      <c r="J5683">
        <v>1</v>
      </c>
      <c r="O5683" t="s">
        <v>907</v>
      </c>
    </row>
    <row r="5684" spans="1:15">
      <c r="A5684">
        <f t="shared" si="177"/>
        <v>5683</v>
      </c>
      <c r="B5684" s="14">
        <v>44508</v>
      </c>
      <c r="C5684" t="s">
        <v>6</v>
      </c>
      <c r="D5684" t="s">
        <v>20</v>
      </c>
      <c r="E5684" s="15">
        <f t="shared" si="176"/>
        <v>20202482</v>
      </c>
      <c r="F5684">
        <v>126</v>
      </c>
      <c r="G5684">
        <v>99999</v>
      </c>
      <c r="H5684" t="str">
        <f>IF(VLOOKUP(G5684,Clientes!$A$2:$D$102,4,FALSE)=0,Clientes!$D$6,VLOOKUP(G5684,Clientes!$A$2:$D$102,4,FALSE))</f>
        <v>Ciudad de México</v>
      </c>
      <c r="I5684" t="s">
        <v>883</v>
      </c>
      <c r="J5684">
        <v>4</v>
      </c>
      <c r="O5684" t="s">
        <v>907</v>
      </c>
    </row>
    <row r="5685" spans="1:15">
      <c r="A5685">
        <f t="shared" si="177"/>
        <v>5684</v>
      </c>
      <c r="B5685" s="14">
        <v>44508</v>
      </c>
      <c r="C5685" t="s">
        <v>6</v>
      </c>
      <c r="D5685" t="s">
        <v>22</v>
      </c>
      <c r="E5685" s="15">
        <f t="shared" si="176"/>
        <v>20202483</v>
      </c>
      <c r="F5685">
        <v>352</v>
      </c>
      <c r="G5685">
        <v>99999</v>
      </c>
      <c r="H5685" t="str">
        <f>IF(VLOOKUP(G5685,Clientes!$A$2:$D$102,4,FALSE)=0,Clientes!$D$6,VLOOKUP(G5685,Clientes!$A$2:$D$102,4,FALSE))</f>
        <v>Ciudad de México</v>
      </c>
      <c r="I5685" t="s">
        <v>880</v>
      </c>
      <c r="J5685">
        <v>2</v>
      </c>
      <c r="O5685" t="s">
        <v>32</v>
      </c>
    </row>
    <row r="5686" spans="1:15">
      <c r="A5686">
        <f t="shared" si="177"/>
        <v>5685</v>
      </c>
      <c r="B5686" s="14">
        <v>44508</v>
      </c>
      <c r="C5686" t="s">
        <v>6</v>
      </c>
      <c r="D5686" t="s">
        <v>21</v>
      </c>
      <c r="E5686" s="15">
        <f t="shared" si="176"/>
        <v>20202484</v>
      </c>
      <c r="F5686">
        <v>410</v>
      </c>
      <c r="G5686">
        <v>99999</v>
      </c>
      <c r="H5686" t="str">
        <f>IF(VLOOKUP(G5686,Clientes!$A$2:$D$102,4,FALSE)=0,Clientes!$D$6,VLOOKUP(G5686,Clientes!$A$2:$D$102,4,FALSE))</f>
        <v>Ciudad de México</v>
      </c>
      <c r="I5686" t="s">
        <v>839</v>
      </c>
      <c r="J5686">
        <v>4</v>
      </c>
      <c r="O5686" t="s">
        <v>907</v>
      </c>
    </row>
    <row r="5687" spans="1:15">
      <c r="A5687">
        <f t="shared" si="177"/>
        <v>5686</v>
      </c>
      <c r="B5687" s="14">
        <v>44508</v>
      </c>
      <c r="C5687" t="s">
        <v>6</v>
      </c>
      <c r="D5687" t="s">
        <v>21</v>
      </c>
      <c r="E5687" s="15">
        <f t="shared" si="176"/>
        <v>20202485</v>
      </c>
      <c r="F5687">
        <v>439</v>
      </c>
      <c r="G5687">
        <v>99999</v>
      </c>
      <c r="H5687" t="str">
        <f>IF(VLOOKUP(G5687,Clientes!$A$2:$D$102,4,FALSE)=0,Clientes!$D$6,VLOOKUP(G5687,Clientes!$A$2:$D$102,4,FALSE))</f>
        <v>Ciudad de México</v>
      </c>
      <c r="I5687" t="s">
        <v>853</v>
      </c>
      <c r="J5687">
        <v>7</v>
      </c>
      <c r="O5687" t="s">
        <v>32</v>
      </c>
    </row>
    <row r="5688" spans="1:15">
      <c r="A5688">
        <f t="shared" si="177"/>
        <v>5687</v>
      </c>
      <c r="B5688" s="14">
        <v>44508</v>
      </c>
      <c r="C5688" t="s">
        <v>6</v>
      </c>
      <c r="D5688" t="s">
        <v>20</v>
      </c>
      <c r="E5688" s="15">
        <f t="shared" si="176"/>
        <v>20202486</v>
      </c>
      <c r="F5688">
        <v>443</v>
      </c>
      <c r="G5688">
        <v>99999</v>
      </c>
      <c r="H5688" t="str">
        <f>IF(VLOOKUP(G5688,Clientes!$A$2:$D$102,4,FALSE)=0,Clientes!$D$6,VLOOKUP(G5688,Clientes!$A$2:$D$102,4,FALSE))</f>
        <v>Ciudad de México</v>
      </c>
      <c r="I5688" t="s">
        <v>840</v>
      </c>
      <c r="J5688">
        <v>1</v>
      </c>
      <c r="O5688" t="s">
        <v>32</v>
      </c>
    </row>
    <row r="5689" spans="1:15">
      <c r="A5689">
        <f t="shared" si="177"/>
        <v>5688</v>
      </c>
      <c r="B5689" s="14">
        <v>44509</v>
      </c>
      <c r="C5689" t="s">
        <v>6</v>
      </c>
      <c r="D5689" t="s">
        <v>20</v>
      </c>
      <c r="E5689" s="15">
        <f t="shared" si="176"/>
        <v>20202487</v>
      </c>
      <c r="F5689">
        <v>24</v>
      </c>
      <c r="G5689">
        <v>24</v>
      </c>
      <c r="H5689" t="str">
        <f>IF(VLOOKUP(G5689,Clientes!$A$2:$D$102,4,FALSE)=0,Clientes!$D$6,VLOOKUP(G5689,Clientes!$A$2:$D$102,4,FALSE))</f>
        <v>Villa Nicolás Romero</v>
      </c>
      <c r="I5689" t="s">
        <v>841</v>
      </c>
      <c r="J5689">
        <v>7</v>
      </c>
      <c r="O5689" t="s">
        <v>32</v>
      </c>
    </row>
    <row r="5690" spans="1:15">
      <c r="A5690">
        <f t="shared" si="177"/>
        <v>5689</v>
      </c>
      <c r="B5690" s="14">
        <v>44509</v>
      </c>
      <c r="C5690" t="s">
        <v>6</v>
      </c>
      <c r="D5690" t="s">
        <v>22</v>
      </c>
      <c r="E5690" s="15">
        <f t="shared" si="176"/>
        <v>20202488</v>
      </c>
      <c r="F5690">
        <v>74</v>
      </c>
      <c r="G5690">
        <v>74</v>
      </c>
      <c r="H5690" t="str">
        <f>IF(VLOOKUP(G5690,Clientes!$A$2:$D$102,4,FALSE)=0,Clientes!$D$6,VLOOKUP(G5690,Clientes!$A$2:$D$102,4,FALSE))</f>
        <v>Ciudad de México</v>
      </c>
      <c r="I5690" t="s">
        <v>867</v>
      </c>
      <c r="J5690">
        <v>3</v>
      </c>
      <c r="O5690" t="s">
        <v>908</v>
      </c>
    </row>
    <row r="5691" spans="1:15">
      <c r="A5691">
        <f t="shared" si="177"/>
        <v>5690</v>
      </c>
      <c r="B5691" s="14">
        <v>44509</v>
      </c>
      <c r="C5691" t="s">
        <v>6</v>
      </c>
      <c r="D5691" t="s">
        <v>20</v>
      </c>
      <c r="E5691" s="15">
        <f t="shared" si="176"/>
        <v>20202489</v>
      </c>
      <c r="F5691">
        <v>136</v>
      </c>
      <c r="G5691">
        <v>99999</v>
      </c>
      <c r="H5691" t="str">
        <f>IF(VLOOKUP(G5691,Clientes!$A$2:$D$102,4,FALSE)=0,Clientes!$D$6,VLOOKUP(G5691,Clientes!$A$2:$D$102,4,FALSE))</f>
        <v>Ciudad de México</v>
      </c>
      <c r="I5691" t="s">
        <v>839</v>
      </c>
      <c r="J5691">
        <v>5</v>
      </c>
      <c r="O5691" t="s">
        <v>907</v>
      </c>
    </row>
    <row r="5692" spans="1:15">
      <c r="A5692">
        <f t="shared" si="177"/>
        <v>5691</v>
      </c>
      <c r="B5692" s="14">
        <v>44509</v>
      </c>
      <c r="C5692" t="s">
        <v>6</v>
      </c>
      <c r="D5692" t="s">
        <v>20</v>
      </c>
      <c r="E5692" s="15">
        <f t="shared" ref="E5692:E5755" si="178">IF(CONCATENATE(D5692,F5692)=CONCATENATE(D5691,F5691),E5691,E5691+1)</f>
        <v>20202490</v>
      </c>
      <c r="F5692">
        <v>186</v>
      </c>
      <c r="G5692">
        <v>99999</v>
      </c>
      <c r="H5692" t="str">
        <f>IF(VLOOKUP(G5692,Clientes!$A$2:$D$102,4,FALSE)=0,Clientes!$D$6,VLOOKUP(G5692,Clientes!$A$2:$D$102,4,FALSE))</f>
        <v>Ciudad de México</v>
      </c>
      <c r="I5692" t="s">
        <v>862</v>
      </c>
      <c r="J5692">
        <v>1</v>
      </c>
      <c r="O5692" t="s">
        <v>32</v>
      </c>
    </row>
    <row r="5693" spans="1:15">
      <c r="A5693">
        <f t="shared" si="177"/>
        <v>5692</v>
      </c>
      <c r="B5693" s="14">
        <v>44509</v>
      </c>
      <c r="C5693" t="s">
        <v>6</v>
      </c>
      <c r="D5693" t="s">
        <v>20</v>
      </c>
      <c r="E5693" s="15">
        <f t="shared" si="178"/>
        <v>20202491</v>
      </c>
      <c r="F5693">
        <v>322</v>
      </c>
      <c r="G5693">
        <v>99999</v>
      </c>
      <c r="H5693" t="str">
        <f>IF(VLOOKUP(G5693,Clientes!$A$2:$D$102,4,FALSE)=0,Clientes!$D$6,VLOOKUP(G5693,Clientes!$A$2:$D$102,4,FALSE))</f>
        <v>Ciudad de México</v>
      </c>
      <c r="I5693" t="s">
        <v>858</v>
      </c>
      <c r="J5693">
        <v>7</v>
      </c>
      <c r="O5693" t="s">
        <v>907</v>
      </c>
    </row>
    <row r="5694" spans="1:15">
      <c r="A5694">
        <f t="shared" si="177"/>
        <v>5693</v>
      </c>
      <c r="B5694" s="14">
        <v>44509</v>
      </c>
      <c r="C5694" t="s">
        <v>6</v>
      </c>
      <c r="D5694" t="s">
        <v>20</v>
      </c>
      <c r="E5694" s="15">
        <f t="shared" si="178"/>
        <v>20202492</v>
      </c>
      <c r="F5694">
        <v>371</v>
      </c>
      <c r="G5694">
        <v>99999</v>
      </c>
      <c r="H5694" t="str">
        <f>IF(VLOOKUP(G5694,Clientes!$A$2:$D$102,4,FALSE)=0,Clientes!$D$6,VLOOKUP(G5694,Clientes!$A$2:$D$102,4,FALSE))</f>
        <v>Ciudad de México</v>
      </c>
      <c r="I5694" t="s">
        <v>863</v>
      </c>
      <c r="J5694">
        <v>1</v>
      </c>
      <c r="O5694" t="s">
        <v>908</v>
      </c>
    </row>
    <row r="5695" spans="1:15">
      <c r="A5695">
        <f t="shared" si="177"/>
        <v>5694</v>
      </c>
      <c r="B5695" s="14">
        <v>44509</v>
      </c>
      <c r="C5695" t="s">
        <v>6</v>
      </c>
      <c r="D5695" t="s">
        <v>22</v>
      </c>
      <c r="E5695" s="15">
        <f t="shared" si="178"/>
        <v>20202493</v>
      </c>
      <c r="F5695">
        <v>419</v>
      </c>
      <c r="G5695">
        <v>99999</v>
      </c>
      <c r="H5695" t="str">
        <f>IF(VLOOKUP(G5695,Clientes!$A$2:$D$102,4,FALSE)=0,Clientes!$D$6,VLOOKUP(G5695,Clientes!$A$2:$D$102,4,FALSE))</f>
        <v>Ciudad de México</v>
      </c>
      <c r="I5695" t="s">
        <v>884</v>
      </c>
      <c r="J5695">
        <v>6</v>
      </c>
      <c r="O5695" t="s">
        <v>907</v>
      </c>
    </row>
    <row r="5696" spans="1:15">
      <c r="A5696">
        <f t="shared" si="177"/>
        <v>5695</v>
      </c>
      <c r="B5696" s="14">
        <v>44509</v>
      </c>
      <c r="C5696" t="s">
        <v>6</v>
      </c>
      <c r="D5696" t="s">
        <v>20</v>
      </c>
      <c r="E5696" s="15">
        <f t="shared" si="178"/>
        <v>20202494</v>
      </c>
      <c r="F5696">
        <v>449</v>
      </c>
      <c r="G5696">
        <v>99999</v>
      </c>
      <c r="H5696" t="str">
        <f>IF(VLOOKUP(G5696,Clientes!$A$2:$D$102,4,FALSE)=0,Clientes!$D$6,VLOOKUP(G5696,Clientes!$A$2:$D$102,4,FALSE))</f>
        <v>Ciudad de México</v>
      </c>
      <c r="I5696" t="s">
        <v>856</v>
      </c>
      <c r="J5696">
        <v>4</v>
      </c>
      <c r="O5696" t="s">
        <v>908</v>
      </c>
    </row>
    <row r="5697" spans="1:15">
      <c r="A5697">
        <f t="shared" si="177"/>
        <v>5696</v>
      </c>
      <c r="B5697" s="14">
        <v>44511</v>
      </c>
      <c r="C5697" t="s">
        <v>6</v>
      </c>
      <c r="D5697" t="s">
        <v>21</v>
      </c>
      <c r="E5697" s="15">
        <f t="shared" si="178"/>
        <v>20202495</v>
      </c>
      <c r="F5697">
        <v>19</v>
      </c>
      <c r="G5697">
        <v>19</v>
      </c>
      <c r="H5697" t="str">
        <f>IF(VLOOKUP(G5697,Clientes!$A$2:$D$102,4,FALSE)=0,Clientes!$D$6,VLOOKUP(G5697,Clientes!$A$2:$D$102,4,FALSE))</f>
        <v>Guadalupe</v>
      </c>
      <c r="I5697" t="s">
        <v>837</v>
      </c>
      <c r="J5697">
        <v>2</v>
      </c>
      <c r="O5697" t="s">
        <v>908</v>
      </c>
    </row>
    <row r="5698" spans="1:15">
      <c r="A5698">
        <f t="shared" si="177"/>
        <v>5697</v>
      </c>
      <c r="B5698" s="14">
        <v>44511</v>
      </c>
      <c r="C5698" t="s">
        <v>6</v>
      </c>
      <c r="D5698" t="s">
        <v>20</v>
      </c>
      <c r="E5698" s="15">
        <f t="shared" si="178"/>
        <v>20202496</v>
      </c>
      <c r="F5698">
        <v>23</v>
      </c>
      <c r="G5698">
        <v>23</v>
      </c>
      <c r="H5698" t="str">
        <f>IF(VLOOKUP(G5698,Clientes!$A$2:$D$102,4,FALSE)=0,Clientes!$D$6,VLOOKUP(G5698,Clientes!$A$2:$D$102,4,FALSE))</f>
        <v>Ciudad de México</v>
      </c>
      <c r="I5698" t="s">
        <v>848</v>
      </c>
      <c r="J5698">
        <v>5</v>
      </c>
      <c r="O5698" t="s">
        <v>908</v>
      </c>
    </row>
    <row r="5699" spans="1:15">
      <c r="A5699">
        <f t="shared" si="177"/>
        <v>5698</v>
      </c>
      <c r="B5699" s="14">
        <v>44511</v>
      </c>
      <c r="C5699" t="s">
        <v>6</v>
      </c>
      <c r="D5699" t="s">
        <v>20</v>
      </c>
      <c r="E5699" s="15">
        <f t="shared" si="178"/>
        <v>20202497</v>
      </c>
      <c r="F5699">
        <v>127</v>
      </c>
      <c r="G5699">
        <v>99999</v>
      </c>
      <c r="H5699" t="str">
        <f>IF(VLOOKUP(G5699,Clientes!$A$2:$D$102,4,FALSE)=0,Clientes!$D$6,VLOOKUP(G5699,Clientes!$A$2:$D$102,4,FALSE))</f>
        <v>Ciudad de México</v>
      </c>
      <c r="I5699" t="s">
        <v>836</v>
      </c>
      <c r="J5699">
        <v>6</v>
      </c>
      <c r="O5699" t="s">
        <v>908</v>
      </c>
    </row>
    <row r="5700" spans="1:15">
      <c r="A5700">
        <f t="shared" ref="A5700:A5763" si="179">A5699+1</f>
        <v>5699</v>
      </c>
      <c r="B5700" s="14">
        <v>44511</v>
      </c>
      <c r="C5700" t="s">
        <v>6</v>
      </c>
      <c r="D5700" t="s">
        <v>22</v>
      </c>
      <c r="E5700" s="15">
        <f t="shared" si="178"/>
        <v>20202498</v>
      </c>
      <c r="F5700">
        <v>146</v>
      </c>
      <c r="G5700">
        <v>99999</v>
      </c>
      <c r="H5700" t="str">
        <f>IF(VLOOKUP(G5700,Clientes!$A$2:$D$102,4,FALSE)=0,Clientes!$D$6,VLOOKUP(G5700,Clientes!$A$2:$D$102,4,FALSE))</f>
        <v>Ciudad de México</v>
      </c>
      <c r="I5700" t="s">
        <v>837</v>
      </c>
      <c r="J5700">
        <v>6</v>
      </c>
      <c r="O5700" t="s">
        <v>32</v>
      </c>
    </row>
    <row r="5701" spans="1:15">
      <c r="A5701">
        <f t="shared" si="179"/>
        <v>5700</v>
      </c>
      <c r="B5701" s="14">
        <v>44511</v>
      </c>
      <c r="C5701" t="s">
        <v>6</v>
      </c>
      <c r="D5701" t="s">
        <v>22</v>
      </c>
      <c r="E5701" s="15">
        <f t="shared" si="178"/>
        <v>20202499</v>
      </c>
      <c r="F5701">
        <v>157</v>
      </c>
      <c r="G5701">
        <v>99999</v>
      </c>
      <c r="H5701" t="str">
        <f>IF(VLOOKUP(G5701,Clientes!$A$2:$D$102,4,FALSE)=0,Clientes!$D$6,VLOOKUP(G5701,Clientes!$A$2:$D$102,4,FALSE))</f>
        <v>Ciudad de México</v>
      </c>
      <c r="I5701" t="s">
        <v>866</v>
      </c>
      <c r="J5701">
        <v>2</v>
      </c>
      <c r="O5701" t="s">
        <v>32</v>
      </c>
    </row>
    <row r="5702" spans="1:15">
      <c r="A5702">
        <f t="shared" si="179"/>
        <v>5701</v>
      </c>
      <c r="B5702" s="14">
        <v>44511</v>
      </c>
      <c r="C5702" t="s">
        <v>6</v>
      </c>
      <c r="D5702" t="s">
        <v>20</v>
      </c>
      <c r="E5702" s="15">
        <f t="shared" si="178"/>
        <v>20202500</v>
      </c>
      <c r="F5702">
        <v>217</v>
      </c>
      <c r="G5702">
        <v>99999</v>
      </c>
      <c r="H5702" t="str">
        <f>IF(VLOOKUP(G5702,Clientes!$A$2:$D$102,4,FALSE)=0,Clientes!$D$6,VLOOKUP(G5702,Clientes!$A$2:$D$102,4,FALSE))</f>
        <v>Ciudad de México</v>
      </c>
      <c r="I5702" t="s">
        <v>840</v>
      </c>
      <c r="J5702">
        <v>5</v>
      </c>
      <c r="O5702" t="s">
        <v>907</v>
      </c>
    </row>
    <row r="5703" spans="1:15">
      <c r="A5703">
        <f t="shared" si="179"/>
        <v>5702</v>
      </c>
      <c r="B5703" s="14">
        <v>44511</v>
      </c>
      <c r="C5703" t="s">
        <v>6</v>
      </c>
      <c r="D5703" t="s">
        <v>22</v>
      </c>
      <c r="E5703" s="15">
        <f t="shared" si="178"/>
        <v>20202501</v>
      </c>
      <c r="F5703">
        <v>219</v>
      </c>
      <c r="G5703">
        <v>99999</v>
      </c>
      <c r="H5703" t="str">
        <f>IF(VLOOKUP(G5703,Clientes!$A$2:$D$102,4,FALSE)=0,Clientes!$D$6,VLOOKUP(G5703,Clientes!$A$2:$D$102,4,FALSE))</f>
        <v>Ciudad de México</v>
      </c>
      <c r="I5703" t="s">
        <v>868</v>
      </c>
      <c r="J5703">
        <v>3</v>
      </c>
      <c r="O5703" t="s">
        <v>907</v>
      </c>
    </row>
    <row r="5704" spans="1:15">
      <c r="A5704">
        <f t="shared" si="179"/>
        <v>5703</v>
      </c>
      <c r="B5704" s="14">
        <v>44511</v>
      </c>
      <c r="C5704" t="s">
        <v>6</v>
      </c>
      <c r="D5704" t="s">
        <v>20</v>
      </c>
      <c r="E5704" s="15">
        <f t="shared" si="178"/>
        <v>20202502</v>
      </c>
      <c r="F5704">
        <v>233</v>
      </c>
      <c r="G5704">
        <v>99999</v>
      </c>
      <c r="H5704" t="str">
        <f>IF(VLOOKUP(G5704,Clientes!$A$2:$D$102,4,FALSE)=0,Clientes!$D$6,VLOOKUP(G5704,Clientes!$A$2:$D$102,4,FALSE))</f>
        <v>Ciudad de México</v>
      </c>
      <c r="I5704" t="s">
        <v>856</v>
      </c>
      <c r="J5704">
        <v>5</v>
      </c>
      <c r="O5704" t="s">
        <v>908</v>
      </c>
    </row>
    <row r="5705" spans="1:15">
      <c r="A5705">
        <f t="shared" si="179"/>
        <v>5704</v>
      </c>
      <c r="B5705" s="14">
        <v>44511</v>
      </c>
      <c r="C5705" t="s">
        <v>6</v>
      </c>
      <c r="D5705" t="s">
        <v>20</v>
      </c>
      <c r="E5705" s="15">
        <f t="shared" si="178"/>
        <v>20202503</v>
      </c>
      <c r="F5705">
        <v>387</v>
      </c>
      <c r="G5705">
        <v>99999</v>
      </c>
      <c r="H5705" t="str">
        <f>IF(VLOOKUP(G5705,Clientes!$A$2:$D$102,4,FALSE)=0,Clientes!$D$6,VLOOKUP(G5705,Clientes!$A$2:$D$102,4,FALSE))</f>
        <v>Ciudad de México</v>
      </c>
      <c r="I5705" t="s">
        <v>852</v>
      </c>
      <c r="J5705">
        <v>6</v>
      </c>
      <c r="O5705" t="s">
        <v>32</v>
      </c>
    </row>
    <row r="5706" spans="1:15">
      <c r="A5706">
        <f t="shared" si="179"/>
        <v>5705</v>
      </c>
      <c r="B5706" s="14">
        <v>44511</v>
      </c>
      <c r="C5706" t="s">
        <v>6</v>
      </c>
      <c r="D5706" t="s">
        <v>20</v>
      </c>
      <c r="E5706" s="15">
        <f t="shared" si="178"/>
        <v>20202504</v>
      </c>
      <c r="F5706">
        <v>411</v>
      </c>
      <c r="G5706">
        <v>99999</v>
      </c>
      <c r="H5706" t="str">
        <f>IF(VLOOKUP(G5706,Clientes!$A$2:$D$102,4,FALSE)=0,Clientes!$D$6,VLOOKUP(G5706,Clientes!$A$2:$D$102,4,FALSE))</f>
        <v>Ciudad de México</v>
      </c>
      <c r="I5706" t="s">
        <v>869</v>
      </c>
      <c r="J5706">
        <v>5</v>
      </c>
      <c r="O5706" t="s">
        <v>32</v>
      </c>
    </row>
    <row r="5707" spans="1:15">
      <c r="A5707">
        <f t="shared" si="179"/>
        <v>5706</v>
      </c>
      <c r="B5707" s="14">
        <v>44512</v>
      </c>
      <c r="C5707" t="s">
        <v>6</v>
      </c>
      <c r="D5707" t="s">
        <v>20</v>
      </c>
      <c r="E5707" s="15">
        <f t="shared" si="178"/>
        <v>20202505</v>
      </c>
      <c r="F5707">
        <v>51</v>
      </c>
      <c r="G5707">
        <v>51</v>
      </c>
      <c r="H5707" t="str">
        <f>IF(VLOOKUP(G5707,Clientes!$A$2:$D$102,4,FALSE)=0,Clientes!$D$6,VLOOKUP(G5707,Clientes!$A$2:$D$102,4,FALSE))</f>
        <v>Ciudad de México</v>
      </c>
      <c r="I5707" t="s">
        <v>836</v>
      </c>
      <c r="J5707">
        <v>4</v>
      </c>
      <c r="O5707" t="s">
        <v>32</v>
      </c>
    </row>
    <row r="5708" spans="1:15">
      <c r="A5708">
        <f t="shared" si="179"/>
        <v>5707</v>
      </c>
      <c r="B5708" s="14">
        <v>44512</v>
      </c>
      <c r="C5708" t="s">
        <v>6</v>
      </c>
      <c r="D5708" t="s">
        <v>20</v>
      </c>
      <c r="E5708" s="15">
        <f t="shared" si="178"/>
        <v>20202506</v>
      </c>
      <c r="F5708">
        <v>143</v>
      </c>
      <c r="G5708">
        <v>99999</v>
      </c>
      <c r="H5708" t="str">
        <f>IF(VLOOKUP(G5708,Clientes!$A$2:$D$102,4,FALSE)=0,Clientes!$D$6,VLOOKUP(G5708,Clientes!$A$2:$D$102,4,FALSE))</f>
        <v>Ciudad de México</v>
      </c>
      <c r="I5708" t="s">
        <v>855</v>
      </c>
      <c r="J5708">
        <v>2</v>
      </c>
      <c r="O5708" t="s">
        <v>32</v>
      </c>
    </row>
    <row r="5709" spans="1:15">
      <c r="A5709">
        <f t="shared" si="179"/>
        <v>5708</v>
      </c>
      <c r="B5709" s="14">
        <v>44512</v>
      </c>
      <c r="C5709" t="s">
        <v>6</v>
      </c>
      <c r="D5709" t="s">
        <v>22</v>
      </c>
      <c r="E5709" s="15">
        <f t="shared" si="178"/>
        <v>20202507</v>
      </c>
      <c r="F5709">
        <v>144</v>
      </c>
      <c r="G5709">
        <v>99999</v>
      </c>
      <c r="H5709" t="str">
        <f>IF(VLOOKUP(G5709,Clientes!$A$2:$D$102,4,FALSE)=0,Clientes!$D$6,VLOOKUP(G5709,Clientes!$A$2:$D$102,4,FALSE))</f>
        <v>Ciudad de México</v>
      </c>
      <c r="I5709" t="s">
        <v>864</v>
      </c>
      <c r="J5709">
        <v>3</v>
      </c>
      <c r="O5709" t="s">
        <v>32</v>
      </c>
    </row>
    <row r="5710" spans="1:15">
      <c r="A5710">
        <f t="shared" si="179"/>
        <v>5709</v>
      </c>
      <c r="B5710" s="14">
        <v>44512</v>
      </c>
      <c r="C5710" t="s">
        <v>6</v>
      </c>
      <c r="D5710" t="s">
        <v>21</v>
      </c>
      <c r="E5710" s="15">
        <f t="shared" si="178"/>
        <v>20202508</v>
      </c>
      <c r="F5710">
        <v>200</v>
      </c>
      <c r="G5710">
        <v>99999</v>
      </c>
      <c r="H5710" t="str">
        <f>IF(VLOOKUP(G5710,Clientes!$A$2:$D$102,4,FALSE)=0,Clientes!$D$6,VLOOKUP(G5710,Clientes!$A$2:$D$102,4,FALSE))</f>
        <v>Ciudad de México</v>
      </c>
      <c r="I5710" t="s">
        <v>885</v>
      </c>
      <c r="J5710">
        <v>5</v>
      </c>
      <c r="O5710" t="s">
        <v>907</v>
      </c>
    </row>
    <row r="5711" spans="1:15">
      <c r="A5711">
        <f t="shared" si="179"/>
        <v>5710</v>
      </c>
      <c r="B5711" s="14">
        <v>44512</v>
      </c>
      <c r="C5711" t="s">
        <v>6</v>
      </c>
      <c r="D5711" t="s">
        <v>20</v>
      </c>
      <c r="E5711" s="15">
        <f t="shared" si="178"/>
        <v>20202509</v>
      </c>
      <c r="F5711">
        <v>263</v>
      </c>
      <c r="G5711">
        <v>99999</v>
      </c>
      <c r="H5711" t="str">
        <f>IF(VLOOKUP(G5711,Clientes!$A$2:$D$102,4,FALSE)=0,Clientes!$D$6,VLOOKUP(G5711,Clientes!$A$2:$D$102,4,FALSE))</f>
        <v>Ciudad de México</v>
      </c>
      <c r="I5711" t="s">
        <v>848</v>
      </c>
      <c r="J5711">
        <v>5</v>
      </c>
      <c r="O5711" t="s">
        <v>907</v>
      </c>
    </row>
    <row r="5712" spans="1:15">
      <c r="A5712">
        <f t="shared" si="179"/>
        <v>5711</v>
      </c>
      <c r="B5712" s="14">
        <v>44512</v>
      </c>
      <c r="C5712" t="s">
        <v>6</v>
      </c>
      <c r="D5712" t="s">
        <v>20</v>
      </c>
      <c r="E5712" s="15">
        <f t="shared" si="178"/>
        <v>20202510</v>
      </c>
      <c r="F5712">
        <v>303</v>
      </c>
      <c r="G5712">
        <v>99999</v>
      </c>
      <c r="H5712" t="str">
        <f>IF(VLOOKUP(G5712,Clientes!$A$2:$D$102,4,FALSE)=0,Clientes!$D$6,VLOOKUP(G5712,Clientes!$A$2:$D$102,4,FALSE))</f>
        <v>Ciudad de México</v>
      </c>
      <c r="I5712" t="s">
        <v>852</v>
      </c>
      <c r="J5712">
        <v>3</v>
      </c>
      <c r="O5712" t="s">
        <v>907</v>
      </c>
    </row>
    <row r="5713" spans="1:15">
      <c r="A5713">
        <f t="shared" si="179"/>
        <v>5712</v>
      </c>
      <c r="B5713" s="14">
        <v>44512</v>
      </c>
      <c r="C5713" t="s">
        <v>6</v>
      </c>
      <c r="D5713" t="s">
        <v>20</v>
      </c>
      <c r="E5713" s="15">
        <f t="shared" si="178"/>
        <v>20202511</v>
      </c>
      <c r="F5713">
        <v>342</v>
      </c>
      <c r="G5713">
        <v>99999</v>
      </c>
      <c r="H5713" t="str">
        <f>IF(VLOOKUP(G5713,Clientes!$A$2:$D$102,4,FALSE)=0,Clientes!$D$6,VLOOKUP(G5713,Clientes!$A$2:$D$102,4,FALSE))</f>
        <v>Ciudad de México</v>
      </c>
      <c r="I5713" t="s">
        <v>868</v>
      </c>
      <c r="J5713">
        <v>7</v>
      </c>
      <c r="O5713" t="s">
        <v>907</v>
      </c>
    </row>
    <row r="5714" spans="1:15">
      <c r="A5714">
        <f t="shared" si="179"/>
        <v>5713</v>
      </c>
      <c r="B5714" s="14">
        <v>44513</v>
      </c>
      <c r="C5714" t="s">
        <v>6</v>
      </c>
      <c r="D5714" t="s">
        <v>21</v>
      </c>
      <c r="E5714" s="15">
        <f t="shared" si="178"/>
        <v>20202512</v>
      </c>
      <c r="F5714">
        <v>145</v>
      </c>
      <c r="G5714">
        <v>99999</v>
      </c>
      <c r="H5714" t="str">
        <f>IF(VLOOKUP(G5714,Clientes!$A$2:$D$102,4,FALSE)=0,Clientes!$D$6,VLOOKUP(G5714,Clientes!$A$2:$D$102,4,FALSE))</f>
        <v>Ciudad de México</v>
      </c>
      <c r="I5714" t="s">
        <v>877</v>
      </c>
      <c r="J5714">
        <v>1</v>
      </c>
      <c r="O5714" t="s">
        <v>908</v>
      </c>
    </row>
    <row r="5715" spans="1:15">
      <c r="A5715">
        <f t="shared" si="179"/>
        <v>5714</v>
      </c>
      <c r="B5715" s="14">
        <v>44513</v>
      </c>
      <c r="C5715" t="s">
        <v>6</v>
      </c>
      <c r="D5715" t="s">
        <v>20</v>
      </c>
      <c r="E5715" s="15">
        <f t="shared" si="178"/>
        <v>20202513</v>
      </c>
      <c r="F5715">
        <v>201</v>
      </c>
      <c r="G5715">
        <v>99999</v>
      </c>
      <c r="H5715" t="str">
        <f>IF(VLOOKUP(G5715,Clientes!$A$2:$D$102,4,FALSE)=0,Clientes!$D$6,VLOOKUP(G5715,Clientes!$A$2:$D$102,4,FALSE))</f>
        <v>Ciudad de México</v>
      </c>
      <c r="I5715" t="s">
        <v>836</v>
      </c>
      <c r="J5715">
        <v>3</v>
      </c>
      <c r="O5715" t="s">
        <v>908</v>
      </c>
    </row>
    <row r="5716" spans="1:15">
      <c r="A5716">
        <f t="shared" si="179"/>
        <v>5715</v>
      </c>
      <c r="B5716" s="14">
        <v>44513</v>
      </c>
      <c r="C5716" t="s">
        <v>6</v>
      </c>
      <c r="D5716" t="s">
        <v>22</v>
      </c>
      <c r="E5716" s="15">
        <f t="shared" si="178"/>
        <v>20202514</v>
      </c>
      <c r="F5716">
        <v>207</v>
      </c>
      <c r="G5716">
        <v>99999</v>
      </c>
      <c r="H5716" t="str">
        <f>IF(VLOOKUP(G5716,Clientes!$A$2:$D$102,4,FALSE)=0,Clientes!$D$6,VLOOKUP(G5716,Clientes!$A$2:$D$102,4,FALSE))</f>
        <v>Ciudad de México</v>
      </c>
      <c r="I5716" t="s">
        <v>881</v>
      </c>
      <c r="J5716">
        <v>5</v>
      </c>
      <c r="O5716" t="s">
        <v>32</v>
      </c>
    </row>
    <row r="5717" spans="1:15">
      <c r="A5717">
        <f t="shared" si="179"/>
        <v>5716</v>
      </c>
      <c r="B5717" s="14">
        <v>44513</v>
      </c>
      <c r="C5717" t="s">
        <v>6</v>
      </c>
      <c r="D5717" t="s">
        <v>22</v>
      </c>
      <c r="E5717" s="15">
        <f t="shared" si="178"/>
        <v>20202515</v>
      </c>
      <c r="F5717">
        <v>220</v>
      </c>
      <c r="G5717">
        <v>99999</v>
      </c>
      <c r="H5717" t="str">
        <f>IF(VLOOKUP(G5717,Clientes!$A$2:$D$102,4,FALSE)=0,Clientes!$D$6,VLOOKUP(G5717,Clientes!$A$2:$D$102,4,FALSE))</f>
        <v>Ciudad de México</v>
      </c>
      <c r="I5717" t="s">
        <v>836</v>
      </c>
      <c r="J5717">
        <v>1</v>
      </c>
      <c r="O5717" t="s">
        <v>908</v>
      </c>
    </row>
    <row r="5718" spans="1:15">
      <c r="A5718">
        <f t="shared" si="179"/>
        <v>5717</v>
      </c>
      <c r="B5718" s="14">
        <v>44513</v>
      </c>
      <c r="C5718" t="s">
        <v>6</v>
      </c>
      <c r="D5718" t="s">
        <v>20</v>
      </c>
      <c r="E5718" s="15">
        <f t="shared" si="178"/>
        <v>20202516</v>
      </c>
      <c r="F5718">
        <v>279</v>
      </c>
      <c r="G5718">
        <v>99999</v>
      </c>
      <c r="H5718" t="str">
        <f>IF(VLOOKUP(G5718,Clientes!$A$2:$D$102,4,FALSE)=0,Clientes!$D$6,VLOOKUP(G5718,Clientes!$A$2:$D$102,4,FALSE))</f>
        <v>Ciudad de México</v>
      </c>
      <c r="I5718" t="s">
        <v>855</v>
      </c>
      <c r="J5718">
        <v>1</v>
      </c>
      <c r="O5718" t="s">
        <v>907</v>
      </c>
    </row>
    <row r="5719" spans="1:15">
      <c r="A5719">
        <f t="shared" si="179"/>
        <v>5718</v>
      </c>
      <c r="B5719" s="14">
        <v>44513</v>
      </c>
      <c r="C5719" t="s">
        <v>6</v>
      </c>
      <c r="D5719" t="s">
        <v>20</v>
      </c>
      <c r="E5719" s="15">
        <f t="shared" si="178"/>
        <v>20202517</v>
      </c>
      <c r="F5719">
        <v>295</v>
      </c>
      <c r="G5719">
        <v>99999</v>
      </c>
      <c r="H5719" t="str">
        <f>IF(VLOOKUP(G5719,Clientes!$A$2:$D$102,4,FALSE)=0,Clientes!$D$6,VLOOKUP(G5719,Clientes!$A$2:$D$102,4,FALSE))</f>
        <v>Ciudad de México</v>
      </c>
      <c r="I5719" t="s">
        <v>844</v>
      </c>
      <c r="J5719">
        <v>6</v>
      </c>
      <c r="O5719" t="s">
        <v>907</v>
      </c>
    </row>
    <row r="5720" spans="1:15">
      <c r="A5720">
        <f t="shared" si="179"/>
        <v>5719</v>
      </c>
      <c r="B5720" s="14">
        <v>44513</v>
      </c>
      <c r="C5720" t="s">
        <v>6</v>
      </c>
      <c r="D5720" t="s">
        <v>21</v>
      </c>
      <c r="E5720" s="15">
        <f t="shared" si="178"/>
        <v>20202518</v>
      </c>
      <c r="F5720">
        <v>340</v>
      </c>
      <c r="G5720">
        <v>99999</v>
      </c>
      <c r="H5720" t="str">
        <f>IF(VLOOKUP(G5720,Clientes!$A$2:$D$102,4,FALSE)=0,Clientes!$D$6,VLOOKUP(G5720,Clientes!$A$2:$D$102,4,FALSE))</f>
        <v>Ciudad de México</v>
      </c>
      <c r="I5720" t="s">
        <v>837</v>
      </c>
      <c r="J5720">
        <v>1</v>
      </c>
      <c r="O5720" t="s">
        <v>907</v>
      </c>
    </row>
    <row r="5721" spans="1:15">
      <c r="A5721">
        <f t="shared" si="179"/>
        <v>5720</v>
      </c>
      <c r="B5721" s="14">
        <v>44513</v>
      </c>
      <c r="C5721" t="s">
        <v>6</v>
      </c>
      <c r="D5721" t="s">
        <v>20</v>
      </c>
      <c r="E5721" s="15">
        <f t="shared" si="178"/>
        <v>20202519</v>
      </c>
      <c r="F5721">
        <v>348</v>
      </c>
      <c r="G5721">
        <v>99999</v>
      </c>
      <c r="H5721" t="str">
        <f>IF(VLOOKUP(G5721,Clientes!$A$2:$D$102,4,FALSE)=0,Clientes!$D$6,VLOOKUP(G5721,Clientes!$A$2:$D$102,4,FALSE))</f>
        <v>Ciudad de México</v>
      </c>
      <c r="I5721" t="s">
        <v>873</v>
      </c>
      <c r="J5721">
        <v>5</v>
      </c>
      <c r="O5721" t="s">
        <v>908</v>
      </c>
    </row>
    <row r="5722" spans="1:15">
      <c r="A5722">
        <f t="shared" si="179"/>
        <v>5721</v>
      </c>
      <c r="B5722" s="14">
        <v>44514</v>
      </c>
      <c r="C5722" t="s">
        <v>6</v>
      </c>
      <c r="D5722" t="s">
        <v>21</v>
      </c>
      <c r="E5722" s="15">
        <f t="shared" si="178"/>
        <v>20202520</v>
      </c>
      <c r="F5722">
        <v>79</v>
      </c>
      <c r="G5722">
        <v>79</v>
      </c>
      <c r="H5722" t="str">
        <f>IF(VLOOKUP(G5722,Clientes!$A$2:$D$102,4,FALSE)=0,Clientes!$D$6,VLOOKUP(G5722,Clientes!$A$2:$D$102,4,FALSE))</f>
        <v>Acapulco de Juárez</v>
      </c>
      <c r="I5722" t="s">
        <v>869</v>
      </c>
      <c r="J5722">
        <v>5</v>
      </c>
      <c r="O5722" t="s">
        <v>907</v>
      </c>
    </row>
    <row r="5723" spans="1:15">
      <c r="A5723">
        <f t="shared" si="179"/>
        <v>5722</v>
      </c>
      <c r="B5723" s="14">
        <v>44514</v>
      </c>
      <c r="C5723" t="s">
        <v>6</v>
      </c>
      <c r="D5723" t="s">
        <v>21</v>
      </c>
      <c r="E5723" s="15">
        <f t="shared" si="178"/>
        <v>20202521</v>
      </c>
      <c r="F5723">
        <v>114</v>
      </c>
      <c r="G5723">
        <v>99999</v>
      </c>
      <c r="H5723" t="str">
        <f>IF(VLOOKUP(G5723,Clientes!$A$2:$D$102,4,FALSE)=0,Clientes!$D$6,VLOOKUP(G5723,Clientes!$A$2:$D$102,4,FALSE))</f>
        <v>Ciudad de México</v>
      </c>
      <c r="I5723" t="s">
        <v>844</v>
      </c>
      <c r="J5723">
        <v>5</v>
      </c>
      <c r="O5723" t="s">
        <v>908</v>
      </c>
    </row>
    <row r="5724" spans="1:15">
      <c r="A5724">
        <f t="shared" si="179"/>
        <v>5723</v>
      </c>
      <c r="B5724" s="14">
        <v>44514</v>
      </c>
      <c r="C5724" t="s">
        <v>6</v>
      </c>
      <c r="D5724" t="s">
        <v>22</v>
      </c>
      <c r="E5724" s="15">
        <f t="shared" si="178"/>
        <v>20202522</v>
      </c>
      <c r="F5724">
        <v>127</v>
      </c>
      <c r="G5724">
        <v>99999</v>
      </c>
      <c r="H5724" t="str">
        <f>IF(VLOOKUP(G5724,Clientes!$A$2:$D$102,4,FALSE)=0,Clientes!$D$6,VLOOKUP(G5724,Clientes!$A$2:$D$102,4,FALSE))</f>
        <v>Ciudad de México</v>
      </c>
      <c r="I5724" t="s">
        <v>860</v>
      </c>
      <c r="J5724">
        <v>5</v>
      </c>
      <c r="O5724" t="s">
        <v>908</v>
      </c>
    </row>
    <row r="5725" spans="1:15">
      <c r="A5725">
        <f t="shared" si="179"/>
        <v>5724</v>
      </c>
      <c r="B5725" s="14">
        <v>44514</v>
      </c>
      <c r="C5725" t="s">
        <v>6</v>
      </c>
      <c r="D5725" t="s">
        <v>20</v>
      </c>
      <c r="E5725" s="15">
        <f t="shared" si="178"/>
        <v>20202523</v>
      </c>
      <c r="F5725">
        <v>147</v>
      </c>
      <c r="G5725">
        <v>99999</v>
      </c>
      <c r="H5725" t="str">
        <f>IF(VLOOKUP(G5725,Clientes!$A$2:$D$102,4,FALSE)=0,Clientes!$D$6,VLOOKUP(G5725,Clientes!$A$2:$D$102,4,FALSE))</f>
        <v>Ciudad de México</v>
      </c>
      <c r="I5725" t="s">
        <v>881</v>
      </c>
      <c r="J5725">
        <v>1</v>
      </c>
      <c r="O5725" t="s">
        <v>32</v>
      </c>
    </row>
    <row r="5726" spans="1:15">
      <c r="A5726">
        <f t="shared" si="179"/>
        <v>5725</v>
      </c>
      <c r="B5726" s="14">
        <v>44514</v>
      </c>
      <c r="C5726" t="s">
        <v>6</v>
      </c>
      <c r="D5726" t="s">
        <v>20</v>
      </c>
      <c r="E5726" s="15">
        <f t="shared" si="178"/>
        <v>20202524</v>
      </c>
      <c r="F5726">
        <v>232</v>
      </c>
      <c r="G5726">
        <v>99999</v>
      </c>
      <c r="H5726" t="str">
        <f>IF(VLOOKUP(G5726,Clientes!$A$2:$D$102,4,FALSE)=0,Clientes!$D$6,VLOOKUP(G5726,Clientes!$A$2:$D$102,4,FALSE))</f>
        <v>Ciudad de México</v>
      </c>
      <c r="I5726" t="s">
        <v>878</v>
      </c>
      <c r="J5726">
        <v>7</v>
      </c>
      <c r="O5726" t="s">
        <v>32</v>
      </c>
    </row>
    <row r="5727" spans="1:15">
      <c r="A5727">
        <f t="shared" si="179"/>
        <v>5726</v>
      </c>
      <c r="B5727" s="14">
        <v>44514</v>
      </c>
      <c r="C5727" t="s">
        <v>6</v>
      </c>
      <c r="D5727" t="s">
        <v>21</v>
      </c>
      <c r="E5727" s="15">
        <f t="shared" si="178"/>
        <v>20202525</v>
      </c>
      <c r="F5727">
        <v>319</v>
      </c>
      <c r="G5727">
        <v>99999</v>
      </c>
      <c r="H5727" t="str">
        <f>IF(VLOOKUP(G5727,Clientes!$A$2:$D$102,4,FALSE)=0,Clientes!$D$6,VLOOKUP(G5727,Clientes!$A$2:$D$102,4,FALSE))</f>
        <v>Ciudad de México</v>
      </c>
      <c r="I5727" t="s">
        <v>888</v>
      </c>
      <c r="J5727">
        <v>3</v>
      </c>
      <c r="O5727" t="s">
        <v>32</v>
      </c>
    </row>
    <row r="5728" spans="1:15">
      <c r="A5728">
        <f t="shared" si="179"/>
        <v>5727</v>
      </c>
      <c r="B5728" s="14">
        <v>44514</v>
      </c>
      <c r="C5728" t="s">
        <v>6</v>
      </c>
      <c r="D5728" t="s">
        <v>20</v>
      </c>
      <c r="E5728" s="15">
        <f t="shared" si="178"/>
        <v>20202526</v>
      </c>
      <c r="F5728">
        <v>328</v>
      </c>
      <c r="G5728">
        <v>99999</v>
      </c>
      <c r="H5728" t="str">
        <f>IF(VLOOKUP(G5728,Clientes!$A$2:$D$102,4,FALSE)=0,Clientes!$D$6,VLOOKUP(G5728,Clientes!$A$2:$D$102,4,FALSE))</f>
        <v>Ciudad de México</v>
      </c>
      <c r="I5728" t="s">
        <v>878</v>
      </c>
      <c r="J5728">
        <v>1</v>
      </c>
      <c r="O5728" t="s">
        <v>907</v>
      </c>
    </row>
    <row r="5729" spans="1:15">
      <c r="A5729">
        <f t="shared" si="179"/>
        <v>5728</v>
      </c>
      <c r="B5729" s="14">
        <v>44514</v>
      </c>
      <c r="C5729" t="s">
        <v>6</v>
      </c>
      <c r="D5729" t="s">
        <v>21</v>
      </c>
      <c r="E5729" s="15">
        <f t="shared" si="178"/>
        <v>20202527</v>
      </c>
      <c r="F5729">
        <v>340</v>
      </c>
      <c r="G5729">
        <v>99999</v>
      </c>
      <c r="H5729" t="str">
        <f>IF(VLOOKUP(G5729,Clientes!$A$2:$D$102,4,FALSE)=0,Clientes!$D$6,VLOOKUP(G5729,Clientes!$A$2:$D$102,4,FALSE))</f>
        <v>Ciudad de México</v>
      </c>
      <c r="I5729" t="s">
        <v>848</v>
      </c>
      <c r="J5729">
        <v>7</v>
      </c>
      <c r="O5729" t="s">
        <v>908</v>
      </c>
    </row>
    <row r="5730" spans="1:15">
      <c r="A5730">
        <f t="shared" si="179"/>
        <v>5729</v>
      </c>
      <c r="B5730" s="14">
        <v>44515</v>
      </c>
      <c r="C5730" t="s">
        <v>6</v>
      </c>
      <c r="D5730" t="s">
        <v>21</v>
      </c>
      <c r="E5730" s="15">
        <f t="shared" si="178"/>
        <v>20202528</v>
      </c>
      <c r="F5730">
        <v>26</v>
      </c>
      <c r="G5730">
        <v>26</v>
      </c>
      <c r="H5730" t="str">
        <f>IF(VLOOKUP(G5730,Clientes!$A$2:$D$102,4,FALSE)=0,Clientes!$D$6,VLOOKUP(G5730,Clientes!$A$2:$D$102,4,FALSE))</f>
        <v>Monterrey</v>
      </c>
      <c r="I5730" t="s">
        <v>841</v>
      </c>
      <c r="J5730">
        <v>2</v>
      </c>
      <c r="O5730" t="s">
        <v>32</v>
      </c>
    </row>
    <row r="5731" spans="1:15">
      <c r="A5731">
        <f t="shared" si="179"/>
        <v>5730</v>
      </c>
      <c r="B5731" s="14">
        <v>44515</v>
      </c>
      <c r="C5731" t="s">
        <v>6</v>
      </c>
      <c r="D5731" t="s">
        <v>20</v>
      </c>
      <c r="E5731" s="15">
        <f t="shared" si="178"/>
        <v>20202529</v>
      </c>
      <c r="F5731">
        <v>30</v>
      </c>
      <c r="G5731">
        <v>30</v>
      </c>
      <c r="H5731" t="str">
        <f>IF(VLOOKUP(G5731,Clientes!$A$2:$D$102,4,FALSE)=0,Clientes!$D$6,VLOOKUP(G5731,Clientes!$A$2:$D$102,4,FALSE))</f>
        <v>Tepic</v>
      </c>
      <c r="I5731" t="s">
        <v>843</v>
      </c>
      <c r="J5731">
        <v>4</v>
      </c>
      <c r="O5731" t="s">
        <v>907</v>
      </c>
    </row>
    <row r="5732" spans="1:15">
      <c r="A5732">
        <f t="shared" si="179"/>
        <v>5731</v>
      </c>
      <c r="B5732" s="14">
        <v>44515</v>
      </c>
      <c r="C5732" t="s">
        <v>6</v>
      </c>
      <c r="D5732" t="s">
        <v>22</v>
      </c>
      <c r="E5732" s="15">
        <f t="shared" si="178"/>
        <v>20202530</v>
      </c>
      <c r="F5732">
        <v>59</v>
      </c>
      <c r="G5732">
        <v>59</v>
      </c>
      <c r="H5732" t="str">
        <f>IF(VLOOKUP(G5732,Clientes!$A$2:$D$102,4,FALSE)=0,Clientes!$D$6,VLOOKUP(G5732,Clientes!$A$2:$D$102,4,FALSE))</f>
        <v>Ecatepec</v>
      </c>
      <c r="I5732" t="s">
        <v>851</v>
      </c>
      <c r="J5732">
        <v>5</v>
      </c>
      <c r="O5732" t="s">
        <v>907</v>
      </c>
    </row>
    <row r="5733" spans="1:15">
      <c r="A5733">
        <f t="shared" si="179"/>
        <v>5732</v>
      </c>
      <c r="B5733" s="14">
        <v>44515</v>
      </c>
      <c r="C5733" t="s">
        <v>6</v>
      </c>
      <c r="D5733" t="s">
        <v>21</v>
      </c>
      <c r="E5733" s="15">
        <f t="shared" si="178"/>
        <v>20202531</v>
      </c>
      <c r="F5733">
        <v>66</v>
      </c>
      <c r="G5733">
        <v>66</v>
      </c>
      <c r="H5733" t="str">
        <f>IF(VLOOKUP(G5733,Clientes!$A$2:$D$102,4,FALSE)=0,Clientes!$D$6,VLOOKUP(G5733,Clientes!$A$2:$D$102,4,FALSE))</f>
        <v>Ciudad de México</v>
      </c>
      <c r="I5733" t="s">
        <v>850</v>
      </c>
      <c r="J5733">
        <v>4</v>
      </c>
      <c r="O5733" t="s">
        <v>907</v>
      </c>
    </row>
    <row r="5734" spans="1:15">
      <c r="A5734">
        <f t="shared" si="179"/>
        <v>5733</v>
      </c>
      <c r="B5734" s="14">
        <v>44515</v>
      </c>
      <c r="C5734" t="s">
        <v>6</v>
      </c>
      <c r="D5734" t="s">
        <v>21</v>
      </c>
      <c r="E5734" s="15">
        <f t="shared" si="178"/>
        <v>20202532</v>
      </c>
      <c r="F5734">
        <v>77</v>
      </c>
      <c r="G5734">
        <v>77</v>
      </c>
      <c r="H5734" t="str">
        <f>IF(VLOOKUP(G5734,Clientes!$A$2:$D$102,4,FALSE)=0,Clientes!$D$6,VLOOKUP(G5734,Clientes!$A$2:$D$102,4,FALSE))</f>
        <v>Reynosa</v>
      </c>
      <c r="I5734" t="s">
        <v>870</v>
      </c>
      <c r="J5734">
        <v>5</v>
      </c>
      <c r="O5734" t="s">
        <v>908</v>
      </c>
    </row>
    <row r="5735" spans="1:15">
      <c r="A5735">
        <f t="shared" si="179"/>
        <v>5734</v>
      </c>
      <c r="B5735" s="14">
        <v>44515</v>
      </c>
      <c r="C5735" t="s">
        <v>6</v>
      </c>
      <c r="D5735" t="s">
        <v>21</v>
      </c>
      <c r="E5735" s="15">
        <f t="shared" si="178"/>
        <v>20202533</v>
      </c>
      <c r="F5735">
        <v>246</v>
      </c>
      <c r="G5735">
        <v>99999</v>
      </c>
      <c r="H5735" t="str">
        <f>IF(VLOOKUP(G5735,Clientes!$A$2:$D$102,4,FALSE)=0,Clientes!$D$6,VLOOKUP(G5735,Clientes!$A$2:$D$102,4,FALSE))</f>
        <v>Ciudad de México</v>
      </c>
      <c r="I5735" t="s">
        <v>866</v>
      </c>
      <c r="J5735">
        <v>4</v>
      </c>
      <c r="O5735" t="s">
        <v>907</v>
      </c>
    </row>
    <row r="5736" spans="1:15">
      <c r="A5736">
        <f t="shared" si="179"/>
        <v>5735</v>
      </c>
      <c r="B5736" s="14">
        <v>44515</v>
      </c>
      <c r="C5736" t="s">
        <v>6</v>
      </c>
      <c r="D5736" t="s">
        <v>20</v>
      </c>
      <c r="E5736" s="15">
        <f t="shared" si="178"/>
        <v>20202534</v>
      </c>
      <c r="F5736">
        <v>306</v>
      </c>
      <c r="G5736">
        <v>99999</v>
      </c>
      <c r="H5736" t="str">
        <f>IF(VLOOKUP(G5736,Clientes!$A$2:$D$102,4,FALSE)=0,Clientes!$D$6,VLOOKUP(G5736,Clientes!$A$2:$D$102,4,FALSE))</f>
        <v>Ciudad de México</v>
      </c>
      <c r="I5736" t="s">
        <v>874</v>
      </c>
      <c r="J5736">
        <v>7</v>
      </c>
      <c r="O5736" t="s">
        <v>907</v>
      </c>
    </row>
    <row r="5737" spans="1:15">
      <c r="A5737">
        <f t="shared" si="179"/>
        <v>5736</v>
      </c>
      <c r="B5737" s="14">
        <v>44515</v>
      </c>
      <c r="C5737" t="s">
        <v>6</v>
      </c>
      <c r="D5737" t="s">
        <v>20</v>
      </c>
      <c r="E5737" s="15">
        <f t="shared" si="178"/>
        <v>20202535</v>
      </c>
      <c r="F5737">
        <v>409</v>
      </c>
      <c r="G5737">
        <v>99999</v>
      </c>
      <c r="H5737" t="str">
        <f>IF(VLOOKUP(G5737,Clientes!$A$2:$D$102,4,FALSE)=0,Clientes!$D$6,VLOOKUP(G5737,Clientes!$A$2:$D$102,4,FALSE))</f>
        <v>Ciudad de México</v>
      </c>
      <c r="I5737" t="s">
        <v>865</v>
      </c>
      <c r="J5737">
        <v>6</v>
      </c>
      <c r="O5737" t="s">
        <v>908</v>
      </c>
    </row>
    <row r="5738" spans="1:15">
      <c r="A5738">
        <f t="shared" si="179"/>
        <v>5737</v>
      </c>
      <c r="B5738" s="14">
        <v>44516</v>
      </c>
      <c r="C5738" t="s">
        <v>6</v>
      </c>
      <c r="D5738" t="s">
        <v>20</v>
      </c>
      <c r="E5738" s="15">
        <f t="shared" si="178"/>
        <v>20202536</v>
      </c>
      <c r="F5738">
        <v>56</v>
      </c>
      <c r="G5738">
        <v>56</v>
      </c>
      <c r="H5738" t="str">
        <f>IF(VLOOKUP(G5738,Clientes!$A$2:$D$102,4,FALSE)=0,Clientes!$D$6,VLOOKUP(G5738,Clientes!$A$2:$D$102,4,FALSE))</f>
        <v>Pachuca de Soto</v>
      </c>
      <c r="I5738" t="s">
        <v>850</v>
      </c>
      <c r="J5738">
        <v>5</v>
      </c>
      <c r="O5738" t="s">
        <v>908</v>
      </c>
    </row>
    <row r="5739" spans="1:15">
      <c r="A5739">
        <f t="shared" si="179"/>
        <v>5738</v>
      </c>
      <c r="B5739" s="14">
        <v>44516</v>
      </c>
      <c r="C5739" t="s">
        <v>6</v>
      </c>
      <c r="D5739" t="s">
        <v>21</v>
      </c>
      <c r="E5739" s="15">
        <f t="shared" si="178"/>
        <v>20202537</v>
      </c>
      <c r="F5739">
        <v>81</v>
      </c>
      <c r="G5739">
        <v>81</v>
      </c>
      <c r="H5739" t="str">
        <f>IF(VLOOKUP(G5739,Clientes!$A$2:$D$102,4,FALSE)=0,Clientes!$D$6,VLOOKUP(G5739,Clientes!$A$2:$D$102,4,FALSE))</f>
        <v>Celaya</v>
      </c>
      <c r="I5739" t="s">
        <v>889</v>
      </c>
      <c r="J5739">
        <v>2</v>
      </c>
      <c r="O5739" t="s">
        <v>907</v>
      </c>
    </row>
    <row r="5740" spans="1:15">
      <c r="A5740">
        <f t="shared" si="179"/>
        <v>5739</v>
      </c>
      <c r="B5740" s="14">
        <v>44516</v>
      </c>
      <c r="C5740" t="s">
        <v>6</v>
      </c>
      <c r="D5740" t="s">
        <v>20</v>
      </c>
      <c r="E5740" s="15">
        <f t="shared" si="178"/>
        <v>20202538</v>
      </c>
      <c r="F5740">
        <v>126</v>
      </c>
      <c r="G5740">
        <v>99999</v>
      </c>
      <c r="H5740" t="str">
        <f>IF(VLOOKUP(G5740,Clientes!$A$2:$D$102,4,FALSE)=0,Clientes!$D$6,VLOOKUP(G5740,Clientes!$A$2:$D$102,4,FALSE))</f>
        <v>Ciudad de México</v>
      </c>
      <c r="I5740" t="s">
        <v>850</v>
      </c>
      <c r="J5740">
        <v>7</v>
      </c>
      <c r="O5740" t="s">
        <v>908</v>
      </c>
    </row>
    <row r="5741" spans="1:15">
      <c r="A5741">
        <f t="shared" si="179"/>
        <v>5740</v>
      </c>
      <c r="B5741" s="14">
        <v>44516</v>
      </c>
      <c r="C5741" t="s">
        <v>6</v>
      </c>
      <c r="D5741" t="s">
        <v>20</v>
      </c>
      <c r="E5741" s="15">
        <f t="shared" si="178"/>
        <v>20202539</v>
      </c>
      <c r="F5741">
        <v>181</v>
      </c>
      <c r="G5741">
        <v>99999</v>
      </c>
      <c r="H5741" t="str">
        <f>IF(VLOOKUP(G5741,Clientes!$A$2:$D$102,4,FALSE)=0,Clientes!$D$6,VLOOKUP(G5741,Clientes!$A$2:$D$102,4,FALSE))</f>
        <v>Ciudad de México</v>
      </c>
      <c r="I5741" t="s">
        <v>859</v>
      </c>
      <c r="J5741">
        <v>7</v>
      </c>
      <c r="O5741" t="s">
        <v>908</v>
      </c>
    </row>
    <row r="5742" spans="1:15">
      <c r="A5742">
        <f t="shared" si="179"/>
        <v>5741</v>
      </c>
      <c r="B5742" s="14">
        <v>44516</v>
      </c>
      <c r="C5742" t="s">
        <v>6</v>
      </c>
      <c r="D5742" t="s">
        <v>20</v>
      </c>
      <c r="E5742" s="15">
        <f t="shared" si="178"/>
        <v>20202540</v>
      </c>
      <c r="F5742">
        <v>230</v>
      </c>
      <c r="G5742">
        <v>99999</v>
      </c>
      <c r="H5742" t="str">
        <f>IF(VLOOKUP(G5742,Clientes!$A$2:$D$102,4,FALSE)=0,Clientes!$D$6,VLOOKUP(G5742,Clientes!$A$2:$D$102,4,FALSE))</f>
        <v>Ciudad de México</v>
      </c>
      <c r="I5742" t="s">
        <v>846</v>
      </c>
      <c r="J5742">
        <v>5</v>
      </c>
      <c r="O5742" t="s">
        <v>907</v>
      </c>
    </row>
    <row r="5743" spans="1:15">
      <c r="A5743">
        <f t="shared" si="179"/>
        <v>5742</v>
      </c>
      <c r="B5743" s="14">
        <v>44516</v>
      </c>
      <c r="C5743" t="s">
        <v>6</v>
      </c>
      <c r="D5743" t="s">
        <v>20</v>
      </c>
      <c r="E5743" s="15">
        <f t="shared" si="178"/>
        <v>20202541</v>
      </c>
      <c r="F5743">
        <v>362</v>
      </c>
      <c r="G5743">
        <v>99999</v>
      </c>
      <c r="H5743" t="str">
        <f>IF(VLOOKUP(G5743,Clientes!$A$2:$D$102,4,FALSE)=0,Clientes!$D$6,VLOOKUP(G5743,Clientes!$A$2:$D$102,4,FALSE))</f>
        <v>Ciudad de México</v>
      </c>
      <c r="I5743" t="s">
        <v>847</v>
      </c>
      <c r="J5743">
        <v>1</v>
      </c>
      <c r="O5743" t="s">
        <v>907</v>
      </c>
    </row>
    <row r="5744" spans="1:15">
      <c r="A5744">
        <f t="shared" si="179"/>
        <v>5743</v>
      </c>
      <c r="B5744" s="14">
        <v>44516</v>
      </c>
      <c r="C5744" t="s">
        <v>6</v>
      </c>
      <c r="D5744" t="s">
        <v>20</v>
      </c>
      <c r="E5744" s="15">
        <f t="shared" si="178"/>
        <v>20202542</v>
      </c>
      <c r="F5744">
        <v>394</v>
      </c>
      <c r="G5744">
        <v>99999</v>
      </c>
      <c r="H5744" t="str">
        <f>IF(VLOOKUP(G5744,Clientes!$A$2:$D$102,4,FALSE)=0,Clientes!$D$6,VLOOKUP(G5744,Clientes!$A$2:$D$102,4,FALSE))</f>
        <v>Ciudad de México</v>
      </c>
      <c r="I5744" t="s">
        <v>880</v>
      </c>
      <c r="J5744">
        <v>3</v>
      </c>
      <c r="O5744" t="s">
        <v>907</v>
      </c>
    </row>
    <row r="5745" spans="1:15">
      <c r="A5745">
        <f t="shared" si="179"/>
        <v>5744</v>
      </c>
      <c r="B5745" s="14">
        <v>44516</v>
      </c>
      <c r="C5745" t="s">
        <v>6</v>
      </c>
      <c r="D5745" t="s">
        <v>22</v>
      </c>
      <c r="E5745" s="15">
        <f t="shared" si="178"/>
        <v>20202543</v>
      </c>
      <c r="F5745">
        <v>405</v>
      </c>
      <c r="G5745">
        <v>99999</v>
      </c>
      <c r="H5745" t="str">
        <f>IF(VLOOKUP(G5745,Clientes!$A$2:$D$102,4,FALSE)=0,Clientes!$D$6,VLOOKUP(G5745,Clientes!$A$2:$D$102,4,FALSE))</f>
        <v>Ciudad de México</v>
      </c>
      <c r="I5745" t="s">
        <v>872</v>
      </c>
      <c r="J5745">
        <v>6</v>
      </c>
      <c r="O5745" t="s">
        <v>908</v>
      </c>
    </row>
    <row r="5746" spans="1:15">
      <c r="A5746">
        <f t="shared" si="179"/>
        <v>5745</v>
      </c>
      <c r="B5746" s="14">
        <v>44517</v>
      </c>
      <c r="C5746" t="s">
        <v>6</v>
      </c>
      <c r="D5746" t="s">
        <v>21</v>
      </c>
      <c r="E5746" s="15">
        <f t="shared" si="178"/>
        <v>20202544</v>
      </c>
      <c r="F5746">
        <v>9</v>
      </c>
      <c r="G5746">
        <v>9</v>
      </c>
      <c r="H5746" t="str">
        <f>IF(VLOOKUP(G5746,Clientes!$A$2:$D$102,4,FALSE)=0,Clientes!$D$6,VLOOKUP(G5746,Clientes!$A$2:$D$102,4,FALSE))</f>
        <v>Ciudad de México</v>
      </c>
      <c r="I5746" t="s">
        <v>868</v>
      </c>
      <c r="J5746">
        <v>1</v>
      </c>
      <c r="O5746" t="s">
        <v>908</v>
      </c>
    </row>
    <row r="5747" spans="1:15">
      <c r="A5747">
        <f t="shared" si="179"/>
        <v>5746</v>
      </c>
      <c r="B5747" s="14">
        <v>44517</v>
      </c>
      <c r="C5747" t="s">
        <v>6</v>
      </c>
      <c r="D5747" t="s">
        <v>21</v>
      </c>
      <c r="E5747" s="15">
        <f t="shared" si="178"/>
        <v>20202545</v>
      </c>
      <c r="F5747">
        <v>50</v>
      </c>
      <c r="G5747">
        <v>50</v>
      </c>
      <c r="H5747" t="str">
        <f>IF(VLOOKUP(G5747,Clientes!$A$2:$D$102,4,FALSE)=0,Clientes!$D$6,VLOOKUP(G5747,Clientes!$A$2:$D$102,4,FALSE))</f>
        <v>Ciudad López Mateos</v>
      </c>
      <c r="I5747" t="s">
        <v>833</v>
      </c>
      <c r="J5747">
        <v>4</v>
      </c>
      <c r="O5747" t="s">
        <v>908</v>
      </c>
    </row>
    <row r="5748" spans="1:15">
      <c r="A5748">
        <f t="shared" si="179"/>
        <v>5747</v>
      </c>
      <c r="B5748" s="14">
        <v>44517</v>
      </c>
      <c r="C5748" t="s">
        <v>6</v>
      </c>
      <c r="D5748" t="s">
        <v>20</v>
      </c>
      <c r="E5748" s="15">
        <f t="shared" si="178"/>
        <v>20202546</v>
      </c>
      <c r="F5748">
        <v>89</v>
      </c>
      <c r="G5748">
        <v>89</v>
      </c>
      <c r="H5748" t="str">
        <f>IF(VLOOKUP(G5748,Clientes!$A$2:$D$102,4,FALSE)=0,Clientes!$D$6,VLOOKUP(G5748,Clientes!$A$2:$D$102,4,FALSE))</f>
        <v>Coatzacoalcos</v>
      </c>
      <c r="I5748" t="s">
        <v>870</v>
      </c>
      <c r="J5748">
        <v>7</v>
      </c>
      <c r="O5748" t="s">
        <v>32</v>
      </c>
    </row>
    <row r="5749" spans="1:15">
      <c r="A5749">
        <f t="shared" si="179"/>
        <v>5748</v>
      </c>
      <c r="B5749" s="14">
        <v>44517</v>
      </c>
      <c r="C5749" t="s">
        <v>6</v>
      </c>
      <c r="D5749" t="s">
        <v>20</v>
      </c>
      <c r="E5749" s="15">
        <f t="shared" si="178"/>
        <v>20202547</v>
      </c>
      <c r="F5749">
        <v>106</v>
      </c>
      <c r="G5749">
        <v>99999</v>
      </c>
      <c r="H5749" t="str">
        <f>IF(VLOOKUP(G5749,Clientes!$A$2:$D$102,4,FALSE)=0,Clientes!$D$6,VLOOKUP(G5749,Clientes!$A$2:$D$102,4,FALSE))</f>
        <v>Ciudad de México</v>
      </c>
      <c r="I5749" t="s">
        <v>870</v>
      </c>
      <c r="J5749">
        <v>7</v>
      </c>
      <c r="O5749" t="s">
        <v>908</v>
      </c>
    </row>
    <row r="5750" spans="1:15">
      <c r="A5750">
        <f t="shared" si="179"/>
        <v>5749</v>
      </c>
      <c r="B5750" s="14">
        <v>44517</v>
      </c>
      <c r="C5750" t="s">
        <v>6</v>
      </c>
      <c r="D5750" t="s">
        <v>22</v>
      </c>
      <c r="E5750" s="15">
        <f t="shared" si="178"/>
        <v>20202548</v>
      </c>
      <c r="F5750">
        <v>158</v>
      </c>
      <c r="G5750">
        <v>99999</v>
      </c>
      <c r="H5750" t="str">
        <f>IF(VLOOKUP(G5750,Clientes!$A$2:$D$102,4,FALSE)=0,Clientes!$D$6,VLOOKUP(G5750,Clientes!$A$2:$D$102,4,FALSE))</f>
        <v>Ciudad de México</v>
      </c>
      <c r="I5750" t="s">
        <v>887</v>
      </c>
      <c r="J5750">
        <v>3</v>
      </c>
      <c r="O5750" t="s">
        <v>908</v>
      </c>
    </row>
    <row r="5751" spans="1:15">
      <c r="A5751">
        <f t="shared" si="179"/>
        <v>5750</v>
      </c>
      <c r="B5751" s="14">
        <v>44518</v>
      </c>
      <c r="C5751" t="s">
        <v>6</v>
      </c>
      <c r="D5751" t="s">
        <v>20</v>
      </c>
      <c r="E5751" s="15">
        <f t="shared" si="178"/>
        <v>20202549</v>
      </c>
      <c r="F5751">
        <v>84</v>
      </c>
      <c r="G5751">
        <v>84</v>
      </c>
      <c r="H5751" t="str">
        <f>IF(VLOOKUP(G5751,Clientes!$A$2:$D$102,4,FALSE)=0,Clientes!$D$6,VLOOKUP(G5751,Clientes!$A$2:$D$102,4,FALSE))</f>
        <v>Ciudad de México</v>
      </c>
      <c r="I5751" t="s">
        <v>876</v>
      </c>
      <c r="J5751">
        <v>3</v>
      </c>
      <c r="O5751" t="s">
        <v>32</v>
      </c>
    </row>
    <row r="5752" spans="1:15">
      <c r="A5752">
        <f t="shared" si="179"/>
        <v>5751</v>
      </c>
      <c r="B5752" s="14">
        <v>44518</v>
      </c>
      <c r="C5752" t="s">
        <v>6</v>
      </c>
      <c r="D5752" t="s">
        <v>20</v>
      </c>
      <c r="E5752" s="15">
        <f t="shared" si="178"/>
        <v>20202550</v>
      </c>
      <c r="F5752">
        <v>97</v>
      </c>
      <c r="G5752">
        <v>97</v>
      </c>
      <c r="H5752" t="str">
        <f>IF(VLOOKUP(G5752,Clientes!$A$2:$D$102,4,FALSE)=0,Clientes!$D$6,VLOOKUP(G5752,Clientes!$A$2:$D$102,4,FALSE))</f>
        <v>Ciudad de México</v>
      </c>
      <c r="I5752" t="s">
        <v>890</v>
      </c>
      <c r="J5752">
        <v>4</v>
      </c>
      <c r="O5752" t="s">
        <v>908</v>
      </c>
    </row>
    <row r="5753" spans="1:15">
      <c r="A5753">
        <f t="shared" si="179"/>
        <v>5752</v>
      </c>
      <c r="B5753" s="14">
        <v>44518</v>
      </c>
      <c r="C5753" t="s">
        <v>6</v>
      </c>
      <c r="D5753" t="s">
        <v>20</v>
      </c>
      <c r="E5753" s="15">
        <f t="shared" si="178"/>
        <v>20202551</v>
      </c>
      <c r="F5753">
        <v>110</v>
      </c>
      <c r="G5753">
        <v>99999</v>
      </c>
      <c r="H5753" t="str">
        <f>IF(VLOOKUP(G5753,Clientes!$A$2:$D$102,4,FALSE)=0,Clientes!$D$6,VLOOKUP(G5753,Clientes!$A$2:$D$102,4,FALSE))</f>
        <v>Ciudad de México</v>
      </c>
      <c r="I5753" t="s">
        <v>849</v>
      </c>
      <c r="J5753">
        <v>2</v>
      </c>
      <c r="O5753" t="s">
        <v>907</v>
      </c>
    </row>
    <row r="5754" spans="1:15">
      <c r="A5754">
        <f t="shared" si="179"/>
        <v>5753</v>
      </c>
      <c r="B5754" s="14">
        <v>44518</v>
      </c>
      <c r="C5754" t="s">
        <v>6</v>
      </c>
      <c r="D5754" t="s">
        <v>20</v>
      </c>
      <c r="E5754" s="15">
        <f t="shared" si="178"/>
        <v>20202552</v>
      </c>
      <c r="F5754">
        <v>350</v>
      </c>
      <c r="G5754">
        <v>99999</v>
      </c>
      <c r="H5754" t="str">
        <f>IF(VLOOKUP(G5754,Clientes!$A$2:$D$102,4,FALSE)=0,Clientes!$D$6,VLOOKUP(G5754,Clientes!$A$2:$D$102,4,FALSE))</f>
        <v>Ciudad de México</v>
      </c>
      <c r="I5754" t="s">
        <v>873</v>
      </c>
      <c r="J5754">
        <v>1</v>
      </c>
      <c r="O5754" t="s">
        <v>32</v>
      </c>
    </row>
    <row r="5755" spans="1:15">
      <c r="A5755">
        <f t="shared" si="179"/>
        <v>5754</v>
      </c>
      <c r="B5755" s="14">
        <v>44519</v>
      </c>
      <c r="C5755" t="s">
        <v>6</v>
      </c>
      <c r="D5755" t="s">
        <v>20</v>
      </c>
      <c r="E5755" s="15">
        <f t="shared" si="178"/>
        <v>20202553</v>
      </c>
      <c r="F5755">
        <v>19</v>
      </c>
      <c r="G5755">
        <v>19</v>
      </c>
      <c r="H5755" t="str">
        <f>IF(VLOOKUP(G5755,Clientes!$A$2:$D$102,4,FALSE)=0,Clientes!$D$6,VLOOKUP(G5755,Clientes!$A$2:$D$102,4,FALSE))</f>
        <v>Guadalupe</v>
      </c>
      <c r="I5755" t="s">
        <v>882</v>
      </c>
      <c r="J5755">
        <v>6</v>
      </c>
      <c r="O5755" t="s">
        <v>908</v>
      </c>
    </row>
    <row r="5756" spans="1:15">
      <c r="A5756">
        <f t="shared" si="179"/>
        <v>5755</v>
      </c>
      <c r="B5756" s="14">
        <v>44519</v>
      </c>
      <c r="C5756" t="s">
        <v>6</v>
      </c>
      <c r="D5756" t="s">
        <v>20</v>
      </c>
      <c r="E5756" s="15">
        <f t="shared" ref="E5756:E5819" si="180">IF(CONCATENATE(D5756,F5756)=CONCATENATE(D5755,F5755),E5755,E5755+1)</f>
        <v>20202554</v>
      </c>
      <c r="F5756">
        <v>20</v>
      </c>
      <c r="G5756">
        <v>20</v>
      </c>
      <c r="H5756" t="str">
        <f>IF(VLOOKUP(G5756,Clientes!$A$2:$D$102,4,FALSE)=0,Clientes!$D$6,VLOOKUP(G5756,Clientes!$A$2:$D$102,4,FALSE))</f>
        <v>Hermosillo</v>
      </c>
      <c r="I5756" t="s">
        <v>857</v>
      </c>
      <c r="J5756">
        <v>3</v>
      </c>
      <c r="O5756" t="s">
        <v>908</v>
      </c>
    </row>
    <row r="5757" spans="1:15">
      <c r="A5757">
        <f t="shared" si="179"/>
        <v>5756</v>
      </c>
      <c r="B5757" s="14">
        <v>44519</v>
      </c>
      <c r="C5757" t="s">
        <v>6</v>
      </c>
      <c r="D5757" t="s">
        <v>20</v>
      </c>
      <c r="E5757" s="15">
        <f t="shared" si="180"/>
        <v>20202555</v>
      </c>
      <c r="F5757">
        <v>170</v>
      </c>
      <c r="G5757">
        <v>99999</v>
      </c>
      <c r="H5757" t="str">
        <f>IF(VLOOKUP(G5757,Clientes!$A$2:$D$102,4,FALSE)=0,Clientes!$D$6,VLOOKUP(G5757,Clientes!$A$2:$D$102,4,FALSE))</f>
        <v>Ciudad de México</v>
      </c>
      <c r="I5757" t="s">
        <v>848</v>
      </c>
      <c r="J5757">
        <v>6</v>
      </c>
      <c r="O5757" t="s">
        <v>32</v>
      </c>
    </row>
    <row r="5758" spans="1:15">
      <c r="A5758">
        <f t="shared" si="179"/>
        <v>5757</v>
      </c>
      <c r="B5758" s="14">
        <v>44519</v>
      </c>
      <c r="C5758" t="s">
        <v>6</v>
      </c>
      <c r="D5758" t="s">
        <v>22</v>
      </c>
      <c r="E5758" s="15">
        <f t="shared" si="180"/>
        <v>20202556</v>
      </c>
      <c r="F5758">
        <v>185</v>
      </c>
      <c r="G5758">
        <v>99999</v>
      </c>
      <c r="H5758" t="str">
        <f>IF(VLOOKUP(G5758,Clientes!$A$2:$D$102,4,FALSE)=0,Clientes!$D$6,VLOOKUP(G5758,Clientes!$A$2:$D$102,4,FALSE))</f>
        <v>Ciudad de México</v>
      </c>
      <c r="I5758" t="s">
        <v>878</v>
      </c>
      <c r="J5758">
        <v>1</v>
      </c>
      <c r="O5758" t="s">
        <v>908</v>
      </c>
    </row>
    <row r="5759" spans="1:15">
      <c r="A5759">
        <f t="shared" si="179"/>
        <v>5758</v>
      </c>
      <c r="B5759" s="14">
        <v>44520</v>
      </c>
      <c r="C5759" t="s">
        <v>6</v>
      </c>
      <c r="D5759" t="s">
        <v>20</v>
      </c>
      <c r="E5759" s="15">
        <f t="shared" si="180"/>
        <v>20202557</v>
      </c>
      <c r="F5759">
        <v>38</v>
      </c>
      <c r="G5759">
        <v>38</v>
      </c>
      <c r="H5759" t="str">
        <f>IF(VLOOKUP(G5759,Clientes!$A$2:$D$102,4,FALSE)=0,Clientes!$D$6,VLOOKUP(G5759,Clientes!$A$2:$D$102,4,FALSE))</f>
        <v>Victoria de Durango</v>
      </c>
      <c r="I5759" t="s">
        <v>854</v>
      </c>
      <c r="J5759">
        <v>4</v>
      </c>
      <c r="O5759" t="s">
        <v>907</v>
      </c>
    </row>
    <row r="5760" spans="1:15">
      <c r="A5760">
        <f t="shared" si="179"/>
        <v>5759</v>
      </c>
      <c r="B5760" s="14">
        <v>44520</v>
      </c>
      <c r="C5760" t="s">
        <v>6</v>
      </c>
      <c r="D5760" t="s">
        <v>20</v>
      </c>
      <c r="E5760" s="15">
        <f t="shared" si="180"/>
        <v>20202558</v>
      </c>
      <c r="F5760">
        <v>98</v>
      </c>
      <c r="G5760">
        <v>98</v>
      </c>
      <c r="H5760" t="str">
        <f>IF(VLOOKUP(G5760,Clientes!$A$2:$D$102,4,FALSE)=0,Clientes!$D$6,VLOOKUP(G5760,Clientes!$A$2:$D$102,4,FALSE))</f>
        <v>Ciudad de México</v>
      </c>
      <c r="I5760" t="s">
        <v>859</v>
      </c>
      <c r="J5760">
        <v>1</v>
      </c>
      <c r="O5760" t="s">
        <v>907</v>
      </c>
    </row>
    <row r="5761" spans="1:15">
      <c r="A5761">
        <f t="shared" si="179"/>
        <v>5760</v>
      </c>
      <c r="B5761" s="14">
        <v>44520</v>
      </c>
      <c r="C5761" t="s">
        <v>6</v>
      </c>
      <c r="D5761" t="s">
        <v>22</v>
      </c>
      <c r="E5761" s="15">
        <f t="shared" si="180"/>
        <v>20202559</v>
      </c>
      <c r="F5761">
        <v>127</v>
      </c>
      <c r="G5761">
        <v>99999</v>
      </c>
      <c r="H5761" t="str">
        <f>IF(VLOOKUP(G5761,Clientes!$A$2:$D$102,4,FALSE)=0,Clientes!$D$6,VLOOKUP(G5761,Clientes!$A$2:$D$102,4,FALSE))</f>
        <v>Ciudad de México</v>
      </c>
      <c r="I5761" t="s">
        <v>859</v>
      </c>
      <c r="J5761">
        <v>6</v>
      </c>
      <c r="O5761" t="s">
        <v>907</v>
      </c>
    </row>
    <row r="5762" spans="1:15">
      <c r="A5762">
        <f t="shared" si="179"/>
        <v>5761</v>
      </c>
      <c r="B5762" s="14">
        <v>44520</v>
      </c>
      <c r="C5762" t="s">
        <v>6</v>
      </c>
      <c r="D5762" t="s">
        <v>20</v>
      </c>
      <c r="E5762" s="15">
        <f t="shared" si="180"/>
        <v>20202560</v>
      </c>
      <c r="F5762">
        <v>133</v>
      </c>
      <c r="G5762">
        <v>99999</v>
      </c>
      <c r="H5762" t="str">
        <f>IF(VLOOKUP(G5762,Clientes!$A$2:$D$102,4,FALSE)=0,Clientes!$D$6,VLOOKUP(G5762,Clientes!$A$2:$D$102,4,FALSE))</f>
        <v>Ciudad de México</v>
      </c>
      <c r="I5762" t="s">
        <v>855</v>
      </c>
      <c r="J5762">
        <v>5</v>
      </c>
      <c r="O5762" t="s">
        <v>908</v>
      </c>
    </row>
    <row r="5763" spans="1:15">
      <c r="A5763">
        <f t="shared" si="179"/>
        <v>5762</v>
      </c>
      <c r="B5763" s="14">
        <v>44520</v>
      </c>
      <c r="C5763" t="s">
        <v>6</v>
      </c>
      <c r="D5763" t="s">
        <v>20</v>
      </c>
      <c r="E5763" s="15">
        <f t="shared" si="180"/>
        <v>20202561</v>
      </c>
      <c r="F5763">
        <v>142</v>
      </c>
      <c r="G5763">
        <v>99999</v>
      </c>
      <c r="H5763" t="str">
        <f>IF(VLOOKUP(G5763,Clientes!$A$2:$D$102,4,FALSE)=0,Clientes!$D$6,VLOOKUP(G5763,Clientes!$A$2:$D$102,4,FALSE))</f>
        <v>Ciudad de México</v>
      </c>
      <c r="I5763" t="s">
        <v>873</v>
      </c>
      <c r="J5763">
        <v>4</v>
      </c>
      <c r="O5763" t="s">
        <v>32</v>
      </c>
    </row>
    <row r="5764" spans="1:15">
      <c r="A5764">
        <f t="shared" ref="A5764:A5827" si="181">A5763+1</f>
        <v>5763</v>
      </c>
      <c r="B5764" s="14">
        <v>44520</v>
      </c>
      <c r="C5764" t="s">
        <v>6</v>
      </c>
      <c r="D5764" t="s">
        <v>22</v>
      </c>
      <c r="E5764" s="15">
        <f t="shared" si="180"/>
        <v>20202562</v>
      </c>
      <c r="F5764">
        <v>304</v>
      </c>
      <c r="G5764">
        <v>99999</v>
      </c>
      <c r="H5764" t="str">
        <f>IF(VLOOKUP(G5764,Clientes!$A$2:$D$102,4,FALSE)=0,Clientes!$D$6,VLOOKUP(G5764,Clientes!$A$2:$D$102,4,FALSE))</f>
        <v>Ciudad de México</v>
      </c>
      <c r="I5764" t="s">
        <v>845</v>
      </c>
      <c r="J5764">
        <v>3</v>
      </c>
      <c r="O5764" t="s">
        <v>908</v>
      </c>
    </row>
    <row r="5765" spans="1:15">
      <c r="A5765">
        <f t="shared" si="181"/>
        <v>5764</v>
      </c>
      <c r="B5765" s="14">
        <v>44520</v>
      </c>
      <c r="C5765" t="s">
        <v>6</v>
      </c>
      <c r="D5765" t="s">
        <v>21</v>
      </c>
      <c r="E5765" s="15">
        <f t="shared" si="180"/>
        <v>20202563</v>
      </c>
      <c r="F5765">
        <v>350</v>
      </c>
      <c r="G5765">
        <v>99999</v>
      </c>
      <c r="H5765" t="str">
        <f>IF(VLOOKUP(G5765,Clientes!$A$2:$D$102,4,FALSE)=0,Clientes!$D$6,VLOOKUP(G5765,Clientes!$A$2:$D$102,4,FALSE))</f>
        <v>Ciudad de México</v>
      </c>
      <c r="I5765" t="s">
        <v>860</v>
      </c>
      <c r="J5765">
        <v>5</v>
      </c>
      <c r="O5765" t="s">
        <v>908</v>
      </c>
    </row>
    <row r="5766" spans="1:15">
      <c r="A5766">
        <f t="shared" si="181"/>
        <v>5765</v>
      </c>
      <c r="B5766" s="14">
        <v>44520</v>
      </c>
      <c r="C5766" t="s">
        <v>6</v>
      </c>
      <c r="D5766" t="s">
        <v>20</v>
      </c>
      <c r="E5766" s="15">
        <f t="shared" si="180"/>
        <v>20202564</v>
      </c>
      <c r="F5766">
        <v>404</v>
      </c>
      <c r="G5766">
        <v>99999</v>
      </c>
      <c r="H5766" t="str">
        <f>IF(VLOOKUP(G5766,Clientes!$A$2:$D$102,4,FALSE)=0,Clientes!$D$6,VLOOKUP(G5766,Clientes!$A$2:$D$102,4,FALSE))</f>
        <v>Ciudad de México</v>
      </c>
      <c r="I5766" t="s">
        <v>882</v>
      </c>
      <c r="J5766">
        <v>6</v>
      </c>
      <c r="O5766" t="s">
        <v>908</v>
      </c>
    </row>
    <row r="5767" spans="1:15">
      <c r="A5767">
        <f t="shared" si="181"/>
        <v>5766</v>
      </c>
      <c r="B5767" s="14">
        <v>44520</v>
      </c>
      <c r="C5767" t="s">
        <v>6</v>
      </c>
      <c r="D5767" t="s">
        <v>20</v>
      </c>
      <c r="E5767" s="15">
        <f t="shared" si="180"/>
        <v>20202565</v>
      </c>
      <c r="F5767">
        <v>419</v>
      </c>
      <c r="G5767">
        <v>99999</v>
      </c>
      <c r="H5767" t="str">
        <f>IF(VLOOKUP(G5767,Clientes!$A$2:$D$102,4,FALSE)=0,Clientes!$D$6,VLOOKUP(G5767,Clientes!$A$2:$D$102,4,FALSE))</f>
        <v>Ciudad de México</v>
      </c>
      <c r="I5767" t="s">
        <v>874</v>
      </c>
      <c r="J5767">
        <v>4</v>
      </c>
      <c r="O5767" t="s">
        <v>907</v>
      </c>
    </row>
    <row r="5768" spans="1:15">
      <c r="A5768">
        <f t="shared" si="181"/>
        <v>5767</v>
      </c>
      <c r="B5768" s="14">
        <v>44520</v>
      </c>
      <c r="C5768" t="s">
        <v>6</v>
      </c>
      <c r="D5768" t="s">
        <v>20</v>
      </c>
      <c r="E5768" s="15">
        <f t="shared" si="180"/>
        <v>20202566</v>
      </c>
      <c r="F5768">
        <v>445</v>
      </c>
      <c r="G5768">
        <v>99999</v>
      </c>
      <c r="H5768" t="str">
        <f>IF(VLOOKUP(G5768,Clientes!$A$2:$D$102,4,FALSE)=0,Clientes!$D$6,VLOOKUP(G5768,Clientes!$A$2:$D$102,4,FALSE))</f>
        <v>Ciudad de México</v>
      </c>
      <c r="I5768" t="s">
        <v>835</v>
      </c>
      <c r="J5768">
        <v>6</v>
      </c>
      <c r="O5768" t="s">
        <v>908</v>
      </c>
    </row>
    <row r="5769" spans="1:15">
      <c r="A5769">
        <f t="shared" si="181"/>
        <v>5768</v>
      </c>
      <c r="B5769" s="14">
        <v>44521</v>
      </c>
      <c r="C5769" t="s">
        <v>6</v>
      </c>
      <c r="D5769" t="s">
        <v>20</v>
      </c>
      <c r="E5769" s="15">
        <f t="shared" si="180"/>
        <v>20202567</v>
      </c>
      <c r="F5769">
        <v>21</v>
      </c>
      <c r="G5769">
        <v>21</v>
      </c>
      <c r="H5769" t="str">
        <f>IF(VLOOKUP(G5769,Clientes!$A$2:$D$102,4,FALSE)=0,Clientes!$D$6,VLOOKUP(G5769,Clientes!$A$2:$D$102,4,FALSE))</f>
        <v>Ciudad de México</v>
      </c>
      <c r="I5769" t="s">
        <v>829</v>
      </c>
      <c r="J5769">
        <v>6</v>
      </c>
      <c r="O5769" t="s">
        <v>907</v>
      </c>
    </row>
    <row r="5770" spans="1:15">
      <c r="A5770">
        <f t="shared" si="181"/>
        <v>5769</v>
      </c>
      <c r="B5770" s="14">
        <v>44521</v>
      </c>
      <c r="C5770" t="s">
        <v>6</v>
      </c>
      <c r="D5770" t="s">
        <v>20</v>
      </c>
      <c r="E5770" s="15">
        <f t="shared" si="180"/>
        <v>20202568</v>
      </c>
      <c r="F5770">
        <v>155</v>
      </c>
      <c r="G5770">
        <v>99999</v>
      </c>
      <c r="H5770" t="str">
        <f>IF(VLOOKUP(G5770,Clientes!$A$2:$D$102,4,FALSE)=0,Clientes!$D$6,VLOOKUP(G5770,Clientes!$A$2:$D$102,4,FALSE))</f>
        <v>Ciudad de México</v>
      </c>
      <c r="I5770" t="s">
        <v>857</v>
      </c>
      <c r="J5770">
        <v>5</v>
      </c>
      <c r="O5770" t="s">
        <v>32</v>
      </c>
    </row>
    <row r="5771" spans="1:15">
      <c r="A5771">
        <f t="shared" si="181"/>
        <v>5770</v>
      </c>
      <c r="B5771" s="14">
        <v>44521</v>
      </c>
      <c r="C5771" t="s">
        <v>6</v>
      </c>
      <c r="D5771" t="s">
        <v>21</v>
      </c>
      <c r="E5771" s="15">
        <f t="shared" si="180"/>
        <v>20202569</v>
      </c>
      <c r="F5771">
        <v>309</v>
      </c>
      <c r="G5771">
        <v>99999</v>
      </c>
      <c r="H5771" t="str">
        <f>IF(VLOOKUP(G5771,Clientes!$A$2:$D$102,4,FALSE)=0,Clientes!$D$6,VLOOKUP(G5771,Clientes!$A$2:$D$102,4,FALSE))</f>
        <v>Ciudad de México</v>
      </c>
      <c r="I5771" t="s">
        <v>839</v>
      </c>
      <c r="J5771">
        <v>4</v>
      </c>
      <c r="O5771" t="s">
        <v>908</v>
      </c>
    </row>
    <row r="5772" spans="1:15">
      <c r="A5772">
        <f t="shared" si="181"/>
        <v>5771</v>
      </c>
      <c r="B5772" s="14">
        <v>44521</v>
      </c>
      <c r="C5772" t="s">
        <v>6</v>
      </c>
      <c r="D5772" t="s">
        <v>20</v>
      </c>
      <c r="E5772" s="15">
        <f t="shared" si="180"/>
        <v>20202570</v>
      </c>
      <c r="F5772">
        <v>352</v>
      </c>
      <c r="G5772">
        <v>99999</v>
      </c>
      <c r="H5772" t="str">
        <f>IF(VLOOKUP(G5772,Clientes!$A$2:$D$102,4,FALSE)=0,Clientes!$D$6,VLOOKUP(G5772,Clientes!$A$2:$D$102,4,FALSE))</f>
        <v>Ciudad de México</v>
      </c>
      <c r="I5772" t="s">
        <v>831</v>
      </c>
      <c r="J5772">
        <v>1</v>
      </c>
      <c r="O5772" t="s">
        <v>908</v>
      </c>
    </row>
    <row r="5773" spans="1:15">
      <c r="A5773">
        <f t="shared" si="181"/>
        <v>5772</v>
      </c>
      <c r="B5773" s="14">
        <v>44521</v>
      </c>
      <c r="C5773" t="s">
        <v>6</v>
      </c>
      <c r="D5773" t="s">
        <v>20</v>
      </c>
      <c r="E5773" s="15">
        <f t="shared" si="180"/>
        <v>20202570</v>
      </c>
      <c r="F5773">
        <v>352</v>
      </c>
      <c r="G5773">
        <v>99999</v>
      </c>
      <c r="H5773" t="str">
        <f>IF(VLOOKUP(G5773,Clientes!$A$2:$D$102,4,FALSE)=0,Clientes!$D$6,VLOOKUP(G5773,Clientes!$A$2:$D$102,4,FALSE))</f>
        <v>Ciudad de México</v>
      </c>
      <c r="I5773" t="s">
        <v>841</v>
      </c>
      <c r="J5773">
        <v>3</v>
      </c>
      <c r="O5773" t="s">
        <v>32</v>
      </c>
    </row>
    <row r="5774" spans="1:15">
      <c r="A5774">
        <f t="shared" si="181"/>
        <v>5773</v>
      </c>
      <c r="B5774" s="14">
        <v>44521</v>
      </c>
      <c r="C5774" t="s">
        <v>6</v>
      </c>
      <c r="D5774" t="s">
        <v>22</v>
      </c>
      <c r="E5774" s="15">
        <f t="shared" si="180"/>
        <v>20202571</v>
      </c>
      <c r="F5774">
        <v>364</v>
      </c>
      <c r="G5774">
        <v>99999</v>
      </c>
      <c r="H5774" t="str">
        <f>IF(VLOOKUP(G5774,Clientes!$A$2:$D$102,4,FALSE)=0,Clientes!$D$6,VLOOKUP(G5774,Clientes!$A$2:$D$102,4,FALSE))</f>
        <v>Ciudad de México</v>
      </c>
      <c r="I5774" t="s">
        <v>866</v>
      </c>
      <c r="J5774">
        <v>2</v>
      </c>
      <c r="O5774" t="s">
        <v>32</v>
      </c>
    </row>
    <row r="5775" spans="1:15">
      <c r="A5775">
        <f t="shared" si="181"/>
        <v>5774</v>
      </c>
      <c r="B5775" s="14">
        <v>44521</v>
      </c>
      <c r="C5775" t="s">
        <v>6</v>
      </c>
      <c r="D5775" t="s">
        <v>20</v>
      </c>
      <c r="E5775" s="15">
        <f t="shared" si="180"/>
        <v>20202572</v>
      </c>
      <c r="F5775">
        <v>377</v>
      </c>
      <c r="G5775">
        <v>99999</v>
      </c>
      <c r="H5775" t="str">
        <f>IF(VLOOKUP(G5775,Clientes!$A$2:$D$102,4,FALSE)=0,Clientes!$D$6,VLOOKUP(G5775,Clientes!$A$2:$D$102,4,FALSE))</f>
        <v>Ciudad de México</v>
      </c>
      <c r="I5775" t="s">
        <v>844</v>
      </c>
      <c r="J5775">
        <v>4</v>
      </c>
      <c r="O5775" t="s">
        <v>908</v>
      </c>
    </row>
    <row r="5776" spans="1:15">
      <c r="A5776">
        <f t="shared" si="181"/>
        <v>5775</v>
      </c>
      <c r="B5776" s="14">
        <v>44521</v>
      </c>
      <c r="C5776" t="s">
        <v>6</v>
      </c>
      <c r="D5776" t="s">
        <v>20</v>
      </c>
      <c r="E5776" s="15">
        <f t="shared" si="180"/>
        <v>20202573</v>
      </c>
      <c r="F5776">
        <v>397</v>
      </c>
      <c r="G5776">
        <v>99999</v>
      </c>
      <c r="H5776" t="str">
        <f>IF(VLOOKUP(G5776,Clientes!$A$2:$D$102,4,FALSE)=0,Clientes!$D$6,VLOOKUP(G5776,Clientes!$A$2:$D$102,4,FALSE))</f>
        <v>Ciudad de México</v>
      </c>
      <c r="I5776" t="s">
        <v>837</v>
      </c>
      <c r="J5776">
        <v>7</v>
      </c>
      <c r="O5776" t="s">
        <v>907</v>
      </c>
    </row>
    <row r="5777" spans="1:15">
      <c r="A5777">
        <f t="shared" si="181"/>
        <v>5776</v>
      </c>
      <c r="B5777" s="14">
        <v>44521</v>
      </c>
      <c r="C5777" t="s">
        <v>6</v>
      </c>
      <c r="D5777" t="s">
        <v>20</v>
      </c>
      <c r="E5777" s="15">
        <f t="shared" si="180"/>
        <v>20202574</v>
      </c>
      <c r="F5777">
        <v>463</v>
      </c>
      <c r="G5777">
        <v>99999</v>
      </c>
      <c r="H5777" t="str">
        <f>IF(VLOOKUP(G5777,Clientes!$A$2:$D$102,4,FALSE)=0,Clientes!$D$6,VLOOKUP(G5777,Clientes!$A$2:$D$102,4,FALSE))</f>
        <v>Ciudad de México</v>
      </c>
      <c r="I5777" t="s">
        <v>866</v>
      </c>
      <c r="J5777">
        <v>4</v>
      </c>
      <c r="O5777" t="s">
        <v>907</v>
      </c>
    </row>
    <row r="5778" spans="1:15">
      <c r="A5778">
        <f t="shared" si="181"/>
        <v>5777</v>
      </c>
      <c r="B5778" s="14">
        <v>44522</v>
      </c>
      <c r="C5778" t="s">
        <v>6</v>
      </c>
      <c r="D5778" t="s">
        <v>22</v>
      </c>
      <c r="E5778" s="15">
        <f t="shared" si="180"/>
        <v>20202575</v>
      </c>
      <c r="F5778">
        <v>64</v>
      </c>
      <c r="G5778">
        <v>64</v>
      </c>
      <c r="H5778" t="str">
        <f>IF(VLOOKUP(G5778,Clientes!$A$2:$D$102,4,FALSE)=0,Clientes!$D$6,VLOOKUP(G5778,Clientes!$A$2:$D$102,4,FALSE))</f>
        <v>Ciudad de México</v>
      </c>
      <c r="I5778" t="s">
        <v>873</v>
      </c>
      <c r="J5778">
        <v>4</v>
      </c>
      <c r="O5778" t="s">
        <v>908</v>
      </c>
    </row>
    <row r="5779" spans="1:15">
      <c r="A5779">
        <f t="shared" si="181"/>
        <v>5778</v>
      </c>
      <c r="B5779" s="14">
        <v>44522</v>
      </c>
      <c r="C5779" t="s">
        <v>6</v>
      </c>
      <c r="D5779" t="s">
        <v>20</v>
      </c>
      <c r="E5779" s="15">
        <f t="shared" si="180"/>
        <v>20202576</v>
      </c>
      <c r="F5779">
        <v>105</v>
      </c>
      <c r="G5779">
        <v>99999</v>
      </c>
      <c r="H5779" t="str">
        <f>IF(VLOOKUP(G5779,Clientes!$A$2:$D$102,4,FALSE)=0,Clientes!$D$6,VLOOKUP(G5779,Clientes!$A$2:$D$102,4,FALSE))</f>
        <v>Ciudad de México</v>
      </c>
      <c r="I5779" t="s">
        <v>848</v>
      </c>
      <c r="J5779">
        <v>6</v>
      </c>
      <c r="O5779" t="s">
        <v>908</v>
      </c>
    </row>
    <row r="5780" spans="1:15">
      <c r="A5780">
        <f t="shared" si="181"/>
        <v>5779</v>
      </c>
      <c r="B5780" s="14">
        <v>44522</v>
      </c>
      <c r="C5780" t="s">
        <v>6</v>
      </c>
      <c r="D5780" t="s">
        <v>20</v>
      </c>
      <c r="E5780" s="15">
        <f t="shared" si="180"/>
        <v>20202577</v>
      </c>
      <c r="F5780">
        <v>168</v>
      </c>
      <c r="G5780">
        <v>99999</v>
      </c>
      <c r="H5780" t="str">
        <f>IF(VLOOKUP(G5780,Clientes!$A$2:$D$102,4,FALSE)=0,Clientes!$D$6,VLOOKUP(G5780,Clientes!$A$2:$D$102,4,FALSE))</f>
        <v>Ciudad de México</v>
      </c>
      <c r="I5780" t="s">
        <v>860</v>
      </c>
      <c r="J5780">
        <v>1</v>
      </c>
      <c r="O5780" t="s">
        <v>32</v>
      </c>
    </row>
    <row r="5781" spans="1:15">
      <c r="A5781">
        <f t="shared" si="181"/>
        <v>5780</v>
      </c>
      <c r="B5781" s="14">
        <v>44522</v>
      </c>
      <c r="C5781" t="s">
        <v>6</v>
      </c>
      <c r="D5781" t="s">
        <v>20</v>
      </c>
      <c r="E5781" s="15">
        <f t="shared" si="180"/>
        <v>20202578</v>
      </c>
      <c r="F5781">
        <v>221</v>
      </c>
      <c r="G5781">
        <v>99999</v>
      </c>
      <c r="H5781" t="str">
        <f>IF(VLOOKUP(G5781,Clientes!$A$2:$D$102,4,FALSE)=0,Clientes!$D$6,VLOOKUP(G5781,Clientes!$A$2:$D$102,4,FALSE))</f>
        <v>Ciudad de México</v>
      </c>
      <c r="I5781" t="s">
        <v>836</v>
      </c>
      <c r="J5781">
        <v>5</v>
      </c>
      <c r="O5781" t="s">
        <v>32</v>
      </c>
    </row>
    <row r="5782" spans="1:15">
      <c r="A5782">
        <f t="shared" si="181"/>
        <v>5781</v>
      </c>
      <c r="B5782" s="14">
        <v>44522</v>
      </c>
      <c r="C5782" t="s">
        <v>6</v>
      </c>
      <c r="D5782" t="s">
        <v>21</v>
      </c>
      <c r="E5782" s="15">
        <f t="shared" si="180"/>
        <v>20202579</v>
      </c>
      <c r="F5782">
        <v>230</v>
      </c>
      <c r="G5782">
        <v>99999</v>
      </c>
      <c r="H5782" t="str">
        <f>IF(VLOOKUP(G5782,Clientes!$A$2:$D$102,4,FALSE)=0,Clientes!$D$6,VLOOKUP(G5782,Clientes!$A$2:$D$102,4,FALSE))</f>
        <v>Ciudad de México</v>
      </c>
      <c r="I5782" t="s">
        <v>866</v>
      </c>
      <c r="J5782">
        <v>3</v>
      </c>
      <c r="O5782" t="s">
        <v>908</v>
      </c>
    </row>
    <row r="5783" spans="1:15">
      <c r="A5783">
        <f t="shared" si="181"/>
        <v>5782</v>
      </c>
      <c r="B5783" s="14">
        <v>44522</v>
      </c>
      <c r="C5783" t="s">
        <v>6</v>
      </c>
      <c r="D5783" t="s">
        <v>22</v>
      </c>
      <c r="E5783" s="15">
        <f t="shared" si="180"/>
        <v>20202580</v>
      </c>
      <c r="F5783">
        <v>392</v>
      </c>
      <c r="G5783">
        <v>99999</v>
      </c>
      <c r="H5783" t="str">
        <f>IF(VLOOKUP(G5783,Clientes!$A$2:$D$102,4,FALSE)=0,Clientes!$D$6,VLOOKUP(G5783,Clientes!$A$2:$D$102,4,FALSE))</f>
        <v>Ciudad de México</v>
      </c>
      <c r="I5783" t="s">
        <v>867</v>
      </c>
      <c r="J5783">
        <v>7</v>
      </c>
      <c r="O5783" t="s">
        <v>908</v>
      </c>
    </row>
    <row r="5784" spans="1:15">
      <c r="A5784">
        <f t="shared" si="181"/>
        <v>5783</v>
      </c>
      <c r="B5784" s="14">
        <v>44522</v>
      </c>
      <c r="C5784" t="s">
        <v>6</v>
      </c>
      <c r="D5784" t="s">
        <v>20</v>
      </c>
      <c r="E5784" s="15">
        <f t="shared" si="180"/>
        <v>20202581</v>
      </c>
      <c r="F5784">
        <v>450</v>
      </c>
      <c r="G5784">
        <v>99999</v>
      </c>
      <c r="H5784" t="str">
        <f>IF(VLOOKUP(G5784,Clientes!$A$2:$D$102,4,FALSE)=0,Clientes!$D$6,VLOOKUP(G5784,Clientes!$A$2:$D$102,4,FALSE))</f>
        <v>Ciudad de México</v>
      </c>
      <c r="I5784" t="s">
        <v>861</v>
      </c>
      <c r="J5784">
        <v>1</v>
      </c>
      <c r="O5784" t="s">
        <v>32</v>
      </c>
    </row>
    <row r="5785" spans="1:15">
      <c r="A5785">
        <f t="shared" si="181"/>
        <v>5784</v>
      </c>
      <c r="B5785" s="14">
        <v>44523</v>
      </c>
      <c r="C5785" t="s">
        <v>6</v>
      </c>
      <c r="D5785" t="s">
        <v>20</v>
      </c>
      <c r="E5785" s="15">
        <f t="shared" si="180"/>
        <v>20202582</v>
      </c>
      <c r="F5785">
        <v>45</v>
      </c>
      <c r="G5785">
        <v>45</v>
      </c>
      <c r="H5785" t="str">
        <f>IF(VLOOKUP(G5785,Clientes!$A$2:$D$102,4,FALSE)=0,Clientes!$D$6,VLOOKUP(G5785,Clientes!$A$2:$D$102,4,FALSE))</f>
        <v>Ciudad de México</v>
      </c>
      <c r="I5785" t="s">
        <v>828</v>
      </c>
      <c r="J5785">
        <v>1</v>
      </c>
      <c r="O5785" t="s">
        <v>32</v>
      </c>
    </row>
    <row r="5786" spans="1:15">
      <c r="A5786">
        <f t="shared" si="181"/>
        <v>5785</v>
      </c>
      <c r="B5786" s="14">
        <v>44523</v>
      </c>
      <c r="C5786" t="s">
        <v>6</v>
      </c>
      <c r="D5786" t="s">
        <v>20</v>
      </c>
      <c r="E5786" s="15">
        <f t="shared" si="180"/>
        <v>20202583</v>
      </c>
      <c r="F5786">
        <v>91</v>
      </c>
      <c r="G5786">
        <v>91</v>
      </c>
      <c r="H5786" t="str">
        <f>IF(VLOOKUP(G5786,Clientes!$A$2:$D$102,4,FALSE)=0,Clientes!$D$6,VLOOKUP(G5786,Clientes!$A$2:$D$102,4,FALSE))</f>
        <v>Guadalajara</v>
      </c>
      <c r="I5786" t="s">
        <v>848</v>
      </c>
      <c r="J5786">
        <v>1</v>
      </c>
      <c r="O5786" t="s">
        <v>32</v>
      </c>
    </row>
    <row r="5787" spans="1:15">
      <c r="A5787">
        <f t="shared" si="181"/>
        <v>5786</v>
      </c>
      <c r="B5787" s="14">
        <v>44523</v>
      </c>
      <c r="C5787" t="s">
        <v>6</v>
      </c>
      <c r="D5787" t="s">
        <v>20</v>
      </c>
      <c r="E5787" s="15">
        <f t="shared" si="180"/>
        <v>20202584</v>
      </c>
      <c r="F5787">
        <v>92</v>
      </c>
      <c r="G5787">
        <v>92</v>
      </c>
      <c r="H5787" t="str">
        <f>IF(VLOOKUP(G5787,Clientes!$A$2:$D$102,4,FALSE)=0,Clientes!$D$6,VLOOKUP(G5787,Clientes!$A$2:$D$102,4,FALSE))</f>
        <v>Ciudad Acuña</v>
      </c>
      <c r="I5787" t="s">
        <v>853</v>
      </c>
      <c r="J5787">
        <v>2</v>
      </c>
      <c r="O5787" t="s">
        <v>907</v>
      </c>
    </row>
    <row r="5788" spans="1:15">
      <c r="A5788">
        <f t="shared" si="181"/>
        <v>5787</v>
      </c>
      <c r="B5788" s="14">
        <v>44523</v>
      </c>
      <c r="C5788" t="s">
        <v>6</v>
      </c>
      <c r="D5788" t="s">
        <v>20</v>
      </c>
      <c r="E5788" s="15">
        <f t="shared" si="180"/>
        <v>20202585</v>
      </c>
      <c r="F5788">
        <v>135</v>
      </c>
      <c r="G5788">
        <v>99999</v>
      </c>
      <c r="H5788" t="str">
        <f>IF(VLOOKUP(G5788,Clientes!$A$2:$D$102,4,FALSE)=0,Clientes!$D$6,VLOOKUP(G5788,Clientes!$A$2:$D$102,4,FALSE))</f>
        <v>Ciudad de México</v>
      </c>
      <c r="I5788" t="s">
        <v>875</v>
      </c>
      <c r="J5788">
        <v>4</v>
      </c>
      <c r="O5788" t="s">
        <v>907</v>
      </c>
    </row>
    <row r="5789" spans="1:15">
      <c r="A5789">
        <f t="shared" si="181"/>
        <v>5788</v>
      </c>
      <c r="B5789" s="14">
        <v>44523</v>
      </c>
      <c r="C5789" t="s">
        <v>6</v>
      </c>
      <c r="D5789" t="s">
        <v>21</v>
      </c>
      <c r="E5789" s="15">
        <f t="shared" si="180"/>
        <v>20202586</v>
      </c>
      <c r="F5789">
        <v>257</v>
      </c>
      <c r="G5789">
        <v>99999</v>
      </c>
      <c r="H5789" t="str">
        <f>IF(VLOOKUP(G5789,Clientes!$A$2:$D$102,4,FALSE)=0,Clientes!$D$6,VLOOKUP(G5789,Clientes!$A$2:$D$102,4,FALSE))</f>
        <v>Ciudad de México</v>
      </c>
      <c r="I5789" t="s">
        <v>865</v>
      </c>
      <c r="J5789">
        <v>2</v>
      </c>
      <c r="O5789" t="s">
        <v>908</v>
      </c>
    </row>
    <row r="5790" spans="1:15">
      <c r="A5790">
        <f t="shared" si="181"/>
        <v>5789</v>
      </c>
      <c r="B5790" s="14">
        <v>44523</v>
      </c>
      <c r="C5790" t="s">
        <v>6</v>
      </c>
      <c r="D5790" t="s">
        <v>21</v>
      </c>
      <c r="E5790" s="15">
        <f t="shared" si="180"/>
        <v>20202587</v>
      </c>
      <c r="F5790">
        <v>309</v>
      </c>
      <c r="G5790">
        <v>99999</v>
      </c>
      <c r="H5790" t="str">
        <f>IF(VLOOKUP(G5790,Clientes!$A$2:$D$102,4,FALSE)=0,Clientes!$D$6,VLOOKUP(G5790,Clientes!$A$2:$D$102,4,FALSE))</f>
        <v>Ciudad de México</v>
      </c>
      <c r="I5790" t="s">
        <v>844</v>
      </c>
      <c r="J5790">
        <v>3</v>
      </c>
      <c r="O5790" t="s">
        <v>908</v>
      </c>
    </row>
    <row r="5791" spans="1:15">
      <c r="A5791">
        <f t="shared" si="181"/>
        <v>5790</v>
      </c>
      <c r="B5791" s="14">
        <v>44524</v>
      </c>
      <c r="C5791" t="s">
        <v>6</v>
      </c>
      <c r="D5791" t="s">
        <v>20</v>
      </c>
      <c r="E5791" s="15">
        <f t="shared" si="180"/>
        <v>20202588</v>
      </c>
      <c r="F5791">
        <v>77</v>
      </c>
      <c r="G5791">
        <v>77</v>
      </c>
      <c r="H5791" t="str">
        <f>IF(VLOOKUP(G5791,Clientes!$A$2:$D$102,4,FALSE)=0,Clientes!$D$6,VLOOKUP(G5791,Clientes!$A$2:$D$102,4,FALSE))</f>
        <v>Reynosa</v>
      </c>
      <c r="I5791" t="s">
        <v>865</v>
      </c>
      <c r="J5791">
        <v>6</v>
      </c>
      <c r="O5791" t="s">
        <v>908</v>
      </c>
    </row>
    <row r="5792" spans="1:15">
      <c r="A5792">
        <f t="shared" si="181"/>
        <v>5791</v>
      </c>
      <c r="B5792" s="14">
        <v>44524</v>
      </c>
      <c r="C5792" t="s">
        <v>6</v>
      </c>
      <c r="D5792" t="s">
        <v>20</v>
      </c>
      <c r="E5792" s="15">
        <f t="shared" si="180"/>
        <v>20202589</v>
      </c>
      <c r="F5792">
        <v>141</v>
      </c>
      <c r="G5792">
        <v>99999</v>
      </c>
      <c r="H5792" t="str">
        <f>IF(VLOOKUP(G5792,Clientes!$A$2:$D$102,4,FALSE)=0,Clientes!$D$6,VLOOKUP(G5792,Clientes!$A$2:$D$102,4,FALSE))</f>
        <v>Ciudad de México</v>
      </c>
      <c r="I5792" t="s">
        <v>890</v>
      </c>
      <c r="J5792">
        <v>2</v>
      </c>
      <c r="O5792" t="s">
        <v>32</v>
      </c>
    </row>
    <row r="5793" spans="1:15">
      <c r="A5793">
        <f t="shared" si="181"/>
        <v>5792</v>
      </c>
      <c r="B5793" s="14">
        <v>44524</v>
      </c>
      <c r="C5793" t="s">
        <v>6</v>
      </c>
      <c r="D5793" t="s">
        <v>20</v>
      </c>
      <c r="E5793" s="15">
        <f t="shared" si="180"/>
        <v>20202590</v>
      </c>
      <c r="F5793">
        <v>188</v>
      </c>
      <c r="G5793">
        <v>99999</v>
      </c>
      <c r="H5793" t="str">
        <f>IF(VLOOKUP(G5793,Clientes!$A$2:$D$102,4,FALSE)=0,Clientes!$D$6,VLOOKUP(G5793,Clientes!$A$2:$D$102,4,FALSE))</f>
        <v>Ciudad de México</v>
      </c>
      <c r="I5793" t="s">
        <v>857</v>
      </c>
      <c r="J5793">
        <v>2</v>
      </c>
      <c r="O5793" t="s">
        <v>907</v>
      </c>
    </row>
    <row r="5794" spans="1:15">
      <c r="A5794">
        <f t="shared" si="181"/>
        <v>5793</v>
      </c>
      <c r="B5794" s="14">
        <v>44524</v>
      </c>
      <c r="C5794" t="s">
        <v>6</v>
      </c>
      <c r="D5794" t="s">
        <v>20</v>
      </c>
      <c r="E5794" s="15">
        <f t="shared" si="180"/>
        <v>20202591</v>
      </c>
      <c r="F5794">
        <v>203</v>
      </c>
      <c r="G5794">
        <v>99999</v>
      </c>
      <c r="H5794" t="str">
        <f>IF(VLOOKUP(G5794,Clientes!$A$2:$D$102,4,FALSE)=0,Clientes!$D$6,VLOOKUP(G5794,Clientes!$A$2:$D$102,4,FALSE))</f>
        <v>Ciudad de México</v>
      </c>
      <c r="I5794" t="s">
        <v>878</v>
      </c>
      <c r="J5794">
        <v>5</v>
      </c>
      <c r="O5794" t="s">
        <v>32</v>
      </c>
    </row>
    <row r="5795" spans="1:15">
      <c r="A5795">
        <f t="shared" si="181"/>
        <v>5794</v>
      </c>
      <c r="B5795" s="14">
        <v>44524</v>
      </c>
      <c r="C5795" t="s">
        <v>6</v>
      </c>
      <c r="D5795" t="s">
        <v>22</v>
      </c>
      <c r="E5795" s="15">
        <f t="shared" si="180"/>
        <v>20202592</v>
      </c>
      <c r="F5795">
        <v>238</v>
      </c>
      <c r="G5795">
        <v>99999</v>
      </c>
      <c r="H5795" t="str">
        <f>IF(VLOOKUP(G5795,Clientes!$A$2:$D$102,4,FALSE)=0,Clientes!$D$6,VLOOKUP(G5795,Clientes!$A$2:$D$102,4,FALSE))</f>
        <v>Ciudad de México</v>
      </c>
      <c r="I5795" t="s">
        <v>851</v>
      </c>
      <c r="J5795">
        <v>3</v>
      </c>
      <c r="O5795" t="s">
        <v>32</v>
      </c>
    </row>
    <row r="5796" spans="1:15">
      <c r="A5796">
        <f t="shared" si="181"/>
        <v>5795</v>
      </c>
      <c r="B5796" s="14">
        <v>44524</v>
      </c>
      <c r="C5796" t="s">
        <v>6</v>
      </c>
      <c r="D5796" t="s">
        <v>21</v>
      </c>
      <c r="E5796" s="15">
        <f t="shared" si="180"/>
        <v>20202593</v>
      </c>
      <c r="F5796">
        <v>258</v>
      </c>
      <c r="G5796">
        <v>99999</v>
      </c>
      <c r="H5796" t="str">
        <f>IF(VLOOKUP(G5796,Clientes!$A$2:$D$102,4,FALSE)=0,Clientes!$D$6,VLOOKUP(G5796,Clientes!$A$2:$D$102,4,FALSE))</f>
        <v>Ciudad de México</v>
      </c>
      <c r="I5796" t="s">
        <v>852</v>
      </c>
      <c r="J5796">
        <v>4</v>
      </c>
      <c r="O5796" t="s">
        <v>907</v>
      </c>
    </row>
    <row r="5797" spans="1:15">
      <c r="A5797">
        <f t="shared" si="181"/>
        <v>5796</v>
      </c>
      <c r="B5797" s="14">
        <v>44524</v>
      </c>
      <c r="C5797" t="s">
        <v>6</v>
      </c>
      <c r="D5797" t="s">
        <v>22</v>
      </c>
      <c r="E5797" s="15">
        <f t="shared" si="180"/>
        <v>20202594</v>
      </c>
      <c r="F5797">
        <v>288</v>
      </c>
      <c r="G5797">
        <v>99999</v>
      </c>
      <c r="H5797" t="str">
        <f>IF(VLOOKUP(G5797,Clientes!$A$2:$D$102,4,FALSE)=0,Clientes!$D$6,VLOOKUP(G5797,Clientes!$A$2:$D$102,4,FALSE))</f>
        <v>Ciudad de México</v>
      </c>
      <c r="I5797" t="s">
        <v>841</v>
      </c>
      <c r="J5797">
        <v>3</v>
      </c>
      <c r="O5797" t="s">
        <v>907</v>
      </c>
    </row>
    <row r="5798" spans="1:15">
      <c r="A5798">
        <f t="shared" si="181"/>
        <v>5797</v>
      </c>
      <c r="B5798" s="14">
        <v>44524</v>
      </c>
      <c r="C5798" t="s">
        <v>6</v>
      </c>
      <c r="D5798" t="s">
        <v>20</v>
      </c>
      <c r="E5798" s="15">
        <f t="shared" si="180"/>
        <v>20202595</v>
      </c>
      <c r="F5798">
        <v>301</v>
      </c>
      <c r="G5798">
        <v>99999</v>
      </c>
      <c r="H5798" t="str">
        <f>IF(VLOOKUP(G5798,Clientes!$A$2:$D$102,4,FALSE)=0,Clientes!$D$6,VLOOKUP(G5798,Clientes!$A$2:$D$102,4,FALSE))</f>
        <v>Ciudad de México</v>
      </c>
      <c r="I5798" t="s">
        <v>853</v>
      </c>
      <c r="J5798">
        <v>6</v>
      </c>
      <c r="O5798" t="s">
        <v>907</v>
      </c>
    </row>
    <row r="5799" spans="1:15">
      <c r="A5799">
        <f t="shared" si="181"/>
        <v>5798</v>
      </c>
      <c r="B5799" s="14">
        <v>44524</v>
      </c>
      <c r="C5799" t="s">
        <v>6</v>
      </c>
      <c r="D5799" t="s">
        <v>20</v>
      </c>
      <c r="E5799" s="15">
        <f t="shared" si="180"/>
        <v>20202596</v>
      </c>
      <c r="F5799">
        <v>310</v>
      </c>
      <c r="G5799">
        <v>99999</v>
      </c>
      <c r="H5799" t="str">
        <f>IF(VLOOKUP(G5799,Clientes!$A$2:$D$102,4,FALSE)=0,Clientes!$D$6,VLOOKUP(G5799,Clientes!$A$2:$D$102,4,FALSE))</f>
        <v>Ciudad de México</v>
      </c>
      <c r="I5799" t="s">
        <v>836</v>
      </c>
      <c r="J5799">
        <v>3</v>
      </c>
      <c r="O5799" t="s">
        <v>907</v>
      </c>
    </row>
    <row r="5800" spans="1:15">
      <c r="A5800">
        <f t="shared" si="181"/>
        <v>5799</v>
      </c>
      <c r="B5800" s="14">
        <v>44524</v>
      </c>
      <c r="C5800" t="s">
        <v>6</v>
      </c>
      <c r="D5800" t="s">
        <v>20</v>
      </c>
      <c r="E5800" s="15">
        <f t="shared" si="180"/>
        <v>20202597</v>
      </c>
      <c r="F5800">
        <v>358</v>
      </c>
      <c r="G5800">
        <v>99999</v>
      </c>
      <c r="H5800" t="str">
        <f>IF(VLOOKUP(G5800,Clientes!$A$2:$D$102,4,FALSE)=0,Clientes!$D$6,VLOOKUP(G5800,Clientes!$A$2:$D$102,4,FALSE))</f>
        <v>Ciudad de México</v>
      </c>
      <c r="I5800" t="s">
        <v>853</v>
      </c>
      <c r="J5800">
        <v>6</v>
      </c>
      <c r="O5800" t="s">
        <v>907</v>
      </c>
    </row>
    <row r="5801" spans="1:15">
      <c r="A5801">
        <f t="shared" si="181"/>
        <v>5800</v>
      </c>
      <c r="B5801" s="14">
        <v>44524</v>
      </c>
      <c r="C5801" t="s">
        <v>6</v>
      </c>
      <c r="D5801" t="s">
        <v>21</v>
      </c>
      <c r="E5801" s="15">
        <f t="shared" si="180"/>
        <v>20202598</v>
      </c>
      <c r="F5801">
        <v>378</v>
      </c>
      <c r="G5801">
        <v>99999</v>
      </c>
      <c r="H5801" t="str">
        <f>IF(VLOOKUP(G5801,Clientes!$A$2:$D$102,4,FALSE)=0,Clientes!$D$6,VLOOKUP(G5801,Clientes!$A$2:$D$102,4,FALSE))</f>
        <v>Ciudad de México</v>
      </c>
      <c r="I5801" t="s">
        <v>880</v>
      </c>
      <c r="J5801">
        <v>4</v>
      </c>
      <c r="O5801" t="s">
        <v>908</v>
      </c>
    </row>
    <row r="5802" spans="1:15">
      <c r="A5802">
        <f t="shared" si="181"/>
        <v>5801</v>
      </c>
      <c r="B5802" s="14">
        <v>44524</v>
      </c>
      <c r="C5802" t="s">
        <v>6</v>
      </c>
      <c r="D5802" t="s">
        <v>21</v>
      </c>
      <c r="E5802" s="15">
        <f t="shared" si="180"/>
        <v>20202599</v>
      </c>
      <c r="F5802">
        <v>445</v>
      </c>
      <c r="G5802">
        <v>99999</v>
      </c>
      <c r="H5802" t="str">
        <f>IF(VLOOKUP(G5802,Clientes!$A$2:$D$102,4,FALSE)=0,Clientes!$D$6,VLOOKUP(G5802,Clientes!$A$2:$D$102,4,FALSE))</f>
        <v>Ciudad de México</v>
      </c>
      <c r="I5802" t="s">
        <v>884</v>
      </c>
      <c r="J5802">
        <v>2</v>
      </c>
      <c r="O5802" t="s">
        <v>32</v>
      </c>
    </row>
    <row r="5803" spans="1:15">
      <c r="A5803">
        <f t="shared" si="181"/>
        <v>5802</v>
      </c>
      <c r="B5803" s="14">
        <v>44524</v>
      </c>
      <c r="C5803" t="s">
        <v>6</v>
      </c>
      <c r="D5803" t="s">
        <v>22</v>
      </c>
      <c r="E5803" s="15">
        <f t="shared" si="180"/>
        <v>20202600</v>
      </c>
      <c r="F5803">
        <v>456</v>
      </c>
      <c r="G5803">
        <v>99999</v>
      </c>
      <c r="H5803" t="str">
        <f>IF(VLOOKUP(G5803,Clientes!$A$2:$D$102,4,FALSE)=0,Clientes!$D$6,VLOOKUP(G5803,Clientes!$A$2:$D$102,4,FALSE))</f>
        <v>Ciudad de México</v>
      </c>
      <c r="I5803" t="s">
        <v>850</v>
      </c>
      <c r="J5803">
        <v>6</v>
      </c>
      <c r="O5803" t="s">
        <v>32</v>
      </c>
    </row>
    <row r="5804" spans="1:15">
      <c r="A5804">
        <f t="shared" si="181"/>
        <v>5803</v>
      </c>
      <c r="B5804" s="14">
        <v>44525</v>
      </c>
      <c r="C5804" t="s">
        <v>6</v>
      </c>
      <c r="D5804" t="s">
        <v>20</v>
      </c>
      <c r="E5804" s="15">
        <f t="shared" si="180"/>
        <v>20202601</v>
      </c>
      <c r="F5804">
        <v>14</v>
      </c>
      <c r="G5804">
        <v>14</v>
      </c>
      <c r="H5804" t="str">
        <f>IF(VLOOKUP(G5804,Clientes!$A$2:$D$102,4,FALSE)=0,Clientes!$D$6,VLOOKUP(G5804,Clientes!$A$2:$D$102,4,FALSE))</f>
        <v>Ciudad de México</v>
      </c>
      <c r="I5804" t="s">
        <v>843</v>
      </c>
      <c r="J5804">
        <v>3</v>
      </c>
      <c r="O5804" t="s">
        <v>907</v>
      </c>
    </row>
    <row r="5805" spans="1:15">
      <c r="A5805">
        <f t="shared" si="181"/>
        <v>5804</v>
      </c>
      <c r="B5805" s="14">
        <v>44525</v>
      </c>
      <c r="C5805" t="s">
        <v>6</v>
      </c>
      <c r="D5805" t="s">
        <v>20</v>
      </c>
      <c r="E5805" s="15">
        <f t="shared" si="180"/>
        <v>20202602</v>
      </c>
      <c r="F5805">
        <v>27</v>
      </c>
      <c r="G5805">
        <v>27</v>
      </c>
      <c r="H5805" t="str">
        <f>IF(VLOOKUP(G5805,Clientes!$A$2:$D$102,4,FALSE)=0,Clientes!$D$6,VLOOKUP(G5805,Clientes!$A$2:$D$102,4,FALSE))</f>
        <v>Naucalpan</v>
      </c>
      <c r="I5805" t="s">
        <v>881</v>
      </c>
      <c r="J5805">
        <v>6</v>
      </c>
      <c r="O5805" t="s">
        <v>907</v>
      </c>
    </row>
    <row r="5806" spans="1:15">
      <c r="A5806">
        <f t="shared" si="181"/>
        <v>5805</v>
      </c>
      <c r="B5806" s="14">
        <v>44525</v>
      </c>
      <c r="C5806" t="s">
        <v>6</v>
      </c>
      <c r="D5806" t="s">
        <v>20</v>
      </c>
      <c r="E5806" s="15">
        <f t="shared" si="180"/>
        <v>20202603</v>
      </c>
      <c r="F5806">
        <v>70</v>
      </c>
      <c r="G5806">
        <v>70</v>
      </c>
      <c r="H5806" t="str">
        <f>IF(VLOOKUP(G5806,Clientes!$A$2:$D$102,4,FALSE)=0,Clientes!$D$6,VLOOKUP(G5806,Clientes!$A$2:$D$102,4,FALSE))</f>
        <v>Mazatlán</v>
      </c>
      <c r="I5806" t="s">
        <v>860</v>
      </c>
      <c r="J5806">
        <v>5</v>
      </c>
      <c r="O5806" t="s">
        <v>32</v>
      </c>
    </row>
    <row r="5807" spans="1:15">
      <c r="A5807">
        <f t="shared" si="181"/>
        <v>5806</v>
      </c>
      <c r="B5807" s="14">
        <v>44525</v>
      </c>
      <c r="C5807" t="s">
        <v>6</v>
      </c>
      <c r="D5807" t="s">
        <v>20</v>
      </c>
      <c r="E5807" s="15">
        <f t="shared" si="180"/>
        <v>20202604</v>
      </c>
      <c r="F5807">
        <v>74</v>
      </c>
      <c r="G5807">
        <v>74</v>
      </c>
      <c r="H5807" t="str">
        <f>IF(VLOOKUP(G5807,Clientes!$A$2:$D$102,4,FALSE)=0,Clientes!$D$6,VLOOKUP(G5807,Clientes!$A$2:$D$102,4,FALSE))</f>
        <v>Ciudad de México</v>
      </c>
      <c r="I5807" t="s">
        <v>839</v>
      </c>
      <c r="J5807">
        <v>7</v>
      </c>
      <c r="O5807" t="s">
        <v>907</v>
      </c>
    </row>
    <row r="5808" spans="1:15">
      <c r="A5808">
        <f t="shared" si="181"/>
        <v>5807</v>
      </c>
      <c r="B5808" s="14">
        <v>44525</v>
      </c>
      <c r="C5808" t="s">
        <v>6</v>
      </c>
      <c r="D5808" t="s">
        <v>20</v>
      </c>
      <c r="E5808" s="15">
        <f t="shared" si="180"/>
        <v>20202605</v>
      </c>
      <c r="F5808">
        <v>92</v>
      </c>
      <c r="G5808">
        <v>92</v>
      </c>
      <c r="H5808" t="str">
        <f>IF(VLOOKUP(G5808,Clientes!$A$2:$D$102,4,FALSE)=0,Clientes!$D$6,VLOOKUP(G5808,Clientes!$A$2:$D$102,4,FALSE))</f>
        <v>Ciudad Acuña</v>
      </c>
      <c r="I5808" t="s">
        <v>836</v>
      </c>
      <c r="J5808">
        <v>2</v>
      </c>
      <c r="O5808" t="s">
        <v>907</v>
      </c>
    </row>
    <row r="5809" spans="1:15">
      <c r="A5809">
        <f t="shared" si="181"/>
        <v>5808</v>
      </c>
      <c r="B5809" s="14">
        <v>44525</v>
      </c>
      <c r="C5809" t="s">
        <v>6</v>
      </c>
      <c r="D5809" t="s">
        <v>20</v>
      </c>
      <c r="E5809" s="15">
        <f t="shared" si="180"/>
        <v>20202606</v>
      </c>
      <c r="F5809">
        <v>100</v>
      </c>
      <c r="G5809">
        <v>100</v>
      </c>
      <c r="H5809" t="str">
        <f>IF(VLOOKUP(G5809,Clientes!$A$2:$D$102,4,FALSE)=0,Clientes!$D$6,VLOOKUP(G5809,Clientes!$A$2:$D$102,4,FALSE))</f>
        <v>Chimalhuacán</v>
      </c>
      <c r="I5809" t="s">
        <v>882</v>
      </c>
      <c r="J5809">
        <v>4</v>
      </c>
      <c r="O5809" t="s">
        <v>32</v>
      </c>
    </row>
    <row r="5810" spans="1:15">
      <c r="A5810">
        <f t="shared" si="181"/>
        <v>5809</v>
      </c>
      <c r="B5810" s="14">
        <v>44525</v>
      </c>
      <c r="C5810" t="s">
        <v>6</v>
      </c>
      <c r="D5810" t="s">
        <v>21</v>
      </c>
      <c r="E5810" s="15">
        <f t="shared" si="180"/>
        <v>20202607</v>
      </c>
      <c r="F5810">
        <v>126</v>
      </c>
      <c r="G5810">
        <v>99999</v>
      </c>
      <c r="H5810" t="str">
        <f>IF(VLOOKUP(G5810,Clientes!$A$2:$D$102,4,FALSE)=0,Clientes!$D$6,VLOOKUP(G5810,Clientes!$A$2:$D$102,4,FALSE))</f>
        <v>Ciudad de México</v>
      </c>
      <c r="I5810" t="s">
        <v>859</v>
      </c>
      <c r="J5810">
        <v>3</v>
      </c>
      <c r="O5810" t="s">
        <v>908</v>
      </c>
    </row>
    <row r="5811" spans="1:15">
      <c r="A5811">
        <f t="shared" si="181"/>
        <v>5810</v>
      </c>
      <c r="B5811" s="14">
        <v>44525</v>
      </c>
      <c r="C5811" t="s">
        <v>6</v>
      </c>
      <c r="D5811" t="s">
        <v>20</v>
      </c>
      <c r="E5811" s="15">
        <f t="shared" si="180"/>
        <v>20202608</v>
      </c>
      <c r="F5811">
        <v>186</v>
      </c>
      <c r="G5811">
        <v>99999</v>
      </c>
      <c r="H5811" t="str">
        <f>IF(VLOOKUP(G5811,Clientes!$A$2:$D$102,4,FALSE)=0,Clientes!$D$6,VLOOKUP(G5811,Clientes!$A$2:$D$102,4,FALSE))</f>
        <v>Ciudad de México</v>
      </c>
      <c r="I5811" t="s">
        <v>879</v>
      </c>
      <c r="J5811">
        <v>5</v>
      </c>
      <c r="O5811" t="s">
        <v>907</v>
      </c>
    </row>
    <row r="5812" spans="1:15">
      <c r="A5812">
        <f t="shared" si="181"/>
        <v>5811</v>
      </c>
      <c r="B5812" s="14">
        <v>44525</v>
      </c>
      <c r="C5812" t="s">
        <v>6</v>
      </c>
      <c r="D5812" t="s">
        <v>20</v>
      </c>
      <c r="E5812" s="15">
        <f t="shared" si="180"/>
        <v>20202609</v>
      </c>
      <c r="F5812">
        <v>189</v>
      </c>
      <c r="G5812">
        <v>99999</v>
      </c>
      <c r="H5812" t="str">
        <f>IF(VLOOKUP(G5812,Clientes!$A$2:$D$102,4,FALSE)=0,Clientes!$D$6,VLOOKUP(G5812,Clientes!$A$2:$D$102,4,FALSE))</f>
        <v>Ciudad de México</v>
      </c>
      <c r="I5812" t="s">
        <v>860</v>
      </c>
      <c r="J5812">
        <v>7</v>
      </c>
      <c r="O5812" t="s">
        <v>32</v>
      </c>
    </row>
    <row r="5813" spans="1:15">
      <c r="A5813">
        <f t="shared" si="181"/>
        <v>5812</v>
      </c>
      <c r="B5813" s="14">
        <v>44525</v>
      </c>
      <c r="C5813" t="s">
        <v>6</v>
      </c>
      <c r="D5813" t="s">
        <v>20</v>
      </c>
      <c r="E5813" s="15">
        <f t="shared" si="180"/>
        <v>20202610</v>
      </c>
      <c r="F5813">
        <v>215</v>
      </c>
      <c r="G5813">
        <v>99999</v>
      </c>
      <c r="H5813" t="str">
        <f>IF(VLOOKUP(G5813,Clientes!$A$2:$D$102,4,FALSE)=0,Clientes!$D$6,VLOOKUP(G5813,Clientes!$A$2:$D$102,4,FALSE))</f>
        <v>Ciudad de México</v>
      </c>
      <c r="I5813" t="s">
        <v>871</v>
      </c>
      <c r="J5813">
        <v>4</v>
      </c>
      <c r="O5813" t="s">
        <v>908</v>
      </c>
    </row>
    <row r="5814" spans="1:15">
      <c r="A5814">
        <f t="shared" si="181"/>
        <v>5813</v>
      </c>
      <c r="B5814" s="14">
        <v>44525</v>
      </c>
      <c r="C5814" t="s">
        <v>6</v>
      </c>
      <c r="D5814" t="s">
        <v>22</v>
      </c>
      <c r="E5814" s="15">
        <f t="shared" si="180"/>
        <v>20202611</v>
      </c>
      <c r="F5814">
        <v>265</v>
      </c>
      <c r="G5814">
        <v>99999</v>
      </c>
      <c r="H5814" t="str">
        <f>IF(VLOOKUP(G5814,Clientes!$A$2:$D$102,4,FALSE)=0,Clientes!$D$6,VLOOKUP(G5814,Clientes!$A$2:$D$102,4,FALSE))</f>
        <v>Ciudad de México</v>
      </c>
      <c r="I5814" t="s">
        <v>844</v>
      </c>
      <c r="J5814">
        <v>3</v>
      </c>
      <c r="O5814" t="s">
        <v>908</v>
      </c>
    </row>
    <row r="5815" spans="1:15">
      <c r="A5815">
        <f t="shared" si="181"/>
        <v>5814</v>
      </c>
      <c r="B5815" s="14">
        <v>44525</v>
      </c>
      <c r="C5815" t="s">
        <v>6</v>
      </c>
      <c r="D5815" t="s">
        <v>20</v>
      </c>
      <c r="E5815" s="15">
        <f t="shared" si="180"/>
        <v>20202612</v>
      </c>
      <c r="F5815">
        <v>310</v>
      </c>
      <c r="G5815">
        <v>99999</v>
      </c>
      <c r="H5815" t="str">
        <f>IF(VLOOKUP(G5815,Clientes!$A$2:$D$102,4,FALSE)=0,Clientes!$D$6,VLOOKUP(G5815,Clientes!$A$2:$D$102,4,FALSE))</f>
        <v>Ciudad de México</v>
      </c>
      <c r="I5815" t="s">
        <v>838</v>
      </c>
      <c r="J5815">
        <v>6</v>
      </c>
      <c r="O5815" t="s">
        <v>908</v>
      </c>
    </row>
    <row r="5816" spans="1:15">
      <c r="A5816">
        <f t="shared" si="181"/>
        <v>5815</v>
      </c>
      <c r="B5816" s="14">
        <v>44525</v>
      </c>
      <c r="C5816" t="s">
        <v>6</v>
      </c>
      <c r="D5816" t="s">
        <v>20</v>
      </c>
      <c r="E5816" s="15">
        <f t="shared" si="180"/>
        <v>20202613</v>
      </c>
      <c r="F5816">
        <v>334</v>
      </c>
      <c r="G5816">
        <v>99999</v>
      </c>
      <c r="H5816" t="str">
        <f>IF(VLOOKUP(G5816,Clientes!$A$2:$D$102,4,FALSE)=0,Clientes!$D$6,VLOOKUP(G5816,Clientes!$A$2:$D$102,4,FALSE))</f>
        <v>Ciudad de México</v>
      </c>
      <c r="I5816" t="s">
        <v>887</v>
      </c>
      <c r="J5816">
        <v>5</v>
      </c>
      <c r="O5816" t="s">
        <v>32</v>
      </c>
    </row>
    <row r="5817" spans="1:15">
      <c r="A5817">
        <f t="shared" si="181"/>
        <v>5816</v>
      </c>
      <c r="B5817" s="14">
        <v>44525</v>
      </c>
      <c r="C5817" t="s">
        <v>6</v>
      </c>
      <c r="D5817" t="s">
        <v>21</v>
      </c>
      <c r="E5817" s="15">
        <f t="shared" si="180"/>
        <v>20202614</v>
      </c>
      <c r="F5817">
        <v>375</v>
      </c>
      <c r="G5817">
        <v>99999</v>
      </c>
      <c r="H5817" t="str">
        <f>IF(VLOOKUP(G5817,Clientes!$A$2:$D$102,4,FALSE)=0,Clientes!$D$6,VLOOKUP(G5817,Clientes!$A$2:$D$102,4,FALSE))</f>
        <v>Ciudad de México</v>
      </c>
      <c r="I5817" t="s">
        <v>844</v>
      </c>
      <c r="J5817">
        <v>3</v>
      </c>
      <c r="O5817" t="s">
        <v>32</v>
      </c>
    </row>
    <row r="5818" spans="1:15">
      <c r="A5818">
        <f t="shared" si="181"/>
        <v>5817</v>
      </c>
      <c r="B5818" s="14">
        <v>44526</v>
      </c>
      <c r="C5818" t="s">
        <v>6</v>
      </c>
      <c r="D5818" t="s">
        <v>22</v>
      </c>
      <c r="E5818" s="15">
        <f t="shared" si="180"/>
        <v>20202615</v>
      </c>
      <c r="F5818">
        <v>5</v>
      </c>
      <c r="G5818">
        <v>5</v>
      </c>
      <c r="H5818" t="str">
        <f>IF(VLOOKUP(G5818,Clientes!$A$2:$D$102,4,FALSE)=0,Clientes!$D$6,VLOOKUP(G5818,Clientes!$A$2:$D$102,4,FALSE))</f>
        <v>Tijuana</v>
      </c>
      <c r="I5818" t="s">
        <v>850</v>
      </c>
      <c r="J5818">
        <v>6</v>
      </c>
      <c r="O5818" t="s">
        <v>907</v>
      </c>
    </row>
    <row r="5819" spans="1:15">
      <c r="A5819">
        <f t="shared" si="181"/>
        <v>5818</v>
      </c>
      <c r="B5819" s="14">
        <v>44526</v>
      </c>
      <c r="C5819" t="s">
        <v>6</v>
      </c>
      <c r="D5819" t="s">
        <v>22</v>
      </c>
      <c r="E5819" s="15">
        <f t="shared" si="180"/>
        <v>20202616</v>
      </c>
      <c r="F5819">
        <v>28</v>
      </c>
      <c r="G5819">
        <v>28</v>
      </c>
      <c r="H5819" t="str">
        <f>IF(VLOOKUP(G5819,Clientes!$A$2:$D$102,4,FALSE)=0,Clientes!$D$6,VLOOKUP(G5819,Clientes!$A$2:$D$102,4,FALSE))</f>
        <v>Ciudad de México</v>
      </c>
      <c r="I5819" t="s">
        <v>880</v>
      </c>
      <c r="J5819">
        <v>5</v>
      </c>
      <c r="O5819" t="s">
        <v>908</v>
      </c>
    </row>
    <row r="5820" spans="1:15">
      <c r="A5820">
        <f t="shared" si="181"/>
        <v>5819</v>
      </c>
      <c r="B5820" s="14">
        <v>44526</v>
      </c>
      <c r="C5820" t="s">
        <v>6</v>
      </c>
      <c r="D5820" t="s">
        <v>22</v>
      </c>
      <c r="E5820" s="15">
        <f t="shared" ref="E5820:E5883" si="182">IF(CONCATENATE(D5820,F5820)=CONCATENATE(D5819,F5819),E5819,E5819+1)</f>
        <v>20202617</v>
      </c>
      <c r="F5820">
        <v>39</v>
      </c>
      <c r="G5820">
        <v>39</v>
      </c>
      <c r="H5820" t="str">
        <f>IF(VLOOKUP(G5820,Clientes!$A$2:$D$102,4,FALSE)=0,Clientes!$D$6,VLOOKUP(G5820,Clientes!$A$2:$D$102,4,FALSE))</f>
        <v>Poza Rica de Hidalgo</v>
      </c>
      <c r="I5820" t="s">
        <v>872</v>
      </c>
      <c r="J5820">
        <v>3</v>
      </c>
      <c r="O5820" t="s">
        <v>907</v>
      </c>
    </row>
    <row r="5821" spans="1:15">
      <c r="A5821">
        <f t="shared" si="181"/>
        <v>5820</v>
      </c>
      <c r="B5821" s="14">
        <v>44526</v>
      </c>
      <c r="C5821" t="s">
        <v>6</v>
      </c>
      <c r="D5821" t="s">
        <v>22</v>
      </c>
      <c r="E5821" s="15">
        <f t="shared" si="182"/>
        <v>20202618</v>
      </c>
      <c r="F5821">
        <v>101</v>
      </c>
      <c r="G5821">
        <v>99999</v>
      </c>
      <c r="H5821" t="str">
        <f>IF(VLOOKUP(G5821,Clientes!$A$2:$D$102,4,FALSE)=0,Clientes!$D$6,VLOOKUP(G5821,Clientes!$A$2:$D$102,4,FALSE))</f>
        <v>Ciudad de México</v>
      </c>
      <c r="I5821" t="s">
        <v>874</v>
      </c>
      <c r="J5821">
        <v>3</v>
      </c>
      <c r="O5821" t="s">
        <v>32</v>
      </c>
    </row>
    <row r="5822" spans="1:15">
      <c r="A5822">
        <f t="shared" si="181"/>
        <v>5821</v>
      </c>
      <c r="B5822" s="14">
        <v>44526</v>
      </c>
      <c r="C5822" t="s">
        <v>6</v>
      </c>
      <c r="D5822" t="s">
        <v>20</v>
      </c>
      <c r="E5822" s="15">
        <f t="shared" si="182"/>
        <v>20202619</v>
      </c>
      <c r="F5822">
        <v>309</v>
      </c>
      <c r="G5822">
        <v>99999</v>
      </c>
      <c r="H5822" t="str">
        <f>IF(VLOOKUP(G5822,Clientes!$A$2:$D$102,4,FALSE)=0,Clientes!$D$6,VLOOKUP(G5822,Clientes!$A$2:$D$102,4,FALSE))</f>
        <v>Ciudad de México</v>
      </c>
      <c r="I5822" t="s">
        <v>840</v>
      </c>
      <c r="J5822">
        <v>1</v>
      </c>
      <c r="O5822" t="s">
        <v>908</v>
      </c>
    </row>
    <row r="5823" spans="1:15">
      <c r="A5823">
        <f t="shared" si="181"/>
        <v>5822</v>
      </c>
      <c r="B5823" s="14">
        <v>44527</v>
      </c>
      <c r="C5823" t="s">
        <v>6</v>
      </c>
      <c r="D5823" t="s">
        <v>20</v>
      </c>
      <c r="E5823" s="15">
        <f t="shared" si="182"/>
        <v>20202620</v>
      </c>
      <c r="F5823">
        <v>55</v>
      </c>
      <c r="G5823">
        <v>55</v>
      </c>
      <c r="H5823" t="str">
        <f>IF(VLOOKUP(G5823,Clientes!$A$2:$D$102,4,FALSE)=0,Clientes!$D$6,VLOOKUP(G5823,Clientes!$A$2:$D$102,4,FALSE))</f>
        <v>Córdoba</v>
      </c>
      <c r="I5823" t="s">
        <v>840</v>
      </c>
      <c r="J5823">
        <v>5</v>
      </c>
      <c r="O5823" t="s">
        <v>32</v>
      </c>
    </row>
    <row r="5824" spans="1:15">
      <c r="A5824">
        <f t="shared" si="181"/>
        <v>5823</v>
      </c>
      <c r="B5824" s="14">
        <v>44527</v>
      </c>
      <c r="C5824" t="s">
        <v>6</v>
      </c>
      <c r="D5824" t="s">
        <v>20</v>
      </c>
      <c r="E5824" s="15">
        <f t="shared" si="182"/>
        <v>20202621</v>
      </c>
      <c r="F5824">
        <v>76</v>
      </c>
      <c r="G5824">
        <v>76</v>
      </c>
      <c r="H5824" t="str">
        <f>IF(VLOOKUP(G5824,Clientes!$A$2:$D$102,4,FALSE)=0,Clientes!$D$6,VLOOKUP(G5824,Clientes!$A$2:$D$102,4,FALSE))</f>
        <v>Ciudad de México</v>
      </c>
      <c r="I5824" t="s">
        <v>875</v>
      </c>
      <c r="J5824">
        <v>6</v>
      </c>
      <c r="O5824" t="s">
        <v>907</v>
      </c>
    </row>
    <row r="5825" spans="1:15">
      <c r="A5825">
        <f t="shared" si="181"/>
        <v>5824</v>
      </c>
      <c r="B5825" s="14">
        <v>44527</v>
      </c>
      <c r="C5825" t="s">
        <v>6</v>
      </c>
      <c r="D5825" t="s">
        <v>20</v>
      </c>
      <c r="E5825" s="15">
        <f t="shared" si="182"/>
        <v>20202622</v>
      </c>
      <c r="F5825">
        <v>130</v>
      </c>
      <c r="G5825">
        <v>99999</v>
      </c>
      <c r="H5825" t="str">
        <f>IF(VLOOKUP(G5825,Clientes!$A$2:$D$102,4,FALSE)=0,Clientes!$D$6,VLOOKUP(G5825,Clientes!$A$2:$D$102,4,FALSE))</f>
        <v>Ciudad de México</v>
      </c>
      <c r="I5825" t="s">
        <v>831</v>
      </c>
      <c r="J5825">
        <v>7</v>
      </c>
      <c r="O5825" t="s">
        <v>32</v>
      </c>
    </row>
    <row r="5826" spans="1:15">
      <c r="A5826">
        <f t="shared" si="181"/>
        <v>5825</v>
      </c>
      <c r="B5826" s="14">
        <v>44527</v>
      </c>
      <c r="C5826" t="s">
        <v>6</v>
      </c>
      <c r="D5826" t="s">
        <v>20</v>
      </c>
      <c r="E5826" s="15">
        <f t="shared" si="182"/>
        <v>20202623</v>
      </c>
      <c r="F5826">
        <v>183</v>
      </c>
      <c r="G5826">
        <v>99999</v>
      </c>
      <c r="H5826" t="str">
        <f>IF(VLOOKUP(G5826,Clientes!$A$2:$D$102,4,FALSE)=0,Clientes!$D$6,VLOOKUP(G5826,Clientes!$A$2:$D$102,4,FALSE))</f>
        <v>Ciudad de México</v>
      </c>
      <c r="I5826" t="s">
        <v>853</v>
      </c>
      <c r="J5826">
        <v>4</v>
      </c>
      <c r="O5826" t="s">
        <v>908</v>
      </c>
    </row>
    <row r="5827" spans="1:15">
      <c r="A5827">
        <f t="shared" si="181"/>
        <v>5826</v>
      </c>
      <c r="B5827" s="14">
        <v>44527</v>
      </c>
      <c r="C5827" t="s">
        <v>6</v>
      </c>
      <c r="D5827" t="s">
        <v>21</v>
      </c>
      <c r="E5827" s="15">
        <f t="shared" si="182"/>
        <v>20202624</v>
      </c>
      <c r="F5827">
        <v>187</v>
      </c>
      <c r="G5827">
        <v>99999</v>
      </c>
      <c r="H5827" t="str">
        <f>IF(VLOOKUP(G5827,Clientes!$A$2:$D$102,4,FALSE)=0,Clientes!$D$6,VLOOKUP(G5827,Clientes!$A$2:$D$102,4,FALSE))</f>
        <v>Ciudad de México</v>
      </c>
      <c r="I5827" t="s">
        <v>872</v>
      </c>
      <c r="J5827">
        <v>2</v>
      </c>
      <c r="O5827" t="s">
        <v>908</v>
      </c>
    </row>
    <row r="5828" spans="1:15">
      <c r="A5828">
        <f t="shared" ref="A5828:A5891" si="183">A5827+1</f>
        <v>5827</v>
      </c>
      <c r="B5828" s="14">
        <v>44527</v>
      </c>
      <c r="C5828" t="s">
        <v>6</v>
      </c>
      <c r="D5828" t="s">
        <v>20</v>
      </c>
      <c r="E5828" s="15">
        <f t="shared" si="182"/>
        <v>20202625</v>
      </c>
      <c r="F5828">
        <v>238</v>
      </c>
      <c r="G5828">
        <v>99999</v>
      </c>
      <c r="H5828" t="str">
        <f>IF(VLOOKUP(G5828,Clientes!$A$2:$D$102,4,FALSE)=0,Clientes!$D$6,VLOOKUP(G5828,Clientes!$A$2:$D$102,4,FALSE))</f>
        <v>Ciudad de México</v>
      </c>
      <c r="I5828" t="s">
        <v>850</v>
      </c>
      <c r="J5828">
        <v>4</v>
      </c>
      <c r="O5828" t="s">
        <v>908</v>
      </c>
    </row>
    <row r="5829" spans="1:15">
      <c r="A5829">
        <f t="shared" si="183"/>
        <v>5828</v>
      </c>
      <c r="B5829" s="14">
        <v>44527</v>
      </c>
      <c r="C5829" t="s">
        <v>6</v>
      </c>
      <c r="D5829" t="s">
        <v>20</v>
      </c>
      <c r="E5829" s="15">
        <f t="shared" si="182"/>
        <v>20202626</v>
      </c>
      <c r="F5829">
        <v>261</v>
      </c>
      <c r="G5829">
        <v>99999</v>
      </c>
      <c r="H5829" t="str">
        <f>IF(VLOOKUP(G5829,Clientes!$A$2:$D$102,4,FALSE)=0,Clientes!$D$6,VLOOKUP(G5829,Clientes!$A$2:$D$102,4,FALSE))</f>
        <v>Ciudad de México</v>
      </c>
      <c r="I5829" t="s">
        <v>869</v>
      </c>
      <c r="J5829">
        <v>1</v>
      </c>
      <c r="O5829" t="s">
        <v>908</v>
      </c>
    </row>
    <row r="5830" spans="1:15">
      <c r="A5830">
        <f t="shared" si="183"/>
        <v>5829</v>
      </c>
      <c r="B5830" s="14">
        <v>44527</v>
      </c>
      <c r="C5830" t="s">
        <v>6</v>
      </c>
      <c r="D5830" t="s">
        <v>21</v>
      </c>
      <c r="E5830" s="15">
        <f t="shared" si="182"/>
        <v>20202627</v>
      </c>
      <c r="F5830">
        <v>297</v>
      </c>
      <c r="G5830">
        <v>99999</v>
      </c>
      <c r="H5830" t="str">
        <f>IF(VLOOKUP(G5830,Clientes!$A$2:$D$102,4,FALSE)=0,Clientes!$D$6,VLOOKUP(G5830,Clientes!$A$2:$D$102,4,FALSE))</f>
        <v>Ciudad de México</v>
      </c>
      <c r="I5830" t="s">
        <v>857</v>
      </c>
      <c r="J5830">
        <v>1</v>
      </c>
      <c r="O5830" t="s">
        <v>907</v>
      </c>
    </row>
    <row r="5831" spans="1:15">
      <c r="A5831">
        <f t="shared" si="183"/>
        <v>5830</v>
      </c>
      <c r="B5831" s="14">
        <v>44527</v>
      </c>
      <c r="C5831" t="s">
        <v>6</v>
      </c>
      <c r="D5831" t="s">
        <v>22</v>
      </c>
      <c r="E5831" s="15">
        <f t="shared" si="182"/>
        <v>20202628</v>
      </c>
      <c r="F5831">
        <v>328</v>
      </c>
      <c r="G5831">
        <v>99999</v>
      </c>
      <c r="H5831" t="str">
        <f>IF(VLOOKUP(G5831,Clientes!$A$2:$D$102,4,FALSE)=0,Clientes!$D$6,VLOOKUP(G5831,Clientes!$A$2:$D$102,4,FALSE))</f>
        <v>Ciudad de México</v>
      </c>
      <c r="I5831" t="s">
        <v>867</v>
      </c>
      <c r="J5831">
        <v>5</v>
      </c>
      <c r="O5831" t="s">
        <v>908</v>
      </c>
    </row>
    <row r="5832" spans="1:15">
      <c r="A5832">
        <f t="shared" si="183"/>
        <v>5831</v>
      </c>
      <c r="B5832" s="14">
        <v>44527</v>
      </c>
      <c r="C5832" t="s">
        <v>6</v>
      </c>
      <c r="D5832" t="s">
        <v>20</v>
      </c>
      <c r="E5832" s="15">
        <f t="shared" si="182"/>
        <v>20202629</v>
      </c>
      <c r="F5832">
        <v>374</v>
      </c>
      <c r="G5832">
        <v>99999</v>
      </c>
      <c r="H5832" t="str">
        <f>IF(VLOOKUP(G5832,Clientes!$A$2:$D$102,4,FALSE)=0,Clientes!$D$6,VLOOKUP(G5832,Clientes!$A$2:$D$102,4,FALSE))</f>
        <v>Ciudad de México</v>
      </c>
      <c r="I5832" t="s">
        <v>890</v>
      </c>
      <c r="J5832">
        <v>3</v>
      </c>
      <c r="O5832" t="s">
        <v>32</v>
      </c>
    </row>
    <row r="5833" spans="1:15">
      <c r="A5833">
        <f t="shared" si="183"/>
        <v>5832</v>
      </c>
      <c r="B5833" s="14">
        <v>44527</v>
      </c>
      <c r="C5833" t="s">
        <v>6</v>
      </c>
      <c r="D5833" t="s">
        <v>22</v>
      </c>
      <c r="E5833" s="15">
        <f t="shared" si="182"/>
        <v>20202630</v>
      </c>
      <c r="F5833">
        <v>379</v>
      </c>
      <c r="G5833">
        <v>99999</v>
      </c>
      <c r="H5833" t="str">
        <f>IF(VLOOKUP(G5833,Clientes!$A$2:$D$102,4,FALSE)=0,Clientes!$D$6,VLOOKUP(G5833,Clientes!$A$2:$D$102,4,FALSE))</f>
        <v>Ciudad de México</v>
      </c>
      <c r="I5833" t="s">
        <v>870</v>
      </c>
      <c r="J5833">
        <v>7</v>
      </c>
      <c r="O5833" t="s">
        <v>907</v>
      </c>
    </row>
    <row r="5834" spans="1:15">
      <c r="A5834">
        <f t="shared" si="183"/>
        <v>5833</v>
      </c>
      <c r="B5834" s="14">
        <v>44527</v>
      </c>
      <c r="C5834" t="s">
        <v>6</v>
      </c>
      <c r="D5834" t="s">
        <v>21</v>
      </c>
      <c r="E5834" s="15">
        <f t="shared" si="182"/>
        <v>20202631</v>
      </c>
      <c r="F5834">
        <v>388</v>
      </c>
      <c r="G5834">
        <v>99999</v>
      </c>
      <c r="H5834" t="str">
        <f>IF(VLOOKUP(G5834,Clientes!$A$2:$D$102,4,FALSE)=0,Clientes!$D$6,VLOOKUP(G5834,Clientes!$A$2:$D$102,4,FALSE))</f>
        <v>Ciudad de México</v>
      </c>
      <c r="I5834" t="s">
        <v>864</v>
      </c>
      <c r="J5834">
        <v>4</v>
      </c>
      <c r="O5834" t="s">
        <v>908</v>
      </c>
    </row>
    <row r="5835" spans="1:15">
      <c r="A5835">
        <f t="shared" si="183"/>
        <v>5834</v>
      </c>
      <c r="B5835" s="14">
        <v>44527</v>
      </c>
      <c r="C5835" t="s">
        <v>6</v>
      </c>
      <c r="D5835" t="s">
        <v>20</v>
      </c>
      <c r="E5835" s="15">
        <f t="shared" si="182"/>
        <v>20202632</v>
      </c>
      <c r="F5835">
        <v>407</v>
      </c>
      <c r="G5835">
        <v>99999</v>
      </c>
      <c r="H5835" t="str">
        <f>IF(VLOOKUP(G5835,Clientes!$A$2:$D$102,4,FALSE)=0,Clientes!$D$6,VLOOKUP(G5835,Clientes!$A$2:$D$102,4,FALSE))</f>
        <v>Ciudad de México</v>
      </c>
      <c r="I5835" t="s">
        <v>852</v>
      </c>
      <c r="J5835">
        <v>4</v>
      </c>
      <c r="O5835" t="s">
        <v>32</v>
      </c>
    </row>
    <row r="5836" spans="1:15">
      <c r="A5836">
        <f t="shared" si="183"/>
        <v>5835</v>
      </c>
      <c r="B5836" s="14">
        <v>44527</v>
      </c>
      <c r="C5836" t="s">
        <v>6</v>
      </c>
      <c r="D5836" t="s">
        <v>21</v>
      </c>
      <c r="E5836" s="15">
        <f t="shared" si="182"/>
        <v>20202633</v>
      </c>
      <c r="F5836">
        <v>436</v>
      </c>
      <c r="G5836">
        <v>99999</v>
      </c>
      <c r="H5836" t="str">
        <f>IF(VLOOKUP(G5836,Clientes!$A$2:$D$102,4,FALSE)=0,Clientes!$D$6,VLOOKUP(G5836,Clientes!$A$2:$D$102,4,FALSE))</f>
        <v>Ciudad de México</v>
      </c>
      <c r="I5836" t="s">
        <v>841</v>
      </c>
      <c r="J5836">
        <v>1</v>
      </c>
      <c r="O5836" t="s">
        <v>907</v>
      </c>
    </row>
    <row r="5837" spans="1:15">
      <c r="A5837">
        <f t="shared" si="183"/>
        <v>5836</v>
      </c>
      <c r="B5837" s="14">
        <v>44528</v>
      </c>
      <c r="C5837" t="s">
        <v>6</v>
      </c>
      <c r="D5837" t="s">
        <v>20</v>
      </c>
      <c r="E5837" s="15">
        <f t="shared" si="182"/>
        <v>20202634</v>
      </c>
      <c r="F5837">
        <v>300</v>
      </c>
      <c r="G5837">
        <v>99999</v>
      </c>
      <c r="H5837" t="str">
        <f>IF(VLOOKUP(G5837,Clientes!$A$2:$D$102,4,FALSE)=0,Clientes!$D$6,VLOOKUP(G5837,Clientes!$A$2:$D$102,4,FALSE))</f>
        <v>Ciudad de México</v>
      </c>
      <c r="I5837" t="s">
        <v>859</v>
      </c>
      <c r="J5837">
        <v>1</v>
      </c>
      <c r="O5837" t="s">
        <v>32</v>
      </c>
    </row>
    <row r="5838" spans="1:15">
      <c r="A5838">
        <f t="shared" si="183"/>
        <v>5837</v>
      </c>
      <c r="B5838" s="14">
        <v>44528</v>
      </c>
      <c r="C5838" t="s">
        <v>6</v>
      </c>
      <c r="D5838" t="s">
        <v>22</v>
      </c>
      <c r="E5838" s="15">
        <f t="shared" si="182"/>
        <v>20202635</v>
      </c>
      <c r="F5838">
        <v>301</v>
      </c>
      <c r="G5838">
        <v>99999</v>
      </c>
      <c r="H5838" t="str">
        <f>IF(VLOOKUP(G5838,Clientes!$A$2:$D$102,4,FALSE)=0,Clientes!$D$6,VLOOKUP(G5838,Clientes!$A$2:$D$102,4,FALSE))</f>
        <v>Ciudad de México</v>
      </c>
      <c r="I5838" t="s">
        <v>868</v>
      </c>
      <c r="J5838">
        <v>5</v>
      </c>
      <c r="O5838" t="s">
        <v>32</v>
      </c>
    </row>
    <row r="5839" spans="1:15">
      <c r="A5839">
        <f t="shared" si="183"/>
        <v>5838</v>
      </c>
      <c r="B5839" s="14">
        <v>44528</v>
      </c>
      <c r="C5839" t="s">
        <v>6</v>
      </c>
      <c r="D5839" t="s">
        <v>20</v>
      </c>
      <c r="E5839" s="15">
        <f t="shared" si="182"/>
        <v>20202636</v>
      </c>
      <c r="F5839">
        <v>311</v>
      </c>
      <c r="G5839">
        <v>99999</v>
      </c>
      <c r="H5839" t="str">
        <f>IF(VLOOKUP(G5839,Clientes!$A$2:$D$102,4,FALSE)=0,Clientes!$D$6,VLOOKUP(G5839,Clientes!$A$2:$D$102,4,FALSE))</f>
        <v>Ciudad de México</v>
      </c>
      <c r="I5839" t="s">
        <v>839</v>
      </c>
      <c r="J5839">
        <v>4</v>
      </c>
      <c r="O5839" t="s">
        <v>908</v>
      </c>
    </row>
    <row r="5840" spans="1:15">
      <c r="A5840">
        <f t="shared" si="183"/>
        <v>5839</v>
      </c>
      <c r="B5840" s="14">
        <v>44528</v>
      </c>
      <c r="C5840" t="s">
        <v>6</v>
      </c>
      <c r="D5840" t="s">
        <v>22</v>
      </c>
      <c r="E5840" s="15">
        <f t="shared" si="182"/>
        <v>20202637</v>
      </c>
      <c r="F5840">
        <v>314</v>
      </c>
      <c r="G5840">
        <v>99999</v>
      </c>
      <c r="H5840" t="str">
        <f>IF(VLOOKUP(G5840,Clientes!$A$2:$D$102,4,FALSE)=0,Clientes!$D$6,VLOOKUP(G5840,Clientes!$A$2:$D$102,4,FALSE))</f>
        <v>Ciudad de México</v>
      </c>
      <c r="I5840" t="s">
        <v>871</v>
      </c>
      <c r="J5840">
        <v>4</v>
      </c>
      <c r="O5840" t="s">
        <v>32</v>
      </c>
    </row>
    <row r="5841" spans="1:15">
      <c r="A5841">
        <f t="shared" si="183"/>
        <v>5840</v>
      </c>
      <c r="B5841" s="14">
        <v>44528</v>
      </c>
      <c r="C5841" t="s">
        <v>6</v>
      </c>
      <c r="D5841" t="s">
        <v>20</v>
      </c>
      <c r="E5841" s="15">
        <f t="shared" si="182"/>
        <v>20202638</v>
      </c>
      <c r="F5841">
        <v>420</v>
      </c>
      <c r="G5841">
        <v>99999</v>
      </c>
      <c r="H5841" t="str">
        <f>IF(VLOOKUP(G5841,Clientes!$A$2:$D$102,4,FALSE)=0,Clientes!$D$6,VLOOKUP(G5841,Clientes!$A$2:$D$102,4,FALSE))</f>
        <v>Ciudad de México</v>
      </c>
      <c r="I5841" t="s">
        <v>865</v>
      </c>
      <c r="J5841">
        <v>7</v>
      </c>
      <c r="O5841" t="s">
        <v>32</v>
      </c>
    </row>
    <row r="5842" spans="1:15">
      <c r="A5842">
        <f t="shared" si="183"/>
        <v>5841</v>
      </c>
      <c r="B5842" s="14">
        <v>44528</v>
      </c>
      <c r="C5842" t="s">
        <v>6</v>
      </c>
      <c r="D5842" t="s">
        <v>20</v>
      </c>
      <c r="E5842" s="15">
        <f t="shared" si="182"/>
        <v>20202639</v>
      </c>
      <c r="F5842">
        <v>440</v>
      </c>
      <c r="G5842">
        <v>99999</v>
      </c>
      <c r="H5842" t="str">
        <f>IF(VLOOKUP(G5842,Clientes!$A$2:$D$102,4,FALSE)=0,Clientes!$D$6,VLOOKUP(G5842,Clientes!$A$2:$D$102,4,FALSE))</f>
        <v>Ciudad de México</v>
      </c>
      <c r="I5842" t="s">
        <v>845</v>
      </c>
      <c r="J5842">
        <v>6</v>
      </c>
      <c r="O5842" t="s">
        <v>908</v>
      </c>
    </row>
    <row r="5843" spans="1:15">
      <c r="A5843">
        <f t="shared" si="183"/>
        <v>5842</v>
      </c>
      <c r="B5843" s="14">
        <v>44529</v>
      </c>
      <c r="C5843" t="s">
        <v>6</v>
      </c>
      <c r="D5843" t="s">
        <v>21</v>
      </c>
      <c r="E5843" s="15">
        <f t="shared" si="182"/>
        <v>20202640</v>
      </c>
      <c r="F5843">
        <v>33</v>
      </c>
      <c r="G5843">
        <v>33</v>
      </c>
      <c r="H5843" t="str">
        <f>IF(VLOOKUP(G5843,Clientes!$A$2:$D$102,4,FALSE)=0,Clientes!$D$6,VLOOKUP(G5843,Clientes!$A$2:$D$102,4,FALSE))</f>
        <v>Ciudad de México</v>
      </c>
      <c r="I5843" t="s">
        <v>835</v>
      </c>
      <c r="J5843">
        <v>2</v>
      </c>
      <c r="O5843" t="s">
        <v>907</v>
      </c>
    </row>
    <row r="5844" spans="1:15">
      <c r="A5844">
        <f t="shared" si="183"/>
        <v>5843</v>
      </c>
      <c r="B5844" s="14">
        <v>44529</v>
      </c>
      <c r="C5844" t="s">
        <v>6</v>
      </c>
      <c r="D5844" t="s">
        <v>21</v>
      </c>
      <c r="E5844" s="15">
        <f t="shared" si="182"/>
        <v>20202641</v>
      </c>
      <c r="F5844">
        <v>69</v>
      </c>
      <c r="G5844">
        <v>69</v>
      </c>
      <c r="H5844" t="str">
        <f>IF(VLOOKUP(G5844,Clientes!$A$2:$D$102,4,FALSE)=0,Clientes!$D$6,VLOOKUP(G5844,Clientes!$A$2:$D$102,4,FALSE))</f>
        <v>Chilpancingo de los Bravo</v>
      </c>
      <c r="I5844" t="s">
        <v>885</v>
      </c>
      <c r="J5844">
        <v>7</v>
      </c>
      <c r="O5844" t="s">
        <v>907</v>
      </c>
    </row>
    <row r="5845" spans="1:15">
      <c r="A5845">
        <f t="shared" si="183"/>
        <v>5844</v>
      </c>
      <c r="B5845" s="14">
        <v>44529</v>
      </c>
      <c r="C5845" t="s">
        <v>6</v>
      </c>
      <c r="D5845" t="s">
        <v>20</v>
      </c>
      <c r="E5845" s="15">
        <f t="shared" si="182"/>
        <v>20202642</v>
      </c>
      <c r="F5845">
        <v>84</v>
      </c>
      <c r="G5845">
        <v>84</v>
      </c>
      <c r="H5845" t="str">
        <f>IF(VLOOKUP(G5845,Clientes!$A$2:$D$102,4,FALSE)=0,Clientes!$D$6,VLOOKUP(G5845,Clientes!$A$2:$D$102,4,FALSE))</f>
        <v>Ciudad de México</v>
      </c>
      <c r="I5845" t="s">
        <v>856</v>
      </c>
      <c r="J5845">
        <v>4</v>
      </c>
      <c r="O5845" t="s">
        <v>908</v>
      </c>
    </row>
    <row r="5846" spans="1:15">
      <c r="A5846">
        <f t="shared" si="183"/>
        <v>5845</v>
      </c>
      <c r="B5846" s="14">
        <v>44529</v>
      </c>
      <c r="C5846" t="s">
        <v>6</v>
      </c>
      <c r="D5846" t="s">
        <v>20</v>
      </c>
      <c r="E5846" s="15">
        <f t="shared" si="182"/>
        <v>20202643</v>
      </c>
      <c r="F5846">
        <v>295</v>
      </c>
      <c r="G5846">
        <v>99999</v>
      </c>
      <c r="H5846" t="str">
        <f>IF(VLOOKUP(G5846,Clientes!$A$2:$D$102,4,FALSE)=0,Clientes!$D$6,VLOOKUP(G5846,Clientes!$A$2:$D$102,4,FALSE))</f>
        <v>Ciudad de México</v>
      </c>
      <c r="I5846" t="s">
        <v>827</v>
      </c>
      <c r="J5846">
        <v>4</v>
      </c>
      <c r="O5846" t="s">
        <v>907</v>
      </c>
    </row>
    <row r="5847" spans="1:15">
      <c r="A5847">
        <f t="shared" si="183"/>
        <v>5846</v>
      </c>
      <c r="B5847" s="14">
        <v>44529</v>
      </c>
      <c r="C5847" t="s">
        <v>36</v>
      </c>
      <c r="D5847" t="s">
        <v>20</v>
      </c>
      <c r="E5847" s="15">
        <f t="shared" si="182"/>
        <v>20202644</v>
      </c>
      <c r="F5847">
        <v>319</v>
      </c>
      <c r="G5847">
        <v>99999</v>
      </c>
      <c r="H5847" t="str">
        <f>IF(VLOOKUP(G5847,Clientes!$A$2:$D$102,4,FALSE)=0,Clientes!$D$6,VLOOKUP(G5847,Clientes!$A$2:$D$102,4,FALSE))</f>
        <v>Ciudad de México</v>
      </c>
      <c r="I5847" t="s">
        <v>860</v>
      </c>
      <c r="J5847">
        <v>4</v>
      </c>
      <c r="O5847" t="s">
        <v>907</v>
      </c>
    </row>
    <row r="5848" spans="1:15">
      <c r="A5848">
        <f t="shared" si="183"/>
        <v>5847</v>
      </c>
      <c r="B5848" s="14">
        <v>44529</v>
      </c>
      <c r="C5848" t="s">
        <v>6</v>
      </c>
      <c r="D5848" t="s">
        <v>20</v>
      </c>
      <c r="E5848" s="15">
        <f t="shared" si="182"/>
        <v>20202645</v>
      </c>
      <c r="F5848">
        <v>357</v>
      </c>
      <c r="G5848">
        <v>99999</v>
      </c>
      <c r="H5848" t="str">
        <f>IF(VLOOKUP(G5848,Clientes!$A$2:$D$102,4,FALSE)=0,Clientes!$D$6,VLOOKUP(G5848,Clientes!$A$2:$D$102,4,FALSE))</f>
        <v>Ciudad de México</v>
      </c>
      <c r="I5848" t="s">
        <v>849</v>
      </c>
      <c r="J5848">
        <v>3</v>
      </c>
      <c r="O5848" t="s">
        <v>908</v>
      </c>
    </row>
    <row r="5849" spans="1:15">
      <c r="A5849">
        <f t="shared" si="183"/>
        <v>5848</v>
      </c>
      <c r="B5849" s="14">
        <v>44529</v>
      </c>
      <c r="C5849" t="s">
        <v>6</v>
      </c>
      <c r="D5849" t="s">
        <v>20</v>
      </c>
      <c r="E5849" s="15">
        <f t="shared" si="182"/>
        <v>20202646</v>
      </c>
      <c r="F5849">
        <v>385</v>
      </c>
      <c r="G5849">
        <v>99999</v>
      </c>
      <c r="H5849" t="str">
        <f>IF(VLOOKUP(G5849,Clientes!$A$2:$D$102,4,FALSE)=0,Clientes!$D$6,VLOOKUP(G5849,Clientes!$A$2:$D$102,4,FALSE))</f>
        <v>Ciudad de México</v>
      </c>
      <c r="I5849" t="s">
        <v>867</v>
      </c>
      <c r="J5849">
        <v>2</v>
      </c>
      <c r="O5849" t="s">
        <v>908</v>
      </c>
    </row>
    <row r="5850" spans="1:15">
      <c r="A5850">
        <f t="shared" si="183"/>
        <v>5849</v>
      </c>
      <c r="B5850" s="14">
        <v>44529</v>
      </c>
      <c r="C5850" t="s">
        <v>6</v>
      </c>
      <c r="D5850" t="s">
        <v>20</v>
      </c>
      <c r="E5850" s="15">
        <f t="shared" si="182"/>
        <v>20202647</v>
      </c>
      <c r="F5850">
        <v>401</v>
      </c>
      <c r="G5850">
        <v>99999</v>
      </c>
      <c r="H5850" t="str">
        <f>IF(VLOOKUP(G5850,Clientes!$A$2:$D$102,4,FALSE)=0,Clientes!$D$6,VLOOKUP(G5850,Clientes!$A$2:$D$102,4,FALSE))</f>
        <v>Ciudad de México</v>
      </c>
      <c r="I5850" t="s">
        <v>876</v>
      </c>
      <c r="J5850">
        <v>5</v>
      </c>
      <c r="O5850" t="s">
        <v>908</v>
      </c>
    </row>
    <row r="5851" spans="1:15">
      <c r="A5851">
        <f t="shared" si="183"/>
        <v>5850</v>
      </c>
      <c r="B5851" s="14">
        <v>44529</v>
      </c>
      <c r="C5851" t="s">
        <v>6</v>
      </c>
      <c r="D5851" t="s">
        <v>21</v>
      </c>
      <c r="E5851" s="15">
        <f t="shared" si="182"/>
        <v>20202648</v>
      </c>
      <c r="F5851">
        <v>403</v>
      </c>
      <c r="G5851">
        <v>99999</v>
      </c>
      <c r="H5851" t="str">
        <f>IF(VLOOKUP(G5851,Clientes!$A$2:$D$102,4,FALSE)=0,Clientes!$D$6,VLOOKUP(G5851,Clientes!$A$2:$D$102,4,FALSE))</f>
        <v>Ciudad de México</v>
      </c>
      <c r="I5851" t="s">
        <v>841</v>
      </c>
      <c r="J5851">
        <v>1</v>
      </c>
      <c r="O5851" t="s">
        <v>32</v>
      </c>
    </row>
    <row r="5852" spans="1:15">
      <c r="A5852">
        <f t="shared" si="183"/>
        <v>5851</v>
      </c>
      <c r="B5852" s="14">
        <v>44530</v>
      </c>
      <c r="C5852" t="s">
        <v>6</v>
      </c>
      <c r="D5852" t="s">
        <v>20</v>
      </c>
      <c r="E5852" s="15">
        <f t="shared" si="182"/>
        <v>20202649</v>
      </c>
      <c r="F5852">
        <v>66</v>
      </c>
      <c r="G5852">
        <v>66</v>
      </c>
      <c r="H5852" t="str">
        <f>IF(VLOOKUP(G5852,Clientes!$A$2:$D$102,4,FALSE)=0,Clientes!$D$6,VLOOKUP(G5852,Clientes!$A$2:$D$102,4,FALSE))</f>
        <v>Ciudad de México</v>
      </c>
      <c r="I5852" t="s">
        <v>834</v>
      </c>
      <c r="J5852">
        <v>3</v>
      </c>
      <c r="O5852" t="s">
        <v>32</v>
      </c>
    </row>
    <row r="5853" spans="1:15">
      <c r="A5853">
        <f t="shared" si="183"/>
        <v>5852</v>
      </c>
      <c r="B5853" s="14">
        <v>44530</v>
      </c>
      <c r="C5853" t="s">
        <v>6</v>
      </c>
      <c r="D5853" t="s">
        <v>20</v>
      </c>
      <c r="E5853" s="15">
        <f t="shared" si="182"/>
        <v>20202650</v>
      </c>
      <c r="F5853">
        <v>87</v>
      </c>
      <c r="G5853">
        <v>87</v>
      </c>
      <c r="H5853" t="str">
        <f>IF(VLOOKUP(G5853,Clientes!$A$2:$D$102,4,FALSE)=0,Clientes!$D$6,VLOOKUP(G5853,Clientes!$A$2:$D$102,4,FALSE))</f>
        <v>Irapuato</v>
      </c>
      <c r="I5853" t="s">
        <v>875</v>
      </c>
      <c r="J5853">
        <v>3</v>
      </c>
      <c r="O5853" t="s">
        <v>908</v>
      </c>
    </row>
    <row r="5854" spans="1:15">
      <c r="A5854">
        <f t="shared" si="183"/>
        <v>5853</v>
      </c>
      <c r="B5854" s="14">
        <v>44530</v>
      </c>
      <c r="C5854" t="s">
        <v>6</v>
      </c>
      <c r="D5854" t="s">
        <v>21</v>
      </c>
      <c r="E5854" s="15">
        <f t="shared" si="182"/>
        <v>20202651</v>
      </c>
      <c r="F5854">
        <v>162</v>
      </c>
      <c r="G5854">
        <v>99999</v>
      </c>
      <c r="H5854" t="str">
        <f>IF(VLOOKUP(G5854,Clientes!$A$2:$D$102,4,FALSE)=0,Clientes!$D$6,VLOOKUP(G5854,Clientes!$A$2:$D$102,4,FALSE))</f>
        <v>Ciudad de México</v>
      </c>
      <c r="I5854" t="s">
        <v>853</v>
      </c>
      <c r="J5854">
        <v>1</v>
      </c>
      <c r="O5854" t="s">
        <v>32</v>
      </c>
    </row>
    <row r="5855" spans="1:15">
      <c r="A5855">
        <f t="shared" si="183"/>
        <v>5854</v>
      </c>
      <c r="B5855" s="14">
        <v>44530</v>
      </c>
      <c r="C5855" t="s">
        <v>6</v>
      </c>
      <c r="D5855" t="s">
        <v>22</v>
      </c>
      <c r="E5855" s="15">
        <f t="shared" si="182"/>
        <v>20202652</v>
      </c>
      <c r="F5855">
        <v>182</v>
      </c>
      <c r="G5855">
        <v>99999</v>
      </c>
      <c r="H5855" t="str">
        <f>IF(VLOOKUP(G5855,Clientes!$A$2:$D$102,4,FALSE)=0,Clientes!$D$6,VLOOKUP(G5855,Clientes!$A$2:$D$102,4,FALSE))</f>
        <v>Ciudad de México</v>
      </c>
      <c r="I5855" t="s">
        <v>869</v>
      </c>
      <c r="J5855">
        <v>1</v>
      </c>
      <c r="O5855" t="s">
        <v>32</v>
      </c>
    </row>
    <row r="5856" spans="1:15">
      <c r="A5856">
        <f t="shared" si="183"/>
        <v>5855</v>
      </c>
      <c r="B5856" s="14">
        <v>44530</v>
      </c>
      <c r="C5856" t="s">
        <v>6</v>
      </c>
      <c r="D5856" t="s">
        <v>21</v>
      </c>
      <c r="E5856" s="15">
        <f t="shared" si="182"/>
        <v>20202653</v>
      </c>
      <c r="F5856">
        <v>207</v>
      </c>
      <c r="G5856">
        <v>99999</v>
      </c>
      <c r="H5856" t="str">
        <f>IF(VLOOKUP(G5856,Clientes!$A$2:$D$102,4,FALSE)=0,Clientes!$D$6,VLOOKUP(G5856,Clientes!$A$2:$D$102,4,FALSE))</f>
        <v>Ciudad de México</v>
      </c>
      <c r="I5856" t="s">
        <v>834</v>
      </c>
      <c r="J5856">
        <v>2</v>
      </c>
      <c r="O5856" t="s">
        <v>907</v>
      </c>
    </row>
    <row r="5857" spans="1:15">
      <c r="A5857">
        <f t="shared" si="183"/>
        <v>5856</v>
      </c>
      <c r="B5857" s="14">
        <v>44530</v>
      </c>
      <c r="C5857" t="s">
        <v>6</v>
      </c>
      <c r="D5857" t="s">
        <v>20</v>
      </c>
      <c r="E5857" s="15">
        <f t="shared" si="182"/>
        <v>20202654</v>
      </c>
      <c r="F5857">
        <v>235</v>
      </c>
      <c r="G5857">
        <v>99999</v>
      </c>
      <c r="H5857" t="str">
        <f>IF(VLOOKUP(G5857,Clientes!$A$2:$D$102,4,FALSE)=0,Clientes!$D$6,VLOOKUP(G5857,Clientes!$A$2:$D$102,4,FALSE))</f>
        <v>Ciudad de México</v>
      </c>
      <c r="I5857" t="s">
        <v>841</v>
      </c>
      <c r="J5857">
        <v>4</v>
      </c>
      <c r="O5857" t="s">
        <v>32</v>
      </c>
    </row>
    <row r="5858" spans="1:15">
      <c r="A5858">
        <f t="shared" si="183"/>
        <v>5857</v>
      </c>
      <c r="B5858" s="14">
        <v>44530</v>
      </c>
      <c r="C5858" t="s">
        <v>6</v>
      </c>
      <c r="D5858" t="s">
        <v>20</v>
      </c>
      <c r="E5858" s="15">
        <f t="shared" si="182"/>
        <v>20202655</v>
      </c>
      <c r="F5858">
        <v>265</v>
      </c>
      <c r="G5858">
        <v>99999</v>
      </c>
      <c r="H5858" t="str">
        <f>IF(VLOOKUP(G5858,Clientes!$A$2:$D$102,4,FALSE)=0,Clientes!$D$6,VLOOKUP(G5858,Clientes!$A$2:$D$102,4,FALSE))</f>
        <v>Ciudad de México</v>
      </c>
      <c r="I5858" t="s">
        <v>856</v>
      </c>
      <c r="J5858">
        <v>7</v>
      </c>
      <c r="O5858" t="s">
        <v>907</v>
      </c>
    </row>
    <row r="5859" spans="1:15">
      <c r="A5859">
        <f t="shared" si="183"/>
        <v>5858</v>
      </c>
      <c r="B5859" s="14">
        <v>44530</v>
      </c>
      <c r="C5859" t="s">
        <v>6</v>
      </c>
      <c r="D5859" t="s">
        <v>20</v>
      </c>
      <c r="E5859" s="15">
        <f t="shared" si="182"/>
        <v>20202656</v>
      </c>
      <c r="F5859">
        <v>301</v>
      </c>
      <c r="G5859">
        <v>99999</v>
      </c>
      <c r="H5859" t="str">
        <f>IF(VLOOKUP(G5859,Clientes!$A$2:$D$102,4,FALSE)=0,Clientes!$D$6,VLOOKUP(G5859,Clientes!$A$2:$D$102,4,FALSE))</f>
        <v>Ciudad de México</v>
      </c>
      <c r="I5859" t="s">
        <v>876</v>
      </c>
      <c r="J5859">
        <v>3</v>
      </c>
      <c r="O5859" t="s">
        <v>32</v>
      </c>
    </row>
    <row r="5860" spans="1:15">
      <c r="A5860">
        <f t="shared" si="183"/>
        <v>5859</v>
      </c>
      <c r="B5860" s="14">
        <v>44530</v>
      </c>
      <c r="C5860" t="s">
        <v>6</v>
      </c>
      <c r="D5860" t="s">
        <v>20</v>
      </c>
      <c r="E5860" s="15">
        <f t="shared" si="182"/>
        <v>20202657</v>
      </c>
      <c r="F5860">
        <v>308</v>
      </c>
      <c r="G5860">
        <v>99999</v>
      </c>
      <c r="H5860" t="str">
        <f>IF(VLOOKUP(G5860,Clientes!$A$2:$D$102,4,FALSE)=0,Clientes!$D$6,VLOOKUP(G5860,Clientes!$A$2:$D$102,4,FALSE))</f>
        <v>Ciudad de México</v>
      </c>
      <c r="I5860" t="s">
        <v>883</v>
      </c>
      <c r="J5860">
        <v>3</v>
      </c>
      <c r="O5860" t="s">
        <v>908</v>
      </c>
    </row>
    <row r="5861" spans="1:15">
      <c r="A5861">
        <f t="shared" si="183"/>
        <v>5860</v>
      </c>
      <c r="B5861" s="14">
        <v>44530</v>
      </c>
      <c r="C5861" t="s">
        <v>6</v>
      </c>
      <c r="D5861" t="s">
        <v>21</v>
      </c>
      <c r="E5861" s="15">
        <f t="shared" si="182"/>
        <v>20202658</v>
      </c>
      <c r="F5861">
        <v>361</v>
      </c>
      <c r="G5861">
        <v>99999</v>
      </c>
      <c r="H5861" t="str">
        <f>IF(VLOOKUP(G5861,Clientes!$A$2:$D$102,4,FALSE)=0,Clientes!$D$6,VLOOKUP(G5861,Clientes!$A$2:$D$102,4,FALSE))</f>
        <v>Ciudad de México</v>
      </c>
      <c r="I5861" t="s">
        <v>841</v>
      </c>
      <c r="J5861">
        <v>5</v>
      </c>
      <c r="O5861" t="s">
        <v>907</v>
      </c>
    </row>
    <row r="5862" spans="1:15">
      <c r="A5862">
        <f t="shared" si="183"/>
        <v>5861</v>
      </c>
      <c r="B5862" s="14">
        <v>44531</v>
      </c>
      <c r="C5862" t="s">
        <v>6</v>
      </c>
      <c r="D5862" t="s">
        <v>22</v>
      </c>
      <c r="E5862" s="15">
        <f t="shared" si="182"/>
        <v>20202659</v>
      </c>
      <c r="F5862">
        <v>33</v>
      </c>
      <c r="G5862">
        <v>33</v>
      </c>
      <c r="H5862" t="str">
        <f>IF(VLOOKUP(G5862,Clientes!$A$2:$D$102,4,FALSE)=0,Clientes!$D$6,VLOOKUP(G5862,Clientes!$A$2:$D$102,4,FALSE))</f>
        <v>Ciudad de México</v>
      </c>
      <c r="I5862" t="s">
        <v>832</v>
      </c>
      <c r="J5862">
        <v>5</v>
      </c>
      <c r="O5862" t="s">
        <v>32</v>
      </c>
    </row>
    <row r="5863" spans="1:15">
      <c r="A5863">
        <f t="shared" si="183"/>
        <v>5862</v>
      </c>
      <c r="B5863" s="14">
        <v>44531</v>
      </c>
      <c r="C5863" t="s">
        <v>6</v>
      </c>
      <c r="D5863" t="s">
        <v>21</v>
      </c>
      <c r="E5863" s="15">
        <f t="shared" si="182"/>
        <v>20202660</v>
      </c>
      <c r="F5863">
        <v>54</v>
      </c>
      <c r="G5863">
        <v>54</v>
      </c>
      <c r="H5863" t="str">
        <f>IF(VLOOKUP(G5863,Clientes!$A$2:$D$102,4,FALSE)=0,Clientes!$D$6,VLOOKUP(G5863,Clientes!$A$2:$D$102,4,FALSE))</f>
        <v>Ciudad de México</v>
      </c>
      <c r="I5863" t="s">
        <v>879</v>
      </c>
      <c r="J5863">
        <v>4</v>
      </c>
      <c r="O5863" t="s">
        <v>32</v>
      </c>
    </row>
    <row r="5864" spans="1:15">
      <c r="A5864">
        <f t="shared" si="183"/>
        <v>5863</v>
      </c>
      <c r="B5864" s="14">
        <v>44532</v>
      </c>
      <c r="C5864" t="s">
        <v>6</v>
      </c>
      <c r="D5864" t="s">
        <v>20</v>
      </c>
      <c r="E5864" s="15">
        <f t="shared" si="182"/>
        <v>20202661</v>
      </c>
      <c r="F5864">
        <v>10</v>
      </c>
      <c r="G5864">
        <v>10</v>
      </c>
      <c r="H5864" t="str">
        <f>IF(VLOOKUP(G5864,Clientes!$A$2:$D$102,4,FALSE)=0,Clientes!$D$6,VLOOKUP(G5864,Clientes!$A$2:$D$102,4,FALSE))</f>
        <v>Ciudad de México</v>
      </c>
      <c r="I5864" t="s">
        <v>848</v>
      </c>
      <c r="J5864">
        <v>4</v>
      </c>
      <c r="O5864" t="s">
        <v>32</v>
      </c>
    </row>
    <row r="5865" spans="1:15">
      <c r="A5865">
        <f t="shared" si="183"/>
        <v>5864</v>
      </c>
      <c r="B5865" s="14">
        <v>44532</v>
      </c>
      <c r="C5865" t="s">
        <v>6</v>
      </c>
      <c r="D5865" t="s">
        <v>20</v>
      </c>
      <c r="E5865" s="15">
        <f t="shared" si="182"/>
        <v>20202662</v>
      </c>
      <c r="F5865">
        <v>36</v>
      </c>
      <c r="G5865">
        <v>36</v>
      </c>
      <c r="H5865" t="str">
        <f>IF(VLOOKUP(G5865,Clientes!$A$2:$D$102,4,FALSE)=0,Clientes!$D$6,VLOOKUP(G5865,Clientes!$A$2:$D$102,4,FALSE))</f>
        <v>Tijuana</v>
      </c>
      <c r="I5865" t="s">
        <v>827</v>
      </c>
      <c r="J5865">
        <v>6</v>
      </c>
      <c r="O5865" t="s">
        <v>908</v>
      </c>
    </row>
    <row r="5866" spans="1:15">
      <c r="A5866">
        <f t="shared" si="183"/>
        <v>5865</v>
      </c>
      <c r="B5866" s="14">
        <v>44532</v>
      </c>
      <c r="C5866" t="s">
        <v>6</v>
      </c>
      <c r="D5866" t="s">
        <v>21</v>
      </c>
      <c r="E5866" s="15">
        <f t="shared" si="182"/>
        <v>20202663</v>
      </c>
      <c r="F5866">
        <v>50</v>
      </c>
      <c r="G5866">
        <v>50</v>
      </c>
      <c r="H5866" t="str">
        <f>IF(VLOOKUP(G5866,Clientes!$A$2:$D$102,4,FALSE)=0,Clientes!$D$6,VLOOKUP(G5866,Clientes!$A$2:$D$102,4,FALSE))</f>
        <v>Ciudad López Mateos</v>
      </c>
      <c r="I5866" t="s">
        <v>864</v>
      </c>
      <c r="J5866">
        <v>6</v>
      </c>
      <c r="O5866" t="s">
        <v>32</v>
      </c>
    </row>
    <row r="5867" spans="1:15">
      <c r="A5867">
        <f t="shared" si="183"/>
        <v>5866</v>
      </c>
      <c r="B5867" s="14">
        <v>44532</v>
      </c>
      <c r="C5867" t="s">
        <v>6</v>
      </c>
      <c r="D5867" t="s">
        <v>20</v>
      </c>
      <c r="E5867" s="15">
        <f t="shared" si="182"/>
        <v>20202664</v>
      </c>
      <c r="F5867">
        <v>101</v>
      </c>
      <c r="G5867">
        <v>99999</v>
      </c>
      <c r="H5867" t="str">
        <f>IF(VLOOKUP(G5867,Clientes!$A$2:$D$102,4,FALSE)=0,Clientes!$D$6,VLOOKUP(G5867,Clientes!$A$2:$D$102,4,FALSE))</f>
        <v>Ciudad de México</v>
      </c>
      <c r="I5867" t="s">
        <v>835</v>
      </c>
      <c r="J5867">
        <v>4</v>
      </c>
      <c r="O5867" t="s">
        <v>908</v>
      </c>
    </row>
    <row r="5868" spans="1:15">
      <c r="A5868">
        <f t="shared" si="183"/>
        <v>5867</v>
      </c>
      <c r="B5868" s="14">
        <v>44532</v>
      </c>
      <c r="C5868" t="s">
        <v>6</v>
      </c>
      <c r="D5868" t="s">
        <v>20</v>
      </c>
      <c r="E5868" s="15">
        <f t="shared" si="182"/>
        <v>20202665</v>
      </c>
      <c r="F5868">
        <v>140</v>
      </c>
      <c r="G5868">
        <v>99999</v>
      </c>
      <c r="H5868" t="str">
        <f>IF(VLOOKUP(G5868,Clientes!$A$2:$D$102,4,FALSE)=0,Clientes!$D$6,VLOOKUP(G5868,Clientes!$A$2:$D$102,4,FALSE))</f>
        <v>Ciudad de México</v>
      </c>
      <c r="I5868" t="s">
        <v>878</v>
      </c>
      <c r="J5868">
        <v>3</v>
      </c>
      <c r="O5868" t="s">
        <v>32</v>
      </c>
    </row>
    <row r="5869" spans="1:15">
      <c r="A5869">
        <f t="shared" si="183"/>
        <v>5868</v>
      </c>
      <c r="B5869" s="14">
        <v>44532</v>
      </c>
      <c r="C5869" t="s">
        <v>6</v>
      </c>
      <c r="D5869" t="s">
        <v>20</v>
      </c>
      <c r="E5869" s="15">
        <f t="shared" si="182"/>
        <v>20202666</v>
      </c>
      <c r="F5869">
        <v>176</v>
      </c>
      <c r="G5869">
        <v>99999</v>
      </c>
      <c r="H5869" t="str">
        <f>IF(VLOOKUP(G5869,Clientes!$A$2:$D$102,4,FALSE)=0,Clientes!$D$6,VLOOKUP(G5869,Clientes!$A$2:$D$102,4,FALSE))</f>
        <v>Ciudad de México</v>
      </c>
      <c r="I5869" t="s">
        <v>831</v>
      </c>
      <c r="J5869">
        <v>6</v>
      </c>
      <c r="O5869" t="s">
        <v>32</v>
      </c>
    </row>
    <row r="5870" spans="1:15">
      <c r="A5870">
        <f t="shared" si="183"/>
        <v>5869</v>
      </c>
      <c r="B5870" s="14">
        <v>44532</v>
      </c>
      <c r="C5870" t="s">
        <v>6</v>
      </c>
      <c r="D5870" t="s">
        <v>22</v>
      </c>
      <c r="E5870" s="15">
        <f t="shared" si="182"/>
        <v>20202667</v>
      </c>
      <c r="F5870">
        <v>177</v>
      </c>
      <c r="G5870">
        <v>99999</v>
      </c>
      <c r="H5870" t="str">
        <f>IF(VLOOKUP(G5870,Clientes!$A$2:$D$102,4,FALSE)=0,Clientes!$D$6,VLOOKUP(G5870,Clientes!$A$2:$D$102,4,FALSE))</f>
        <v>Ciudad de México</v>
      </c>
      <c r="I5870" t="s">
        <v>827</v>
      </c>
      <c r="J5870">
        <v>4</v>
      </c>
      <c r="O5870" t="s">
        <v>907</v>
      </c>
    </row>
    <row r="5871" spans="1:15">
      <c r="A5871">
        <f t="shared" si="183"/>
        <v>5870</v>
      </c>
      <c r="B5871" s="14">
        <v>44532</v>
      </c>
      <c r="C5871" t="s">
        <v>6</v>
      </c>
      <c r="D5871" t="s">
        <v>21</v>
      </c>
      <c r="E5871" s="15">
        <f t="shared" si="182"/>
        <v>20202668</v>
      </c>
      <c r="F5871">
        <v>201</v>
      </c>
      <c r="G5871">
        <v>99999</v>
      </c>
      <c r="H5871" t="str">
        <f>IF(VLOOKUP(G5871,Clientes!$A$2:$D$102,4,FALSE)=0,Clientes!$D$6,VLOOKUP(G5871,Clientes!$A$2:$D$102,4,FALSE))</f>
        <v>Ciudad de México</v>
      </c>
      <c r="I5871" t="s">
        <v>872</v>
      </c>
      <c r="J5871">
        <v>3</v>
      </c>
      <c r="O5871" t="s">
        <v>32</v>
      </c>
    </row>
    <row r="5872" spans="1:15">
      <c r="A5872">
        <f t="shared" si="183"/>
        <v>5871</v>
      </c>
      <c r="B5872" s="14">
        <v>44532</v>
      </c>
      <c r="C5872" t="s">
        <v>6</v>
      </c>
      <c r="D5872" t="s">
        <v>21</v>
      </c>
      <c r="E5872" s="15">
        <f t="shared" si="182"/>
        <v>20202669</v>
      </c>
      <c r="F5872">
        <v>271</v>
      </c>
      <c r="G5872">
        <v>99999</v>
      </c>
      <c r="H5872" t="str">
        <f>IF(VLOOKUP(G5872,Clientes!$A$2:$D$102,4,FALSE)=0,Clientes!$D$6,VLOOKUP(G5872,Clientes!$A$2:$D$102,4,FALSE))</f>
        <v>Ciudad de México</v>
      </c>
      <c r="I5872" t="s">
        <v>844</v>
      </c>
      <c r="J5872">
        <v>3</v>
      </c>
      <c r="O5872" t="s">
        <v>907</v>
      </c>
    </row>
    <row r="5873" spans="1:15">
      <c r="A5873">
        <f t="shared" si="183"/>
        <v>5872</v>
      </c>
      <c r="B5873" s="14">
        <v>44532</v>
      </c>
      <c r="C5873" t="s">
        <v>6</v>
      </c>
      <c r="D5873" t="s">
        <v>22</v>
      </c>
      <c r="E5873" s="15">
        <f t="shared" si="182"/>
        <v>20202670</v>
      </c>
      <c r="F5873">
        <v>327</v>
      </c>
      <c r="G5873">
        <v>99999</v>
      </c>
      <c r="H5873" t="str">
        <f>IF(VLOOKUP(G5873,Clientes!$A$2:$D$102,4,FALSE)=0,Clientes!$D$6,VLOOKUP(G5873,Clientes!$A$2:$D$102,4,FALSE))</f>
        <v>Ciudad de México</v>
      </c>
      <c r="I5873" t="s">
        <v>873</v>
      </c>
      <c r="J5873">
        <v>1</v>
      </c>
      <c r="O5873" t="s">
        <v>907</v>
      </c>
    </row>
    <row r="5874" spans="1:15">
      <c r="A5874">
        <f t="shared" si="183"/>
        <v>5873</v>
      </c>
      <c r="B5874" s="14">
        <v>44532</v>
      </c>
      <c r="C5874" t="s">
        <v>6</v>
      </c>
      <c r="D5874" t="s">
        <v>22</v>
      </c>
      <c r="E5874" s="15">
        <f t="shared" si="182"/>
        <v>20202671</v>
      </c>
      <c r="F5874">
        <v>331</v>
      </c>
      <c r="G5874">
        <v>99999</v>
      </c>
      <c r="H5874" t="str">
        <f>IF(VLOOKUP(G5874,Clientes!$A$2:$D$102,4,FALSE)=0,Clientes!$D$6,VLOOKUP(G5874,Clientes!$A$2:$D$102,4,FALSE))</f>
        <v>Ciudad de México</v>
      </c>
      <c r="I5874" t="s">
        <v>840</v>
      </c>
      <c r="J5874">
        <v>6</v>
      </c>
      <c r="O5874" t="s">
        <v>908</v>
      </c>
    </row>
    <row r="5875" spans="1:15">
      <c r="A5875">
        <f t="shared" si="183"/>
        <v>5874</v>
      </c>
      <c r="B5875" s="14">
        <v>44533</v>
      </c>
      <c r="C5875" t="s">
        <v>6</v>
      </c>
      <c r="D5875" t="s">
        <v>20</v>
      </c>
      <c r="E5875" s="15">
        <f t="shared" si="182"/>
        <v>20202672</v>
      </c>
      <c r="F5875">
        <v>43</v>
      </c>
      <c r="G5875">
        <v>43</v>
      </c>
      <c r="H5875" t="str">
        <f>IF(VLOOKUP(G5875,Clientes!$A$2:$D$102,4,FALSE)=0,Clientes!$D$6,VLOOKUP(G5875,Clientes!$A$2:$D$102,4,FALSE))</f>
        <v>Santiago de Querétaro</v>
      </c>
      <c r="I5875" t="s">
        <v>853</v>
      </c>
      <c r="J5875">
        <v>4</v>
      </c>
      <c r="O5875" t="s">
        <v>908</v>
      </c>
    </row>
    <row r="5876" spans="1:15">
      <c r="A5876">
        <f t="shared" si="183"/>
        <v>5875</v>
      </c>
      <c r="B5876" s="14">
        <v>44533</v>
      </c>
      <c r="C5876" t="s">
        <v>6</v>
      </c>
      <c r="D5876" t="s">
        <v>20</v>
      </c>
      <c r="E5876" s="15">
        <f t="shared" si="182"/>
        <v>20202673</v>
      </c>
      <c r="F5876">
        <v>187</v>
      </c>
      <c r="G5876">
        <v>99999</v>
      </c>
      <c r="H5876" t="str">
        <f>IF(VLOOKUP(G5876,Clientes!$A$2:$D$102,4,FALSE)=0,Clientes!$D$6,VLOOKUP(G5876,Clientes!$A$2:$D$102,4,FALSE))</f>
        <v>Ciudad de México</v>
      </c>
      <c r="I5876" t="s">
        <v>873</v>
      </c>
      <c r="J5876">
        <v>4</v>
      </c>
      <c r="O5876" t="s">
        <v>32</v>
      </c>
    </row>
    <row r="5877" spans="1:15">
      <c r="A5877">
        <f t="shared" si="183"/>
        <v>5876</v>
      </c>
      <c r="B5877" s="14">
        <v>44533</v>
      </c>
      <c r="C5877" t="s">
        <v>6</v>
      </c>
      <c r="D5877" t="s">
        <v>20</v>
      </c>
      <c r="E5877" s="15">
        <f t="shared" si="182"/>
        <v>20202674</v>
      </c>
      <c r="F5877">
        <v>201</v>
      </c>
      <c r="G5877">
        <v>99999</v>
      </c>
      <c r="H5877" t="str">
        <f>IF(VLOOKUP(G5877,Clientes!$A$2:$D$102,4,FALSE)=0,Clientes!$D$6,VLOOKUP(G5877,Clientes!$A$2:$D$102,4,FALSE))</f>
        <v>Ciudad de México</v>
      </c>
      <c r="I5877" t="s">
        <v>871</v>
      </c>
      <c r="J5877">
        <v>6</v>
      </c>
      <c r="O5877" t="s">
        <v>32</v>
      </c>
    </row>
    <row r="5878" spans="1:15">
      <c r="A5878">
        <f t="shared" si="183"/>
        <v>5877</v>
      </c>
      <c r="B5878" s="14">
        <v>44533</v>
      </c>
      <c r="C5878" t="s">
        <v>6</v>
      </c>
      <c r="D5878" t="s">
        <v>22</v>
      </c>
      <c r="E5878" s="15">
        <f t="shared" si="182"/>
        <v>20202675</v>
      </c>
      <c r="F5878">
        <v>250</v>
      </c>
      <c r="G5878">
        <v>99999</v>
      </c>
      <c r="H5878" t="str">
        <f>IF(VLOOKUP(G5878,Clientes!$A$2:$D$102,4,FALSE)=0,Clientes!$D$6,VLOOKUP(G5878,Clientes!$A$2:$D$102,4,FALSE))</f>
        <v>Ciudad de México</v>
      </c>
      <c r="I5878" t="s">
        <v>841</v>
      </c>
      <c r="J5878">
        <v>4</v>
      </c>
      <c r="O5878" t="s">
        <v>907</v>
      </c>
    </row>
    <row r="5879" spans="1:15">
      <c r="A5879">
        <f t="shared" si="183"/>
        <v>5878</v>
      </c>
      <c r="B5879" s="14">
        <v>44533</v>
      </c>
      <c r="C5879" t="s">
        <v>36</v>
      </c>
      <c r="D5879" t="s">
        <v>20</v>
      </c>
      <c r="E5879" s="15">
        <f t="shared" si="182"/>
        <v>20202676</v>
      </c>
      <c r="F5879">
        <v>328</v>
      </c>
      <c r="G5879">
        <v>99999</v>
      </c>
      <c r="H5879" t="str">
        <f>IF(VLOOKUP(G5879,Clientes!$A$2:$D$102,4,FALSE)=0,Clientes!$D$6,VLOOKUP(G5879,Clientes!$A$2:$D$102,4,FALSE))</f>
        <v>Ciudad de México</v>
      </c>
      <c r="I5879" t="s">
        <v>875</v>
      </c>
      <c r="J5879">
        <v>2</v>
      </c>
      <c r="O5879" t="s">
        <v>908</v>
      </c>
    </row>
    <row r="5880" spans="1:15">
      <c r="A5880">
        <f t="shared" si="183"/>
        <v>5879</v>
      </c>
      <c r="B5880" s="14">
        <v>44533</v>
      </c>
      <c r="C5880" t="s">
        <v>6</v>
      </c>
      <c r="D5880" t="s">
        <v>20</v>
      </c>
      <c r="E5880" s="15">
        <f t="shared" si="182"/>
        <v>20202677</v>
      </c>
      <c r="F5880">
        <v>458</v>
      </c>
      <c r="G5880">
        <v>99999</v>
      </c>
      <c r="H5880" t="str">
        <f>IF(VLOOKUP(G5880,Clientes!$A$2:$D$102,4,FALSE)=0,Clientes!$D$6,VLOOKUP(G5880,Clientes!$A$2:$D$102,4,FALSE))</f>
        <v>Ciudad de México</v>
      </c>
      <c r="I5880" t="s">
        <v>888</v>
      </c>
      <c r="J5880">
        <v>7</v>
      </c>
      <c r="O5880" t="s">
        <v>907</v>
      </c>
    </row>
    <row r="5881" spans="1:15">
      <c r="A5881">
        <f t="shared" si="183"/>
        <v>5880</v>
      </c>
      <c r="B5881" s="14">
        <v>44534</v>
      </c>
      <c r="C5881" t="s">
        <v>6</v>
      </c>
      <c r="D5881" t="s">
        <v>22</v>
      </c>
      <c r="E5881" s="15">
        <f t="shared" si="182"/>
        <v>20202678</v>
      </c>
      <c r="F5881">
        <v>23</v>
      </c>
      <c r="G5881">
        <v>23</v>
      </c>
      <c r="H5881" t="str">
        <f>IF(VLOOKUP(G5881,Clientes!$A$2:$D$102,4,FALSE)=0,Clientes!$D$6,VLOOKUP(G5881,Clientes!$A$2:$D$102,4,FALSE))</f>
        <v>Ciudad de México</v>
      </c>
      <c r="I5881" t="s">
        <v>861</v>
      </c>
      <c r="J5881">
        <v>4</v>
      </c>
      <c r="O5881" t="s">
        <v>32</v>
      </c>
    </row>
    <row r="5882" spans="1:15">
      <c r="A5882">
        <f t="shared" si="183"/>
        <v>5881</v>
      </c>
      <c r="B5882" s="14">
        <v>44534</v>
      </c>
      <c r="C5882" t="s">
        <v>6</v>
      </c>
      <c r="D5882" t="s">
        <v>21</v>
      </c>
      <c r="E5882" s="15">
        <f t="shared" si="182"/>
        <v>20202679</v>
      </c>
      <c r="F5882">
        <v>44</v>
      </c>
      <c r="G5882">
        <v>44</v>
      </c>
      <c r="H5882" t="str">
        <f>IF(VLOOKUP(G5882,Clientes!$A$2:$D$102,4,FALSE)=0,Clientes!$D$6,VLOOKUP(G5882,Clientes!$A$2:$D$102,4,FALSE))</f>
        <v>Mérida</v>
      </c>
      <c r="I5882" t="s">
        <v>839</v>
      </c>
      <c r="J5882">
        <v>4</v>
      </c>
      <c r="O5882" t="s">
        <v>32</v>
      </c>
    </row>
    <row r="5883" spans="1:15">
      <c r="A5883">
        <f t="shared" si="183"/>
        <v>5882</v>
      </c>
      <c r="B5883" s="14">
        <v>44534</v>
      </c>
      <c r="C5883" t="s">
        <v>6</v>
      </c>
      <c r="D5883" t="s">
        <v>21</v>
      </c>
      <c r="E5883" s="15">
        <f t="shared" si="182"/>
        <v>20202680</v>
      </c>
      <c r="F5883">
        <v>56</v>
      </c>
      <c r="G5883">
        <v>56</v>
      </c>
      <c r="H5883" t="str">
        <f>IF(VLOOKUP(G5883,Clientes!$A$2:$D$102,4,FALSE)=0,Clientes!$D$6,VLOOKUP(G5883,Clientes!$A$2:$D$102,4,FALSE))</f>
        <v>Pachuca de Soto</v>
      </c>
      <c r="I5883" t="s">
        <v>838</v>
      </c>
      <c r="J5883">
        <v>4</v>
      </c>
      <c r="O5883" t="s">
        <v>908</v>
      </c>
    </row>
    <row r="5884" spans="1:15">
      <c r="A5884">
        <f t="shared" si="183"/>
        <v>5883</v>
      </c>
      <c r="B5884" s="14">
        <v>44534</v>
      </c>
      <c r="C5884" t="s">
        <v>6</v>
      </c>
      <c r="D5884" t="s">
        <v>20</v>
      </c>
      <c r="E5884" s="15">
        <f t="shared" ref="E5884:E5947" si="184">IF(CONCATENATE(D5884,F5884)=CONCATENATE(D5883,F5883),E5883,E5883+1)</f>
        <v>20202681</v>
      </c>
      <c r="F5884">
        <v>65</v>
      </c>
      <c r="G5884">
        <v>65</v>
      </c>
      <c r="H5884" t="str">
        <f>IF(VLOOKUP(G5884,Clientes!$A$2:$D$102,4,FALSE)=0,Clientes!$D$6,VLOOKUP(G5884,Clientes!$A$2:$D$102,4,FALSE))</f>
        <v>Xico</v>
      </c>
      <c r="I5884" t="s">
        <v>873</v>
      </c>
      <c r="J5884">
        <v>6</v>
      </c>
      <c r="O5884" t="s">
        <v>908</v>
      </c>
    </row>
    <row r="5885" spans="1:15">
      <c r="A5885">
        <f t="shared" si="183"/>
        <v>5884</v>
      </c>
      <c r="B5885" s="14">
        <v>44534</v>
      </c>
      <c r="C5885" t="s">
        <v>6</v>
      </c>
      <c r="D5885" t="s">
        <v>20</v>
      </c>
      <c r="E5885" s="15">
        <f t="shared" si="184"/>
        <v>20202682</v>
      </c>
      <c r="F5885">
        <v>204</v>
      </c>
      <c r="G5885">
        <v>99999</v>
      </c>
      <c r="H5885" t="str">
        <f>IF(VLOOKUP(G5885,Clientes!$A$2:$D$102,4,FALSE)=0,Clientes!$D$6,VLOOKUP(G5885,Clientes!$A$2:$D$102,4,FALSE))</f>
        <v>Ciudad de México</v>
      </c>
      <c r="I5885" t="s">
        <v>828</v>
      </c>
      <c r="J5885">
        <v>7</v>
      </c>
      <c r="O5885" t="s">
        <v>32</v>
      </c>
    </row>
    <row r="5886" spans="1:15">
      <c r="A5886">
        <f t="shared" si="183"/>
        <v>5885</v>
      </c>
      <c r="B5886" s="14">
        <v>44534</v>
      </c>
      <c r="C5886" t="s">
        <v>6</v>
      </c>
      <c r="D5886" t="s">
        <v>20</v>
      </c>
      <c r="E5886" s="15">
        <f t="shared" si="184"/>
        <v>20202683</v>
      </c>
      <c r="F5886">
        <v>233</v>
      </c>
      <c r="G5886">
        <v>99999</v>
      </c>
      <c r="H5886" t="str">
        <f>IF(VLOOKUP(G5886,Clientes!$A$2:$D$102,4,FALSE)=0,Clientes!$D$6,VLOOKUP(G5886,Clientes!$A$2:$D$102,4,FALSE))</f>
        <v>Ciudad de México</v>
      </c>
      <c r="I5886" t="s">
        <v>871</v>
      </c>
      <c r="J5886">
        <v>3</v>
      </c>
      <c r="O5886" t="s">
        <v>908</v>
      </c>
    </row>
    <row r="5887" spans="1:15">
      <c r="A5887">
        <f t="shared" si="183"/>
        <v>5886</v>
      </c>
      <c r="B5887" s="14">
        <v>44534</v>
      </c>
      <c r="C5887" t="s">
        <v>6</v>
      </c>
      <c r="D5887" t="s">
        <v>21</v>
      </c>
      <c r="E5887" s="15">
        <f t="shared" si="184"/>
        <v>20202684</v>
      </c>
      <c r="F5887">
        <v>311</v>
      </c>
      <c r="G5887">
        <v>99999</v>
      </c>
      <c r="H5887" t="str">
        <f>IF(VLOOKUP(G5887,Clientes!$A$2:$D$102,4,FALSE)=0,Clientes!$D$6,VLOOKUP(G5887,Clientes!$A$2:$D$102,4,FALSE))</f>
        <v>Ciudad de México</v>
      </c>
      <c r="I5887" t="s">
        <v>870</v>
      </c>
      <c r="J5887">
        <v>5</v>
      </c>
      <c r="O5887" t="s">
        <v>907</v>
      </c>
    </row>
    <row r="5888" spans="1:15">
      <c r="A5888">
        <f t="shared" si="183"/>
        <v>5887</v>
      </c>
      <c r="B5888" s="14">
        <v>44534</v>
      </c>
      <c r="C5888" t="s">
        <v>6</v>
      </c>
      <c r="D5888" t="s">
        <v>20</v>
      </c>
      <c r="E5888" s="15">
        <f t="shared" si="184"/>
        <v>20202685</v>
      </c>
      <c r="F5888">
        <v>353</v>
      </c>
      <c r="G5888">
        <v>99999</v>
      </c>
      <c r="H5888" t="str">
        <f>IF(VLOOKUP(G5888,Clientes!$A$2:$D$102,4,FALSE)=0,Clientes!$D$6,VLOOKUP(G5888,Clientes!$A$2:$D$102,4,FALSE))</f>
        <v>Ciudad de México</v>
      </c>
      <c r="I5888" t="s">
        <v>839</v>
      </c>
      <c r="J5888">
        <v>2</v>
      </c>
      <c r="O5888" t="s">
        <v>908</v>
      </c>
    </row>
    <row r="5889" spans="1:15">
      <c r="A5889">
        <f t="shared" si="183"/>
        <v>5888</v>
      </c>
      <c r="B5889" s="14">
        <v>44534</v>
      </c>
      <c r="C5889" t="s">
        <v>6</v>
      </c>
      <c r="D5889" t="s">
        <v>21</v>
      </c>
      <c r="E5889" s="15">
        <f t="shared" si="184"/>
        <v>20202686</v>
      </c>
      <c r="F5889">
        <v>367</v>
      </c>
      <c r="G5889">
        <v>99999</v>
      </c>
      <c r="H5889" t="str">
        <f>IF(VLOOKUP(G5889,Clientes!$A$2:$D$102,4,FALSE)=0,Clientes!$D$6,VLOOKUP(G5889,Clientes!$A$2:$D$102,4,FALSE))</f>
        <v>Ciudad de México</v>
      </c>
      <c r="I5889" t="s">
        <v>828</v>
      </c>
      <c r="J5889">
        <v>4</v>
      </c>
      <c r="O5889" t="s">
        <v>908</v>
      </c>
    </row>
    <row r="5890" spans="1:15">
      <c r="A5890">
        <f t="shared" si="183"/>
        <v>5889</v>
      </c>
      <c r="B5890" s="14">
        <v>44535</v>
      </c>
      <c r="C5890" t="s">
        <v>6</v>
      </c>
      <c r="D5890" t="s">
        <v>20</v>
      </c>
      <c r="E5890" s="15">
        <f t="shared" si="184"/>
        <v>20202687</v>
      </c>
      <c r="F5890">
        <v>14</v>
      </c>
      <c r="G5890">
        <v>14</v>
      </c>
      <c r="H5890" t="str">
        <f>IF(VLOOKUP(G5890,Clientes!$A$2:$D$102,4,FALSE)=0,Clientes!$D$6,VLOOKUP(G5890,Clientes!$A$2:$D$102,4,FALSE))</f>
        <v>Ciudad de México</v>
      </c>
      <c r="I5890" t="s">
        <v>839</v>
      </c>
      <c r="J5890">
        <v>3</v>
      </c>
      <c r="O5890" t="s">
        <v>908</v>
      </c>
    </row>
    <row r="5891" spans="1:15">
      <c r="A5891">
        <f t="shared" si="183"/>
        <v>5890</v>
      </c>
      <c r="B5891" s="14">
        <v>44535</v>
      </c>
      <c r="C5891" t="s">
        <v>6</v>
      </c>
      <c r="D5891" t="s">
        <v>22</v>
      </c>
      <c r="E5891" s="15">
        <f t="shared" si="184"/>
        <v>20202688</v>
      </c>
      <c r="F5891">
        <v>15</v>
      </c>
      <c r="G5891">
        <v>15</v>
      </c>
      <c r="H5891" t="str">
        <f>IF(VLOOKUP(G5891,Clientes!$A$2:$D$102,4,FALSE)=0,Clientes!$D$6,VLOOKUP(G5891,Clientes!$A$2:$D$102,4,FALSE))</f>
        <v>Ciudad de México</v>
      </c>
      <c r="I5891" t="s">
        <v>852</v>
      </c>
      <c r="J5891">
        <v>2</v>
      </c>
      <c r="O5891" t="s">
        <v>907</v>
      </c>
    </row>
    <row r="5892" spans="1:15">
      <c r="A5892">
        <f t="shared" ref="A5892:A5955" si="185">A5891+1</f>
        <v>5891</v>
      </c>
      <c r="B5892" s="14">
        <v>44535</v>
      </c>
      <c r="C5892" t="s">
        <v>6</v>
      </c>
      <c r="D5892" t="s">
        <v>21</v>
      </c>
      <c r="E5892" s="15">
        <f t="shared" si="184"/>
        <v>20202689</v>
      </c>
      <c r="F5892">
        <v>26</v>
      </c>
      <c r="G5892">
        <v>26</v>
      </c>
      <c r="H5892" t="str">
        <f>IF(VLOOKUP(G5892,Clientes!$A$2:$D$102,4,FALSE)=0,Clientes!$D$6,VLOOKUP(G5892,Clientes!$A$2:$D$102,4,FALSE))</f>
        <v>Monterrey</v>
      </c>
      <c r="I5892" t="s">
        <v>858</v>
      </c>
      <c r="J5892">
        <v>3</v>
      </c>
      <c r="O5892" t="s">
        <v>32</v>
      </c>
    </row>
    <row r="5893" spans="1:15">
      <c r="A5893">
        <f t="shared" si="185"/>
        <v>5892</v>
      </c>
      <c r="B5893" s="14">
        <v>44535</v>
      </c>
      <c r="C5893" t="s">
        <v>6</v>
      </c>
      <c r="D5893" t="s">
        <v>20</v>
      </c>
      <c r="E5893" s="15">
        <f t="shared" si="184"/>
        <v>20202690</v>
      </c>
      <c r="F5893">
        <v>159</v>
      </c>
      <c r="G5893">
        <v>99999</v>
      </c>
      <c r="H5893" t="str">
        <f>IF(VLOOKUP(G5893,Clientes!$A$2:$D$102,4,FALSE)=0,Clientes!$D$6,VLOOKUP(G5893,Clientes!$A$2:$D$102,4,FALSE))</f>
        <v>Ciudad de México</v>
      </c>
      <c r="I5893" t="s">
        <v>845</v>
      </c>
      <c r="J5893">
        <v>7</v>
      </c>
      <c r="O5893" t="s">
        <v>908</v>
      </c>
    </row>
    <row r="5894" spans="1:15">
      <c r="A5894">
        <f t="shared" si="185"/>
        <v>5893</v>
      </c>
      <c r="B5894" s="14">
        <v>44535</v>
      </c>
      <c r="C5894" t="s">
        <v>6</v>
      </c>
      <c r="D5894" t="s">
        <v>20</v>
      </c>
      <c r="E5894" s="15">
        <f t="shared" si="184"/>
        <v>20202691</v>
      </c>
      <c r="F5894">
        <v>182</v>
      </c>
      <c r="G5894">
        <v>99999</v>
      </c>
      <c r="H5894" t="str">
        <f>IF(VLOOKUP(G5894,Clientes!$A$2:$D$102,4,FALSE)=0,Clientes!$D$6,VLOOKUP(G5894,Clientes!$A$2:$D$102,4,FALSE))</f>
        <v>Ciudad de México</v>
      </c>
      <c r="I5894" t="s">
        <v>878</v>
      </c>
      <c r="J5894">
        <v>7</v>
      </c>
      <c r="O5894" t="s">
        <v>908</v>
      </c>
    </row>
    <row r="5895" spans="1:15">
      <c r="A5895">
        <f t="shared" si="185"/>
        <v>5894</v>
      </c>
      <c r="B5895" s="14">
        <v>44535</v>
      </c>
      <c r="C5895" t="s">
        <v>6</v>
      </c>
      <c r="D5895" t="s">
        <v>20</v>
      </c>
      <c r="E5895" s="15">
        <f t="shared" si="184"/>
        <v>20202692</v>
      </c>
      <c r="F5895">
        <v>223</v>
      </c>
      <c r="G5895">
        <v>99999</v>
      </c>
      <c r="H5895" t="str">
        <f>IF(VLOOKUP(G5895,Clientes!$A$2:$D$102,4,FALSE)=0,Clientes!$D$6,VLOOKUP(G5895,Clientes!$A$2:$D$102,4,FALSE))</f>
        <v>Ciudad de México</v>
      </c>
      <c r="I5895" t="s">
        <v>889</v>
      </c>
      <c r="J5895">
        <v>4</v>
      </c>
      <c r="O5895" t="s">
        <v>32</v>
      </c>
    </row>
    <row r="5896" spans="1:15">
      <c r="A5896">
        <f t="shared" si="185"/>
        <v>5895</v>
      </c>
      <c r="B5896" s="14">
        <v>44535</v>
      </c>
      <c r="C5896" t="s">
        <v>6</v>
      </c>
      <c r="D5896" t="s">
        <v>21</v>
      </c>
      <c r="E5896" s="15">
        <f t="shared" si="184"/>
        <v>20202693</v>
      </c>
      <c r="F5896">
        <v>333</v>
      </c>
      <c r="G5896">
        <v>99999</v>
      </c>
      <c r="H5896" t="str">
        <f>IF(VLOOKUP(G5896,Clientes!$A$2:$D$102,4,FALSE)=0,Clientes!$D$6,VLOOKUP(G5896,Clientes!$A$2:$D$102,4,FALSE))</f>
        <v>Ciudad de México</v>
      </c>
      <c r="I5896" t="s">
        <v>871</v>
      </c>
      <c r="J5896">
        <v>3</v>
      </c>
      <c r="O5896" t="s">
        <v>32</v>
      </c>
    </row>
    <row r="5897" spans="1:15">
      <c r="A5897">
        <f t="shared" si="185"/>
        <v>5896</v>
      </c>
      <c r="B5897" s="14">
        <v>44535</v>
      </c>
      <c r="C5897" t="s">
        <v>6</v>
      </c>
      <c r="D5897" t="s">
        <v>22</v>
      </c>
      <c r="E5897" s="15">
        <f t="shared" si="184"/>
        <v>20202694</v>
      </c>
      <c r="F5897">
        <v>373</v>
      </c>
      <c r="G5897">
        <v>99999</v>
      </c>
      <c r="H5897" t="str">
        <f>IF(VLOOKUP(G5897,Clientes!$A$2:$D$102,4,FALSE)=0,Clientes!$D$6,VLOOKUP(G5897,Clientes!$A$2:$D$102,4,FALSE))</f>
        <v>Ciudad de México</v>
      </c>
      <c r="I5897" t="s">
        <v>889</v>
      </c>
      <c r="J5897">
        <v>6</v>
      </c>
      <c r="O5897" t="s">
        <v>32</v>
      </c>
    </row>
    <row r="5898" spans="1:15">
      <c r="A5898">
        <f t="shared" si="185"/>
        <v>5897</v>
      </c>
      <c r="B5898" s="14">
        <v>44535</v>
      </c>
      <c r="C5898" t="s">
        <v>6</v>
      </c>
      <c r="D5898" t="s">
        <v>20</v>
      </c>
      <c r="E5898" s="15">
        <f t="shared" si="184"/>
        <v>20202695</v>
      </c>
      <c r="F5898">
        <v>405</v>
      </c>
      <c r="G5898">
        <v>99999</v>
      </c>
      <c r="H5898" t="str">
        <f>IF(VLOOKUP(G5898,Clientes!$A$2:$D$102,4,FALSE)=0,Clientes!$D$6,VLOOKUP(G5898,Clientes!$A$2:$D$102,4,FALSE))</f>
        <v>Ciudad de México</v>
      </c>
      <c r="I5898" t="s">
        <v>878</v>
      </c>
      <c r="J5898">
        <v>1</v>
      </c>
      <c r="O5898" t="s">
        <v>32</v>
      </c>
    </row>
    <row r="5899" spans="1:15">
      <c r="A5899">
        <f t="shared" si="185"/>
        <v>5898</v>
      </c>
      <c r="B5899" s="14">
        <v>44535</v>
      </c>
      <c r="C5899" t="s">
        <v>6</v>
      </c>
      <c r="D5899" t="s">
        <v>20</v>
      </c>
      <c r="E5899" s="15">
        <f t="shared" si="184"/>
        <v>20202696</v>
      </c>
      <c r="F5899">
        <v>425</v>
      </c>
      <c r="G5899">
        <v>99999</v>
      </c>
      <c r="H5899" t="str">
        <f>IF(VLOOKUP(G5899,Clientes!$A$2:$D$102,4,FALSE)=0,Clientes!$D$6,VLOOKUP(G5899,Clientes!$A$2:$D$102,4,FALSE))</f>
        <v>Ciudad de México</v>
      </c>
      <c r="I5899" t="s">
        <v>890</v>
      </c>
      <c r="J5899">
        <v>4</v>
      </c>
      <c r="O5899" t="s">
        <v>32</v>
      </c>
    </row>
    <row r="5900" spans="1:15">
      <c r="A5900">
        <f t="shared" si="185"/>
        <v>5899</v>
      </c>
      <c r="B5900" s="14">
        <v>44535</v>
      </c>
      <c r="C5900" t="s">
        <v>6</v>
      </c>
      <c r="D5900" t="s">
        <v>21</v>
      </c>
      <c r="E5900" s="15">
        <f t="shared" si="184"/>
        <v>20202697</v>
      </c>
      <c r="F5900">
        <v>456</v>
      </c>
      <c r="G5900">
        <v>99999</v>
      </c>
      <c r="H5900" t="str">
        <f>IF(VLOOKUP(G5900,Clientes!$A$2:$D$102,4,FALSE)=0,Clientes!$D$6,VLOOKUP(G5900,Clientes!$A$2:$D$102,4,FALSE))</f>
        <v>Ciudad de México</v>
      </c>
      <c r="I5900" t="s">
        <v>866</v>
      </c>
      <c r="J5900">
        <v>2</v>
      </c>
      <c r="O5900" t="s">
        <v>32</v>
      </c>
    </row>
    <row r="5901" spans="1:15">
      <c r="A5901">
        <f t="shared" si="185"/>
        <v>5900</v>
      </c>
      <c r="B5901" s="14">
        <v>44536</v>
      </c>
      <c r="C5901" t="s">
        <v>6</v>
      </c>
      <c r="D5901" t="s">
        <v>20</v>
      </c>
      <c r="E5901" s="15">
        <f t="shared" si="184"/>
        <v>20202698</v>
      </c>
      <c r="F5901">
        <v>77</v>
      </c>
      <c r="G5901">
        <v>77</v>
      </c>
      <c r="H5901" t="str">
        <f>IF(VLOOKUP(G5901,Clientes!$A$2:$D$102,4,FALSE)=0,Clientes!$D$6,VLOOKUP(G5901,Clientes!$A$2:$D$102,4,FALSE))</f>
        <v>Reynosa</v>
      </c>
      <c r="I5901" t="s">
        <v>829</v>
      </c>
      <c r="J5901">
        <v>2</v>
      </c>
      <c r="O5901" t="s">
        <v>907</v>
      </c>
    </row>
    <row r="5902" spans="1:15">
      <c r="A5902">
        <f t="shared" si="185"/>
        <v>5901</v>
      </c>
      <c r="B5902" s="14">
        <v>44536</v>
      </c>
      <c r="C5902" t="s">
        <v>6</v>
      </c>
      <c r="D5902" t="s">
        <v>21</v>
      </c>
      <c r="E5902" s="15">
        <f t="shared" si="184"/>
        <v>20202699</v>
      </c>
      <c r="F5902">
        <v>140</v>
      </c>
      <c r="G5902">
        <v>99999</v>
      </c>
      <c r="H5902" t="str">
        <f>IF(VLOOKUP(G5902,Clientes!$A$2:$D$102,4,FALSE)=0,Clientes!$D$6,VLOOKUP(G5902,Clientes!$A$2:$D$102,4,FALSE))</f>
        <v>Ciudad de México</v>
      </c>
      <c r="I5902" t="s">
        <v>828</v>
      </c>
      <c r="J5902">
        <v>2</v>
      </c>
      <c r="O5902" t="s">
        <v>908</v>
      </c>
    </row>
    <row r="5903" spans="1:15">
      <c r="A5903">
        <f t="shared" si="185"/>
        <v>5902</v>
      </c>
      <c r="B5903" s="14">
        <v>44536</v>
      </c>
      <c r="C5903" t="s">
        <v>6</v>
      </c>
      <c r="D5903" t="s">
        <v>21</v>
      </c>
      <c r="E5903" s="15">
        <f t="shared" si="184"/>
        <v>20202700</v>
      </c>
      <c r="F5903">
        <v>228</v>
      </c>
      <c r="G5903">
        <v>99999</v>
      </c>
      <c r="H5903" t="str">
        <f>IF(VLOOKUP(G5903,Clientes!$A$2:$D$102,4,FALSE)=0,Clientes!$D$6,VLOOKUP(G5903,Clientes!$A$2:$D$102,4,FALSE))</f>
        <v>Ciudad de México</v>
      </c>
      <c r="I5903" t="s">
        <v>839</v>
      </c>
      <c r="J5903">
        <v>5</v>
      </c>
      <c r="O5903" t="s">
        <v>32</v>
      </c>
    </row>
    <row r="5904" spans="1:15">
      <c r="A5904">
        <f t="shared" si="185"/>
        <v>5903</v>
      </c>
      <c r="B5904" s="14">
        <v>44536</v>
      </c>
      <c r="C5904" t="s">
        <v>6</v>
      </c>
      <c r="D5904" t="s">
        <v>20</v>
      </c>
      <c r="E5904" s="15">
        <f t="shared" si="184"/>
        <v>20202701</v>
      </c>
      <c r="F5904">
        <v>254</v>
      </c>
      <c r="G5904">
        <v>99999</v>
      </c>
      <c r="H5904" t="str">
        <f>IF(VLOOKUP(G5904,Clientes!$A$2:$D$102,4,FALSE)=0,Clientes!$D$6,VLOOKUP(G5904,Clientes!$A$2:$D$102,4,FALSE))</f>
        <v>Ciudad de México</v>
      </c>
      <c r="I5904" t="s">
        <v>854</v>
      </c>
      <c r="J5904">
        <v>3</v>
      </c>
      <c r="O5904" t="s">
        <v>908</v>
      </c>
    </row>
    <row r="5905" spans="1:15">
      <c r="A5905">
        <f t="shared" si="185"/>
        <v>5904</v>
      </c>
      <c r="B5905" s="14">
        <v>44536</v>
      </c>
      <c r="C5905" t="s">
        <v>6</v>
      </c>
      <c r="D5905" t="s">
        <v>20</v>
      </c>
      <c r="E5905" s="15">
        <f t="shared" si="184"/>
        <v>20202702</v>
      </c>
      <c r="F5905">
        <v>267</v>
      </c>
      <c r="G5905">
        <v>99999</v>
      </c>
      <c r="H5905" t="str">
        <f>IF(VLOOKUP(G5905,Clientes!$A$2:$D$102,4,FALSE)=0,Clientes!$D$6,VLOOKUP(G5905,Clientes!$A$2:$D$102,4,FALSE))</f>
        <v>Ciudad de México</v>
      </c>
      <c r="I5905" t="s">
        <v>844</v>
      </c>
      <c r="J5905">
        <v>2</v>
      </c>
      <c r="O5905" t="s">
        <v>32</v>
      </c>
    </row>
    <row r="5906" spans="1:15">
      <c r="A5906">
        <f t="shared" si="185"/>
        <v>5905</v>
      </c>
      <c r="B5906" s="14">
        <v>44536</v>
      </c>
      <c r="C5906" t="s">
        <v>6</v>
      </c>
      <c r="D5906" t="s">
        <v>20</v>
      </c>
      <c r="E5906" s="15">
        <f t="shared" si="184"/>
        <v>20202703</v>
      </c>
      <c r="F5906">
        <v>274</v>
      </c>
      <c r="G5906">
        <v>99999</v>
      </c>
      <c r="H5906" t="str">
        <f>IF(VLOOKUP(G5906,Clientes!$A$2:$D$102,4,FALSE)=0,Clientes!$D$6,VLOOKUP(G5906,Clientes!$A$2:$D$102,4,FALSE))</f>
        <v>Ciudad de México</v>
      </c>
      <c r="I5906" t="s">
        <v>833</v>
      </c>
      <c r="J5906">
        <v>6</v>
      </c>
      <c r="O5906" t="s">
        <v>907</v>
      </c>
    </row>
    <row r="5907" spans="1:15">
      <c r="A5907">
        <f t="shared" si="185"/>
        <v>5906</v>
      </c>
      <c r="B5907" s="14">
        <v>44536</v>
      </c>
      <c r="C5907" t="s">
        <v>6</v>
      </c>
      <c r="D5907" t="s">
        <v>21</v>
      </c>
      <c r="E5907" s="15">
        <f t="shared" si="184"/>
        <v>20202704</v>
      </c>
      <c r="F5907">
        <v>445</v>
      </c>
      <c r="G5907">
        <v>99999</v>
      </c>
      <c r="H5907" t="str">
        <f>IF(VLOOKUP(G5907,Clientes!$A$2:$D$102,4,FALSE)=0,Clientes!$D$6,VLOOKUP(G5907,Clientes!$A$2:$D$102,4,FALSE))</f>
        <v>Ciudad de México</v>
      </c>
      <c r="I5907" t="s">
        <v>855</v>
      </c>
      <c r="J5907">
        <v>6</v>
      </c>
      <c r="O5907" t="s">
        <v>32</v>
      </c>
    </row>
    <row r="5908" spans="1:15">
      <c r="A5908">
        <f t="shared" si="185"/>
        <v>5907</v>
      </c>
      <c r="B5908" s="14">
        <v>44537</v>
      </c>
      <c r="C5908" t="s">
        <v>6</v>
      </c>
      <c r="D5908" t="s">
        <v>21</v>
      </c>
      <c r="E5908" s="15">
        <f t="shared" si="184"/>
        <v>20202705</v>
      </c>
      <c r="F5908">
        <v>58</v>
      </c>
      <c r="G5908">
        <v>58</v>
      </c>
      <c r="H5908" t="str">
        <f>IF(VLOOKUP(G5908,Clientes!$A$2:$D$102,4,FALSE)=0,Clientes!$D$6,VLOOKUP(G5908,Clientes!$A$2:$D$102,4,FALSE))</f>
        <v>Ciudad de México</v>
      </c>
      <c r="I5908" t="s">
        <v>869</v>
      </c>
      <c r="J5908">
        <v>4</v>
      </c>
      <c r="O5908" t="s">
        <v>908</v>
      </c>
    </row>
    <row r="5909" spans="1:15">
      <c r="A5909">
        <f t="shared" si="185"/>
        <v>5908</v>
      </c>
      <c r="B5909" s="14">
        <v>44537</v>
      </c>
      <c r="C5909" t="s">
        <v>6</v>
      </c>
      <c r="D5909" t="s">
        <v>20</v>
      </c>
      <c r="E5909" s="15">
        <f t="shared" si="184"/>
        <v>20202706</v>
      </c>
      <c r="F5909">
        <v>161</v>
      </c>
      <c r="G5909">
        <v>99999</v>
      </c>
      <c r="H5909" t="str">
        <f>IF(VLOOKUP(G5909,Clientes!$A$2:$D$102,4,FALSE)=0,Clientes!$D$6,VLOOKUP(G5909,Clientes!$A$2:$D$102,4,FALSE))</f>
        <v>Ciudad de México</v>
      </c>
      <c r="I5909" t="s">
        <v>884</v>
      </c>
      <c r="J5909">
        <v>6</v>
      </c>
      <c r="O5909" t="s">
        <v>32</v>
      </c>
    </row>
    <row r="5910" spans="1:15">
      <c r="A5910">
        <f t="shared" si="185"/>
        <v>5909</v>
      </c>
      <c r="B5910" s="14">
        <v>44538</v>
      </c>
      <c r="C5910" t="s">
        <v>6</v>
      </c>
      <c r="D5910" t="s">
        <v>20</v>
      </c>
      <c r="E5910" s="15">
        <f t="shared" si="184"/>
        <v>20202707</v>
      </c>
      <c r="F5910">
        <v>201</v>
      </c>
      <c r="G5910">
        <v>99999</v>
      </c>
      <c r="H5910" t="str">
        <f>IF(VLOOKUP(G5910,Clientes!$A$2:$D$102,4,FALSE)=0,Clientes!$D$6,VLOOKUP(G5910,Clientes!$A$2:$D$102,4,FALSE))</f>
        <v>Ciudad de México</v>
      </c>
      <c r="I5910" t="s">
        <v>847</v>
      </c>
      <c r="J5910">
        <v>5</v>
      </c>
      <c r="O5910" t="s">
        <v>908</v>
      </c>
    </row>
    <row r="5911" spans="1:15">
      <c r="A5911">
        <f t="shared" si="185"/>
        <v>5910</v>
      </c>
      <c r="B5911" s="14">
        <v>44539</v>
      </c>
      <c r="C5911" t="s">
        <v>6</v>
      </c>
      <c r="D5911" t="s">
        <v>20</v>
      </c>
      <c r="E5911" s="15">
        <f t="shared" si="184"/>
        <v>20202708</v>
      </c>
      <c r="F5911">
        <v>156</v>
      </c>
      <c r="G5911">
        <v>99999</v>
      </c>
      <c r="H5911" t="str">
        <f>IF(VLOOKUP(G5911,Clientes!$A$2:$D$102,4,FALSE)=0,Clientes!$D$6,VLOOKUP(G5911,Clientes!$A$2:$D$102,4,FALSE))</f>
        <v>Ciudad de México</v>
      </c>
      <c r="I5911" t="s">
        <v>872</v>
      </c>
      <c r="J5911">
        <v>1</v>
      </c>
      <c r="O5911" t="s">
        <v>907</v>
      </c>
    </row>
    <row r="5912" spans="1:15">
      <c r="A5912">
        <f t="shared" si="185"/>
        <v>5911</v>
      </c>
      <c r="B5912" s="14">
        <v>44539</v>
      </c>
      <c r="C5912" t="s">
        <v>6</v>
      </c>
      <c r="D5912" t="s">
        <v>22</v>
      </c>
      <c r="E5912" s="15">
        <f t="shared" si="184"/>
        <v>20202709</v>
      </c>
      <c r="F5912">
        <v>159</v>
      </c>
      <c r="G5912">
        <v>99999</v>
      </c>
      <c r="H5912" t="str">
        <f>IF(VLOOKUP(G5912,Clientes!$A$2:$D$102,4,FALSE)=0,Clientes!$D$6,VLOOKUP(G5912,Clientes!$A$2:$D$102,4,FALSE))</f>
        <v>Ciudad de México</v>
      </c>
      <c r="I5912" t="s">
        <v>875</v>
      </c>
      <c r="J5912">
        <v>6</v>
      </c>
      <c r="O5912" t="s">
        <v>908</v>
      </c>
    </row>
    <row r="5913" spans="1:15">
      <c r="A5913">
        <f t="shared" si="185"/>
        <v>5912</v>
      </c>
      <c r="B5913" s="14">
        <v>44539</v>
      </c>
      <c r="C5913" t="s">
        <v>6</v>
      </c>
      <c r="D5913" t="s">
        <v>20</v>
      </c>
      <c r="E5913" s="15">
        <f t="shared" si="184"/>
        <v>20202710</v>
      </c>
      <c r="F5913">
        <v>163</v>
      </c>
      <c r="G5913">
        <v>99999</v>
      </c>
      <c r="H5913" t="str">
        <f>IF(VLOOKUP(G5913,Clientes!$A$2:$D$102,4,FALSE)=0,Clientes!$D$6,VLOOKUP(G5913,Clientes!$A$2:$D$102,4,FALSE))</f>
        <v>Ciudad de México</v>
      </c>
      <c r="I5913" t="s">
        <v>883</v>
      </c>
      <c r="J5913">
        <v>2</v>
      </c>
      <c r="O5913" t="s">
        <v>908</v>
      </c>
    </row>
    <row r="5914" spans="1:15">
      <c r="A5914">
        <f t="shared" si="185"/>
        <v>5913</v>
      </c>
      <c r="B5914" s="14">
        <v>44539</v>
      </c>
      <c r="C5914" t="s">
        <v>6</v>
      </c>
      <c r="D5914" t="s">
        <v>20</v>
      </c>
      <c r="E5914" s="15">
        <f t="shared" si="184"/>
        <v>20202711</v>
      </c>
      <c r="F5914">
        <v>249</v>
      </c>
      <c r="G5914">
        <v>99999</v>
      </c>
      <c r="H5914" t="str">
        <f>IF(VLOOKUP(G5914,Clientes!$A$2:$D$102,4,FALSE)=0,Clientes!$D$6,VLOOKUP(G5914,Clientes!$A$2:$D$102,4,FALSE))</f>
        <v>Ciudad de México</v>
      </c>
      <c r="I5914" t="s">
        <v>877</v>
      </c>
      <c r="J5914">
        <v>3</v>
      </c>
      <c r="O5914" t="s">
        <v>908</v>
      </c>
    </row>
    <row r="5915" spans="1:15">
      <c r="A5915">
        <f t="shared" si="185"/>
        <v>5914</v>
      </c>
      <c r="B5915" s="14">
        <v>44539</v>
      </c>
      <c r="C5915" t="s">
        <v>6</v>
      </c>
      <c r="D5915" t="s">
        <v>20</v>
      </c>
      <c r="E5915" s="15">
        <f t="shared" si="184"/>
        <v>20202712</v>
      </c>
      <c r="F5915">
        <v>276</v>
      </c>
      <c r="G5915">
        <v>99999</v>
      </c>
      <c r="H5915" t="str">
        <f>IF(VLOOKUP(G5915,Clientes!$A$2:$D$102,4,FALSE)=0,Clientes!$D$6,VLOOKUP(G5915,Clientes!$A$2:$D$102,4,FALSE))</f>
        <v>Ciudad de México</v>
      </c>
      <c r="I5915" t="s">
        <v>856</v>
      </c>
      <c r="J5915">
        <v>3</v>
      </c>
      <c r="O5915" t="s">
        <v>32</v>
      </c>
    </row>
    <row r="5916" spans="1:15">
      <c r="A5916">
        <f t="shared" si="185"/>
        <v>5915</v>
      </c>
      <c r="B5916" s="14">
        <v>44540</v>
      </c>
      <c r="C5916" t="s">
        <v>6</v>
      </c>
      <c r="D5916" t="s">
        <v>20</v>
      </c>
      <c r="E5916" s="15">
        <f t="shared" si="184"/>
        <v>20202713</v>
      </c>
      <c r="F5916">
        <v>46</v>
      </c>
      <c r="G5916">
        <v>46</v>
      </c>
      <c r="H5916" t="str">
        <f>IF(VLOOKUP(G5916,Clientes!$A$2:$D$102,4,FALSE)=0,Clientes!$D$6,VLOOKUP(G5916,Clientes!$A$2:$D$102,4,FALSE))</f>
        <v>Ciudad de México</v>
      </c>
      <c r="I5916" t="s">
        <v>865</v>
      </c>
      <c r="J5916">
        <v>2</v>
      </c>
      <c r="O5916" t="s">
        <v>908</v>
      </c>
    </row>
    <row r="5917" spans="1:15">
      <c r="A5917">
        <f t="shared" si="185"/>
        <v>5916</v>
      </c>
      <c r="B5917" s="14">
        <v>44540</v>
      </c>
      <c r="C5917" t="s">
        <v>6</v>
      </c>
      <c r="D5917" t="s">
        <v>20</v>
      </c>
      <c r="E5917" s="15">
        <f t="shared" si="184"/>
        <v>20202714</v>
      </c>
      <c r="F5917">
        <v>112</v>
      </c>
      <c r="G5917">
        <v>99999</v>
      </c>
      <c r="H5917" t="str">
        <f>IF(VLOOKUP(G5917,Clientes!$A$2:$D$102,4,FALSE)=0,Clientes!$D$6,VLOOKUP(G5917,Clientes!$A$2:$D$102,4,FALSE))</f>
        <v>Ciudad de México</v>
      </c>
      <c r="I5917" t="s">
        <v>833</v>
      </c>
      <c r="J5917">
        <v>2</v>
      </c>
      <c r="O5917" t="s">
        <v>32</v>
      </c>
    </row>
    <row r="5918" spans="1:15">
      <c r="A5918">
        <f t="shared" si="185"/>
        <v>5917</v>
      </c>
      <c r="B5918" s="14">
        <v>44540</v>
      </c>
      <c r="C5918" t="s">
        <v>6</v>
      </c>
      <c r="D5918" t="s">
        <v>21</v>
      </c>
      <c r="E5918" s="15">
        <f t="shared" si="184"/>
        <v>20202715</v>
      </c>
      <c r="F5918">
        <v>178</v>
      </c>
      <c r="G5918">
        <v>99999</v>
      </c>
      <c r="H5918" t="str">
        <f>IF(VLOOKUP(G5918,Clientes!$A$2:$D$102,4,FALSE)=0,Clientes!$D$6,VLOOKUP(G5918,Clientes!$A$2:$D$102,4,FALSE))</f>
        <v>Ciudad de México</v>
      </c>
      <c r="I5918" t="s">
        <v>844</v>
      </c>
      <c r="J5918">
        <v>3</v>
      </c>
      <c r="O5918" t="s">
        <v>908</v>
      </c>
    </row>
    <row r="5919" spans="1:15">
      <c r="A5919">
        <f t="shared" si="185"/>
        <v>5918</v>
      </c>
      <c r="B5919" s="14">
        <v>44540</v>
      </c>
      <c r="C5919" t="s">
        <v>6</v>
      </c>
      <c r="D5919" t="s">
        <v>21</v>
      </c>
      <c r="E5919" s="15">
        <f t="shared" si="184"/>
        <v>20202716</v>
      </c>
      <c r="F5919">
        <v>285</v>
      </c>
      <c r="G5919">
        <v>99999</v>
      </c>
      <c r="H5919" t="str">
        <f>IF(VLOOKUP(G5919,Clientes!$A$2:$D$102,4,FALSE)=0,Clientes!$D$6,VLOOKUP(G5919,Clientes!$A$2:$D$102,4,FALSE))</f>
        <v>Ciudad de México</v>
      </c>
      <c r="I5919" t="s">
        <v>870</v>
      </c>
      <c r="J5919">
        <v>2</v>
      </c>
      <c r="O5919" t="s">
        <v>908</v>
      </c>
    </row>
    <row r="5920" spans="1:15">
      <c r="A5920">
        <f t="shared" si="185"/>
        <v>5919</v>
      </c>
      <c r="B5920" s="14">
        <v>44540</v>
      </c>
      <c r="C5920" t="s">
        <v>6</v>
      </c>
      <c r="D5920" t="s">
        <v>20</v>
      </c>
      <c r="E5920" s="15">
        <f t="shared" si="184"/>
        <v>20202717</v>
      </c>
      <c r="F5920">
        <v>294</v>
      </c>
      <c r="G5920">
        <v>99999</v>
      </c>
      <c r="H5920" t="str">
        <f>IF(VLOOKUP(G5920,Clientes!$A$2:$D$102,4,FALSE)=0,Clientes!$D$6,VLOOKUP(G5920,Clientes!$A$2:$D$102,4,FALSE))</f>
        <v>Ciudad de México</v>
      </c>
      <c r="I5920" t="s">
        <v>875</v>
      </c>
      <c r="J5920">
        <v>5</v>
      </c>
      <c r="O5920" t="s">
        <v>32</v>
      </c>
    </row>
    <row r="5921" spans="1:15">
      <c r="A5921">
        <f t="shared" si="185"/>
        <v>5920</v>
      </c>
      <c r="B5921" s="14">
        <v>44540</v>
      </c>
      <c r="C5921" t="s">
        <v>6</v>
      </c>
      <c r="D5921" t="s">
        <v>20</v>
      </c>
      <c r="E5921" s="15">
        <f t="shared" si="184"/>
        <v>20202718</v>
      </c>
      <c r="F5921">
        <v>354</v>
      </c>
      <c r="G5921">
        <v>99999</v>
      </c>
      <c r="H5921" t="str">
        <f>IF(VLOOKUP(G5921,Clientes!$A$2:$D$102,4,FALSE)=0,Clientes!$D$6,VLOOKUP(G5921,Clientes!$A$2:$D$102,4,FALSE))</f>
        <v>Ciudad de México</v>
      </c>
      <c r="I5921" t="s">
        <v>835</v>
      </c>
      <c r="J5921">
        <v>4</v>
      </c>
      <c r="O5921" t="s">
        <v>908</v>
      </c>
    </row>
    <row r="5922" spans="1:15">
      <c r="A5922">
        <f t="shared" si="185"/>
        <v>5921</v>
      </c>
      <c r="B5922" s="14">
        <v>44540</v>
      </c>
      <c r="C5922" t="s">
        <v>6</v>
      </c>
      <c r="D5922" t="s">
        <v>21</v>
      </c>
      <c r="E5922" s="15">
        <f t="shared" si="184"/>
        <v>20202719</v>
      </c>
      <c r="F5922">
        <v>382</v>
      </c>
      <c r="G5922">
        <v>99999</v>
      </c>
      <c r="H5922" t="str">
        <f>IF(VLOOKUP(G5922,Clientes!$A$2:$D$102,4,FALSE)=0,Clientes!$D$6,VLOOKUP(G5922,Clientes!$A$2:$D$102,4,FALSE))</f>
        <v>Ciudad de México</v>
      </c>
      <c r="I5922" t="s">
        <v>863</v>
      </c>
      <c r="J5922">
        <v>5</v>
      </c>
      <c r="O5922" t="s">
        <v>907</v>
      </c>
    </row>
    <row r="5923" spans="1:15">
      <c r="A5923">
        <f t="shared" si="185"/>
        <v>5922</v>
      </c>
      <c r="B5923" s="14">
        <v>44540</v>
      </c>
      <c r="C5923" t="s">
        <v>6</v>
      </c>
      <c r="D5923" t="s">
        <v>20</v>
      </c>
      <c r="E5923" s="15">
        <f t="shared" si="184"/>
        <v>20202720</v>
      </c>
      <c r="F5923">
        <v>415</v>
      </c>
      <c r="G5923">
        <v>99999</v>
      </c>
      <c r="H5923" t="str">
        <f>IF(VLOOKUP(G5923,Clientes!$A$2:$D$102,4,FALSE)=0,Clientes!$D$6,VLOOKUP(G5923,Clientes!$A$2:$D$102,4,FALSE))</f>
        <v>Ciudad de México</v>
      </c>
      <c r="I5923" t="s">
        <v>889</v>
      </c>
      <c r="J5923">
        <v>4</v>
      </c>
      <c r="O5923" t="s">
        <v>907</v>
      </c>
    </row>
    <row r="5924" spans="1:15">
      <c r="A5924">
        <f t="shared" si="185"/>
        <v>5923</v>
      </c>
      <c r="B5924" s="14">
        <v>44540</v>
      </c>
      <c r="C5924" t="s">
        <v>6</v>
      </c>
      <c r="D5924" t="s">
        <v>22</v>
      </c>
      <c r="E5924" s="15">
        <f t="shared" si="184"/>
        <v>20202721</v>
      </c>
      <c r="F5924">
        <v>461</v>
      </c>
      <c r="G5924">
        <v>99999</v>
      </c>
      <c r="H5924" t="str">
        <f>IF(VLOOKUP(G5924,Clientes!$A$2:$D$102,4,FALSE)=0,Clientes!$D$6,VLOOKUP(G5924,Clientes!$A$2:$D$102,4,FALSE))</f>
        <v>Ciudad de México</v>
      </c>
      <c r="I5924" t="s">
        <v>832</v>
      </c>
      <c r="J5924">
        <v>4</v>
      </c>
      <c r="O5924" t="s">
        <v>908</v>
      </c>
    </row>
    <row r="5925" spans="1:15">
      <c r="A5925">
        <f t="shared" si="185"/>
        <v>5924</v>
      </c>
      <c r="B5925" s="14">
        <v>44541</v>
      </c>
      <c r="C5925" t="s">
        <v>6</v>
      </c>
      <c r="D5925" t="s">
        <v>21</v>
      </c>
      <c r="E5925" s="15">
        <f t="shared" si="184"/>
        <v>20202722</v>
      </c>
      <c r="F5925">
        <v>18</v>
      </c>
      <c r="G5925">
        <v>18</v>
      </c>
      <c r="H5925" t="str">
        <f>IF(VLOOKUP(G5925,Clientes!$A$2:$D$102,4,FALSE)=0,Clientes!$D$6,VLOOKUP(G5925,Clientes!$A$2:$D$102,4,FALSE))</f>
        <v>Ciudad de México</v>
      </c>
      <c r="I5925" t="s">
        <v>865</v>
      </c>
      <c r="J5925">
        <v>4</v>
      </c>
      <c r="O5925" t="s">
        <v>907</v>
      </c>
    </row>
    <row r="5926" spans="1:15">
      <c r="A5926">
        <f t="shared" si="185"/>
        <v>5925</v>
      </c>
      <c r="B5926" s="14">
        <v>44541</v>
      </c>
      <c r="C5926" t="s">
        <v>6</v>
      </c>
      <c r="D5926" t="s">
        <v>20</v>
      </c>
      <c r="E5926" s="15">
        <f t="shared" si="184"/>
        <v>20202723</v>
      </c>
      <c r="F5926">
        <v>68</v>
      </c>
      <c r="G5926">
        <v>68</v>
      </c>
      <c r="H5926" t="str">
        <f>IF(VLOOKUP(G5926,Clientes!$A$2:$D$102,4,FALSE)=0,Clientes!$D$6,VLOOKUP(G5926,Clientes!$A$2:$D$102,4,FALSE))</f>
        <v>Ciudad de México</v>
      </c>
      <c r="I5926" t="s">
        <v>890</v>
      </c>
      <c r="J5926">
        <v>6</v>
      </c>
      <c r="O5926" t="s">
        <v>907</v>
      </c>
    </row>
    <row r="5927" spans="1:15">
      <c r="A5927">
        <f t="shared" si="185"/>
        <v>5926</v>
      </c>
      <c r="B5927" s="14">
        <v>44541</v>
      </c>
      <c r="C5927" t="s">
        <v>6</v>
      </c>
      <c r="D5927" t="s">
        <v>21</v>
      </c>
      <c r="E5927" s="15">
        <f t="shared" si="184"/>
        <v>20202724</v>
      </c>
      <c r="F5927">
        <v>126</v>
      </c>
      <c r="G5927">
        <v>99999</v>
      </c>
      <c r="H5927" t="str">
        <f>IF(VLOOKUP(G5927,Clientes!$A$2:$D$102,4,FALSE)=0,Clientes!$D$6,VLOOKUP(G5927,Clientes!$A$2:$D$102,4,FALSE))</f>
        <v>Ciudad de México</v>
      </c>
      <c r="I5927" t="s">
        <v>829</v>
      </c>
      <c r="J5927">
        <v>4</v>
      </c>
      <c r="O5927" t="s">
        <v>907</v>
      </c>
    </row>
    <row r="5928" spans="1:15">
      <c r="A5928">
        <f t="shared" si="185"/>
        <v>5927</v>
      </c>
      <c r="B5928" s="14">
        <v>44541</v>
      </c>
      <c r="C5928" t="s">
        <v>6</v>
      </c>
      <c r="D5928" t="s">
        <v>20</v>
      </c>
      <c r="E5928" s="15">
        <f t="shared" si="184"/>
        <v>20202725</v>
      </c>
      <c r="F5928">
        <v>164</v>
      </c>
      <c r="G5928">
        <v>99999</v>
      </c>
      <c r="H5928" t="str">
        <f>IF(VLOOKUP(G5928,Clientes!$A$2:$D$102,4,FALSE)=0,Clientes!$D$6,VLOOKUP(G5928,Clientes!$A$2:$D$102,4,FALSE))</f>
        <v>Ciudad de México</v>
      </c>
      <c r="I5928" t="s">
        <v>849</v>
      </c>
      <c r="J5928">
        <v>5</v>
      </c>
      <c r="O5928" t="s">
        <v>32</v>
      </c>
    </row>
    <row r="5929" spans="1:15">
      <c r="A5929">
        <f t="shared" si="185"/>
        <v>5928</v>
      </c>
      <c r="B5929" s="14">
        <v>44541</v>
      </c>
      <c r="C5929" t="s">
        <v>6</v>
      </c>
      <c r="D5929" t="s">
        <v>22</v>
      </c>
      <c r="E5929" s="15">
        <f t="shared" si="184"/>
        <v>20202726</v>
      </c>
      <c r="F5929">
        <v>280</v>
      </c>
      <c r="G5929">
        <v>99999</v>
      </c>
      <c r="H5929" t="str">
        <f>IF(VLOOKUP(G5929,Clientes!$A$2:$D$102,4,FALSE)=0,Clientes!$D$6,VLOOKUP(G5929,Clientes!$A$2:$D$102,4,FALSE))</f>
        <v>Ciudad de México</v>
      </c>
      <c r="I5929" t="s">
        <v>854</v>
      </c>
      <c r="J5929">
        <v>1</v>
      </c>
      <c r="O5929" t="s">
        <v>32</v>
      </c>
    </row>
    <row r="5930" spans="1:15">
      <c r="A5930">
        <f t="shared" si="185"/>
        <v>5929</v>
      </c>
      <c r="B5930" s="14">
        <v>44541</v>
      </c>
      <c r="C5930" t="s">
        <v>6</v>
      </c>
      <c r="D5930" t="s">
        <v>21</v>
      </c>
      <c r="E5930" s="15">
        <f t="shared" si="184"/>
        <v>20202727</v>
      </c>
      <c r="F5930">
        <v>376</v>
      </c>
      <c r="G5930">
        <v>99999</v>
      </c>
      <c r="H5930" t="str">
        <f>IF(VLOOKUP(G5930,Clientes!$A$2:$D$102,4,FALSE)=0,Clientes!$D$6,VLOOKUP(G5930,Clientes!$A$2:$D$102,4,FALSE))</f>
        <v>Ciudad de México</v>
      </c>
      <c r="I5930" t="s">
        <v>863</v>
      </c>
      <c r="J5930">
        <v>6</v>
      </c>
      <c r="O5930" t="s">
        <v>32</v>
      </c>
    </row>
    <row r="5931" spans="1:15">
      <c r="A5931">
        <f t="shared" si="185"/>
        <v>5930</v>
      </c>
      <c r="B5931" s="14">
        <v>44541</v>
      </c>
      <c r="C5931" t="s">
        <v>6</v>
      </c>
      <c r="D5931" t="s">
        <v>20</v>
      </c>
      <c r="E5931" s="15">
        <f t="shared" si="184"/>
        <v>20202728</v>
      </c>
      <c r="F5931">
        <v>384</v>
      </c>
      <c r="G5931">
        <v>99999</v>
      </c>
      <c r="H5931" t="str">
        <f>IF(VLOOKUP(G5931,Clientes!$A$2:$D$102,4,FALSE)=0,Clientes!$D$6,VLOOKUP(G5931,Clientes!$A$2:$D$102,4,FALSE))</f>
        <v>Ciudad de México</v>
      </c>
      <c r="I5931" t="s">
        <v>883</v>
      </c>
      <c r="J5931">
        <v>6</v>
      </c>
      <c r="O5931" t="s">
        <v>908</v>
      </c>
    </row>
    <row r="5932" spans="1:15">
      <c r="A5932">
        <f t="shared" si="185"/>
        <v>5931</v>
      </c>
      <c r="B5932" s="14">
        <v>44541</v>
      </c>
      <c r="C5932" t="s">
        <v>6</v>
      </c>
      <c r="D5932" t="s">
        <v>21</v>
      </c>
      <c r="E5932" s="15">
        <f t="shared" si="184"/>
        <v>20202729</v>
      </c>
      <c r="F5932">
        <v>424</v>
      </c>
      <c r="G5932">
        <v>99999</v>
      </c>
      <c r="H5932" t="str">
        <f>IF(VLOOKUP(G5932,Clientes!$A$2:$D$102,4,FALSE)=0,Clientes!$D$6,VLOOKUP(G5932,Clientes!$A$2:$D$102,4,FALSE))</f>
        <v>Ciudad de México</v>
      </c>
      <c r="I5932" t="s">
        <v>880</v>
      </c>
      <c r="J5932">
        <v>3</v>
      </c>
      <c r="O5932" t="s">
        <v>32</v>
      </c>
    </row>
    <row r="5933" spans="1:15">
      <c r="A5933">
        <f t="shared" si="185"/>
        <v>5932</v>
      </c>
      <c r="B5933" s="14">
        <v>44541</v>
      </c>
      <c r="C5933" t="s">
        <v>6</v>
      </c>
      <c r="D5933" t="s">
        <v>21</v>
      </c>
      <c r="E5933" s="15">
        <f t="shared" si="184"/>
        <v>20202730</v>
      </c>
      <c r="F5933">
        <v>447</v>
      </c>
      <c r="G5933">
        <v>99999</v>
      </c>
      <c r="H5933" t="str">
        <f>IF(VLOOKUP(G5933,Clientes!$A$2:$D$102,4,FALSE)=0,Clientes!$D$6,VLOOKUP(G5933,Clientes!$A$2:$D$102,4,FALSE))</f>
        <v>Ciudad de México</v>
      </c>
      <c r="I5933" t="s">
        <v>847</v>
      </c>
      <c r="J5933">
        <v>6</v>
      </c>
      <c r="O5933" t="s">
        <v>908</v>
      </c>
    </row>
    <row r="5934" spans="1:15">
      <c r="A5934">
        <f t="shared" si="185"/>
        <v>5933</v>
      </c>
      <c r="B5934" s="14">
        <v>44542</v>
      </c>
      <c r="C5934" t="s">
        <v>6</v>
      </c>
      <c r="D5934" t="s">
        <v>22</v>
      </c>
      <c r="E5934" s="15">
        <f t="shared" si="184"/>
        <v>20202731</v>
      </c>
      <c r="F5934">
        <v>18</v>
      </c>
      <c r="G5934">
        <v>18</v>
      </c>
      <c r="H5934" t="str">
        <f>IF(VLOOKUP(G5934,Clientes!$A$2:$D$102,4,FALSE)=0,Clientes!$D$6,VLOOKUP(G5934,Clientes!$A$2:$D$102,4,FALSE))</f>
        <v>Ciudad de México</v>
      </c>
      <c r="I5934" t="s">
        <v>857</v>
      </c>
      <c r="J5934">
        <v>2</v>
      </c>
      <c r="O5934" t="s">
        <v>908</v>
      </c>
    </row>
    <row r="5935" spans="1:15">
      <c r="A5935">
        <f t="shared" si="185"/>
        <v>5934</v>
      </c>
      <c r="B5935" s="14">
        <v>44542</v>
      </c>
      <c r="C5935" t="s">
        <v>6</v>
      </c>
      <c r="D5935" t="s">
        <v>22</v>
      </c>
      <c r="E5935" s="15">
        <f t="shared" si="184"/>
        <v>20202732</v>
      </c>
      <c r="F5935">
        <v>104</v>
      </c>
      <c r="G5935">
        <v>99999</v>
      </c>
      <c r="H5935" t="str">
        <f>IF(VLOOKUP(G5935,Clientes!$A$2:$D$102,4,FALSE)=0,Clientes!$D$6,VLOOKUP(G5935,Clientes!$A$2:$D$102,4,FALSE))</f>
        <v>Ciudad de México</v>
      </c>
      <c r="I5935" t="s">
        <v>884</v>
      </c>
      <c r="J5935">
        <v>3</v>
      </c>
      <c r="O5935" t="s">
        <v>908</v>
      </c>
    </row>
    <row r="5936" spans="1:15">
      <c r="A5936">
        <f t="shared" si="185"/>
        <v>5935</v>
      </c>
      <c r="B5936" s="14">
        <v>44542</v>
      </c>
      <c r="C5936" t="s">
        <v>6</v>
      </c>
      <c r="D5936" t="s">
        <v>20</v>
      </c>
      <c r="E5936" s="15">
        <f t="shared" si="184"/>
        <v>20202733</v>
      </c>
      <c r="F5936">
        <v>187</v>
      </c>
      <c r="G5936">
        <v>99999</v>
      </c>
      <c r="H5936" t="str">
        <f>IF(VLOOKUP(G5936,Clientes!$A$2:$D$102,4,FALSE)=0,Clientes!$D$6,VLOOKUP(G5936,Clientes!$A$2:$D$102,4,FALSE))</f>
        <v>Ciudad de México</v>
      </c>
      <c r="I5936" t="s">
        <v>883</v>
      </c>
      <c r="J5936">
        <v>6</v>
      </c>
      <c r="O5936" t="s">
        <v>907</v>
      </c>
    </row>
    <row r="5937" spans="1:15">
      <c r="A5937">
        <f t="shared" si="185"/>
        <v>5936</v>
      </c>
      <c r="B5937" s="14">
        <v>44542</v>
      </c>
      <c r="C5937" t="s">
        <v>6</v>
      </c>
      <c r="D5937" t="s">
        <v>20</v>
      </c>
      <c r="E5937" s="15">
        <f t="shared" si="184"/>
        <v>20202734</v>
      </c>
      <c r="F5937">
        <v>230</v>
      </c>
      <c r="G5937">
        <v>99999</v>
      </c>
      <c r="H5937" t="str">
        <f>IF(VLOOKUP(G5937,Clientes!$A$2:$D$102,4,FALSE)=0,Clientes!$D$6,VLOOKUP(G5937,Clientes!$A$2:$D$102,4,FALSE))</f>
        <v>Ciudad de México</v>
      </c>
      <c r="I5937" t="s">
        <v>855</v>
      </c>
      <c r="J5937">
        <v>3</v>
      </c>
      <c r="O5937" t="s">
        <v>908</v>
      </c>
    </row>
    <row r="5938" spans="1:15">
      <c r="A5938">
        <f t="shared" si="185"/>
        <v>5937</v>
      </c>
      <c r="B5938" s="14">
        <v>44542</v>
      </c>
      <c r="C5938" t="s">
        <v>6</v>
      </c>
      <c r="D5938" t="s">
        <v>20</v>
      </c>
      <c r="E5938" s="15">
        <f t="shared" si="184"/>
        <v>20202735</v>
      </c>
      <c r="F5938">
        <v>305</v>
      </c>
      <c r="G5938">
        <v>99999</v>
      </c>
      <c r="H5938" t="str">
        <f>IF(VLOOKUP(G5938,Clientes!$A$2:$D$102,4,FALSE)=0,Clientes!$D$6,VLOOKUP(G5938,Clientes!$A$2:$D$102,4,FALSE))</f>
        <v>Ciudad de México</v>
      </c>
      <c r="I5938" t="s">
        <v>828</v>
      </c>
      <c r="J5938">
        <v>1</v>
      </c>
      <c r="O5938" t="s">
        <v>907</v>
      </c>
    </row>
    <row r="5939" spans="1:15">
      <c r="A5939">
        <f t="shared" si="185"/>
        <v>5938</v>
      </c>
      <c r="B5939" s="14">
        <v>44542</v>
      </c>
      <c r="C5939" t="s">
        <v>6</v>
      </c>
      <c r="D5939" t="s">
        <v>20</v>
      </c>
      <c r="E5939" s="15">
        <f t="shared" si="184"/>
        <v>20202736</v>
      </c>
      <c r="F5939">
        <v>342</v>
      </c>
      <c r="G5939">
        <v>99999</v>
      </c>
      <c r="H5939" t="str">
        <f>IF(VLOOKUP(G5939,Clientes!$A$2:$D$102,4,FALSE)=0,Clientes!$D$6,VLOOKUP(G5939,Clientes!$A$2:$D$102,4,FALSE))</f>
        <v>Ciudad de México</v>
      </c>
      <c r="I5939" t="s">
        <v>890</v>
      </c>
      <c r="J5939">
        <v>5</v>
      </c>
      <c r="O5939" t="s">
        <v>907</v>
      </c>
    </row>
    <row r="5940" spans="1:15">
      <c r="A5940">
        <f t="shared" si="185"/>
        <v>5939</v>
      </c>
      <c r="B5940" s="14">
        <v>44542</v>
      </c>
      <c r="C5940" t="s">
        <v>6</v>
      </c>
      <c r="D5940" t="s">
        <v>20</v>
      </c>
      <c r="E5940" s="15">
        <f t="shared" si="184"/>
        <v>20202737</v>
      </c>
      <c r="F5940">
        <v>437</v>
      </c>
      <c r="G5940">
        <v>99999</v>
      </c>
      <c r="H5940" t="str">
        <f>IF(VLOOKUP(G5940,Clientes!$A$2:$D$102,4,FALSE)=0,Clientes!$D$6,VLOOKUP(G5940,Clientes!$A$2:$D$102,4,FALSE))</f>
        <v>Ciudad de México</v>
      </c>
      <c r="I5940" t="s">
        <v>830</v>
      </c>
      <c r="J5940">
        <v>5</v>
      </c>
      <c r="O5940" t="s">
        <v>908</v>
      </c>
    </row>
    <row r="5941" spans="1:15">
      <c r="A5941">
        <f t="shared" si="185"/>
        <v>5940</v>
      </c>
      <c r="B5941" s="14">
        <v>44542</v>
      </c>
      <c r="C5941" t="s">
        <v>6</v>
      </c>
      <c r="D5941" t="s">
        <v>21</v>
      </c>
      <c r="E5941" s="15">
        <f t="shared" si="184"/>
        <v>20202738</v>
      </c>
      <c r="F5941">
        <v>442</v>
      </c>
      <c r="G5941">
        <v>99999</v>
      </c>
      <c r="H5941" t="str">
        <f>IF(VLOOKUP(G5941,Clientes!$A$2:$D$102,4,FALSE)=0,Clientes!$D$6,VLOOKUP(G5941,Clientes!$A$2:$D$102,4,FALSE))</f>
        <v>Ciudad de México</v>
      </c>
      <c r="I5941" t="s">
        <v>858</v>
      </c>
      <c r="J5941">
        <v>5</v>
      </c>
      <c r="O5941" t="s">
        <v>908</v>
      </c>
    </row>
    <row r="5942" spans="1:15">
      <c r="A5942">
        <f t="shared" si="185"/>
        <v>5941</v>
      </c>
      <c r="B5942" s="14">
        <v>44543</v>
      </c>
      <c r="C5942" t="s">
        <v>6</v>
      </c>
      <c r="D5942" t="s">
        <v>20</v>
      </c>
      <c r="E5942" s="15">
        <f t="shared" si="184"/>
        <v>20202739</v>
      </c>
      <c r="F5942">
        <v>4</v>
      </c>
      <c r="G5942">
        <v>4</v>
      </c>
      <c r="H5942" t="str">
        <f>IF(VLOOKUP(G5942,Clientes!$A$2:$D$102,4,FALSE)=0,Clientes!$D$6,VLOOKUP(G5942,Clientes!$A$2:$D$102,4,FALSE))</f>
        <v>Ciudad de México</v>
      </c>
      <c r="I5942" t="s">
        <v>862</v>
      </c>
      <c r="J5942">
        <v>4</v>
      </c>
      <c r="O5942" t="s">
        <v>32</v>
      </c>
    </row>
    <row r="5943" spans="1:15">
      <c r="A5943">
        <f t="shared" si="185"/>
        <v>5942</v>
      </c>
      <c r="B5943" s="14">
        <v>44543</v>
      </c>
      <c r="C5943" t="s">
        <v>6</v>
      </c>
      <c r="D5943" t="s">
        <v>20</v>
      </c>
      <c r="E5943" s="15">
        <f t="shared" si="184"/>
        <v>20202740</v>
      </c>
      <c r="F5943">
        <v>50</v>
      </c>
      <c r="G5943">
        <v>50</v>
      </c>
      <c r="H5943" t="str">
        <f>IF(VLOOKUP(G5943,Clientes!$A$2:$D$102,4,FALSE)=0,Clientes!$D$6,VLOOKUP(G5943,Clientes!$A$2:$D$102,4,FALSE))</f>
        <v>Ciudad López Mateos</v>
      </c>
      <c r="I5943" t="s">
        <v>884</v>
      </c>
      <c r="J5943">
        <v>6</v>
      </c>
      <c r="O5943" t="s">
        <v>32</v>
      </c>
    </row>
    <row r="5944" spans="1:15">
      <c r="A5944">
        <f t="shared" si="185"/>
        <v>5943</v>
      </c>
      <c r="B5944" s="14">
        <v>44543</v>
      </c>
      <c r="C5944" t="s">
        <v>6</v>
      </c>
      <c r="D5944" t="s">
        <v>20</v>
      </c>
      <c r="E5944" s="15">
        <f t="shared" si="184"/>
        <v>20202741</v>
      </c>
      <c r="F5944">
        <v>68</v>
      </c>
      <c r="G5944">
        <v>68</v>
      </c>
      <c r="H5944" t="str">
        <f>IF(VLOOKUP(G5944,Clientes!$A$2:$D$102,4,FALSE)=0,Clientes!$D$6,VLOOKUP(G5944,Clientes!$A$2:$D$102,4,FALSE))</f>
        <v>Ciudad de México</v>
      </c>
      <c r="I5944" t="s">
        <v>842</v>
      </c>
      <c r="J5944">
        <v>5</v>
      </c>
      <c r="O5944" t="s">
        <v>908</v>
      </c>
    </row>
    <row r="5945" spans="1:15">
      <c r="A5945">
        <f t="shared" si="185"/>
        <v>5944</v>
      </c>
      <c r="B5945" s="14">
        <v>44543</v>
      </c>
      <c r="C5945" t="s">
        <v>6</v>
      </c>
      <c r="D5945" t="s">
        <v>22</v>
      </c>
      <c r="E5945" s="15">
        <f t="shared" si="184"/>
        <v>20202742</v>
      </c>
      <c r="F5945">
        <v>103</v>
      </c>
      <c r="G5945">
        <v>99999</v>
      </c>
      <c r="H5945" t="str">
        <f>IF(VLOOKUP(G5945,Clientes!$A$2:$D$102,4,FALSE)=0,Clientes!$D$6,VLOOKUP(G5945,Clientes!$A$2:$D$102,4,FALSE))</f>
        <v>Ciudad de México</v>
      </c>
      <c r="I5945" t="s">
        <v>839</v>
      </c>
      <c r="J5945">
        <v>1</v>
      </c>
      <c r="O5945" t="s">
        <v>32</v>
      </c>
    </row>
    <row r="5946" spans="1:15">
      <c r="A5946">
        <f t="shared" si="185"/>
        <v>5945</v>
      </c>
      <c r="B5946" s="14">
        <v>44543</v>
      </c>
      <c r="C5946" t="s">
        <v>6</v>
      </c>
      <c r="D5946" t="s">
        <v>22</v>
      </c>
      <c r="E5946" s="15">
        <f t="shared" si="184"/>
        <v>20202743</v>
      </c>
      <c r="F5946">
        <v>109</v>
      </c>
      <c r="G5946">
        <v>99999</v>
      </c>
      <c r="H5946" t="str">
        <f>IF(VLOOKUP(G5946,Clientes!$A$2:$D$102,4,FALSE)=0,Clientes!$D$6,VLOOKUP(G5946,Clientes!$A$2:$D$102,4,FALSE))</f>
        <v>Ciudad de México</v>
      </c>
      <c r="I5946" t="s">
        <v>860</v>
      </c>
      <c r="J5946">
        <v>2</v>
      </c>
      <c r="O5946" t="s">
        <v>32</v>
      </c>
    </row>
    <row r="5947" spans="1:15">
      <c r="A5947">
        <f t="shared" si="185"/>
        <v>5946</v>
      </c>
      <c r="B5947" s="14">
        <v>44543</v>
      </c>
      <c r="C5947" t="s">
        <v>6</v>
      </c>
      <c r="D5947" t="s">
        <v>22</v>
      </c>
      <c r="E5947" s="15">
        <f t="shared" si="184"/>
        <v>20202744</v>
      </c>
      <c r="F5947">
        <v>115</v>
      </c>
      <c r="G5947">
        <v>99999</v>
      </c>
      <c r="H5947" t="str">
        <f>IF(VLOOKUP(G5947,Clientes!$A$2:$D$102,4,FALSE)=0,Clientes!$D$6,VLOOKUP(G5947,Clientes!$A$2:$D$102,4,FALSE))</f>
        <v>Ciudad de México</v>
      </c>
      <c r="I5947" t="s">
        <v>841</v>
      </c>
      <c r="J5947">
        <v>1</v>
      </c>
      <c r="O5947" t="s">
        <v>32</v>
      </c>
    </row>
    <row r="5948" spans="1:15">
      <c r="A5948">
        <f t="shared" si="185"/>
        <v>5947</v>
      </c>
      <c r="B5948" s="14">
        <v>44543</v>
      </c>
      <c r="C5948" t="s">
        <v>6</v>
      </c>
      <c r="D5948" t="s">
        <v>21</v>
      </c>
      <c r="E5948" s="15">
        <f t="shared" ref="E5948:E6011" si="186">IF(CONCATENATE(D5948,F5948)=CONCATENATE(D5947,F5947),E5947,E5947+1)</f>
        <v>20202745</v>
      </c>
      <c r="F5948">
        <v>200</v>
      </c>
      <c r="G5948">
        <v>99999</v>
      </c>
      <c r="H5948" t="str">
        <f>IF(VLOOKUP(G5948,Clientes!$A$2:$D$102,4,FALSE)=0,Clientes!$D$6,VLOOKUP(G5948,Clientes!$A$2:$D$102,4,FALSE))</f>
        <v>Ciudad de México</v>
      </c>
      <c r="I5948" t="s">
        <v>879</v>
      </c>
      <c r="J5948">
        <v>3</v>
      </c>
      <c r="O5948" t="s">
        <v>908</v>
      </c>
    </row>
    <row r="5949" spans="1:15">
      <c r="A5949">
        <f t="shared" si="185"/>
        <v>5948</v>
      </c>
      <c r="B5949" s="14">
        <v>44543</v>
      </c>
      <c r="C5949" t="s">
        <v>6</v>
      </c>
      <c r="D5949" t="s">
        <v>22</v>
      </c>
      <c r="E5949" s="15">
        <f t="shared" si="186"/>
        <v>20202746</v>
      </c>
      <c r="F5949">
        <v>208</v>
      </c>
      <c r="G5949">
        <v>99999</v>
      </c>
      <c r="H5949" t="str">
        <f>IF(VLOOKUP(G5949,Clientes!$A$2:$D$102,4,FALSE)=0,Clientes!$D$6,VLOOKUP(G5949,Clientes!$A$2:$D$102,4,FALSE))</f>
        <v>Ciudad de México</v>
      </c>
      <c r="I5949" t="s">
        <v>880</v>
      </c>
      <c r="J5949">
        <v>7</v>
      </c>
      <c r="O5949" t="s">
        <v>907</v>
      </c>
    </row>
    <row r="5950" spans="1:15">
      <c r="A5950">
        <f t="shared" si="185"/>
        <v>5949</v>
      </c>
      <c r="B5950" s="14">
        <v>44543</v>
      </c>
      <c r="C5950" t="s">
        <v>6</v>
      </c>
      <c r="D5950" t="s">
        <v>20</v>
      </c>
      <c r="E5950" s="15">
        <f t="shared" si="186"/>
        <v>20202747</v>
      </c>
      <c r="F5950">
        <v>299</v>
      </c>
      <c r="G5950">
        <v>99999</v>
      </c>
      <c r="H5950" t="str">
        <f>IF(VLOOKUP(G5950,Clientes!$A$2:$D$102,4,FALSE)=0,Clientes!$D$6,VLOOKUP(G5950,Clientes!$A$2:$D$102,4,FALSE))</f>
        <v>Ciudad de México</v>
      </c>
      <c r="I5950" t="s">
        <v>857</v>
      </c>
      <c r="J5950">
        <v>7</v>
      </c>
      <c r="O5950" t="s">
        <v>32</v>
      </c>
    </row>
    <row r="5951" spans="1:15">
      <c r="A5951">
        <f t="shared" si="185"/>
        <v>5950</v>
      </c>
      <c r="B5951" s="14">
        <v>44543</v>
      </c>
      <c r="C5951" t="s">
        <v>6</v>
      </c>
      <c r="D5951" t="s">
        <v>20</v>
      </c>
      <c r="E5951" s="15">
        <f t="shared" si="186"/>
        <v>20202748</v>
      </c>
      <c r="F5951">
        <v>318</v>
      </c>
      <c r="G5951">
        <v>99999</v>
      </c>
      <c r="H5951" t="str">
        <f>IF(VLOOKUP(G5951,Clientes!$A$2:$D$102,4,FALSE)=0,Clientes!$D$6,VLOOKUP(G5951,Clientes!$A$2:$D$102,4,FALSE))</f>
        <v>Ciudad de México</v>
      </c>
      <c r="I5951" t="s">
        <v>880</v>
      </c>
      <c r="J5951">
        <v>6</v>
      </c>
      <c r="O5951" t="s">
        <v>908</v>
      </c>
    </row>
    <row r="5952" spans="1:15">
      <c r="A5952">
        <f t="shared" si="185"/>
        <v>5951</v>
      </c>
      <c r="B5952" s="14">
        <v>44543</v>
      </c>
      <c r="C5952" t="s">
        <v>6</v>
      </c>
      <c r="D5952" t="s">
        <v>22</v>
      </c>
      <c r="E5952" s="15">
        <f t="shared" si="186"/>
        <v>20202749</v>
      </c>
      <c r="F5952">
        <v>331</v>
      </c>
      <c r="G5952">
        <v>99999</v>
      </c>
      <c r="H5952" t="str">
        <f>IF(VLOOKUP(G5952,Clientes!$A$2:$D$102,4,FALSE)=0,Clientes!$D$6,VLOOKUP(G5952,Clientes!$A$2:$D$102,4,FALSE))</f>
        <v>Ciudad de México</v>
      </c>
      <c r="I5952" t="s">
        <v>885</v>
      </c>
      <c r="J5952">
        <v>3</v>
      </c>
      <c r="O5952" t="s">
        <v>32</v>
      </c>
    </row>
    <row r="5953" spans="1:15">
      <c r="A5953">
        <f t="shared" si="185"/>
        <v>5952</v>
      </c>
      <c r="B5953" s="14">
        <v>44543</v>
      </c>
      <c r="C5953" t="s">
        <v>6</v>
      </c>
      <c r="D5953" t="s">
        <v>20</v>
      </c>
      <c r="E5953" s="15">
        <f t="shared" si="186"/>
        <v>20202750</v>
      </c>
      <c r="F5953">
        <v>343</v>
      </c>
      <c r="G5953">
        <v>99999</v>
      </c>
      <c r="H5953" t="str">
        <f>IF(VLOOKUP(G5953,Clientes!$A$2:$D$102,4,FALSE)=0,Clientes!$D$6,VLOOKUP(G5953,Clientes!$A$2:$D$102,4,FALSE))</f>
        <v>Ciudad de México</v>
      </c>
      <c r="I5953" t="s">
        <v>850</v>
      </c>
      <c r="J5953">
        <v>4</v>
      </c>
      <c r="O5953" t="s">
        <v>32</v>
      </c>
    </row>
    <row r="5954" spans="1:15">
      <c r="A5954">
        <f t="shared" si="185"/>
        <v>5953</v>
      </c>
      <c r="B5954" s="14">
        <v>44543</v>
      </c>
      <c r="C5954" t="s">
        <v>6</v>
      </c>
      <c r="D5954" t="s">
        <v>20</v>
      </c>
      <c r="E5954" s="15">
        <f t="shared" si="186"/>
        <v>20202751</v>
      </c>
      <c r="F5954">
        <v>384</v>
      </c>
      <c r="G5954">
        <v>99999</v>
      </c>
      <c r="H5954" t="str">
        <f>IF(VLOOKUP(G5954,Clientes!$A$2:$D$102,4,FALSE)=0,Clientes!$D$6,VLOOKUP(G5954,Clientes!$A$2:$D$102,4,FALSE))</f>
        <v>Ciudad de México</v>
      </c>
      <c r="I5954" t="s">
        <v>835</v>
      </c>
      <c r="J5954">
        <v>1</v>
      </c>
      <c r="O5954" t="s">
        <v>907</v>
      </c>
    </row>
    <row r="5955" spans="1:15">
      <c r="A5955">
        <f t="shared" si="185"/>
        <v>5954</v>
      </c>
      <c r="B5955" s="14">
        <v>44543</v>
      </c>
      <c r="C5955" t="s">
        <v>6</v>
      </c>
      <c r="D5955" t="s">
        <v>22</v>
      </c>
      <c r="E5955" s="15">
        <f t="shared" si="186"/>
        <v>20202752</v>
      </c>
      <c r="F5955">
        <v>419</v>
      </c>
      <c r="G5955">
        <v>99999</v>
      </c>
      <c r="H5955" t="str">
        <f>IF(VLOOKUP(G5955,Clientes!$A$2:$D$102,4,FALSE)=0,Clientes!$D$6,VLOOKUP(G5955,Clientes!$A$2:$D$102,4,FALSE))</f>
        <v>Ciudad de México</v>
      </c>
      <c r="I5955" t="s">
        <v>841</v>
      </c>
      <c r="J5955">
        <v>1</v>
      </c>
      <c r="O5955" t="s">
        <v>908</v>
      </c>
    </row>
    <row r="5956" spans="1:15">
      <c r="A5956">
        <f t="shared" ref="A5956:A6019" si="187">A5955+1</f>
        <v>5955</v>
      </c>
      <c r="B5956" s="14">
        <v>44543</v>
      </c>
      <c r="C5956" t="s">
        <v>6</v>
      </c>
      <c r="D5956" t="s">
        <v>20</v>
      </c>
      <c r="E5956" s="15">
        <f t="shared" si="186"/>
        <v>20202753</v>
      </c>
      <c r="F5956">
        <v>428</v>
      </c>
      <c r="G5956">
        <v>99999</v>
      </c>
      <c r="H5956" t="str">
        <f>IF(VLOOKUP(G5956,Clientes!$A$2:$D$102,4,FALSE)=0,Clientes!$D$6,VLOOKUP(G5956,Clientes!$A$2:$D$102,4,FALSE))</f>
        <v>Ciudad de México</v>
      </c>
      <c r="I5956" t="s">
        <v>846</v>
      </c>
      <c r="J5956">
        <v>7</v>
      </c>
      <c r="O5956" t="s">
        <v>908</v>
      </c>
    </row>
    <row r="5957" spans="1:15">
      <c r="A5957">
        <f t="shared" si="187"/>
        <v>5956</v>
      </c>
      <c r="B5957" s="14">
        <v>44544</v>
      </c>
      <c r="C5957" t="s">
        <v>6</v>
      </c>
      <c r="D5957" t="s">
        <v>20</v>
      </c>
      <c r="E5957" s="15">
        <f t="shared" si="186"/>
        <v>20202754</v>
      </c>
      <c r="F5957">
        <v>86</v>
      </c>
      <c r="G5957">
        <v>86</v>
      </c>
      <c r="H5957" t="str">
        <f>IF(VLOOKUP(G5957,Clientes!$A$2:$D$102,4,FALSE)=0,Clientes!$D$6,VLOOKUP(G5957,Clientes!$A$2:$D$102,4,FALSE))</f>
        <v>San Pablo de las Salinas</v>
      </c>
      <c r="I5957" t="s">
        <v>853</v>
      </c>
      <c r="J5957">
        <v>1</v>
      </c>
      <c r="O5957" t="s">
        <v>32</v>
      </c>
    </row>
    <row r="5958" spans="1:15">
      <c r="A5958">
        <f t="shared" si="187"/>
        <v>5957</v>
      </c>
      <c r="B5958" s="14">
        <v>44544</v>
      </c>
      <c r="C5958" t="s">
        <v>6</v>
      </c>
      <c r="D5958" t="s">
        <v>20</v>
      </c>
      <c r="E5958" s="15">
        <f t="shared" si="186"/>
        <v>20202755</v>
      </c>
      <c r="F5958">
        <v>111</v>
      </c>
      <c r="G5958">
        <v>99999</v>
      </c>
      <c r="H5958" t="str">
        <f>IF(VLOOKUP(G5958,Clientes!$A$2:$D$102,4,FALSE)=0,Clientes!$D$6,VLOOKUP(G5958,Clientes!$A$2:$D$102,4,FALSE))</f>
        <v>Ciudad de México</v>
      </c>
      <c r="I5958" t="s">
        <v>888</v>
      </c>
      <c r="J5958">
        <v>5</v>
      </c>
      <c r="O5958" t="s">
        <v>32</v>
      </c>
    </row>
    <row r="5959" spans="1:15">
      <c r="A5959">
        <f t="shared" si="187"/>
        <v>5958</v>
      </c>
      <c r="B5959" s="14">
        <v>44544</v>
      </c>
      <c r="C5959" t="s">
        <v>6</v>
      </c>
      <c r="D5959" t="s">
        <v>21</v>
      </c>
      <c r="E5959" s="15">
        <f t="shared" si="186"/>
        <v>20202756</v>
      </c>
      <c r="F5959">
        <v>340</v>
      </c>
      <c r="G5959">
        <v>99999</v>
      </c>
      <c r="H5959" t="str">
        <f>IF(VLOOKUP(G5959,Clientes!$A$2:$D$102,4,FALSE)=0,Clientes!$D$6,VLOOKUP(G5959,Clientes!$A$2:$D$102,4,FALSE))</f>
        <v>Ciudad de México</v>
      </c>
      <c r="I5959" t="s">
        <v>836</v>
      </c>
      <c r="J5959">
        <v>6</v>
      </c>
      <c r="O5959" t="s">
        <v>32</v>
      </c>
    </row>
    <row r="5960" spans="1:15">
      <c r="A5960">
        <f t="shared" si="187"/>
        <v>5959</v>
      </c>
      <c r="B5960" s="14">
        <v>44544</v>
      </c>
      <c r="C5960" t="s">
        <v>6</v>
      </c>
      <c r="D5960" t="s">
        <v>20</v>
      </c>
      <c r="E5960" s="15">
        <f t="shared" si="186"/>
        <v>20202757</v>
      </c>
      <c r="F5960">
        <v>370</v>
      </c>
      <c r="G5960">
        <v>99999</v>
      </c>
      <c r="H5960" t="str">
        <f>IF(VLOOKUP(G5960,Clientes!$A$2:$D$102,4,FALSE)=0,Clientes!$D$6,VLOOKUP(G5960,Clientes!$A$2:$D$102,4,FALSE))</f>
        <v>Ciudad de México</v>
      </c>
      <c r="I5960" t="s">
        <v>870</v>
      </c>
      <c r="J5960">
        <v>4</v>
      </c>
      <c r="O5960" t="s">
        <v>907</v>
      </c>
    </row>
    <row r="5961" spans="1:15">
      <c r="A5961">
        <f t="shared" si="187"/>
        <v>5960</v>
      </c>
      <c r="B5961" s="14">
        <v>44544</v>
      </c>
      <c r="C5961" t="s">
        <v>6</v>
      </c>
      <c r="D5961" t="s">
        <v>20</v>
      </c>
      <c r="E5961" s="15">
        <f t="shared" si="186"/>
        <v>20202758</v>
      </c>
      <c r="F5961">
        <v>404</v>
      </c>
      <c r="G5961">
        <v>99999</v>
      </c>
      <c r="H5961" t="str">
        <f>IF(VLOOKUP(G5961,Clientes!$A$2:$D$102,4,FALSE)=0,Clientes!$D$6,VLOOKUP(G5961,Clientes!$A$2:$D$102,4,FALSE))</f>
        <v>Ciudad de México</v>
      </c>
      <c r="I5961" t="s">
        <v>857</v>
      </c>
      <c r="J5961">
        <v>5</v>
      </c>
      <c r="O5961" t="s">
        <v>32</v>
      </c>
    </row>
    <row r="5962" spans="1:15">
      <c r="A5962">
        <f t="shared" si="187"/>
        <v>5961</v>
      </c>
      <c r="B5962" s="14">
        <v>44546</v>
      </c>
      <c r="C5962" t="s">
        <v>6</v>
      </c>
      <c r="D5962" t="s">
        <v>20</v>
      </c>
      <c r="E5962" s="15">
        <f t="shared" si="186"/>
        <v>20202759</v>
      </c>
      <c r="F5962">
        <v>12</v>
      </c>
      <c r="G5962">
        <v>12</v>
      </c>
      <c r="H5962" t="str">
        <f>IF(VLOOKUP(G5962,Clientes!$A$2:$D$102,4,FALSE)=0,Clientes!$D$6,VLOOKUP(G5962,Clientes!$A$2:$D$102,4,FALSE))</f>
        <v>Ciudad de México</v>
      </c>
      <c r="I5962" t="s">
        <v>827</v>
      </c>
      <c r="J5962">
        <v>3</v>
      </c>
      <c r="O5962" t="s">
        <v>32</v>
      </c>
    </row>
    <row r="5963" spans="1:15">
      <c r="A5963">
        <f t="shared" si="187"/>
        <v>5962</v>
      </c>
      <c r="B5963" s="14">
        <v>44546</v>
      </c>
      <c r="C5963" t="s">
        <v>6</v>
      </c>
      <c r="D5963" t="s">
        <v>20</v>
      </c>
      <c r="E5963" s="15">
        <f t="shared" si="186"/>
        <v>20202760</v>
      </c>
      <c r="F5963">
        <v>22</v>
      </c>
      <c r="G5963">
        <v>22</v>
      </c>
      <c r="H5963" t="str">
        <f>IF(VLOOKUP(G5963,Clientes!$A$2:$D$102,4,FALSE)=0,Clientes!$D$6,VLOOKUP(G5963,Clientes!$A$2:$D$102,4,FALSE))</f>
        <v>Ciudad de México</v>
      </c>
      <c r="I5963" t="s">
        <v>834</v>
      </c>
      <c r="J5963">
        <v>5</v>
      </c>
      <c r="O5963" t="s">
        <v>32</v>
      </c>
    </row>
    <row r="5964" spans="1:15">
      <c r="A5964">
        <f t="shared" si="187"/>
        <v>5963</v>
      </c>
      <c r="B5964" s="14">
        <v>44546</v>
      </c>
      <c r="C5964" t="s">
        <v>6</v>
      </c>
      <c r="D5964" t="s">
        <v>20</v>
      </c>
      <c r="E5964" s="15">
        <f t="shared" si="186"/>
        <v>20202761</v>
      </c>
      <c r="F5964">
        <v>170</v>
      </c>
      <c r="G5964">
        <v>99999</v>
      </c>
      <c r="H5964" t="str">
        <f>IF(VLOOKUP(G5964,Clientes!$A$2:$D$102,4,FALSE)=0,Clientes!$D$6,VLOOKUP(G5964,Clientes!$A$2:$D$102,4,FALSE))</f>
        <v>Ciudad de México</v>
      </c>
      <c r="I5964" t="s">
        <v>844</v>
      </c>
      <c r="J5964">
        <v>2</v>
      </c>
      <c r="O5964" t="s">
        <v>908</v>
      </c>
    </row>
    <row r="5965" spans="1:15">
      <c r="A5965">
        <f t="shared" si="187"/>
        <v>5964</v>
      </c>
      <c r="B5965" s="14">
        <v>44546</v>
      </c>
      <c r="C5965" t="s">
        <v>6</v>
      </c>
      <c r="D5965" t="s">
        <v>22</v>
      </c>
      <c r="E5965" s="15">
        <f t="shared" si="186"/>
        <v>20202762</v>
      </c>
      <c r="F5965">
        <v>238</v>
      </c>
      <c r="G5965">
        <v>99999</v>
      </c>
      <c r="H5965" t="str">
        <f>IF(VLOOKUP(G5965,Clientes!$A$2:$D$102,4,FALSE)=0,Clientes!$D$6,VLOOKUP(G5965,Clientes!$A$2:$D$102,4,FALSE))</f>
        <v>Ciudad de México</v>
      </c>
      <c r="I5965" t="s">
        <v>857</v>
      </c>
      <c r="J5965">
        <v>2</v>
      </c>
      <c r="O5965" t="s">
        <v>32</v>
      </c>
    </row>
    <row r="5966" spans="1:15">
      <c r="A5966">
        <f t="shared" si="187"/>
        <v>5965</v>
      </c>
      <c r="B5966" s="14">
        <v>44546</v>
      </c>
      <c r="C5966" t="s">
        <v>6</v>
      </c>
      <c r="D5966" t="s">
        <v>20</v>
      </c>
      <c r="E5966" s="15">
        <f t="shared" si="186"/>
        <v>20202763</v>
      </c>
      <c r="F5966">
        <v>297</v>
      </c>
      <c r="G5966">
        <v>99999</v>
      </c>
      <c r="H5966" t="str">
        <f>IF(VLOOKUP(G5966,Clientes!$A$2:$D$102,4,FALSE)=0,Clientes!$D$6,VLOOKUP(G5966,Clientes!$A$2:$D$102,4,FALSE))</f>
        <v>Ciudad de México</v>
      </c>
      <c r="I5966" t="s">
        <v>855</v>
      </c>
      <c r="J5966">
        <v>7</v>
      </c>
      <c r="O5966" t="s">
        <v>32</v>
      </c>
    </row>
    <row r="5967" spans="1:15">
      <c r="A5967">
        <f t="shared" si="187"/>
        <v>5966</v>
      </c>
      <c r="B5967" s="14">
        <v>44546</v>
      </c>
      <c r="C5967" t="s">
        <v>6</v>
      </c>
      <c r="D5967" t="s">
        <v>20</v>
      </c>
      <c r="E5967" s="15">
        <f t="shared" si="186"/>
        <v>20202764</v>
      </c>
      <c r="F5967">
        <v>394</v>
      </c>
      <c r="G5967">
        <v>99999</v>
      </c>
      <c r="H5967" t="str">
        <f>IF(VLOOKUP(G5967,Clientes!$A$2:$D$102,4,FALSE)=0,Clientes!$D$6,VLOOKUP(G5967,Clientes!$A$2:$D$102,4,FALSE))</f>
        <v>Ciudad de México</v>
      </c>
      <c r="I5967" t="s">
        <v>876</v>
      </c>
      <c r="J5967">
        <v>3</v>
      </c>
      <c r="O5967" t="s">
        <v>32</v>
      </c>
    </row>
    <row r="5968" spans="1:15">
      <c r="A5968">
        <f t="shared" si="187"/>
        <v>5967</v>
      </c>
      <c r="B5968" s="14">
        <v>44546</v>
      </c>
      <c r="C5968" t="s">
        <v>6</v>
      </c>
      <c r="D5968" t="s">
        <v>20</v>
      </c>
      <c r="E5968" s="15">
        <f t="shared" si="186"/>
        <v>20202765</v>
      </c>
      <c r="F5968">
        <v>404</v>
      </c>
      <c r="G5968">
        <v>99999</v>
      </c>
      <c r="H5968" t="str">
        <f>IF(VLOOKUP(G5968,Clientes!$A$2:$D$102,4,FALSE)=0,Clientes!$D$6,VLOOKUP(G5968,Clientes!$A$2:$D$102,4,FALSE))</f>
        <v>Ciudad de México</v>
      </c>
      <c r="I5968" t="s">
        <v>866</v>
      </c>
      <c r="J5968">
        <v>3</v>
      </c>
      <c r="O5968" t="s">
        <v>907</v>
      </c>
    </row>
    <row r="5969" spans="1:15">
      <c r="A5969">
        <f t="shared" si="187"/>
        <v>5968</v>
      </c>
      <c r="B5969" s="14">
        <v>44546</v>
      </c>
      <c r="C5969" t="s">
        <v>6</v>
      </c>
      <c r="D5969" t="s">
        <v>20</v>
      </c>
      <c r="E5969" s="15">
        <f t="shared" si="186"/>
        <v>20202766</v>
      </c>
      <c r="F5969">
        <v>419</v>
      </c>
      <c r="G5969">
        <v>99999</v>
      </c>
      <c r="H5969" t="str">
        <f>IF(VLOOKUP(G5969,Clientes!$A$2:$D$102,4,FALSE)=0,Clientes!$D$6,VLOOKUP(G5969,Clientes!$A$2:$D$102,4,FALSE))</f>
        <v>Ciudad de México</v>
      </c>
      <c r="I5969" t="s">
        <v>845</v>
      </c>
      <c r="J5969">
        <v>2</v>
      </c>
      <c r="O5969" t="s">
        <v>907</v>
      </c>
    </row>
    <row r="5970" spans="1:15">
      <c r="A5970">
        <f t="shared" si="187"/>
        <v>5969</v>
      </c>
      <c r="B5970" s="14">
        <v>44546</v>
      </c>
      <c r="C5970" t="s">
        <v>6</v>
      </c>
      <c r="D5970" t="s">
        <v>20</v>
      </c>
      <c r="E5970" s="15">
        <f t="shared" si="186"/>
        <v>20202767</v>
      </c>
      <c r="F5970">
        <v>440</v>
      </c>
      <c r="G5970">
        <v>99999</v>
      </c>
      <c r="H5970" t="str">
        <f>IF(VLOOKUP(G5970,Clientes!$A$2:$D$102,4,FALSE)=0,Clientes!$D$6,VLOOKUP(G5970,Clientes!$A$2:$D$102,4,FALSE))</f>
        <v>Ciudad de México</v>
      </c>
      <c r="I5970" t="s">
        <v>842</v>
      </c>
      <c r="J5970">
        <v>6</v>
      </c>
      <c r="O5970" t="s">
        <v>32</v>
      </c>
    </row>
    <row r="5971" spans="1:15">
      <c r="A5971">
        <f t="shared" si="187"/>
        <v>5970</v>
      </c>
      <c r="B5971" s="14">
        <v>44548</v>
      </c>
      <c r="C5971" t="s">
        <v>6</v>
      </c>
      <c r="D5971" t="s">
        <v>20</v>
      </c>
      <c r="E5971" s="15">
        <f t="shared" si="186"/>
        <v>20202768</v>
      </c>
      <c r="F5971">
        <v>24</v>
      </c>
      <c r="G5971">
        <v>24</v>
      </c>
      <c r="H5971" t="str">
        <f>IF(VLOOKUP(G5971,Clientes!$A$2:$D$102,4,FALSE)=0,Clientes!$D$6,VLOOKUP(G5971,Clientes!$A$2:$D$102,4,FALSE))</f>
        <v>Villa Nicolás Romero</v>
      </c>
      <c r="I5971" t="s">
        <v>889</v>
      </c>
      <c r="J5971">
        <v>1</v>
      </c>
      <c r="O5971" t="s">
        <v>908</v>
      </c>
    </row>
    <row r="5972" spans="1:15">
      <c r="A5972">
        <f t="shared" si="187"/>
        <v>5971</v>
      </c>
      <c r="B5972" s="14">
        <v>44548</v>
      </c>
      <c r="C5972" t="s">
        <v>6</v>
      </c>
      <c r="D5972" t="s">
        <v>22</v>
      </c>
      <c r="E5972" s="15">
        <f t="shared" si="186"/>
        <v>20202769</v>
      </c>
      <c r="F5972">
        <v>40</v>
      </c>
      <c r="G5972">
        <v>40</v>
      </c>
      <c r="H5972" t="str">
        <f>IF(VLOOKUP(G5972,Clientes!$A$2:$D$102,4,FALSE)=0,Clientes!$D$6,VLOOKUP(G5972,Clientes!$A$2:$D$102,4,FALSE))</f>
        <v>Ciudad de México</v>
      </c>
      <c r="I5972" t="s">
        <v>890</v>
      </c>
      <c r="J5972">
        <v>2</v>
      </c>
      <c r="O5972" t="s">
        <v>907</v>
      </c>
    </row>
    <row r="5973" spans="1:15">
      <c r="A5973">
        <f t="shared" si="187"/>
        <v>5972</v>
      </c>
      <c r="B5973" s="14">
        <v>44548</v>
      </c>
      <c r="C5973" t="s">
        <v>6</v>
      </c>
      <c r="D5973" t="s">
        <v>20</v>
      </c>
      <c r="E5973" s="15">
        <f t="shared" si="186"/>
        <v>20202770</v>
      </c>
      <c r="F5973">
        <v>219</v>
      </c>
      <c r="G5973">
        <v>99999</v>
      </c>
      <c r="H5973" t="str">
        <f>IF(VLOOKUP(G5973,Clientes!$A$2:$D$102,4,FALSE)=0,Clientes!$D$6,VLOOKUP(G5973,Clientes!$A$2:$D$102,4,FALSE))</f>
        <v>Ciudad de México</v>
      </c>
      <c r="I5973" t="s">
        <v>863</v>
      </c>
      <c r="J5973">
        <v>5</v>
      </c>
      <c r="O5973" t="s">
        <v>32</v>
      </c>
    </row>
    <row r="5974" spans="1:15">
      <c r="A5974">
        <f t="shared" si="187"/>
        <v>5973</v>
      </c>
      <c r="B5974" s="14">
        <v>44548</v>
      </c>
      <c r="C5974" t="s">
        <v>6</v>
      </c>
      <c r="D5974" t="s">
        <v>20</v>
      </c>
      <c r="E5974" s="15">
        <f t="shared" si="186"/>
        <v>20202771</v>
      </c>
      <c r="F5974">
        <v>230</v>
      </c>
      <c r="G5974">
        <v>99999</v>
      </c>
      <c r="H5974" t="str">
        <f>IF(VLOOKUP(G5974,Clientes!$A$2:$D$102,4,FALSE)=0,Clientes!$D$6,VLOOKUP(G5974,Clientes!$A$2:$D$102,4,FALSE))</f>
        <v>Ciudad de México</v>
      </c>
      <c r="I5974" t="s">
        <v>856</v>
      </c>
      <c r="J5974">
        <v>6</v>
      </c>
      <c r="O5974" t="s">
        <v>32</v>
      </c>
    </row>
    <row r="5975" spans="1:15">
      <c r="A5975">
        <f t="shared" si="187"/>
        <v>5974</v>
      </c>
      <c r="B5975" s="14">
        <v>44548</v>
      </c>
      <c r="C5975" t="s">
        <v>6</v>
      </c>
      <c r="D5975" t="s">
        <v>20</v>
      </c>
      <c r="E5975" s="15">
        <f t="shared" si="186"/>
        <v>20202772</v>
      </c>
      <c r="F5975">
        <v>292</v>
      </c>
      <c r="G5975">
        <v>99999</v>
      </c>
      <c r="H5975" t="str">
        <f>IF(VLOOKUP(G5975,Clientes!$A$2:$D$102,4,FALSE)=0,Clientes!$D$6,VLOOKUP(G5975,Clientes!$A$2:$D$102,4,FALSE))</f>
        <v>Ciudad de México</v>
      </c>
      <c r="I5975" t="s">
        <v>868</v>
      </c>
      <c r="J5975">
        <v>2</v>
      </c>
      <c r="O5975" t="s">
        <v>908</v>
      </c>
    </row>
    <row r="5976" spans="1:15">
      <c r="A5976">
        <f t="shared" si="187"/>
        <v>5975</v>
      </c>
      <c r="B5976" s="14">
        <v>44548</v>
      </c>
      <c r="C5976" t="s">
        <v>6</v>
      </c>
      <c r="D5976" t="s">
        <v>22</v>
      </c>
      <c r="E5976" s="15">
        <f t="shared" si="186"/>
        <v>20202773</v>
      </c>
      <c r="F5976">
        <v>325</v>
      </c>
      <c r="G5976">
        <v>99999</v>
      </c>
      <c r="H5976" t="str">
        <f>IF(VLOOKUP(G5976,Clientes!$A$2:$D$102,4,FALSE)=0,Clientes!$D$6,VLOOKUP(G5976,Clientes!$A$2:$D$102,4,FALSE))</f>
        <v>Ciudad de México</v>
      </c>
      <c r="I5976" t="s">
        <v>873</v>
      </c>
      <c r="J5976">
        <v>3</v>
      </c>
      <c r="O5976" t="s">
        <v>908</v>
      </c>
    </row>
    <row r="5977" spans="1:15">
      <c r="A5977">
        <f t="shared" si="187"/>
        <v>5976</v>
      </c>
      <c r="B5977" s="14">
        <v>44548</v>
      </c>
      <c r="C5977" t="s">
        <v>6</v>
      </c>
      <c r="D5977" t="s">
        <v>20</v>
      </c>
      <c r="E5977" s="15">
        <f t="shared" si="186"/>
        <v>20202774</v>
      </c>
      <c r="F5977">
        <v>402</v>
      </c>
      <c r="G5977">
        <v>99999</v>
      </c>
      <c r="H5977" t="str">
        <f>IF(VLOOKUP(G5977,Clientes!$A$2:$D$102,4,FALSE)=0,Clientes!$D$6,VLOOKUP(G5977,Clientes!$A$2:$D$102,4,FALSE))</f>
        <v>Ciudad de México</v>
      </c>
      <c r="I5977" t="s">
        <v>870</v>
      </c>
      <c r="J5977">
        <v>6</v>
      </c>
      <c r="O5977" t="s">
        <v>907</v>
      </c>
    </row>
    <row r="5978" spans="1:15">
      <c r="A5978">
        <f t="shared" si="187"/>
        <v>5977</v>
      </c>
      <c r="B5978" s="14">
        <v>44548</v>
      </c>
      <c r="C5978" t="s">
        <v>6</v>
      </c>
      <c r="D5978" t="s">
        <v>22</v>
      </c>
      <c r="E5978" s="15">
        <f t="shared" si="186"/>
        <v>20202775</v>
      </c>
      <c r="F5978">
        <v>419</v>
      </c>
      <c r="G5978">
        <v>99999</v>
      </c>
      <c r="H5978" t="str">
        <f>IF(VLOOKUP(G5978,Clientes!$A$2:$D$102,4,FALSE)=0,Clientes!$D$6,VLOOKUP(G5978,Clientes!$A$2:$D$102,4,FALSE))</f>
        <v>Ciudad de México</v>
      </c>
      <c r="I5978" t="s">
        <v>868</v>
      </c>
      <c r="J5978">
        <v>4</v>
      </c>
      <c r="O5978" t="s">
        <v>907</v>
      </c>
    </row>
    <row r="5979" spans="1:15">
      <c r="A5979">
        <f t="shared" si="187"/>
        <v>5978</v>
      </c>
      <c r="B5979" s="14">
        <v>44550</v>
      </c>
      <c r="C5979" t="s">
        <v>6</v>
      </c>
      <c r="D5979" t="s">
        <v>20</v>
      </c>
      <c r="E5979" s="15">
        <f t="shared" si="186"/>
        <v>20202776</v>
      </c>
      <c r="F5979">
        <v>25</v>
      </c>
      <c r="G5979">
        <v>25</v>
      </c>
      <c r="H5979" t="str">
        <f>IF(VLOOKUP(G5979,Clientes!$A$2:$D$102,4,FALSE)=0,Clientes!$D$6,VLOOKUP(G5979,Clientes!$A$2:$D$102,4,FALSE))</f>
        <v>León</v>
      </c>
      <c r="I5979" t="s">
        <v>859</v>
      </c>
      <c r="J5979">
        <v>7</v>
      </c>
      <c r="O5979" t="s">
        <v>907</v>
      </c>
    </row>
    <row r="5980" spans="1:15">
      <c r="A5980">
        <f t="shared" si="187"/>
        <v>5979</v>
      </c>
      <c r="B5980" s="14">
        <v>44550</v>
      </c>
      <c r="C5980" t="s">
        <v>6</v>
      </c>
      <c r="D5980" t="s">
        <v>22</v>
      </c>
      <c r="E5980" s="15">
        <f t="shared" si="186"/>
        <v>20202777</v>
      </c>
      <c r="F5980">
        <v>158</v>
      </c>
      <c r="G5980">
        <v>99999</v>
      </c>
      <c r="H5980" t="str">
        <f>IF(VLOOKUP(G5980,Clientes!$A$2:$D$102,4,FALSE)=0,Clientes!$D$6,VLOOKUP(G5980,Clientes!$A$2:$D$102,4,FALSE))</f>
        <v>Ciudad de México</v>
      </c>
      <c r="I5980" t="s">
        <v>858</v>
      </c>
      <c r="J5980">
        <v>2</v>
      </c>
      <c r="O5980" t="s">
        <v>32</v>
      </c>
    </row>
    <row r="5981" spans="1:15">
      <c r="A5981">
        <f t="shared" si="187"/>
        <v>5980</v>
      </c>
      <c r="B5981" s="14">
        <v>44550</v>
      </c>
      <c r="C5981" t="s">
        <v>6</v>
      </c>
      <c r="D5981" t="s">
        <v>20</v>
      </c>
      <c r="E5981" s="15">
        <f t="shared" si="186"/>
        <v>20202778</v>
      </c>
      <c r="F5981">
        <v>171</v>
      </c>
      <c r="G5981">
        <v>99999</v>
      </c>
      <c r="H5981" t="str">
        <f>IF(VLOOKUP(G5981,Clientes!$A$2:$D$102,4,FALSE)=0,Clientes!$D$6,VLOOKUP(G5981,Clientes!$A$2:$D$102,4,FALSE))</f>
        <v>Ciudad de México</v>
      </c>
      <c r="I5981" t="s">
        <v>869</v>
      </c>
      <c r="J5981">
        <v>2</v>
      </c>
      <c r="O5981" t="s">
        <v>32</v>
      </c>
    </row>
    <row r="5982" spans="1:15">
      <c r="A5982">
        <f t="shared" si="187"/>
        <v>5981</v>
      </c>
      <c r="B5982" s="14">
        <v>44550</v>
      </c>
      <c r="C5982" t="s">
        <v>6</v>
      </c>
      <c r="D5982" t="s">
        <v>21</v>
      </c>
      <c r="E5982" s="15">
        <f t="shared" si="186"/>
        <v>20202779</v>
      </c>
      <c r="F5982">
        <v>185</v>
      </c>
      <c r="G5982">
        <v>99999</v>
      </c>
      <c r="H5982" t="str">
        <f>IF(VLOOKUP(G5982,Clientes!$A$2:$D$102,4,FALSE)=0,Clientes!$D$6,VLOOKUP(G5982,Clientes!$A$2:$D$102,4,FALSE))</f>
        <v>Ciudad de México</v>
      </c>
      <c r="I5982" t="s">
        <v>870</v>
      </c>
      <c r="J5982">
        <v>2</v>
      </c>
      <c r="O5982" t="s">
        <v>908</v>
      </c>
    </row>
    <row r="5983" spans="1:15">
      <c r="A5983">
        <f t="shared" si="187"/>
        <v>5982</v>
      </c>
      <c r="B5983" s="14">
        <v>44550</v>
      </c>
      <c r="C5983" t="s">
        <v>6</v>
      </c>
      <c r="D5983" t="s">
        <v>20</v>
      </c>
      <c r="E5983" s="15">
        <f t="shared" si="186"/>
        <v>20202780</v>
      </c>
      <c r="F5983">
        <v>230</v>
      </c>
      <c r="G5983">
        <v>99999</v>
      </c>
      <c r="H5983" t="str">
        <f>IF(VLOOKUP(G5983,Clientes!$A$2:$D$102,4,FALSE)=0,Clientes!$D$6,VLOOKUP(G5983,Clientes!$A$2:$D$102,4,FALSE))</f>
        <v>Ciudad de México</v>
      </c>
      <c r="I5983" t="s">
        <v>851</v>
      </c>
      <c r="J5983">
        <v>7</v>
      </c>
      <c r="O5983" t="s">
        <v>908</v>
      </c>
    </row>
    <row r="5984" spans="1:15">
      <c r="A5984">
        <f t="shared" si="187"/>
        <v>5983</v>
      </c>
      <c r="B5984" s="14">
        <v>44550</v>
      </c>
      <c r="C5984" t="s">
        <v>6</v>
      </c>
      <c r="D5984" t="s">
        <v>20</v>
      </c>
      <c r="E5984" s="15">
        <f t="shared" si="186"/>
        <v>20202781</v>
      </c>
      <c r="F5984">
        <v>274</v>
      </c>
      <c r="G5984">
        <v>99999</v>
      </c>
      <c r="H5984" t="str">
        <f>IF(VLOOKUP(G5984,Clientes!$A$2:$D$102,4,FALSE)=0,Clientes!$D$6,VLOOKUP(G5984,Clientes!$A$2:$D$102,4,FALSE))</f>
        <v>Ciudad de México</v>
      </c>
      <c r="I5984" t="s">
        <v>839</v>
      </c>
      <c r="J5984">
        <v>5</v>
      </c>
      <c r="O5984" t="s">
        <v>908</v>
      </c>
    </row>
    <row r="5985" spans="1:15">
      <c r="A5985">
        <f t="shared" si="187"/>
        <v>5984</v>
      </c>
      <c r="B5985" s="14">
        <v>44550</v>
      </c>
      <c r="C5985" t="s">
        <v>6</v>
      </c>
      <c r="D5985" t="s">
        <v>20</v>
      </c>
      <c r="E5985" s="15">
        <f t="shared" si="186"/>
        <v>20202782</v>
      </c>
      <c r="F5985">
        <v>326</v>
      </c>
      <c r="G5985">
        <v>99999</v>
      </c>
      <c r="H5985" t="str">
        <f>IF(VLOOKUP(G5985,Clientes!$A$2:$D$102,4,FALSE)=0,Clientes!$D$6,VLOOKUP(G5985,Clientes!$A$2:$D$102,4,FALSE))</f>
        <v>Ciudad de México</v>
      </c>
      <c r="I5985" t="s">
        <v>839</v>
      </c>
      <c r="J5985">
        <v>6</v>
      </c>
      <c r="O5985" t="s">
        <v>908</v>
      </c>
    </row>
    <row r="5986" spans="1:15">
      <c r="A5986">
        <f t="shared" si="187"/>
        <v>5985</v>
      </c>
      <c r="B5986" s="14">
        <v>44550</v>
      </c>
      <c r="C5986" t="s">
        <v>6</v>
      </c>
      <c r="D5986" t="s">
        <v>20</v>
      </c>
      <c r="E5986" s="15">
        <f t="shared" si="186"/>
        <v>20202783</v>
      </c>
      <c r="F5986">
        <v>348</v>
      </c>
      <c r="G5986">
        <v>99999</v>
      </c>
      <c r="H5986" t="str">
        <f>IF(VLOOKUP(G5986,Clientes!$A$2:$D$102,4,FALSE)=0,Clientes!$D$6,VLOOKUP(G5986,Clientes!$A$2:$D$102,4,FALSE))</f>
        <v>Ciudad de México</v>
      </c>
      <c r="I5986" t="s">
        <v>876</v>
      </c>
      <c r="J5986">
        <v>4</v>
      </c>
      <c r="O5986" t="s">
        <v>32</v>
      </c>
    </row>
    <row r="5987" spans="1:15">
      <c r="A5987">
        <f t="shared" si="187"/>
        <v>5986</v>
      </c>
      <c r="B5987" s="14">
        <v>44551</v>
      </c>
      <c r="C5987" t="s">
        <v>6</v>
      </c>
      <c r="D5987" t="s">
        <v>21</v>
      </c>
      <c r="E5987" s="15">
        <f t="shared" si="186"/>
        <v>20202784</v>
      </c>
      <c r="F5987">
        <v>410</v>
      </c>
      <c r="G5987">
        <v>99999</v>
      </c>
      <c r="H5987" t="str">
        <f>IF(VLOOKUP(G5987,Clientes!$A$2:$D$102,4,FALSE)=0,Clientes!$D$6,VLOOKUP(G5987,Clientes!$A$2:$D$102,4,FALSE))</f>
        <v>Ciudad de México</v>
      </c>
      <c r="I5987" t="s">
        <v>850</v>
      </c>
      <c r="J5987">
        <v>4</v>
      </c>
      <c r="O5987" t="s">
        <v>908</v>
      </c>
    </row>
    <row r="5988" spans="1:15">
      <c r="A5988">
        <f t="shared" si="187"/>
        <v>5987</v>
      </c>
      <c r="B5988" s="14">
        <v>44552</v>
      </c>
      <c r="C5988" t="s">
        <v>6</v>
      </c>
      <c r="D5988" t="s">
        <v>22</v>
      </c>
      <c r="E5988" s="15">
        <f t="shared" si="186"/>
        <v>20202785</v>
      </c>
      <c r="F5988">
        <v>58</v>
      </c>
      <c r="G5988">
        <v>58</v>
      </c>
      <c r="H5988" t="str">
        <f>IF(VLOOKUP(G5988,Clientes!$A$2:$D$102,4,FALSE)=0,Clientes!$D$6,VLOOKUP(G5988,Clientes!$A$2:$D$102,4,FALSE))</f>
        <v>Ciudad de México</v>
      </c>
      <c r="I5988" t="s">
        <v>879</v>
      </c>
      <c r="J5988">
        <v>7</v>
      </c>
      <c r="O5988" t="s">
        <v>908</v>
      </c>
    </row>
    <row r="5989" spans="1:15">
      <c r="A5989">
        <f t="shared" si="187"/>
        <v>5988</v>
      </c>
      <c r="B5989" s="14">
        <v>44552</v>
      </c>
      <c r="C5989" t="s">
        <v>6</v>
      </c>
      <c r="D5989" t="s">
        <v>20</v>
      </c>
      <c r="E5989" s="15">
        <f t="shared" si="186"/>
        <v>20202786</v>
      </c>
      <c r="F5989">
        <v>98</v>
      </c>
      <c r="G5989">
        <v>98</v>
      </c>
      <c r="H5989" t="str">
        <f>IF(VLOOKUP(G5989,Clientes!$A$2:$D$102,4,FALSE)=0,Clientes!$D$6,VLOOKUP(G5989,Clientes!$A$2:$D$102,4,FALSE))</f>
        <v>Ciudad de México</v>
      </c>
      <c r="I5989" t="s">
        <v>886</v>
      </c>
      <c r="J5989">
        <v>6</v>
      </c>
      <c r="O5989" t="s">
        <v>32</v>
      </c>
    </row>
    <row r="5990" spans="1:15">
      <c r="A5990">
        <f t="shared" si="187"/>
        <v>5989</v>
      </c>
      <c r="B5990" s="14">
        <v>44552</v>
      </c>
      <c r="C5990" t="s">
        <v>6</v>
      </c>
      <c r="D5990" t="s">
        <v>20</v>
      </c>
      <c r="E5990" s="15">
        <f t="shared" si="186"/>
        <v>20202787</v>
      </c>
      <c r="F5990">
        <v>232</v>
      </c>
      <c r="G5990">
        <v>99999</v>
      </c>
      <c r="H5990" t="str">
        <f>IF(VLOOKUP(G5990,Clientes!$A$2:$D$102,4,FALSE)=0,Clientes!$D$6,VLOOKUP(G5990,Clientes!$A$2:$D$102,4,FALSE))</f>
        <v>Ciudad de México</v>
      </c>
      <c r="I5990" t="s">
        <v>882</v>
      </c>
      <c r="J5990">
        <v>1</v>
      </c>
      <c r="O5990" t="s">
        <v>32</v>
      </c>
    </row>
    <row r="5991" spans="1:15">
      <c r="A5991">
        <f t="shared" si="187"/>
        <v>5990</v>
      </c>
      <c r="B5991" s="14">
        <v>44552</v>
      </c>
      <c r="C5991" t="s">
        <v>6</v>
      </c>
      <c r="D5991" t="s">
        <v>20</v>
      </c>
      <c r="E5991" s="15">
        <f t="shared" si="186"/>
        <v>20202788</v>
      </c>
      <c r="F5991">
        <v>256</v>
      </c>
      <c r="G5991">
        <v>99999</v>
      </c>
      <c r="H5991" t="str">
        <f>IF(VLOOKUP(G5991,Clientes!$A$2:$D$102,4,FALSE)=0,Clientes!$D$6,VLOOKUP(G5991,Clientes!$A$2:$D$102,4,FALSE))</f>
        <v>Ciudad de México</v>
      </c>
      <c r="I5991" t="s">
        <v>843</v>
      </c>
      <c r="J5991">
        <v>4</v>
      </c>
      <c r="O5991" t="s">
        <v>32</v>
      </c>
    </row>
    <row r="5992" spans="1:15">
      <c r="A5992">
        <f t="shared" si="187"/>
        <v>5991</v>
      </c>
      <c r="B5992" s="14">
        <v>44552</v>
      </c>
      <c r="C5992" t="s">
        <v>6</v>
      </c>
      <c r="D5992" t="s">
        <v>20</v>
      </c>
      <c r="E5992" s="15">
        <f t="shared" si="186"/>
        <v>20202789</v>
      </c>
      <c r="F5992">
        <v>294</v>
      </c>
      <c r="G5992">
        <v>99999</v>
      </c>
      <c r="H5992" t="str">
        <f>IF(VLOOKUP(G5992,Clientes!$A$2:$D$102,4,FALSE)=0,Clientes!$D$6,VLOOKUP(G5992,Clientes!$A$2:$D$102,4,FALSE))</f>
        <v>Ciudad de México</v>
      </c>
      <c r="I5992" t="s">
        <v>856</v>
      </c>
      <c r="J5992">
        <v>2</v>
      </c>
      <c r="O5992" t="s">
        <v>908</v>
      </c>
    </row>
    <row r="5993" spans="1:15">
      <c r="A5993">
        <f t="shared" si="187"/>
        <v>5992</v>
      </c>
      <c r="B5993" s="14">
        <v>44553</v>
      </c>
      <c r="C5993" t="s">
        <v>6</v>
      </c>
      <c r="D5993" t="s">
        <v>21</v>
      </c>
      <c r="E5993" s="15">
        <f t="shared" si="186"/>
        <v>20202790</v>
      </c>
      <c r="F5993">
        <v>196</v>
      </c>
      <c r="G5993">
        <v>99999</v>
      </c>
      <c r="H5993" t="str">
        <f>IF(VLOOKUP(G5993,Clientes!$A$2:$D$102,4,FALSE)=0,Clientes!$D$6,VLOOKUP(G5993,Clientes!$A$2:$D$102,4,FALSE))</f>
        <v>Ciudad de México</v>
      </c>
      <c r="I5993" t="s">
        <v>847</v>
      </c>
      <c r="J5993">
        <v>2</v>
      </c>
      <c r="O5993" t="s">
        <v>907</v>
      </c>
    </row>
    <row r="5994" spans="1:15">
      <c r="A5994">
        <f t="shared" si="187"/>
        <v>5993</v>
      </c>
      <c r="B5994" s="14">
        <v>44553</v>
      </c>
      <c r="C5994" t="s">
        <v>6</v>
      </c>
      <c r="D5994" t="s">
        <v>20</v>
      </c>
      <c r="E5994" s="15">
        <f t="shared" si="186"/>
        <v>20202791</v>
      </c>
      <c r="F5994">
        <v>218</v>
      </c>
      <c r="G5994">
        <v>99999</v>
      </c>
      <c r="H5994" t="str">
        <f>IF(VLOOKUP(G5994,Clientes!$A$2:$D$102,4,FALSE)=0,Clientes!$D$6,VLOOKUP(G5994,Clientes!$A$2:$D$102,4,FALSE))</f>
        <v>Ciudad de México</v>
      </c>
      <c r="I5994" t="s">
        <v>859</v>
      </c>
      <c r="J5994">
        <v>7</v>
      </c>
      <c r="O5994" t="s">
        <v>32</v>
      </c>
    </row>
    <row r="5995" spans="1:15">
      <c r="A5995">
        <f t="shared" si="187"/>
        <v>5994</v>
      </c>
      <c r="B5995" s="14">
        <v>44553</v>
      </c>
      <c r="C5995" t="s">
        <v>6</v>
      </c>
      <c r="D5995" t="s">
        <v>20</v>
      </c>
      <c r="E5995" s="15">
        <f t="shared" si="186"/>
        <v>20202792</v>
      </c>
      <c r="F5995">
        <v>238</v>
      </c>
      <c r="G5995">
        <v>99999</v>
      </c>
      <c r="H5995" t="str">
        <f>IF(VLOOKUP(G5995,Clientes!$A$2:$D$102,4,FALSE)=0,Clientes!$D$6,VLOOKUP(G5995,Clientes!$A$2:$D$102,4,FALSE))</f>
        <v>Ciudad de México</v>
      </c>
      <c r="I5995" t="s">
        <v>846</v>
      </c>
      <c r="J5995">
        <v>3</v>
      </c>
      <c r="O5995" t="s">
        <v>32</v>
      </c>
    </row>
    <row r="5996" spans="1:15">
      <c r="A5996">
        <f t="shared" si="187"/>
        <v>5995</v>
      </c>
      <c r="B5996" s="14">
        <v>44553</v>
      </c>
      <c r="C5996" t="s">
        <v>6</v>
      </c>
      <c r="D5996" t="s">
        <v>21</v>
      </c>
      <c r="E5996" s="15">
        <f t="shared" si="186"/>
        <v>20202793</v>
      </c>
      <c r="F5996">
        <v>308</v>
      </c>
      <c r="G5996">
        <v>99999</v>
      </c>
      <c r="H5996" t="str">
        <f>IF(VLOOKUP(G5996,Clientes!$A$2:$D$102,4,FALSE)=0,Clientes!$D$6,VLOOKUP(G5996,Clientes!$A$2:$D$102,4,FALSE))</f>
        <v>Ciudad de México</v>
      </c>
      <c r="I5996" t="s">
        <v>889</v>
      </c>
      <c r="J5996">
        <v>7</v>
      </c>
      <c r="O5996" t="s">
        <v>907</v>
      </c>
    </row>
    <row r="5997" spans="1:15">
      <c r="A5997">
        <f t="shared" si="187"/>
        <v>5996</v>
      </c>
      <c r="B5997" s="14">
        <v>44553</v>
      </c>
      <c r="C5997" t="s">
        <v>6</v>
      </c>
      <c r="D5997" t="s">
        <v>20</v>
      </c>
      <c r="E5997" s="15">
        <f t="shared" si="186"/>
        <v>20202794</v>
      </c>
      <c r="F5997">
        <v>319</v>
      </c>
      <c r="G5997">
        <v>99999</v>
      </c>
      <c r="H5997" t="str">
        <f>IF(VLOOKUP(G5997,Clientes!$A$2:$D$102,4,FALSE)=0,Clientes!$D$6,VLOOKUP(G5997,Clientes!$A$2:$D$102,4,FALSE))</f>
        <v>Ciudad de México</v>
      </c>
      <c r="I5997" t="s">
        <v>860</v>
      </c>
      <c r="J5997">
        <v>4</v>
      </c>
      <c r="O5997" t="s">
        <v>908</v>
      </c>
    </row>
    <row r="5998" spans="1:15">
      <c r="A5998">
        <f t="shared" si="187"/>
        <v>5997</v>
      </c>
      <c r="B5998" s="14">
        <v>44553</v>
      </c>
      <c r="C5998" t="s">
        <v>6</v>
      </c>
      <c r="D5998" t="s">
        <v>20</v>
      </c>
      <c r="E5998" s="15">
        <f t="shared" si="186"/>
        <v>20202795</v>
      </c>
      <c r="F5998">
        <v>337</v>
      </c>
      <c r="G5998">
        <v>99999</v>
      </c>
      <c r="H5998" t="str">
        <f>IF(VLOOKUP(G5998,Clientes!$A$2:$D$102,4,FALSE)=0,Clientes!$D$6,VLOOKUP(G5998,Clientes!$A$2:$D$102,4,FALSE))</f>
        <v>Ciudad de México</v>
      </c>
      <c r="I5998" t="s">
        <v>833</v>
      </c>
      <c r="J5998">
        <v>4</v>
      </c>
      <c r="O5998" t="s">
        <v>908</v>
      </c>
    </row>
    <row r="5999" spans="1:15">
      <c r="A5999">
        <f t="shared" si="187"/>
        <v>5998</v>
      </c>
      <c r="B5999" s="14">
        <v>44554</v>
      </c>
      <c r="C5999" t="s">
        <v>6</v>
      </c>
      <c r="D5999" t="s">
        <v>20</v>
      </c>
      <c r="E5999" s="15">
        <f t="shared" si="186"/>
        <v>20202796</v>
      </c>
      <c r="F5999">
        <v>121</v>
      </c>
      <c r="G5999">
        <v>99999</v>
      </c>
      <c r="H5999" t="str">
        <f>IF(VLOOKUP(G5999,Clientes!$A$2:$D$102,4,FALSE)=0,Clientes!$D$6,VLOOKUP(G5999,Clientes!$A$2:$D$102,4,FALSE))</f>
        <v>Ciudad de México</v>
      </c>
      <c r="I5999" t="s">
        <v>859</v>
      </c>
      <c r="J5999">
        <v>3</v>
      </c>
      <c r="O5999" t="s">
        <v>32</v>
      </c>
    </row>
    <row r="6000" spans="1:15">
      <c r="A6000">
        <f t="shared" si="187"/>
        <v>5999</v>
      </c>
      <c r="B6000" s="14">
        <v>44554</v>
      </c>
      <c r="C6000" t="s">
        <v>6</v>
      </c>
      <c r="D6000" t="s">
        <v>22</v>
      </c>
      <c r="E6000" s="15">
        <f t="shared" si="186"/>
        <v>20202797</v>
      </c>
      <c r="F6000">
        <v>146</v>
      </c>
      <c r="G6000">
        <v>99999</v>
      </c>
      <c r="H6000" t="str">
        <f>IF(VLOOKUP(G6000,Clientes!$A$2:$D$102,4,FALSE)=0,Clientes!$D$6,VLOOKUP(G6000,Clientes!$A$2:$D$102,4,FALSE))</f>
        <v>Ciudad de México</v>
      </c>
      <c r="I6000" t="s">
        <v>868</v>
      </c>
      <c r="J6000">
        <v>6</v>
      </c>
      <c r="O6000" t="s">
        <v>907</v>
      </c>
    </row>
    <row r="6001" spans="1:15">
      <c r="A6001">
        <f t="shared" si="187"/>
        <v>6000</v>
      </c>
      <c r="B6001" s="14">
        <v>44554</v>
      </c>
      <c r="C6001" t="s">
        <v>6</v>
      </c>
      <c r="D6001" t="s">
        <v>22</v>
      </c>
      <c r="E6001" s="15">
        <f t="shared" si="186"/>
        <v>20202798</v>
      </c>
      <c r="F6001">
        <v>147</v>
      </c>
      <c r="G6001">
        <v>99999</v>
      </c>
      <c r="H6001" t="str">
        <f>IF(VLOOKUP(G6001,Clientes!$A$2:$D$102,4,FALSE)=0,Clientes!$D$6,VLOOKUP(G6001,Clientes!$A$2:$D$102,4,FALSE))</f>
        <v>Ciudad de México</v>
      </c>
      <c r="I6001" t="s">
        <v>831</v>
      </c>
      <c r="J6001">
        <v>3</v>
      </c>
      <c r="O6001" t="s">
        <v>907</v>
      </c>
    </row>
    <row r="6002" spans="1:15">
      <c r="A6002">
        <f t="shared" si="187"/>
        <v>6001</v>
      </c>
      <c r="B6002" s="14">
        <v>44554</v>
      </c>
      <c r="C6002" t="s">
        <v>6</v>
      </c>
      <c r="D6002" t="s">
        <v>20</v>
      </c>
      <c r="E6002" s="15">
        <f t="shared" si="186"/>
        <v>20202799</v>
      </c>
      <c r="F6002">
        <v>280</v>
      </c>
      <c r="G6002">
        <v>99999</v>
      </c>
      <c r="H6002" t="str">
        <f>IF(VLOOKUP(G6002,Clientes!$A$2:$D$102,4,FALSE)=0,Clientes!$D$6,VLOOKUP(G6002,Clientes!$A$2:$D$102,4,FALSE))</f>
        <v>Ciudad de México</v>
      </c>
      <c r="I6002" t="s">
        <v>843</v>
      </c>
      <c r="J6002">
        <v>1</v>
      </c>
      <c r="O6002" t="s">
        <v>908</v>
      </c>
    </row>
    <row r="6003" spans="1:15">
      <c r="A6003">
        <f t="shared" si="187"/>
        <v>6002</v>
      </c>
      <c r="B6003" s="14">
        <v>44554</v>
      </c>
      <c r="C6003" t="s">
        <v>6</v>
      </c>
      <c r="D6003" t="s">
        <v>20</v>
      </c>
      <c r="E6003" s="15">
        <f t="shared" si="186"/>
        <v>20202800</v>
      </c>
      <c r="F6003">
        <v>442</v>
      </c>
      <c r="G6003">
        <v>99999</v>
      </c>
      <c r="H6003" t="str">
        <f>IF(VLOOKUP(G6003,Clientes!$A$2:$D$102,4,FALSE)=0,Clientes!$D$6,VLOOKUP(G6003,Clientes!$A$2:$D$102,4,FALSE))</f>
        <v>Ciudad de México</v>
      </c>
      <c r="I6003" t="s">
        <v>858</v>
      </c>
      <c r="J6003">
        <v>6</v>
      </c>
      <c r="O6003" t="s">
        <v>907</v>
      </c>
    </row>
    <row r="6004" spans="1:15">
      <c r="A6004">
        <f t="shared" si="187"/>
        <v>6003</v>
      </c>
      <c r="B6004" s="14">
        <v>44555</v>
      </c>
      <c r="C6004" t="s">
        <v>6</v>
      </c>
      <c r="D6004" t="s">
        <v>21</v>
      </c>
      <c r="E6004" s="15">
        <f t="shared" si="186"/>
        <v>20202801</v>
      </c>
      <c r="F6004">
        <v>36</v>
      </c>
      <c r="G6004">
        <v>36</v>
      </c>
      <c r="H6004" t="str">
        <f>IF(VLOOKUP(G6004,Clientes!$A$2:$D$102,4,FALSE)=0,Clientes!$D$6,VLOOKUP(G6004,Clientes!$A$2:$D$102,4,FALSE))</f>
        <v>Tijuana</v>
      </c>
      <c r="I6004" t="s">
        <v>880</v>
      </c>
      <c r="J6004">
        <v>6</v>
      </c>
      <c r="O6004" t="s">
        <v>32</v>
      </c>
    </row>
    <row r="6005" spans="1:15">
      <c r="A6005">
        <f t="shared" si="187"/>
        <v>6004</v>
      </c>
      <c r="B6005" s="14">
        <v>44555</v>
      </c>
      <c r="C6005" t="s">
        <v>6</v>
      </c>
      <c r="D6005" t="s">
        <v>20</v>
      </c>
      <c r="E6005" s="15">
        <f t="shared" si="186"/>
        <v>20202802</v>
      </c>
      <c r="F6005">
        <v>61</v>
      </c>
      <c r="G6005">
        <v>61</v>
      </c>
      <c r="H6005" t="str">
        <f>IF(VLOOKUP(G6005,Clientes!$A$2:$D$102,4,FALSE)=0,Clientes!$D$6,VLOOKUP(G6005,Clientes!$A$2:$D$102,4,FALSE))</f>
        <v>Ensenada</v>
      </c>
      <c r="I6005" t="s">
        <v>890</v>
      </c>
      <c r="J6005">
        <v>6</v>
      </c>
      <c r="O6005" t="s">
        <v>32</v>
      </c>
    </row>
    <row r="6006" spans="1:15">
      <c r="A6006">
        <f t="shared" si="187"/>
        <v>6005</v>
      </c>
      <c r="B6006" s="14">
        <v>44555</v>
      </c>
      <c r="C6006" t="s">
        <v>6</v>
      </c>
      <c r="D6006" t="s">
        <v>22</v>
      </c>
      <c r="E6006" s="15">
        <f t="shared" si="186"/>
        <v>20202803</v>
      </c>
      <c r="F6006">
        <v>111</v>
      </c>
      <c r="G6006">
        <v>99999</v>
      </c>
      <c r="H6006" t="str">
        <f>IF(VLOOKUP(G6006,Clientes!$A$2:$D$102,4,FALSE)=0,Clientes!$D$6,VLOOKUP(G6006,Clientes!$A$2:$D$102,4,FALSE))</f>
        <v>Ciudad de México</v>
      </c>
      <c r="I6006" t="s">
        <v>882</v>
      </c>
      <c r="J6006">
        <v>5</v>
      </c>
      <c r="O6006" t="s">
        <v>908</v>
      </c>
    </row>
    <row r="6007" spans="1:15">
      <c r="A6007">
        <f t="shared" si="187"/>
        <v>6006</v>
      </c>
      <c r="B6007" s="14">
        <v>44555</v>
      </c>
      <c r="C6007" t="s">
        <v>6</v>
      </c>
      <c r="D6007" t="s">
        <v>21</v>
      </c>
      <c r="E6007" s="15">
        <f t="shared" si="186"/>
        <v>20202804</v>
      </c>
      <c r="F6007">
        <v>127</v>
      </c>
      <c r="G6007">
        <v>99999</v>
      </c>
      <c r="H6007" t="str">
        <f>IF(VLOOKUP(G6007,Clientes!$A$2:$D$102,4,FALSE)=0,Clientes!$D$6,VLOOKUP(G6007,Clientes!$A$2:$D$102,4,FALSE))</f>
        <v>Ciudad de México</v>
      </c>
      <c r="I6007" t="s">
        <v>828</v>
      </c>
      <c r="J6007">
        <v>1</v>
      </c>
      <c r="O6007" t="s">
        <v>908</v>
      </c>
    </row>
    <row r="6008" spans="1:15">
      <c r="A6008">
        <f t="shared" si="187"/>
        <v>6007</v>
      </c>
      <c r="B6008" s="14">
        <v>44555</v>
      </c>
      <c r="C6008" t="s">
        <v>6</v>
      </c>
      <c r="D6008" t="s">
        <v>21</v>
      </c>
      <c r="E6008" s="15">
        <f t="shared" si="186"/>
        <v>20202805</v>
      </c>
      <c r="F6008">
        <v>133</v>
      </c>
      <c r="G6008">
        <v>99999</v>
      </c>
      <c r="H6008" t="str">
        <f>IF(VLOOKUP(G6008,Clientes!$A$2:$D$102,4,FALSE)=0,Clientes!$D$6,VLOOKUP(G6008,Clientes!$A$2:$D$102,4,FALSE))</f>
        <v>Ciudad de México</v>
      </c>
      <c r="I6008" t="s">
        <v>827</v>
      </c>
      <c r="J6008">
        <v>3</v>
      </c>
      <c r="O6008" t="s">
        <v>907</v>
      </c>
    </row>
    <row r="6009" spans="1:15">
      <c r="A6009">
        <f t="shared" si="187"/>
        <v>6008</v>
      </c>
      <c r="B6009" s="14">
        <v>44555</v>
      </c>
      <c r="C6009" t="s">
        <v>6</v>
      </c>
      <c r="D6009" t="s">
        <v>21</v>
      </c>
      <c r="E6009" s="15">
        <f t="shared" si="186"/>
        <v>20202806</v>
      </c>
      <c r="F6009">
        <v>160</v>
      </c>
      <c r="G6009">
        <v>99999</v>
      </c>
      <c r="H6009" t="str">
        <f>IF(VLOOKUP(G6009,Clientes!$A$2:$D$102,4,FALSE)=0,Clientes!$D$6,VLOOKUP(G6009,Clientes!$A$2:$D$102,4,FALSE))</f>
        <v>Ciudad de México</v>
      </c>
      <c r="I6009" t="s">
        <v>841</v>
      </c>
      <c r="J6009">
        <v>2</v>
      </c>
      <c r="O6009" t="s">
        <v>908</v>
      </c>
    </row>
    <row r="6010" spans="1:15">
      <c r="A6010">
        <f t="shared" si="187"/>
        <v>6009</v>
      </c>
      <c r="B6010" s="14">
        <v>44555</v>
      </c>
      <c r="C6010" t="s">
        <v>6</v>
      </c>
      <c r="D6010" t="s">
        <v>22</v>
      </c>
      <c r="E6010" s="15">
        <f t="shared" si="186"/>
        <v>20202807</v>
      </c>
      <c r="F6010">
        <v>165</v>
      </c>
      <c r="G6010">
        <v>99999</v>
      </c>
      <c r="H6010" t="str">
        <f>IF(VLOOKUP(G6010,Clientes!$A$2:$D$102,4,FALSE)=0,Clientes!$D$6,VLOOKUP(G6010,Clientes!$A$2:$D$102,4,FALSE))</f>
        <v>Ciudad de México</v>
      </c>
      <c r="I6010" t="s">
        <v>885</v>
      </c>
      <c r="J6010">
        <v>5</v>
      </c>
      <c r="O6010" t="s">
        <v>32</v>
      </c>
    </row>
    <row r="6011" spans="1:15">
      <c r="A6011">
        <f t="shared" si="187"/>
        <v>6010</v>
      </c>
      <c r="B6011" s="14">
        <v>44555</v>
      </c>
      <c r="C6011" t="s">
        <v>6</v>
      </c>
      <c r="D6011" t="s">
        <v>20</v>
      </c>
      <c r="E6011" s="15">
        <f t="shared" si="186"/>
        <v>20202808</v>
      </c>
      <c r="F6011">
        <v>206</v>
      </c>
      <c r="G6011">
        <v>99999</v>
      </c>
      <c r="H6011" t="str">
        <f>IF(VLOOKUP(G6011,Clientes!$A$2:$D$102,4,FALSE)=0,Clientes!$D$6,VLOOKUP(G6011,Clientes!$A$2:$D$102,4,FALSE))</f>
        <v>Ciudad de México</v>
      </c>
      <c r="I6011" t="s">
        <v>889</v>
      </c>
      <c r="J6011">
        <v>5</v>
      </c>
      <c r="O6011" t="s">
        <v>32</v>
      </c>
    </row>
    <row r="6012" spans="1:15">
      <c r="A6012">
        <f t="shared" si="187"/>
        <v>6011</v>
      </c>
      <c r="B6012" s="14">
        <v>44555</v>
      </c>
      <c r="C6012" t="s">
        <v>6</v>
      </c>
      <c r="D6012" t="s">
        <v>20</v>
      </c>
      <c r="E6012" s="15">
        <f t="shared" ref="E6012:E6075" si="188">IF(CONCATENATE(D6012,F6012)=CONCATENATE(D6011,F6011),E6011,E6011+1)</f>
        <v>20202809</v>
      </c>
      <c r="F6012">
        <v>301</v>
      </c>
      <c r="G6012">
        <v>99999</v>
      </c>
      <c r="H6012" t="str">
        <f>IF(VLOOKUP(G6012,Clientes!$A$2:$D$102,4,FALSE)=0,Clientes!$D$6,VLOOKUP(G6012,Clientes!$A$2:$D$102,4,FALSE))</f>
        <v>Ciudad de México</v>
      </c>
      <c r="I6012" t="s">
        <v>872</v>
      </c>
      <c r="J6012">
        <v>1</v>
      </c>
      <c r="O6012" t="s">
        <v>32</v>
      </c>
    </row>
    <row r="6013" spans="1:15">
      <c r="A6013">
        <f t="shared" si="187"/>
        <v>6012</v>
      </c>
      <c r="B6013" s="14">
        <v>44555</v>
      </c>
      <c r="C6013" t="s">
        <v>6</v>
      </c>
      <c r="D6013" t="s">
        <v>22</v>
      </c>
      <c r="E6013" s="15">
        <f t="shared" si="188"/>
        <v>20202810</v>
      </c>
      <c r="F6013">
        <v>400</v>
      </c>
      <c r="G6013">
        <v>99999</v>
      </c>
      <c r="H6013" t="str">
        <f>IF(VLOOKUP(G6013,Clientes!$A$2:$D$102,4,FALSE)=0,Clientes!$D$6,VLOOKUP(G6013,Clientes!$A$2:$D$102,4,FALSE))</f>
        <v>Ciudad de México</v>
      </c>
      <c r="I6013" t="s">
        <v>839</v>
      </c>
      <c r="J6013">
        <v>4</v>
      </c>
      <c r="O6013" t="s">
        <v>908</v>
      </c>
    </row>
    <row r="6014" spans="1:15">
      <c r="A6014">
        <f t="shared" si="187"/>
        <v>6013</v>
      </c>
      <c r="B6014" s="14">
        <v>44555</v>
      </c>
      <c r="C6014" t="s">
        <v>6</v>
      </c>
      <c r="D6014" t="s">
        <v>20</v>
      </c>
      <c r="E6014" s="15">
        <f t="shared" si="188"/>
        <v>20202811</v>
      </c>
      <c r="F6014">
        <v>430</v>
      </c>
      <c r="G6014">
        <v>99999</v>
      </c>
      <c r="H6014" t="str">
        <f>IF(VLOOKUP(G6014,Clientes!$A$2:$D$102,4,FALSE)=0,Clientes!$D$6,VLOOKUP(G6014,Clientes!$A$2:$D$102,4,FALSE))</f>
        <v>Ciudad de México</v>
      </c>
      <c r="I6014" t="s">
        <v>858</v>
      </c>
      <c r="J6014">
        <v>3</v>
      </c>
      <c r="O6014" t="s">
        <v>32</v>
      </c>
    </row>
    <row r="6015" spans="1:15">
      <c r="A6015">
        <f t="shared" si="187"/>
        <v>6014</v>
      </c>
      <c r="B6015" s="14">
        <v>44555</v>
      </c>
      <c r="C6015" t="s">
        <v>6</v>
      </c>
      <c r="D6015" t="s">
        <v>21</v>
      </c>
      <c r="E6015" s="15">
        <f t="shared" si="188"/>
        <v>20202812</v>
      </c>
      <c r="F6015">
        <v>431</v>
      </c>
      <c r="G6015">
        <v>99999</v>
      </c>
      <c r="H6015" t="str">
        <f>IF(VLOOKUP(G6015,Clientes!$A$2:$D$102,4,FALSE)=0,Clientes!$D$6,VLOOKUP(G6015,Clientes!$A$2:$D$102,4,FALSE))</f>
        <v>Ciudad de México</v>
      </c>
      <c r="I6015" t="s">
        <v>834</v>
      </c>
      <c r="J6015">
        <v>2</v>
      </c>
      <c r="O6015" t="s">
        <v>907</v>
      </c>
    </row>
    <row r="6016" spans="1:15">
      <c r="A6016">
        <f t="shared" si="187"/>
        <v>6015</v>
      </c>
      <c r="B6016" s="14">
        <v>44555</v>
      </c>
      <c r="C6016" t="s">
        <v>6</v>
      </c>
      <c r="D6016" t="s">
        <v>20</v>
      </c>
      <c r="E6016" s="15">
        <f t="shared" si="188"/>
        <v>20202813</v>
      </c>
      <c r="F6016">
        <v>436</v>
      </c>
      <c r="G6016">
        <v>99999</v>
      </c>
      <c r="H6016" t="str">
        <f>IF(VLOOKUP(G6016,Clientes!$A$2:$D$102,4,FALSE)=0,Clientes!$D$6,VLOOKUP(G6016,Clientes!$A$2:$D$102,4,FALSE))</f>
        <v>Ciudad de México</v>
      </c>
      <c r="I6016" t="s">
        <v>885</v>
      </c>
      <c r="J6016">
        <v>6</v>
      </c>
      <c r="O6016" t="s">
        <v>907</v>
      </c>
    </row>
    <row r="6017" spans="1:15">
      <c r="A6017">
        <f t="shared" si="187"/>
        <v>6016</v>
      </c>
      <c r="B6017" s="14">
        <v>44555</v>
      </c>
      <c r="C6017" t="s">
        <v>6</v>
      </c>
      <c r="D6017" t="s">
        <v>21</v>
      </c>
      <c r="E6017" s="15">
        <f t="shared" si="188"/>
        <v>20202814</v>
      </c>
      <c r="F6017">
        <v>445</v>
      </c>
      <c r="G6017">
        <v>99999</v>
      </c>
      <c r="H6017" t="str">
        <f>IF(VLOOKUP(G6017,Clientes!$A$2:$D$102,4,FALSE)=0,Clientes!$D$6,VLOOKUP(G6017,Clientes!$A$2:$D$102,4,FALSE))</f>
        <v>Ciudad de México</v>
      </c>
      <c r="I6017" t="s">
        <v>880</v>
      </c>
      <c r="J6017">
        <v>4</v>
      </c>
      <c r="O6017" t="s">
        <v>908</v>
      </c>
    </row>
    <row r="6018" spans="1:15">
      <c r="A6018">
        <f t="shared" si="187"/>
        <v>6017</v>
      </c>
      <c r="B6018" s="14">
        <v>44556</v>
      </c>
      <c r="C6018" t="s">
        <v>6</v>
      </c>
      <c r="D6018" t="s">
        <v>22</v>
      </c>
      <c r="E6018" s="15">
        <f t="shared" si="188"/>
        <v>20202815</v>
      </c>
      <c r="F6018">
        <v>91</v>
      </c>
      <c r="G6018">
        <v>91</v>
      </c>
      <c r="H6018" t="str">
        <f>IF(VLOOKUP(G6018,Clientes!$A$2:$D$102,4,FALSE)=0,Clientes!$D$6,VLOOKUP(G6018,Clientes!$A$2:$D$102,4,FALSE))</f>
        <v>Guadalajara</v>
      </c>
      <c r="I6018" t="s">
        <v>862</v>
      </c>
      <c r="J6018">
        <v>6</v>
      </c>
      <c r="O6018" t="s">
        <v>907</v>
      </c>
    </row>
    <row r="6019" spans="1:15">
      <c r="A6019">
        <f t="shared" si="187"/>
        <v>6018</v>
      </c>
      <c r="B6019" s="14">
        <v>44556</v>
      </c>
      <c r="C6019" t="s">
        <v>6</v>
      </c>
      <c r="D6019" t="s">
        <v>20</v>
      </c>
      <c r="E6019" s="15">
        <f t="shared" si="188"/>
        <v>20202816</v>
      </c>
      <c r="F6019">
        <v>211</v>
      </c>
      <c r="G6019">
        <v>99999</v>
      </c>
      <c r="H6019" t="str">
        <f>IF(VLOOKUP(G6019,Clientes!$A$2:$D$102,4,FALSE)=0,Clientes!$D$6,VLOOKUP(G6019,Clientes!$A$2:$D$102,4,FALSE))</f>
        <v>Ciudad de México</v>
      </c>
      <c r="I6019" t="s">
        <v>838</v>
      </c>
      <c r="J6019">
        <v>1</v>
      </c>
      <c r="O6019" t="s">
        <v>908</v>
      </c>
    </row>
    <row r="6020" spans="1:15">
      <c r="A6020">
        <f t="shared" ref="A6020:A6083" si="189">A6019+1</f>
        <v>6019</v>
      </c>
      <c r="B6020" s="14">
        <v>44556</v>
      </c>
      <c r="C6020" t="s">
        <v>6</v>
      </c>
      <c r="D6020" t="s">
        <v>21</v>
      </c>
      <c r="E6020" s="15">
        <f t="shared" si="188"/>
        <v>20202817</v>
      </c>
      <c r="F6020">
        <v>457</v>
      </c>
      <c r="G6020">
        <v>99999</v>
      </c>
      <c r="H6020" t="str">
        <f>IF(VLOOKUP(G6020,Clientes!$A$2:$D$102,4,FALSE)=0,Clientes!$D$6,VLOOKUP(G6020,Clientes!$A$2:$D$102,4,FALSE))</f>
        <v>Ciudad de México</v>
      </c>
      <c r="I6020" t="s">
        <v>870</v>
      </c>
      <c r="J6020">
        <v>4</v>
      </c>
      <c r="O6020" t="s">
        <v>32</v>
      </c>
    </row>
    <row r="6021" spans="1:15">
      <c r="A6021">
        <f t="shared" si="189"/>
        <v>6020</v>
      </c>
      <c r="B6021" s="14">
        <v>44557</v>
      </c>
      <c r="C6021" t="s">
        <v>6</v>
      </c>
      <c r="D6021" t="s">
        <v>20</v>
      </c>
      <c r="E6021" s="15">
        <f t="shared" si="188"/>
        <v>20202818</v>
      </c>
      <c r="F6021">
        <v>380</v>
      </c>
      <c r="G6021">
        <v>99999</v>
      </c>
      <c r="H6021" t="str">
        <f>IF(VLOOKUP(G6021,Clientes!$A$2:$D$102,4,FALSE)=0,Clientes!$D$6,VLOOKUP(G6021,Clientes!$A$2:$D$102,4,FALSE))</f>
        <v>Ciudad de México</v>
      </c>
      <c r="I6021" t="s">
        <v>862</v>
      </c>
      <c r="J6021">
        <v>4</v>
      </c>
      <c r="O6021" t="s">
        <v>32</v>
      </c>
    </row>
    <row r="6022" spans="1:15">
      <c r="A6022">
        <f t="shared" si="189"/>
        <v>6021</v>
      </c>
      <c r="B6022" s="14">
        <v>44558</v>
      </c>
      <c r="C6022" t="s">
        <v>6</v>
      </c>
      <c r="D6022" t="s">
        <v>21</v>
      </c>
      <c r="E6022" s="15">
        <f t="shared" si="188"/>
        <v>20202819</v>
      </c>
      <c r="F6022">
        <v>16</v>
      </c>
      <c r="G6022">
        <v>16</v>
      </c>
      <c r="H6022" t="str">
        <f>IF(VLOOKUP(G6022,Clientes!$A$2:$D$102,4,FALSE)=0,Clientes!$D$6,VLOOKUP(G6022,Clientes!$A$2:$D$102,4,FALSE))</f>
        <v>Ciudad Obregón</v>
      </c>
      <c r="I6022" t="s">
        <v>888</v>
      </c>
      <c r="J6022">
        <v>7</v>
      </c>
      <c r="O6022" t="s">
        <v>907</v>
      </c>
    </row>
    <row r="6023" spans="1:15">
      <c r="A6023">
        <f t="shared" si="189"/>
        <v>6022</v>
      </c>
      <c r="B6023" s="14">
        <v>44558</v>
      </c>
      <c r="C6023" t="s">
        <v>6</v>
      </c>
      <c r="D6023" t="s">
        <v>22</v>
      </c>
      <c r="E6023" s="15">
        <f t="shared" si="188"/>
        <v>20202820</v>
      </c>
      <c r="F6023">
        <v>121</v>
      </c>
      <c r="G6023">
        <v>99999</v>
      </c>
      <c r="H6023" t="str">
        <f>IF(VLOOKUP(G6023,Clientes!$A$2:$D$102,4,FALSE)=0,Clientes!$D$6,VLOOKUP(G6023,Clientes!$A$2:$D$102,4,FALSE))</f>
        <v>Ciudad de México</v>
      </c>
      <c r="I6023" t="s">
        <v>842</v>
      </c>
      <c r="J6023">
        <v>3</v>
      </c>
      <c r="O6023" t="s">
        <v>907</v>
      </c>
    </row>
    <row r="6024" spans="1:15">
      <c r="A6024">
        <f t="shared" si="189"/>
        <v>6023</v>
      </c>
      <c r="B6024" s="14">
        <v>44558</v>
      </c>
      <c r="C6024" t="s">
        <v>6</v>
      </c>
      <c r="D6024" t="s">
        <v>22</v>
      </c>
      <c r="E6024" s="15">
        <f t="shared" si="188"/>
        <v>20202821</v>
      </c>
      <c r="F6024">
        <v>210</v>
      </c>
      <c r="G6024">
        <v>99999</v>
      </c>
      <c r="H6024" t="str">
        <f>IF(VLOOKUP(G6024,Clientes!$A$2:$D$102,4,FALSE)=0,Clientes!$D$6,VLOOKUP(G6024,Clientes!$A$2:$D$102,4,FALSE))</f>
        <v>Ciudad de México</v>
      </c>
      <c r="I6024" t="s">
        <v>838</v>
      </c>
      <c r="J6024">
        <v>4</v>
      </c>
      <c r="O6024" t="s">
        <v>907</v>
      </c>
    </row>
    <row r="6025" spans="1:15">
      <c r="A6025">
        <f t="shared" si="189"/>
        <v>6024</v>
      </c>
      <c r="B6025" s="14">
        <v>44558</v>
      </c>
      <c r="C6025" t="s">
        <v>6</v>
      </c>
      <c r="D6025" t="s">
        <v>20</v>
      </c>
      <c r="E6025" s="15">
        <f t="shared" si="188"/>
        <v>20202822</v>
      </c>
      <c r="F6025">
        <v>222</v>
      </c>
      <c r="G6025">
        <v>99999</v>
      </c>
      <c r="H6025" t="str">
        <f>IF(VLOOKUP(G6025,Clientes!$A$2:$D$102,4,FALSE)=0,Clientes!$D$6,VLOOKUP(G6025,Clientes!$A$2:$D$102,4,FALSE))</f>
        <v>Ciudad de México</v>
      </c>
      <c r="I6025" t="s">
        <v>834</v>
      </c>
      <c r="J6025">
        <v>6</v>
      </c>
      <c r="O6025" t="s">
        <v>908</v>
      </c>
    </row>
    <row r="6026" spans="1:15">
      <c r="A6026">
        <f t="shared" si="189"/>
        <v>6025</v>
      </c>
      <c r="B6026" s="14">
        <v>44559</v>
      </c>
      <c r="C6026" t="s">
        <v>6</v>
      </c>
      <c r="D6026" t="s">
        <v>20</v>
      </c>
      <c r="E6026" s="15">
        <f t="shared" si="188"/>
        <v>20202823</v>
      </c>
      <c r="F6026">
        <v>20</v>
      </c>
      <c r="G6026">
        <v>20</v>
      </c>
      <c r="H6026" t="str">
        <f>IF(VLOOKUP(G6026,Clientes!$A$2:$D$102,4,FALSE)=0,Clientes!$D$6,VLOOKUP(G6026,Clientes!$A$2:$D$102,4,FALSE))</f>
        <v>Hermosillo</v>
      </c>
      <c r="I6026" t="s">
        <v>834</v>
      </c>
      <c r="J6026">
        <v>6</v>
      </c>
      <c r="O6026" t="s">
        <v>908</v>
      </c>
    </row>
    <row r="6027" spans="1:15">
      <c r="A6027">
        <f t="shared" si="189"/>
        <v>6026</v>
      </c>
      <c r="B6027" s="14">
        <v>44559</v>
      </c>
      <c r="C6027" t="s">
        <v>6</v>
      </c>
      <c r="D6027" t="s">
        <v>21</v>
      </c>
      <c r="E6027" s="15">
        <f t="shared" si="188"/>
        <v>20202824</v>
      </c>
      <c r="F6027">
        <v>52</v>
      </c>
      <c r="G6027">
        <v>52</v>
      </c>
      <c r="H6027" t="str">
        <f>IF(VLOOKUP(G6027,Clientes!$A$2:$D$102,4,FALSE)=0,Clientes!$D$6,VLOOKUP(G6027,Clientes!$A$2:$D$102,4,FALSE))</f>
        <v>Ciudad de México</v>
      </c>
      <c r="I6027" t="s">
        <v>833</v>
      </c>
      <c r="J6027">
        <v>1</v>
      </c>
      <c r="O6027" t="s">
        <v>32</v>
      </c>
    </row>
    <row r="6028" spans="1:15">
      <c r="A6028">
        <f t="shared" si="189"/>
        <v>6027</v>
      </c>
      <c r="B6028" s="14">
        <v>44559</v>
      </c>
      <c r="C6028" t="s">
        <v>6</v>
      </c>
      <c r="D6028" t="s">
        <v>20</v>
      </c>
      <c r="E6028" s="15">
        <f t="shared" si="188"/>
        <v>20202825</v>
      </c>
      <c r="F6028">
        <v>59</v>
      </c>
      <c r="G6028">
        <v>59</v>
      </c>
      <c r="H6028" t="str">
        <f>IF(VLOOKUP(G6028,Clientes!$A$2:$D$102,4,FALSE)=0,Clientes!$D$6,VLOOKUP(G6028,Clientes!$A$2:$D$102,4,FALSE))</f>
        <v>Ecatepec</v>
      </c>
      <c r="I6028" t="s">
        <v>887</v>
      </c>
      <c r="J6028">
        <v>2</v>
      </c>
      <c r="O6028" t="s">
        <v>32</v>
      </c>
    </row>
    <row r="6029" spans="1:15">
      <c r="A6029">
        <f t="shared" si="189"/>
        <v>6028</v>
      </c>
      <c r="B6029" s="14">
        <v>44559</v>
      </c>
      <c r="C6029" t="s">
        <v>6</v>
      </c>
      <c r="D6029" t="s">
        <v>20</v>
      </c>
      <c r="E6029" s="15">
        <f t="shared" si="188"/>
        <v>20202826</v>
      </c>
      <c r="F6029">
        <v>61</v>
      </c>
      <c r="G6029">
        <v>61</v>
      </c>
      <c r="H6029" t="str">
        <f>IF(VLOOKUP(G6029,Clientes!$A$2:$D$102,4,FALSE)=0,Clientes!$D$6,VLOOKUP(G6029,Clientes!$A$2:$D$102,4,FALSE))</f>
        <v>Ensenada</v>
      </c>
      <c r="I6029" t="s">
        <v>879</v>
      </c>
      <c r="J6029">
        <v>4</v>
      </c>
      <c r="O6029" t="s">
        <v>908</v>
      </c>
    </row>
    <row r="6030" spans="1:15">
      <c r="A6030">
        <f t="shared" si="189"/>
        <v>6029</v>
      </c>
      <c r="B6030" s="14">
        <v>44559</v>
      </c>
      <c r="C6030" t="s">
        <v>6</v>
      </c>
      <c r="D6030" t="s">
        <v>21</v>
      </c>
      <c r="E6030" s="15">
        <f t="shared" si="188"/>
        <v>20202827</v>
      </c>
      <c r="F6030">
        <v>67</v>
      </c>
      <c r="G6030">
        <v>67</v>
      </c>
      <c r="H6030" t="str">
        <f>IF(VLOOKUP(G6030,Clientes!$A$2:$D$102,4,FALSE)=0,Clientes!$D$6,VLOOKUP(G6030,Clientes!$A$2:$D$102,4,FALSE))</f>
        <v>Guadalajara</v>
      </c>
      <c r="I6030" t="s">
        <v>835</v>
      </c>
      <c r="J6030">
        <v>4</v>
      </c>
      <c r="O6030" t="s">
        <v>32</v>
      </c>
    </row>
    <row r="6031" spans="1:15">
      <c r="A6031">
        <f t="shared" si="189"/>
        <v>6030</v>
      </c>
      <c r="B6031" s="14">
        <v>44559</v>
      </c>
      <c r="C6031" t="s">
        <v>6</v>
      </c>
      <c r="D6031" t="s">
        <v>20</v>
      </c>
      <c r="E6031" s="15">
        <f t="shared" si="188"/>
        <v>20202828</v>
      </c>
      <c r="F6031">
        <v>250</v>
      </c>
      <c r="G6031">
        <v>99999</v>
      </c>
      <c r="H6031" t="str">
        <f>IF(VLOOKUP(G6031,Clientes!$A$2:$D$102,4,FALSE)=0,Clientes!$D$6,VLOOKUP(G6031,Clientes!$A$2:$D$102,4,FALSE))</f>
        <v>Ciudad de México</v>
      </c>
      <c r="I6031" t="s">
        <v>885</v>
      </c>
      <c r="J6031">
        <v>3</v>
      </c>
      <c r="O6031" t="s">
        <v>908</v>
      </c>
    </row>
    <row r="6032" spans="1:15">
      <c r="A6032">
        <f t="shared" si="189"/>
        <v>6031</v>
      </c>
      <c r="B6032" s="14">
        <v>44559</v>
      </c>
      <c r="C6032" t="s">
        <v>6</v>
      </c>
      <c r="D6032" t="s">
        <v>20</v>
      </c>
      <c r="E6032" s="15">
        <f t="shared" si="188"/>
        <v>20202829</v>
      </c>
      <c r="F6032">
        <v>273</v>
      </c>
      <c r="G6032">
        <v>99999</v>
      </c>
      <c r="H6032" t="str">
        <f>IF(VLOOKUP(G6032,Clientes!$A$2:$D$102,4,FALSE)=0,Clientes!$D$6,VLOOKUP(G6032,Clientes!$A$2:$D$102,4,FALSE))</f>
        <v>Ciudad de México</v>
      </c>
      <c r="I6032" t="s">
        <v>876</v>
      </c>
      <c r="J6032">
        <v>5</v>
      </c>
      <c r="O6032" t="s">
        <v>908</v>
      </c>
    </row>
    <row r="6033" spans="1:15">
      <c r="A6033">
        <f t="shared" si="189"/>
        <v>6032</v>
      </c>
      <c r="B6033" s="14">
        <v>44559</v>
      </c>
      <c r="C6033" t="s">
        <v>6</v>
      </c>
      <c r="D6033" t="s">
        <v>20</v>
      </c>
      <c r="E6033" s="15">
        <f t="shared" si="188"/>
        <v>20202830</v>
      </c>
      <c r="F6033">
        <v>302</v>
      </c>
      <c r="G6033">
        <v>99999</v>
      </c>
      <c r="H6033" t="str">
        <f>IF(VLOOKUP(G6033,Clientes!$A$2:$D$102,4,FALSE)=0,Clientes!$D$6,VLOOKUP(G6033,Clientes!$A$2:$D$102,4,FALSE))</f>
        <v>Ciudad de México</v>
      </c>
      <c r="I6033" t="s">
        <v>842</v>
      </c>
      <c r="J6033">
        <v>1</v>
      </c>
      <c r="O6033" t="s">
        <v>908</v>
      </c>
    </row>
    <row r="6034" spans="1:15">
      <c r="A6034">
        <f t="shared" si="189"/>
        <v>6033</v>
      </c>
      <c r="B6034" s="14">
        <v>44559</v>
      </c>
      <c r="C6034" t="s">
        <v>6</v>
      </c>
      <c r="D6034" t="s">
        <v>20</v>
      </c>
      <c r="E6034" s="15">
        <f t="shared" si="188"/>
        <v>20202831</v>
      </c>
      <c r="F6034">
        <v>344</v>
      </c>
      <c r="G6034">
        <v>99999</v>
      </c>
      <c r="H6034" t="str">
        <f>IF(VLOOKUP(G6034,Clientes!$A$2:$D$102,4,FALSE)=0,Clientes!$D$6,VLOOKUP(G6034,Clientes!$A$2:$D$102,4,FALSE))</f>
        <v>Ciudad de México</v>
      </c>
      <c r="I6034" t="s">
        <v>882</v>
      </c>
      <c r="J6034">
        <v>2</v>
      </c>
      <c r="O6034" t="s">
        <v>907</v>
      </c>
    </row>
    <row r="6035" spans="1:15">
      <c r="A6035">
        <f t="shared" si="189"/>
        <v>6034</v>
      </c>
      <c r="B6035" s="14">
        <v>44559</v>
      </c>
      <c r="C6035" t="s">
        <v>6</v>
      </c>
      <c r="D6035" t="s">
        <v>22</v>
      </c>
      <c r="E6035" s="15">
        <f t="shared" si="188"/>
        <v>20202832</v>
      </c>
      <c r="F6035">
        <v>382</v>
      </c>
      <c r="G6035">
        <v>99999</v>
      </c>
      <c r="H6035" t="str">
        <f>IF(VLOOKUP(G6035,Clientes!$A$2:$D$102,4,FALSE)=0,Clientes!$D$6,VLOOKUP(G6035,Clientes!$A$2:$D$102,4,FALSE))</f>
        <v>Ciudad de México</v>
      </c>
      <c r="I6035" t="s">
        <v>877</v>
      </c>
      <c r="J6035">
        <v>1</v>
      </c>
      <c r="O6035" t="s">
        <v>907</v>
      </c>
    </row>
    <row r="6036" spans="1:15">
      <c r="A6036">
        <f t="shared" si="189"/>
        <v>6035</v>
      </c>
      <c r="B6036" s="14">
        <v>44559</v>
      </c>
      <c r="C6036" t="s">
        <v>6</v>
      </c>
      <c r="D6036" t="s">
        <v>22</v>
      </c>
      <c r="E6036" s="15">
        <f t="shared" si="188"/>
        <v>20202833</v>
      </c>
      <c r="F6036">
        <v>406</v>
      </c>
      <c r="G6036">
        <v>99999</v>
      </c>
      <c r="H6036" t="str">
        <f>IF(VLOOKUP(G6036,Clientes!$A$2:$D$102,4,FALSE)=0,Clientes!$D$6,VLOOKUP(G6036,Clientes!$A$2:$D$102,4,FALSE))</f>
        <v>Ciudad de México</v>
      </c>
      <c r="I6036" t="s">
        <v>875</v>
      </c>
      <c r="J6036">
        <v>5</v>
      </c>
      <c r="O6036" t="s">
        <v>32</v>
      </c>
    </row>
    <row r="6037" spans="1:15">
      <c r="A6037">
        <f t="shared" si="189"/>
        <v>6036</v>
      </c>
      <c r="B6037" s="14">
        <v>44559</v>
      </c>
      <c r="C6037" t="s">
        <v>6</v>
      </c>
      <c r="D6037" t="s">
        <v>20</v>
      </c>
      <c r="E6037" s="15">
        <f t="shared" si="188"/>
        <v>20202834</v>
      </c>
      <c r="F6037">
        <v>462</v>
      </c>
      <c r="G6037">
        <v>99999</v>
      </c>
      <c r="H6037" t="str">
        <f>IF(VLOOKUP(G6037,Clientes!$A$2:$D$102,4,FALSE)=0,Clientes!$D$6,VLOOKUP(G6037,Clientes!$A$2:$D$102,4,FALSE))</f>
        <v>Ciudad de México</v>
      </c>
      <c r="I6037" t="s">
        <v>831</v>
      </c>
      <c r="J6037">
        <v>1</v>
      </c>
      <c r="O6037" t="s">
        <v>908</v>
      </c>
    </row>
    <row r="6038" spans="1:15">
      <c r="A6038">
        <f t="shared" si="189"/>
        <v>6037</v>
      </c>
      <c r="B6038" s="14">
        <v>44560</v>
      </c>
      <c r="C6038" t="s">
        <v>6</v>
      </c>
      <c r="D6038" t="s">
        <v>22</v>
      </c>
      <c r="E6038" s="15">
        <f t="shared" si="188"/>
        <v>20202835</v>
      </c>
      <c r="F6038">
        <v>24</v>
      </c>
      <c r="G6038">
        <v>24</v>
      </c>
      <c r="H6038" t="str">
        <f>IF(VLOOKUP(G6038,Clientes!$A$2:$D$102,4,FALSE)=0,Clientes!$D$6,VLOOKUP(G6038,Clientes!$A$2:$D$102,4,FALSE))</f>
        <v>Villa Nicolás Romero</v>
      </c>
      <c r="I6038" t="s">
        <v>869</v>
      </c>
      <c r="J6038">
        <v>3</v>
      </c>
      <c r="O6038" t="s">
        <v>908</v>
      </c>
    </row>
    <row r="6039" spans="1:15">
      <c r="A6039">
        <f t="shared" si="189"/>
        <v>6038</v>
      </c>
      <c r="B6039" s="14">
        <v>44560</v>
      </c>
      <c r="C6039" t="s">
        <v>6</v>
      </c>
      <c r="D6039" t="s">
        <v>20</v>
      </c>
      <c r="E6039" s="15">
        <f t="shared" si="188"/>
        <v>20202836</v>
      </c>
      <c r="F6039">
        <v>74</v>
      </c>
      <c r="G6039">
        <v>74</v>
      </c>
      <c r="H6039" t="str">
        <f>IF(VLOOKUP(G6039,Clientes!$A$2:$D$102,4,FALSE)=0,Clientes!$D$6,VLOOKUP(G6039,Clientes!$A$2:$D$102,4,FALSE))</f>
        <v>Ciudad de México</v>
      </c>
      <c r="I6039" t="s">
        <v>855</v>
      </c>
      <c r="J6039">
        <v>3</v>
      </c>
      <c r="O6039" t="s">
        <v>907</v>
      </c>
    </row>
    <row r="6040" spans="1:15">
      <c r="A6040">
        <f t="shared" si="189"/>
        <v>6039</v>
      </c>
      <c r="B6040" s="14">
        <v>44560</v>
      </c>
      <c r="C6040" t="s">
        <v>6</v>
      </c>
      <c r="D6040" t="s">
        <v>22</v>
      </c>
      <c r="E6040" s="15">
        <f t="shared" si="188"/>
        <v>20202837</v>
      </c>
      <c r="F6040">
        <v>125</v>
      </c>
      <c r="G6040">
        <v>99999</v>
      </c>
      <c r="H6040" t="str">
        <f>IF(VLOOKUP(G6040,Clientes!$A$2:$D$102,4,FALSE)=0,Clientes!$D$6,VLOOKUP(G6040,Clientes!$A$2:$D$102,4,FALSE))</f>
        <v>Ciudad de México</v>
      </c>
      <c r="I6040" t="s">
        <v>832</v>
      </c>
      <c r="J6040">
        <v>4</v>
      </c>
      <c r="O6040" t="s">
        <v>907</v>
      </c>
    </row>
    <row r="6041" spans="1:15">
      <c r="A6041">
        <f t="shared" si="189"/>
        <v>6040</v>
      </c>
      <c r="B6041" s="14">
        <v>44560</v>
      </c>
      <c r="C6041" t="s">
        <v>6</v>
      </c>
      <c r="D6041" t="s">
        <v>20</v>
      </c>
      <c r="E6041" s="15">
        <f t="shared" si="188"/>
        <v>20202838</v>
      </c>
      <c r="F6041">
        <v>139</v>
      </c>
      <c r="G6041">
        <v>99999</v>
      </c>
      <c r="H6041" t="str">
        <f>IF(VLOOKUP(G6041,Clientes!$A$2:$D$102,4,FALSE)=0,Clientes!$D$6,VLOOKUP(G6041,Clientes!$A$2:$D$102,4,FALSE))</f>
        <v>Ciudad de México</v>
      </c>
      <c r="I6041" t="s">
        <v>885</v>
      </c>
      <c r="J6041">
        <v>5</v>
      </c>
      <c r="O6041" t="s">
        <v>907</v>
      </c>
    </row>
    <row r="6042" spans="1:15">
      <c r="A6042">
        <f t="shared" si="189"/>
        <v>6041</v>
      </c>
      <c r="B6042" s="14">
        <v>44560</v>
      </c>
      <c r="C6042" t="s">
        <v>6</v>
      </c>
      <c r="D6042" t="s">
        <v>20</v>
      </c>
      <c r="E6042" s="15">
        <f t="shared" si="188"/>
        <v>20202839</v>
      </c>
      <c r="F6042">
        <v>426</v>
      </c>
      <c r="G6042">
        <v>99999</v>
      </c>
      <c r="H6042" t="str">
        <f>IF(VLOOKUP(G6042,Clientes!$A$2:$D$102,4,FALSE)=0,Clientes!$D$6,VLOOKUP(G6042,Clientes!$A$2:$D$102,4,FALSE))</f>
        <v>Ciudad de México</v>
      </c>
      <c r="I6042" t="s">
        <v>881</v>
      </c>
      <c r="J6042">
        <v>2</v>
      </c>
      <c r="O6042" t="s">
        <v>907</v>
      </c>
    </row>
    <row r="6043" spans="1:15">
      <c r="A6043">
        <f t="shared" si="189"/>
        <v>6042</v>
      </c>
      <c r="B6043" s="14">
        <v>44560</v>
      </c>
      <c r="C6043" t="s">
        <v>6</v>
      </c>
      <c r="D6043" t="s">
        <v>21</v>
      </c>
      <c r="E6043" s="15">
        <f t="shared" si="188"/>
        <v>20202840</v>
      </c>
      <c r="F6043">
        <v>435</v>
      </c>
      <c r="G6043">
        <v>99999</v>
      </c>
      <c r="H6043" t="str">
        <f>IF(VLOOKUP(G6043,Clientes!$A$2:$D$102,4,FALSE)=0,Clientes!$D$6,VLOOKUP(G6043,Clientes!$A$2:$D$102,4,FALSE))</f>
        <v>Ciudad de México</v>
      </c>
      <c r="I6043" t="s">
        <v>856</v>
      </c>
      <c r="J6043">
        <v>1</v>
      </c>
      <c r="O6043" t="s">
        <v>32</v>
      </c>
    </row>
    <row r="6044" spans="1:15">
      <c r="A6044">
        <f t="shared" si="189"/>
        <v>6043</v>
      </c>
      <c r="B6044" s="14">
        <v>44560</v>
      </c>
      <c r="C6044" t="s">
        <v>6</v>
      </c>
      <c r="D6044" t="s">
        <v>20</v>
      </c>
      <c r="E6044" s="15">
        <f t="shared" si="188"/>
        <v>20202841</v>
      </c>
      <c r="F6044">
        <v>459</v>
      </c>
      <c r="G6044">
        <v>99999</v>
      </c>
      <c r="H6044" t="str">
        <f>IF(VLOOKUP(G6044,Clientes!$A$2:$D$102,4,FALSE)=0,Clientes!$D$6,VLOOKUP(G6044,Clientes!$A$2:$D$102,4,FALSE))</f>
        <v>Ciudad de México</v>
      </c>
      <c r="I6044" t="s">
        <v>851</v>
      </c>
      <c r="J6044">
        <v>4</v>
      </c>
      <c r="O6044" t="s">
        <v>907</v>
      </c>
    </row>
    <row r="6045" spans="1:15">
      <c r="A6045">
        <f t="shared" si="189"/>
        <v>6044</v>
      </c>
      <c r="B6045" s="14">
        <v>44561</v>
      </c>
      <c r="C6045" t="s">
        <v>6</v>
      </c>
      <c r="D6045" t="s">
        <v>20</v>
      </c>
      <c r="E6045" s="15">
        <f t="shared" si="188"/>
        <v>20202842</v>
      </c>
      <c r="F6045">
        <v>62</v>
      </c>
      <c r="G6045">
        <v>62</v>
      </c>
      <c r="H6045" t="str">
        <f>IF(VLOOKUP(G6045,Clientes!$A$2:$D$102,4,FALSE)=0,Clientes!$D$6,VLOOKUP(G6045,Clientes!$A$2:$D$102,4,FALSE))</f>
        <v>Ecatepec</v>
      </c>
      <c r="I6045" t="s">
        <v>864</v>
      </c>
      <c r="J6045">
        <v>3</v>
      </c>
      <c r="O6045" t="s">
        <v>907</v>
      </c>
    </row>
    <row r="6046" spans="1:15">
      <c r="A6046">
        <f t="shared" si="189"/>
        <v>6045</v>
      </c>
      <c r="B6046" s="14">
        <v>44561</v>
      </c>
      <c r="C6046" t="s">
        <v>6</v>
      </c>
      <c r="D6046" t="s">
        <v>21</v>
      </c>
      <c r="E6046" s="15">
        <f t="shared" si="188"/>
        <v>20202843</v>
      </c>
      <c r="F6046">
        <v>81</v>
      </c>
      <c r="G6046">
        <v>81</v>
      </c>
      <c r="H6046" t="str">
        <f>IF(VLOOKUP(G6046,Clientes!$A$2:$D$102,4,FALSE)=0,Clientes!$D$6,VLOOKUP(G6046,Clientes!$A$2:$D$102,4,FALSE))</f>
        <v>Celaya</v>
      </c>
      <c r="I6046" t="s">
        <v>858</v>
      </c>
      <c r="J6046">
        <v>3</v>
      </c>
      <c r="O6046" t="s">
        <v>907</v>
      </c>
    </row>
    <row r="6047" spans="1:15">
      <c r="A6047">
        <f t="shared" si="189"/>
        <v>6046</v>
      </c>
      <c r="B6047" s="14">
        <v>44561</v>
      </c>
      <c r="C6047" t="s">
        <v>6</v>
      </c>
      <c r="D6047" t="s">
        <v>22</v>
      </c>
      <c r="E6047" s="15">
        <f t="shared" si="188"/>
        <v>20202844</v>
      </c>
      <c r="F6047">
        <v>137</v>
      </c>
      <c r="G6047">
        <v>99999</v>
      </c>
      <c r="H6047" t="str">
        <f>IF(VLOOKUP(G6047,Clientes!$A$2:$D$102,4,FALSE)=0,Clientes!$D$6,VLOOKUP(G6047,Clientes!$A$2:$D$102,4,FALSE))</f>
        <v>Ciudad de México</v>
      </c>
      <c r="I6047" t="s">
        <v>835</v>
      </c>
      <c r="J6047">
        <v>7</v>
      </c>
      <c r="O6047" t="s">
        <v>32</v>
      </c>
    </row>
    <row r="6048" spans="1:15">
      <c r="A6048">
        <f t="shared" si="189"/>
        <v>6047</v>
      </c>
      <c r="B6048" s="14">
        <v>44561</v>
      </c>
      <c r="C6048" t="s">
        <v>6</v>
      </c>
      <c r="D6048" t="s">
        <v>21</v>
      </c>
      <c r="E6048" s="15">
        <f t="shared" si="188"/>
        <v>20202845</v>
      </c>
      <c r="F6048">
        <v>164</v>
      </c>
      <c r="G6048">
        <v>99999</v>
      </c>
      <c r="H6048" t="str">
        <f>IF(VLOOKUP(G6048,Clientes!$A$2:$D$102,4,FALSE)=0,Clientes!$D$6,VLOOKUP(G6048,Clientes!$A$2:$D$102,4,FALSE))</f>
        <v>Ciudad de México</v>
      </c>
      <c r="I6048" t="s">
        <v>830</v>
      </c>
      <c r="J6048">
        <v>5</v>
      </c>
      <c r="O6048" t="s">
        <v>907</v>
      </c>
    </row>
    <row r="6049" spans="1:15">
      <c r="A6049">
        <f t="shared" si="189"/>
        <v>6048</v>
      </c>
      <c r="B6049" s="14">
        <v>44561</v>
      </c>
      <c r="C6049" t="s">
        <v>6</v>
      </c>
      <c r="D6049" t="s">
        <v>20</v>
      </c>
      <c r="E6049" s="15">
        <f t="shared" si="188"/>
        <v>20202846</v>
      </c>
      <c r="F6049">
        <v>218</v>
      </c>
      <c r="G6049">
        <v>99999</v>
      </c>
      <c r="H6049" t="str">
        <f>IF(VLOOKUP(G6049,Clientes!$A$2:$D$102,4,FALSE)=0,Clientes!$D$6,VLOOKUP(G6049,Clientes!$A$2:$D$102,4,FALSE))</f>
        <v>Ciudad de México</v>
      </c>
      <c r="I6049" t="s">
        <v>877</v>
      </c>
      <c r="J6049">
        <v>7</v>
      </c>
      <c r="O6049" t="s">
        <v>32</v>
      </c>
    </row>
    <row r="6050" spans="1:15">
      <c r="A6050">
        <f t="shared" si="189"/>
        <v>6049</v>
      </c>
      <c r="B6050" s="14">
        <v>44561</v>
      </c>
      <c r="C6050" t="s">
        <v>6</v>
      </c>
      <c r="D6050" t="s">
        <v>20</v>
      </c>
      <c r="E6050" s="15">
        <f t="shared" si="188"/>
        <v>20202847</v>
      </c>
      <c r="F6050">
        <v>342</v>
      </c>
      <c r="G6050">
        <v>99999</v>
      </c>
      <c r="H6050" t="str">
        <f>IF(VLOOKUP(G6050,Clientes!$A$2:$D$102,4,FALSE)=0,Clientes!$D$6,VLOOKUP(G6050,Clientes!$A$2:$D$102,4,FALSE))</f>
        <v>Ciudad de México</v>
      </c>
      <c r="I6050" t="s">
        <v>842</v>
      </c>
      <c r="J6050">
        <v>7</v>
      </c>
      <c r="O6050" t="s">
        <v>908</v>
      </c>
    </row>
    <row r="6051" spans="1:15">
      <c r="A6051">
        <f t="shared" si="189"/>
        <v>6050</v>
      </c>
      <c r="B6051" s="14">
        <v>44561</v>
      </c>
      <c r="C6051" t="s">
        <v>6</v>
      </c>
      <c r="D6051" t="s">
        <v>20</v>
      </c>
      <c r="E6051" s="15">
        <f t="shared" si="188"/>
        <v>20202848</v>
      </c>
      <c r="F6051">
        <v>408</v>
      </c>
      <c r="G6051">
        <v>99999</v>
      </c>
      <c r="H6051" t="str">
        <f>IF(VLOOKUP(G6051,Clientes!$A$2:$D$102,4,FALSE)=0,Clientes!$D$6,VLOOKUP(G6051,Clientes!$A$2:$D$102,4,FALSE))</f>
        <v>Ciudad de México</v>
      </c>
      <c r="I6051" t="s">
        <v>871</v>
      </c>
      <c r="J6051">
        <v>5</v>
      </c>
      <c r="O6051" t="s">
        <v>908</v>
      </c>
    </row>
    <row r="6052" spans="1:15">
      <c r="A6052">
        <f t="shared" si="189"/>
        <v>6051</v>
      </c>
      <c r="B6052" s="14">
        <v>44470</v>
      </c>
      <c r="C6052" t="s">
        <v>6</v>
      </c>
      <c r="D6052" t="s">
        <v>20</v>
      </c>
      <c r="E6052" s="15">
        <f t="shared" si="188"/>
        <v>20202849</v>
      </c>
      <c r="F6052">
        <v>13</v>
      </c>
      <c r="G6052">
        <v>13</v>
      </c>
      <c r="H6052" t="str">
        <f>IF(VLOOKUP(G6052,Clientes!$A$2:$D$102,4,FALSE)=0,Clientes!$D$6,VLOOKUP(G6052,Clientes!$A$2:$D$102,4,FALSE))</f>
        <v>Salamanca</v>
      </c>
      <c r="I6052" t="s">
        <v>868</v>
      </c>
      <c r="J6052">
        <v>3</v>
      </c>
      <c r="O6052" t="s">
        <v>907</v>
      </c>
    </row>
    <row r="6053" spans="1:15">
      <c r="A6053">
        <f t="shared" si="189"/>
        <v>6052</v>
      </c>
      <c r="B6053" s="14">
        <v>44470</v>
      </c>
      <c r="C6053" t="s">
        <v>6</v>
      </c>
      <c r="D6053" t="s">
        <v>20</v>
      </c>
      <c r="E6053" s="15">
        <f t="shared" si="188"/>
        <v>20202850</v>
      </c>
      <c r="F6053">
        <v>96</v>
      </c>
      <c r="G6053">
        <v>96</v>
      </c>
      <c r="H6053" t="str">
        <f>IF(VLOOKUP(G6053,Clientes!$A$2:$D$102,4,FALSE)=0,Clientes!$D$6,VLOOKUP(G6053,Clientes!$A$2:$D$102,4,FALSE))</f>
        <v>Chetumal</v>
      </c>
      <c r="I6053" t="s">
        <v>852</v>
      </c>
      <c r="J6053">
        <v>5</v>
      </c>
      <c r="O6053" t="s">
        <v>908</v>
      </c>
    </row>
    <row r="6054" spans="1:15">
      <c r="A6054">
        <f t="shared" si="189"/>
        <v>6053</v>
      </c>
      <c r="B6054" s="14">
        <v>44470</v>
      </c>
      <c r="C6054" t="s">
        <v>6</v>
      </c>
      <c r="D6054" t="s">
        <v>22</v>
      </c>
      <c r="E6054" s="15">
        <f t="shared" si="188"/>
        <v>20202851</v>
      </c>
      <c r="F6054">
        <v>191</v>
      </c>
      <c r="G6054">
        <v>99999</v>
      </c>
      <c r="H6054" t="str">
        <f>IF(VLOOKUP(G6054,Clientes!$A$2:$D$102,4,FALSE)=0,Clientes!$D$6,VLOOKUP(G6054,Clientes!$A$2:$D$102,4,FALSE))</f>
        <v>Ciudad de México</v>
      </c>
      <c r="I6054" t="s">
        <v>868</v>
      </c>
      <c r="J6054">
        <v>7</v>
      </c>
      <c r="O6054" t="s">
        <v>907</v>
      </c>
    </row>
    <row r="6055" spans="1:15">
      <c r="A6055">
        <f t="shared" si="189"/>
        <v>6054</v>
      </c>
      <c r="B6055" s="14">
        <v>44470</v>
      </c>
      <c r="C6055" t="s">
        <v>6</v>
      </c>
      <c r="D6055" t="s">
        <v>20</v>
      </c>
      <c r="E6055" s="15">
        <f t="shared" si="188"/>
        <v>20202852</v>
      </c>
      <c r="F6055">
        <v>295</v>
      </c>
      <c r="G6055">
        <v>99999</v>
      </c>
      <c r="H6055" t="str">
        <f>IF(VLOOKUP(G6055,Clientes!$A$2:$D$102,4,FALSE)=0,Clientes!$D$6,VLOOKUP(G6055,Clientes!$A$2:$D$102,4,FALSE))</f>
        <v>Ciudad de México</v>
      </c>
      <c r="I6055" t="s">
        <v>869</v>
      </c>
      <c r="J6055">
        <v>4</v>
      </c>
      <c r="O6055" t="s">
        <v>32</v>
      </c>
    </row>
    <row r="6056" spans="1:15">
      <c r="A6056">
        <f t="shared" si="189"/>
        <v>6055</v>
      </c>
      <c r="B6056" s="14">
        <v>44470</v>
      </c>
      <c r="C6056" t="s">
        <v>6</v>
      </c>
      <c r="D6056" t="s">
        <v>21</v>
      </c>
      <c r="E6056" s="15">
        <f t="shared" si="188"/>
        <v>20202853</v>
      </c>
      <c r="F6056">
        <v>314</v>
      </c>
      <c r="G6056">
        <v>99999</v>
      </c>
      <c r="H6056" t="str">
        <f>IF(VLOOKUP(G6056,Clientes!$A$2:$D$102,4,FALSE)=0,Clientes!$D$6,VLOOKUP(G6056,Clientes!$A$2:$D$102,4,FALSE))</f>
        <v>Ciudad de México</v>
      </c>
      <c r="I6056" t="s">
        <v>869</v>
      </c>
      <c r="J6056">
        <v>1</v>
      </c>
      <c r="O6056" t="s">
        <v>907</v>
      </c>
    </row>
    <row r="6057" spans="1:15">
      <c r="A6057">
        <f t="shared" si="189"/>
        <v>6056</v>
      </c>
      <c r="B6057" s="14">
        <v>44470</v>
      </c>
      <c r="C6057" t="s">
        <v>6</v>
      </c>
      <c r="D6057" t="s">
        <v>22</v>
      </c>
      <c r="E6057" s="15">
        <f t="shared" si="188"/>
        <v>20202854</v>
      </c>
      <c r="F6057">
        <v>459</v>
      </c>
      <c r="G6057">
        <v>99999</v>
      </c>
      <c r="H6057" t="str">
        <f>IF(VLOOKUP(G6057,Clientes!$A$2:$D$102,4,FALSE)=0,Clientes!$D$6,VLOOKUP(G6057,Clientes!$A$2:$D$102,4,FALSE))</f>
        <v>Ciudad de México</v>
      </c>
      <c r="I6057" t="s">
        <v>827</v>
      </c>
      <c r="J6057">
        <v>6</v>
      </c>
      <c r="O6057" t="s">
        <v>32</v>
      </c>
    </row>
    <row r="6058" spans="1:15">
      <c r="A6058">
        <f t="shared" si="189"/>
        <v>6057</v>
      </c>
      <c r="B6058" s="14">
        <v>44471</v>
      </c>
      <c r="C6058" t="s">
        <v>6</v>
      </c>
      <c r="D6058" t="s">
        <v>20</v>
      </c>
      <c r="E6058" s="15">
        <f t="shared" si="188"/>
        <v>20202855</v>
      </c>
      <c r="F6058">
        <v>113</v>
      </c>
      <c r="G6058">
        <v>99999</v>
      </c>
      <c r="H6058" t="str">
        <f>IF(VLOOKUP(G6058,Clientes!$A$2:$D$102,4,FALSE)=0,Clientes!$D$6,VLOOKUP(G6058,Clientes!$A$2:$D$102,4,FALSE))</f>
        <v>Ciudad de México</v>
      </c>
      <c r="I6058" t="s">
        <v>854</v>
      </c>
      <c r="J6058">
        <v>1</v>
      </c>
      <c r="O6058" t="s">
        <v>908</v>
      </c>
    </row>
    <row r="6059" spans="1:15">
      <c r="A6059">
        <f t="shared" si="189"/>
        <v>6058</v>
      </c>
      <c r="B6059" s="14">
        <v>44471</v>
      </c>
      <c r="C6059" t="s">
        <v>6</v>
      </c>
      <c r="D6059" t="s">
        <v>22</v>
      </c>
      <c r="E6059" s="15">
        <f t="shared" si="188"/>
        <v>20202856</v>
      </c>
      <c r="F6059">
        <v>288</v>
      </c>
      <c r="G6059">
        <v>99999</v>
      </c>
      <c r="H6059" t="str">
        <f>IF(VLOOKUP(G6059,Clientes!$A$2:$D$102,4,FALSE)=0,Clientes!$D$6,VLOOKUP(G6059,Clientes!$A$2:$D$102,4,FALSE))</f>
        <v>Ciudad de México</v>
      </c>
      <c r="I6059" t="s">
        <v>834</v>
      </c>
      <c r="J6059">
        <v>7</v>
      </c>
      <c r="O6059" t="s">
        <v>32</v>
      </c>
    </row>
    <row r="6060" spans="1:15">
      <c r="A6060">
        <f t="shared" si="189"/>
        <v>6059</v>
      </c>
      <c r="B6060" s="14">
        <v>44471</v>
      </c>
      <c r="C6060" t="s">
        <v>6</v>
      </c>
      <c r="D6060" t="s">
        <v>20</v>
      </c>
      <c r="E6060" s="15">
        <f t="shared" si="188"/>
        <v>20202857</v>
      </c>
      <c r="F6060">
        <v>378</v>
      </c>
      <c r="G6060">
        <v>99999</v>
      </c>
      <c r="H6060" t="str">
        <f>IF(VLOOKUP(G6060,Clientes!$A$2:$D$102,4,FALSE)=0,Clientes!$D$6,VLOOKUP(G6060,Clientes!$A$2:$D$102,4,FALSE))</f>
        <v>Ciudad de México</v>
      </c>
      <c r="I6060" t="s">
        <v>847</v>
      </c>
      <c r="J6060">
        <v>5</v>
      </c>
      <c r="O6060" t="s">
        <v>32</v>
      </c>
    </row>
    <row r="6061" spans="1:15">
      <c r="A6061">
        <f t="shared" si="189"/>
        <v>6060</v>
      </c>
      <c r="B6061" s="14">
        <v>44472</v>
      </c>
      <c r="C6061" t="s">
        <v>6</v>
      </c>
      <c r="D6061" t="s">
        <v>20</v>
      </c>
      <c r="E6061" s="15">
        <f t="shared" si="188"/>
        <v>20202858</v>
      </c>
      <c r="F6061">
        <v>68</v>
      </c>
      <c r="G6061">
        <v>68</v>
      </c>
      <c r="H6061" t="str">
        <f>IF(VLOOKUP(G6061,Clientes!$A$2:$D$102,4,FALSE)=0,Clientes!$D$6,VLOOKUP(G6061,Clientes!$A$2:$D$102,4,FALSE))</f>
        <v>Ciudad de México</v>
      </c>
      <c r="I6061" t="s">
        <v>852</v>
      </c>
      <c r="J6061">
        <v>6</v>
      </c>
      <c r="O6061" t="s">
        <v>907</v>
      </c>
    </row>
    <row r="6062" spans="1:15">
      <c r="A6062">
        <f t="shared" si="189"/>
        <v>6061</v>
      </c>
      <c r="B6062" s="14">
        <v>44472</v>
      </c>
      <c r="C6062" t="s">
        <v>6</v>
      </c>
      <c r="D6062" t="s">
        <v>20</v>
      </c>
      <c r="E6062" s="15">
        <f t="shared" si="188"/>
        <v>20202859</v>
      </c>
      <c r="F6062">
        <v>80</v>
      </c>
      <c r="G6062">
        <v>80</v>
      </c>
      <c r="H6062" t="str">
        <f>IF(VLOOKUP(G6062,Clientes!$A$2:$D$102,4,FALSE)=0,Clientes!$D$6,VLOOKUP(G6062,Clientes!$A$2:$D$102,4,FALSE))</f>
        <v>Ciudad de México</v>
      </c>
      <c r="I6062" t="s">
        <v>846</v>
      </c>
      <c r="J6062">
        <v>1</v>
      </c>
      <c r="O6062" t="s">
        <v>907</v>
      </c>
    </row>
    <row r="6063" spans="1:15">
      <c r="A6063">
        <f t="shared" si="189"/>
        <v>6062</v>
      </c>
      <c r="B6063" s="14">
        <v>44472</v>
      </c>
      <c r="C6063" t="s">
        <v>6</v>
      </c>
      <c r="D6063" t="s">
        <v>20</v>
      </c>
      <c r="E6063" s="15">
        <f t="shared" si="188"/>
        <v>20202860</v>
      </c>
      <c r="F6063">
        <v>114</v>
      </c>
      <c r="G6063">
        <v>99999</v>
      </c>
      <c r="H6063" t="str">
        <f>IF(VLOOKUP(G6063,Clientes!$A$2:$D$102,4,FALSE)=0,Clientes!$D$6,VLOOKUP(G6063,Clientes!$A$2:$D$102,4,FALSE))</f>
        <v>Ciudad de México</v>
      </c>
      <c r="I6063" t="s">
        <v>846</v>
      </c>
      <c r="J6063">
        <v>1</v>
      </c>
      <c r="O6063" t="s">
        <v>32</v>
      </c>
    </row>
    <row r="6064" spans="1:15">
      <c r="A6064">
        <f t="shared" si="189"/>
        <v>6063</v>
      </c>
      <c r="B6064" s="14">
        <v>44472</v>
      </c>
      <c r="C6064" t="s">
        <v>6</v>
      </c>
      <c r="D6064" t="s">
        <v>20</v>
      </c>
      <c r="E6064" s="15">
        <f t="shared" si="188"/>
        <v>20202861</v>
      </c>
      <c r="F6064">
        <v>140</v>
      </c>
      <c r="G6064">
        <v>99999</v>
      </c>
      <c r="H6064" t="str">
        <f>IF(VLOOKUP(G6064,Clientes!$A$2:$D$102,4,FALSE)=0,Clientes!$D$6,VLOOKUP(G6064,Clientes!$A$2:$D$102,4,FALSE))</f>
        <v>Ciudad de México</v>
      </c>
      <c r="I6064" t="s">
        <v>852</v>
      </c>
      <c r="J6064">
        <v>3</v>
      </c>
      <c r="O6064" t="s">
        <v>908</v>
      </c>
    </row>
    <row r="6065" spans="1:15">
      <c r="A6065">
        <f t="shared" si="189"/>
        <v>6064</v>
      </c>
      <c r="B6065" s="14">
        <v>44472</v>
      </c>
      <c r="C6065" t="s">
        <v>6</v>
      </c>
      <c r="D6065" t="s">
        <v>20</v>
      </c>
      <c r="E6065" s="15">
        <f t="shared" si="188"/>
        <v>20202862</v>
      </c>
      <c r="F6065">
        <v>458</v>
      </c>
      <c r="G6065">
        <v>99999</v>
      </c>
      <c r="H6065" t="str">
        <f>IF(VLOOKUP(G6065,Clientes!$A$2:$D$102,4,FALSE)=0,Clientes!$D$6,VLOOKUP(G6065,Clientes!$A$2:$D$102,4,FALSE))</f>
        <v>Ciudad de México</v>
      </c>
      <c r="I6065" t="s">
        <v>837</v>
      </c>
      <c r="J6065">
        <v>6</v>
      </c>
      <c r="O6065" t="s">
        <v>907</v>
      </c>
    </row>
    <row r="6066" spans="1:15">
      <c r="A6066">
        <f t="shared" si="189"/>
        <v>6065</v>
      </c>
      <c r="B6066" s="14">
        <v>44473</v>
      </c>
      <c r="C6066" t="s">
        <v>6</v>
      </c>
      <c r="D6066" t="s">
        <v>22</v>
      </c>
      <c r="E6066" s="15">
        <f t="shared" si="188"/>
        <v>20202863</v>
      </c>
      <c r="F6066">
        <v>124</v>
      </c>
      <c r="G6066">
        <v>99999</v>
      </c>
      <c r="H6066" t="str">
        <f>IF(VLOOKUP(G6066,Clientes!$A$2:$D$102,4,FALSE)=0,Clientes!$D$6,VLOOKUP(G6066,Clientes!$A$2:$D$102,4,FALSE))</f>
        <v>Ciudad de México</v>
      </c>
      <c r="I6066" t="s">
        <v>874</v>
      </c>
      <c r="J6066">
        <v>1</v>
      </c>
      <c r="O6066" t="s">
        <v>907</v>
      </c>
    </row>
    <row r="6067" spans="1:15">
      <c r="A6067">
        <f t="shared" si="189"/>
        <v>6066</v>
      </c>
      <c r="B6067" s="14">
        <v>44473</v>
      </c>
      <c r="C6067" t="s">
        <v>36</v>
      </c>
      <c r="D6067" t="s">
        <v>20</v>
      </c>
      <c r="E6067" s="15">
        <f t="shared" si="188"/>
        <v>20202864</v>
      </c>
      <c r="F6067">
        <v>193</v>
      </c>
      <c r="G6067">
        <v>99999</v>
      </c>
      <c r="H6067" t="str">
        <f>IF(VLOOKUP(G6067,Clientes!$A$2:$D$102,4,FALSE)=0,Clientes!$D$6,VLOOKUP(G6067,Clientes!$A$2:$D$102,4,FALSE))</f>
        <v>Ciudad de México</v>
      </c>
      <c r="I6067" t="s">
        <v>870</v>
      </c>
      <c r="J6067">
        <v>4</v>
      </c>
      <c r="O6067" t="s">
        <v>32</v>
      </c>
    </row>
    <row r="6068" spans="1:15">
      <c r="A6068">
        <f t="shared" si="189"/>
        <v>6067</v>
      </c>
      <c r="B6068" s="14">
        <v>44473</v>
      </c>
      <c r="C6068" t="s">
        <v>6</v>
      </c>
      <c r="D6068" t="s">
        <v>20</v>
      </c>
      <c r="E6068" s="15">
        <f t="shared" si="188"/>
        <v>20202865</v>
      </c>
      <c r="F6068">
        <v>332</v>
      </c>
      <c r="G6068">
        <v>99999</v>
      </c>
      <c r="H6068" t="str">
        <f>IF(VLOOKUP(G6068,Clientes!$A$2:$D$102,4,FALSE)=0,Clientes!$D$6,VLOOKUP(G6068,Clientes!$A$2:$D$102,4,FALSE))</f>
        <v>Ciudad de México</v>
      </c>
      <c r="I6068" t="s">
        <v>865</v>
      </c>
      <c r="J6068">
        <v>3</v>
      </c>
      <c r="O6068" t="s">
        <v>907</v>
      </c>
    </row>
    <row r="6069" spans="1:15">
      <c r="A6069">
        <f t="shared" si="189"/>
        <v>6068</v>
      </c>
      <c r="B6069" s="14">
        <v>44473</v>
      </c>
      <c r="C6069" t="s">
        <v>6</v>
      </c>
      <c r="D6069" t="s">
        <v>20</v>
      </c>
      <c r="E6069" s="15">
        <f t="shared" si="188"/>
        <v>20202866</v>
      </c>
      <c r="F6069">
        <v>356</v>
      </c>
      <c r="G6069">
        <v>99999</v>
      </c>
      <c r="H6069" t="str">
        <f>IF(VLOOKUP(G6069,Clientes!$A$2:$D$102,4,FALSE)=0,Clientes!$D$6,VLOOKUP(G6069,Clientes!$A$2:$D$102,4,FALSE))</f>
        <v>Ciudad de México</v>
      </c>
      <c r="I6069" t="s">
        <v>851</v>
      </c>
      <c r="J6069">
        <v>1</v>
      </c>
      <c r="O6069" t="s">
        <v>908</v>
      </c>
    </row>
    <row r="6070" spans="1:15">
      <c r="A6070">
        <f t="shared" si="189"/>
        <v>6069</v>
      </c>
      <c r="B6070" s="14">
        <v>44473</v>
      </c>
      <c r="C6070" t="s">
        <v>6</v>
      </c>
      <c r="D6070" t="s">
        <v>20</v>
      </c>
      <c r="E6070" s="15">
        <f t="shared" si="188"/>
        <v>20202867</v>
      </c>
      <c r="F6070">
        <v>402</v>
      </c>
      <c r="G6070">
        <v>99999</v>
      </c>
      <c r="H6070" t="str">
        <f>IF(VLOOKUP(G6070,Clientes!$A$2:$D$102,4,FALSE)=0,Clientes!$D$6,VLOOKUP(G6070,Clientes!$A$2:$D$102,4,FALSE))</f>
        <v>Ciudad de México</v>
      </c>
      <c r="I6070" t="s">
        <v>854</v>
      </c>
      <c r="J6070">
        <v>4</v>
      </c>
      <c r="O6070" t="s">
        <v>32</v>
      </c>
    </row>
    <row r="6071" spans="1:15">
      <c r="A6071">
        <f t="shared" si="189"/>
        <v>6070</v>
      </c>
      <c r="B6071" s="14">
        <v>44474</v>
      </c>
      <c r="C6071" t="s">
        <v>6</v>
      </c>
      <c r="D6071" t="s">
        <v>21</v>
      </c>
      <c r="E6071" s="15">
        <f t="shared" si="188"/>
        <v>20202868</v>
      </c>
      <c r="F6071">
        <v>43</v>
      </c>
      <c r="G6071">
        <v>43</v>
      </c>
      <c r="H6071" t="str">
        <f>IF(VLOOKUP(G6071,Clientes!$A$2:$D$102,4,FALSE)=0,Clientes!$D$6,VLOOKUP(G6071,Clientes!$A$2:$D$102,4,FALSE))</f>
        <v>Santiago de Querétaro</v>
      </c>
      <c r="I6071" t="s">
        <v>835</v>
      </c>
      <c r="J6071">
        <v>1</v>
      </c>
      <c r="O6071" t="s">
        <v>908</v>
      </c>
    </row>
    <row r="6072" spans="1:15">
      <c r="A6072">
        <f t="shared" si="189"/>
        <v>6071</v>
      </c>
      <c r="B6072" s="14">
        <v>44474</v>
      </c>
      <c r="C6072" t="s">
        <v>6</v>
      </c>
      <c r="D6072" t="s">
        <v>20</v>
      </c>
      <c r="E6072" s="15">
        <f t="shared" si="188"/>
        <v>20202869</v>
      </c>
      <c r="F6072">
        <v>52</v>
      </c>
      <c r="G6072">
        <v>52</v>
      </c>
      <c r="H6072" t="str">
        <f>IF(VLOOKUP(G6072,Clientes!$A$2:$D$102,4,FALSE)=0,Clientes!$D$6,VLOOKUP(G6072,Clientes!$A$2:$D$102,4,FALSE))</f>
        <v>Ciudad de México</v>
      </c>
      <c r="I6072" t="s">
        <v>885</v>
      </c>
      <c r="J6072">
        <v>3</v>
      </c>
      <c r="O6072" t="s">
        <v>908</v>
      </c>
    </row>
    <row r="6073" spans="1:15">
      <c r="A6073">
        <f t="shared" si="189"/>
        <v>6072</v>
      </c>
      <c r="B6073" s="14">
        <v>44474</v>
      </c>
      <c r="C6073" t="s">
        <v>6</v>
      </c>
      <c r="D6073" t="s">
        <v>21</v>
      </c>
      <c r="E6073" s="15">
        <f t="shared" si="188"/>
        <v>20202870</v>
      </c>
      <c r="F6073">
        <v>111</v>
      </c>
      <c r="G6073">
        <v>99999</v>
      </c>
      <c r="H6073" t="str">
        <f>IF(VLOOKUP(G6073,Clientes!$A$2:$D$102,4,FALSE)=0,Clientes!$D$6,VLOOKUP(G6073,Clientes!$A$2:$D$102,4,FALSE))</f>
        <v>Ciudad de México</v>
      </c>
      <c r="I6073" t="s">
        <v>849</v>
      </c>
      <c r="J6073">
        <v>4</v>
      </c>
      <c r="O6073" t="s">
        <v>907</v>
      </c>
    </row>
    <row r="6074" spans="1:15">
      <c r="A6074">
        <f t="shared" si="189"/>
        <v>6073</v>
      </c>
      <c r="B6074" s="14">
        <v>44474</v>
      </c>
      <c r="C6074" t="s">
        <v>6</v>
      </c>
      <c r="D6074" t="s">
        <v>22</v>
      </c>
      <c r="E6074" s="15">
        <f t="shared" si="188"/>
        <v>20202871</v>
      </c>
      <c r="F6074">
        <v>425</v>
      </c>
      <c r="G6074">
        <v>99999</v>
      </c>
      <c r="H6074" t="str">
        <f>IF(VLOOKUP(G6074,Clientes!$A$2:$D$102,4,FALSE)=0,Clientes!$D$6,VLOOKUP(G6074,Clientes!$A$2:$D$102,4,FALSE))</f>
        <v>Ciudad de México</v>
      </c>
      <c r="I6074" t="s">
        <v>862</v>
      </c>
      <c r="J6074">
        <v>7</v>
      </c>
      <c r="O6074" t="s">
        <v>907</v>
      </c>
    </row>
    <row r="6075" spans="1:15">
      <c r="A6075">
        <f t="shared" si="189"/>
        <v>6074</v>
      </c>
      <c r="B6075" s="14">
        <v>44475</v>
      </c>
      <c r="C6075" t="s">
        <v>6</v>
      </c>
      <c r="D6075" t="s">
        <v>20</v>
      </c>
      <c r="E6075" s="15">
        <f t="shared" si="188"/>
        <v>20202872</v>
      </c>
      <c r="F6075">
        <v>2</v>
      </c>
      <c r="G6075">
        <v>2</v>
      </c>
      <c r="H6075" t="str">
        <f>IF(VLOOKUP(G6075,Clientes!$A$2:$D$102,4,FALSE)=0,Clientes!$D$6,VLOOKUP(G6075,Clientes!$A$2:$D$102,4,FALSE))</f>
        <v>Puebla de Zaragoza</v>
      </c>
      <c r="I6075" t="s">
        <v>871</v>
      </c>
      <c r="J6075">
        <v>1</v>
      </c>
      <c r="O6075" t="s">
        <v>907</v>
      </c>
    </row>
    <row r="6076" spans="1:15">
      <c r="A6076">
        <f t="shared" si="189"/>
        <v>6075</v>
      </c>
      <c r="B6076" s="14">
        <v>44475</v>
      </c>
      <c r="C6076" t="s">
        <v>6</v>
      </c>
      <c r="D6076" t="s">
        <v>20</v>
      </c>
      <c r="E6076" s="15">
        <f t="shared" ref="E6076:E6139" si="190">IF(CONCATENATE(D6076,F6076)=CONCATENATE(D6075,F6075),E6075,E6075+1)</f>
        <v>20202873</v>
      </c>
      <c r="F6076">
        <v>114</v>
      </c>
      <c r="G6076">
        <v>99999</v>
      </c>
      <c r="H6076" t="str">
        <f>IF(VLOOKUP(G6076,Clientes!$A$2:$D$102,4,FALSE)=0,Clientes!$D$6,VLOOKUP(G6076,Clientes!$A$2:$D$102,4,FALSE))</f>
        <v>Ciudad de México</v>
      </c>
      <c r="I6076" t="s">
        <v>874</v>
      </c>
      <c r="J6076">
        <v>2</v>
      </c>
      <c r="O6076" t="s">
        <v>32</v>
      </c>
    </row>
    <row r="6077" spans="1:15">
      <c r="A6077">
        <f t="shared" si="189"/>
        <v>6076</v>
      </c>
      <c r="B6077" s="14">
        <v>44475</v>
      </c>
      <c r="C6077" t="s">
        <v>6</v>
      </c>
      <c r="D6077" t="s">
        <v>22</v>
      </c>
      <c r="E6077" s="15">
        <f t="shared" si="190"/>
        <v>20202874</v>
      </c>
      <c r="F6077">
        <v>115</v>
      </c>
      <c r="G6077">
        <v>99999</v>
      </c>
      <c r="H6077" t="str">
        <f>IF(VLOOKUP(G6077,Clientes!$A$2:$D$102,4,FALSE)=0,Clientes!$D$6,VLOOKUP(G6077,Clientes!$A$2:$D$102,4,FALSE))</f>
        <v>Ciudad de México</v>
      </c>
      <c r="I6077" t="s">
        <v>859</v>
      </c>
      <c r="J6077">
        <v>1</v>
      </c>
      <c r="O6077" t="s">
        <v>32</v>
      </c>
    </row>
    <row r="6078" spans="1:15">
      <c r="A6078">
        <f t="shared" si="189"/>
        <v>6077</v>
      </c>
      <c r="B6078" s="14">
        <v>44475</v>
      </c>
      <c r="C6078" t="s">
        <v>6</v>
      </c>
      <c r="D6078" t="s">
        <v>20</v>
      </c>
      <c r="E6078" s="15">
        <f t="shared" si="190"/>
        <v>20202875</v>
      </c>
      <c r="F6078">
        <v>129</v>
      </c>
      <c r="G6078">
        <v>99999</v>
      </c>
      <c r="H6078" t="str">
        <f>IF(VLOOKUP(G6078,Clientes!$A$2:$D$102,4,FALSE)=0,Clientes!$D$6,VLOOKUP(G6078,Clientes!$A$2:$D$102,4,FALSE))</f>
        <v>Ciudad de México</v>
      </c>
      <c r="I6078" t="s">
        <v>852</v>
      </c>
      <c r="J6078">
        <v>6</v>
      </c>
      <c r="O6078" t="s">
        <v>32</v>
      </c>
    </row>
    <row r="6079" spans="1:15">
      <c r="A6079">
        <f t="shared" si="189"/>
        <v>6078</v>
      </c>
      <c r="B6079" s="14">
        <v>44475</v>
      </c>
      <c r="C6079" t="s">
        <v>6</v>
      </c>
      <c r="D6079" t="s">
        <v>20</v>
      </c>
      <c r="E6079" s="15">
        <f t="shared" si="190"/>
        <v>20202876</v>
      </c>
      <c r="F6079">
        <v>152</v>
      </c>
      <c r="G6079">
        <v>99999</v>
      </c>
      <c r="H6079" t="str">
        <f>IF(VLOOKUP(G6079,Clientes!$A$2:$D$102,4,FALSE)=0,Clientes!$D$6,VLOOKUP(G6079,Clientes!$A$2:$D$102,4,FALSE))</f>
        <v>Ciudad de México</v>
      </c>
      <c r="I6079" t="s">
        <v>862</v>
      </c>
      <c r="J6079">
        <v>5</v>
      </c>
      <c r="O6079" t="s">
        <v>908</v>
      </c>
    </row>
    <row r="6080" spans="1:15">
      <c r="A6080">
        <f t="shared" si="189"/>
        <v>6079</v>
      </c>
      <c r="B6080" s="14">
        <v>44475</v>
      </c>
      <c r="C6080" t="s">
        <v>6</v>
      </c>
      <c r="D6080" t="s">
        <v>21</v>
      </c>
      <c r="E6080" s="15">
        <f t="shared" si="190"/>
        <v>20202877</v>
      </c>
      <c r="F6080">
        <v>245</v>
      </c>
      <c r="G6080">
        <v>99999</v>
      </c>
      <c r="H6080" t="str">
        <f>IF(VLOOKUP(G6080,Clientes!$A$2:$D$102,4,FALSE)=0,Clientes!$D$6,VLOOKUP(G6080,Clientes!$A$2:$D$102,4,FALSE))</f>
        <v>Ciudad de México</v>
      </c>
      <c r="I6080" t="s">
        <v>835</v>
      </c>
      <c r="J6080">
        <v>3</v>
      </c>
      <c r="O6080" t="s">
        <v>907</v>
      </c>
    </row>
    <row r="6081" spans="1:15">
      <c r="A6081">
        <f t="shared" si="189"/>
        <v>6080</v>
      </c>
      <c r="B6081" s="14">
        <v>44475</v>
      </c>
      <c r="C6081" t="s">
        <v>6</v>
      </c>
      <c r="D6081" t="s">
        <v>20</v>
      </c>
      <c r="E6081" s="15">
        <f t="shared" si="190"/>
        <v>20202878</v>
      </c>
      <c r="F6081">
        <v>323</v>
      </c>
      <c r="G6081">
        <v>99999</v>
      </c>
      <c r="H6081" t="str">
        <f>IF(VLOOKUP(G6081,Clientes!$A$2:$D$102,4,FALSE)=0,Clientes!$D$6,VLOOKUP(G6081,Clientes!$A$2:$D$102,4,FALSE))</f>
        <v>Ciudad de México</v>
      </c>
      <c r="I6081" t="s">
        <v>866</v>
      </c>
      <c r="J6081">
        <v>2</v>
      </c>
      <c r="O6081" t="s">
        <v>907</v>
      </c>
    </row>
    <row r="6082" spans="1:15">
      <c r="A6082">
        <f t="shared" si="189"/>
        <v>6081</v>
      </c>
      <c r="B6082" s="14">
        <v>44475</v>
      </c>
      <c r="C6082" t="s">
        <v>6</v>
      </c>
      <c r="D6082" t="s">
        <v>20</v>
      </c>
      <c r="E6082" s="15">
        <f t="shared" si="190"/>
        <v>20202879</v>
      </c>
      <c r="F6082">
        <v>367</v>
      </c>
      <c r="G6082">
        <v>99999</v>
      </c>
      <c r="H6082" t="str">
        <f>IF(VLOOKUP(G6082,Clientes!$A$2:$D$102,4,FALSE)=0,Clientes!$D$6,VLOOKUP(G6082,Clientes!$A$2:$D$102,4,FALSE))</f>
        <v>Ciudad de México</v>
      </c>
      <c r="I6082" t="s">
        <v>851</v>
      </c>
      <c r="J6082">
        <v>7</v>
      </c>
      <c r="O6082" t="s">
        <v>32</v>
      </c>
    </row>
    <row r="6083" spans="1:15">
      <c r="A6083">
        <f t="shared" si="189"/>
        <v>6082</v>
      </c>
      <c r="B6083" s="14">
        <v>44475</v>
      </c>
      <c r="C6083" t="s">
        <v>6</v>
      </c>
      <c r="D6083" t="s">
        <v>22</v>
      </c>
      <c r="E6083" s="15">
        <f t="shared" si="190"/>
        <v>20202880</v>
      </c>
      <c r="F6083">
        <v>406</v>
      </c>
      <c r="G6083">
        <v>99999</v>
      </c>
      <c r="H6083" t="str">
        <f>IF(VLOOKUP(G6083,Clientes!$A$2:$D$102,4,FALSE)=0,Clientes!$D$6,VLOOKUP(G6083,Clientes!$A$2:$D$102,4,FALSE))</f>
        <v>Ciudad de México</v>
      </c>
      <c r="I6083" t="s">
        <v>882</v>
      </c>
      <c r="J6083">
        <v>7</v>
      </c>
      <c r="O6083" t="s">
        <v>908</v>
      </c>
    </row>
    <row r="6084" spans="1:15">
      <c r="A6084">
        <f t="shared" ref="A6084:A6147" si="191">A6083+1</f>
        <v>6083</v>
      </c>
      <c r="B6084" s="14">
        <v>44475</v>
      </c>
      <c r="C6084" t="s">
        <v>6</v>
      </c>
      <c r="D6084" t="s">
        <v>22</v>
      </c>
      <c r="E6084" s="15">
        <f t="shared" si="190"/>
        <v>20202881</v>
      </c>
      <c r="F6084">
        <v>460</v>
      </c>
      <c r="G6084">
        <v>99999</v>
      </c>
      <c r="H6084" t="str">
        <f>IF(VLOOKUP(G6084,Clientes!$A$2:$D$102,4,FALSE)=0,Clientes!$D$6,VLOOKUP(G6084,Clientes!$A$2:$D$102,4,FALSE))</f>
        <v>Ciudad de México</v>
      </c>
      <c r="I6084" t="s">
        <v>860</v>
      </c>
      <c r="J6084">
        <v>5</v>
      </c>
      <c r="O6084" t="s">
        <v>32</v>
      </c>
    </row>
    <row r="6085" spans="1:15">
      <c r="A6085">
        <f t="shared" si="191"/>
        <v>6084</v>
      </c>
      <c r="B6085" s="14">
        <v>44476</v>
      </c>
      <c r="C6085" t="s">
        <v>6</v>
      </c>
      <c r="D6085" t="s">
        <v>22</v>
      </c>
      <c r="E6085" s="15">
        <f t="shared" si="190"/>
        <v>20202882</v>
      </c>
      <c r="F6085">
        <v>44</v>
      </c>
      <c r="G6085">
        <v>44</v>
      </c>
      <c r="H6085" t="str">
        <f>IF(VLOOKUP(G6085,Clientes!$A$2:$D$102,4,FALSE)=0,Clientes!$D$6,VLOOKUP(G6085,Clientes!$A$2:$D$102,4,FALSE))</f>
        <v>Mérida</v>
      </c>
      <c r="I6085" t="s">
        <v>860</v>
      </c>
      <c r="J6085">
        <v>1</v>
      </c>
      <c r="O6085" t="s">
        <v>908</v>
      </c>
    </row>
    <row r="6086" spans="1:15">
      <c r="A6086">
        <f t="shared" si="191"/>
        <v>6085</v>
      </c>
      <c r="B6086" s="14">
        <v>44476</v>
      </c>
      <c r="C6086" t="s">
        <v>6</v>
      </c>
      <c r="D6086" t="s">
        <v>22</v>
      </c>
      <c r="E6086" s="15">
        <f t="shared" si="190"/>
        <v>20202883</v>
      </c>
      <c r="F6086">
        <v>75</v>
      </c>
      <c r="G6086">
        <v>75</v>
      </c>
      <c r="H6086" t="str">
        <f>IF(VLOOKUP(G6086,Clientes!$A$2:$D$102,4,FALSE)=0,Clientes!$D$6,VLOOKUP(G6086,Clientes!$A$2:$D$102,4,FALSE))</f>
        <v>Veracruz</v>
      </c>
      <c r="I6086" t="s">
        <v>868</v>
      </c>
      <c r="J6086">
        <v>1</v>
      </c>
      <c r="O6086" t="s">
        <v>907</v>
      </c>
    </row>
    <row r="6087" spans="1:15">
      <c r="A6087">
        <f t="shared" si="191"/>
        <v>6086</v>
      </c>
      <c r="B6087" s="14">
        <v>44476</v>
      </c>
      <c r="C6087" t="s">
        <v>6</v>
      </c>
      <c r="D6087" t="s">
        <v>22</v>
      </c>
      <c r="E6087" s="15">
        <f t="shared" si="190"/>
        <v>20202884</v>
      </c>
      <c r="F6087">
        <v>92</v>
      </c>
      <c r="G6087">
        <v>92</v>
      </c>
      <c r="H6087" t="str">
        <f>IF(VLOOKUP(G6087,Clientes!$A$2:$D$102,4,FALSE)=0,Clientes!$D$6,VLOOKUP(G6087,Clientes!$A$2:$D$102,4,FALSE))</f>
        <v>Ciudad Acuña</v>
      </c>
      <c r="I6087" t="s">
        <v>853</v>
      </c>
      <c r="J6087">
        <v>6</v>
      </c>
      <c r="O6087" t="s">
        <v>907</v>
      </c>
    </row>
    <row r="6088" spans="1:15">
      <c r="A6088">
        <f t="shared" si="191"/>
        <v>6087</v>
      </c>
      <c r="B6088" s="14">
        <v>44476</v>
      </c>
      <c r="C6088" t="s">
        <v>6</v>
      </c>
      <c r="D6088" t="s">
        <v>20</v>
      </c>
      <c r="E6088" s="15">
        <f t="shared" si="190"/>
        <v>20202885</v>
      </c>
      <c r="F6088">
        <v>128</v>
      </c>
      <c r="G6088">
        <v>99999</v>
      </c>
      <c r="H6088" t="str">
        <f>IF(VLOOKUP(G6088,Clientes!$A$2:$D$102,4,FALSE)=0,Clientes!$D$6,VLOOKUP(G6088,Clientes!$A$2:$D$102,4,FALSE))</f>
        <v>Ciudad de México</v>
      </c>
      <c r="I6088" t="s">
        <v>850</v>
      </c>
      <c r="J6088">
        <v>7</v>
      </c>
      <c r="O6088" t="s">
        <v>32</v>
      </c>
    </row>
    <row r="6089" spans="1:15">
      <c r="A6089">
        <f t="shared" si="191"/>
        <v>6088</v>
      </c>
      <c r="B6089" s="14">
        <v>44476</v>
      </c>
      <c r="C6089" t="s">
        <v>6</v>
      </c>
      <c r="D6089" t="s">
        <v>22</v>
      </c>
      <c r="E6089" s="15">
        <f t="shared" si="190"/>
        <v>20202886</v>
      </c>
      <c r="F6089">
        <v>128</v>
      </c>
      <c r="G6089">
        <v>99999</v>
      </c>
      <c r="H6089" t="str">
        <f>IF(VLOOKUP(G6089,Clientes!$A$2:$D$102,4,FALSE)=0,Clientes!$D$6,VLOOKUP(G6089,Clientes!$A$2:$D$102,4,FALSE))</f>
        <v>Ciudad de México</v>
      </c>
      <c r="I6089" t="s">
        <v>874</v>
      </c>
      <c r="J6089">
        <v>5</v>
      </c>
      <c r="O6089" t="s">
        <v>32</v>
      </c>
    </row>
    <row r="6090" spans="1:15">
      <c r="A6090">
        <f t="shared" si="191"/>
        <v>6089</v>
      </c>
      <c r="B6090" s="14">
        <v>44476</v>
      </c>
      <c r="C6090" t="s">
        <v>6</v>
      </c>
      <c r="D6090" t="s">
        <v>20</v>
      </c>
      <c r="E6090" s="15">
        <f t="shared" si="190"/>
        <v>20202887</v>
      </c>
      <c r="F6090">
        <v>163</v>
      </c>
      <c r="G6090">
        <v>99999</v>
      </c>
      <c r="H6090" t="str">
        <f>IF(VLOOKUP(G6090,Clientes!$A$2:$D$102,4,FALSE)=0,Clientes!$D$6,VLOOKUP(G6090,Clientes!$A$2:$D$102,4,FALSE))</f>
        <v>Ciudad de México</v>
      </c>
      <c r="I6090" t="s">
        <v>876</v>
      </c>
      <c r="J6090">
        <v>7</v>
      </c>
      <c r="O6090" t="s">
        <v>908</v>
      </c>
    </row>
    <row r="6091" spans="1:15">
      <c r="A6091">
        <f t="shared" si="191"/>
        <v>6090</v>
      </c>
      <c r="B6091" s="14">
        <v>44476</v>
      </c>
      <c r="C6091" t="s">
        <v>6</v>
      </c>
      <c r="D6091" t="s">
        <v>20</v>
      </c>
      <c r="E6091" s="15">
        <f t="shared" si="190"/>
        <v>20202888</v>
      </c>
      <c r="F6091">
        <v>217</v>
      </c>
      <c r="G6091">
        <v>99999</v>
      </c>
      <c r="H6091" t="str">
        <f>IF(VLOOKUP(G6091,Clientes!$A$2:$D$102,4,FALSE)=0,Clientes!$D$6,VLOOKUP(G6091,Clientes!$A$2:$D$102,4,FALSE))</f>
        <v>Ciudad de México</v>
      </c>
      <c r="I6091" t="s">
        <v>827</v>
      </c>
      <c r="J6091">
        <v>7</v>
      </c>
      <c r="O6091" t="s">
        <v>32</v>
      </c>
    </row>
    <row r="6092" spans="1:15">
      <c r="A6092">
        <f t="shared" si="191"/>
        <v>6091</v>
      </c>
      <c r="B6092" s="14">
        <v>44476</v>
      </c>
      <c r="C6092" t="s">
        <v>6</v>
      </c>
      <c r="D6092" t="s">
        <v>22</v>
      </c>
      <c r="E6092" s="15">
        <f t="shared" si="190"/>
        <v>20202889</v>
      </c>
      <c r="F6092">
        <v>266</v>
      </c>
      <c r="G6092">
        <v>99999</v>
      </c>
      <c r="H6092" t="str">
        <f>IF(VLOOKUP(G6092,Clientes!$A$2:$D$102,4,FALSE)=0,Clientes!$D$6,VLOOKUP(G6092,Clientes!$A$2:$D$102,4,FALSE))</f>
        <v>Ciudad de México</v>
      </c>
      <c r="I6092" t="s">
        <v>872</v>
      </c>
      <c r="J6092">
        <v>4</v>
      </c>
      <c r="O6092" t="s">
        <v>908</v>
      </c>
    </row>
    <row r="6093" spans="1:15">
      <c r="A6093">
        <f t="shared" si="191"/>
        <v>6092</v>
      </c>
      <c r="B6093" s="14">
        <v>44476</v>
      </c>
      <c r="C6093" t="s">
        <v>6</v>
      </c>
      <c r="D6093" t="s">
        <v>20</v>
      </c>
      <c r="E6093" s="15">
        <f t="shared" si="190"/>
        <v>20202890</v>
      </c>
      <c r="F6093">
        <v>309</v>
      </c>
      <c r="G6093">
        <v>99999</v>
      </c>
      <c r="H6093" t="str">
        <f>IF(VLOOKUP(G6093,Clientes!$A$2:$D$102,4,FALSE)=0,Clientes!$D$6,VLOOKUP(G6093,Clientes!$A$2:$D$102,4,FALSE))</f>
        <v>Ciudad de México</v>
      </c>
      <c r="I6093" t="s">
        <v>884</v>
      </c>
      <c r="J6093">
        <v>6</v>
      </c>
      <c r="O6093" t="s">
        <v>907</v>
      </c>
    </row>
    <row r="6094" spans="1:15">
      <c r="A6094">
        <f t="shared" si="191"/>
        <v>6093</v>
      </c>
      <c r="B6094" s="14">
        <v>44476</v>
      </c>
      <c r="C6094" t="s">
        <v>6</v>
      </c>
      <c r="D6094" t="s">
        <v>20</v>
      </c>
      <c r="E6094" s="15">
        <f t="shared" si="190"/>
        <v>20202891</v>
      </c>
      <c r="F6094">
        <v>354</v>
      </c>
      <c r="G6094">
        <v>99999</v>
      </c>
      <c r="H6094" t="str">
        <f>IF(VLOOKUP(G6094,Clientes!$A$2:$D$102,4,FALSE)=0,Clientes!$D$6,VLOOKUP(G6094,Clientes!$A$2:$D$102,4,FALSE))</f>
        <v>Ciudad de México</v>
      </c>
      <c r="I6094" t="s">
        <v>836</v>
      </c>
      <c r="J6094">
        <v>6</v>
      </c>
      <c r="O6094" t="s">
        <v>908</v>
      </c>
    </row>
    <row r="6095" spans="1:15">
      <c r="A6095">
        <f t="shared" si="191"/>
        <v>6094</v>
      </c>
      <c r="B6095" s="14">
        <v>44476</v>
      </c>
      <c r="C6095" t="s">
        <v>6</v>
      </c>
      <c r="D6095" t="s">
        <v>21</v>
      </c>
      <c r="E6095" s="15">
        <f t="shared" si="190"/>
        <v>20202892</v>
      </c>
      <c r="F6095">
        <v>393</v>
      </c>
      <c r="G6095">
        <v>99999</v>
      </c>
      <c r="H6095" t="str">
        <f>IF(VLOOKUP(G6095,Clientes!$A$2:$D$102,4,FALSE)=0,Clientes!$D$6,VLOOKUP(G6095,Clientes!$A$2:$D$102,4,FALSE))</f>
        <v>Ciudad de México</v>
      </c>
      <c r="I6095" t="s">
        <v>861</v>
      </c>
      <c r="J6095">
        <v>2</v>
      </c>
      <c r="O6095" t="s">
        <v>32</v>
      </c>
    </row>
    <row r="6096" spans="1:15">
      <c r="A6096">
        <f t="shared" si="191"/>
        <v>6095</v>
      </c>
      <c r="B6096" s="14">
        <v>44477</v>
      </c>
      <c r="C6096" t="s">
        <v>6</v>
      </c>
      <c r="D6096" t="s">
        <v>20</v>
      </c>
      <c r="E6096" s="15">
        <f t="shared" si="190"/>
        <v>20202893</v>
      </c>
      <c r="F6096">
        <v>22</v>
      </c>
      <c r="G6096">
        <v>22</v>
      </c>
      <c r="H6096" t="str">
        <f>IF(VLOOKUP(G6096,Clientes!$A$2:$D$102,4,FALSE)=0,Clientes!$D$6,VLOOKUP(G6096,Clientes!$A$2:$D$102,4,FALSE))</f>
        <v>Ciudad de México</v>
      </c>
      <c r="I6096" t="s">
        <v>827</v>
      </c>
      <c r="J6096">
        <v>2</v>
      </c>
      <c r="O6096" t="s">
        <v>908</v>
      </c>
    </row>
    <row r="6097" spans="1:15">
      <c r="A6097">
        <f t="shared" si="191"/>
        <v>6096</v>
      </c>
      <c r="B6097" s="14">
        <v>44477</v>
      </c>
      <c r="C6097" t="s">
        <v>6</v>
      </c>
      <c r="D6097" t="s">
        <v>22</v>
      </c>
      <c r="E6097" s="15">
        <f t="shared" si="190"/>
        <v>20202894</v>
      </c>
      <c r="F6097">
        <v>42</v>
      </c>
      <c r="G6097">
        <v>42</v>
      </c>
      <c r="H6097" t="str">
        <f>IF(VLOOKUP(G6097,Clientes!$A$2:$D$102,4,FALSE)=0,Clientes!$D$6,VLOOKUP(G6097,Clientes!$A$2:$D$102,4,FALSE))</f>
        <v>Cancún</v>
      </c>
      <c r="I6097" t="s">
        <v>877</v>
      </c>
      <c r="J6097">
        <v>5</v>
      </c>
      <c r="O6097" t="s">
        <v>32</v>
      </c>
    </row>
    <row r="6098" spans="1:15">
      <c r="A6098">
        <f t="shared" si="191"/>
        <v>6097</v>
      </c>
      <c r="B6098" s="14">
        <v>44477</v>
      </c>
      <c r="C6098" t="s">
        <v>6</v>
      </c>
      <c r="D6098" t="s">
        <v>20</v>
      </c>
      <c r="E6098" s="15">
        <f t="shared" si="190"/>
        <v>20202895</v>
      </c>
      <c r="F6098">
        <v>56</v>
      </c>
      <c r="G6098">
        <v>56</v>
      </c>
      <c r="H6098" t="str">
        <f>IF(VLOOKUP(G6098,Clientes!$A$2:$D$102,4,FALSE)=0,Clientes!$D$6,VLOOKUP(G6098,Clientes!$A$2:$D$102,4,FALSE))</f>
        <v>Pachuca de Soto</v>
      </c>
      <c r="I6098" t="s">
        <v>862</v>
      </c>
      <c r="J6098">
        <v>6</v>
      </c>
      <c r="O6098" t="s">
        <v>32</v>
      </c>
    </row>
    <row r="6099" spans="1:15">
      <c r="A6099">
        <f t="shared" si="191"/>
        <v>6098</v>
      </c>
      <c r="B6099" s="14">
        <v>44477</v>
      </c>
      <c r="C6099" t="s">
        <v>6</v>
      </c>
      <c r="D6099" t="s">
        <v>20</v>
      </c>
      <c r="E6099" s="15">
        <f t="shared" si="190"/>
        <v>20202896</v>
      </c>
      <c r="F6099">
        <v>161</v>
      </c>
      <c r="G6099">
        <v>99999</v>
      </c>
      <c r="H6099" t="str">
        <f>IF(VLOOKUP(G6099,Clientes!$A$2:$D$102,4,FALSE)=0,Clientes!$D$6,VLOOKUP(G6099,Clientes!$A$2:$D$102,4,FALSE))</f>
        <v>Ciudad de México</v>
      </c>
      <c r="I6099" t="s">
        <v>859</v>
      </c>
      <c r="J6099">
        <v>7</v>
      </c>
      <c r="O6099" t="s">
        <v>32</v>
      </c>
    </row>
    <row r="6100" spans="1:15">
      <c r="A6100">
        <f t="shared" si="191"/>
        <v>6099</v>
      </c>
      <c r="B6100" s="14">
        <v>44477</v>
      </c>
      <c r="C6100" t="s">
        <v>6</v>
      </c>
      <c r="D6100" t="s">
        <v>20</v>
      </c>
      <c r="E6100" s="15">
        <f t="shared" si="190"/>
        <v>20202897</v>
      </c>
      <c r="F6100">
        <v>268</v>
      </c>
      <c r="G6100">
        <v>99999</v>
      </c>
      <c r="H6100" t="str">
        <f>IF(VLOOKUP(G6100,Clientes!$A$2:$D$102,4,FALSE)=0,Clientes!$D$6,VLOOKUP(G6100,Clientes!$A$2:$D$102,4,FALSE))</f>
        <v>Ciudad de México</v>
      </c>
      <c r="I6100" t="s">
        <v>883</v>
      </c>
      <c r="J6100">
        <v>7</v>
      </c>
      <c r="O6100" t="s">
        <v>907</v>
      </c>
    </row>
    <row r="6101" spans="1:15">
      <c r="A6101">
        <f t="shared" si="191"/>
        <v>6100</v>
      </c>
      <c r="B6101" s="14">
        <v>44477</v>
      </c>
      <c r="C6101" t="s">
        <v>6</v>
      </c>
      <c r="D6101" t="s">
        <v>22</v>
      </c>
      <c r="E6101" s="15">
        <f t="shared" si="190"/>
        <v>20202898</v>
      </c>
      <c r="F6101">
        <v>274</v>
      </c>
      <c r="G6101">
        <v>99999</v>
      </c>
      <c r="H6101" t="str">
        <f>IF(VLOOKUP(G6101,Clientes!$A$2:$D$102,4,FALSE)=0,Clientes!$D$6,VLOOKUP(G6101,Clientes!$A$2:$D$102,4,FALSE))</f>
        <v>Ciudad de México</v>
      </c>
      <c r="I6101" t="s">
        <v>838</v>
      </c>
      <c r="J6101">
        <v>6</v>
      </c>
      <c r="O6101" t="s">
        <v>907</v>
      </c>
    </row>
    <row r="6102" spans="1:15">
      <c r="A6102">
        <f t="shared" si="191"/>
        <v>6101</v>
      </c>
      <c r="B6102" s="14">
        <v>44477</v>
      </c>
      <c r="C6102" t="s">
        <v>6</v>
      </c>
      <c r="D6102" t="s">
        <v>20</v>
      </c>
      <c r="E6102" s="15">
        <f t="shared" si="190"/>
        <v>20202899</v>
      </c>
      <c r="F6102">
        <v>314</v>
      </c>
      <c r="G6102">
        <v>99999</v>
      </c>
      <c r="H6102" t="str">
        <f>IF(VLOOKUP(G6102,Clientes!$A$2:$D$102,4,FALSE)=0,Clientes!$D$6,VLOOKUP(G6102,Clientes!$A$2:$D$102,4,FALSE))</f>
        <v>Ciudad de México</v>
      </c>
      <c r="I6102" t="s">
        <v>850</v>
      </c>
      <c r="J6102">
        <v>6</v>
      </c>
      <c r="O6102" t="s">
        <v>908</v>
      </c>
    </row>
    <row r="6103" spans="1:15">
      <c r="A6103">
        <f t="shared" si="191"/>
        <v>6102</v>
      </c>
      <c r="B6103" s="14">
        <v>44477</v>
      </c>
      <c r="C6103" t="s">
        <v>6</v>
      </c>
      <c r="D6103" t="s">
        <v>20</v>
      </c>
      <c r="E6103" s="15">
        <f t="shared" si="190"/>
        <v>20202900</v>
      </c>
      <c r="F6103">
        <v>379</v>
      </c>
      <c r="G6103">
        <v>99999</v>
      </c>
      <c r="H6103" t="str">
        <f>IF(VLOOKUP(G6103,Clientes!$A$2:$D$102,4,FALSE)=0,Clientes!$D$6,VLOOKUP(G6103,Clientes!$A$2:$D$102,4,FALSE))</f>
        <v>Ciudad de México</v>
      </c>
      <c r="I6103" t="s">
        <v>885</v>
      </c>
      <c r="J6103">
        <v>7</v>
      </c>
      <c r="O6103" t="s">
        <v>907</v>
      </c>
    </row>
    <row r="6104" spans="1:15">
      <c r="A6104">
        <f t="shared" si="191"/>
        <v>6103</v>
      </c>
      <c r="B6104" s="14">
        <v>44477</v>
      </c>
      <c r="C6104" t="s">
        <v>6</v>
      </c>
      <c r="D6104" t="s">
        <v>20</v>
      </c>
      <c r="E6104" s="15">
        <f t="shared" si="190"/>
        <v>20202901</v>
      </c>
      <c r="F6104">
        <v>407</v>
      </c>
      <c r="G6104">
        <v>99999</v>
      </c>
      <c r="H6104" t="str">
        <f>IF(VLOOKUP(G6104,Clientes!$A$2:$D$102,4,FALSE)=0,Clientes!$D$6,VLOOKUP(G6104,Clientes!$A$2:$D$102,4,FALSE))</f>
        <v>Ciudad de México</v>
      </c>
      <c r="I6104" t="s">
        <v>861</v>
      </c>
      <c r="J6104">
        <v>7</v>
      </c>
      <c r="O6104" t="s">
        <v>32</v>
      </c>
    </row>
    <row r="6105" spans="1:15">
      <c r="A6105">
        <f t="shared" si="191"/>
        <v>6104</v>
      </c>
      <c r="B6105" s="14">
        <v>44478</v>
      </c>
      <c r="C6105" t="s">
        <v>6</v>
      </c>
      <c r="D6105" t="s">
        <v>20</v>
      </c>
      <c r="E6105" s="15">
        <f t="shared" si="190"/>
        <v>20202902</v>
      </c>
      <c r="F6105">
        <v>60</v>
      </c>
      <c r="G6105">
        <v>60</v>
      </c>
      <c r="H6105" t="str">
        <f>IF(VLOOKUP(G6105,Clientes!$A$2:$D$102,4,FALSE)=0,Clientes!$D$6,VLOOKUP(G6105,Clientes!$A$2:$D$102,4,FALSE))</f>
        <v>Torreón</v>
      </c>
      <c r="I6105" t="s">
        <v>834</v>
      </c>
      <c r="J6105">
        <v>1</v>
      </c>
      <c r="O6105" t="s">
        <v>908</v>
      </c>
    </row>
    <row r="6106" spans="1:15">
      <c r="A6106">
        <f t="shared" si="191"/>
        <v>6105</v>
      </c>
      <c r="B6106" s="14">
        <v>44478</v>
      </c>
      <c r="C6106" t="s">
        <v>6</v>
      </c>
      <c r="D6106" t="s">
        <v>21</v>
      </c>
      <c r="E6106" s="15">
        <f t="shared" si="190"/>
        <v>20202903</v>
      </c>
      <c r="F6106">
        <v>144</v>
      </c>
      <c r="G6106">
        <v>99999</v>
      </c>
      <c r="H6106" t="str">
        <f>IF(VLOOKUP(G6106,Clientes!$A$2:$D$102,4,FALSE)=0,Clientes!$D$6,VLOOKUP(G6106,Clientes!$A$2:$D$102,4,FALSE))</f>
        <v>Ciudad de México</v>
      </c>
      <c r="I6106" t="s">
        <v>868</v>
      </c>
      <c r="J6106">
        <v>5</v>
      </c>
      <c r="O6106" t="s">
        <v>32</v>
      </c>
    </row>
    <row r="6107" spans="1:15">
      <c r="A6107">
        <f t="shared" si="191"/>
        <v>6106</v>
      </c>
      <c r="B6107" s="14">
        <v>44478</v>
      </c>
      <c r="C6107" t="s">
        <v>6</v>
      </c>
      <c r="D6107" t="s">
        <v>20</v>
      </c>
      <c r="E6107" s="15">
        <f t="shared" si="190"/>
        <v>20202904</v>
      </c>
      <c r="F6107">
        <v>261</v>
      </c>
      <c r="G6107">
        <v>99999</v>
      </c>
      <c r="H6107" t="str">
        <f>IF(VLOOKUP(G6107,Clientes!$A$2:$D$102,4,FALSE)=0,Clientes!$D$6,VLOOKUP(G6107,Clientes!$A$2:$D$102,4,FALSE))</f>
        <v>Ciudad de México</v>
      </c>
      <c r="I6107" t="s">
        <v>829</v>
      </c>
      <c r="J6107">
        <v>5</v>
      </c>
      <c r="O6107" t="s">
        <v>907</v>
      </c>
    </row>
    <row r="6108" spans="1:15">
      <c r="A6108">
        <f t="shared" si="191"/>
        <v>6107</v>
      </c>
      <c r="B6108" s="14">
        <v>44478</v>
      </c>
      <c r="C6108" t="s">
        <v>6</v>
      </c>
      <c r="D6108" t="s">
        <v>20</v>
      </c>
      <c r="E6108" s="15">
        <f t="shared" si="190"/>
        <v>20202905</v>
      </c>
      <c r="F6108">
        <v>288</v>
      </c>
      <c r="G6108">
        <v>99999</v>
      </c>
      <c r="H6108" t="str">
        <f>IF(VLOOKUP(G6108,Clientes!$A$2:$D$102,4,FALSE)=0,Clientes!$D$6,VLOOKUP(G6108,Clientes!$A$2:$D$102,4,FALSE))</f>
        <v>Ciudad de México</v>
      </c>
      <c r="I6108" t="s">
        <v>840</v>
      </c>
      <c r="J6108">
        <v>3</v>
      </c>
      <c r="O6108" t="s">
        <v>32</v>
      </c>
    </row>
    <row r="6109" spans="1:15">
      <c r="A6109">
        <f t="shared" si="191"/>
        <v>6108</v>
      </c>
      <c r="B6109" s="14">
        <v>44478</v>
      </c>
      <c r="C6109" t="s">
        <v>6</v>
      </c>
      <c r="D6109" t="s">
        <v>22</v>
      </c>
      <c r="E6109" s="15">
        <f t="shared" si="190"/>
        <v>20202906</v>
      </c>
      <c r="F6109">
        <v>297</v>
      </c>
      <c r="G6109">
        <v>99999</v>
      </c>
      <c r="H6109" t="str">
        <f>IF(VLOOKUP(G6109,Clientes!$A$2:$D$102,4,FALSE)=0,Clientes!$D$6,VLOOKUP(G6109,Clientes!$A$2:$D$102,4,FALSE))</f>
        <v>Ciudad de México</v>
      </c>
      <c r="I6109" t="s">
        <v>871</v>
      </c>
      <c r="J6109">
        <v>3</v>
      </c>
      <c r="O6109" t="s">
        <v>32</v>
      </c>
    </row>
    <row r="6110" spans="1:15">
      <c r="A6110">
        <f t="shared" si="191"/>
        <v>6109</v>
      </c>
      <c r="B6110" s="14">
        <v>44478</v>
      </c>
      <c r="C6110" t="s">
        <v>6</v>
      </c>
      <c r="D6110" t="s">
        <v>21</v>
      </c>
      <c r="E6110" s="15">
        <f t="shared" si="190"/>
        <v>20202907</v>
      </c>
      <c r="F6110">
        <v>455</v>
      </c>
      <c r="G6110">
        <v>99999</v>
      </c>
      <c r="H6110" t="str">
        <f>IF(VLOOKUP(G6110,Clientes!$A$2:$D$102,4,FALSE)=0,Clientes!$D$6,VLOOKUP(G6110,Clientes!$A$2:$D$102,4,FALSE))</f>
        <v>Ciudad de México</v>
      </c>
      <c r="I6110" t="s">
        <v>845</v>
      </c>
      <c r="J6110">
        <v>6</v>
      </c>
      <c r="O6110" t="s">
        <v>907</v>
      </c>
    </row>
    <row r="6111" spans="1:15">
      <c r="A6111">
        <f t="shared" si="191"/>
        <v>6110</v>
      </c>
      <c r="B6111" s="14">
        <v>44478</v>
      </c>
      <c r="C6111" t="s">
        <v>6</v>
      </c>
      <c r="D6111" t="s">
        <v>20</v>
      </c>
      <c r="E6111" s="15">
        <f t="shared" si="190"/>
        <v>20202908</v>
      </c>
      <c r="F6111">
        <v>464</v>
      </c>
      <c r="G6111">
        <v>99999</v>
      </c>
      <c r="H6111" t="str">
        <f>IF(VLOOKUP(G6111,Clientes!$A$2:$D$102,4,FALSE)=0,Clientes!$D$6,VLOOKUP(G6111,Clientes!$A$2:$D$102,4,FALSE))</f>
        <v>Ciudad de México</v>
      </c>
      <c r="I6111" t="s">
        <v>852</v>
      </c>
      <c r="J6111">
        <v>4</v>
      </c>
      <c r="O6111" t="s">
        <v>908</v>
      </c>
    </row>
    <row r="6112" spans="1:15">
      <c r="A6112">
        <f t="shared" si="191"/>
        <v>6111</v>
      </c>
      <c r="B6112" s="14">
        <v>44479</v>
      </c>
      <c r="C6112" t="s">
        <v>6</v>
      </c>
      <c r="D6112" t="s">
        <v>20</v>
      </c>
      <c r="E6112" s="15">
        <f t="shared" si="190"/>
        <v>20202909</v>
      </c>
      <c r="F6112">
        <v>190</v>
      </c>
      <c r="G6112">
        <v>99999</v>
      </c>
      <c r="H6112" t="str">
        <f>IF(VLOOKUP(G6112,Clientes!$A$2:$D$102,4,FALSE)=0,Clientes!$D$6,VLOOKUP(G6112,Clientes!$A$2:$D$102,4,FALSE))</f>
        <v>Ciudad de México</v>
      </c>
      <c r="I6112" t="s">
        <v>859</v>
      </c>
      <c r="J6112">
        <v>1</v>
      </c>
      <c r="O6112" t="s">
        <v>907</v>
      </c>
    </row>
    <row r="6113" spans="1:15">
      <c r="A6113">
        <f t="shared" si="191"/>
        <v>6112</v>
      </c>
      <c r="B6113" s="14">
        <v>44479</v>
      </c>
      <c r="C6113" t="s">
        <v>6</v>
      </c>
      <c r="D6113" t="s">
        <v>21</v>
      </c>
      <c r="E6113" s="15">
        <f t="shared" si="190"/>
        <v>20202910</v>
      </c>
      <c r="F6113">
        <v>201</v>
      </c>
      <c r="G6113">
        <v>99999</v>
      </c>
      <c r="H6113" t="str">
        <f>IF(VLOOKUP(G6113,Clientes!$A$2:$D$102,4,FALSE)=0,Clientes!$D$6,VLOOKUP(G6113,Clientes!$A$2:$D$102,4,FALSE))</f>
        <v>Ciudad de México</v>
      </c>
      <c r="I6113" t="s">
        <v>852</v>
      </c>
      <c r="J6113">
        <v>4</v>
      </c>
      <c r="O6113" t="s">
        <v>32</v>
      </c>
    </row>
    <row r="6114" spans="1:15">
      <c r="A6114">
        <f t="shared" si="191"/>
        <v>6113</v>
      </c>
      <c r="B6114" s="14">
        <v>44479</v>
      </c>
      <c r="C6114" t="s">
        <v>6</v>
      </c>
      <c r="D6114" t="s">
        <v>20</v>
      </c>
      <c r="E6114" s="15">
        <f t="shared" si="190"/>
        <v>20202911</v>
      </c>
      <c r="F6114">
        <v>229</v>
      </c>
      <c r="G6114">
        <v>99999</v>
      </c>
      <c r="H6114" t="str">
        <f>IF(VLOOKUP(G6114,Clientes!$A$2:$D$102,4,FALSE)=0,Clientes!$D$6,VLOOKUP(G6114,Clientes!$A$2:$D$102,4,FALSE))</f>
        <v>Ciudad de México</v>
      </c>
      <c r="I6114" t="s">
        <v>852</v>
      </c>
      <c r="J6114">
        <v>3</v>
      </c>
      <c r="O6114" t="s">
        <v>908</v>
      </c>
    </row>
    <row r="6115" spans="1:15">
      <c r="A6115">
        <f t="shared" si="191"/>
        <v>6114</v>
      </c>
      <c r="B6115" s="14">
        <v>44479</v>
      </c>
      <c r="C6115" t="s">
        <v>6</v>
      </c>
      <c r="D6115" t="s">
        <v>21</v>
      </c>
      <c r="E6115" s="15">
        <f t="shared" si="190"/>
        <v>20202912</v>
      </c>
      <c r="F6115">
        <v>352</v>
      </c>
      <c r="G6115">
        <v>99999</v>
      </c>
      <c r="H6115" t="str">
        <f>IF(VLOOKUP(G6115,Clientes!$A$2:$D$102,4,FALSE)=0,Clientes!$D$6,VLOOKUP(G6115,Clientes!$A$2:$D$102,4,FALSE))</f>
        <v>Ciudad de México</v>
      </c>
      <c r="I6115" t="s">
        <v>834</v>
      </c>
      <c r="J6115">
        <v>4</v>
      </c>
      <c r="O6115" t="s">
        <v>32</v>
      </c>
    </row>
    <row r="6116" spans="1:15">
      <c r="A6116">
        <f t="shared" si="191"/>
        <v>6115</v>
      </c>
      <c r="B6116" s="14">
        <v>44479</v>
      </c>
      <c r="C6116" t="s">
        <v>6</v>
      </c>
      <c r="D6116" t="s">
        <v>20</v>
      </c>
      <c r="E6116" s="15">
        <f t="shared" si="190"/>
        <v>20202913</v>
      </c>
      <c r="F6116">
        <v>368</v>
      </c>
      <c r="G6116">
        <v>99999</v>
      </c>
      <c r="H6116" t="str">
        <f>IF(VLOOKUP(G6116,Clientes!$A$2:$D$102,4,FALSE)=0,Clientes!$D$6,VLOOKUP(G6116,Clientes!$A$2:$D$102,4,FALSE))</f>
        <v>Ciudad de México</v>
      </c>
      <c r="I6116" t="s">
        <v>885</v>
      </c>
      <c r="J6116">
        <v>4</v>
      </c>
      <c r="O6116" t="s">
        <v>907</v>
      </c>
    </row>
    <row r="6117" spans="1:15">
      <c r="A6117">
        <f t="shared" si="191"/>
        <v>6116</v>
      </c>
      <c r="B6117" s="14">
        <v>44479</v>
      </c>
      <c r="C6117" t="s">
        <v>6</v>
      </c>
      <c r="D6117" t="s">
        <v>21</v>
      </c>
      <c r="E6117" s="15">
        <f t="shared" si="190"/>
        <v>20202914</v>
      </c>
      <c r="F6117">
        <v>391</v>
      </c>
      <c r="G6117">
        <v>99999</v>
      </c>
      <c r="H6117" t="str">
        <f>IF(VLOOKUP(G6117,Clientes!$A$2:$D$102,4,FALSE)=0,Clientes!$D$6,VLOOKUP(G6117,Clientes!$A$2:$D$102,4,FALSE))</f>
        <v>Ciudad de México</v>
      </c>
      <c r="I6117" t="s">
        <v>867</v>
      </c>
      <c r="J6117">
        <v>6</v>
      </c>
      <c r="O6117" t="s">
        <v>908</v>
      </c>
    </row>
    <row r="6118" spans="1:15">
      <c r="A6118">
        <f t="shared" si="191"/>
        <v>6117</v>
      </c>
      <c r="B6118" s="14">
        <v>44479</v>
      </c>
      <c r="C6118" t="s">
        <v>6</v>
      </c>
      <c r="D6118" t="s">
        <v>20</v>
      </c>
      <c r="E6118" s="15">
        <f t="shared" si="190"/>
        <v>20202915</v>
      </c>
      <c r="F6118">
        <v>423</v>
      </c>
      <c r="G6118">
        <v>99999</v>
      </c>
      <c r="H6118" t="str">
        <f>IF(VLOOKUP(G6118,Clientes!$A$2:$D$102,4,FALSE)=0,Clientes!$D$6,VLOOKUP(G6118,Clientes!$A$2:$D$102,4,FALSE))</f>
        <v>Ciudad de México</v>
      </c>
      <c r="I6118" t="s">
        <v>850</v>
      </c>
      <c r="J6118">
        <v>7</v>
      </c>
      <c r="O6118" t="s">
        <v>907</v>
      </c>
    </row>
    <row r="6119" spans="1:15">
      <c r="A6119">
        <f t="shared" si="191"/>
        <v>6118</v>
      </c>
      <c r="B6119" s="14">
        <v>44479</v>
      </c>
      <c r="C6119" t="s">
        <v>6</v>
      </c>
      <c r="D6119" t="s">
        <v>20</v>
      </c>
      <c r="E6119" s="15">
        <f t="shared" si="190"/>
        <v>20202916</v>
      </c>
      <c r="F6119">
        <v>428</v>
      </c>
      <c r="G6119">
        <v>99999</v>
      </c>
      <c r="H6119" t="str">
        <f>IF(VLOOKUP(G6119,Clientes!$A$2:$D$102,4,FALSE)=0,Clientes!$D$6,VLOOKUP(G6119,Clientes!$A$2:$D$102,4,FALSE))</f>
        <v>Ciudad de México</v>
      </c>
      <c r="I6119" t="s">
        <v>842</v>
      </c>
      <c r="J6119">
        <v>4</v>
      </c>
      <c r="O6119" t="s">
        <v>908</v>
      </c>
    </row>
    <row r="6120" spans="1:15">
      <c r="A6120">
        <f t="shared" si="191"/>
        <v>6119</v>
      </c>
      <c r="B6120" s="14">
        <v>44479</v>
      </c>
      <c r="C6120" t="s">
        <v>6</v>
      </c>
      <c r="D6120" t="s">
        <v>20</v>
      </c>
      <c r="E6120" s="15">
        <f t="shared" si="190"/>
        <v>20202917</v>
      </c>
      <c r="F6120">
        <v>453</v>
      </c>
      <c r="G6120">
        <v>99999</v>
      </c>
      <c r="H6120" t="str">
        <f>IF(VLOOKUP(G6120,Clientes!$A$2:$D$102,4,FALSE)=0,Clientes!$D$6,VLOOKUP(G6120,Clientes!$A$2:$D$102,4,FALSE))</f>
        <v>Ciudad de México</v>
      </c>
      <c r="I6120" t="s">
        <v>879</v>
      </c>
      <c r="J6120">
        <v>3</v>
      </c>
      <c r="O6120" t="s">
        <v>908</v>
      </c>
    </row>
    <row r="6121" spans="1:15">
      <c r="A6121">
        <f t="shared" si="191"/>
        <v>6120</v>
      </c>
      <c r="B6121" s="14">
        <v>44479</v>
      </c>
      <c r="C6121" t="s">
        <v>6</v>
      </c>
      <c r="D6121" t="s">
        <v>20</v>
      </c>
      <c r="E6121" s="15">
        <f t="shared" si="190"/>
        <v>20202918</v>
      </c>
      <c r="F6121">
        <v>454</v>
      </c>
      <c r="G6121">
        <v>99999</v>
      </c>
      <c r="H6121" t="str">
        <f>IF(VLOOKUP(G6121,Clientes!$A$2:$D$102,4,FALSE)=0,Clientes!$D$6,VLOOKUP(G6121,Clientes!$A$2:$D$102,4,FALSE))</f>
        <v>Ciudad de México</v>
      </c>
      <c r="I6121" t="s">
        <v>858</v>
      </c>
      <c r="J6121">
        <v>5</v>
      </c>
      <c r="O6121" t="s">
        <v>907</v>
      </c>
    </row>
    <row r="6122" spans="1:15">
      <c r="A6122">
        <f t="shared" si="191"/>
        <v>6121</v>
      </c>
      <c r="B6122" s="14">
        <v>44480</v>
      </c>
      <c r="C6122" t="s">
        <v>6</v>
      </c>
      <c r="D6122" t="s">
        <v>21</v>
      </c>
      <c r="E6122" s="15">
        <f t="shared" si="190"/>
        <v>20202919</v>
      </c>
      <c r="F6122">
        <v>1</v>
      </c>
      <c r="G6122">
        <v>1</v>
      </c>
      <c r="H6122" t="str">
        <f>IF(VLOOKUP(G6122,Clientes!$A$2:$D$102,4,FALSE)=0,Clientes!$D$6,VLOOKUP(G6122,Clientes!$A$2:$D$102,4,FALSE))</f>
        <v>Puebla de Zaragoza</v>
      </c>
      <c r="I6122" t="s">
        <v>864</v>
      </c>
      <c r="J6122">
        <v>2</v>
      </c>
      <c r="O6122" t="s">
        <v>32</v>
      </c>
    </row>
    <row r="6123" spans="1:15">
      <c r="A6123">
        <f t="shared" si="191"/>
        <v>6122</v>
      </c>
      <c r="B6123" s="14">
        <v>44480</v>
      </c>
      <c r="C6123" t="s">
        <v>6</v>
      </c>
      <c r="D6123" t="s">
        <v>22</v>
      </c>
      <c r="E6123" s="15">
        <f t="shared" si="190"/>
        <v>20202920</v>
      </c>
      <c r="F6123">
        <v>9</v>
      </c>
      <c r="G6123">
        <v>9</v>
      </c>
      <c r="H6123" t="str">
        <f>IF(VLOOKUP(G6123,Clientes!$A$2:$D$102,4,FALSE)=0,Clientes!$D$6,VLOOKUP(G6123,Clientes!$A$2:$D$102,4,FALSE))</f>
        <v>Ciudad de México</v>
      </c>
      <c r="I6123" t="s">
        <v>854</v>
      </c>
      <c r="J6123">
        <v>1</v>
      </c>
      <c r="O6123" t="s">
        <v>907</v>
      </c>
    </row>
    <row r="6124" spans="1:15">
      <c r="A6124">
        <f t="shared" si="191"/>
        <v>6123</v>
      </c>
      <c r="B6124" s="14">
        <v>44480</v>
      </c>
      <c r="C6124" t="s">
        <v>6</v>
      </c>
      <c r="D6124" t="s">
        <v>20</v>
      </c>
      <c r="E6124" s="15">
        <f t="shared" si="190"/>
        <v>20202921</v>
      </c>
      <c r="F6124">
        <v>83</v>
      </c>
      <c r="G6124">
        <v>83</v>
      </c>
      <c r="H6124" t="str">
        <f>IF(VLOOKUP(G6124,Clientes!$A$2:$D$102,4,FALSE)=0,Clientes!$D$6,VLOOKUP(G6124,Clientes!$A$2:$D$102,4,FALSE))</f>
        <v>Reynosa</v>
      </c>
      <c r="I6124" t="s">
        <v>835</v>
      </c>
      <c r="J6124">
        <v>1</v>
      </c>
      <c r="O6124" t="s">
        <v>908</v>
      </c>
    </row>
    <row r="6125" spans="1:15">
      <c r="A6125">
        <f t="shared" si="191"/>
        <v>6124</v>
      </c>
      <c r="B6125" s="14">
        <v>44480</v>
      </c>
      <c r="C6125" t="s">
        <v>6</v>
      </c>
      <c r="D6125" t="s">
        <v>20</v>
      </c>
      <c r="E6125" s="15">
        <f t="shared" si="190"/>
        <v>20202922</v>
      </c>
      <c r="F6125">
        <v>144</v>
      </c>
      <c r="G6125">
        <v>99999</v>
      </c>
      <c r="H6125" t="str">
        <f>IF(VLOOKUP(G6125,Clientes!$A$2:$D$102,4,FALSE)=0,Clientes!$D$6,VLOOKUP(G6125,Clientes!$A$2:$D$102,4,FALSE))</f>
        <v>Ciudad de México</v>
      </c>
      <c r="I6125" t="s">
        <v>843</v>
      </c>
      <c r="J6125">
        <v>3</v>
      </c>
      <c r="O6125" t="s">
        <v>908</v>
      </c>
    </row>
    <row r="6126" spans="1:15">
      <c r="A6126">
        <f t="shared" si="191"/>
        <v>6125</v>
      </c>
      <c r="B6126" s="14">
        <v>44480</v>
      </c>
      <c r="C6126" t="s">
        <v>6</v>
      </c>
      <c r="D6126" t="s">
        <v>20</v>
      </c>
      <c r="E6126" s="15">
        <f t="shared" si="190"/>
        <v>20202923</v>
      </c>
      <c r="F6126">
        <v>156</v>
      </c>
      <c r="G6126">
        <v>99999</v>
      </c>
      <c r="H6126" t="str">
        <f>IF(VLOOKUP(G6126,Clientes!$A$2:$D$102,4,FALSE)=0,Clientes!$D$6,VLOOKUP(G6126,Clientes!$A$2:$D$102,4,FALSE))</f>
        <v>Ciudad de México</v>
      </c>
      <c r="I6126" t="s">
        <v>850</v>
      </c>
      <c r="J6126">
        <v>3</v>
      </c>
      <c r="O6126" t="s">
        <v>907</v>
      </c>
    </row>
    <row r="6127" spans="1:15">
      <c r="A6127">
        <f t="shared" si="191"/>
        <v>6126</v>
      </c>
      <c r="B6127" s="14">
        <v>44480</v>
      </c>
      <c r="C6127" t="s">
        <v>6</v>
      </c>
      <c r="D6127" t="s">
        <v>20</v>
      </c>
      <c r="E6127" s="15">
        <f t="shared" si="190"/>
        <v>20202924</v>
      </c>
      <c r="F6127">
        <v>178</v>
      </c>
      <c r="G6127">
        <v>99999</v>
      </c>
      <c r="H6127" t="str">
        <f>IF(VLOOKUP(G6127,Clientes!$A$2:$D$102,4,FALSE)=0,Clientes!$D$6,VLOOKUP(G6127,Clientes!$A$2:$D$102,4,FALSE))</f>
        <v>Ciudad de México</v>
      </c>
      <c r="I6127" t="s">
        <v>890</v>
      </c>
      <c r="J6127">
        <v>5</v>
      </c>
      <c r="O6127" t="s">
        <v>907</v>
      </c>
    </row>
    <row r="6128" spans="1:15">
      <c r="A6128">
        <f t="shared" si="191"/>
        <v>6127</v>
      </c>
      <c r="B6128" s="14">
        <v>44480</v>
      </c>
      <c r="C6128" t="s">
        <v>6</v>
      </c>
      <c r="D6128" t="s">
        <v>21</v>
      </c>
      <c r="E6128" s="15">
        <f t="shared" si="190"/>
        <v>20202925</v>
      </c>
      <c r="F6128">
        <v>209</v>
      </c>
      <c r="G6128">
        <v>99999</v>
      </c>
      <c r="H6128" t="str">
        <f>IF(VLOOKUP(G6128,Clientes!$A$2:$D$102,4,FALSE)=0,Clientes!$D$6,VLOOKUP(G6128,Clientes!$A$2:$D$102,4,FALSE))</f>
        <v>Ciudad de México</v>
      </c>
      <c r="I6128" t="s">
        <v>887</v>
      </c>
      <c r="J6128">
        <v>4</v>
      </c>
      <c r="O6128" t="s">
        <v>32</v>
      </c>
    </row>
    <row r="6129" spans="1:15">
      <c r="A6129">
        <f t="shared" si="191"/>
        <v>6128</v>
      </c>
      <c r="B6129" s="14">
        <v>44480</v>
      </c>
      <c r="C6129" t="s">
        <v>6</v>
      </c>
      <c r="D6129" t="s">
        <v>20</v>
      </c>
      <c r="E6129" s="15">
        <f t="shared" si="190"/>
        <v>20202926</v>
      </c>
      <c r="F6129">
        <v>326</v>
      </c>
      <c r="G6129">
        <v>99999</v>
      </c>
      <c r="H6129" t="str">
        <f>IF(VLOOKUP(G6129,Clientes!$A$2:$D$102,4,FALSE)=0,Clientes!$D$6,VLOOKUP(G6129,Clientes!$A$2:$D$102,4,FALSE))</f>
        <v>Ciudad de México</v>
      </c>
      <c r="I6129" t="s">
        <v>879</v>
      </c>
      <c r="J6129">
        <v>6</v>
      </c>
      <c r="O6129" t="s">
        <v>908</v>
      </c>
    </row>
    <row r="6130" spans="1:15">
      <c r="A6130">
        <f t="shared" si="191"/>
        <v>6129</v>
      </c>
      <c r="B6130" s="14">
        <v>44480</v>
      </c>
      <c r="C6130" t="s">
        <v>6</v>
      </c>
      <c r="D6130" t="s">
        <v>21</v>
      </c>
      <c r="E6130" s="15">
        <f t="shared" si="190"/>
        <v>20202927</v>
      </c>
      <c r="F6130">
        <v>430</v>
      </c>
      <c r="G6130">
        <v>99999</v>
      </c>
      <c r="H6130" t="str">
        <f>IF(VLOOKUP(G6130,Clientes!$A$2:$D$102,4,FALSE)=0,Clientes!$D$6,VLOOKUP(G6130,Clientes!$A$2:$D$102,4,FALSE))</f>
        <v>Ciudad de México</v>
      </c>
      <c r="I6130" t="s">
        <v>847</v>
      </c>
      <c r="J6130">
        <v>6</v>
      </c>
      <c r="O6130" t="s">
        <v>908</v>
      </c>
    </row>
    <row r="6131" spans="1:15">
      <c r="A6131">
        <f t="shared" si="191"/>
        <v>6130</v>
      </c>
      <c r="B6131" s="14">
        <v>44480</v>
      </c>
      <c r="C6131" t="s">
        <v>6</v>
      </c>
      <c r="D6131" t="s">
        <v>21</v>
      </c>
      <c r="E6131" s="15">
        <f t="shared" si="190"/>
        <v>20202928</v>
      </c>
      <c r="F6131">
        <v>436</v>
      </c>
      <c r="G6131">
        <v>99999</v>
      </c>
      <c r="H6131" t="str">
        <f>IF(VLOOKUP(G6131,Clientes!$A$2:$D$102,4,FALSE)=0,Clientes!$D$6,VLOOKUP(G6131,Clientes!$A$2:$D$102,4,FALSE))</f>
        <v>Ciudad de México</v>
      </c>
      <c r="I6131" t="s">
        <v>834</v>
      </c>
      <c r="J6131">
        <v>3</v>
      </c>
      <c r="O6131" t="s">
        <v>32</v>
      </c>
    </row>
    <row r="6132" spans="1:15">
      <c r="A6132">
        <f t="shared" si="191"/>
        <v>6131</v>
      </c>
      <c r="B6132" s="14">
        <v>44481</v>
      </c>
      <c r="C6132" t="s">
        <v>6</v>
      </c>
      <c r="D6132" t="s">
        <v>20</v>
      </c>
      <c r="E6132" s="15">
        <f t="shared" si="190"/>
        <v>20202929</v>
      </c>
      <c r="F6132">
        <v>24</v>
      </c>
      <c r="G6132">
        <v>24</v>
      </c>
      <c r="H6132" t="str">
        <f>IF(VLOOKUP(G6132,Clientes!$A$2:$D$102,4,FALSE)=0,Clientes!$D$6,VLOOKUP(G6132,Clientes!$A$2:$D$102,4,FALSE))</f>
        <v>Villa Nicolás Romero</v>
      </c>
      <c r="I6132" t="s">
        <v>846</v>
      </c>
      <c r="J6132">
        <v>1</v>
      </c>
      <c r="O6132" t="s">
        <v>908</v>
      </c>
    </row>
    <row r="6133" spans="1:15">
      <c r="A6133">
        <f t="shared" si="191"/>
        <v>6132</v>
      </c>
      <c r="B6133" s="14">
        <v>44481</v>
      </c>
      <c r="C6133" t="s">
        <v>6</v>
      </c>
      <c r="D6133" t="s">
        <v>20</v>
      </c>
      <c r="E6133" s="15">
        <f t="shared" si="190"/>
        <v>20202930</v>
      </c>
      <c r="F6133">
        <v>174</v>
      </c>
      <c r="G6133">
        <v>99999</v>
      </c>
      <c r="H6133" t="str">
        <f>IF(VLOOKUP(G6133,Clientes!$A$2:$D$102,4,FALSE)=0,Clientes!$D$6,VLOOKUP(G6133,Clientes!$A$2:$D$102,4,FALSE))</f>
        <v>Ciudad de México</v>
      </c>
      <c r="I6133" t="s">
        <v>885</v>
      </c>
      <c r="J6133">
        <v>5</v>
      </c>
      <c r="O6133" t="s">
        <v>908</v>
      </c>
    </row>
    <row r="6134" spans="1:15">
      <c r="A6134">
        <f t="shared" si="191"/>
        <v>6133</v>
      </c>
      <c r="B6134" s="14">
        <v>44481</v>
      </c>
      <c r="C6134" t="s">
        <v>6</v>
      </c>
      <c r="D6134" t="s">
        <v>20</v>
      </c>
      <c r="E6134" s="15">
        <f t="shared" si="190"/>
        <v>20202931</v>
      </c>
      <c r="F6134">
        <v>235</v>
      </c>
      <c r="G6134">
        <v>99999</v>
      </c>
      <c r="H6134" t="str">
        <f>IF(VLOOKUP(G6134,Clientes!$A$2:$D$102,4,FALSE)=0,Clientes!$D$6,VLOOKUP(G6134,Clientes!$A$2:$D$102,4,FALSE))</f>
        <v>Ciudad de México</v>
      </c>
      <c r="I6134" t="s">
        <v>858</v>
      </c>
      <c r="J6134">
        <v>4</v>
      </c>
      <c r="O6134" t="s">
        <v>907</v>
      </c>
    </row>
    <row r="6135" spans="1:15">
      <c r="A6135">
        <f t="shared" si="191"/>
        <v>6134</v>
      </c>
      <c r="B6135" s="14">
        <v>44481</v>
      </c>
      <c r="C6135" t="s">
        <v>6</v>
      </c>
      <c r="D6135" t="s">
        <v>20</v>
      </c>
      <c r="E6135" s="15">
        <f t="shared" si="190"/>
        <v>20202932</v>
      </c>
      <c r="F6135">
        <v>305</v>
      </c>
      <c r="G6135">
        <v>99999</v>
      </c>
      <c r="H6135" t="str">
        <f>IF(VLOOKUP(G6135,Clientes!$A$2:$D$102,4,FALSE)=0,Clientes!$D$6,VLOOKUP(G6135,Clientes!$A$2:$D$102,4,FALSE))</f>
        <v>Ciudad de México</v>
      </c>
      <c r="I6135" t="s">
        <v>845</v>
      </c>
      <c r="J6135">
        <v>7</v>
      </c>
      <c r="O6135" t="s">
        <v>907</v>
      </c>
    </row>
    <row r="6136" spans="1:15">
      <c r="A6136">
        <f t="shared" si="191"/>
        <v>6135</v>
      </c>
      <c r="B6136" s="14">
        <v>44481</v>
      </c>
      <c r="C6136" t="s">
        <v>6</v>
      </c>
      <c r="D6136" t="s">
        <v>22</v>
      </c>
      <c r="E6136" s="15">
        <f t="shared" si="190"/>
        <v>20202933</v>
      </c>
      <c r="F6136">
        <v>306</v>
      </c>
      <c r="G6136">
        <v>99999</v>
      </c>
      <c r="H6136" t="str">
        <f>IF(VLOOKUP(G6136,Clientes!$A$2:$D$102,4,FALSE)=0,Clientes!$D$6,VLOOKUP(G6136,Clientes!$A$2:$D$102,4,FALSE))</f>
        <v>Ciudad de México</v>
      </c>
      <c r="I6136" t="s">
        <v>863</v>
      </c>
      <c r="J6136">
        <v>3</v>
      </c>
      <c r="O6136" t="s">
        <v>32</v>
      </c>
    </row>
    <row r="6137" spans="1:15">
      <c r="A6137">
        <f t="shared" si="191"/>
        <v>6136</v>
      </c>
      <c r="B6137" s="14">
        <v>44481</v>
      </c>
      <c r="C6137" t="s">
        <v>6</v>
      </c>
      <c r="D6137" t="s">
        <v>22</v>
      </c>
      <c r="E6137" s="15">
        <f t="shared" si="190"/>
        <v>20202934</v>
      </c>
      <c r="F6137">
        <v>352</v>
      </c>
      <c r="G6137">
        <v>99999</v>
      </c>
      <c r="H6137" t="str">
        <f>IF(VLOOKUP(G6137,Clientes!$A$2:$D$102,4,FALSE)=0,Clientes!$D$6,VLOOKUP(G6137,Clientes!$A$2:$D$102,4,FALSE))</f>
        <v>Ciudad de México</v>
      </c>
      <c r="I6137" t="s">
        <v>882</v>
      </c>
      <c r="J6137">
        <v>3</v>
      </c>
      <c r="O6137" t="s">
        <v>907</v>
      </c>
    </row>
    <row r="6138" spans="1:15">
      <c r="A6138">
        <f t="shared" si="191"/>
        <v>6137</v>
      </c>
      <c r="B6138" s="14">
        <v>44481</v>
      </c>
      <c r="C6138" t="s">
        <v>6</v>
      </c>
      <c r="D6138" t="s">
        <v>20</v>
      </c>
      <c r="E6138" s="15">
        <f t="shared" si="190"/>
        <v>20202935</v>
      </c>
      <c r="F6138">
        <v>354</v>
      </c>
      <c r="G6138">
        <v>99999</v>
      </c>
      <c r="H6138" t="str">
        <f>IF(VLOOKUP(G6138,Clientes!$A$2:$D$102,4,FALSE)=0,Clientes!$D$6,VLOOKUP(G6138,Clientes!$A$2:$D$102,4,FALSE))</f>
        <v>Ciudad de México</v>
      </c>
      <c r="I6138" t="s">
        <v>854</v>
      </c>
      <c r="J6138">
        <v>6</v>
      </c>
      <c r="O6138" t="s">
        <v>907</v>
      </c>
    </row>
    <row r="6139" spans="1:15">
      <c r="A6139">
        <f t="shared" si="191"/>
        <v>6138</v>
      </c>
      <c r="B6139" s="14">
        <v>44481</v>
      </c>
      <c r="C6139" t="s">
        <v>6</v>
      </c>
      <c r="D6139" t="s">
        <v>20</v>
      </c>
      <c r="E6139" s="15">
        <f t="shared" si="190"/>
        <v>20202936</v>
      </c>
      <c r="F6139">
        <v>420</v>
      </c>
      <c r="G6139">
        <v>99999</v>
      </c>
      <c r="H6139" t="str">
        <f>IF(VLOOKUP(G6139,Clientes!$A$2:$D$102,4,FALSE)=0,Clientes!$D$6,VLOOKUP(G6139,Clientes!$A$2:$D$102,4,FALSE))</f>
        <v>Ciudad de México</v>
      </c>
      <c r="I6139" t="s">
        <v>838</v>
      </c>
      <c r="J6139">
        <v>5</v>
      </c>
      <c r="O6139" t="s">
        <v>907</v>
      </c>
    </row>
    <row r="6140" spans="1:15">
      <c r="A6140">
        <f t="shared" si="191"/>
        <v>6139</v>
      </c>
      <c r="B6140" s="14">
        <v>44482</v>
      </c>
      <c r="C6140" t="s">
        <v>6</v>
      </c>
      <c r="D6140" t="s">
        <v>20</v>
      </c>
      <c r="E6140" s="15">
        <f t="shared" ref="E6140:E6203" si="192">IF(CONCATENATE(D6140,F6140)=CONCATENATE(D6139,F6139),E6139,E6139+1)</f>
        <v>20202937</v>
      </c>
      <c r="F6140">
        <v>6</v>
      </c>
      <c r="G6140">
        <v>6</v>
      </c>
      <c r="H6140" t="str">
        <f>IF(VLOOKUP(G6140,Clientes!$A$2:$D$102,4,FALSE)=0,Clientes!$D$6,VLOOKUP(G6140,Clientes!$A$2:$D$102,4,FALSE))</f>
        <v>San Pedro Garza García</v>
      </c>
      <c r="I6140" t="s">
        <v>856</v>
      </c>
      <c r="J6140">
        <v>4</v>
      </c>
      <c r="O6140" t="s">
        <v>32</v>
      </c>
    </row>
    <row r="6141" spans="1:15">
      <c r="A6141">
        <f t="shared" si="191"/>
        <v>6140</v>
      </c>
      <c r="B6141" s="14">
        <v>44482</v>
      </c>
      <c r="C6141" t="s">
        <v>6</v>
      </c>
      <c r="D6141" t="s">
        <v>20</v>
      </c>
      <c r="E6141" s="15">
        <f t="shared" si="192"/>
        <v>20202938</v>
      </c>
      <c r="F6141">
        <v>34</v>
      </c>
      <c r="G6141">
        <v>34</v>
      </c>
      <c r="H6141" t="str">
        <f>IF(VLOOKUP(G6141,Clientes!$A$2:$D$102,4,FALSE)=0,Clientes!$D$6,VLOOKUP(G6141,Clientes!$A$2:$D$102,4,FALSE))</f>
        <v>Culiacán Rosales</v>
      </c>
      <c r="I6141" t="s">
        <v>858</v>
      </c>
      <c r="J6141">
        <v>6</v>
      </c>
      <c r="O6141" t="s">
        <v>32</v>
      </c>
    </row>
    <row r="6142" spans="1:15">
      <c r="A6142">
        <f t="shared" si="191"/>
        <v>6141</v>
      </c>
      <c r="B6142" s="14">
        <v>44482</v>
      </c>
      <c r="C6142" t="s">
        <v>6</v>
      </c>
      <c r="D6142" t="s">
        <v>22</v>
      </c>
      <c r="E6142" s="15">
        <f t="shared" si="192"/>
        <v>20202939</v>
      </c>
      <c r="F6142">
        <v>116</v>
      </c>
      <c r="G6142">
        <v>99999</v>
      </c>
      <c r="H6142" t="str">
        <f>IF(VLOOKUP(G6142,Clientes!$A$2:$D$102,4,FALSE)=0,Clientes!$D$6,VLOOKUP(G6142,Clientes!$A$2:$D$102,4,FALSE))</f>
        <v>Ciudad de México</v>
      </c>
      <c r="I6142" t="s">
        <v>837</v>
      </c>
      <c r="J6142">
        <v>4</v>
      </c>
      <c r="O6142" t="s">
        <v>32</v>
      </c>
    </row>
    <row r="6143" spans="1:15">
      <c r="A6143">
        <f t="shared" si="191"/>
        <v>6142</v>
      </c>
      <c r="B6143" s="14">
        <v>44482</v>
      </c>
      <c r="C6143" t="s">
        <v>6</v>
      </c>
      <c r="D6143" t="s">
        <v>20</v>
      </c>
      <c r="E6143" s="15">
        <f t="shared" si="192"/>
        <v>20202940</v>
      </c>
      <c r="F6143">
        <v>229</v>
      </c>
      <c r="G6143">
        <v>99999</v>
      </c>
      <c r="H6143" t="str">
        <f>IF(VLOOKUP(G6143,Clientes!$A$2:$D$102,4,FALSE)=0,Clientes!$D$6,VLOOKUP(G6143,Clientes!$A$2:$D$102,4,FALSE))</f>
        <v>Ciudad de México</v>
      </c>
      <c r="I6143" t="s">
        <v>827</v>
      </c>
      <c r="J6143">
        <v>2</v>
      </c>
      <c r="O6143" t="s">
        <v>32</v>
      </c>
    </row>
    <row r="6144" spans="1:15">
      <c r="A6144">
        <f t="shared" si="191"/>
        <v>6143</v>
      </c>
      <c r="B6144" s="14">
        <v>44482</v>
      </c>
      <c r="C6144" t="s">
        <v>6</v>
      </c>
      <c r="D6144" t="s">
        <v>20</v>
      </c>
      <c r="E6144" s="15">
        <f t="shared" si="192"/>
        <v>20202941</v>
      </c>
      <c r="F6144">
        <v>258</v>
      </c>
      <c r="G6144">
        <v>99999</v>
      </c>
      <c r="H6144" t="str">
        <f>IF(VLOOKUP(G6144,Clientes!$A$2:$D$102,4,FALSE)=0,Clientes!$D$6,VLOOKUP(G6144,Clientes!$A$2:$D$102,4,FALSE))</f>
        <v>Ciudad de México</v>
      </c>
      <c r="I6144" t="s">
        <v>861</v>
      </c>
      <c r="J6144">
        <v>5</v>
      </c>
      <c r="O6144" t="s">
        <v>907</v>
      </c>
    </row>
    <row r="6145" spans="1:15">
      <c r="A6145">
        <f t="shared" si="191"/>
        <v>6144</v>
      </c>
      <c r="B6145" s="14">
        <v>44482</v>
      </c>
      <c r="C6145" t="s">
        <v>6</v>
      </c>
      <c r="D6145" t="s">
        <v>20</v>
      </c>
      <c r="E6145" s="15">
        <f t="shared" si="192"/>
        <v>20202942</v>
      </c>
      <c r="F6145">
        <v>289</v>
      </c>
      <c r="G6145">
        <v>99999</v>
      </c>
      <c r="H6145" t="str">
        <f>IF(VLOOKUP(G6145,Clientes!$A$2:$D$102,4,FALSE)=0,Clientes!$D$6,VLOOKUP(G6145,Clientes!$A$2:$D$102,4,FALSE))</f>
        <v>Ciudad de México</v>
      </c>
      <c r="I6145" t="s">
        <v>874</v>
      </c>
      <c r="J6145">
        <v>1</v>
      </c>
      <c r="O6145" t="s">
        <v>32</v>
      </c>
    </row>
    <row r="6146" spans="1:15">
      <c r="A6146">
        <f t="shared" si="191"/>
        <v>6145</v>
      </c>
      <c r="B6146" s="14">
        <v>44482</v>
      </c>
      <c r="C6146" t="s">
        <v>6</v>
      </c>
      <c r="D6146" t="s">
        <v>20</v>
      </c>
      <c r="E6146" s="15">
        <f t="shared" si="192"/>
        <v>20202943</v>
      </c>
      <c r="F6146">
        <v>319</v>
      </c>
      <c r="G6146">
        <v>99999</v>
      </c>
      <c r="H6146" t="str">
        <f>IF(VLOOKUP(G6146,Clientes!$A$2:$D$102,4,FALSE)=0,Clientes!$D$6,VLOOKUP(G6146,Clientes!$A$2:$D$102,4,FALSE))</f>
        <v>Ciudad de México</v>
      </c>
      <c r="I6146" t="s">
        <v>875</v>
      </c>
      <c r="J6146">
        <v>3</v>
      </c>
      <c r="O6146" t="s">
        <v>908</v>
      </c>
    </row>
    <row r="6147" spans="1:15">
      <c r="A6147">
        <f t="shared" si="191"/>
        <v>6146</v>
      </c>
      <c r="B6147" s="14">
        <v>44482</v>
      </c>
      <c r="C6147" t="s">
        <v>6</v>
      </c>
      <c r="D6147" t="s">
        <v>20</v>
      </c>
      <c r="E6147" s="15">
        <f t="shared" si="192"/>
        <v>20202944</v>
      </c>
      <c r="F6147">
        <v>340</v>
      </c>
      <c r="G6147">
        <v>99999</v>
      </c>
      <c r="H6147" t="str">
        <f>IF(VLOOKUP(G6147,Clientes!$A$2:$D$102,4,FALSE)=0,Clientes!$D$6,VLOOKUP(G6147,Clientes!$A$2:$D$102,4,FALSE))</f>
        <v>Ciudad de México</v>
      </c>
      <c r="I6147" t="s">
        <v>878</v>
      </c>
      <c r="J6147">
        <v>4</v>
      </c>
      <c r="O6147" t="s">
        <v>32</v>
      </c>
    </row>
    <row r="6148" spans="1:15">
      <c r="A6148">
        <f t="shared" ref="A6148:A6211" si="193">A6147+1</f>
        <v>6147</v>
      </c>
      <c r="B6148" s="14">
        <v>44482</v>
      </c>
      <c r="C6148" t="s">
        <v>6</v>
      </c>
      <c r="D6148" t="s">
        <v>20</v>
      </c>
      <c r="E6148" s="15">
        <f t="shared" si="192"/>
        <v>20202945</v>
      </c>
      <c r="F6148">
        <v>391</v>
      </c>
      <c r="G6148">
        <v>99999</v>
      </c>
      <c r="H6148" t="str">
        <f>IF(VLOOKUP(G6148,Clientes!$A$2:$D$102,4,FALSE)=0,Clientes!$D$6,VLOOKUP(G6148,Clientes!$A$2:$D$102,4,FALSE))</f>
        <v>Ciudad de México</v>
      </c>
      <c r="I6148" t="s">
        <v>841</v>
      </c>
      <c r="J6148">
        <v>7</v>
      </c>
      <c r="O6148" t="s">
        <v>32</v>
      </c>
    </row>
    <row r="6149" spans="1:15">
      <c r="A6149">
        <f t="shared" si="193"/>
        <v>6148</v>
      </c>
      <c r="B6149" s="14">
        <v>44482</v>
      </c>
      <c r="C6149" t="s">
        <v>6</v>
      </c>
      <c r="D6149" t="s">
        <v>21</v>
      </c>
      <c r="E6149" s="15">
        <f t="shared" si="192"/>
        <v>20202946</v>
      </c>
      <c r="F6149">
        <v>432</v>
      </c>
      <c r="G6149">
        <v>99999</v>
      </c>
      <c r="H6149" t="str">
        <f>IF(VLOOKUP(G6149,Clientes!$A$2:$D$102,4,FALSE)=0,Clientes!$D$6,VLOOKUP(G6149,Clientes!$A$2:$D$102,4,FALSE))</f>
        <v>Ciudad de México</v>
      </c>
      <c r="I6149" t="s">
        <v>880</v>
      </c>
      <c r="J6149">
        <v>6</v>
      </c>
      <c r="O6149" t="s">
        <v>907</v>
      </c>
    </row>
    <row r="6150" spans="1:15">
      <c r="A6150">
        <f t="shared" si="193"/>
        <v>6149</v>
      </c>
      <c r="B6150" s="14">
        <v>44482</v>
      </c>
      <c r="C6150" t="s">
        <v>6</v>
      </c>
      <c r="D6150" t="s">
        <v>20</v>
      </c>
      <c r="E6150" s="15">
        <f t="shared" si="192"/>
        <v>20202947</v>
      </c>
      <c r="F6150">
        <v>445</v>
      </c>
      <c r="G6150">
        <v>99999</v>
      </c>
      <c r="H6150" t="str">
        <f>IF(VLOOKUP(G6150,Clientes!$A$2:$D$102,4,FALSE)=0,Clientes!$D$6,VLOOKUP(G6150,Clientes!$A$2:$D$102,4,FALSE))</f>
        <v>Ciudad de México</v>
      </c>
      <c r="I6150" t="s">
        <v>881</v>
      </c>
      <c r="J6150">
        <v>2</v>
      </c>
      <c r="O6150" t="s">
        <v>907</v>
      </c>
    </row>
    <row r="6151" spans="1:15">
      <c r="A6151">
        <f t="shared" si="193"/>
        <v>6150</v>
      </c>
      <c r="B6151" s="14">
        <v>44483</v>
      </c>
      <c r="C6151" t="s">
        <v>6</v>
      </c>
      <c r="D6151" t="s">
        <v>22</v>
      </c>
      <c r="E6151" s="15">
        <f t="shared" si="192"/>
        <v>20202948</v>
      </c>
      <c r="F6151">
        <v>109</v>
      </c>
      <c r="G6151">
        <v>99999</v>
      </c>
      <c r="H6151" t="str">
        <f>IF(VLOOKUP(G6151,Clientes!$A$2:$D$102,4,FALSE)=0,Clientes!$D$6,VLOOKUP(G6151,Clientes!$A$2:$D$102,4,FALSE))</f>
        <v>Ciudad de México</v>
      </c>
      <c r="I6151" t="s">
        <v>850</v>
      </c>
      <c r="J6151">
        <v>2</v>
      </c>
      <c r="O6151" t="s">
        <v>908</v>
      </c>
    </row>
    <row r="6152" spans="1:15">
      <c r="A6152">
        <f t="shared" si="193"/>
        <v>6151</v>
      </c>
      <c r="B6152" s="14">
        <v>44483</v>
      </c>
      <c r="C6152" t="s">
        <v>6</v>
      </c>
      <c r="D6152" t="s">
        <v>21</v>
      </c>
      <c r="E6152" s="15">
        <f t="shared" si="192"/>
        <v>20202949</v>
      </c>
      <c r="F6152">
        <v>304</v>
      </c>
      <c r="G6152">
        <v>99999</v>
      </c>
      <c r="H6152" t="str">
        <f>IF(VLOOKUP(G6152,Clientes!$A$2:$D$102,4,FALSE)=0,Clientes!$D$6,VLOOKUP(G6152,Clientes!$A$2:$D$102,4,FALSE))</f>
        <v>Ciudad de México</v>
      </c>
      <c r="I6152" t="s">
        <v>848</v>
      </c>
      <c r="J6152">
        <v>3</v>
      </c>
      <c r="O6152" t="s">
        <v>907</v>
      </c>
    </row>
    <row r="6153" spans="1:15">
      <c r="A6153">
        <f t="shared" si="193"/>
        <v>6152</v>
      </c>
      <c r="B6153" s="14">
        <v>44523</v>
      </c>
      <c r="C6153" t="s">
        <v>6</v>
      </c>
      <c r="D6153" t="s">
        <v>20</v>
      </c>
      <c r="E6153" s="15">
        <f t="shared" si="192"/>
        <v>20202950</v>
      </c>
      <c r="F6153">
        <v>45</v>
      </c>
      <c r="G6153">
        <v>45</v>
      </c>
      <c r="H6153" t="str">
        <f>IF(VLOOKUP(G6153,Clientes!$A$2:$D$102,4,FALSE)=0,Clientes!$D$6,VLOOKUP(G6153,Clientes!$A$2:$D$102,4,FALSE))</f>
        <v>Ciudad de México</v>
      </c>
      <c r="I6153" t="s">
        <v>828</v>
      </c>
      <c r="J6153">
        <v>1</v>
      </c>
      <c r="O6153" t="s">
        <v>32</v>
      </c>
    </row>
    <row r="6154" spans="1:15">
      <c r="A6154">
        <f t="shared" si="193"/>
        <v>6153</v>
      </c>
      <c r="B6154" s="14">
        <v>44523</v>
      </c>
      <c r="C6154" t="s">
        <v>6</v>
      </c>
      <c r="D6154" t="s">
        <v>20</v>
      </c>
      <c r="E6154" s="15">
        <f t="shared" si="192"/>
        <v>20202951</v>
      </c>
      <c r="F6154">
        <v>91</v>
      </c>
      <c r="G6154">
        <v>91</v>
      </c>
      <c r="H6154" t="str">
        <f>IF(VLOOKUP(G6154,Clientes!$A$2:$D$102,4,FALSE)=0,Clientes!$D$6,VLOOKUP(G6154,Clientes!$A$2:$D$102,4,FALSE))</f>
        <v>Guadalajara</v>
      </c>
      <c r="I6154" t="s">
        <v>848</v>
      </c>
      <c r="J6154">
        <v>5</v>
      </c>
      <c r="O6154" t="s">
        <v>32</v>
      </c>
    </row>
    <row r="6155" spans="1:15">
      <c r="A6155">
        <f t="shared" si="193"/>
        <v>6154</v>
      </c>
      <c r="B6155" s="14">
        <v>44523</v>
      </c>
      <c r="C6155" t="s">
        <v>6</v>
      </c>
      <c r="D6155" t="s">
        <v>20</v>
      </c>
      <c r="E6155" s="15">
        <f t="shared" si="192"/>
        <v>20202952</v>
      </c>
      <c r="F6155">
        <v>92</v>
      </c>
      <c r="G6155">
        <v>92</v>
      </c>
      <c r="H6155" t="str">
        <f>IF(VLOOKUP(G6155,Clientes!$A$2:$D$102,4,FALSE)=0,Clientes!$D$6,VLOOKUP(G6155,Clientes!$A$2:$D$102,4,FALSE))</f>
        <v>Ciudad Acuña</v>
      </c>
      <c r="I6155" t="s">
        <v>853</v>
      </c>
      <c r="J6155">
        <v>4</v>
      </c>
      <c r="O6155" t="s">
        <v>32</v>
      </c>
    </row>
    <row r="6156" spans="1:15">
      <c r="A6156">
        <f t="shared" si="193"/>
        <v>6155</v>
      </c>
      <c r="B6156" s="14">
        <v>44523</v>
      </c>
      <c r="C6156" t="s">
        <v>6</v>
      </c>
      <c r="D6156" t="s">
        <v>20</v>
      </c>
      <c r="E6156" s="15">
        <f t="shared" si="192"/>
        <v>20202953</v>
      </c>
      <c r="F6156">
        <v>135</v>
      </c>
      <c r="G6156">
        <v>99999</v>
      </c>
      <c r="H6156" t="str">
        <f>IF(VLOOKUP(G6156,Clientes!$A$2:$D$102,4,FALSE)=0,Clientes!$D$6,VLOOKUP(G6156,Clientes!$A$2:$D$102,4,FALSE))</f>
        <v>Ciudad de México</v>
      </c>
      <c r="I6156" t="s">
        <v>875</v>
      </c>
      <c r="J6156">
        <v>4</v>
      </c>
      <c r="O6156" t="s">
        <v>908</v>
      </c>
    </row>
    <row r="6157" spans="1:15">
      <c r="A6157">
        <f t="shared" si="193"/>
        <v>6156</v>
      </c>
      <c r="B6157" s="14">
        <v>44523</v>
      </c>
      <c r="C6157" t="s">
        <v>6</v>
      </c>
      <c r="D6157" t="s">
        <v>21</v>
      </c>
      <c r="E6157" s="15">
        <f t="shared" si="192"/>
        <v>20202954</v>
      </c>
      <c r="F6157">
        <v>257</v>
      </c>
      <c r="G6157">
        <v>99999</v>
      </c>
      <c r="H6157" t="str">
        <f>IF(VLOOKUP(G6157,Clientes!$A$2:$D$102,4,FALSE)=0,Clientes!$D$6,VLOOKUP(G6157,Clientes!$A$2:$D$102,4,FALSE))</f>
        <v>Ciudad de México</v>
      </c>
      <c r="I6157" t="s">
        <v>865</v>
      </c>
      <c r="J6157">
        <v>2</v>
      </c>
      <c r="O6157" t="s">
        <v>907</v>
      </c>
    </row>
    <row r="6158" spans="1:15">
      <c r="A6158">
        <f t="shared" si="193"/>
        <v>6157</v>
      </c>
      <c r="B6158" s="14">
        <v>44523</v>
      </c>
      <c r="C6158" t="s">
        <v>6</v>
      </c>
      <c r="D6158" t="s">
        <v>21</v>
      </c>
      <c r="E6158" s="15">
        <f t="shared" si="192"/>
        <v>20202955</v>
      </c>
      <c r="F6158">
        <v>309</v>
      </c>
      <c r="G6158">
        <v>99999</v>
      </c>
      <c r="H6158" t="str">
        <f>IF(VLOOKUP(G6158,Clientes!$A$2:$D$102,4,FALSE)=0,Clientes!$D$6,VLOOKUP(G6158,Clientes!$A$2:$D$102,4,FALSE))</f>
        <v>Ciudad de México</v>
      </c>
      <c r="I6158" t="s">
        <v>844</v>
      </c>
      <c r="J6158">
        <v>4</v>
      </c>
      <c r="O6158" t="s">
        <v>908</v>
      </c>
    </row>
    <row r="6159" spans="1:15">
      <c r="A6159">
        <f t="shared" si="193"/>
        <v>6158</v>
      </c>
      <c r="B6159" s="14">
        <v>44524</v>
      </c>
      <c r="C6159" t="s">
        <v>6</v>
      </c>
      <c r="D6159" t="s">
        <v>20</v>
      </c>
      <c r="E6159" s="15">
        <f t="shared" si="192"/>
        <v>20202956</v>
      </c>
      <c r="F6159">
        <v>77</v>
      </c>
      <c r="G6159">
        <v>77</v>
      </c>
      <c r="H6159" t="str">
        <f>IF(VLOOKUP(G6159,Clientes!$A$2:$D$102,4,FALSE)=0,Clientes!$D$6,VLOOKUP(G6159,Clientes!$A$2:$D$102,4,FALSE))</f>
        <v>Reynosa</v>
      </c>
      <c r="I6159" t="s">
        <v>865</v>
      </c>
      <c r="J6159">
        <v>7</v>
      </c>
      <c r="O6159" t="s">
        <v>907</v>
      </c>
    </row>
    <row r="6160" spans="1:15">
      <c r="A6160">
        <f t="shared" si="193"/>
        <v>6159</v>
      </c>
      <c r="B6160" s="14">
        <v>44524</v>
      </c>
      <c r="C6160" t="s">
        <v>6</v>
      </c>
      <c r="D6160" t="s">
        <v>20</v>
      </c>
      <c r="E6160" s="15">
        <f t="shared" si="192"/>
        <v>20202957</v>
      </c>
      <c r="F6160">
        <v>141</v>
      </c>
      <c r="G6160">
        <v>99999</v>
      </c>
      <c r="H6160" t="str">
        <f>IF(VLOOKUP(G6160,Clientes!$A$2:$D$102,4,FALSE)=0,Clientes!$D$6,VLOOKUP(G6160,Clientes!$A$2:$D$102,4,FALSE))</f>
        <v>Ciudad de México</v>
      </c>
      <c r="I6160" t="s">
        <v>890</v>
      </c>
      <c r="J6160">
        <v>1</v>
      </c>
      <c r="O6160" t="s">
        <v>32</v>
      </c>
    </row>
    <row r="6161" spans="1:15">
      <c r="A6161">
        <f t="shared" si="193"/>
        <v>6160</v>
      </c>
      <c r="B6161" s="14">
        <v>44524</v>
      </c>
      <c r="C6161" t="s">
        <v>6</v>
      </c>
      <c r="D6161" t="s">
        <v>20</v>
      </c>
      <c r="E6161" s="15">
        <f t="shared" si="192"/>
        <v>20202958</v>
      </c>
      <c r="F6161">
        <v>188</v>
      </c>
      <c r="G6161">
        <v>99999</v>
      </c>
      <c r="H6161" t="str">
        <f>IF(VLOOKUP(G6161,Clientes!$A$2:$D$102,4,FALSE)=0,Clientes!$D$6,VLOOKUP(G6161,Clientes!$A$2:$D$102,4,FALSE))</f>
        <v>Ciudad de México</v>
      </c>
      <c r="I6161" t="s">
        <v>857</v>
      </c>
      <c r="J6161">
        <v>7</v>
      </c>
      <c r="O6161" t="s">
        <v>907</v>
      </c>
    </row>
    <row r="6162" spans="1:15">
      <c r="A6162">
        <f t="shared" si="193"/>
        <v>6161</v>
      </c>
      <c r="B6162" s="14">
        <v>44524</v>
      </c>
      <c r="C6162" t="s">
        <v>6</v>
      </c>
      <c r="D6162" t="s">
        <v>20</v>
      </c>
      <c r="E6162" s="15">
        <f t="shared" si="192"/>
        <v>20202959</v>
      </c>
      <c r="F6162">
        <v>203</v>
      </c>
      <c r="G6162">
        <v>99999</v>
      </c>
      <c r="H6162" t="str">
        <f>IF(VLOOKUP(G6162,Clientes!$A$2:$D$102,4,FALSE)=0,Clientes!$D$6,VLOOKUP(G6162,Clientes!$A$2:$D$102,4,FALSE))</f>
        <v>Ciudad de México</v>
      </c>
      <c r="I6162" t="s">
        <v>878</v>
      </c>
      <c r="J6162">
        <v>2</v>
      </c>
      <c r="O6162" t="s">
        <v>907</v>
      </c>
    </row>
    <row r="6163" spans="1:15">
      <c r="A6163">
        <f t="shared" si="193"/>
        <v>6162</v>
      </c>
      <c r="B6163" s="14">
        <v>44524</v>
      </c>
      <c r="C6163" t="s">
        <v>6</v>
      </c>
      <c r="D6163" t="s">
        <v>22</v>
      </c>
      <c r="E6163" s="15">
        <f t="shared" si="192"/>
        <v>20202960</v>
      </c>
      <c r="F6163">
        <v>238</v>
      </c>
      <c r="G6163">
        <v>99999</v>
      </c>
      <c r="H6163" t="str">
        <f>IF(VLOOKUP(G6163,Clientes!$A$2:$D$102,4,FALSE)=0,Clientes!$D$6,VLOOKUP(G6163,Clientes!$A$2:$D$102,4,FALSE))</f>
        <v>Ciudad de México</v>
      </c>
      <c r="I6163" t="s">
        <v>851</v>
      </c>
      <c r="J6163">
        <v>7</v>
      </c>
      <c r="O6163" t="s">
        <v>908</v>
      </c>
    </row>
    <row r="6164" spans="1:15">
      <c r="A6164">
        <f t="shared" si="193"/>
        <v>6163</v>
      </c>
      <c r="B6164" s="14">
        <v>44524</v>
      </c>
      <c r="C6164" t="s">
        <v>6</v>
      </c>
      <c r="D6164" t="s">
        <v>21</v>
      </c>
      <c r="E6164" s="15">
        <f t="shared" si="192"/>
        <v>20202961</v>
      </c>
      <c r="F6164">
        <v>258</v>
      </c>
      <c r="G6164">
        <v>99999</v>
      </c>
      <c r="H6164" t="str">
        <f>IF(VLOOKUP(G6164,Clientes!$A$2:$D$102,4,FALSE)=0,Clientes!$D$6,VLOOKUP(G6164,Clientes!$A$2:$D$102,4,FALSE))</f>
        <v>Ciudad de México</v>
      </c>
      <c r="I6164" t="s">
        <v>852</v>
      </c>
      <c r="J6164">
        <v>6</v>
      </c>
      <c r="O6164" t="s">
        <v>907</v>
      </c>
    </row>
    <row r="6165" spans="1:15">
      <c r="A6165">
        <f t="shared" si="193"/>
        <v>6164</v>
      </c>
      <c r="B6165" s="14">
        <v>44524</v>
      </c>
      <c r="C6165" t="s">
        <v>6</v>
      </c>
      <c r="D6165" t="s">
        <v>22</v>
      </c>
      <c r="E6165" s="15">
        <f t="shared" si="192"/>
        <v>20202962</v>
      </c>
      <c r="F6165">
        <v>288</v>
      </c>
      <c r="G6165">
        <v>99999</v>
      </c>
      <c r="H6165" t="str">
        <f>IF(VLOOKUP(G6165,Clientes!$A$2:$D$102,4,FALSE)=0,Clientes!$D$6,VLOOKUP(G6165,Clientes!$A$2:$D$102,4,FALSE))</f>
        <v>Ciudad de México</v>
      </c>
      <c r="I6165" t="s">
        <v>841</v>
      </c>
      <c r="J6165">
        <v>7</v>
      </c>
      <c r="O6165" t="s">
        <v>907</v>
      </c>
    </row>
    <row r="6166" spans="1:15">
      <c r="A6166">
        <f t="shared" si="193"/>
        <v>6165</v>
      </c>
      <c r="B6166" s="14">
        <v>44524</v>
      </c>
      <c r="C6166" t="s">
        <v>6</v>
      </c>
      <c r="D6166" t="s">
        <v>20</v>
      </c>
      <c r="E6166" s="15">
        <f t="shared" si="192"/>
        <v>20202963</v>
      </c>
      <c r="F6166">
        <v>301</v>
      </c>
      <c r="G6166">
        <v>99999</v>
      </c>
      <c r="H6166" t="str">
        <f>IF(VLOOKUP(G6166,Clientes!$A$2:$D$102,4,FALSE)=0,Clientes!$D$6,VLOOKUP(G6166,Clientes!$A$2:$D$102,4,FALSE))</f>
        <v>Ciudad de México</v>
      </c>
      <c r="I6166" t="s">
        <v>853</v>
      </c>
      <c r="J6166">
        <v>2</v>
      </c>
      <c r="O6166" t="s">
        <v>908</v>
      </c>
    </row>
    <row r="6167" spans="1:15">
      <c r="A6167">
        <f t="shared" si="193"/>
        <v>6166</v>
      </c>
      <c r="B6167" s="14">
        <v>44524</v>
      </c>
      <c r="C6167" t="s">
        <v>6</v>
      </c>
      <c r="D6167" t="s">
        <v>20</v>
      </c>
      <c r="E6167" s="15">
        <f t="shared" si="192"/>
        <v>20202964</v>
      </c>
      <c r="F6167">
        <v>310</v>
      </c>
      <c r="G6167">
        <v>99999</v>
      </c>
      <c r="H6167" t="str">
        <f>IF(VLOOKUP(G6167,Clientes!$A$2:$D$102,4,FALSE)=0,Clientes!$D$6,VLOOKUP(G6167,Clientes!$A$2:$D$102,4,FALSE))</f>
        <v>Ciudad de México</v>
      </c>
      <c r="I6167" t="s">
        <v>836</v>
      </c>
      <c r="J6167">
        <v>5</v>
      </c>
      <c r="O6167" t="s">
        <v>907</v>
      </c>
    </row>
    <row r="6168" spans="1:15">
      <c r="A6168">
        <f t="shared" si="193"/>
        <v>6167</v>
      </c>
      <c r="B6168" s="14">
        <v>44524</v>
      </c>
      <c r="C6168" t="s">
        <v>6</v>
      </c>
      <c r="D6168" t="s">
        <v>20</v>
      </c>
      <c r="E6168" s="15">
        <f t="shared" si="192"/>
        <v>20202965</v>
      </c>
      <c r="F6168">
        <v>358</v>
      </c>
      <c r="G6168">
        <v>99999</v>
      </c>
      <c r="H6168" t="str">
        <f>IF(VLOOKUP(G6168,Clientes!$A$2:$D$102,4,FALSE)=0,Clientes!$D$6,VLOOKUP(G6168,Clientes!$A$2:$D$102,4,FALSE))</f>
        <v>Ciudad de México</v>
      </c>
      <c r="I6168" t="s">
        <v>853</v>
      </c>
      <c r="J6168">
        <v>4</v>
      </c>
      <c r="O6168" t="s">
        <v>908</v>
      </c>
    </row>
    <row r="6169" spans="1:15">
      <c r="A6169">
        <f t="shared" si="193"/>
        <v>6168</v>
      </c>
      <c r="B6169" s="14">
        <v>44524</v>
      </c>
      <c r="C6169" t="s">
        <v>6</v>
      </c>
      <c r="D6169" t="s">
        <v>21</v>
      </c>
      <c r="E6169" s="15">
        <f t="shared" si="192"/>
        <v>20202966</v>
      </c>
      <c r="F6169">
        <v>378</v>
      </c>
      <c r="G6169">
        <v>99999</v>
      </c>
      <c r="H6169" t="str">
        <f>IF(VLOOKUP(G6169,Clientes!$A$2:$D$102,4,FALSE)=0,Clientes!$D$6,VLOOKUP(G6169,Clientes!$A$2:$D$102,4,FALSE))</f>
        <v>Ciudad de México</v>
      </c>
      <c r="I6169" t="s">
        <v>880</v>
      </c>
      <c r="J6169">
        <v>1</v>
      </c>
      <c r="O6169" t="s">
        <v>908</v>
      </c>
    </row>
    <row r="6170" spans="1:15">
      <c r="A6170">
        <f t="shared" si="193"/>
        <v>6169</v>
      </c>
      <c r="B6170" s="14">
        <v>44524</v>
      </c>
      <c r="C6170" t="s">
        <v>6</v>
      </c>
      <c r="D6170" t="s">
        <v>21</v>
      </c>
      <c r="E6170" s="15">
        <f t="shared" si="192"/>
        <v>20202967</v>
      </c>
      <c r="F6170">
        <v>445</v>
      </c>
      <c r="G6170">
        <v>99999</v>
      </c>
      <c r="H6170" t="str">
        <f>IF(VLOOKUP(G6170,Clientes!$A$2:$D$102,4,FALSE)=0,Clientes!$D$6,VLOOKUP(G6170,Clientes!$A$2:$D$102,4,FALSE))</f>
        <v>Ciudad de México</v>
      </c>
      <c r="I6170" t="s">
        <v>884</v>
      </c>
      <c r="J6170">
        <v>7</v>
      </c>
      <c r="O6170" t="s">
        <v>908</v>
      </c>
    </row>
    <row r="6171" spans="1:15">
      <c r="A6171">
        <f t="shared" si="193"/>
        <v>6170</v>
      </c>
      <c r="B6171" s="14">
        <v>44524</v>
      </c>
      <c r="C6171" t="s">
        <v>6</v>
      </c>
      <c r="D6171" t="s">
        <v>22</v>
      </c>
      <c r="E6171" s="15">
        <f t="shared" si="192"/>
        <v>20202968</v>
      </c>
      <c r="F6171">
        <v>456</v>
      </c>
      <c r="G6171">
        <v>99999</v>
      </c>
      <c r="H6171" t="str">
        <f>IF(VLOOKUP(G6171,Clientes!$A$2:$D$102,4,FALSE)=0,Clientes!$D$6,VLOOKUP(G6171,Clientes!$A$2:$D$102,4,FALSE))</f>
        <v>Ciudad de México</v>
      </c>
      <c r="I6171" t="s">
        <v>850</v>
      </c>
      <c r="J6171">
        <v>4</v>
      </c>
      <c r="O6171" t="s">
        <v>907</v>
      </c>
    </row>
    <row r="6172" spans="1:15">
      <c r="A6172">
        <f t="shared" si="193"/>
        <v>6171</v>
      </c>
      <c r="B6172" s="14">
        <v>44525</v>
      </c>
      <c r="C6172" t="s">
        <v>6</v>
      </c>
      <c r="D6172" t="s">
        <v>20</v>
      </c>
      <c r="E6172" s="15">
        <f t="shared" si="192"/>
        <v>20202969</v>
      </c>
      <c r="F6172">
        <v>14</v>
      </c>
      <c r="G6172">
        <v>14</v>
      </c>
      <c r="H6172" t="str">
        <f>IF(VLOOKUP(G6172,Clientes!$A$2:$D$102,4,FALSE)=0,Clientes!$D$6,VLOOKUP(G6172,Clientes!$A$2:$D$102,4,FALSE))</f>
        <v>Ciudad de México</v>
      </c>
      <c r="I6172" t="s">
        <v>843</v>
      </c>
      <c r="J6172">
        <v>1</v>
      </c>
      <c r="O6172" t="s">
        <v>907</v>
      </c>
    </row>
    <row r="6173" spans="1:15">
      <c r="A6173">
        <f t="shared" si="193"/>
        <v>6172</v>
      </c>
      <c r="B6173" s="14">
        <v>44525</v>
      </c>
      <c r="C6173" t="s">
        <v>6</v>
      </c>
      <c r="D6173" t="s">
        <v>20</v>
      </c>
      <c r="E6173" s="15">
        <f t="shared" si="192"/>
        <v>20202970</v>
      </c>
      <c r="F6173">
        <v>27</v>
      </c>
      <c r="G6173">
        <v>27</v>
      </c>
      <c r="H6173" t="str">
        <f>IF(VLOOKUP(G6173,Clientes!$A$2:$D$102,4,FALSE)=0,Clientes!$D$6,VLOOKUP(G6173,Clientes!$A$2:$D$102,4,FALSE))</f>
        <v>Naucalpan</v>
      </c>
      <c r="I6173" t="s">
        <v>881</v>
      </c>
      <c r="J6173">
        <v>3</v>
      </c>
      <c r="O6173" t="s">
        <v>908</v>
      </c>
    </row>
    <row r="6174" spans="1:15">
      <c r="A6174">
        <f t="shared" si="193"/>
        <v>6173</v>
      </c>
      <c r="B6174" s="14">
        <v>44525</v>
      </c>
      <c r="C6174" t="s">
        <v>6</v>
      </c>
      <c r="D6174" t="s">
        <v>20</v>
      </c>
      <c r="E6174" s="15">
        <f t="shared" si="192"/>
        <v>20202971</v>
      </c>
      <c r="F6174">
        <v>70</v>
      </c>
      <c r="G6174">
        <v>70</v>
      </c>
      <c r="H6174" t="str">
        <f>IF(VLOOKUP(G6174,Clientes!$A$2:$D$102,4,FALSE)=0,Clientes!$D$6,VLOOKUP(G6174,Clientes!$A$2:$D$102,4,FALSE))</f>
        <v>Mazatlán</v>
      </c>
      <c r="I6174" t="s">
        <v>860</v>
      </c>
      <c r="J6174">
        <v>1</v>
      </c>
      <c r="O6174" t="s">
        <v>908</v>
      </c>
    </row>
    <row r="6175" spans="1:15">
      <c r="A6175">
        <f t="shared" si="193"/>
        <v>6174</v>
      </c>
      <c r="B6175" s="14">
        <v>44525</v>
      </c>
      <c r="C6175" t="s">
        <v>6</v>
      </c>
      <c r="D6175" t="s">
        <v>20</v>
      </c>
      <c r="E6175" s="15">
        <f t="shared" si="192"/>
        <v>20202972</v>
      </c>
      <c r="F6175">
        <v>74</v>
      </c>
      <c r="G6175">
        <v>74</v>
      </c>
      <c r="H6175" t="str">
        <f>IF(VLOOKUP(G6175,Clientes!$A$2:$D$102,4,FALSE)=0,Clientes!$D$6,VLOOKUP(G6175,Clientes!$A$2:$D$102,4,FALSE))</f>
        <v>Ciudad de México</v>
      </c>
      <c r="I6175" t="s">
        <v>839</v>
      </c>
      <c r="J6175">
        <v>6</v>
      </c>
      <c r="O6175" t="s">
        <v>32</v>
      </c>
    </row>
    <row r="6176" spans="1:15">
      <c r="A6176">
        <f t="shared" si="193"/>
        <v>6175</v>
      </c>
      <c r="B6176" s="14">
        <v>44525</v>
      </c>
      <c r="C6176" t="s">
        <v>6</v>
      </c>
      <c r="D6176" t="s">
        <v>20</v>
      </c>
      <c r="E6176" s="15">
        <f t="shared" si="192"/>
        <v>20202973</v>
      </c>
      <c r="F6176">
        <v>92</v>
      </c>
      <c r="G6176">
        <v>92</v>
      </c>
      <c r="H6176" t="str">
        <f>IF(VLOOKUP(G6176,Clientes!$A$2:$D$102,4,FALSE)=0,Clientes!$D$6,VLOOKUP(G6176,Clientes!$A$2:$D$102,4,FALSE))</f>
        <v>Ciudad Acuña</v>
      </c>
      <c r="I6176" t="s">
        <v>836</v>
      </c>
      <c r="J6176">
        <v>1</v>
      </c>
      <c r="O6176" t="s">
        <v>32</v>
      </c>
    </row>
    <row r="6177" spans="1:15">
      <c r="A6177">
        <f t="shared" si="193"/>
        <v>6176</v>
      </c>
      <c r="B6177" s="14">
        <v>44525</v>
      </c>
      <c r="C6177" t="s">
        <v>6</v>
      </c>
      <c r="D6177" t="s">
        <v>20</v>
      </c>
      <c r="E6177" s="15">
        <f t="shared" si="192"/>
        <v>20202974</v>
      </c>
      <c r="F6177">
        <v>100</v>
      </c>
      <c r="G6177">
        <v>100</v>
      </c>
      <c r="H6177" t="str">
        <f>IF(VLOOKUP(G6177,Clientes!$A$2:$D$102,4,FALSE)=0,Clientes!$D$6,VLOOKUP(G6177,Clientes!$A$2:$D$102,4,FALSE))</f>
        <v>Chimalhuacán</v>
      </c>
      <c r="I6177" t="s">
        <v>882</v>
      </c>
      <c r="J6177">
        <v>2</v>
      </c>
      <c r="O6177" t="s">
        <v>908</v>
      </c>
    </row>
    <row r="6178" spans="1:15">
      <c r="A6178">
        <f t="shared" si="193"/>
        <v>6177</v>
      </c>
      <c r="B6178" s="14">
        <v>44525</v>
      </c>
      <c r="C6178" t="s">
        <v>6</v>
      </c>
      <c r="D6178" t="s">
        <v>21</v>
      </c>
      <c r="E6178" s="15">
        <f t="shared" si="192"/>
        <v>20202975</v>
      </c>
      <c r="F6178">
        <v>126</v>
      </c>
      <c r="G6178">
        <v>99999</v>
      </c>
      <c r="H6178" t="str">
        <f>IF(VLOOKUP(G6178,Clientes!$A$2:$D$102,4,FALSE)=0,Clientes!$D$6,VLOOKUP(G6178,Clientes!$A$2:$D$102,4,FALSE))</f>
        <v>Ciudad de México</v>
      </c>
      <c r="I6178" t="s">
        <v>859</v>
      </c>
      <c r="J6178">
        <v>3</v>
      </c>
      <c r="O6178" t="s">
        <v>908</v>
      </c>
    </row>
    <row r="6179" spans="1:15">
      <c r="A6179">
        <f t="shared" si="193"/>
        <v>6178</v>
      </c>
      <c r="B6179" s="14">
        <v>44525</v>
      </c>
      <c r="C6179" t="s">
        <v>6</v>
      </c>
      <c r="D6179" t="s">
        <v>20</v>
      </c>
      <c r="E6179" s="15">
        <f t="shared" si="192"/>
        <v>20202976</v>
      </c>
      <c r="F6179">
        <v>186</v>
      </c>
      <c r="G6179">
        <v>99999</v>
      </c>
      <c r="H6179" t="str">
        <f>IF(VLOOKUP(G6179,Clientes!$A$2:$D$102,4,FALSE)=0,Clientes!$D$6,VLOOKUP(G6179,Clientes!$A$2:$D$102,4,FALSE))</f>
        <v>Ciudad de México</v>
      </c>
      <c r="I6179" t="s">
        <v>879</v>
      </c>
      <c r="J6179">
        <v>4</v>
      </c>
      <c r="O6179" t="s">
        <v>908</v>
      </c>
    </row>
    <row r="6180" spans="1:15">
      <c r="A6180">
        <f t="shared" si="193"/>
        <v>6179</v>
      </c>
      <c r="B6180" s="14">
        <v>44525</v>
      </c>
      <c r="C6180" t="s">
        <v>6</v>
      </c>
      <c r="D6180" t="s">
        <v>20</v>
      </c>
      <c r="E6180" s="15">
        <f t="shared" si="192"/>
        <v>20202977</v>
      </c>
      <c r="F6180">
        <v>189</v>
      </c>
      <c r="G6180">
        <v>99999</v>
      </c>
      <c r="H6180" t="str">
        <f>IF(VLOOKUP(G6180,Clientes!$A$2:$D$102,4,FALSE)=0,Clientes!$D$6,VLOOKUP(G6180,Clientes!$A$2:$D$102,4,FALSE))</f>
        <v>Ciudad de México</v>
      </c>
      <c r="I6180" t="s">
        <v>860</v>
      </c>
      <c r="J6180">
        <v>7</v>
      </c>
      <c r="O6180" t="s">
        <v>907</v>
      </c>
    </row>
    <row r="6181" spans="1:15">
      <c r="A6181">
        <f t="shared" si="193"/>
        <v>6180</v>
      </c>
      <c r="B6181" s="14">
        <v>44525</v>
      </c>
      <c r="C6181" t="s">
        <v>6</v>
      </c>
      <c r="D6181" t="s">
        <v>20</v>
      </c>
      <c r="E6181" s="15">
        <f t="shared" si="192"/>
        <v>20202978</v>
      </c>
      <c r="F6181">
        <v>215</v>
      </c>
      <c r="G6181">
        <v>99999</v>
      </c>
      <c r="H6181" t="str">
        <f>IF(VLOOKUP(G6181,Clientes!$A$2:$D$102,4,FALSE)=0,Clientes!$D$6,VLOOKUP(G6181,Clientes!$A$2:$D$102,4,FALSE))</f>
        <v>Ciudad de México</v>
      </c>
      <c r="I6181" t="s">
        <v>871</v>
      </c>
      <c r="J6181">
        <v>7</v>
      </c>
      <c r="O6181" t="s">
        <v>908</v>
      </c>
    </row>
    <row r="6182" spans="1:15">
      <c r="A6182">
        <f t="shared" si="193"/>
        <v>6181</v>
      </c>
      <c r="B6182" s="14">
        <v>44525</v>
      </c>
      <c r="C6182" t="s">
        <v>6</v>
      </c>
      <c r="D6182" t="s">
        <v>22</v>
      </c>
      <c r="E6182" s="15">
        <f t="shared" si="192"/>
        <v>20202979</v>
      </c>
      <c r="F6182">
        <v>265</v>
      </c>
      <c r="G6182">
        <v>99999</v>
      </c>
      <c r="H6182" t="str">
        <f>IF(VLOOKUP(G6182,Clientes!$A$2:$D$102,4,FALSE)=0,Clientes!$D$6,VLOOKUP(G6182,Clientes!$A$2:$D$102,4,FALSE))</f>
        <v>Ciudad de México</v>
      </c>
      <c r="I6182" t="s">
        <v>844</v>
      </c>
      <c r="J6182">
        <v>4</v>
      </c>
      <c r="O6182" t="s">
        <v>908</v>
      </c>
    </row>
    <row r="6183" spans="1:15">
      <c r="A6183">
        <f t="shared" si="193"/>
        <v>6182</v>
      </c>
      <c r="B6183" s="14">
        <v>44525</v>
      </c>
      <c r="C6183" t="s">
        <v>6</v>
      </c>
      <c r="D6183" t="s">
        <v>20</v>
      </c>
      <c r="E6183" s="15">
        <f t="shared" si="192"/>
        <v>20202980</v>
      </c>
      <c r="F6183">
        <v>310</v>
      </c>
      <c r="G6183">
        <v>99999</v>
      </c>
      <c r="H6183" t="str">
        <f>IF(VLOOKUP(G6183,Clientes!$A$2:$D$102,4,FALSE)=0,Clientes!$D$6,VLOOKUP(G6183,Clientes!$A$2:$D$102,4,FALSE))</f>
        <v>Ciudad de México</v>
      </c>
      <c r="I6183" t="s">
        <v>838</v>
      </c>
      <c r="J6183">
        <v>4</v>
      </c>
      <c r="O6183" t="s">
        <v>32</v>
      </c>
    </row>
    <row r="6184" spans="1:15">
      <c r="A6184">
        <f t="shared" si="193"/>
        <v>6183</v>
      </c>
      <c r="B6184" s="14">
        <v>44525</v>
      </c>
      <c r="C6184" t="s">
        <v>6</v>
      </c>
      <c r="D6184" t="s">
        <v>20</v>
      </c>
      <c r="E6184" s="15">
        <f t="shared" si="192"/>
        <v>20202981</v>
      </c>
      <c r="F6184">
        <v>334</v>
      </c>
      <c r="G6184">
        <v>99999</v>
      </c>
      <c r="H6184" t="str">
        <f>IF(VLOOKUP(G6184,Clientes!$A$2:$D$102,4,FALSE)=0,Clientes!$D$6,VLOOKUP(G6184,Clientes!$A$2:$D$102,4,FALSE))</f>
        <v>Ciudad de México</v>
      </c>
      <c r="I6184" t="s">
        <v>887</v>
      </c>
      <c r="J6184">
        <v>6</v>
      </c>
      <c r="O6184" t="s">
        <v>32</v>
      </c>
    </row>
    <row r="6185" spans="1:15">
      <c r="A6185">
        <f t="shared" si="193"/>
        <v>6184</v>
      </c>
      <c r="B6185" s="14">
        <v>44525</v>
      </c>
      <c r="C6185" t="s">
        <v>6</v>
      </c>
      <c r="D6185" t="s">
        <v>21</v>
      </c>
      <c r="E6185" s="15">
        <f t="shared" si="192"/>
        <v>20202982</v>
      </c>
      <c r="F6185">
        <v>375</v>
      </c>
      <c r="G6185">
        <v>99999</v>
      </c>
      <c r="H6185" t="str">
        <f>IF(VLOOKUP(G6185,Clientes!$A$2:$D$102,4,FALSE)=0,Clientes!$D$6,VLOOKUP(G6185,Clientes!$A$2:$D$102,4,FALSE))</f>
        <v>Ciudad de México</v>
      </c>
      <c r="I6185" t="s">
        <v>844</v>
      </c>
      <c r="J6185">
        <v>1</v>
      </c>
      <c r="O6185" t="s">
        <v>32</v>
      </c>
    </row>
    <row r="6186" spans="1:15">
      <c r="A6186">
        <f t="shared" si="193"/>
        <v>6185</v>
      </c>
      <c r="B6186" s="14">
        <v>44526</v>
      </c>
      <c r="C6186" t="s">
        <v>6</v>
      </c>
      <c r="D6186" t="s">
        <v>22</v>
      </c>
      <c r="E6186" s="15">
        <f t="shared" si="192"/>
        <v>20202983</v>
      </c>
      <c r="F6186">
        <v>5</v>
      </c>
      <c r="G6186">
        <v>5</v>
      </c>
      <c r="H6186" t="str">
        <f>IF(VLOOKUP(G6186,Clientes!$A$2:$D$102,4,FALSE)=0,Clientes!$D$6,VLOOKUP(G6186,Clientes!$A$2:$D$102,4,FALSE))</f>
        <v>Tijuana</v>
      </c>
      <c r="I6186" t="s">
        <v>850</v>
      </c>
      <c r="J6186">
        <v>4</v>
      </c>
      <c r="O6186" t="s">
        <v>907</v>
      </c>
    </row>
    <row r="6187" spans="1:15">
      <c r="A6187">
        <f t="shared" si="193"/>
        <v>6186</v>
      </c>
      <c r="B6187" s="14">
        <v>44526</v>
      </c>
      <c r="C6187" t="s">
        <v>6</v>
      </c>
      <c r="D6187" t="s">
        <v>22</v>
      </c>
      <c r="E6187" s="15">
        <f t="shared" si="192"/>
        <v>20202984</v>
      </c>
      <c r="F6187">
        <v>28</v>
      </c>
      <c r="G6187">
        <v>28</v>
      </c>
      <c r="H6187" t="str">
        <f>IF(VLOOKUP(G6187,Clientes!$A$2:$D$102,4,FALSE)=0,Clientes!$D$6,VLOOKUP(G6187,Clientes!$A$2:$D$102,4,FALSE))</f>
        <v>Ciudad de México</v>
      </c>
      <c r="I6187" t="s">
        <v>880</v>
      </c>
      <c r="J6187">
        <v>3</v>
      </c>
      <c r="O6187" t="s">
        <v>908</v>
      </c>
    </row>
    <row r="6188" spans="1:15">
      <c r="A6188">
        <f t="shared" si="193"/>
        <v>6187</v>
      </c>
      <c r="B6188" s="14">
        <v>44526</v>
      </c>
      <c r="C6188" t="s">
        <v>6</v>
      </c>
      <c r="D6188" t="s">
        <v>22</v>
      </c>
      <c r="E6188" s="15">
        <f t="shared" si="192"/>
        <v>20202985</v>
      </c>
      <c r="F6188">
        <v>39</v>
      </c>
      <c r="G6188">
        <v>39</v>
      </c>
      <c r="H6188" t="str">
        <f>IF(VLOOKUP(G6188,Clientes!$A$2:$D$102,4,FALSE)=0,Clientes!$D$6,VLOOKUP(G6188,Clientes!$A$2:$D$102,4,FALSE))</f>
        <v>Poza Rica de Hidalgo</v>
      </c>
      <c r="I6188" t="s">
        <v>872</v>
      </c>
      <c r="J6188">
        <v>2</v>
      </c>
      <c r="O6188" t="s">
        <v>32</v>
      </c>
    </row>
    <row r="6189" spans="1:15">
      <c r="A6189">
        <f t="shared" si="193"/>
        <v>6188</v>
      </c>
      <c r="B6189" s="14">
        <v>44526</v>
      </c>
      <c r="C6189" t="s">
        <v>6</v>
      </c>
      <c r="D6189" t="s">
        <v>22</v>
      </c>
      <c r="E6189" s="15">
        <f t="shared" si="192"/>
        <v>20202986</v>
      </c>
      <c r="F6189">
        <v>101</v>
      </c>
      <c r="G6189">
        <v>99999</v>
      </c>
      <c r="H6189" t="str">
        <f>IF(VLOOKUP(G6189,Clientes!$A$2:$D$102,4,FALSE)=0,Clientes!$D$6,VLOOKUP(G6189,Clientes!$A$2:$D$102,4,FALSE))</f>
        <v>Ciudad de México</v>
      </c>
      <c r="I6189" t="s">
        <v>874</v>
      </c>
      <c r="J6189">
        <v>5</v>
      </c>
      <c r="O6189" t="s">
        <v>908</v>
      </c>
    </row>
    <row r="6190" spans="1:15">
      <c r="A6190">
        <f t="shared" si="193"/>
        <v>6189</v>
      </c>
      <c r="B6190" s="14">
        <v>44526</v>
      </c>
      <c r="C6190" t="s">
        <v>6</v>
      </c>
      <c r="D6190" t="s">
        <v>20</v>
      </c>
      <c r="E6190" s="15">
        <f t="shared" si="192"/>
        <v>20202987</v>
      </c>
      <c r="F6190">
        <v>309</v>
      </c>
      <c r="G6190">
        <v>99999</v>
      </c>
      <c r="H6190" t="str">
        <f>IF(VLOOKUP(G6190,Clientes!$A$2:$D$102,4,FALSE)=0,Clientes!$D$6,VLOOKUP(G6190,Clientes!$A$2:$D$102,4,FALSE))</f>
        <v>Ciudad de México</v>
      </c>
      <c r="I6190" t="s">
        <v>840</v>
      </c>
      <c r="J6190">
        <v>4</v>
      </c>
      <c r="O6190" t="s">
        <v>907</v>
      </c>
    </row>
    <row r="6191" spans="1:15">
      <c r="A6191">
        <f t="shared" si="193"/>
        <v>6190</v>
      </c>
      <c r="B6191" s="14">
        <v>44527</v>
      </c>
      <c r="C6191" t="s">
        <v>6</v>
      </c>
      <c r="D6191" t="s">
        <v>20</v>
      </c>
      <c r="E6191" s="15">
        <f t="shared" si="192"/>
        <v>20202988</v>
      </c>
      <c r="F6191">
        <v>55</v>
      </c>
      <c r="G6191">
        <v>55</v>
      </c>
      <c r="H6191" t="str">
        <f>IF(VLOOKUP(G6191,Clientes!$A$2:$D$102,4,FALSE)=0,Clientes!$D$6,VLOOKUP(G6191,Clientes!$A$2:$D$102,4,FALSE))</f>
        <v>Córdoba</v>
      </c>
      <c r="I6191" t="s">
        <v>840</v>
      </c>
      <c r="J6191">
        <v>3</v>
      </c>
      <c r="O6191" t="s">
        <v>32</v>
      </c>
    </row>
    <row r="6192" spans="1:15">
      <c r="A6192">
        <f t="shared" si="193"/>
        <v>6191</v>
      </c>
      <c r="B6192" s="14">
        <v>44527</v>
      </c>
      <c r="C6192" t="s">
        <v>6</v>
      </c>
      <c r="D6192" t="s">
        <v>20</v>
      </c>
      <c r="E6192" s="15">
        <f t="shared" si="192"/>
        <v>20202989</v>
      </c>
      <c r="F6192">
        <v>76</v>
      </c>
      <c r="G6192">
        <v>76</v>
      </c>
      <c r="H6192" t="str">
        <f>IF(VLOOKUP(G6192,Clientes!$A$2:$D$102,4,FALSE)=0,Clientes!$D$6,VLOOKUP(G6192,Clientes!$A$2:$D$102,4,FALSE))</f>
        <v>Ciudad de México</v>
      </c>
      <c r="I6192" t="s">
        <v>875</v>
      </c>
      <c r="J6192">
        <v>2</v>
      </c>
      <c r="O6192" t="s">
        <v>908</v>
      </c>
    </row>
    <row r="6193" spans="1:15">
      <c r="A6193">
        <f t="shared" si="193"/>
        <v>6192</v>
      </c>
      <c r="B6193" s="14">
        <v>44527</v>
      </c>
      <c r="C6193" t="s">
        <v>6</v>
      </c>
      <c r="D6193" t="s">
        <v>20</v>
      </c>
      <c r="E6193" s="15">
        <f t="shared" si="192"/>
        <v>20202990</v>
      </c>
      <c r="F6193">
        <v>130</v>
      </c>
      <c r="G6193">
        <v>99999</v>
      </c>
      <c r="H6193" t="str">
        <f>IF(VLOOKUP(G6193,Clientes!$A$2:$D$102,4,FALSE)=0,Clientes!$D$6,VLOOKUP(G6193,Clientes!$A$2:$D$102,4,FALSE))</f>
        <v>Ciudad de México</v>
      </c>
      <c r="I6193" t="s">
        <v>831</v>
      </c>
      <c r="J6193">
        <v>3</v>
      </c>
      <c r="O6193" t="s">
        <v>907</v>
      </c>
    </row>
    <row r="6194" spans="1:15">
      <c r="A6194">
        <f t="shared" si="193"/>
        <v>6193</v>
      </c>
      <c r="B6194" s="14">
        <v>44527</v>
      </c>
      <c r="C6194" t="s">
        <v>6</v>
      </c>
      <c r="D6194" t="s">
        <v>20</v>
      </c>
      <c r="E6194" s="15">
        <f t="shared" si="192"/>
        <v>20202991</v>
      </c>
      <c r="F6194">
        <v>183</v>
      </c>
      <c r="G6194">
        <v>99999</v>
      </c>
      <c r="H6194" t="str">
        <f>IF(VLOOKUP(G6194,Clientes!$A$2:$D$102,4,FALSE)=0,Clientes!$D$6,VLOOKUP(G6194,Clientes!$A$2:$D$102,4,FALSE))</f>
        <v>Ciudad de México</v>
      </c>
      <c r="I6194" t="s">
        <v>853</v>
      </c>
      <c r="J6194">
        <v>3</v>
      </c>
      <c r="O6194" t="s">
        <v>32</v>
      </c>
    </row>
    <row r="6195" spans="1:15">
      <c r="A6195">
        <f t="shared" si="193"/>
        <v>6194</v>
      </c>
      <c r="B6195" s="14">
        <v>44527</v>
      </c>
      <c r="C6195" t="s">
        <v>6</v>
      </c>
      <c r="D6195" t="s">
        <v>21</v>
      </c>
      <c r="E6195" s="15">
        <f t="shared" si="192"/>
        <v>20202992</v>
      </c>
      <c r="F6195">
        <v>187</v>
      </c>
      <c r="G6195">
        <v>99999</v>
      </c>
      <c r="H6195" t="str">
        <f>IF(VLOOKUP(G6195,Clientes!$A$2:$D$102,4,FALSE)=0,Clientes!$D$6,VLOOKUP(G6195,Clientes!$A$2:$D$102,4,FALSE))</f>
        <v>Ciudad de México</v>
      </c>
      <c r="I6195" t="s">
        <v>872</v>
      </c>
      <c r="J6195">
        <v>5</v>
      </c>
      <c r="O6195" t="s">
        <v>32</v>
      </c>
    </row>
    <row r="6196" spans="1:15">
      <c r="A6196">
        <f t="shared" si="193"/>
        <v>6195</v>
      </c>
      <c r="B6196" s="14">
        <v>44527</v>
      </c>
      <c r="C6196" t="s">
        <v>6</v>
      </c>
      <c r="D6196" t="s">
        <v>20</v>
      </c>
      <c r="E6196" s="15">
        <f t="shared" si="192"/>
        <v>20202993</v>
      </c>
      <c r="F6196">
        <v>238</v>
      </c>
      <c r="G6196">
        <v>99999</v>
      </c>
      <c r="H6196" t="str">
        <f>IF(VLOOKUP(G6196,Clientes!$A$2:$D$102,4,FALSE)=0,Clientes!$D$6,VLOOKUP(G6196,Clientes!$A$2:$D$102,4,FALSE))</f>
        <v>Ciudad de México</v>
      </c>
      <c r="I6196" t="s">
        <v>850</v>
      </c>
      <c r="J6196">
        <v>2</v>
      </c>
      <c r="O6196" t="s">
        <v>907</v>
      </c>
    </row>
    <row r="6197" spans="1:15">
      <c r="A6197">
        <f t="shared" si="193"/>
        <v>6196</v>
      </c>
      <c r="B6197" s="14">
        <v>44527</v>
      </c>
      <c r="C6197" t="s">
        <v>6</v>
      </c>
      <c r="D6197" t="s">
        <v>20</v>
      </c>
      <c r="E6197" s="15">
        <f t="shared" si="192"/>
        <v>20202994</v>
      </c>
      <c r="F6197">
        <v>261</v>
      </c>
      <c r="G6197">
        <v>99999</v>
      </c>
      <c r="H6197" t="str">
        <f>IF(VLOOKUP(G6197,Clientes!$A$2:$D$102,4,FALSE)=0,Clientes!$D$6,VLOOKUP(G6197,Clientes!$A$2:$D$102,4,FALSE))</f>
        <v>Ciudad de México</v>
      </c>
      <c r="I6197" t="s">
        <v>869</v>
      </c>
      <c r="J6197">
        <v>2</v>
      </c>
      <c r="O6197" t="s">
        <v>907</v>
      </c>
    </row>
    <row r="6198" spans="1:15">
      <c r="A6198">
        <f t="shared" si="193"/>
        <v>6197</v>
      </c>
      <c r="B6198" s="14">
        <v>44527</v>
      </c>
      <c r="C6198" t="s">
        <v>6</v>
      </c>
      <c r="D6198" t="s">
        <v>21</v>
      </c>
      <c r="E6198" s="15">
        <f t="shared" si="192"/>
        <v>20202995</v>
      </c>
      <c r="F6198">
        <v>297</v>
      </c>
      <c r="G6198">
        <v>99999</v>
      </c>
      <c r="H6198" t="str">
        <f>IF(VLOOKUP(G6198,Clientes!$A$2:$D$102,4,FALSE)=0,Clientes!$D$6,VLOOKUP(G6198,Clientes!$A$2:$D$102,4,FALSE))</f>
        <v>Ciudad de México</v>
      </c>
      <c r="I6198" t="s">
        <v>857</v>
      </c>
      <c r="J6198">
        <v>6</v>
      </c>
      <c r="O6198" t="s">
        <v>32</v>
      </c>
    </row>
    <row r="6199" spans="1:15">
      <c r="A6199">
        <f t="shared" si="193"/>
        <v>6198</v>
      </c>
      <c r="B6199" s="14">
        <v>44527</v>
      </c>
      <c r="C6199" t="s">
        <v>6</v>
      </c>
      <c r="D6199" t="s">
        <v>22</v>
      </c>
      <c r="E6199" s="15">
        <f t="shared" si="192"/>
        <v>20202996</v>
      </c>
      <c r="F6199">
        <v>328</v>
      </c>
      <c r="G6199">
        <v>99999</v>
      </c>
      <c r="H6199" t="str">
        <f>IF(VLOOKUP(G6199,Clientes!$A$2:$D$102,4,FALSE)=0,Clientes!$D$6,VLOOKUP(G6199,Clientes!$A$2:$D$102,4,FALSE))</f>
        <v>Ciudad de México</v>
      </c>
      <c r="I6199" t="s">
        <v>867</v>
      </c>
      <c r="J6199">
        <v>5</v>
      </c>
      <c r="O6199" t="s">
        <v>908</v>
      </c>
    </row>
    <row r="6200" spans="1:15">
      <c r="A6200">
        <f t="shared" si="193"/>
        <v>6199</v>
      </c>
      <c r="B6200" s="14">
        <v>44527</v>
      </c>
      <c r="C6200" t="s">
        <v>6</v>
      </c>
      <c r="D6200" t="s">
        <v>20</v>
      </c>
      <c r="E6200" s="15">
        <f t="shared" si="192"/>
        <v>20202997</v>
      </c>
      <c r="F6200">
        <v>374</v>
      </c>
      <c r="G6200">
        <v>99999</v>
      </c>
      <c r="H6200" t="str">
        <f>IF(VLOOKUP(G6200,Clientes!$A$2:$D$102,4,FALSE)=0,Clientes!$D$6,VLOOKUP(G6200,Clientes!$A$2:$D$102,4,FALSE))</f>
        <v>Ciudad de México</v>
      </c>
      <c r="I6200" t="s">
        <v>890</v>
      </c>
      <c r="J6200">
        <v>3</v>
      </c>
      <c r="O6200" t="s">
        <v>32</v>
      </c>
    </row>
    <row r="6201" spans="1:15">
      <c r="A6201">
        <f t="shared" si="193"/>
        <v>6200</v>
      </c>
      <c r="B6201" s="14">
        <v>44527</v>
      </c>
      <c r="C6201" t="s">
        <v>6</v>
      </c>
      <c r="D6201" t="s">
        <v>22</v>
      </c>
      <c r="E6201" s="15">
        <f t="shared" si="192"/>
        <v>20202998</v>
      </c>
      <c r="F6201">
        <v>379</v>
      </c>
      <c r="G6201">
        <v>99999</v>
      </c>
      <c r="H6201" t="str">
        <f>IF(VLOOKUP(G6201,Clientes!$A$2:$D$102,4,FALSE)=0,Clientes!$D$6,VLOOKUP(G6201,Clientes!$A$2:$D$102,4,FALSE))</f>
        <v>Ciudad de México</v>
      </c>
      <c r="I6201" t="s">
        <v>870</v>
      </c>
      <c r="J6201">
        <v>5</v>
      </c>
      <c r="O6201" t="s">
        <v>32</v>
      </c>
    </row>
    <row r="6202" spans="1:15">
      <c r="A6202">
        <f t="shared" si="193"/>
        <v>6201</v>
      </c>
      <c r="B6202" s="14">
        <v>44527</v>
      </c>
      <c r="C6202" t="s">
        <v>6</v>
      </c>
      <c r="D6202" t="s">
        <v>21</v>
      </c>
      <c r="E6202" s="15">
        <f t="shared" si="192"/>
        <v>20202999</v>
      </c>
      <c r="F6202">
        <v>388</v>
      </c>
      <c r="G6202">
        <v>99999</v>
      </c>
      <c r="H6202" t="str">
        <f>IF(VLOOKUP(G6202,Clientes!$A$2:$D$102,4,FALSE)=0,Clientes!$D$6,VLOOKUP(G6202,Clientes!$A$2:$D$102,4,FALSE))</f>
        <v>Ciudad de México</v>
      </c>
      <c r="I6202" t="s">
        <v>864</v>
      </c>
      <c r="J6202">
        <v>4</v>
      </c>
      <c r="O6202" t="s">
        <v>908</v>
      </c>
    </row>
    <row r="6203" spans="1:15">
      <c r="A6203">
        <f t="shared" si="193"/>
        <v>6202</v>
      </c>
      <c r="B6203" s="14">
        <v>44527</v>
      </c>
      <c r="C6203" t="s">
        <v>6</v>
      </c>
      <c r="D6203" t="s">
        <v>20</v>
      </c>
      <c r="E6203" s="15">
        <f t="shared" si="192"/>
        <v>20203000</v>
      </c>
      <c r="F6203">
        <v>407</v>
      </c>
      <c r="G6203">
        <v>99999</v>
      </c>
      <c r="H6203" t="str">
        <f>IF(VLOOKUP(G6203,Clientes!$A$2:$D$102,4,FALSE)=0,Clientes!$D$6,VLOOKUP(G6203,Clientes!$A$2:$D$102,4,FALSE))</f>
        <v>Ciudad de México</v>
      </c>
      <c r="I6203" t="s">
        <v>852</v>
      </c>
      <c r="J6203">
        <v>7</v>
      </c>
      <c r="O6203" t="s">
        <v>32</v>
      </c>
    </row>
    <row r="6204" spans="1:15">
      <c r="A6204">
        <f t="shared" si="193"/>
        <v>6203</v>
      </c>
      <c r="B6204" s="14">
        <v>44527</v>
      </c>
      <c r="C6204" t="s">
        <v>6</v>
      </c>
      <c r="D6204" t="s">
        <v>21</v>
      </c>
      <c r="E6204" s="15">
        <f t="shared" ref="E6204:E6267" si="194">IF(CONCATENATE(D6204,F6204)=CONCATENATE(D6203,F6203),E6203,E6203+1)</f>
        <v>20203001</v>
      </c>
      <c r="F6204">
        <v>436</v>
      </c>
      <c r="G6204">
        <v>99999</v>
      </c>
      <c r="H6204" t="str">
        <f>IF(VLOOKUP(G6204,Clientes!$A$2:$D$102,4,FALSE)=0,Clientes!$D$6,VLOOKUP(G6204,Clientes!$A$2:$D$102,4,FALSE))</f>
        <v>Ciudad de México</v>
      </c>
      <c r="I6204" t="s">
        <v>841</v>
      </c>
      <c r="J6204">
        <v>1</v>
      </c>
      <c r="O6204" t="s">
        <v>32</v>
      </c>
    </row>
    <row r="6205" spans="1:15">
      <c r="A6205">
        <f t="shared" si="193"/>
        <v>6204</v>
      </c>
      <c r="B6205" s="14">
        <v>44528</v>
      </c>
      <c r="C6205" t="s">
        <v>6</v>
      </c>
      <c r="D6205" t="s">
        <v>22</v>
      </c>
      <c r="E6205" s="15">
        <f t="shared" si="194"/>
        <v>20203002</v>
      </c>
      <c r="F6205">
        <v>60</v>
      </c>
      <c r="G6205">
        <v>60</v>
      </c>
      <c r="H6205" t="str">
        <f>IF(VLOOKUP(G6205,Clientes!$A$2:$D$102,4,FALSE)=0,Clientes!$D$6,VLOOKUP(G6205,Clientes!$A$2:$D$102,4,FALSE))</f>
        <v>Torreón</v>
      </c>
      <c r="I6205" t="s">
        <v>832</v>
      </c>
      <c r="J6205">
        <v>4</v>
      </c>
      <c r="O6205" t="s">
        <v>907</v>
      </c>
    </row>
    <row r="6206" spans="1:15">
      <c r="A6206">
        <f t="shared" si="193"/>
        <v>6205</v>
      </c>
      <c r="B6206" s="14">
        <v>44528</v>
      </c>
      <c r="C6206" t="s">
        <v>6</v>
      </c>
      <c r="D6206" t="s">
        <v>22</v>
      </c>
      <c r="E6206" s="15">
        <f t="shared" si="194"/>
        <v>20203003</v>
      </c>
      <c r="F6206">
        <v>251</v>
      </c>
      <c r="G6206">
        <v>99999</v>
      </c>
      <c r="H6206" t="str">
        <f>IF(VLOOKUP(G6206,Clientes!$A$2:$D$102,4,FALSE)=0,Clientes!$D$6,VLOOKUP(G6206,Clientes!$A$2:$D$102,4,FALSE))</f>
        <v>Ciudad de México</v>
      </c>
      <c r="I6206" t="s">
        <v>881</v>
      </c>
      <c r="J6206">
        <v>7</v>
      </c>
      <c r="O6206" t="s">
        <v>32</v>
      </c>
    </row>
    <row r="6207" spans="1:15">
      <c r="A6207">
        <f t="shared" si="193"/>
        <v>6206</v>
      </c>
      <c r="B6207" s="14">
        <v>44528</v>
      </c>
      <c r="C6207" t="s">
        <v>6</v>
      </c>
      <c r="D6207" t="s">
        <v>20</v>
      </c>
      <c r="E6207" s="15">
        <f t="shared" si="194"/>
        <v>20203004</v>
      </c>
      <c r="F6207">
        <v>300</v>
      </c>
      <c r="G6207">
        <v>99999</v>
      </c>
      <c r="H6207" t="str">
        <f>IF(VLOOKUP(G6207,Clientes!$A$2:$D$102,4,FALSE)=0,Clientes!$D$6,VLOOKUP(G6207,Clientes!$A$2:$D$102,4,FALSE))</f>
        <v>Ciudad de México</v>
      </c>
      <c r="I6207" t="s">
        <v>859</v>
      </c>
      <c r="J6207">
        <v>2</v>
      </c>
      <c r="O6207" t="s">
        <v>907</v>
      </c>
    </row>
    <row r="6208" spans="1:15">
      <c r="A6208">
        <f t="shared" si="193"/>
        <v>6207</v>
      </c>
      <c r="B6208" s="14">
        <v>44528</v>
      </c>
      <c r="C6208" t="s">
        <v>6</v>
      </c>
      <c r="D6208" t="s">
        <v>22</v>
      </c>
      <c r="E6208" s="15">
        <f t="shared" si="194"/>
        <v>20203005</v>
      </c>
      <c r="F6208">
        <v>301</v>
      </c>
      <c r="G6208">
        <v>99999</v>
      </c>
      <c r="H6208" t="str">
        <f>IF(VLOOKUP(G6208,Clientes!$A$2:$D$102,4,FALSE)=0,Clientes!$D$6,VLOOKUP(G6208,Clientes!$A$2:$D$102,4,FALSE))</f>
        <v>Ciudad de México</v>
      </c>
      <c r="I6208" t="s">
        <v>868</v>
      </c>
      <c r="J6208">
        <v>6</v>
      </c>
      <c r="O6208" t="s">
        <v>907</v>
      </c>
    </row>
    <row r="6209" spans="1:15">
      <c r="A6209">
        <f t="shared" si="193"/>
        <v>6208</v>
      </c>
      <c r="B6209" s="14">
        <v>44528</v>
      </c>
      <c r="C6209" t="s">
        <v>6</v>
      </c>
      <c r="D6209" t="s">
        <v>20</v>
      </c>
      <c r="E6209" s="15">
        <f t="shared" si="194"/>
        <v>20203006</v>
      </c>
      <c r="F6209">
        <v>311</v>
      </c>
      <c r="G6209">
        <v>99999</v>
      </c>
      <c r="H6209" t="str">
        <f>IF(VLOOKUP(G6209,Clientes!$A$2:$D$102,4,FALSE)=0,Clientes!$D$6,VLOOKUP(G6209,Clientes!$A$2:$D$102,4,FALSE))</f>
        <v>Ciudad de México</v>
      </c>
      <c r="I6209" t="s">
        <v>839</v>
      </c>
      <c r="J6209">
        <v>3</v>
      </c>
      <c r="O6209" t="s">
        <v>907</v>
      </c>
    </row>
    <row r="6210" spans="1:15">
      <c r="A6210">
        <f t="shared" si="193"/>
        <v>6209</v>
      </c>
      <c r="B6210" s="14">
        <v>44528</v>
      </c>
      <c r="C6210" t="s">
        <v>6</v>
      </c>
      <c r="D6210" t="s">
        <v>22</v>
      </c>
      <c r="E6210" s="15">
        <f t="shared" si="194"/>
        <v>20203007</v>
      </c>
      <c r="F6210">
        <v>314</v>
      </c>
      <c r="G6210">
        <v>99999</v>
      </c>
      <c r="H6210" t="str">
        <f>IF(VLOOKUP(G6210,Clientes!$A$2:$D$102,4,FALSE)=0,Clientes!$D$6,VLOOKUP(G6210,Clientes!$A$2:$D$102,4,FALSE))</f>
        <v>Ciudad de México</v>
      </c>
      <c r="I6210" t="s">
        <v>871</v>
      </c>
      <c r="J6210">
        <v>4</v>
      </c>
      <c r="O6210" t="s">
        <v>907</v>
      </c>
    </row>
    <row r="6211" spans="1:15">
      <c r="A6211">
        <f t="shared" si="193"/>
        <v>6210</v>
      </c>
      <c r="B6211" s="14">
        <v>44528</v>
      </c>
      <c r="C6211" t="s">
        <v>6</v>
      </c>
      <c r="D6211" t="s">
        <v>20</v>
      </c>
      <c r="E6211" s="15">
        <f t="shared" si="194"/>
        <v>20203008</v>
      </c>
      <c r="F6211">
        <v>420</v>
      </c>
      <c r="G6211">
        <v>99999</v>
      </c>
      <c r="H6211" t="str">
        <f>IF(VLOOKUP(G6211,Clientes!$A$2:$D$102,4,FALSE)=0,Clientes!$D$6,VLOOKUP(G6211,Clientes!$A$2:$D$102,4,FALSE))</f>
        <v>Ciudad de México</v>
      </c>
      <c r="I6211" t="s">
        <v>865</v>
      </c>
      <c r="J6211">
        <v>1</v>
      </c>
      <c r="O6211" t="s">
        <v>32</v>
      </c>
    </row>
    <row r="6212" spans="1:15">
      <c r="A6212">
        <f t="shared" ref="A6212:A6275" si="195">A6211+1</f>
        <v>6211</v>
      </c>
      <c r="B6212" s="14">
        <v>44528</v>
      </c>
      <c r="C6212" t="s">
        <v>6</v>
      </c>
      <c r="D6212" t="s">
        <v>20</v>
      </c>
      <c r="E6212" s="15">
        <f t="shared" si="194"/>
        <v>20203009</v>
      </c>
      <c r="F6212">
        <v>440</v>
      </c>
      <c r="G6212">
        <v>99999</v>
      </c>
      <c r="H6212" t="str">
        <f>IF(VLOOKUP(G6212,Clientes!$A$2:$D$102,4,FALSE)=0,Clientes!$D$6,VLOOKUP(G6212,Clientes!$A$2:$D$102,4,FALSE))</f>
        <v>Ciudad de México</v>
      </c>
      <c r="I6212" t="s">
        <v>845</v>
      </c>
      <c r="J6212">
        <v>1</v>
      </c>
      <c r="O6212" t="s">
        <v>907</v>
      </c>
    </row>
    <row r="6213" spans="1:15">
      <c r="A6213">
        <f t="shared" si="195"/>
        <v>6212</v>
      </c>
      <c r="B6213" s="14">
        <v>44529</v>
      </c>
      <c r="C6213" t="s">
        <v>6</v>
      </c>
      <c r="D6213" t="s">
        <v>21</v>
      </c>
      <c r="E6213" s="15">
        <f t="shared" si="194"/>
        <v>20203010</v>
      </c>
      <c r="F6213">
        <v>33</v>
      </c>
      <c r="G6213">
        <v>33</v>
      </c>
      <c r="H6213" t="str">
        <f>IF(VLOOKUP(G6213,Clientes!$A$2:$D$102,4,FALSE)=0,Clientes!$D$6,VLOOKUP(G6213,Clientes!$A$2:$D$102,4,FALSE))</f>
        <v>Ciudad de México</v>
      </c>
      <c r="I6213" t="s">
        <v>835</v>
      </c>
      <c r="J6213">
        <v>2</v>
      </c>
      <c r="O6213" t="s">
        <v>907</v>
      </c>
    </row>
    <row r="6214" spans="1:15">
      <c r="A6214">
        <f t="shared" si="195"/>
        <v>6213</v>
      </c>
      <c r="B6214" s="14">
        <v>44529</v>
      </c>
      <c r="C6214" t="s">
        <v>6</v>
      </c>
      <c r="D6214" t="s">
        <v>21</v>
      </c>
      <c r="E6214" s="15">
        <f t="shared" si="194"/>
        <v>20203011</v>
      </c>
      <c r="F6214">
        <v>69</v>
      </c>
      <c r="G6214">
        <v>69</v>
      </c>
      <c r="H6214" t="str">
        <f>IF(VLOOKUP(G6214,Clientes!$A$2:$D$102,4,FALSE)=0,Clientes!$D$6,VLOOKUP(G6214,Clientes!$A$2:$D$102,4,FALSE))</f>
        <v>Chilpancingo de los Bravo</v>
      </c>
      <c r="I6214" t="s">
        <v>885</v>
      </c>
      <c r="J6214">
        <v>7</v>
      </c>
      <c r="O6214" t="s">
        <v>907</v>
      </c>
    </row>
    <row r="6215" spans="1:15">
      <c r="A6215">
        <f t="shared" si="195"/>
        <v>6214</v>
      </c>
      <c r="B6215" s="14">
        <v>44529</v>
      </c>
      <c r="C6215" t="s">
        <v>6</v>
      </c>
      <c r="D6215" t="s">
        <v>20</v>
      </c>
      <c r="E6215" s="15">
        <f t="shared" si="194"/>
        <v>20203012</v>
      </c>
      <c r="F6215">
        <v>84</v>
      </c>
      <c r="G6215">
        <v>84</v>
      </c>
      <c r="H6215" t="str">
        <f>IF(VLOOKUP(G6215,Clientes!$A$2:$D$102,4,FALSE)=0,Clientes!$D$6,VLOOKUP(G6215,Clientes!$A$2:$D$102,4,FALSE))</f>
        <v>Ciudad de México</v>
      </c>
      <c r="I6215" t="s">
        <v>856</v>
      </c>
      <c r="J6215">
        <v>1</v>
      </c>
      <c r="O6215" t="s">
        <v>32</v>
      </c>
    </row>
    <row r="6216" spans="1:15">
      <c r="A6216">
        <f t="shared" si="195"/>
        <v>6215</v>
      </c>
      <c r="B6216" s="14">
        <v>44529</v>
      </c>
      <c r="C6216" t="s">
        <v>6</v>
      </c>
      <c r="D6216" t="s">
        <v>20</v>
      </c>
      <c r="E6216" s="15">
        <f t="shared" si="194"/>
        <v>20203013</v>
      </c>
      <c r="F6216">
        <v>295</v>
      </c>
      <c r="G6216">
        <v>99999</v>
      </c>
      <c r="H6216" t="str">
        <f>IF(VLOOKUP(G6216,Clientes!$A$2:$D$102,4,FALSE)=0,Clientes!$D$6,VLOOKUP(G6216,Clientes!$A$2:$D$102,4,FALSE))</f>
        <v>Ciudad de México</v>
      </c>
      <c r="I6216" t="s">
        <v>827</v>
      </c>
      <c r="J6216">
        <v>1</v>
      </c>
      <c r="O6216" t="s">
        <v>32</v>
      </c>
    </row>
    <row r="6217" spans="1:15">
      <c r="A6217">
        <f t="shared" si="195"/>
        <v>6216</v>
      </c>
      <c r="B6217" s="14">
        <v>44529</v>
      </c>
      <c r="C6217" t="s">
        <v>36</v>
      </c>
      <c r="D6217" t="s">
        <v>20</v>
      </c>
      <c r="E6217" s="15">
        <f t="shared" si="194"/>
        <v>20203014</v>
      </c>
      <c r="F6217">
        <v>319</v>
      </c>
      <c r="G6217">
        <v>99999</v>
      </c>
      <c r="H6217" t="str">
        <f>IF(VLOOKUP(G6217,Clientes!$A$2:$D$102,4,FALSE)=0,Clientes!$D$6,VLOOKUP(G6217,Clientes!$A$2:$D$102,4,FALSE))</f>
        <v>Ciudad de México</v>
      </c>
      <c r="I6217" t="s">
        <v>860</v>
      </c>
      <c r="J6217">
        <v>7</v>
      </c>
      <c r="O6217" t="s">
        <v>32</v>
      </c>
    </row>
    <row r="6218" spans="1:15">
      <c r="A6218">
        <f t="shared" si="195"/>
        <v>6217</v>
      </c>
      <c r="B6218" s="14">
        <v>44529</v>
      </c>
      <c r="C6218" t="s">
        <v>6</v>
      </c>
      <c r="D6218" t="s">
        <v>20</v>
      </c>
      <c r="E6218" s="15">
        <f t="shared" si="194"/>
        <v>20203015</v>
      </c>
      <c r="F6218">
        <v>357</v>
      </c>
      <c r="G6218">
        <v>99999</v>
      </c>
      <c r="H6218" t="str">
        <f>IF(VLOOKUP(G6218,Clientes!$A$2:$D$102,4,FALSE)=0,Clientes!$D$6,VLOOKUP(G6218,Clientes!$A$2:$D$102,4,FALSE))</f>
        <v>Ciudad de México</v>
      </c>
      <c r="I6218" t="s">
        <v>849</v>
      </c>
      <c r="J6218">
        <v>3</v>
      </c>
      <c r="O6218" t="s">
        <v>907</v>
      </c>
    </row>
    <row r="6219" spans="1:15">
      <c r="A6219">
        <f t="shared" si="195"/>
        <v>6218</v>
      </c>
      <c r="B6219" s="14">
        <v>44529</v>
      </c>
      <c r="C6219" t="s">
        <v>6</v>
      </c>
      <c r="D6219" t="s">
        <v>20</v>
      </c>
      <c r="E6219" s="15">
        <f t="shared" si="194"/>
        <v>20203016</v>
      </c>
      <c r="F6219">
        <v>385</v>
      </c>
      <c r="G6219">
        <v>99999</v>
      </c>
      <c r="H6219" t="str">
        <f>IF(VLOOKUP(G6219,Clientes!$A$2:$D$102,4,FALSE)=0,Clientes!$D$6,VLOOKUP(G6219,Clientes!$A$2:$D$102,4,FALSE))</f>
        <v>Ciudad de México</v>
      </c>
      <c r="I6219" t="s">
        <v>867</v>
      </c>
      <c r="J6219">
        <v>6</v>
      </c>
      <c r="O6219" t="s">
        <v>32</v>
      </c>
    </row>
    <row r="6220" spans="1:15">
      <c r="A6220">
        <f t="shared" si="195"/>
        <v>6219</v>
      </c>
      <c r="B6220" s="14">
        <v>44529</v>
      </c>
      <c r="C6220" t="s">
        <v>6</v>
      </c>
      <c r="D6220" t="s">
        <v>20</v>
      </c>
      <c r="E6220" s="15">
        <f t="shared" si="194"/>
        <v>20203017</v>
      </c>
      <c r="F6220">
        <v>401</v>
      </c>
      <c r="G6220">
        <v>99999</v>
      </c>
      <c r="H6220" t="str">
        <f>IF(VLOOKUP(G6220,Clientes!$A$2:$D$102,4,FALSE)=0,Clientes!$D$6,VLOOKUP(G6220,Clientes!$A$2:$D$102,4,FALSE))</f>
        <v>Ciudad de México</v>
      </c>
      <c r="I6220" t="s">
        <v>876</v>
      </c>
      <c r="J6220">
        <v>7</v>
      </c>
      <c r="O6220" t="s">
        <v>907</v>
      </c>
    </row>
    <row r="6221" spans="1:15">
      <c r="A6221">
        <f t="shared" si="195"/>
        <v>6220</v>
      </c>
      <c r="B6221" s="14">
        <v>44529</v>
      </c>
      <c r="C6221" t="s">
        <v>6</v>
      </c>
      <c r="D6221" t="s">
        <v>21</v>
      </c>
      <c r="E6221" s="15">
        <f t="shared" si="194"/>
        <v>20203018</v>
      </c>
      <c r="F6221">
        <v>403</v>
      </c>
      <c r="G6221">
        <v>99999</v>
      </c>
      <c r="H6221" t="str">
        <f>IF(VLOOKUP(G6221,Clientes!$A$2:$D$102,4,FALSE)=0,Clientes!$D$6,VLOOKUP(G6221,Clientes!$A$2:$D$102,4,FALSE))</f>
        <v>Ciudad de México</v>
      </c>
      <c r="I6221" t="s">
        <v>841</v>
      </c>
      <c r="J6221">
        <v>6</v>
      </c>
      <c r="O6221" t="s">
        <v>907</v>
      </c>
    </row>
    <row r="6222" spans="1:15">
      <c r="A6222">
        <f t="shared" si="195"/>
        <v>6221</v>
      </c>
      <c r="B6222" s="14">
        <v>44530</v>
      </c>
      <c r="C6222" t="s">
        <v>6</v>
      </c>
      <c r="D6222" t="s">
        <v>20</v>
      </c>
      <c r="E6222" s="15">
        <f t="shared" si="194"/>
        <v>20203019</v>
      </c>
      <c r="F6222">
        <v>66</v>
      </c>
      <c r="G6222">
        <v>66</v>
      </c>
      <c r="H6222" t="str">
        <f>IF(VLOOKUP(G6222,Clientes!$A$2:$D$102,4,FALSE)=0,Clientes!$D$6,VLOOKUP(G6222,Clientes!$A$2:$D$102,4,FALSE))</f>
        <v>Ciudad de México</v>
      </c>
      <c r="I6222" t="s">
        <v>834</v>
      </c>
      <c r="J6222">
        <v>5</v>
      </c>
      <c r="O6222" t="s">
        <v>908</v>
      </c>
    </row>
    <row r="6223" spans="1:15">
      <c r="A6223">
        <f t="shared" si="195"/>
        <v>6222</v>
      </c>
      <c r="B6223" s="14">
        <v>44530</v>
      </c>
      <c r="C6223" t="s">
        <v>6</v>
      </c>
      <c r="D6223" t="s">
        <v>20</v>
      </c>
      <c r="E6223" s="15">
        <f t="shared" si="194"/>
        <v>20203020</v>
      </c>
      <c r="F6223">
        <v>87</v>
      </c>
      <c r="G6223">
        <v>87</v>
      </c>
      <c r="H6223" t="str">
        <f>IF(VLOOKUP(G6223,Clientes!$A$2:$D$102,4,FALSE)=0,Clientes!$D$6,VLOOKUP(G6223,Clientes!$A$2:$D$102,4,FALSE))</f>
        <v>Irapuato</v>
      </c>
      <c r="I6223" t="s">
        <v>875</v>
      </c>
      <c r="J6223">
        <v>6</v>
      </c>
      <c r="O6223" t="s">
        <v>908</v>
      </c>
    </row>
    <row r="6224" spans="1:15">
      <c r="A6224">
        <f t="shared" si="195"/>
        <v>6223</v>
      </c>
      <c r="B6224" s="14">
        <v>44530</v>
      </c>
      <c r="C6224" t="s">
        <v>6</v>
      </c>
      <c r="D6224" t="s">
        <v>21</v>
      </c>
      <c r="E6224" s="15">
        <f t="shared" si="194"/>
        <v>20203021</v>
      </c>
      <c r="F6224">
        <v>162</v>
      </c>
      <c r="G6224">
        <v>99999</v>
      </c>
      <c r="H6224" t="str">
        <f>IF(VLOOKUP(G6224,Clientes!$A$2:$D$102,4,FALSE)=0,Clientes!$D$6,VLOOKUP(G6224,Clientes!$A$2:$D$102,4,FALSE))</f>
        <v>Ciudad de México</v>
      </c>
      <c r="I6224" t="s">
        <v>853</v>
      </c>
      <c r="J6224">
        <v>5</v>
      </c>
      <c r="O6224" t="s">
        <v>908</v>
      </c>
    </row>
    <row r="6225" spans="1:15">
      <c r="A6225">
        <f t="shared" si="195"/>
        <v>6224</v>
      </c>
      <c r="B6225" s="14">
        <v>44530</v>
      </c>
      <c r="C6225" t="s">
        <v>6</v>
      </c>
      <c r="D6225" t="s">
        <v>22</v>
      </c>
      <c r="E6225" s="15">
        <f t="shared" si="194"/>
        <v>20203022</v>
      </c>
      <c r="F6225">
        <v>182</v>
      </c>
      <c r="G6225">
        <v>99999</v>
      </c>
      <c r="H6225" t="str">
        <f>IF(VLOOKUP(G6225,Clientes!$A$2:$D$102,4,FALSE)=0,Clientes!$D$6,VLOOKUP(G6225,Clientes!$A$2:$D$102,4,FALSE))</f>
        <v>Ciudad de México</v>
      </c>
      <c r="I6225" t="s">
        <v>869</v>
      </c>
      <c r="J6225">
        <v>3</v>
      </c>
      <c r="O6225" t="s">
        <v>907</v>
      </c>
    </row>
    <row r="6226" spans="1:15">
      <c r="A6226">
        <f t="shared" si="195"/>
        <v>6225</v>
      </c>
      <c r="B6226" s="14">
        <v>44530</v>
      </c>
      <c r="C6226" t="s">
        <v>6</v>
      </c>
      <c r="D6226" t="s">
        <v>21</v>
      </c>
      <c r="E6226" s="15">
        <f t="shared" si="194"/>
        <v>20203023</v>
      </c>
      <c r="F6226">
        <v>207</v>
      </c>
      <c r="G6226">
        <v>99999</v>
      </c>
      <c r="H6226" t="str">
        <f>IF(VLOOKUP(G6226,Clientes!$A$2:$D$102,4,FALSE)=0,Clientes!$D$6,VLOOKUP(G6226,Clientes!$A$2:$D$102,4,FALSE))</f>
        <v>Ciudad de México</v>
      </c>
      <c r="I6226" t="s">
        <v>834</v>
      </c>
      <c r="J6226">
        <v>1</v>
      </c>
      <c r="O6226" t="s">
        <v>32</v>
      </c>
    </row>
    <row r="6227" spans="1:15">
      <c r="A6227">
        <f t="shared" si="195"/>
        <v>6226</v>
      </c>
      <c r="B6227" s="14">
        <v>44530</v>
      </c>
      <c r="C6227" t="s">
        <v>6</v>
      </c>
      <c r="D6227" t="s">
        <v>20</v>
      </c>
      <c r="E6227" s="15">
        <f t="shared" si="194"/>
        <v>20203024</v>
      </c>
      <c r="F6227">
        <v>235</v>
      </c>
      <c r="G6227">
        <v>99999</v>
      </c>
      <c r="H6227" t="str">
        <f>IF(VLOOKUP(G6227,Clientes!$A$2:$D$102,4,FALSE)=0,Clientes!$D$6,VLOOKUP(G6227,Clientes!$A$2:$D$102,4,FALSE))</f>
        <v>Ciudad de México</v>
      </c>
      <c r="I6227" t="s">
        <v>841</v>
      </c>
      <c r="J6227">
        <v>4</v>
      </c>
      <c r="O6227" t="s">
        <v>907</v>
      </c>
    </row>
    <row r="6228" spans="1:15">
      <c r="A6228">
        <f t="shared" si="195"/>
        <v>6227</v>
      </c>
      <c r="B6228" s="14">
        <v>44530</v>
      </c>
      <c r="C6228" t="s">
        <v>6</v>
      </c>
      <c r="D6228" t="s">
        <v>20</v>
      </c>
      <c r="E6228" s="15">
        <f t="shared" si="194"/>
        <v>20203025</v>
      </c>
      <c r="F6228">
        <v>265</v>
      </c>
      <c r="G6228">
        <v>99999</v>
      </c>
      <c r="H6228" t="str">
        <f>IF(VLOOKUP(G6228,Clientes!$A$2:$D$102,4,FALSE)=0,Clientes!$D$6,VLOOKUP(G6228,Clientes!$A$2:$D$102,4,FALSE))</f>
        <v>Ciudad de México</v>
      </c>
      <c r="I6228" t="s">
        <v>856</v>
      </c>
      <c r="J6228">
        <v>7</v>
      </c>
      <c r="O6228" t="s">
        <v>907</v>
      </c>
    </row>
    <row r="6229" spans="1:15">
      <c r="A6229">
        <f t="shared" si="195"/>
        <v>6228</v>
      </c>
      <c r="B6229" s="14">
        <v>44530</v>
      </c>
      <c r="C6229" t="s">
        <v>6</v>
      </c>
      <c r="D6229" t="s">
        <v>20</v>
      </c>
      <c r="E6229" s="15">
        <f t="shared" si="194"/>
        <v>20203026</v>
      </c>
      <c r="F6229">
        <v>301</v>
      </c>
      <c r="G6229">
        <v>99999</v>
      </c>
      <c r="H6229" t="str">
        <f>IF(VLOOKUP(G6229,Clientes!$A$2:$D$102,4,FALSE)=0,Clientes!$D$6,VLOOKUP(G6229,Clientes!$A$2:$D$102,4,FALSE))</f>
        <v>Ciudad de México</v>
      </c>
      <c r="I6229" t="s">
        <v>876</v>
      </c>
      <c r="J6229">
        <v>3</v>
      </c>
      <c r="O6229" t="s">
        <v>908</v>
      </c>
    </row>
    <row r="6230" spans="1:15">
      <c r="A6230">
        <f t="shared" si="195"/>
        <v>6229</v>
      </c>
      <c r="B6230" s="14">
        <v>44530</v>
      </c>
      <c r="C6230" t="s">
        <v>6</v>
      </c>
      <c r="D6230" t="s">
        <v>20</v>
      </c>
      <c r="E6230" s="15">
        <f t="shared" si="194"/>
        <v>20203027</v>
      </c>
      <c r="F6230">
        <v>308</v>
      </c>
      <c r="G6230">
        <v>99999</v>
      </c>
      <c r="H6230" t="str">
        <f>IF(VLOOKUP(G6230,Clientes!$A$2:$D$102,4,FALSE)=0,Clientes!$D$6,VLOOKUP(G6230,Clientes!$A$2:$D$102,4,FALSE))</f>
        <v>Ciudad de México</v>
      </c>
      <c r="I6230" t="s">
        <v>883</v>
      </c>
      <c r="J6230">
        <v>4</v>
      </c>
      <c r="O6230" t="s">
        <v>907</v>
      </c>
    </row>
    <row r="6231" spans="1:15">
      <c r="A6231">
        <f t="shared" si="195"/>
        <v>6230</v>
      </c>
      <c r="B6231" s="14">
        <v>44530</v>
      </c>
      <c r="C6231" t="s">
        <v>6</v>
      </c>
      <c r="D6231" t="s">
        <v>21</v>
      </c>
      <c r="E6231" s="15">
        <f t="shared" si="194"/>
        <v>20203028</v>
      </c>
      <c r="F6231">
        <v>361</v>
      </c>
      <c r="G6231">
        <v>99999</v>
      </c>
      <c r="H6231" t="str">
        <f>IF(VLOOKUP(G6231,Clientes!$A$2:$D$102,4,FALSE)=0,Clientes!$D$6,VLOOKUP(G6231,Clientes!$A$2:$D$102,4,FALSE))</f>
        <v>Ciudad de México</v>
      </c>
      <c r="I6231" t="s">
        <v>841</v>
      </c>
      <c r="J6231">
        <v>7</v>
      </c>
      <c r="O6231" t="s">
        <v>907</v>
      </c>
    </row>
    <row r="6232" spans="1:15">
      <c r="A6232">
        <f t="shared" si="195"/>
        <v>6231</v>
      </c>
      <c r="B6232" s="14">
        <v>44541</v>
      </c>
      <c r="C6232" t="s">
        <v>6</v>
      </c>
      <c r="D6232" t="s">
        <v>21</v>
      </c>
      <c r="E6232" s="15">
        <f t="shared" si="194"/>
        <v>20203029</v>
      </c>
      <c r="F6232">
        <v>18</v>
      </c>
      <c r="G6232">
        <v>18</v>
      </c>
      <c r="H6232" t="str">
        <f>IF(VLOOKUP(G6232,Clientes!$A$2:$D$102,4,FALSE)=0,Clientes!$D$6,VLOOKUP(G6232,Clientes!$A$2:$D$102,4,FALSE))</f>
        <v>Ciudad de México</v>
      </c>
      <c r="I6232" t="s">
        <v>865</v>
      </c>
      <c r="J6232">
        <v>7</v>
      </c>
      <c r="O6232" t="s">
        <v>907</v>
      </c>
    </row>
    <row r="6233" spans="1:15">
      <c r="A6233">
        <f t="shared" si="195"/>
        <v>6232</v>
      </c>
      <c r="B6233" s="14">
        <v>44541</v>
      </c>
      <c r="C6233" t="s">
        <v>6</v>
      </c>
      <c r="D6233" t="s">
        <v>20</v>
      </c>
      <c r="E6233" s="15">
        <f t="shared" si="194"/>
        <v>20203030</v>
      </c>
      <c r="F6233">
        <v>68</v>
      </c>
      <c r="G6233">
        <v>68</v>
      </c>
      <c r="H6233" t="str">
        <f>IF(VLOOKUP(G6233,Clientes!$A$2:$D$102,4,FALSE)=0,Clientes!$D$6,VLOOKUP(G6233,Clientes!$A$2:$D$102,4,FALSE))</f>
        <v>Ciudad de México</v>
      </c>
      <c r="I6233" t="s">
        <v>890</v>
      </c>
      <c r="J6233">
        <v>1</v>
      </c>
      <c r="O6233" t="s">
        <v>32</v>
      </c>
    </row>
    <row r="6234" spans="1:15">
      <c r="A6234">
        <f t="shared" si="195"/>
        <v>6233</v>
      </c>
      <c r="B6234" s="14">
        <v>44541</v>
      </c>
      <c r="C6234" t="s">
        <v>6</v>
      </c>
      <c r="D6234" t="s">
        <v>21</v>
      </c>
      <c r="E6234" s="15">
        <f t="shared" si="194"/>
        <v>20203031</v>
      </c>
      <c r="F6234">
        <v>126</v>
      </c>
      <c r="G6234">
        <v>99999</v>
      </c>
      <c r="H6234" t="str">
        <f>IF(VLOOKUP(G6234,Clientes!$A$2:$D$102,4,FALSE)=0,Clientes!$D$6,VLOOKUP(G6234,Clientes!$A$2:$D$102,4,FALSE))</f>
        <v>Ciudad de México</v>
      </c>
      <c r="I6234" t="s">
        <v>829</v>
      </c>
      <c r="J6234">
        <v>2</v>
      </c>
      <c r="O6234" t="s">
        <v>32</v>
      </c>
    </row>
    <row r="6235" spans="1:15">
      <c r="A6235">
        <f t="shared" si="195"/>
        <v>6234</v>
      </c>
      <c r="B6235" s="14">
        <v>44541</v>
      </c>
      <c r="C6235" t="s">
        <v>6</v>
      </c>
      <c r="D6235" t="s">
        <v>20</v>
      </c>
      <c r="E6235" s="15">
        <f t="shared" si="194"/>
        <v>20203032</v>
      </c>
      <c r="F6235">
        <v>164</v>
      </c>
      <c r="G6235">
        <v>99999</v>
      </c>
      <c r="H6235" t="str">
        <f>IF(VLOOKUP(G6235,Clientes!$A$2:$D$102,4,FALSE)=0,Clientes!$D$6,VLOOKUP(G6235,Clientes!$A$2:$D$102,4,FALSE))</f>
        <v>Ciudad de México</v>
      </c>
      <c r="I6235" t="s">
        <v>849</v>
      </c>
      <c r="J6235">
        <v>7</v>
      </c>
      <c r="O6235" t="s">
        <v>32</v>
      </c>
    </row>
    <row r="6236" spans="1:15">
      <c r="A6236">
        <f t="shared" si="195"/>
        <v>6235</v>
      </c>
      <c r="B6236" s="14">
        <v>44541</v>
      </c>
      <c r="C6236" t="s">
        <v>6</v>
      </c>
      <c r="D6236" t="s">
        <v>22</v>
      </c>
      <c r="E6236" s="15">
        <f t="shared" si="194"/>
        <v>20203033</v>
      </c>
      <c r="F6236">
        <v>280</v>
      </c>
      <c r="G6236">
        <v>99999</v>
      </c>
      <c r="H6236" t="str">
        <f>IF(VLOOKUP(G6236,Clientes!$A$2:$D$102,4,FALSE)=0,Clientes!$D$6,VLOOKUP(G6236,Clientes!$A$2:$D$102,4,FALSE))</f>
        <v>Ciudad de México</v>
      </c>
      <c r="I6236" t="s">
        <v>854</v>
      </c>
      <c r="J6236">
        <v>7</v>
      </c>
      <c r="O6236" t="s">
        <v>907</v>
      </c>
    </row>
    <row r="6237" spans="1:15">
      <c r="A6237">
        <f t="shared" si="195"/>
        <v>6236</v>
      </c>
      <c r="B6237" s="14">
        <v>44541</v>
      </c>
      <c r="C6237" t="s">
        <v>6</v>
      </c>
      <c r="D6237" t="s">
        <v>21</v>
      </c>
      <c r="E6237" s="15">
        <f t="shared" si="194"/>
        <v>20203034</v>
      </c>
      <c r="F6237">
        <v>376</v>
      </c>
      <c r="G6237">
        <v>99999</v>
      </c>
      <c r="H6237" t="str">
        <f>IF(VLOOKUP(G6237,Clientes!$A$2:$D$102,4,FALSE)=0,Clientes!$D$6,VLOOKUP(G6237,Clientes!$A$2:$D$102,4,FALSE))</f>
        <v>Ciudad de México</v>
      </c>
      <c r="I6237" t="s">
        <v>863</v>
      </c>
      <c r="J6237">
        <v>5</v>
      </c>
      <c r="O6237" t="s">
        <v>907</v>
      </c>
    </row>
    <row r="6238" spans="1:15">
      <c r="A6238">
        <f t="shared" si="195"/>
        <v>6237</v>
      </c>
      <c r="B6238" s="14">
        <v>44541</v>
      </c>
      <c r="C6238" t="s">
        <v>6</v>
      </c>
      <c r="D6238" t="s">
        <v>20</v>
      </c>
      <c r="E6238" s="15">
        <f t="shared" si="194"/>
        <v>20203035</v>
      </c>
      <c r="F6238">
        <v>384</v>
      </c>
      <c r="G6238">
        <v>99999</v>
      </c>
      <c r="H6238" t="str">
        <f>IF(VLOOKUP(G6238,Clientes!$A$2:$D$102,4,FALSE)=0,Clientes!$D$6,VLOOKUP(G6238,Clientes!$A$2:$D$102,4,FALSE))</f>
        <v>Ciudad de México</v>
      </c>
      <c r="I6238" t="s">
        <v>883</v>
      </c>
      <c r="J6238">
        <v>3</v>
      </c>
      <c r="O6238" t="s">
        <v>907</v>
      </c>
    </row>
    <row r="6239" spans="1:15">
      <c r="A6239">
        <f t="shared" si="195"/>
        <v>6238</v>
      </c>
      <c r="B6239" s="14">
        <v>44541</v>
      </c>
      <c r="C6239" t="s">
        <v>6</v>
      </c>
      <c r="D6239" t="s">
        <v>21</v>
      </c>
      <c r="E6239" s="15">
        <f t="shared" si="194"/>
        <v>20203036</v>
      </c>
      <c r="F6239">
        <v>424</v>
      </c>
      <c r="G6239">
        <v>99999</v>
      </c>
      <c r="H6239" t="str">
        <f>IF(VLOOKUP(G6239,Clientes!$A$2:$D$102,4,FALSE)=0,Clientes!$D$6,VLOOKUP(G6239,Clientes!$A$2:$D$102,4,FALSE))</f>
        <v>Ciudad de México</v>
      </c>
      <c r="I6239" t="s">
        <v>880</v>
      </c>
      <c r="J6239">
        <v>3</v>
      </c>
      <c r="O6239" t="s">
        <v>907</v>
      </c>
    </row>
    <row r="6240" spans="1:15">
      <c r="A6240">
        <f t="shared" si="195"/>
        <v>6239</v>
      </c>
      <c r="B6240" s="14">
        <v>44541</v>
      </c>
      <c r="C6240" t="s">
        <v>6</v>
      </c>
      <c r="D6240" t="s">
        <v>21</v>
      </c>
      <c r="E6240" s="15">
        <f t="shared" si="194"/>
        <v>20203037</v>
      </c>
      <c r="F6240">
        <v>447</v>
      </c>
      <c r="G6240">
        <v>99999</v>
      </c>
      <c r="H6240" t="str">
        <f>IF(VLOOKUP(G6240,Clientes!$A$2:$D$102,4,FALSE)=0,Clientes!$D$6,VLOOKUP(G6240,Clientes!$A$2:$D$102,4,FALSE))</f>
        <v>Ciudad de México</v>
      </c>
      <c r="I6240" t="s">
        <v>847</v>
      </c>
      <c r="J6240">
        <v>1</v>
      </c>
      <c r="O6240" t="s">
        <v>908</v>
      </c>
    </row>
    <row r="6241" spans="1:15">
      <c r="A6241">
        <f t="shared" si="195"/>
        <v>6240</v>
      </c>
      <c r="B6241" s="14">
        <v>44542</v>
      </c>
      <c r="C6241" t="s">
        <v>6</v>
      </c>
      <c r="D6241" t="s">
        <v>22</v>
      </c>
      <c r="E6241" s="15">
        <f t="shared" si="194"/>
        <v>20203038</v>
      </c>
      <c r="F6241">
        <v>18</v>
      </c>
      <c r="G6241">
        <v>18</v>
      </c>
      <c r="H6241" t="str">
        <f>IF(VLOOKUP(G6241,Clientes!$A$2:$D$102,4,FALSE)=0,Clientes!$D$6,VLOOKUP(G6241,Clientes!$A$2:$D$102,4,FALSE))</f>
        <v>Ciudad de México</v>
      </c>
      <c r="I6241" t="s">
        <v>857</v>
      </c>
      <c r="J6241">
        <v>1</v>
      </c>
      <c r="O6241" t="s">
        <v>32</v>
      </c>
    </row>
    <row r="6242" spans="1:15">
      <c r="A6242">
        <f t="shared" si="195"/>
        <v>6241</v>
      </c>
      <c r="B6242" s="14">
        <v>44542</v>
      </c>
      <c r="C6242" t="s">
        <v>6</v>
      </c>
      <c r="D6242" t="s">
        <v>22</v>
      </c>
      <c r="E6242" s="15">
        <f t="shared" si="194"/>
        <v>20203039</v>
      </c>
      <c r="F6242">
        <v>104</v>
      </c>
      <c r="G6242">
        <v>99999</v>
      </c>
      <c r="H6242" t="str">
        <f>IF(VLOOKUP(G6242,Clientes!$A$2:$D$102,4,FALSE)=0,Clientes!$D$6,VLOOKUP(G6242,Clientes!$A$2:$D$102,4,FALSE))</f>
        <v>Ciudad de México</v>
      </c>
      <c r="I6242" t="s">
        <v>884</v>
      </c>
      <c r="J6242">
        <v>2</v>
      </c>
      <c r="O6242" t="s">
        <v>32</v>
      </c>
    </row>
    <row r="6243" spans="1:15">
      <c r="A6243">
        <f t="shared" si="195"/>
        <v>6242</v>
      </c>
      <c r="B6243" s="14">
        <v>44542</v>
      </c>
      <c r="C6243" t="s">
        <v>6</v>
      </c>
      <c r="D6243" t="s">
        <v>20</v>
      </c>
      <c r="E6243" s="15">
        <f t="shared" si="194"/>
        <v>20203040</v>
      </c>
      <c r="F6243">
        <v>187</v>
      </c>
      <c r="G6243">
        <v>99999</v>
      </c>
      <c r="H6243" t="str">
        <f>IF(VLOOKUP(G6243,Clientes!$A$2:$D$102,4,FALSE)=0,Clientes!$D$6,VLOOKUP(G6243,Clientes!$A$2:$D$102,4,FALSE))</f>
        <v>Ciudad de México</v>
      </c>
      <c r="I6243" t="s">
        <v>883</v>
      </c>
      <c r="J6243">
        <v>4</v>
      </c>
      <c r="O6243" t="s">
        <v>32</v>
      </c>
    </row>
    <row r="6244" spans="1:15">
      <c r="A6244">
        <f t="shared" si="195"/>
        <v>6243</v>
      </c>
      <c r="B6244" s="14">
        <v>44542</v>
      </c>
      <c r="C6244" t="s">
        <v>6</v>
      </c>
      <c r="D6244" t="s">
        <v>20</v>
      </c>
      <c r="E6244" s="15">
        <f t="shared" si="194"/>
        <v>20203041</v>
      </c>
      <c r="F6244">
        <v>230</v>
      </c>
      <c r="G6244">
        <v>99999</v>
      </c>
      <c r="H6244" t="str">
        <f>IF(VLOOKUP(G6244,Clientes!$A$2:$D$102,4,FALSE)=0,Clientes!$D$6,VLOOKUP(G6244,Clientes!$A$2:$D$102,4,FALSE))</f>
        <v>Ciudad de México</v>
      </c>
      <c r="I6244" t="s">
        <v>855</v>
      </c>
      <c r="J6244">
        <v>7</v>
      </c>
      <c r="O6244" t="s">
        <v>907</v>
      </c>
    </row>
    <row r="6245" spans="1:15">
      <c r="A6245">
        <f t="shared" si="195"/>
        <v>6244</v>
      </c>
      <c r="B6245" s="14">
        <v>44542</v>
      </c>
      <c r="C6245" t="s">
        <v>6</v>
      </c>
      <c r="D6245" t="s">
        <v>20</v>
      </c>
      <c r="E6245" s="15">
        <f t="shared" si="194"/>
        <v>20203042</v>
      </c>
      <c r="F6245">
        <v>305</v>
      </c>
      <c r="G6245">
        <v>99999</v>
      </c>
      <c r="H6245" t="str">
        <f>IF(VLOOKUP(G6245,Clientes!$A$2:$D$102,4,FALSE)=0,Clientes!$D$6,VLOOKUP(G6245,Clientes!$A$2:$D$102,4,FALSE))</f>
        <v>Ciudad de México</v>
      </c>
      <c r="I6245" t="s">
        <v>828</v>
      </c>
      <c r="J6245">
        <v>4</v>
      </c>
      <c r="O6245" t="s">
        <v>907</v>
      </c>
    </row>
    <row r="6246" spans="1:15">
      <c r="A6246">
        <f t="shared" si="195"/>
        <v>6245</v>
      </c>
      <c r="B6246" s="14">
        <v>44542</v>
      </c>
      <c r="C6246" t="s">
        <v>6</v>
      </c>
      <c r="D6246" t="s">
        <v>20</v>
      </c>
      <c r="E6246" s="15">
        <f t="shared" si="194"/>
        <v>20203043</v>
      </c>
      <c r="F6246">
        <v>342</v>
      </c>
      <c r="G6246">
        <v>99999</v>
      </c>
      <c r="H6246" t="str">
        <f>IF(VLOOKUP(G6246,Clientes!$A$2:$D$102,4,FALSE)=0,Clientes!$D$6,VLOOKUP(G6246,Clientes!$A$2:$D$102,4,FALSE))</f>
        <v>Ciudad de México</v>
      </c>
      <c r="I6246" t="s">
        <v>890</v>
      </c>
      <c r="J6246">
        <v>2</v>
      </c>
      <c r="O6246" t="s">
        <v>32</v>
      </c>
    </row>
    <row r="6247" spans="1:15">
      <c r="A6247">
        <f t="shared" si="195"/>
        <v>6246</v>
      </c>
      <c r="B6247" s="14">
        <v>44542</v>
      </c>
      <c r="C6247" t="s">
        <v>6</v>
      </c>
      <c r="D6247" t="s">
        <v>20</v>
      </c>
      <c r="E6247" s="15">
        <f t="shared" si="194"/>
        <v>20203044</v>
      </c>
      <c r="F6247">
        <v>437</v>
      </c>
      <c r="G6247">
        <v>99999</v>
      </c>
      <c r="H6247" t="str">
        <f>IF(VLOOKUP(G6247,Clientes!$A$2:$D$102,4,FALSE)=0,Clientes!$D$6,VLOOKUP(G6247,Clientes!$A$2:$D$102,4,FALSE))</f>
        <v>Ciudad de México</v>
      </c>
      <c r="I6247" t="s">
        <v>830</v>
      </c>
      <c r="J6247">
        <v>5</v>
      </c>
      <c r="O6247" t="s">
        <v>908</v>
      </c>
    </row>
    <row r="6248" spans="1:15">
      <c r="A6248">
        <f t="shared" si="195"/>
        <v>6247</v>
      </c>
      <c r="B6248" s="14">
        <v>44542</v>
      </c>
      <c r="C6248" t="s">
        <v>6</v>
      </c>
      <c r="D6248" t="s">
        <v>21</v>
      </c>
      <c r="E6248" s="15">
        <f t="shared" si="194"/>
        <v>20203045</v>
      </c>
      <c r="F6248">
        <v>442</v>
      </c>
      <c r="G6248">
        <v>99999</v>
      </c>
      <c r="H6248" t="str">
        <f>IF(VLOOKUP(G6248,Clientes!$A$2:$D$102,4,FALSE)=0,Clientes!$D$6,VLOOKUP(G6248,Clientes!$A$2:$D$102,4,FALSE))</f>
        <v>Ciudad de México</v>
      </c>
      <c r="I6248" t="s">
        <v>858</v>
      </c>
      <c r="J6248">
        <v>4</v>
      </c>
      <c r="O6248" t="s">
        <v>908</v>
      </c>
    </row>
    <row r="6249" spans="1:15">
      <c r="A6249">
        <f t="shared" si="195"/>
        <v>6248</v>
      </c>
      <c r="B6249" s="14">
        <v>44543</v>
      </c>
      <c r="C6249" t="s">
        <v>6</v>
      </c>
      <c r="D6249" t="s">
        <v>20</v>
      </c>
      <c r="E6249" s="15">
        <f t="shared" si="194"/>
        <v>20203046</v>
      </c>
      <c r="F6249">
        <v>4</v>
      </c>
      <c r="G6249">
        <v>4</v>
      </c>
      <c r="H6249" t="str">
        <f>IF(VLOOKUP(G6249,Clientes!$A$2:$D$102,4,FALSE)=0,Clientes!$D$6,VLOOKUP(G6249,Clientes!$A$2:$D$102,4,FALSE))</f>
        <v>Ciudad de México</v>
      </c>
      <c r="I6249" t="s">
        <v>862</v>
      </c>
      <c r="J6249">
        <v>7</v>
      </c>
      <c r="O6249" t="s">
        <v>32</v>
      </c>
    </row>
    <row r="6250" spans="1:15">
      <c r="A6250">
        <f t="shared" si="195"/>
        <v>6249</v>
      </c>
      <c r="B6250" s="14">
        <v>44543</v>
      </c>
      <c r="C6250" t="s">
        <v>6</v>
      </c>
      <c r="D6250" t="s">
        <v>20</v>
      </c>
      <c r="E6250" s="15">
        <f t="shared" si="194"/>
        <v>20203047</v>
      </c>
      <c r="F6250">
        <v>50</v>
      </c>
      <c r="G6250">
        <v>50</v>
      </c>
      <c r="H6250" t="str">
        <f>IF(VLOOKUP(G6250,Clientes!$A$2:$D$102,4,FALSE)=0,Clientes!$D$6,VLOOKUP(G6250,Clientes!$A$2:$D$102,4,FALSE))</f>
        <v>Ciudad López Mateos</v>
      </c>
      <c r="I6250" t="s">
        <v>884</v>
      </c>
      <c r="J6250">
        <v>4</v>
      </c>
      <c r="O6250" t="s">
        <v>908</v>
      </c>
    </row>
    <row r="6251" spans="1:15">
      <c r="A6251">
        <f t="shared" si="195"/>
        <v>6250</v>
      </c>
      <c r="B6251" s="14">
        <v>44543</v>
      </c>
      <c r="C6251" t="s">
        <v>6</v>
      </c>
      <c r="D6251" t="s">
        <v>20</v>
      </c>
      <c r="E6251" s="15">
        <f t="shared" si="194"/>
        <v>20203048</v>
      </c>
      <c r="F6251">
        <v>68</v>
      </c>
      <c r="G6251">
        <v>68</v>
      </c>
      <c r="H6251" t="str">
        <f>IF(VLOOKUP(G6251,Clientes!$A$2:$D$102,4,FALSE)=0,Clientes!$D$6,VLOOKUP(G6251,Clientes!$A$2:$D$102,4,FALSE))</f>
        <v>Ciudad de México</v>
      </c>
      <c r="I6251" t="s">
        <v>842</v>
      </c>
      <c r="J6251">
        <v>3</v>
      </c>
      <c r="O6251" t="s">
        <v>32</v>
      </c>
    </row>
    <row r="6252" spans="1:15">
      <c r="A6252">
        <f t="shared" si="195"/>
        <v>6251</v>
      </c>
      <c r="B6252" s="14">
        <v>44543</v>
      </c>
      <c r="C6252" t="s">
        <v>6</v>
      </c>
      <c r="D6252" t="s">
        <v>22</v>
      </c>
      <c r="E6252" s="15">
        <f t="shared" si="194"/>
        <v>20203049</v>
      </c>
      <c r="F6252">
        <v>103</v>
      </c>
      <c r="G6252">
        <v>99999</v>
      </c>
      <c r="H6252" t="str">
        <f>IF(VLOOKUP(G6252,Clientes!$A$2:$D$102,4,FALSE)=0,Clientes!$D$6,VLOOKUP(G6252,Clientes!$A$2:$D$102,4,FALSE))</f>
        <v>Ciudad de México</v>
      </c>
      <c r="I6252" t="s">
        <v>839</v>
      </c>
      <c r="J6252">
        <v>4</v>
      </c>
      <c r="O6252" t="s">
        <v>908</v>
      </c>
    </row>
    <row r="6253" spans="1:15">
      <c r="A6253">
        <f t="shared" si="195"/>
        <v>6252</v>
      </c>
      <c r="B6253" s="14">
        <v>44543</v>
      </c>
      <c r="C6253" t="s">
        <v>6</v>
      </c>
      <c r="D6253" t="s">
        <v>22</v>
      </c>
      <c r="E6253" s="15">
        <f t="shared" si="194"/>
        <v>20203050</v>
      </c>
      <c r="F6253">
        <v>109</v>
      </c>
      <c r="G6253">
        <v>99999</v>
      </c>
      <c r="H6253" t="str">
        <f>IF(VLOOKUP(G6253,Clientes!$A$2:$D$102,4,FALSE)=0,Clientes!$D$6,VLOOKUP(G6253,Clientes!$A$2:$D$102,4,FALSE))</f>
        <v>Ciudad de México</v>
      </c>
      <c r="I6253" t="s">
        <v>860</v>
      </c>
      <c r="J6253">
        <v>1</v>
      </c>
      <c r="O6253" t="s">
        <v>32</v>
      </c>
    </row>
    <row r="6254" spans="1:15">
      <c r="A6254">
        <f t="shared" si="195"/>
        <v>6253</v>
      </c>
      <c r="B6254" s="14">
        <v>44543</v>
      </c>
      <c r="C6254" t="s">
        <v>6</v>
      </c>
      <c r="D6254" t="s">
        <v>22</v>
      </c>
      <c r="E6254" s="15">
        <f t="shared" si="194"/>
        <v>20203051</v>
      </c>
      <c r="F6254">
        <v>115</v>
      </c>
      <c r="G6254">
        <v>99999</v>
      </c>
      <c r="H6254" t="str">
        <f>IF(VLOOKUP(G6254,Clientes!$A$2:$D$102,4,FALSE)=0,Clientes!$D$6,VLOOKUP(G6254,Clientes!$A$2:$D$102,4,FALSE))</f>
        <v>Ciudad de México</v>
      </c>
      <c r="I6254" t="s">
        <v>841</v>
      </c>
      <c r="J6254">
        <v>3</v>
      </c>
      <c r="O6254" t="s">
        <v>32</v>
      </c>
    </row>
    <row r="6255" spans="1:15">
      <c r="A6255">
        <f t="shared" si="195"/>
        <v>6254</v>
      </c>
      <c r="B6255" s="14">
        <v>44543</v>
      </c>
      <c r="C6255" t="s">
        <v>6</v>
      </c>
      <c r="D6255" t="s">
        <v>21</v>
      </c>
      <c r="E6255" s="15">
        <f t="shared" si="194"/>
        <v>20203052</v>
      </c>
      <c r="F6255">
        <v>200</v>
      </c>
      <c r="G6255">
        <v>99999</v>
      </c>
      <c r="H6255" t="str">
        <f>IF(VLOOKUP(G6255,Clientes!$A$2:$D$102,4,FALSE)=0,Clientes!$D$6,VLOOKUP(G6255,Clientes!$A$2:$D$102,4,FALSE))</f>
        <v>Ciudad de México</v>
      </c>
      <c r="I6255" t="s">
        <v>879</v>
      </c>
      <c r="J6255">
        <v>4</v>
      </c>
      <c r="O6255" t="s">
        <v>908</v>
      </c>
    </row>
    <row r="6256" spans="1:15">
      <c r="A6256">
        <f t="shared" si="195"/>
        <v>6255</v>
      </c>
      <c r="B6256" s="14">
        <v>44543</v>
      </c>
      <c r="C6256" t="s">
        <v>6</v>
      </c>
      <c r="D6256" t="s">
        <v>22</v>
      </c>
      <c r="E6256" s="15">
        <f t="shared" si="194"/>
        <v>20203053</v>
      </c>
      <c r="F6256">
        <v>208</v>
      </c>
      <c r="G6256">
        <v>99999</v>
      </c>
      <c r="H6256" t="str">
        <f>IF(VLOOKUP(G6256,Clientes!$A$2:$D$102,4,FALSE)=0,Clientes!$D$6,VLOOKUP(G6256,Clientes!$A$2:$D$102,4,FALSE))</f>
        <v>Ciudad de México</v>
      </c>
      <c r="I6256" t="s">
        <v>880</v>
      </c>
      <c r="J6256">
        <v>7</v>
      </c>
      <c r="O6256" t="s">
        <v>32</v>
      </c>
    </row>
    <row r="6257" spans="1:15">
      <c r="A6257">
        <f t="shared" si="195"/>
        <v>6256</v>
      </c>
      <c r="B6257" s="14">
        <v>44543</v>
      </c>
      <c r="C6257" t="s">
        <v>6</v>
      </c>
      <c r="D6257" t="s">
        <v>20</v>
      </c>
      <c r="E6257" s="15">
        <f t="shared" si="194"/>
        <v>20203054</v>
      </c>
      <c r="F6257">
        <v>299</v>
      </c>
      <c r="G6257">
        <v>99999</v>
      </c>
      <c r="H6257" t="str">
        <f>IF(VLOOKUP(G6257,Clientes!$A$2:$D$102,4,FALSE)=0,Clientes!$D$6,VLOOKUP(G6257,Clientes!$A$2:$D$102,4,FALSE))</f>
        <v>Ciudad de México</v>
      </c>
      <c r="I6257" t="s">
        <v>857</v>
      </c>
      <c r="J6257">
        <v>6</v>
      </c>
      <c r="O6257" t="s">
        <v>908</v>
      </c>
    </row>
    <row r="6258" spans="1:15">
      <c r="A6258">
        <f t="shared" si="195"/>
        <v>6257</v>
      </c>
      <c r="B6258" s="14">
        <v>44543</v>
      </c>
      <c r="C6258" t="s">
        <v>6</v>
      </c>
      <c r="D6258" t="s">
        <v>20</v>
      </c>
      <c r="E6258" s="15">
        <f t="shared" si="194"/>
        <v>20203055</v>
      </c>
      <c r="F6258">
        <v>318</v>
      </c>
      <c r="G6258">
        <v>99999</v>
      </c>
      <c r="H6258" t="str">
        <f>IF(VLOOKUP(G6258,Clientes!$A$2:$D$102,4,FALSE)=0,Clientes!$D$6,VLOOKUP(G6258,Clientes!$A$2:$D$102,4,FALSE))</f>
        <v>Ciudad de México</v>
      </c>
      <c r="I6258" t="s">
        <v>880</v>
      </c>
      <c r="J6258">
        <v>4</v>
      </c>
      <c r="O6258" t="s">
        <v>908</v>
      </c>
    </row>
    <row r="6259" spans="1:15">
      <c r="A6259">
        <f t="shared" si="195"/>
        <v>6258</v>
      </c>
      <c r="B6259" s="14">
        <v>44543</v>
      </c>
      <c r="C6259" t="s">
        <v>6</v>
      </c>
      <c r="D6259" t="s">
        <v>22</v>
      </c>
      <c r="E6259" s="15">
        <f t="shared" si="194"/>
        <v>20203056</v>
      </c>
      <c r="F6259">
        <v>331</v>
      </c>
      <c r="G6259">
        <v>99999</v>
      </c>
      <c r="H6259" t="str">
        <f>IF(VLOOKUP(G6259,Clientes!$A$2:$D$102,4,FALSE)=0,Clientes!$D$6,VLOOKUP(G6259,Clientes!$A$2:$D$102,4,FALSE))</f>
        <v>Ciudad de México</v>
      </c>
      <c r="I6259" t="s">
        <v>885</v>
      </c>
      <c r="J6259">
        <v>1</v>
      </c>
      <c r="O6259" t="s">
        <v>32</v>
      </c>
    </row>
    <row r="6260" spans="1:15">
      <c r="A6260">
        <f t="shared" si="195"/>
        <v>6259</v>
      </c>
      <c r="B6260" s="14">
        <v>44543</v>
      </c>
      <c r="C6260" t="s">
        <v>6</v>
      </c>
      <c r="D6260" t="s">
        <v>20</v>
      </c>
      <c r="E6260" s="15">
        <f t="shared" si="194"/>
        <v>20203057</v>
      </c>
      <c r="F6260">
        <v>343</v>
      </c>
      <c r="G6260">
        <v>99999</v>
      </c>
      <c r="H6260" t="str">
        <f>IF(VLOOKUP(G6260,Clientes!$A$2:$D$102,4,FALSE)=0,Clientes!$D$6,VLOOKUP(G6260,Clientes!$A$2:$D$102,4,FALSE))</f>
        <v>Ciudad de México</v>
      </c>
      <c r="I6260" t="s">
        <v>850</v>
      </c>
      <c r="J6260">
        <v>7</v>
      </c>
      <c r="O6260" t="s">
        <v>32</v>
      </c>
    </row>
    <row r="6261" spans="1:15">
      <c r="A6261">
        <f t="shared" si="195"/>
        <v>6260</v>
      </c>
      <c r="B6261" s="14">
        <v>44543</v>
      </c>
      <c r="C6261" t="s">
        <v>6</v>
      </c>
      <c r="D6261" t="s">
        <v>20</v>
      </c>
      <c r="E6261" s="15">
        <f t="shared" si="194"/>
        <v>20203058</v>
      </c>
      <c r="F6261">
        <v>384</v>
      </c>
      <c r="G6261">
        <v>99999</v>
      </c>
      <c r="H6261" t="str">
        <f>IF(VLOOKUP(G6261,Clientes!$A$2:$D$102,4,FALSE)=0,Clientes!$D$6,VLOOKUP(G6261,Clientes!$A$2:$D$102,4,FALSE))</f>
        <v>Ciudad de México</v>
      </c>
      <c r="I6261" t="s">
        <v>835</v>
      </c>
      <c r="J6261">
        <v>3</v>
      </c>
      <c r="O6261" t="s">
        <v>908</v>
      </c>
    </row>
    <row r="6262" spans="1:15">
      <c r="A6262">
        <f t="shared" si="195"/>
        <v>6261</v>
      </c>
      <c r="B6262" s="14">
        <v>44543</v>
      </c>
      <c r="C6262" t="s">
        <v>6</v>
      </c>
      <c r="D6262" t="s">
        <v>22</v>
      </c>
      <c r="E6262" s="15">
        <f t="shared" si="194"/>
        <v>20203059</v>
      </c>
      <c r="F6262">
        <v>419</v>
      </c>
      <c r="G6262">
        <v>99999</v>
      </c>
      <c r="H6262" t="str">
        <f>IF(VLOOKUP(G6262,Clientes!$A$2:$D$102,4,FALSE)=0,Clientes!$D$6,VLOOKUP(G6262,Clientes!$A$2:$D$102,4,FALSE))</f>
        <v>Ciudad de México</v>
      </c>
      <c r="I6262" t="s">
        <v>841</v>
      </c>
      <c r="J6262">
        <v>3</v>
      </c>
      <c r="O6262" t="s">
        <v>907</v>
      </c>
    </row>
    <row r="6263" spans="1:15">
      <c r="A6263">
        <f t="shared" si="195"/>
        <v>6262</v>
      </c>
      <c r="B6263" s="14">
        <v>44543</v>
      </c>
      <c r="C6263" t="s">
        <v>6</v>
      </c>
      <c r="D6263" t="s">
        <v>20</v>
      </c>
      <c r="E6263" s="15">
        <f t="shared" si="194"/>
        <v>20203060</v>
      </c>
      <c r="F6263">
        <v>428</v>
      </c>
      <c r="G6263">
        <v>99999</v>
      </c>
      <c r="H6263" t="str">
        <f>IF(VLOOKUP(G6263,Clientes!$A$2:$D$102,4,FALSE)=0,Clientes!$D$6,VLOOKUP(G6263,Clientes!$A$2:$D$102,4,FALSE))</f>
        <v>Ciudad de México</v>
      </c>
      <c r="I6263" t="s">
        <v>846</v>
      </c>
      <c r="J6263">
        <v>3</v>
      </c>
      <c r="O6263" t="s">
        <v>908</v>
      </c>
    </row>
    <row r="6264" spans="1:15">
      <c r="A6264">
        <f t="shared" si="195"/>
        <v>6263</v>
      </c>
      <c r="B6264" s="14">
        <v>44544</v>
      </c>
      <c r="C6264" t="s">
        <v>6</v>
      </c>
      <c r="D6264" t="s">
        <v>20</v>
      </c>
      <c r="E6264" s="15">
        <f t="shared" si="194"/>
        <v>20203061</v>
      </c>
      <c r="F6264">
        <v>86</v>
      </c>
      <c r="G6264">
        <v>86</v>
      </c>
      <c r="H6264" t="str">
        <f>IF(VLOOKUP(G6264,Clientes!$A$2:$D$102,4,FALSE)=0,Clientes!$D$6,VLOOKUP(G6264,Clientes!$A$2:$D$102,4,FALSE))</f>
        <v>San Pablo de las Salinas</v>
      </c>
      <c r="I6264" t="s">
        <v>853</v>
      </c>
      <c r="J6264">
        <v>5</v>
      </c>
      <c r="O6264" t="s">
        <v>908</v>
      </c>
    </row>
    <row r="6265" spans="1:15">
      <c r="A6265">
        <f t="shared" si="195"/>
        <v>6264</v>
      </c>
      <c r="B6265" s="14">
        <v>44544</v>
      </c>
      <c r="C6265" t="s">
        <v>6</v>
      </c>
      <c r="D6265" t="s">
        <v>20</v>
      </c>
      <c r="E6265" s="15">
        <f t="shared" si="194"/>
        <v>20203062</v>
      </c>
      <c r="F6265">
        <v>111</v>
      </c>
      <c r="G6265">
        <v>99999</v>
      </c>
      <c r="H6265" t="str">
        <f>IF(VLOOKUP(G6265,Clientes!$A$2:$D$102,4,FALSE)=0,Clientes!$D$6,VLOOKUP(G6265,Clientes!$A$2:$D$102,4,FALSE))</f>
        <v>Ciudad de México</v>
      </c>
      <c r="I6265" t="s">
        <v>888</v>
      </c>
      <c r="J6265">
        <v>1</v>
      </c>
      <c r="O6265" t="s">
        <v>908</v>
      </c>
    </row>
    <row r="6266" spans="1:15">
      <c r="A6266">
        <f t="shared" si="195"/>
        <v>6265</v>
      </c>
      <c r="B6266" s="14">
        <v>44544</v>
      </c>
      <c r="C6266" t="s">
        <v>6</v>
      </c>
      <c r="D6266" t="s">
        <v>21</v>
      </c>
      <c r="E6266" s="15">
        <f t="shared" si="194"/>
        <v>20203063</v>
      </c>
      <c r="F6266">
        <v>340</v>
      </c>
      <c r="G6266">
        <v>99999</v>
      </c>
      <c r="H6266" t="str">
        <f>IF(VLOOKUP(G6266,Clientes!$A$2:$D$102,4,FALSE)=0,Clientes!$D$6,VLOOKUP(G6266,Clientes!$A$2:$D$102,4,FALSE))</f>
        <v>Ciudad de México</v>
      </c>
      <c r="I6266" t="s">
        <v>836</v>
      </c>
      <c r="J6266">
        <v>5</v>
      </c>
      <c r="O6266" t="s">
        <v>908</v>
      </c>
    </row>
    <row r="6267" spans="1:15">
      <c r="A6267">
        <f t="shared" si="195"/>
        <v>6266</v>
      </c>
      <c r="B6267" s="14">
        <v>44544</v>
      </c>
      <c r="C6267" t="s">
        <v>6</v>
      </c>
      <c r="D6267" t="s">
        <v>20</v>
      </c>
      <c r="E6267" s="15">
        <f t="shared" si="194"/>
        <v>20203064</v>
      </c>
      <c r="F6267">
        <v>370</v>
      </c>
      <c r="G6267">
        <v>99999</v>
      </c>
      <c r="H6267" t="str">
        <f>IF(VLOOKUP(G6267,Clientes!$A$2:$D$102,4,FALSE)=0,Clientes!$D$6,VLOOKUP(G6267,Clientes!$A$2:$D$102,4,FALSE))</f>
        <v>Ciudad de México</v>
      </c>
      <c r="I6267" t="s">
        <v>870</v>
      </c>
      <c r="J6267">
        <v>5</v>
      </c>
      <c r="O6267" t="s">
        <v>32</v>
      </c>
    </row>
    <row r="6268" spans="1:15">
      <c r="A6268">
        <f t="shared" si="195"/>
        <v>6267</v>
      </c>
      <c r="B6268" s="14">
        <v>44544</v>
      </c>
      <c r="C6268" t="s">
        <v>6</v>
      </c>
      <c r="D6268" t="s">
        <v>20</v>
      </c>
      <c r="E6268" s="15">
        <f t="shared" ref="E6268:E6331" si="196">IF(CONCATENATE(D6268,F6268)=CONCATENATE(D6267,F6267),E6267,E6267+1)</f>
        <v>20203065</v>
      </c>
      <c r="F6268">
        <v>404</v>
      </c>
      <c r="G6268">
        <v>99999</v>
      </c>
      <c r="H6268" t="str">
        <f>IF(VLOOKUP(G6268,Clientes!$A$2:$D$102,4,FALSE)=0,Clientes!$D$6,VLOOKUP(G6268,Clientes!$A$2:$D$102,4,FALSE))</f>
        <v>Ciudad de México</v>
      </c>
      <c r="I6268" t="s">
        <v>857</v>
      </c>
      <c r="J6268">
        <v>7</v>
      </c>
      <c r="O6268" t="s">
        <v>32</v>
      </c>
    </row>
    <row r="6269" spans="1:15">
      <c r="A6269">
        <f t="shared" si="195"/>
        <v>6268</v>
      </c>
      <c r="B6269" s="14">
        <v>44546</v>
      </c>
      <c r="C6269" t="s">
        <v>6</v>
      </c>
      <c r="D6269" t="s">
        <v>20</v>
      </c>
      <c r="E6269" s="15">
        <f t="shared" si="196"/>
        <v>20203066</v>
      </c>
      <c r="F6269">
        <v>12</v>
      </c>
      <c r="G6269">
        <v>12</v>
      </c>
      <c r="H6269" t="str">
        <f>IF(VLOOKUP(G6269,Clientes!$A$2:$D$102,4,FALSE)=0,Clientes!$D$6,VLOOKUP(G6269,Clientes!$A$2:$D$102,4,FALSE))</f>
        <v>Ciudad de México</v>
      </c>
      <c r="I6269" t="s">
        <v>827</v>
      </c>
      <c r="J6269">
        <v>3</v>
      </c>
      <c r="O6269" t="s">
        <v>908</v>
      </c>
    </row>
    <row r="6270" spans="1:15">
      <c r="A6270">
        <f t="shared" si="195"/>
        <v>6269</v>
      </c>
      <c r="B6270" s="14">
        <v>44546</v>
      </c>
      <c r="C6270" t="s">
        <v>6</v>
      </c>
      <c r="D6270" t="s">
        <v>20</v>
      </c>
      <c r="E6270" s="15">
        <f t="shared" si="196"/>
        <v>20203067</v>
      </c>
      <c r="F6270">
        <v>22</v>
      </c>
      <c r="G6270">
        <v>22</v>
      </c>
      <c r="H6270" t="str">
        <f>IF(VLOOKUP(G6270,Clientes!$A$2:$D$102,4,FALSE)=0,Clientes!$D$6,VLOOKUP(G6270,Clientes!$A$2:$D$102,4,FALSE))</f>
        <v>Ciudad de México</v>
      </c>
      <c r="I6270" t="s">
        <v>834</v>
      </c>
      <c r="J6270">
        <v>2</v>
      </c>
      <c r="O6270" t="s">
        <v>908</v>
      </c>
    </row>
    <row r="6271" spans="1:15">
      <c r="A6271">
        <f t="shared" si="195"/>
        <v>6270</v>
      </c>
      <c r="B6271" s="14">
        <v>44546</v>
      </c>
      <c r="C6271" t="s">
        <v>6</v>
      </c>
      <c r="D6271" t="s">
        <v>20</v>
      </c>
      <c r="E6271" s="15">
        <f t="shared" si="196"/>
        <v>20203068</v>
      </c>
      <c r="F6271">
        <v>170</v>
      </c>
      <c r="G6271">
        <v>99999</v>
      </c>
      <c r="H6271" t="str">
        <f>IF(VLOOKUP(G6271,Clientes!$A$2:$D$102,4,FALSE)=0,Clientes!$D$6,VLOOKUP(G6271,Clientes!$A$2:$D$102,4,FALSE))</f>
        <v>Ciudad de México</v>
      </c>
      <c r="I6271" t="s">
        <v>844</v>
      </c>
      <c r="J6271">
        <v>5</v>
      </c>
      <c r="O6271" t="s">
        <v>907</v>
      </c>
    </row>
    <row r="6272" spans="1:15">
      <c r="A6272">
        <f t="shared" si="195"/>
        <v>6271</v>
      </c>
      <c r="B6272" s="14">
        <v>44546</v>
      </c>
      <c r="C6272" t="s">
        <v>6</v>
      </c>
      <c r="D6272" t="s">
        <v>22</v>
      </c>
      <c r="E6272" s="15">
        <f t="shared" si="196"/>
        <v>20203069</v>
      </c>
      <c r="F6272">
        <v>238</v>
      </c>
      <c r="G6272">
        <v>99999</v>
      </c>
      <c r="H6272" t="str">
        <f>IF(VLOOKUP(G6272,Clientes!$A$2:$D$102,4,FALSE)=0,Clientes!$D$6,VLOOKUP(G6272,Clientes!$A$2:$D$102,4,FALSE))</f>
        <v>Ciudad de México</v>
      </c>
      <c r="I6272" t="s">
        <v>857</v>
      </c>
      <c r="J6272">
        <v>3</v>
      </c>
      <c r="O6272" t="s">
        <v>908</v>
      </c>
    </row>
    <row r="6273" spans="1:15">
      <c r="A6273">
        <f t="shared" si="195"/>
        <v>6272</v>
      </c>
      <c r="B6273" s="14">
        <v>44546</v>
      </c>
      <c r="C6273" t="s">
        <v>6</v>
      </c>
      <c r="D6273" t="s">
        <v>20</v>
      </c>
      <c r="E6273" s="15">
        <f t="shared" si="196"/>
        <v>20203070</v>
      </c>
      <c r="F6273">
        <v>297</v>
      </c>
      <c r="G6273">
        <v>99999</v>
      </c>
      <c r="H6273" t="str">
        <f>IF(VLOOKUP(G6273,Clientes!$A$2:$D$102,4,FALSE)=0,Clientes!$D$6,VLOOKUP(G6273,Clientes!$A$2:$D$102,4,FALSE))</f>
        <v>Ciudad de México</v>
      </c>
      <c r="I6273" t="s">
        <v>855</v>
      </c>
      <c r="J6273">
        <v>3</v>
      </c>
      <c r="O6273" t="s">
        <v>907</v>
      </c>
    </row>
    <row r="6274" spans="1:15">
      <c r="A6274">
        <f t="shared" si="195"/>
        <v>6273</v>
      </c>
      <c r="B6274" s="14">
        <v>44546</v>
      </c>
      <c r="C6274" t="s">
        <v>6</v>
      </c>
      <c r="D6274" t="s">
        <v>20</v>
      </c>
      <c r="E6274" s="15">
        <f t="shared" si="196"/>
        <v>20203071</v>
      </c>
      <c r="F6274">
        <v>394</v>
      </c>
      <c r="G6274">
        <v>99999</v>
      </c>
      <c r="H6274" t="str">
        <f>IF(VLOOKUP(G6274,Clientes!$A$2:$D$102,4,FALSE)=0,Clientes!$D$6,VLOOKUP(G6274,Clientes!$A$2:$D$102,4,FALSE))</f>
        <v>Ciudad de México</v>
      </c>
      <c r="I6274" t="s">
        <v>876</v>
      </c>
      <c r="J6274">
        <v>7</v>
      </c>
      <c r="O6274" t="s">
        <v>907</v>
      </c>
    </row>
    <row r="6275" spans="1:15">
      <c r="A6275">
        <f t="shared" si="195"/>
        <v>6274</v>
      </c>
      <c r="B6275" s="14">
        <v>44546</v>
      </c>
      <c r="C6275" t="s">
        <v>6</v>
      </c>
      <c r="D6275" t="s">
        <v>20</v>
      </c>
      <c r="E6275" s="15">
        <f t="shared" si="196"/>
        <v>20203072</v>
      </c>
      <c r="F6275">
        <v>404</v>
      </c>
      <c r="G6275">
        <v>99999</v>
      </c>
      <c r="H6275" t="str">
        <f>IF(VLOOKUP(G6275,Clientes!$A$2:$D$102,4,FALSE)=0,Clientes!$D$6,VLOOKUP(G6275,Clientes!$A$2:$D$102,4,FALSE))</f>
        <v>Ciudad de México</v>
      </c>
      <c r="I6275" t="s">
        <v>866</v>
      </c>
      <c r="J6275">
        <v>1</v>
      </c>
      <c r="O6275" t="s">
        <v>32</v>
      </c>
    </row>
    <row r="6276" spans="1:15">
      <c r="A6276">
        <f t="shared" ref="A6276:A6339" si="197">A6275+1</f>
        <v>6275</v>
      </c>
      <c r="B6276" s="14">
        <v>44546</v>
      </c>
      <c r="C6276" t="s">
        <v>6</v>
      </c>
      <c r="D6276" t="s">
        <v>20</v>
      </c>
      <c r="E6276" s="15">
        <f t="shared" si="196"/>
        <v>20203073</v>
      </c>
      <c r="F6276">
        <v>419</v>
      </c>
      <c r="G6276">
        <v>99999</v>
      </c>
      <c r="H6276" t="str">
        <f>IF(VLOOKUP(G6276,Clientes!$A$2:$D$102,4,FALSE)=0,Clientes!$D$6,VLOOKUP(G6276,Clientes!$A$2:$D$102,4,FALSE))</f>
        <v>Ciudad de México</v>
      </c>
      <c r="I6276" t="s">
        <v>845</v>
      </c>
      <c r="J6276">
        <v>2</v>
      </c>
      <c r="O6276" t="s">
        <v>908</v>
      </c>
    </row>
    <row r="6277" spans="1:15">
      <c r="A6277">
        <f t="shared" si="197"/>
        <v>6276</v>
      </c>
      <c r="B6277" s="14">
        <v>44546</v>
      </c>
      <c r="C6277" t="s">
        <v>6</v>
      </c>
      <c r="D6277" t="s">
        <v>20</v>
      </c>
      <c r="E6277" s="15">
        <f t="shared" si="196"/>
        <v>20203074</v>
      </c>
      <c r="F6277">
        <v>440</v>
      </c>
      <c r="G6277">
        <v>99999</v>
      </c>
      <c r="H6277" t="str">
        <f>IF(VLOOKUP(G6277,Clientes!$A$2:$D$102,4,FALSE)=0,Clientes!$D$6,VLOOKUP(G6277,Clientes!$A$2:$D$102,4,FALSE))</f>
        <v>Ciudad de México</v>
      </c>
      <c r="I6277" t="s">
        <v>842</v>
      </c>
      <c r="J6277">
        <v>7</v>
      </c>
      <c r="O6277" t="s">
        <v>908</v>
      </c>
    </row>
    <row r="6278" spans="1:15">
      <c r="A6278">
        <f t="shared" si="197"/>
        <v>6277</v>
      </c>
      <c r="B6278" s="14">
        <v>44547</v>
      </c>
      <c r="C6278" t="s">
        <v>6</v>
      </c>
      <c r="D6278" t="s">
        <v>20</v>
      </c>
      <c r="E6278" s="15">
        <f t="shared" si="196"/>
        <v>20203075</v>
      </c>
      <c r="F6278">
        <v>93</v>
      </c>
      <c r="G6278">
        <v>93</v>
      </c>
      <c r="H6278" t="str">
        <f>IF(VLOOKUP(G6278,Clientes!$A$2:$D$102,4,FALSE)=0,Clientes!$D$6,VLOOKUP(G6278,Clientes!$A$2:$D$102,4,FALSE))</f>
        <v>Ciudad de México</v>
      </c>
      <c r="I6278" t="s">
        <v>887</v>
      </c>
      <c r="J6278">
        <v>3</v>
      </c>
      <c r="O6278" t="s">
        <v>908</v>
      </c>
    </row>
    <row r="6279" spans="1:15">
      <c r="A6279">
        <f t="shared" si="197"/>
        <v>6278</v>
      </c>
      <c r="B6279" s="14">
        <v>44547</v>
      </c>
      <c r="C6279" t="s">
        <v>6</v>
      </c>
      <c r="D6279" t="s">
        <v>21</v>
      </c>
      <c r="E6279" s="15">
        <f t="shared" si="196"/>
        <v>20203076</v>
      </c>
      <c r="F6279">
        <v>114</v>
      </c>
      <c r="G6279">
        <v>99999</v>
      </c>
      <c r="H6279" t="str">
        <f>IF(VLOOKUP(G6279,Clientes!$A$2:$D$102,4,FALSE)=0,Clientes!$D$6,VLOOKUP(G6279,Clientes!$A$2:$D$102,4,FALSE))</f>
        <v>Ciudad de México</v>
      </c>
      <c r="I6279" t="s">
        <v>885</v>
      </c>
      <c r="J6279">
        <v>5</v>
      </c>
      <c r="O6279" t="s">
        <v>32</v>
      </c>
    </row>
    <row r="6280" spans="1:15">
      <c r="A6280">
        <f t="shared" si="197"/>
        <v>6279</v>
      </c>
      <c r="B6280" s="14">
        <v>44547</v>
      </c>
      <c r="C6280" t="s">
        <v>6</v>
      </c>
      <c r="D6280" t="s">
        <v>22</v>
      </c>
      <c r="E6280" s="15">
        <f t="shared" si="196"/>
        <v>20203077</v>
      </c>
      <c r="F6280">
        <v>244</v>
      </c>
      <c r="G6280">
        <v>99999</v>
      </c>
      <c r="H6280" t="str">
        <f>IF(VLOOKUP(G6280,Clientes!$A$2:$D$102,4,FALSE)=0,Clientes!$D$6,VLOOKUP(G6280,Clientes!$A$2:$D$102,4,FALSE))</f>
        <v>Ciudad de México</v>
      </c>
      <c r="I6280" t="s">
        <v>869</v>
      </c>
      <c r="J6280">
        <v>6</v>
      </c>
      <c r="O6280" t="s">
        <v>32</v>
      </c>
    </row>
    <row r="6281" spans="1:15">
      <c r="A6281">
        <f t="shared" si="197"/>
        <v>6280</v>
      </c>
      <c r="B6281" s="14">
        <v>44547</v>
      </c>
      <c r="C6281" t="s">
        <v>6</v>
      </c>
      <c r="D6281" t="s">
        <v>20</v>
      </c>
      <c r="E6281" s="15">
        <f t="shared" si="196"/>
        <v>20203078</v>
      </c>
      <c r="F6281">
        <v>258</v>
      </c>
      <c r="G6281">
        <v>99999</v>
      </c>
      <c r="H6281" t="str">
        <f>IF(VLOOKUP(G6281,Clientes!$A$2:$D$102,4,FALSE)=0,Clientes!$D$6,VLOOKUP(G6281,Clientes!$A$2:$D$102,4,FALSE))</f>
        <v>Ciudad de México</v>
      </c>
      <c r="I6281" t="s">
        <v>860</v>
      </c>
      <c r="J6281">
        <v>3</v>
      </c>
      <c r="O6281" t="s">
        <v>908</v>
      </c>
    </row>
    <row r="6282" spans="1:15">
      <c r="A6282">
        <f t="shared" si="197"/>
        <v>6281</v>
      </c>
      <c r="B6282" s="14">
        <v>44547</v>
      </c>
      <c r="C6282" t="s">
        <v>6</v>
      </c>
      <c r="D6282" t="s">
        <v>22</v>
      </c>
      <c r="E6282" s="15">
        <f t="shared" si="196"/>
        <v>20203079</v>
      </c>
      <c r="F6282">
        <v>264</v>
      </c>
      <c r="G6282">
        <v>99999</v>
      </c>
      <c r="H6282" t="str">
        <f>IF(VLOOKUP(G6282,Clientes!$A$2:$D$102,4,FALSE)=0,Clientes!$D$6,VLOOKUP(G6282,Clientes!$A$2:$D$102,4,FALSE))</f>
        <v>Ciudad de México</v>
      </c>
      <c r="I6282" t="s">
        <v>874</v>
      </c>
      <c r="J6282">
        <v>7</v>
      </c>
      <c r="O6282" t="s">
        <v>32</v>
      </c>
    </row>
    <row r="6283" spans="1:15">
      <c r="A6283">
        <f t="shared" si="197"/>
        <v>6282</v>
      </c>
      <c r="B6283" s="14">
        <v>44547</v>
      </c>
      <c r="C6283" t="s">
        <v>6</v>
      </c>
      <c r="D6283" t="s">
        <v>20</v>
      </c>
      <c r="E6283" s="15">
        <f t="shared" si="196"/>
        <v>20203080</v>
      </c>
      <c r="F6283">
        <v>311</v>
      </c>
      <c r="G6283">
        <v>99999</v>
      </c>
      <c r="H6283" t="str">
        <f>IF(VLOOKUP(G6283,Clientes!$A$2:$D$102,4,FALSE)=0,Clientes!$D$6,VLOOKUP(G6283,Clientes!$A$2:$D$102,4,FALSE))</f>
        <v>Ciudad de México</v>
      </c>
      <c r="I6283" t="s">
        <v>887</v>
      </c>
      <c r="J6283">
        <v>2</v>
      </c>
      <c r="O6283" t="s">
        <v>908</v>
      </c>
    </row>
    <row r="6284" spans="1:15">
      <c r="A6284">
        <f t="shared" si="197"/>
        <v>6283</v>
      </c>
      <c r="B6284" s="14">
        <v>44547</v>
      </c>
      <c r="C6284" t="s">
        <v>6</v>
      </c>
      <c r="D6284" t="s">
        <v>20</v>
      </c>
      <c r="E6284" s="15">
        <f t="shared" si="196"/>
        <v>20203081</v>
      </c>
      <c r="F6284">
        <v>338</v>
      </c>
      <c r="G6284">
        <v>99999</v>
      </c>
      <c r="H6284" t="str">
        <f>IF(VLOOKUP(G6284,Clientes!$A$2:$D$102,4,FALSE)=0,Clientes!$D$6,VLOOKUP(G6284,Clientes!$A$2:$D$102,4,FALSE))</f>
        <v>Ciudad de México</v>
      </c>
      <c r="I6284" t="s">
        <v>862</v>
      </c>
      <c r="J6284">
        <v>6</v>
      </c>
      <c r="O6284" t="s">
        <v>32</v>
      </c>
    </row>
    <row r="6285" spans="1:15">
      <c r="A6285">
        <f t="shared" si="197"/>
        <v>6284</v>
      </c>
      <c r="B6285" s="14">
        <v>44547</v>
      </c>
      <c r="C6285" t="s">
        <v>6</v>
      </c>
      <c r="D6285" t="s">
        <v>20</v>
      </c>
      <c r="E6285" s="15">
        <f t="shared" si="196"/>
        <v>20203082</v>
      </c>
      <c r="F6285">
        <v>407</v>
      </c>
      <c r="G6285">
        <v>99999</v>
      </c>
      <c r="H6285" t="str">
        <f>IF(VLOOKUP(G6285,Clientes!$A$2:$D$102,4,FALSE)=0,Clientes!$D$6,VLOOKUP(G6285,Clientes!$A$2:$D$102,4,FALSE))</f>
        <v>Ciudad de México</v>
      </c>
      <c r="I6285" t="s">
        <v>838</v>
      </c>
      <c r="J6285">
        <v>4</v>
      </c>
      <c r="O6285" t="s">
        <v>907</v>
      </c>
    </row>
    <row r="6286" spans="1:15">
      <c r="A6286">
        <f t="shared" si="197"/>
        <v>6285</v>
      </c>
      <c r="B6286" s="14">
        <v>44547</v>
      </c>
      <c r="C6286" t="s">
        <v>6</v>
      </c>
      <c r="D6286" t="s">
        <v>20</v>
      </c>
      <c r="E6286" s="15">
        <f t="shared" si="196"/>
        <v>20203083</v>
      </c>
      <c r="F6286">
        <v>435</v>
      </c>
      <c r="G6286">
        <v>99999</v>
      </c>
      <c r="H6286" t="str">
        <f>IF(VLOOKUP(G6286,Clientes!$A$2:$D$102,4,FALSE)=0,Clientes!$D$6,VLOOKUP(G6286,Clientes!$A$2:$D$102,4,FALSE))</f>
        <v>Ciudad de México</v>
      </c>
      <c r="I6286" t="s">
        <v>871</v>
      </c>
      <c r="J6286">
        <v>4</v>
      </c>
      <c r="O6286" t="s">
        <v>907</v>
      </c>
    </row>
    <row r="6287" spans="1:15">
      <c r="A6287">
        <f t="shared" si="197"/>
        <v>6286</v>
      </c>
      <c r="B6287" s="14">
        <v>44548</v>
      </c>
      <c r="C6287" t="s">
        <v>6</v>
      </c>
      <c r="D6287" t="s">
        <v>20</v>
      </c>
      <c r="E6287" s="15">
        <f t="shared" si="196"/>
        <v>20203084</v>
      </c>
      <c r="F6287">
        <v>24</v>
      </c>
      <c r="G6287">
        <v>24</v>
      </c>
      <c r="H6287" t="str">
        <f>IF(VLOOKUP(G6287,Clientes!$A$2:$D$102,4,FALSE)=0,Clientes!$D$6,VLOOKUP(G6287,Clientes!$A$2:$D$102,4,FALSE))</f>
        <v>Villa Nicolás Romero</v>
      </c>
      <c r="I6287" t="s">
        <v>889</v>
      </c>
      <c r="J6287">
        <v>5</v>
      </c>
      <c r="O6287" t="s">
        <v>908</v>
      </c>
    </row>
    <row r="6288" spans="1:15">
      <c r="A6288">
        <f t="shared" si="197"/>
        <v>6287</v>
      </c>
      <c r="B6288" s="14">
        <v>44548</v>
      </c>
      <c r="C6288" t="s">
        <v>6</v>
      </c>
      <c r="D6288" t="s">
        <v>22</v>
      </c>
      <c r="E6288" s="15">
        <f t="shared" si="196"/>
        <v>20203085</v>
      </c>
      <c r="F6288">
        <v>40</v>
      </c>
      <c r="G6288">
        <v>40</v>
      </c>
      <c r="H6288" t="str">
        <f>IF(VLOOKUP(G6288,Clientes!$A$2:$D$102,4,FALSE)=0,Clientes!$D$6,VLOOKUP(G6288,Clientes!$A$2:$D$102,4,FALSE))</f>
        <v>Ciudad de México</v>
      </c>
      <c r="I6288" t="s">
        <v>890</v>
      </c>
      <c r="J6288">
        <v>2</v>
      </c>
      <c r="O6288" t="s">
        <v>908</v>
      </c>
    </row>
    <row r="6289" spans="1:15">
      <c r="A6289">
        <f t="shared" si="197"/>
        <v>6288</v>
      </c>
      <c r="B6289" s="14">
        <v>44548</v>
      </c>
      <c r="C6289" t="s">
        <v>6</v>
      </c>
      <c r="D6289" t="s">
        <v>20</v>
      </c>
      <c r="E6289" s="15">
        <f t="shared" si="196"/>
        <v>20203086</v>
      </c>
      <c r="F6289">
        <v>219</v>
      </c>
      <c r="G6289">
        <v>99999</v>
      </c>
      <c r="H6289" t="str">
        <f>IF(VLOOKUP(G6289,Clientes!$A$2:$D$102,4,FALSE)=0,Clientes!$D$6,VLOOKUP(G6289,Clientes!$A$2:$D$102,4,FALSE))</f>
        <v>Ciudad de México</v>
      </c>
      <c r="I6289" t="s">
        <v>863</v>
      </c>
      <c r="J6289">
        <v>2</v>
      </c>
      <c r="O6289" t="s">
        <v>908</v>
      </c>
    </row>
    <row r="6290" spans="1:15">
      <c r="A6290">
        <f t="shared" si="197"/>
        <v>6289</v>
      </c>
      <c r="B6290" s="14">
        <v>44548</v>
      </c>
      <c r="C6290" t="s">
        <v>6</v>
      </c>
      <c r="D6290" t="s">
        <v>20</v>
      </c>
      <c r="E6290" s="15">
        <f t="shared" si="196"/>
        <v>20203087</v>
      </c>
      <c r="F6290">
        <v>230</v>
      </c>
      <c r="G6290">
        <v>99999</v>
      </c>
      <c r="H6290" t="str">
        <f>IF(VLOOKUP(G6290,Clientes!$A$2:$D$102,4,FALSE)=0,Clientes!$D$6,VLOOKUP(G6290,Clientes!$A$2:$D$102,4,FALSE))</f>
        <v>Ciudad de México</v>
      </c>
      <c r="I6290" t="s">
        <v>856</v>
      </c>
      <c r="J6290">
        <v>5</v>
      </c>
      <c r="O6290" t="s">
        <v>907</v>
      </c>
    </row>
    <row r="6291" spans="1:15">
      <c r="A6291">
        <f t="shared" si="197"/>
        <v>6290</v>
      </c>
      <c r="B6291" s="14">
        <v>44548</v>
      </c>
      <c r="C6291" t="s">
        <v>6</v>
      </c>
      <c r="D6291" t="s">
        <v>20</v>
      </c>
      <c r="E6291" s="15">
        <f t="shared" si="196"/>
        <v>20203088</v>
      </c>
      <c r="F6291">
        <v>292</v>
      </c>
      <c r="G6291">
        <v>99999</v>
      </c>
      <c r="H6291" t="str">
        <f>IF(VLOOKUP(G6291,Clientes!$A$2:$D$102,4,FALSE)=0,Clientes!$D$6,VLOOKUP(G6291,Clientes!$A$2:$D$102,4,FALSE))</f>
        <v>Ciudad de México</v>
      </c>
      <c r="I6291" t="s">
        <v>868</v>
      </c>
      <c r="J6291">
        <v>1</v>
      </c>
      <c r="O6291" t="s">
        <v>908</v>
      </c>
    </row>
    <row r="6292" spans="1:15">
      <c r="A6292">
        <f t="shared" si="197"/>
        <v>6291</v>
      </c>
      <c r="B6292" s="14">
        <v>44548</v>
      </c>
      <c r="C6292" t="s">
        <v>6</v>
      </c>
      <c r="D6292" t="s">
        <v>22</v>
      </c>
      <c r="E6292" s="15">
        <f t="shared" si="196"/>
        <v>20203089</v>
      </c>
      <c r="F6292">
        <v>325</v>
      </c>
      <c r="G6292">
        <v>99999</v>
      </c>
      <c r="H6292" t="str">
        <f>IF(VLOOKUP(G6292,Clientes!$A$2:$D$102,4,FALSE)=0,Clientes!$D$6,VLOOKUP(G6292,Clientes!$A$2:$D$102,4,FALSE))</f>
        <v>Ciudad de México</v>
      </c>
      <c r="I6292" t="s">
        <v>873</v>
      </c>
      <c r="J6292">
        <v>4</v>
      </c>
      <c r="O6292" t="s">
        <v>908</v>
      </c>
    </row>
    <row r="6293" spans="1:15">
      <c r="A6293">
        <f t="shared" si="197"/>
        <v>6292</v>
      </c>
      <c r="B6293" s="14">
        <v>44548</v>
      </c>
      <c r="C6293" t="s">
        <v>6</v>
      </c>
      <c r="D6293" t="s">
        <v>20</v>
      </c>
      <c r="E6293" s="15">
        <f t="shared" si="196"/>
        <v>20203090</v>
      </c>
      <c r="F6293">
        <v>402</v>
      </c>
      <c r="G6293">
        <v>99999</v>
      </c>
      <c r="H6293" t="str">
        <f>IF(VLOOKUP(G6293,Clientes!$A$2:$D$102,4,FALSE)=0,Clientes!$D$6,VLOOKUP(G6293,Clientes!$A$2:$D$102,4,FALSE))</f>
        <v>Ciudad de México</v>
      </c>
      <c r="I6293" t="s">
        <v>870</v>
      </c>
      <c r="J6293">
        <v>6</v>
      </c>
      <c r="O6293" t="s">
        <v>907</v>
      </c>
    </row>
    <row r="6294" spans="1:15">
      <c r="A6294">
        <f t="shared" si="197"/>
        <v>6293</v>
      </c>
      <c r="B6294" s="14">
        <v>44548</v>
      </c>
      <c r="C6294" t="s">
        <v>6</v>
      </c>
      <c r="D6294" t="s">
        <v>22</v>
      </c>
      <c r="E6294" s="15">
        <f t="shared" si="196"/>
        <v>20203091</v>
      </c>
      <c r="F6294">
        <v>419</v>
      </c>
      <c r="G6294">
        <v>99999</v>
      </c>
      <c r="H6294" t="str">
        <f>IF(VLOOKUP(G6294,Clientes!$A$2:$D$102,4,FALSE)=0,Clientes!$D$6,VLOOKUP(G6294,Clientes!$A$2:$D$102,4,FALSE))</f>
        <v>Ciudad de México</v>
      </c>
      <c r="I6294" t="s">
        <v>868</v>
      </c>
      <c r="J6294">
        <v>3</v>
      </c>
      <c r="O6294" t="s">
        <v>32</v>
      </c>
    </row>
    <row r="6295" spans="1:15">
      <c r="A6295">
        <f t="shared" si="197"/>
        <v>6294</v>
      </c>
      <c r="B6295" s="14">
        <v>44549</v>
      </c>
      <c r="C6295" t="s">
        <v>6</v>
      </c>
      <c r="D6295" t="s">
        <v>20</v>
      </c>
      <c r="E6295" s="15">
        <f t="shared" si="196"/>
        <v>20203092</v>
      </c>
      <c r="F6295">
        <v>108</v>
      </c>
      <c r="G6295">
        <v>99999</v>
      </c>
      <c r="H6295" t="str">
        <f>IF(VLOOKUP(G6295,Clientes!$A$2:$D$102,4,FALSE)=0,Clientes!$D$6,VLOOKUP(G6295,Clientes!$A$2:$D$102,4,FALSE))</f>
        <v>Ciudad de México</v>
      </c>
      <c r="I6295" t="s">
        <v>863</v>
      </c>
      <c r="J6295">
        <v>7</v>
      </c>
      <c r="O6295" t="s">
        <v>908</v>
      </c>
    </row>
    <row r="6296" spans="1:15">
      <c r="A6296">
        <f t="shared" si="197"/>
        <v>6295</v>
      </c>
      <c r="B6296" s="14">
        <v>44549</v>
      </c>
      <c r="C6296" t="s">
        <v>6</v>
      </c>
      <c r="D6296" t="s">
        <v>20</v>
      </c>
      <c r="E6296" s="15">
        <f t="shared" si="196"/>
        <v>20203093</v>
      </c>
      <c r="F6296">
        <v>144</v>
      </c>
      <c r="G6296">
        <v>99999</v>
      </c>
      <c r="H6296" t="str">
        <f>IF(VLOOKUP(G6296,Clientes!$A$2:$D$102,4,FALSE)=0,Clientes!$D$6,VLOOKUP(G6296,Clientes!$A$2:$D$102,4,FALSE))</f>
        <v>Ciudad de México</v>
      </c>
      <c r="I6296" t="s">
        <v>842</v>
      </c>
      <c r="J6296">
        <v>5</v>
      </c>
      <c r="O6296" t="s">
        <v>908</v>
      </c>
    </row>
    <row r="6297" spans="1:15">
      <c r="A6297">
        <f t="shared" si="197"/>
        <v>6296</v>
      </c>
      <c r="B6297" s="14">
        <v>44549</v>
      </c>
      <c r="C6297" t="s">
        <v>6</v>
      </c>
      <c r="D6297" t="s">
        <v>21</v>
      </c>
      <c r="E6297" s="15">
        <f t="shared" si="196"/>
        <v>20203094</v>
      </c>
      <c r="F6297">
        <v>190</v>
      </c>
      <c r="G6297">
        <v>99999</v>
      </c>
      <c r="H6297" t="str">
        <f>IF(VLOOKUP(G6297,Clientes!$A$2:$D$102,4,FALSE)=0,Clientes!$D$6,VLOOKUP(G6297,Clientes!$A$2:$D$102,4,FALSE))</f>
        <v>Ciudad de México</v>
      </c>
      <c r="I6297" t="s">
        <v>874</v>
      </c>
      <c r="J6297">
        <v>1</v>
      </c>
      <c r="O6297" t="s">
        <v>908</v>
      </c>
    </row>
    <row r="6298" spans="1:15">
      <c r="A6298">
        <f t="shared" si="197"/>
        <v>6297</v>
      </c>
      <c r="B6298" s="14">
        <v>44549</v>
      </c>
      <c r="C6298" t="s">
        <v>6</v>
      </c>
      <c r="D6298" t="s">
        <v>20</v>
      </c>
      <c r="E6298" s="15">
        <f t="shared" si="196"/>
        <v>20203095</v>
      </c>
      <c r="F6298">
        <v>261</v>
      </c>
      <c r="G6298">
        <v>99999</v>
      </c>
      <c r="H6298" t="str">
        <f>IF(VLOOKUP(G6298,Clientes!$A$2:$D$102,4,FALSE)=0,Clientes!$D$6,VLOOKUP(G6298,Clientes!$A$2:$D$102,4,FALSE))</f>
        <v>Ciudad de México</v>
      </c>
      <c r="I6298" t="s">
        <v>890</v>
      </c>
      <c r="J6298">
        <v>1</v>
      </c>
      <c r="O6298" t="s">
        <v>908</v>
      </c>
    </row>
    <row r="6299" spans="1:15">
      <c r="A6299">
        <f t="shared" si="197"/>
        <v>6298</v>
      </c>
      <c r="B6299" s="14">
        <v>44549</v>
      </c>
      <c r="C6299" t="s">
        <v>6</v>
      </c>
      <c r="D6299" t="s">
        <v>20</v>
      </c>
      <c r="E6299" s="15">
        <f t="shared" si="196"/>
        <v>20203096</v>
      </c>
      <c r="F6299">
        <v>321</v>
      </c>
      <c r="G6299">
        <v>99999</v>
      </c>
      <c r="H6299" t="str">
        <f>IF(VLOOKUP(G6299,Clientes!$A$2:$D$102,4,FALSE)=0,Clientes!$D$6,VLOOKUP(G6299,Clientes!$A$2:$D$102,4,FALSE))</f>
        <v>Ciudad de México</v>
      </c>
      <c r="I6299" t="s">
        <v>858</v>
      </c>
      <c r="J6299">
        <v>2</v>
      </c>
      <c r="O6299" t="s">
        <v>908</v>
      </c>
    </row>
    <row r="6300" spans="1:15">
      <c r="A6300">
        <f t="shared" si="197"/>
        <v>6299</v>
      </c>
      <c r="B6300" s="14">
        <v>44549</v>
      </c>
      <c r="C6300" t="s">
        <v>6</v>
      </c>
      <c r="D6300" t="s">
        <v>20</v>
      </c>
      <c r="E6300" s="15">
        <f t="shared" si="196"/>
        <v>20203097</v>
      </c>
      <c r="F6300">
        <v>431</v>
      </c>
      <c r="G6300">
        <v>99999</v>
      </c>
      <c r="H6300" t="str">
        <f>IF(VLOOKUP(G6300,Clientes!$A$2:$D$102,4,FALSE)=0,Clientes!$D$6,VLOOKUP(G6300,Clientes!$A$2:$D$102,4,FALSE))</f>
        <v>Ciudad de México</v>
      </c>
      <c r="I6300" t="s">
        <v>861</v>
      </c>
      <c r="J6300">
        <v>3</v>
      </c>
      <c r="O6300" t="s">
        <v>908</v>
      </c>
    </row>
    <row r="6301" spans="1:15">
      <c r="A6301">
        <f t="shared" si="197"/>
        <v>6300</v>
      </c>
      <c r="B6301" s="14">
        <v>44550</v>
      </c>
      <c r="C6301" t="s">
        <v>6</v>
      </c>
      <c r="D6301" t="s">
        <v>20</v>
      </c>
      <c r="E6301" s="15">
        <f t="shared" si="196"/>
        <v>20203098</v>
      </c>
      <c r="F6301">
        <v>25</v>
      </c>
      <c r="G6301">
        <v>25</v>
      </c>
      <c r="H6301" t="str">
        <f>IF(VLOOKUP(G6301,Clientes!$A$2:$D$102,4,FALSE)=0,Clientes!$D$6,VLOOKUP(G6301,Clientes!$A$2:$D$102,4,FALSE))</f>
        <v>León</v>
      </c>
      <c r="I6301" t="s">
        <v>859</v>
      </c>
      <c r="J6301">
        <v>1</v>
      </c>
      <c r="O6301" t="s">
        <v>32</v>
      </c>
    </row>
    <row r="6302" spans="1:15">
      <c r="A6302">
        <f t="shared" si="197"/>
        <v>6301</v>
      </c>
      <c r="B6302" s="14">
        <v>44550</v>
      </c>
      <c r="C6302" t="s">
        <v>6</v>
      </c>
      <c r="D6302" t="s">
        <v>22</v>
      </c>
      <c r="E6302" s="15">
        <f t="shared" si="196"/>
        <v>20203099</v>
      </c>
      <c r="F6302">
        <v>158</v>
      </c>
      <c r="G6302">
        <v>99999</v>
      </c>
      <c r="H6302" t="str">
        <f>IF(VLOOKUP(G6302,Clientes!$A$2:$D$102,4,FALSE)=0,Clientes!$D$6,VLOOKUP(G6302,Clientes!$A$2:$D$102,4,FALSE))</f>
        <v>Ciudad de México</v>
      </c>
      <c r="I6302" t="s">
        <v>858</v>
      </c>
      <c r="J6302">
        <v>7</v>
      </c>
      <c r="O6302" t="s">
        <v>907</v>
      </c>
    </row>
    <row r="6303" spans="1:15">
      <c r="A6303">
        <f t="shared" si="197"/>
        <v>6302</v>
      </c>
      <c r="B6303" s="14">
        <v>44550</v>
      </c>
      <c r="C6303" t="s">
        <v>6</v>
      </c>
      <c r="D6303" t="s">
        <v>20</v>
      </c>
      <c r="E6303" s="15">
        <f t="shared" si="196"/>
        <v>20203100</v>
      </c>
      <c r="F6303">
        <v>171</v>
      </c>
      <c r="G6303">
        <v>99999</v>
      </c>
      <c r="H6303" t="str">
        <f>IF(VLOOKUP(G6303,Clientes!$A$2:$D$102,4,FALSE)=0,Clientes!$D$6,VLOOKUP(G6303,Clientes!$A$2:$D$102,4,FALSE))</f>
        <v>Ciudad de México</v>
      </c>
      <c r="I6303" t="s">
        <v>869</v>
      </c>
      <c r="J6303">
        <v>2</v>
      </c>
      <c r="O6303" t="s">
        <v>908</v>
      </c>
    </row>
    <row r="6304" spans="1:15">
      <c r="A6304">
        <f t="shared" si="197"/>
        <v>6303</v>
      </c>
      <c r="B6304" s="14">
        <v>44550</v>
      </c>
      <c r="C6304" t="s">
        <v>6</v>
      </c>
      <c r="D6304" t="s">
        <v>21</v>
      </c>
      <c r="E6304" s="15">
        <f t="shared" si="196"/>
        <v>20203101</v>
      </c>
      <c r="F6304">
        <v>185</v>
      </c>
      <c r="G6304">
        <v>99999</v>
      </c>
      <c r="H6304" t="str">
        <f>IF(VLOOKUP(G6304,Clientes!$A$2:$D$102,4,FALSE)=0,Clientes!$D$6,VLOOKUP(G6304,Clientes!$A$2:$D$102,4,FALSE))</f>
        <v>Ciudad de México</v>
      </c>
      <c r="I6304" t="s">
        <v>870</v>
      </c>
      <c r="J6304">
        <v>4</v>
      </c>
      <c r="O6304" t="s">
        <v>907</v>
      </c>
    </row>
    <row r="6305" spans="1:15">
      <c r="A6305">
        <f t="shared" si="197"/>
        <v>6304</v>
      </c>
      <c r="B6305" s="14">
        <v>44550</v>
      </c>
      <c r="C6305" t="s">
        <v>6</v>
      </c>
      <c r="D6305" t="s">
        <v>20</v>
      </c>
      <c r="E6305" s="15">
        <f t="shared" si="196"/>
        <v>20203102</v>
      </c>
      <c r="F6305">
        <v>230</v>
      </c>
      <c r="G6305">
        <v>99999</v>
      </c>
      <c r="H6305" t="str">
        <f>IF(VLOOKUP(G6305,Clientes!$A$2:$D$102,4,FALSE)=0,Clientes!$D$6,VLOOKUP(G6305,Clientes!$A$2:$D$102,4,FALSE))</f>
        <v>Ciudad de México</v>
      </c>
      <c r="I6305" t="s">
        <v>851</v>
      </c>
      <c r="J6305">
        <v>6</v>
      </c>
      <c r="O6305" t="s">
        <v>907</v>
      </c>
    </row>
    <row r="6306" spans="1:15">
      <c r="A6306">
        <f t="shared" si="197"/>
        <v>6305</v>
      </c>
      <c r="B6306" s="14">
        <v>44550</v>
      </c>
      <c r="C6306" t="s">
        <v>6</v>
      </c>
      <c r="D6306" t="s">
        <v>20</v>
      </c>
      <c r="E6306" s="15">
        <f t="shared" si="196"/>
        <v>20203103</v>
      </c>
      <c r="F6306">
        <v>274</v>
      </c>
      <c r="G6306">
        <v>99999</v>
      </c>
      <c r="H6306" t="str">
        <f>IF(VLOOKUP(G6306,Clientes!$A$2:$D$102,4,FALSE)=0,Clientes!$D$6,VLOOKUP(G6306,Clientes!$A$2:$D$102,4,FALSE))</f>
        <v>Ciudad de México</v>
      </c>
      <c r="I6306" t="s">
        <v>839</v>
      </c>
      <c r="J6306">
        <v>5</v>
      </c>
      <c r="O6306" t="s">
        <v>908</v>
      </c>
    </row>
    <row r="6307" spans="1:15">
      <c r="A6307">
        <f t="shared" si="197"/>
        <v>6306</v>
      </c>
      <c r="B6307" s="14">
        <v>44550</v>
      </c>
      <c r="C6307" t="s">
        <v>6</v>
      </c>
      <c r="D6307" t="s">
        <v>20</v>
      </c>
      <c r="E6307" s="15">
        <f t="shared" si="196"/>
        <v>20203104</v>
      </c>
      <c r="F6307">
        <v>326</v>
      </c>
      <c r="G6307">
        <v>99999</v>
      </c>
      <c r="H6307" t="str">
        <f>IF(VLOOKUP(G6307,Clientes!$A$2:$D$102,4,FALSE)=0,Clientes!$D$6,VLOOKUP(G6307,Clientes!$A$2:$D$102,4,FALSE))</f>
        <v>Ciudad de México</v>
      </c>
      <c r="I6307" t="s">
        <v>839</v>
      </c>
      <c r="J6307">
        <v>1</v>
      </c>
      <c r="O6307" t="s">
        <v>907</v>
      </c>
    </row>
    <row r="6308" spans="1:15">
      <c r="A6308">
        <f t="shared" si="197"/>
        <v>6307</v>
      </c>
      <c r="B6308" s="14">
        <v>44550</v>
      </c>
      <c r="C6308" t="s">
        <v>6</v>
      </c>
      <c r="D6308" t="s">
        <v>20</v>
      </c>
      <c r="E6308" s="15">
        <f t="shared" si="196"/>
        <v>20203105</v>
      </c>
      <c r="F6308">
        <v>348</v>
      </c>
      <c r="G6308">
        <v>99999</v>
      </c>
      <c r="H6308" t="str">
        <f>IF(VLOOKUP(G6308,Clientes!$A$2:$D$102,4,FALSE)=0,Clientes!$D$6,VLOOKUP(G6308,Clientes!$A$2:$D$102,4,FALSE))</f>
        <v>Ciudad de México</v>
      </c>
      <c r="I6308" t="s">
        <v>876</v>
      </c>
      <c r="J6308">
        <v>4</v>
      </c>
      <c r="O6308" t="s">
        <v>32</v>
      </c>
    </row>
    <row r="6309" spans="1:15">
      <c r="A6309">
        <f t="shared" si="197"/>
        <v>6308</v>
      </c>
      <c r="B6309" s="14">
        <v>44550</v>
      </c>
      <c r="C6309" t="s">
        <v>6</v>
      </c>
      <c r="D6309" t="s">
        <v>22</v>
      </c>
      <c r="E6309" s="15">
        <f t="shared" si="196"/>
        <v>20203106</v>
      </c>
      <c r="F6309">
        <v>404</v>
      </c>
      <c r="G6309">
        <v>99999</v>
      </c>
      <c r="H6309" t="str">
        <f>IF(VLOOKUP(G6309,Clientes!$A$2:$D$102,4,FALSE)=0,Clientes!$D$6,VLOOKUP(G6309,Clientes!$A$2:$D$102,4,FALSE))</f>
        <v>Ciudad de México</v>
      </c>
      <c r="I6309" t="s">
        <v>830</v>
      </c>
      <c r="J6309">
        <v>2</v>
      </c>
      <c r="O6309" t="s">
        <v>908</v>
      </c>
    </row>
    <row r="6310" spans="1:15">
      <c r="A6310">
        <f t="shared" si="197"/>
        <v>6309</v>
      </c>
      <c r="B6310" s="14">
        <v>44550</v>
      </c>
      <c r="C6310" t="s">
        <v>6</v>
      </c>
      <c r="D6310" t="s">
        <v>21</v>
      </c>
      <c r="E6310" s="15">
        <f t="shared" si="196"/>
        <v>20203107</v>
      </c>
      <c r="F6310">
        <v>408</v>
      </c>
      <c r="G6310">
        <v>99999</v>
      </c>
      <c r="H6310" t="str">
        <f>IF(VLOOKUP(G6310,Clientes!$A$2:$D$102,4,FALSE)=0,Clientes!$D$6,VLOOKUP(G6310,Clientes!$A$2:$D$102,4,FALSE))</f>
        <v>Ciudad de México</v>
      </c>
      <c r="I6310" t="s">
        <v>887</v>
      </c>
      <c r="J6310">
        <v>6</v>
      </c>
      <c r="O6310" t="s">
        <v>32</v>
      </c>
    </row>
    <row r="6311" spans="1:15">
      <c r="A6311">
        <f t="shared" si="197"/>
        <v>6310</v>
      </c>
      <c r="B6311" s="14">
        <v>44550</v>
      </c>
      <c r="C6311" t="s">
        <v>6</v>
      </c>
      <c r="D6311" t="s">
        <v>21</v>
      </c>
      <c r="E6311" s="15">
        <f t="shared" si="196"/>
        <v>20203108</v>
      </c>
      <c r="F6311">
        <v>416</v>
      </c>
      <c r="G6311">
        <v>99999</v>
      </c>
      <c r="H6311" t="str">
        <f>IF(VLOOKUP(G6311,Clientes!$A$2:$D$102,4,FALSE)=0,Clientes!$D$6,VLOOKUP(G6311,Clientes!$A$2:$D$102,4,FALSE))</f>
        <v>Ciudad de México</v>
      </c>
      <c r="I6311" t="s">
        <v>834</v>
      </c>
      <c r="J6311">
        <v>7</v>
      </c>
      <c r="O6311" t="s">
        <v>907</v>
      </c>
    </row>
    <row r="6312" spans="1:15">
      <c r="A6312">
        <f t="shared" si="197"/>
        <v>6311</v>
      </c>
      <c r="B6312" s="14">
        <v>44550</v>
      </c>
      <c r="C6312" t="s">
        <v>6</v>
      </c>
      <c r="D6312" t="s">
        <v>21</v>
      </c>
      <c r="E6312" s="15">
        <f t="shared" si="196"/>
        <v>20203109</v>
      </c>
      <c r="F6312">
        <v>437</v>
      </c>
      <c r="G6312">
        <v>99999</v>
      </c>
      <c r="H6312" t="str">
        <f>IF(VLOOKUP(G6312,Clientes!$A$2:$D$102,4,FALSE)=0,Clientes!$D$6,VLOOKUP(G6312,Clientes!$A$2:$D$102,4,FALSE))</f>
        <v>Ciudad de México</v>
      </c>
      <c r="I6312" t="s">
        <v>828</v>
      </c>
      <c r="J6312">
        <v>4</v>
      </c>
      <c r="O6312" t="s">
        <v>32</v>
      </c>
    </row>
    <row r="6313" spans="1:15">
      <c r="A6313">
        <f t="shared" si="197"/>
        <v>6312</v>
      </c>
      <c r="B6313" s="14">
        <v>44551</v>
      </c>
      <c r="C6313" t="s">
        <v>6</v>
      </c>
      <c r="D6313" t="s">
        <v>22</v>
      </c>
      <c r="E6313" s="15">
        <f t="shared" si="196"/>
        <v>20203110</v>
      </c>
      <c r="F6313">
        <v>7</v>
      </c>
      <c r="G6313">
        <v>7</v>
      </c>
      <c r="H6313" t="str">
        <f>IF(VLOOKUP(G6313,Clientes!$A$2:$D$102,4,FALSE)=0,Clientes!$D$6,VLOOKUP(G6313,Clientes!$A$2:$D$102,4,FALSE))</f>
        <v>Xalapa</v>
      </c>
      <c r="I6313" t="s">
        <v>841</v>
      </c>
      <c r="J6313">
        <v>2</v>
      </c>
      <c r="O6313" t="s">
        <v>32</v>
      </c>
    </row>
    <row r="6314" spans="1:15">
      <c r="A6314">
        <f t="shared" si="197"/>
        <v>6313</v>
      </c>
      <c r="B6314" s="14">
        <v>44551</v>
      </c>
      <c r="C6314" t="s">
        <v>6</v>
      </c>
      <c r="D6314" t="s">
        <v>20</v>
      </c>
      <c r="E6314" s="15">
        <f t="shared" si="196"/>
        <v>20203111</v>
      </c>
      <c r="F6314">
        <v>257</v>
      </c>
      <c r="G6314">
        <v>99999</v>
      </c>
      <c r="H6314" t="str">
        <f>IF(VLOOKUP(G6314,Clientes!$A$2:$D$102,4,FALSE)=0,Clientes!$D$6,VLOOKUP(G6314,Clientes!$A$2:$D$102,4,FALSE))</f>
        <v>Ciudad de México</v>
      </c>
      <c r="I6314" t="s">
        <v>833</v>
      </c>
      <c r="J6314">
        <v>3</v>
      </c>
      <c r="O6314" t="s">
        <v>32</v>
      </c>
    </row>
    <row r="6315" spans="1:15">
      <c r="A6315">
        <f t="shared" si="197"/>
        <v>6314</v>
      </c>
      <c r="B6315" s="14">
        <v>44551</v>
      </c>
      <c r="C6315" t="s">
        <v>6</v>
      </c>
      <c r="D6315" t="s">
        <v>22</v>
      </c>
      <c r="E6315" s="15">
        <f t="shared" si="196"/>
        <v>20203112</v>
      </c>
      <c r="F6315">
        <v>270</v>
      </c>
      <c r="G6315">
        <v>99999</v>
      </c>
      <c r="H6315" t="str">
        <f>IF(VLOOKUP(G6315,Clientes!$A$2:$D$102,4,FALSE)=0,Clientes!$D$6,VLOOKUP(G6315,Clientes!$A$2:$D$102,4,FALSE))</f>
        <v>Ciudad de México</v>
      </c>
      <c r="I6315" t="s">
        <v>879</v>
      </c>
      <c r="J6315">
        <v>6</v>
      </c>
      <c r="O6315" t="s">
        <v>907</v>
      </c>
    </row>
    <row r="6316" spans="1:15">
      <c r="A6316">
        <f t="shared" si="197"/>
        <v>6315</v>
      </c>
      <c r="B6316" s="14">
        <v>44551</v>
      </c>
      <c r="C6316" t="s">
        <v>6</v>
      </c>
      <c r="D6316" t="s">
        <v>20</v>
      </c>
      <c r="E6316" s="15">
        <f t="shared" si="196"/>
        <v>20203113</v>
      </c>
      <c r="F6316">
        <v>359</v>
      </c>
      <c r="G6316">
        <v>99999</v>
      </c>
      <c r="H6316" t="str">
        <f>IF(VLOOKUP(G6316,Clientes!$A$2:$D$102,4,FALSE)=0,Clientes!$D$6,VLOOKUP(G6316,Clientes!$A$2:$D$102,4,FALSE))</f>
        <v>Ciudad de México</v>
      </c>
      <c r="I6316" t="s">
        <v>872</v>
      </c>
      <c r="J6316">
        <v>5</v>
      </c>
      <c r="O6316" t="s">
        <v>32</v>
      </c>
    </row>
    <row r="6317" spans="1:15">
      <c r="A6317">
        <f t="shared" si="197"/>
        <v>6316</v>
      </c>
      <c r="B6317" s="14">
        <v>44551</v>
      </c>
      <c r="C6317" t="s">
        <v>6</v>
      </c>
      <c r="D6317" t="s">
        <v>21</v>
      </c>
      <c r="E6317" s="15">
        <f t="shared" si="196"/>
        <v>20203114</v>
      </c>
      <c r="F6317">
        <v>410</v>
      </c>
      <c r="G6317">
        <v>99999</v>
      </c>
      <c r="H6317" t="str">
        <f>IF(VLOOKUP(G6317,Clientes!$A$2:$D$102,4,FALSE)=0,Clientes!$D$6,VLOOKUP(G6317,Clientes!$A$2:$D$102,4,FALSE))</f>
        <v>Ciudad de México</v>
      </c>
      <c r="I6317" t="s">
        <v>850</v>
      </c>
      <c r="J6317">
        <v>6</v>
      </c>
      <c r="O6317" t="s">
        <v>908</v>
      </c>
    </row>
    <row r="6318" spans="1:15">
      <c r="A6318">
        <f t="shared" si="197"/>
        <v>6317</v>
      </c>
      <c r="B6318" s="14">
        <v>44552</v>
      </c>
      <c r="C6318" t="s">
        <v>6</v>
      </c>
      <c r="D6318" t="s">
        <v>22</v>
      </c>
      <c r="E6318" s="15">
        <f t="shared" si="196"/>
        <v>20203115</v>
      </c>
      <c r="F6318">
        <v>58</v>
      </c>
      <c r="G6318">
        <v>58</v>
      </c>
      <c r="H6318" t="str">
        <f>IF(VLOOKUP(G6318,Clientes!$A$2:$D$102,4,FALSE)=0,Clientes!$D$6,VLOOKUP(G6318,Clientes!$A$2:$D$102,4,FALSE))</f>
        <v>Ciudad de México</v>
      </c>
      <c r="I6318" t="s">
        <v>879</v>
      </c>
      <c r="J6318">
        <v>1</v>
      </c>
      <c r="O6318" t="s">
        <v>907</v>
      </c>
    </row>
    <row r="6319" spans="1:15">
      <c r="A6319">
        <f t="shared" si="197"/>
        <v>6318</v>
      </c>
      <c r="B6319" s="14">
        <v>44552</v>
      </c>
      <c r="C6319" t="s">
        <v>6</v>
      </c>
      <c r="D6319" t="s">
        <v>20</v>
      </c>
      <c r="E6319" s="15">
        <f t="shared" si="196"/>
        <v>20203116</v>
      </c>
      <c r="F6319">
        <v>98</v>
      </c>
      <c r="G6319">
        <v>98</v>
      </c>
      <c r="H6319" t="str">
        <f>IF(VLOOKUP(G6319,Clientes!$A$2:$D$102,4,FALSE)=0,Clientes!$D$6,VLOOKUP(G6319,Clientes!$A$2:$D$102,4,FALSE))</f>
        <v>Ciudad de México</v>
      </c>
      <c r="I6319" t="s">
        <v>886</v>
      </c>
      <c r="J6319">
        <v>5</v>
      </c>
      <c r="O6319" t="s">
        <v>32</v>
      </c>
    </row>
    <row r="6320" spans="1:15">
      <c r="A6320">
        <f t="shared" si="197"/>
        <v>6319</v>
      </c>
      <c r="B6320" s="14">
        <v>44552</v>
      </c>
      <c r="C6320" t="s">
        <v>6</v>
      </c>
      <c r="D6320" t="s">
        <v>20</v>
      </c>
      <c r="E6320" s="15">
        <f t="shared" si="196"/>
        <v>20203117</v>
      </c>
      <c r="F6320">
        <v>232</v>
      </c>
      <c r="G6320">
        <v>99999</v>
      </c>
      <c r="H6320" t="str">
        <f>IF(VLOOKUP(G6320,Clientes!$A$2:$D$102,4,FALSE)=0,Clientes!$D$6,VLOOKUP(G6320,Clientes!$A$2:$D$102,4,FALSE))</f>
        <v>Ciudad de México</v>
      </c>
      <c r="I6320" t="s">
        <v>882</v>
      </c>
      <c r="J6320">
        <v>2</v>
      </c>
      <c r="O6320" t="s">
        <v>908</v>
      </c>
    </row>
    <row r="6321" spans="1:15">
      <c r="A6321">
        <f t="shared" si="197"/>
        <v>6320</v>
      </c>
      <c r="B6321" s="14">
        <v>44552</v>
      </c>
      <c r="C6321" t="s">
        <v>6</v>
      </c>
      <c r="D6321" t="s">
        <v>20</v>
      </c>
      <c r="E6321" s="15">
        <f t="shared" si="196"/>
        <v>20203118</v>
      </c>
      <c r="F6321">
        <v>256</v>
      </c>
      <c r="G6321">
        <v>99999</v>
      </c>
      <c r="H6321" t="str">
        <f>IF(VLOOKUP(G6321,Clientes!$A$2:$D$102,4,FALSE)=0,Clientes!$D$6,VLOOKUP(G6321,Clientes!$A$2:$D$102,4,FALSE))</f>
        <v>Ciudad de México</v>
      </c>
      <c r="I6321" t="s">
        <v>843</v>
      </c>
      <c r="J6321">
        <v>4</v>
      </c>
      <c r="O6321" t="s">
        <v>907</v>
      </c>
    </row>
    <row r="6322" spans="1:15">
      <c r="A6322">
        <f t="shared" si="197"/>
        <v>6321</v>
      </c>
      <c r="B6322" s="14">
        <v>44552</v>
      </c>
      <c r="C6322" t="s">
        <v>6</v>
      </c>
      <c r="D6322" t="s">
        <v>20</v>
      </c>
      <c r="E6322" s="15">
        <f t="shared" si="196"/>
        <v>20203119</v>
      </c>
      <c r="F6322">
        <v>294</v>
      </c>
      <c r="G6322">
        <v>99999</v>
      </c>
      <c r="H6322" t="str">
        <f>IF(VLOOKUP(G6322,Clientes!$A$2:$D$102,4,FALSE)=0,Clientes!$D$6,VLOOKUP(G6322,Clientes!$A$2:$D$102,4,FALSE))</f>
        <v>Ciudad de México</v>
      </c>
      <c r="I6322" t="s">
        <v>856</v>
      </c>
      <c r="J6322">
        <v>6</v>
      </c>
      <c r="O6322" t="s">
        <v>907</v>
      </c>
    </row>
    <row r="6323" spans="1:15">
      <c r="A6323">
        <f t="shared" si="197"/>
        <v>6322</v>
      </c>
      <c r="B6323" s="14">
        <v>44552</v>
      </c>
      <c r="C6323" t="s">
        <v>6</v>
      </c>
      <c r="D6323" t="s">
        <v>20</v>
      </c>
      <c r="E6323" s="15">
        <f t="shared" si="196"/>
        <v>20203120</v>
      </c>
      <c r="F6323">
        <v>339</v>
      </c>
      <c r="G6323">
        <v>99999</v>
      </c>
      <c r="H6323" t="str">
        <f>IF(VLOOKUP(G6323,Clientes!$A$2:$D$102,4,FALSE)=0,Clientes!$D$6,VLOOKUP(G6323,Clientes!$A$2:$D$102,4,FALSE))</f>
        <v>Ciudad de México</v>
      </c>
      <c r="I6323" t="s">
        <v>883</v>
      </c>
      <c r="J6323">
        <v>4</v>
      </c>
      <c r="O6323" t="s">
        <v>908</v>
      </c>
    </row>
    <row r="6324" spans="1:15">
      <c r="A6324">
        <f t="shared" si="197"/>
        <v>6323</v>
      </c>
      <c r="B6324" s="14">
        <v>44552</v>
      </c>
      <c r="C6324" t="s">
        <v>6</v>
      </c>
      <c r="D6324" t="s">
        <v>20</v>
      </c>
      <c r="E6324" s="15">
        <f t="shared" si="196"/>
        <v>20203121</v>
      </c>
      <c r="F6324">
        <v>393</v>
      </c>
      <c r="G6324">
        <v>99999</v>
      </c>
      <c r="H6324" t="str">
        <f>IF(VLOOKUP(G6324,Clientes!$A$2:$D$102,4,FALSE)=0,Clientes!$D$6,VLOOKUP(G6324,Clientes!$A$2:$D$102,4,FALSE))</f>
        <v>Ciudad de México</v>
      </c>
      <c r="I6324" t="s">
        <v>832</v>
      </c>
      <c r="J6324">
        <v>6</v>
      </c>
      <c r="O6324" t="s">
        <v>907</v>
      </c>
    </row>
    <row r="6325" spans="1:15">
      <c r="A6325">
        <f t="shared" si="197"/>
        <v>6324</v>
      </c>
      <c r="B6325" s="14">
        <v>44553</v>
      </c>
      <c r="C6325" t="s">
        <v>6</v>
      </c>
      <c r="D6325" t="s">
        <v>21</v>
      </c>
      <c r="E6325" s="15">
        <f t="shared" si="196"/>
        <v>20203122</v>
      </c>
      <c r="F6325">
        <v>196</v>
      </c>
      <c r="G6325">
        <v>99999</v>
      </c>
      <c r="H6325" t="str">
        <f>IF(VLOOKUP(G6325,Clientes!$A$2:$D$102,4,FALSE)=0,Clientes!$D$6,VLOOKUP(G6325,Clientes!$A$2:$D$102,4,FALSE))</f>
        <v>Ciudad de México</v>
      </c>
      <c r="I6325" t="s">
        <v>847</v>
      </c>
      <c r="J6325">
        <v>3</v>
      </c>
      <c r="O6325" t="s">
        <v>908</v>
      </c>
    </row>
    <row r="6326" spans="1:15">
      <c r="A6326">
        <f t="shared" si="197"/>
        <v>6325</v>
      </c>
      <c r="B6326" s="14">
        <v>44553</v>
      </c>
      <c r="C6326" t="s">
        <v>6</v>
      </c>
      <c r="D6326" t="s">
        <v>20</v>
      </c>
      <c r="E6326" s="15">
        <f t="shared" si="196"/>
        <v>20203123</v>
      </c>
      <c r="F6326">
        <v>218</v>
      </c>
      <c r="G6326">
        <v>99999</v>
      </c>
      <c r="H6326" t="str">
        <f>IF(VLOOKUP(G6326,Clientes!$A$2:$D$102,4,FALSE)=0,Clientes!$D$6,VLOOKUP(G6326,Clientes!$A$2:$D$102,4,FALSE))</f>
        <v>Ciudad de México</v>
      </c>
      <c r="I6326" t="s">
        <v>859</v>
      </c>
      <c r="J6326">
        <v>7</v>
      </c>
      <c r="O6326" t="s">
        <v>907</v>
      </c>
    </row>
    <row r="6327" spans="1:15">
      <c r="A6327">
        <f t="shared" si="197"/>
        <v>6326</v>
      </c>
      <c r="B6327" s="14">
        <v>44553</v>
      </c>
      <c r="C6327" t="s">
        <v>6</v>
      </c>
      <c r="D6327" t="s">
        <v>20</v>
      </c>
      <c r="E6327" s="15">
        <f t="shared" si="196"/>
        <v>20203124</v>
      </c>
      <c r="F6327">
        <v>238</v>
      </c>
      <c r="G6327">
        <v>99999</v>
      </c>
      <c r="H6327" t="str">
        <f>IF(VLOOKUP(G6327,Clientes!$A$2:$D$102,4,FALSE)=0,Clientes!$D$6,VLOOKUP(G6327,Clientes!$A$2:$D$102,4,FALSE))</f>
        <v>Ciudad de México</v>
      </c>
      <c r="I6327" t="s">
        <v>846</v>
      </c>
      <c r="J6327">
        <v>3</v>
      </c>
      <c r="O6327" t="s">
        <v>907</v>
      </c>
    </row>
    <row r="6328" spans="1:15">
      <c r="A6328">
        <f t="shared" si="197"/>
        <v>6327</v>
      </c>
      <c r="B6328" s="14">
        <v>44553</v>
      </c>
      <c r="C6328" t="s">
        <v>6</v>
      </c>
      <c r="D6328" t="s">
        <v>21</v>
      </c>
      <c r="E6328" s="15">
        <f t="shared" si="196"/>
        <v>20203125</v>
      </c>
      <c r="F6328">
        <v>308</v>
      </c>
      <c r="G6328">
        <v>99999</v>
      </c>
      <c r="H6328" t="str">
        <f>IF(VLOOKUP(G6328,Clientes!$A$2:$D$102,4,FALSE)=0,Clientes!$D$6,VLOOKUP(G6328,Clientes!$A$2:$D$102,4,FALSE))</f>
        <v>Ciudad de México</v>
      </c>
      <c r="I6328" t="s">
        <v>889</v>
      </c>
      <c r="J6328">
        <v>1</v>
      </c>
      <c r="O6328" t="s">
        <v>907</v>
      </c>
    </row>
    <row r="6329" spans="1:15">
      <c r="A6329">
        <f t="shared" si="197"/>
        <v>6328</v>
      </c>
      <c r="B6329" s="14">
        <v>44553</v>
      </c>
      <c r="C6329" t="s">
        <v>6</v>
      </c>
      <c r="D6329" t="s">
        <v>20</v>
      </c>
      <c r="E6329" s="15">
        <f t="shared" si="196"/>
        <v>20203126</v>
      </c>
      <c r="F6329">
        <v>319</v>
      </c>
      <c r="G6329">
        <v>99999</v>
      </c>
      <c r="H6329" t="str">
        <f>IF(VLOOKUP(G6329,Clientes!$A$2:$D$102,4,FALSE)=0,Clientes!$D$6,VLOOKUP(G6329,Clientes!$A$2:$D$102,4,FALSE))</f>
        <v>Ciudad de México</v>
      </c>
      <c r="I6329" t="s">
        <v>860</v>
      </c>
      <c r="J6329">
        <v>1</v>
      </c>
      <c r="O6329" t="s">
        <v>907</v>
      </c>
    </row>
    <row r="6330" spans="1:15">
      <c r="A6330">
        <f t="shared" si="197"/>
        <v>6329</v>
      </c>
      <c r="B6330" s="14">
        <v>44553</v>
      </c>
      <c r="C6330" t="s">
        <v>6</v>
      </c>
      <c r="D6330" t="s">
        <v>20</v>
      </c>
      <c r="E6330" s="15">
        <f t="shared" si="196"/>
        <v>20203127</v>
      </c>
      <c r="F6330">
        <v>337</v>
      </c>
      <c r="G6330">
        <v>99999</v>
      </c>
      <c r="H6330" t="str">
        <f>IF(VLOOKUP(G6330,Clientes!$A$2:$D$102,4,FALSE)=0,Clientes!$D$6,VLOOKUP(G6330,Clientes!$A$2:$D$102,4,FALSE))</f>
        <v>Ciudad de México</v>
      </c>
      <c r="I6330" t="s">
        <v>833</v>
      </c>
      <c r="J6330">
        <v>6</v>
      </c>
      <c r="O6330" t="s">
        <v>907</v>
      </c>
    </row>
    <row r="6331" spans="1:15">
      <c r="A6331">
        <f t="shared" si="197"/>
        <v>6330</v>
      </c>
      <c r="B6331" s="14">
        <v>44554</v>
      </c>
      <c r="C6331" t="s">
        <v>6</v>
      </c>
      <c r="D6331" t="s">
        <v>20</v>
      </c>
      <c r="E6331" s="15">
        <f t="shared" si="196"/>
        <v>20203128</v>
      </c>
      <c r="F6331">
        <v>121</v>
      </c>
      <c r="G6331">
        <v>99999</v>
      </c>
      <c r="H6331" t="str">
        <f>IF(VLOOKUP(G6331,Clientes!$A$2:$D$102,4,FALSE)=0,Clientes!$D$6,VLOOKUP(G6331,Clientes!$A$2:$D$102,4,FALSE))</f>
        <v>Ciudad de México</v>
      </c>
      <c r="I6331" t="s">
        <v>859</v>
      </c>
      <c r="J6331">
        <v>3</v>
      </c>
      <c r="O6331" t="s">
        <v>32</v>
      </c>
    </row>
    <row r="6332" spans="1:15">
      <c r="A6332">
        <f t="shared" si="197"/>
        <v>6331</v>
      </c>
      <c r="B6332" s="14">
        <v>44554</v>
      </c>
      <c r="C6332" t="s">
        <v>6</v>
      </c>
      <c r="D6332" t="s">
        <v>22</v>
      </c>
      <c r="E6332" s="15">
        <f t="shared" ref="E6332:E6385" si="198">IF(CONCATENATE(D6332,F6332)=CONCATENATE(D6331,F6331),E6331,E6331+1)</f>
        <v>20203129</v>
      </c>
      <c r="F6332">
        <v>146</v>
      </c>
      <c r="G6332">
        <v>99999</v>
      </c>
      <c r="H6332" t="str">
        <f>IF(VLOOKUP(G6332,Clientes!$A$2:$D$102,4,FALSE)=0,Clientes!$D$6,VLOOKUP(G6332,Clientes!$A$2:$D$102,4,FALSE))</f>
        <v>Ciudad de México</v>
      </c>
      <c r="I6332" t="s">
        <v>868</v>
      </c>
      <c r="J6332">
        <v>4</v>
      </c>
      <c r="O6332" t="s">
        <v>907</v>
      </c>
    </row>
    <row r="6333" spans="1:15">
      <c r="A6333">
        <f t="shared" si="197"/>
        <v>6332</v>
      </c>
      <c r="B6333" s="14">
        <v>44554</v>
      </c>
      <c r="C6333" t="s">
        <v>6</v>
      </c>
      <c r="D6333" t="s">
        <v>22</v>
      </c>
      <c r="E6333" s="15">
        <f t="shared" si="198"/>
        <v>20203130</v>
      </c>
      <c r="F6333">
        <v>147</v>
      </c>
      <c r="G6333">
        <v>99999</v>
      </c>
      <c r="H6333" t="str">
        <f>IF(VLOOKUP(G6333,Clientes!$A$2:$D$102,4,FALSE)=0,Clientes!$D$6,VLOOKUP(G6333,Clientes!$A$2:$D$102,4,FALSE))</f>
        <v>Ciudad de México</v>
      </c>
      <c r="I6333" t="s">
        <v>831</v>
      </c>
      <c r="J6333">
        <v>7</v>
      </c>
      <c r="O6333" t="s">
        <v>32</v>
      </c>
    </row>
    <row r="6334" spans="1:15">
      <c r="A6334">
        <f t="shared" si="197"/>
        <v>6333</v>
      </c>
      <c r="B6334" s="14">
        <v>44554</v>
      </c>
      <c r="C6334" t="s">
        <v>6</v>
      </c>
      <c r="D6334" t="s">
        <v>20</v>
      </c>
      <c r="E6334" s="15">
        <f t="shared" si="198"/>
        <v>20203131</v>
      </c>
      <c r="F6334">
        <v>280</v>
      </c>
      <c r="G6334">
        <v>99999</v>
      </c>
      <c r="H6334" t="str">
        <f>IF(VLOOKUP(G6334,Clientes!$A$2:$D$102,4,FALSE)=0,Clientes!$D$6,VLOOKUP(G6334,Clientes!$A$2:$D$102,4,FALSE))</f>
        <v>Ciudad de México</v>
      </c>
      <c r="I6334" t="s">
        <v>843</v>
      </c>
      <c r="J6334">
        <v>3</v>
      </c>
      <c r="O6334" t="s">
        <v>32</v>
      </c>
    </row>
    <row r="6335" spans="1:15">
      <c r="A6335">
        <f t="shared" si="197"/>
        <v>6334</v>
      </c>
      <c r="B6335" s="14">
        <v>44554</v>
      </c>
      <c r="C6335" t="s">
        <v>6</v>
      </c>
      <c r="D6335" t="s">
        <v>20</v>
      </c>
      <c r="E6335" s="15">
        <f t="shared" si="198"/>
        <v>20203132</v>
      </c>
      <c r="F6335">
        <v>442</v>
      </c>
      <c r="G6335">
        <v>99999</v>
      </c>
      <c r="H6335" t="str">
        <f>IF(VLOOKUP(G6335,Clientes!$A$2:$D$102,4,FALSE)=0,Clientes!$D$6,VLOOKUP(G6335,Clientes!$A$2:$D$102,4,FALSE))</f>
        <v>Ciudad de México</v>
      </c>
      <c r="I6335" t="s">
        <v>858</v>
      </c>
      <c r="J6335">
        <v>3</v>
      </c>
      <c r="O6335" t="s">
        <v>32</v>
      </c>
    </row>
    <row r="6336" spans="1:15">
      <c r="A6336">
        <f t="shared" si="197"/>
        <v>6335</v>
      </c>
      <c r="B6336" s="14">
        <v>44555</v>
      </c>
      <c r="C6336" t="s">
        <v>6</v>
      </c>
      <c r="D6336" t="s">
        <v>21</v>
      </c>
      <c r="E6336" s="15">
        <f t="shared" si="198"/>
        <v>20203133</v>
      </c>
      <c r="F6336">
        <v>36</v>
      </c>
      <c r="G6336">
        <v>36</v>
      </c>
      <c r="H6336" t="str">
        <f>IF(VLOOKUP(G6336,Clientes!$A$2:$D$102,4,FALSE)=0,Clientes!$D$6,VLOOKUP(G6336,Clientes!$A$2:$D$102,4,FALSE))</f>
        <v>Tijuana</v>
      </c>
      <c r="I6336" t="s">
        <v>880</v>
      </c>
      <c r="J6336">
        <v>3</v>
      </c>
      <c r="O6336" t="s">
        <v>907</v>
      </c>
    </row>
    <row r="6337" spans="1:15">
      <c r="A6337">
        <f t="shared" si="197"/>
        <v>6336</v>
      </c>
      <c r="B6337" s="14">
        <v>44555</v>
      </c>
      <c r="C6337" t="s">
        <v>6</v>
      </c>
      <c r="D6337" t="s">
        <v>20</v>
      </c>
      <c r="E6337" s="15">
        <f t="shared" si="198"/>
        <v>20203134</v>
      </c>
      <c r="F6337">
        <v>61</v>
      </c>
      <c r="G6337">
        <v>61</v>
      </c>
      <c r="H6337" t="str">
        <f>IF(VLOOKUP(G6337,Clientes!$A$2:$D$102,4,FALSE)=0,Clientes!$D$6,VLOOKUP(G6337,Clientes!$A$2:$D$102,4,FALSE))</f>
        <v>Ensenada</v>
      </c>
      <c r="I6337" t="s">
        <v>890</v>
      </c>
      <c r="J6337">
        <v>4</v>
      </c>
      <c r="O6337" t="s">
        <v>32</v>
      </c>
    </row>
    <row r="6338" spans="1:15">
      <c r="A6338">
        <f t="shared" si="197"/>
        <v>6337</v>
      </c>
      <c r="B6338" s="14">
        <v>44555</v>
      </c>
      <c r="C6338" t="s">
        <v>6</v>
      </c>
      <c r="D6338" t="s">
        <v>22</v>
      </c>
      <c r="E6338" s="15">
        <f t="shared" si="198"/>
        <v>20203135</v>
      </c>
      <c r="F6338">
        <v>111</v>
      </c>
      <c r="G6338">
        <v>99999</v>
      </c>
      <c r="H6338" t="str">
        <f>IF(VLOOKUP(G6338,Clientes!$A$2:$D$102,4,FALSE)=0,Clientes!$D$6,VLOOKUP(G6338,Clientes!$A$2:$D$102,4,FALSE))</f>
        <v>Ciudad de México</v>
      </c>
      <c r="I6338" t="s">
        <v>882</v>
      </c>
      <c r="J6338">
        <v>7</v>
      </c>
      <c r="O6338" t="s">
        <v>908</v>
      </c>
    </row>
    <row r="6339" spans="1:15">
      <c r="A6339">
        <f t="shared" si="197"/>
        <v>6338</v>
      </c>
      <c r="B6339" s="14">
        <v>44555</v>
      </c>
      <c r="C6339" t="s">
        <v>6</v>
      </c>
      <c r="D6339" t="s">
        <v>21</v>
      </c>
      <c r="E6339" s="15">
        <f t="shared" si="198"/>
        <v>20203136</v>
      </c>
      <c r="F6339">
        <v>127</v>
      </c>
      <c r="G6339">
        <v>99999</v>
      </c>
      <c r="H6339" t="str">
        <f>IF(VLOOKUP(G6339,Clientes!$A$2:$D$102,4,FALSE)=0,Clientes!$D$6,VLOOKUP(G6339,Clientes!$A$2:$D$102,4,FALSE))</f>
        <v>Ciudad de México</v>
      </c>
      <c r="I6339" t="s">
        <v>828</v>
      </c>
      <c r="J6339">
        <v>5</v>
      </c>
      <c r="O6339" t="s">
        <v>908</v>
      </c>
    </row>
    <row r="6340" spans="1:15">
      <c r="A6340">
        <f t="shared" ref="A6340:A6385" si="199">A6339+1</f>
        <v>6339</v>
      </c>
      <c r="B6340" s="14">
        <v>44555</v>
      </c>
      <c r="C6340" t="s">
        <v>6</v>
      </c>
      <c r="D6340" t="s">
        <v>21</v>
      </c>
      <c r="E6340" s="15">
        <f t="shared" si="198"/>
        <v>20203137</v>
      </c>
      <c r="F6340">
        <v>133</v>
      </c>
      <c r="G6340">
        <v>99999</v>
      </c>
      <c r="H6340" t="str">
        <f>IF(VLOOKUP(G6340,Clientes!$A$2:$D$102,4,FALSE)=0,Clientes!$D$6,VLOOKUP(G6340,Clientes!$A$2:$D$102,4,FALSE))</f>
        <v>Ciudad de México</v>
      </c>
      <c r="I6340" t="s">
        <v>827</v>
      </c>
      <c r="J6340">
        <v>7</v>
      </c>
      <c r="O6340" t="s">
        <v>32</v>
      </c>
    </row>
    <row r="6341" spans="1:15">
      <c r="A6341">
        <f t="shared" si="199"/>
        <v>6340</v>
      </c>
      <c r="B6341" s="14">
        <v>44555</v>
      </c>
      <c r="C6341" t="s">
        <v>6</v>
      </c>
      <c r="D6341" t="s">
        <v>21</v>
      </c>
      <c r="E6341" s="15">
        <f t="shared" si="198"/>
        <v>20203138</v>
      </c>
      <c r="F6341">
        <v>160</v>
      </c>
      <c r="G6341">
        <v>99999</v>
      </c>
      <c r="H6341" t="str">
        <f>IF(VLOOKUP(G6341,Clientes!$A$2:$D$102,4,FALSE)=0,Clientes!$D$6,VLOOKUP(G6341,Clientes!$A$2:$D$102,4,FALSE))</f>
        <v>Ciudad de México</v>
      </c>
      <c r="I6341" t="s">
        <v>841</v>
      </c>
      <c r="J6341">
        <v>6</v>
      </c>
      <c r="O6341" t="s">
        <v>908</v>
      </c>
    </row>
    <row r="6342" spans="1:15">
      <c r="A6342">
        <f t="shared" si="199"/>
        <v>6341</v>
      </c>
      <c r="B6342" s="14">
        <v>44555</v>
      </c>
      <c r="C6342" t="s">
        <v>6</v>
      </c>
      <c r="D6342" t="s">
        <v>22</v>
      </c>
      <c r="E6342" s="15">
        <f t="shared" si="198"/>
        <v>20203139</v>
      </c>
      <c r="F6342">
        <v>165</v>
      </c>
      <c r="G6342">
        <v>99999</v>
      </c>
      <c r="H6342" t="str">
        <f>IF(VLOOKUP(G6342,Clientes!$A$2:$D$102,4,FALSE)=0,Clientes!$D$6,VLOOKUP(G6342,Clientes!$A$2:$D$102,4,FALSE))</f>
        <v>Ciudad de México</v>
      </c>
      <c r="I6342" t="s">
        <v>885</v>
      </c>
      <c r="J6342">
        <v>4</v>
      </c>
      <c r="O6342" t="s">
        <v>908</v>
      </c>
    </row>
    <row r="6343" spans="1:15">
      <c r="A6343">
        <f t="shared" si="199"/>
        <v>6342</v>
      </c>
      <c r="B6343" s="14">
        <v>44555</v>
      </c>
      <c r="C6343" t="s">
        <v>6</v>
      </c>
      <c r="D6343" t="s">
        <v>20</v>
      </c>
      <c r="E6343" s="15">
        <f t="shared" si="198"/>
        <v>20203140</v>
      </c>
      <c r="F6343">
        <v>206</v>
      </c>
      <c r="G6343">
        <v>99999</v>
      </c>
      <c r="H6343" t="str">
        <f>IF(VLOOKUP(G6343,Clientes!$A$2:$D$102,4,FALSE)=0,Clientes!$D$6,VLOOKUP(G6343,Clientes!$A$2:$D$102,4,FALSE))</f>
        <v>Ciudad de México</v>
      </c>
      <c r="I6343" t="s">
        <v>889</v>
      </c>
      <c r="J6343">
        <v>1</v>
      </c>
      <c r="O6343" t="s">
        <v>32</v>
      </c>
    </row>
    <row r="6344" spans="1:15">
      <c r="A6344">
        <f t="shared" si="199"/>
        <v>6343</v>
      </c>
      <c r="B6344" s="14">
        <v>44555</v>
      </c>
      <c r="C6344" t="s">
        <v>6</v>
      </c>
      <c r="D6344" t="s">
        <v>20</v>
      </c>
      <c r="E6344" s="15">
        <f t="shared" si="198"/>
        <v>20203141</v>
      </c>
      <c r="F6344">
        <v>301</v>
      </c>
      <c r="G6344">
        <v>99999</v>
      </c>
      <c r="H6344" t="str">
        <f>IF(VLOOKUP(G6344,Clientes!$A$2:$D$102,4,FALSE)=0,Clientes!$D$6,VLOOKUP(G6344,Clientes!$A$2:$D$102,4,FALSE))</f>
        <v>Ciudad de México</v>
      </c>
      <c r="I6344" t="s">
        <v>872</v>
      </c>
      <c r="J6344">
        <v>7</v>
      </c>
      <c r="O6344" t="s">
        <v>907</v>
      </c>
    </row>
    <row r="6345" spans="1:15">
      <c r="A6345">
        <f t="shared" si="199"/>
        <v>6344</v>
      </c>
      <c r="B6345" s="14">
        <v>44555</v>
      </c>
      <c r="C6345" t="s">
        <v>6</v>
      </c>
      <c r="D6345" t="s">
        <v>22</v>
      </c>
      <c r="E6345" s="15">
        <f t="shared" si="198"/>
        <v>20203142</v>
      </c>
      <c r="F6345">
        <v>400</v>
      </c>
      <c r="G6345">
        <v>99999</v>
      </c>
      <c r="H6345" t="str">
        <f>IF(VLOOKUP(G6345,Clientes!$A$2:$D$102,4,FALSE)=0,Clientes!$D$6,VLOOKUP(G6345,Clientes!$A$2:$D$102,4,FALSE))</f>
        <v>Ciudad de México</v>
      </c>
      <c r="I6345" t="s">
        <v>839</v>
      </c>
      <c r="J6345">
        <v>6</v>
      </c>
      <c r="O6345" t="s">
        <v>907</v>
      </c>
    </row>
    <row r="6346" spans="1:15">
      <c r="A6346">
        <f t="shared" si="199"/>
        <v>6345</v>
      </c>
      <c r="B6346" s="14">
        <v>44555</v>
      </c>
      <c r="C6346" t="s">
        <v>6</v>
      </c>
      <c r="D6346" t="s">
        <v>20</v>
      </c>
      <c r="E6346" s="15">
        <f t="shared" si="198"/>
        <v>20203143</v>
      </c>
      <c r="F6346">
        <v>430</v>
      </c>
      <c r="G6346">
        <v>99999</v>
      </c>
      <c r="H6346" t="str">
        <f>IF(VLOOKUP(G6346,Clientes!$A$2:$D$102,4,FALSE)=0,Clientes!$D$6,VLOOKUP(G6346,Clientes!$A$2:$D$102,4,FALSE))</f>
        <v>Ciudad de México</v>
      </c>
      <c r="I6346" t="s">
        <v>858</v>
      </c>
      <c r="J6346">
        <v>2</v>
      </c>
      <c r="O6346" t="s">
        <v>32</v>
      </c>
    </row>
    <row r="6347" spans="1:15">
      <c r="A6347">
        <f t="shared" si="199"/>
        <v>6346</v>
      </c>
      <c r="B6347" s="14">
        <v>44555</v>
      </c>
      <c r="C6347" t="s">
        <v>6</v>
      </c>
      <c r="D6347" t="s">
        <v>21</v>
      </c>
      <c r="E6347" s="15">
        <f t="shared" si="198"/>
        <v>20203144</v>
      </c>
      <c r="F6347">
        <v>431</v>
      </c>
      <c r="G6347">
        <v>99999</v>
      </c>
      <c r="H6347" t="str">
        <f>IF(VLOOKUP(G6347,Clientes!$A$2:$D$102,4,FALSE)=0,Clientes!$D$6,VLOOKUP(G6347,Clientes!$A$2:$D$102,4,FALSE))</f>
        <v>Ciudad de México</v>
      </c>
      <c r="I6347" t="s">
        <v>834</v>
      </c>
      <c r="J6347">
        <v>1</v>
      </c>
      <c r="O6347" t="s">
        <v>908</v>
      </c>
    </row>
    <row r="6348" spans="1:15">
      <c r="A6348">
        <f t="shared" si="199"/>
        <v>6347</v>
      </c>
      <c r="B6348" s="14">
        <v>44555</v>
      </c>
      <c r="C6348" t="s">
        <v>6</v>
      </c>
      <c r="D6348" t="s">
        <v>20</v>
      </c>
      <c r="E6348" s="15">
        <f t="shared" si="198"/>
        <v>20203145</v>
      </c>
      <c r="F6348">
        <v>436</v>
      </c>
      <c r="G6348">
        <v>99999</v>
      </c>
      <c r="H6348" t="str">
        <f>IF(VLOOKUP(G6348,Clientes!$A$2:$D$102,4,FALSE)=0,Clientes!$D$6,VLOOKUP(G6348,Clientes!$A$2:$D$102,4,FALSE))</f>
        <v>Ciudad de México</v>
      </c>
      <c r="I6348" t="s">
        <v>885</v>
      </c>
      <c r="J6348">
        <v>4</v>
      </c>
      <c r="O6348" t="s">
        <v>907</v>
      </c>
    </row>
    <row r="6349" spans="1:15">
      <c r="A6349">
        <f t="shared" si="199"/>
        <v>6348</v>
      </c>
      <c r="B6349" s="14">
        <v>44555</v>
      </c>
      <c r="C6349" t="s">
        <v>6</v>
      </c>
      <c r="D6349" t="s">
        <v>21</v>
      </c>
      <c r="E6349" s="15">
        <f t="shared" si="198"/>
        <v>20203146</v>
      </c>
      <c r="F6349">
        <v>445</v>
      </c>
      <c r="G6349">
        <v>99999</v>
      </c>
      <c r="H6349" t="str">
        <f>IF(VLOOKUP(G6349,Clientes!$A$2:$D$102,4,FALSE)=0,Clientes!$D$6,VLOOKUP(G6349,Clientes!$A$2:$D$102,4,FALSE))</f>
        <v>Ciudad de México</v>
      </c>
      <c r="I6349" t="s">
        <v>880</v>
      </c>
      <c r="J6349">
        <v>2</v>
      </c>
      <c r="O6349" t="s">
        <v>32</v>
      </c>
    </row>
    <row r="6350" spans="1:15">
      <c r="A6350">
        <f t="shared" si="199"/>
        <v>6349</v>
      </c>
      <c r="B6350" s="14">
        <v>44556</v>
      </c>
      <c r="C6350" t="s">
        <v>6</v>
      </c>
      <c r="D6350" t="s">
        <v>22</v>
      </c>
      <c r="E6350" s="15">
        <f t="shared" si="198"/>
        <v>20203147</v>
      </c>
      <c r="F6350">
        <v>91</v>
      </c>
      <c r="G6350">
        <v>91</v>
      </c>
      <c r="H6350" t="str">
        <f>IF(VLOOKUP(G6350,Clientes!$A$2:$D$102,4,FALSE)=0,Clientes!$D$6,VLOOKUP(G6350,Clientes!$A$2:$D$102,4,FALSE))</f>
        <v>Guadalajara</v>
      </c>
      <c r="I6350" t="s">
        <v>862</v>
      </c>
      <c r="J6350">
        <v>3</v>
      </c>
      <c r="O6350" t="s">
        <v>907</v>
      </c>
    </row>
    <row r="6351" spans="1:15">
      <c r="A6351">
        <f t="shared" si="199"/>
        <v>6350</v>
      </c>
      <c r="B6351" s="14">
        <v>44556</v>
      </c>
      <c r="C6351" t="s">
        <v>6</v>
      </c>
      <c r="D6351" t="s">
        <v>20</v>
      </c>
      <c r="E6351" s="15">
        <f t="shared" si="198"/>
        <v>20203148</v>
      </c>
      <c r="F6351">
        <v>211</v>
      </c>
      <c r="G6351">
        <v>99999</v>
      </c>
      <c r="H6351" t="str">
        <f>IF(VLOOKUP(G6351,Clientes!$A$2:$D$102,4,FALSE)=0,Clientes!$D$6,VLOOKUP(G6351,Clientes!$A$2:$D$102,4,FALSE))</f>
        <v>Ciudad de México</v>
      </c>
      <c r="I6351" t="s">
        <v>838</v>
      </c>
      <c r="J6351">
        <v>6</v>
      </c>
      <c r="O6351" t="s">
        <v>908</v>
      </c>
    </row>
    <row r="6352" spans="1:15">
      <c r="A6352">
        <f t="shared" si="199"/>
        <v>6351</v>
      </c>
      <c r="B6352" s="14">
        <v>44556</v>
      </c>
      <c r="C6352" t="s">
        <v>6</v>
      </c>
      <c r="D6352" t="s">
        <v>21</v>
      </c>
      <c r="E6352" s="15">
        <f t="shared" si="198"/>
        <v>20203149</v>
      </c>
      <c r="F6352">
        <v>457</v>
      </c>
      <c r="G6352">
        <v>99999</v>
      </c>
      <c r="H6352" t="str">
        <f>IF(VLOOKUP(G6352,Clientes!$A$2:$D$102,4,FALSE)=0,Clientes!$D$6,VLOOKUP(G6352,Clientes!$A$2:$D$102,4,FALSE))</f>
        <v>Ciudad de México</v>
      </c>
      <c r="I6352" t="s">
        <v>870</v>
      </c>
      <c r="J6352">
        <v>2</v>
      </c>
      <c r="O6352" t="s">
        <v>908</v>
      </c>
    </row>
    <row r="6353" spans="1:15">
      <c r="A6353">
        <f t="shared" si="199"/>
        <v>6352</v>
      </c>
      <c r="B6353" s="14">
        <v>44557</v>
      </c>
      <c r="C6353" t="s">
        <v>6</v>
      </c>
      <c r="D6353" t="s">
        <v>20</v>
      </c>
      <c r="E6353" s="15">
        <f t="shared" si="198"/>
        <v>20203150</v>
      </c>
      <c r="F6353">
        <v>106</v>
      </c>
      <c r="G6353">
        <v>99999</v>
      </c>
      <c r="H6353" t="str">
        <f>IF(VLOOKUP(G6353,Clientes!$A$2:$D$102,4,FALSE)=0,Clientes!$D$6,VLOOKUP(G6353,Clientes!$A$2:$D$102,4,FALSE))</f>
        <v>Ciudad de México</v>
      </c>
      <c r="I6353" t="s">
        <v>838</v>
      </c>
      <c r="J6353">
        <v>1</v>
      </c>
      <c r="O6353" t="s">
        <v>908</v>
      </c>
    </row>
    <row r="6354" spans="1:15">
      <c r="A6354">
        <f t="shared" si="199"/>
        <v>6353</v>
      </c>
      <c r="B6354" s="14">
        <v>44557</v>
      </c>
      <c r="C6354" t="s">
        <v>6</v>
      </c>
      <c r="D6354" t="s">
        <v>20</v>
      </c>
      <c r="E6354" s="15">
        <f t="shared" si="198"/>
        <v>20203151</v>
      </c>
      <c r="F6354">
        <v>110</v>
      </c>
      <c r="G6354">
        <v>99999</v>
      </c>
      <c r="H6354" t="str">
        <f>IF(VLOOKUP(G6354,Clientes!$A$2:$D$102,4,FALSE)=0,Clientes!$D$6,VLOOKUP(G6354,Clientes!$A$2:$D$102,4,FALSE))</f>
        <v>Ciudad de México</v>
      </c>
      <c r="I6354" t="s">
        <v>871</v>
      </c>
      <c r="J6354">
        <v>1</v>
      </c>
      <c r="O6354" t="s">
        <v>32</v>
      </c>
    </row>
    <row r="6355" spans="1:15">
      <c r="A6355">
        <f t="shared" si="199"/>
        <v>6354</v>
      </c>
      <c r="B6355" s="14">
        <v>44557</v>
      </c>
      <c r="C6355" t="s">
        <v>6</v>
      </c>
      <c r="D6355" t="s">
        <v>20</v>
      </c>
      <c r="E6355" s="15">
        <f t="shared" si="198"/>
        <v>20203152</v>
      </c>
      <c r="F6355">
        <v>380</v>
      </c>
      <c r="G6355">
        <v>99999</v>
      </c>
      <c r="H6355" t="str">
        <f>IF(VLOOKUP(G6355,Clientes!$A$2:$D$102,4,FALSE)=0,Clientes!$D$6,VLOOKUP(G6355,Clientes!$A$2:$D$102,4,FALSE))</f>
        <v>Ciudad de México</v>
      </c>
      <c r="I6355" t="s">
        <v>862</v>
      </c>
      <c r="J6355">
        <v>4</v>
      </c>
      <c r="O6355" t="s">
        <v>908</v>
      </c>
    </row>
    <row r="6356" spans="1:15">
      <c r="A6356">
        <f t="shared" si="199"/>
        <v>6355</v>
      </c>
      <c r="B6356" s="14">
        <v>44558</v>
      </c>
      <c r="C6356" t="s">
        <v>6</v>
      </c>
      <c r="D6356" t="s">
        <v>21</v>
      </c>
      <c r="E6356" s="15">
        <f t="shared" si="198"/>
        <v>20203153</v>
      </c>
      <c r="F6356">
        <v>16</v>
      </c>
      <c r="G6356">
        <v>16</v>
      </c>
      <c r="H6356" t="str">
        <f>IF(VLOOKUP(G6356,Clientes!$A$2:$D$102,4,FALSE)=0,Clientes!$D$6,VLOOKUP(G6356,Clientes!$A$2:$D$102,4,FALSE))</f>
        <v>Ciudad Obregón</v>
      </c>
      <c r="I6356" t="s">
        <v>888</v>
      </c>
      <c r="J6356">
        <v>7</v>
      </c>
      <c r="O6356" t="s">
        <v>32</v>
      </c>
    </row>
    <row r="6357" spans="1:15">
      <c r="A6357">
        <f t="shared" si="199"/>
        <v>6356</v>
      </c>
      <c r="B6357" s="14">
        <v>44558</v>
      </c>
      <c r="C6357" t="s">
        <v>6</v>
      </c>
      <c r="D6357" t="s">
        <v>22</v>
      </c>
      <c r="E6357" s="15">
        <f t="shared" si="198"/>
        <v>20203154</v>
      </c>
      <c r="F6357">
        <v>121</v>
      </c>
      <c r="G6357">
        <v>99999</v>
      </c>
      <c r="H6357" t="str">
        <f>IF(VLOOKUP(G6357,Clientes!$A$2:$D$102,4,FALSE)=0,Clientes!$D$6,VLOOKUP(G6357,Clientes!$A$2:$D$102,4,FALSE))</f>
        <v>Ciudad de México</v>
      </c>
      <c r="I6357" t="s">
        <v>842</v>
      </c>
      <c r="J6357">
        <v>7</v>
      </c>
      <c r="O6357" t="s">
        <v>908</v>
      </c>
    </row>
    <row r="6358" spans="1:15">
      <c r="A6358">
        <f t="shared" si="199"/>
        <v>6357</v>
      </c>
      <c r="B6358" s="14">
        <v>44558</v>
      </c>
      <c r="C6358" t="s">
        <v>6</v>
      </c>
      <c r="D6358" t="s">
        <v>22</v>
      </c>
      <c r="E6358" s="15">
        <f t="shared" si="198"/>
        <v>20203155</v>
      </c>
      <c r="F6358">
        <v>210</v>
      </c>
      <c r="G6358">
        <v>99999</v>
      </c>
      <c r="H6358" t="str">
        <f>IF(VLOOKUP(G6358,Clientes!$A$2:$D$102,4,FALSE)=0,Clientes!$D$6,VLOOKUP(G6358,Clientes!$A$2:$D$102,4,FALSE))</f>
        <v>Ciudad de México</v>
      </c>
      <c r="I6358" t="s">
        <v>838</v>
      </c>
      <c r="J6358">
        <v>6</v>
      </c>
      <c r="O6358" t="s">
        <v>908</v>
      </c>
    </row>
    <row r="6359" spans="1:15">
      <c r="A6359">
        <f t="shared" si="199"/>
        <v>6358</v>
      </c>
      <c r="B6359" s="14">
        <v>44558</v>
      </c>
      <c r="C6359" t="s">
        <v>6</v>
      </c>
      <c r="D6359" t="s">
        <v>20</v>
      </c>
      <c r="E6359" s="15">
        <f t="shared" si="198"/>
        <v>20203156</v>
      </c>
      <c r="F6359">
        <v>222</v>
      </c>
      <c r="G6359">
        <v>99999</v>
      </c>
      <c r="H6359" t="str">
        <f>IF(VLOOKUP(G6359,Clientes!$A$2:$D$102,4,FALSE)=0,Clientes!$D$6,VLOOKUP(G6359,Clientes!$A$2:$D$102,4,FALSE))</f>
        <v>Ciudad de México</v>
      </c>
      <c r="I6359" t="s">
        <v>834</v>
      </c>
      <c r="J6359">
        <v>6</v>
      </c>
      <c r="O6359" t="s">
        <v>32</v>
      </c>
    </row>
    <row r="6360" spans="1:15">
      <c r="A6360">
        <f t="shared" si="199"/>
        <v>6359</v>
      </c>
      <c r="B6360" s="14">
        <v>44559</v>
      </c>
      <c r="C6360" t="s">
        <v>6</v>
      </c>
      <c r="D6360" t="s">
        <v>20</v>
      </c>
      <c r="E6360" s="15">
        <f t="shared" si="198"/>
        <v>20203157</v>
      </c>
      <c r="F6360">
        <v>20</v>
      </c>
      <c r="G6360">
        <v>20</v>
      </c>
      <c r="H6360" t="str">
        <f>IF(VLOOKUP(G6360,Clientes!$A$2:$D$102,4,FALSE)=0,Clientes!$D$6,VLOOKUP(G6360,Clientes!$A$2:$D$102,4,FALSE))</f>
        <v>Hermosillo</v>
      </c>
      <c r="I6360" t="s">
        <v>834</v>
      </c>
      <c r="J6360">
        <v>4</v>
      </c>
      <c r="O6360" t="s">
        <v>908</v>
      </c>
    </row>
    <row r="6361" spans="1:15">
      <c r="A6361">
        <f t="shared" si="199"/>
        <v>6360</v>
      </c>
      <c r="B6361" s="14">
        <v>44559</v>
      </c>
      <c r="C6361" t="s">
        <v>6</v>
      </c>
      <c r="D6361" t="s">
        <v>21</v>
      </c>
      <c r="E6361" s="15">
        <f t="shared" si="198"/>
        <v>20203158</v>
      </c>
      <c r="F6361">
        <v>52</v>
      </c>
      <c r="G6361">
        <v>52</v>
      </c>
      <c r="H6361" t="str">
        <f>IF(VLOOKUP(G6361,Clientes!$A$2:$D$102,4,FALSE)=0,Clientes!$D$6,VLOOKUP(G6361,Clientes!$A$2:$D$102,4,FALSE))</f>
        <v>Ciudad de México</v>
      </c>
      <c r="I6361" t="s">
        <v>833</v>
      </c>
      <c r="J6361">
        <v>7</v>
      </c>
      <c r="O6361" t="s">
        <v>908</v>
      </c>
    </row>
    <row r="6362" spans="1:15">
      <c r="A6362">
        <f t="shared" si="199"/>
        <v>6361</v>
      </c>
      <c r="B6362" s="14">
        <v>44559</v>
      </c>
      <c r="C6362" t="s">
        <v>6</v>
      </c>
      <c r="D6362" t="s">
        <v>20</v>
      </c>
      <c r="E6362" s="15">
        <f t="shared" si="198"/>
        <v>20203159</v>
      </c>
      <c r="F6362">
        <v>59</v>
      </c>
      <c r="G6362">
        <v>59</v>
      </c>
      <c r="H6362" t="str">
        <f>IF(VLOOKUP(G6362,Clientes!$A$2:$D$102,4,FALSE)=0,Clientes!$D$6,VLOOKUP(G6362,Clientes!$A$2:$D$102,4,FALSE))</f>
        <v>Ecatepec</v>
      </c>
      <c r="I6362" t="s">
        <v>887</v>
      </c>
      <c r="J6362">
        <v>2</v>
      </c>
      <c r="O6362" t="s">
        <v>32</v>
      </c>
    </row>
    <row r="6363" spans="1:15">
      <c r="A6363">
        <f t="shared" si="199"/>
        <v>6362</v>
      </c>
      <c r="B6363" s="14">
        <v>44559</v>
      </c>
      <c r="C6363" t="s">
        <v>6</v>
      </c>
      <c r="D6363" t="s">
        <v>20</v>
      </c>
      <c r="E6363" s="15">
        <f t="shared" si="198"/>
        <v>20203160</v>
      </c>
      <c r="F6363">
        <v>61</v>
      </c>
      <c r="G6363">
        <v>61</v>
      </c>
      <c r="H6363" t="str">
        <f>IF(VLOOKUP(G6363,Clientes!$A$2:$D$102,4,FALSE)=0,Clientes!$D$6,VLOOKUP(G6363,Clientes!$A$2:$D$102,4,FALSE))</f>
        <v>Ensenada</v>
      </c>
      <c r="I6363" t="s">
        <v>879</v>
      </c>
      <c r="J6363">
        <v>4</v>
      </c>
      <c r="O6363" t="s">
        <v>908</v>
      </c>
    </row>
    <row r="6364" spans="1:15">
      <c r="A6364">
        <f t="shared" si="199"/>
        <v>6363</v>
      </c>
      <c r="B6364" s="14">
        <v>44559</v>
      </c>
      <c r="C6364" t="s">
        <v>6</v>
      </c>
      <c r="D6364" t="s">
        <v>21</v>
      </c>
      <c r="E6364" s="15">
        <f t="shared" si="198"/>
        <v>20203161</v>
      </c>
      <c r="F6364">
        <v>67</v>
      </c>
      <c r="G6364">
        <v>67</v>
      </c>
      <c r="H6364" t="str">
        <f>IF(VLOOKUP(G6364,Clientes!$A$2:$D$102,4,FALSE)=0,Clientes!$D$6,VLOOKUP(G6364,Clientes!$A$2:$D$102,4,FALSE))</f>
        <v>Guadalajara</v>
      </c>
      <c r="I6364" t="s">
        <v>835</v>
      </c>
      <c r="J6364">
        <v>4</v>
      </c>
      <c r="O6364" t="s">
        <v>907</v>
      </c>
    </row>
    <row r="6365" spans="1:15">
      <c r="A6365">
        <f t="shared" si="199"/>
        <v>6364</v>
      </c>
      <c r="B6365" s="14">
        <v>44559</v>
      </c>
      <c r="C6365" t="s">
        <v>6</v>
      </c>
      <c r="D6365" t="s">
        <v>20</v>
      </c>
      <c r="E6365" s="15">
        <f t="shared" si="198"/>
        <v>20203162</v>
      </c>
      <c r="F6365">
        <v>250</v>
      </c>
      <c r="G6365">
        <v>99999</v>
      </c>
      <c r="H6365" t="str">
        <f>IF(VLOOKUP(G6365,Clientes!$A$2:$D$102,4,FALSE)=0,Clientes!$D$6,VLOOKUP(G6365,Clientes!$A$2:$D$102,4,FALSE))</f>
        <v>Ciudad de México</v>
      </c>
      <c r="I6365" t="s">
        <v>885</v>
      </c>
      <c r="J6365">
        <v>6</v>
      </c>
      <c r="O6365" t="s">
        <v>907</v>
      </c>
    </row>
    <row r="6366" spans="1:15">
      <c r="A6366">
        <f t="shared" si="199"/>
        <v>6365</v>
      </c>
      <c r="B6366" s="14">
        <v>44559</v>
      </c>
      <c r="C6366" t="s">
        <v>6</v>
      </c>
      <c r="D6366" t="s">
        <v>20</v>
      </c>
      <c r="E6366" s="15">
        <f t="shared" si="198"/>
        <v>20203163</v>
      </c>
      <c r="F6366">
        <v>273</v>
      </c>
      <c r="G6366">
        <v>99999</v>
      </c>
      <c r="H6366" t="str">
        <f>IF(VLOOKUP(G6366,Clientes!$A$2:$D$102,4,FALSE)=0,Clientes!$D$6,VLOOKUP(G6366,Clientes!$A$2:$D$102,4,FALSE))</f>
        <v>Ciudad de México</v>
      </c>
      <c r="I6366" t="s">
        <v>876</v>
      </c>
      <c r="J6366">
        <v>6</v>
      </c>
      <c r="O6366" t="s">
        <v>908</v>
      </c>
    </row>
    <row r="6367" spans="1:15">
      <c r="A6367">
        <f t="shared" si="199"/>
        <v>6366</v>
      </c>
      <c r="B6367" s="14">
        <v>44559</v>
      </c>
      <c r="C6367" t="s">
        <v>6</v>
      </c>
      <c r="D6367" t="s">
        <v>20</v>
      </c>
      <c r="E6367" s="15">
        <f t="shared" si="198"/>
        <v>20203164</v>
      </c>
      <c r="F6367">
        <v>302</v>
      </c>
      <c r="G6367">
        <v>99999</v>
      </c>
      <c r="H6367" t="str">
        <f>IF(VLOOKUP(G6367,Clientes!$A$2:$D$102,4,FALSE)=0,Clientes!$D$6,VLOOKUP(G6367,Clientes!$A$2:$D$102,4,FALSE))</f>
        <v>Ciudad de México</v>
      </c>
      <c r="I6367" t="s">
        <v>842</v>
      </c>
      <c r="J6367">
        <v>6</v>
      </c>
      <c r="O6367" t="s">
        <v>908</v>
      </c>
    </row>
    <row r="6368" spans="1:15">
      <c r="A6368">
        <f t="shared" si="199"/>
        <v>6367</v>
      </c>
      <c r="B6368" s="14">
        <v>44559</v>
      </c>
      <c r="C6368" t="s">
        <v>6</v>
      </c>
      <c r="D6368" t="s">
        <v>20</v>
      </c>
      <c r="E6368" s="15">
        <f t="shared" si="198"/>
        <v>20203165</v>
      </c>
      <c r="F6368">
        <v>344</v>
      </c>
      <c r="G6368">
        <v>99999</v>
      </c>
      <c r="H6368" t="str">
        <f>IF(VLOOKUP(G6368,Clientes!$A$2:$D$102,4,FALSE)=0,Clientes!$D$6,VLOOKUP(G6368,Clientes!$A$2:$D$102,4,FALSE))</f>
        <v>Ciudad de México</v>
      </c>
      <c r="I6368" t="s">
        <v>882</v>
      </c>
      <c r="J6368">
        <v>5</v>
      </c>
      <c r="O6368" t="s">
        <v>908</v>
      </c>
    </row>
    <row r="6369" spans="1:15">
      <c r="A6369">
        <f t="shared" si="199"/>
        <v>6368</v>
      </c>
      <c r="B6369" s="14">
        <v>44559</v>
      </c>
      <c r="C6369" t="s">
        <v>6</v>
      </c>
      <c r="D6369" t="s">
        <v>22</v>
      </c>
      <c r="E6369" s="15">
        <f t="shared" si="198"/>
        <v>20203166</v>
      </c>
      <c r="F6369">
        <v>382</v>
      </c>
      <c r="G6369">
        <v>99999</v>
      </c>
      <c r="H6369" t="str">
        <f>IF(VLOOKUP(G6369,Clientes!$A$2:$D$102,4,FALSE)=0,Clientes!$D$6,VLOOKUP(G6369,Clientes!$A$2:$D$102,4,FALSE))</f>
        <v>Ciudad de México</v>
      </c>
      <c r="I6369" t="s">
        <v>877</v>
      </c>
      <c r="J6369">
        <v>1</v>
      </c>
      <c r="O6369" t="s">
        <v>32</v>
      </c>
    </row>
    <row r="6370" spans="1:15">
      <c r="A6370">
        <f t="shared" si="199"/>
        <v>6369</v>
      </c>
      <c r="B6370" s="14">
        <v>44559</v>
      </c>
      <c r="C6370" t="s">
        <v>6</v>
      </c>
      <c r="D6370" t="s">
        <v>22</v>
      </c>
      <c r="E6370" s="15">
        <f t="shared" si="198"/>
        <v>20203167</v>
      </c>
      <c r="F6370">
        <v>406</v>
      </c>
      <c r="G6370">
        <v>99999</v>
      </c>
      <c r="H6370" t="str">
        <f>IF(VLOOKUP(G6370,Clientes!$A$2:$D$102,4,FALSE)=0,Clientes!$D$6,VLOOKUP(G6370,Clientes!$A$2:$D$102,4,FALSE))</f>
        <v>Ciudad de México</v>
      </c>
      <c r="I6370" t="s">
        <v>875</v>
      </c>
      <c r="J6370">
        <v>1</v>
      </c>
      <c r="O6370" t="s">
        <v>907</v>
      </c>
    </row>
    <row r="6371" spans="1:15">
      <c r="A6371">
        <f t="shared" si="199"/>
        <v>6370</v>
      </c>
      <c r="B6371" s="14">
        <v>44559</v>
      </c>
      <c r="C6371" t="s">
        <v>6</v>
      </c>
      <c r="D6371" t="s">
        <v>20</v>
      </c>
      <c r="E6371" s="15">
        <f t="shared" si="198"/>
        <v>20203168</v>
      </c>
      <c r="F6371">
        <v>462</v>
      </c>
      <c r="G6371">
        <v>99999</v>
      </c>
      <c r="H6371" t="str">
        <f>IF(VLOOKUP(G6371,Clientes!$A$2:$D$102,4,FALSE)=0,Clientes!$D$6,VLOOKUP(G6371,Clientes!$A$2:$D$102,4,FALSE))</f>
        <v>Ciudad de México</v>
      </c>
      <c r="I6371" t="s">
        <v>831</v>
      </c>
      <c r="J6371">
        <v>2</v>
      </c>
      <c r="O6371" t="s">
        <v>32</v>
      </c>
    </row>
    <row r="6372" spans="1:15">
      <c r="A6372">
        <f t="shared" si="199"/>
        <v>6371</v>
      </c>
      <c r="B6372" s="14">
        <v>44560</v>
      </c>
      <c r="C6372" t="s">
        <v>6</v>
      </c>
      <c r="D6372" t="s">
        <v>22</v>
      </c>
      <c r="E6372" s="15">
        <f t="shared" si="198"/>
        <v>20203169</v>
      </c>
      <c r="F6372">
        <v>24</v>
      </c>
      <c r="G6372">
        <v>24</v>
      </c>
      <c r="H6372" t="str">
        <f>IF(VLOOKUP(G6372,Clientes!$A$2:$D$102,4,FALSE)=0,Clientes!$D$6,VLOOKUP(G6372,Clientes!$A$2:$D$102,4,FALSE))</f>
        <v>Villa Nicolás Romero</v>
      </c>
      <c r="I6372" t="s">
        <v>869</v>
      </c>
      <c r="J6372">
        <v>5</v>
      </c>
      <c r="O6372" t="s">
        <v>908</v>
      </c>
    </row>
    <row r="6373" spans="1:15">
      <c r="A6373">
        <f t="shared" si="199"/>
        <v>6372</v>
      </c>
      <c r="B6373" s="14">
        <v>44560</v>
      </c>
      <c r="C6373" t="s">
        <v>6</v>
      </c>
      <c r="D6373" t="s">
        <v>20</v>
      </c>
      <c r="E6373" s="15">
        <f t="shared" si="198"/>
        <v>20203170</v>
      </c>
      <c r="F6373">
        <v>74</v>
      </c>
      <c r="G6373">
        <v>74</v>
      </c>
      <c r="H6373" t="str">
        <f>IF(VLOOKUP(G6373,Clientes!$A$2:$D$102,4,FALSE)=0,Clientes!$D$6,VLOOKUP(G6373,Clientes!$A$2:$D$102,4,FALSE))</f>
        <v>Ciudad de México</v>
      </c>
      <c r="I6373" t="s">
        <v>855</v>
      </c>
      <c r="J6373">
        <v>2</v>
      </c>
      <c r="O6373" t="s">
        <v>32</v>
      </c>
    </row>
    <row r="6374" spans="1:15">
      <c r="A6374">
        <f t="shared" si="199"/>
        <v>6373</v>
      </c>
      <c r="B6374" s="14">
        <v>44560</v>
      </c>
      <c r="C6374" t="s">
        <v>6</v>
      </c>
      <c r="D6374" t="s">
        <v>22</v>
      </c>
      <c r="E6374" s="15">
        <f t="shared" si="198"/>
        <v>20203171</v>
      </c>
      <c r="F6374">
        <v>125</v>
      </c>
      <c r="G6374">
        <v>99999</v>
      </c>
      <c r="H6374" t="str">
        <f>IF(VLOOKUP(G6374,Clientes!$A$2:$D$102,4,FALSE)=0,Clientes!$D$6,VLOOKUP(G6374,Clientes!$A$2:$D$102,4,FALSE))</f>
        <v>Ciudad de México</v>
      </c>
      <c r="I6374" t="s">
        <v>832</v>
      </c>
      <c r="J6374">
        <v>1</v>
      </c>
      <c r="O6374" t="s">
        <v>907</v>
      </c>
    </row>
    <row r="6375" spans="1:15">
      <c r="A6375">
        <f t="shared" si="199"/>
        <v>6374</v>
      </c>
      <c r="B6375" s="14">
        <v>44560</v>
      </c>
      <c r="C6375" t="s">
        <v>6</v>
      </c>
      <c r="D6375" t="s">
        <v>20</v>
      </c>
      <c r="E6375" s="15">
        <f t="shared" si="198"/>
        <v>20203172</v>
      </c>
      <c r="F6375">
        <v>139</v>
      </c>
      <c r="G6375">
        <v>99999</v>
      </c>
      <c r="H6375" t="str">
        <f>IF(VLOOKUP(G6375,Clientes!$A$2:$D$102,4,FALSE)=0,Clientes!$D$6,VLOOKUP(G6375,Clientes!$A$2:$D$102,4,FALSE))</f>
        <v>Ciudad de México</v>
      </c>
      <c r="I6375" t="s">
        <v>885</v>
      </c>
      <c r="J6375">
        <v>2</v>
      </c>
      <c r="O6375" t="s">
        <v>32</v>
      </c>
    </row>
    <row r="6376" spans="1:15">
      <c r="A6376">
        <f t="shared" si="199"/>
        <v>6375</v>
      </c>
      <c r="B6376" s="14">
        <v>44560</v>
      </c>
      <c r="C6376" t="s">
        <v>6</v>
      </c>
      <c r="D6376" t="s">
        <v>20</v>
      </c>
      <c r="E6376" s="15">
        <f t="shared" si="198"/>
        <v>20203173</v>
      </c>
      <c r="F6376">
        <v>426</v>
      </c>
      <c r="G6376">
        <v>99999</v>
      </c>
      <c r="H6376" t="str">
        <f>IF(VLOOKUP(G6376,Clientes!$A$2:$D$102,4,FALSE)=0,Clientes!$D$6,VLOOKUP(G6376,Clientes!$A$2:$D$102,4,FALSE))</f>
        <v>Ciudad de México</v>
      </c>
      <c r="I6376" t="s">
        <v>881</v>
      </c>
      <c r="J6376">
        <v>5</v>
      </c>
      <c r="O6376" t="s">
        <v>908</v>
      </c>
    </row>
    <row r="6377" spans="1:15">
      <c r="A6377">
        <f t="shared" si="199"/>
        <v>6376</v>
      </c>
      <c r="B6377" s="14">
        <v>44560</v>
      </c>
      <c r="C6377" t="s">
        <v>6</v>
      </c>
      <c r="D6377" t="s">
        <v>21</v>
      </c>
      <c r="E6377" s="15">
        <f t="shared" si="198"/>
        <v>20203174</v>
      </c>
      <c r="F6377">
        <v>435</v>
      </c>
      <c r="G6377">
        <v>99999</v>
      </c>
      <c r="H6377" t="str">
        <f>IF(VLOOKUP(G6377,Clientes!$A$2:$D$102,4,FALSE)=0,Clientes!$D$6,VLOOKUP(G6377,Clientes!$A$2:$D$102,4,FALSE))</f>
        <v>Ciudad de México</v>
      </c>
      <c r="I6377" t="s">
        <v>856</v>
      </c>
      <c r="J6377">
        <v>3</v>
      </c>
      <c r="O6377" t="s">
        <v>32</v>
      </c>
    </row>
    <row r="6378" spans="1:15">
      <c r="A6378">
        <f t="shared" si="199"/>
        <v>6377</v>
      </c>
      <c r="B6378" s="14">
        <v>44560</v>
      </c>
      <c r="C6378" t="s">
        <v>6</v>
      </c>
      <c r="D6378" t="s">
        <v>20</v>
      </c>
      <c r="E6378" s="15">
        <f t="shared" si="198"/>
        <v>20203175</v>
      </c>
      <c r="F6378">
        <v>459</v>
      </c>
      <c r="G6378">
        <v>99999</v>
      </c>
      <c r="H6378" t="str">
        <f>IF(VLOOKUP(G6378,Clientes!$A$2:$D$102,4,FALSE)=0,Clientes!$D$6,VLOOKUP(G6378,Clientes!$A$2:$D$102,4,FALSE))</f>
        <v>Ciudad de México</v>
      </c>
      <c r="I6378" t="s">
        <v>851</v>
      </c>
      <c r="J6378">
        <v>4</v>
      </c>
      <c r="O6378" t="s">
        <v>908</v>
      </c>
    </row>
    <row r="6379" spans="1:15">
      <c r="A6379">
        <f t="shared" si="199"/>
        <v>6378</v>
      </c>
      <c r="B6379" s="14">
        <v>44561</v>
      </c>
      <c r="C6379" t="s">
        <v>6</v>
      </c>
      <c r="D6379" t="s">
        <v>20</v>
      </c>
      <c r="E6379" s="15">
        <f t="shared" si="198"/>
        <v>20203176</v>
      </c>
      <c r="F6379">
        <v>62</v>
      </c>
      <c r="G6379">
        <v>62</v>
      </c>
      <c r="H6379" t="str">
        <f>IF(VLOOKUP(G6379,Clientes!$A$2:$D$102,4,FALSE)=0,Clientes!$D$6,VLOOKUP(G6379,Clientes!$A$2:$D$102,4,FALSE))</f>
        <v>Ecatepec</v>
      </c>
      <c r="I6379" t="s">
        <v>864</v>
      </c>
      <c r="J6379">
        <v>1</v>
      </c>
      <c r="O6379" t="s">
        <v>32</v>
      </c>
    </row>
    <row r="6380" spans="1:15">
      <c r="A6380">
        <f t="shared" si="199"/>
        <v>6379</v>
      </c>
      <c r="B6380" s="14">
        <v>44561</v>
      </c>
      <c r="C6380" t="s">
        <v>6</v>
      </c>
      <c r="D6380" t="s">
        <v>21</v>
      </c>
      <c r="E6380" s="15">
        <f t="shared" si="198"/>
        <v>20203177</v>
      </c>
      <c r="F6380">
        <v>81</v>
      </c>
      <c r="G6380">
        <v>81</v>
      </c>
      <c r="H6380" t="str">
        <f>IF(VLOOKUP(G6380,Clientes!$A$2:$D$102,4,FALSE)=0,Clientes!$D$6,VLOOKUP(G6380,Clientes!$A$2:$D$102,4,FALSE))</f>
        <v>Celaya</v>
      </c>
      <c r="I6380" t="s">
        <v>858</v>
      </c>
      <c r="J6380">
        <v>6</v>
      </c>
      <c r="O6380" t="s">
        <v>907</v>
      </c>
    </row>
    <row r="6381" spans="1:15">
      <c r="A6381">
        <f t="shared" si="199"/>
        <v>6380</v>
      </c>
      <c r="B6381" s="14">
        <v>44561</v>
      </c>
      <c r="C6381" t="s">
        <v>6</v>
      </c>
      <c r="D6381" t="s">
        <v>22</v>
      </c>
      <c r="E6381" s="15">
        <f t="shared" si="198"/>
        <v>20203178</v>
      </c>
      <c r="F6381">
        <v>137</v>
      </c>
      <c r="G6381">
        <v>99999</v>
      </c>
      <c r="H6381" t="str">
        <f>IF(VLOOKUP(G6381,Clientes!$A$2:$D$102,4,FALSE)=0,Clientes!$D$6,VLOOKUP(G6381,Clientes!$A$2:$D$102,4,FALSE))</f>
        <v>Ciudad de México</v>
      </c>
      <c r="I6381" t="s">
        <v>835</v>
      </c>
      <c r="J6381">
        <v>3</v>
      </c>
      <c r="O6381" t="s">
        <v>907</v>
      </c>
    </row>
    <row r="6382" spans="1:15">
      <c r="A6382">
        <f t="shared" si="199"/>
        <v>6381</v>
      </c>
      <c r="B6382" s="14">
        <v>44561</v>
      </c>
      <c r="C6382" t="s">
        <v>6</v>
      </c>
      <c r="D6382" t="s">
        <v>21</v>
      </c>
      <c r="E6382" s="15">
        <f t="shared" si="198"/>
        <v>20203179</v>
      </c>
      <c r="F6382">
        <v>164</v>
      </c>
      <c r="G6382">
        <v>99999</v>
      </c>
      <c r="H6382" t="str">
        <f>IF(VLOOKUP(G6382,Clientes!$A$2:$D$102,4,FALSE)=0,Clientes!$D$6,VLOOKUP(G6382,Clientes!$A$2:$D$102,4,FALSE))</f>
        <v>Ciudad de México</v>
      </c>
      <c r="I6382" t="s">
        <v>830</v>
      </c>
      <c r="J6382">
        <v>7</v>
      </c>
      <c r="O6382" t="s">
        <v>32</v>
      </c>
    </row>
    <row r="6383" spans="1:15">
      <c r="A6383">
        <f t="shared" si="199"/>
        <v>6382</v>
      </c>
      <c r="B6383" s="14">
        <v>44561</v>
      </c>
      <c r="C6383" t="s">
        <v>6</v>
      </c>
      <c r="D6383" t="s">
        <v>20</v>
      </c>
      <c r="E6383" s="15">
        <f t="shared" si="198"/>
        <v>20203180</v>
      </c>
      <c r="F6383">
        <v>218</v>
      </c>
      <c r="G6383">
        <v>99999</v>
      </c>
      <c r="H6383" t="str">
        <f>IF(VLOOKUP(G6383,Clientes!$A$2:$D$102,4,FALSE)=0,Clientes!$D$6,VLOOKUP(G6383,Clientes!$A$2:$D$102,4,FALSE))</f>
        <v>Ciudad de México</v>
      </c>
      <c r="I6383" t="s">
        <v>877</v>
      </c>
      <c r="J6383">
        <v>1</v>
      </c>
      <c r="O6383" t="s">
        <v>908</v>
      </c>
    </row>
    <row r="6384" spans="1:15">
      <c r="A6384">
        <f t="shared" si="199"/>
        <v>6383</v>
      </c>
      <c r="B6384" s="14">
        <v>44561</v>
      </c>
      <c r="C6384" t="s">
        <v>6</v>
      </c>
      <c r="D6384" t="s">
        <v>20</v>
      </c>
      <c r="E6384" s="15">
        <f t="shared" si="198"/>
        <v>20203181</v>
      </c>
      <c r="F6384">
        <v>342</v>
      </c>
      <c r="G6384">
        <v>99999</v>
      </c>
      <c r="H6384" t="str">
        <f>IF(VLOOKUP(G6384,Clientes!$A$2:$D$102,4,FALSE)=0,Clientes!$D$6,VLOOKUP(G6384,Clientes!$A$2:$D$102,4,FALSE))</f>
        <v>Ciudad de México</v>
      </c>
      <c r="I6384" t="s">
        <v>842</v>
      </c>
      <c r="J6384">
        <v>4</v>
      </c>
      <c r="O6384" t="s">
        <v>907</v>
      </c>
    </row>
    <row r="6385" spans="1:15">
      <c r="A6385">
        <f t="shared" si="199"/>
        <v>6384</v>
      </c>
      <c r="B6385" s="14">
        <v>44561</v>
      </c>
      <c r="C6385" t="s">
        <v>6</v>
      </c>
      <c r="D6385" t="s">
        <v>20</v>
      </c>
      <c r="E6385" s="15">
        <f t="shared" si="198"/>
        <v>20203182</v>
      </c>
      <c r="F6385">
        <v>408</v>
      </c>
      <c r="G6385">
        <v>99999</v>
      </c>
      <c r="H6385" t="str">
        <f>IF(VLOOKUP(G6385,Clientes!$A$2:$D$102,4,FALSE)=0,Clientes!$D$6,VLOOKUP(G6385,Clientes!$A$2:$D$102,4,FALSE))</f>
        <v>Ciudad de México</v>
      </c>
      <c r="I6385" t="s">
        <v>871</v>
      </c>
      <c r="J6385">
        <v>6</v>
      </c>
      <c r="O6385" t="s">
        <v>32</v>
      </c>
    </row>
  </sheetData>
  <autoFilter ref="B1:O3193" xr:uid="{14DAC5F0-4E02-414A-8098-440A2EDF08E8}">
    <sortState xmlns:xlrd2="http://schemas.microsoft.com/office/spreadsheetml/2017/richdata2" ref="B2:O2859">
      <sortCondition ref="B1:B2859"/>
    </sortState>
  </autoFilter>
  <sortState xmlns:xlrd2="http://schemas.microsoft.com/office/spreadsheetml/2017/richdata2" ref="B2:B2858">
    <sortCondition ref="B2:B285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356486B-3A08-FE47-B379-E1FCBBB977CE}">
          <x14:formula1>
            <xm:f>Datos!$B$3:$B$6</xm:f>
          </x14:formula1>
          <xm:sqref>C2:C6385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6AE3-B0ED-244C-9A91-98311CD0A48F}">
  <dimension ref="C1:D62"/>
  <sheetViews>
    <sheetView workbookViewId="0">
      <selection activeCell="C2" sqref="C2"/>
    </sheetView>
  </sheetViews>
  <sheetFormatPr baseColWidth="10" defaultRowHeight="15.6"/>
  <sheetData>
    <row r="1" spans="3:4">
      <c r="C1" t="s">
        <v>898</v>
      </c>
    </row>
    <row r="2" spans="3:4">
      <c r="C2" s="14">
        <v>44075</v>
      </c>
      <c r="D2">
        <f>COUNTIF(Ventas!$B$2:$B$2858,Hoja3!C2)</f>
        <v>7</v>
      </c>
    </row>
    <row r="3" spans="3:4">
      <c r="C3" s="14">
        <v>44076</v>
      </c>
      <c r="D3">
        <f>COUNTIF(Ventas!$B$2:$B$2858,Hoja3!C3)</f>
        <v>10</v>
      </c>
    </row>
    <row r="4" spans="3:4">
      <c r="C4" s="14">
        <v>44077</v>
      </c>
      <c r="D4">
        <f>COUNTIF(Ventas!$B$2:$B$2858,Hoja3!C4)</f>
        <v>2</v>
      </c>
    </row>
    <row r="5" spans="3:4">
      <c r="C5" s="14">
        <v>44078</v>
      </c>
      <c r="D5">
        <f>COUNTIF(Ventas!$B$2:$B$2858,Hoja3!C5)</f>
        <v>10</v>
      </c>
    </row>
    <row r="6" spans="3:4">
      <c r="C6" s="14">
        <v>44079</v>
      </c>
      <c r="D6">
        <f>COUNTIF(Ventas!$B$2:$B$2858,Hoja3!C6)</f>
        <v>6</v>
      </c>
    </row>
    <row r="7" spans="3:4">
      <c r="C7" s="14">
        <v>44080</v>
      </c>
      <c r="D7">
        <f>COUNTIF(Ventas!$B$2:$B$2858,Hoja3!C7)</f>
        <v>6</v>
      </c>
    </row>
    <row r="8" spans="3:4">
      <c r="C8" s="14">
        <v>44081</v>
      </c>
      <c r="D8">
        <f>COUNTIF(Ventas!$B$2:$B$2858,Hoja3!C8)</f>
        <v>4</v>
      </c>
    </row>
    <row r="9" spans="3:4">
      <c r="C9" s="14">
        <v>44082</v>
      </c>
      <c r="D9">
        <f>COUNTIF(Ventas!$B$2:$B$2858,Hoja3!C9)</f>
        <v>3</v>
      </c>
    </row>
    <row r="10" spans="3:4">
      <c r="C10" s="14">
        <v>44083</v>
      </c>
      <c r="D10">
        <f>COUNTIF(Ventas!$B$2:$B$2858,Hoja3!C10)</f>
        <v>6</v>
      </c>
    </row>
    <row r="11" spans="3:4">
      <c r="C11" s="14">
        <v>44084</v>
      </c>
      <c r="D11">
        <f>COUNTIF(Ventas!$B$2:$B$2858,Hoja3!C11)</f>
        <v>10</v>
      </c>
    </row>
    <row r="12" spans="3:4">
      <c r="C12" s="14">
        <v>44085</v>
      </c>
      <c r="D12">
        <f>COUNTIF(Ventas!$B$2:$B$2858,Hoja3!C12)</f>
        <v>11</v>
      </c>
    </row>
    <row r="13" spans="3:4">
      <c r="C13" s="14">
        <v>44086</v>
      </c>
      <c r="D13">
        <f>COUNTIF(Ventas!$B$2:$B$2858,Hoja3!C13)</f>
        <v>10</v>
      </c>
    </row>
    <row r="14" spans="3:4">
      <c r="C14" s="14">
        <v>44087</v>
      </c>
      <c r="D14">
        <f>COUNTIF(Ventas!$B$2:$B$2858,Hoja3!C14)</f>
        <v>13</v>
      </c>
    </row>
    <row r="15" spans="3:4">
      <c r="C15" s="14">
        <v>44088</v>
      </c>
      <c r="D15">
        <f>COUNTIF(Ventas!$B$2:$B$2858,Hoja3!C15)</f>
        <v>5</v>
      </c>
    </row>
    <row r="16" spans="3:4">
      <c r="C16" s="14">
        <v>44089</v>
      </c>
      <c r="D16">
        <f>COUNTIF(Ventas!$B$2:$B$2858,Hoja3!C16)</f>
        <v>8</v>
      </c>
    </row>
    <row r="17" spans="3:4">
      <c r="C17" s="14">
        <v>44090</v>
      </c>
      <c r="D17">
        <f>COUNTIF(Ventas!$B$2:$B$2858,Hoja3!C17)</f>
        <v>7</v>
      </c>
    </row>
    <row r="18" spans="3:4">
      <c r="C18" s="14">
        <v>44091</v>
      </c>
      <c r="D18">
        <f>COUNTIF(Ventas!$B$2:$B$2858,Hoja3!C18)</f>
        <v>5</v>
      </c>
    </row>
    <row r="19" spans="3:4">
      <c r="C19" s="14">
        <v>44092</v>
      </c>
      <c r="D19">
        <f>COUNTIF(Ventas!$B$2:$B$2858,Hoja3!C19)</f>
        <v>10</v>
      </c>
    </row>
    <row r="20" spans="3:4">
      <c r="C20" s="14">
        <v>44093</v>
      </c>
      <c r="D20">
        <f>COUNTIF(Ventas!$B$2:$B$2858,Hoja3!C20)</f>
        <v>9</v>
      </c>
    </row>
    <row r="21" spans="3:4">
      <c r="C21" s="14">
        <v>44094</v>
      </c>
      <c r="D21">
        <f>COUNTIF(Ventas!$B$2:$B$2858,Hoja3!C21)</f>
        <v>9</v>
      </c>
    </row>
    <row r="22" spans="3:4">
      <c r="C22" s="14">
        <v>44095</v>
      </c>
      <c r="D22">
        <f>COUNTIF(Ventas!$B$2:$B$2858,Hoja3!C22)</f>
        <v>8</v>
      </c>
    </row>
    <row r="23" spans="3:4">
      <c r="C23" s="14">
        <v>44096</v>
      </c>
      <c r="D23">
        <f>COUNTIF(Ventas!$B$2:$B$2858,Hoja3!C23)</f>
        <v>8</v>
      </c>
    </row>
    <row r="24" spans="3:4">
      <c r="C24" s="14">
        <v>44097</v>
      </c>
      <c r="D24">
        <f>COUNTIF(Ventas!$B$2:$B$2858,Hoja3!C24)</f>
        <v>9</v>
      </c>
    </row>
    <row r="25" spans="3:4">
      <c r="C25" s="14">
        <v>44098</v>
      </c>
      <c r="D25">
        <f>COUNTIF(Ventas!$B$2:$B$2858,Hoja3!C25)</f>
        <v>4</v>
      </c>
    </row>
    <row r="26" spans="3:4">
      <c r="C26" s="14">
        <v>44099</v>
      </c>
      <c r="D26">
        <f>COUNTIF(Ventas!$B$2:$B$2858,Hoja3!C26)</f>
        <v>3</v>
      </c>
    </row>
    <row r="27" spans="3:4">
      <c r="C27" s="14">
        <v>44100</v>
      </c>
      <c r="D27">
        <f>COUNTIF(Ventas!$B$2:$B$2858,Hoja3!C27)</f>
        <v>3</v>
      </c>
    </row>
    <row r="28" spans="3:4">
      <c r="C28" s="14">
        <v>44101</v>
      </c>
      <c r="D28">
        <f>COUNTIF(Ventas!$B$2:$B$2858,Hoja3!C28)</f>
        <v>6</v>
      </c>
    </row>
    <row r="29" spans="3:4">
      <c r="C29" s="14">
        <v>44102</v>
      </c>
      <c r="D29">
        <f>COUNTIF(Ventas!$B$2:$B$2858,Hoja3!C29)</f>
        <v>8</v>
      </c>
    </row>
    <row r="30" spans="3:4">
      <c r="C30" s="14">
        <v>44103</v>
      </c>
      <c r="D30">
        <f>COUNTIF(Ventas!$B$2:$B$2858,Hoja3!C30)</f>
        <v>11</v>
      </c>
    </row>
    <row r="31" spans="3:4">
      <c r="C31" s="14">
        <v>44104</v>
      </c>
      <c r="D31">
        <f>COUNTIF(Ventas!$B$2:$B$2858,Hoja3!C31)</f>
        <v>5</v>
      </c>
    </row>
    <row r="32" spans="3:4">
      <c r="C32" s="14">
        <v>44105</v>
      </c>
      <c r="D32">
        <f>COUNTIF(Ventas!$B$2:$B$2858,Hoja3!C32)</f>
        <v>6</v>
      </c>
    </row>
    <row r="33" spans="3:4">
      <c r="C33" s="14">
        <v>44106</v>
      </c>
      <c r="D33">
        <f>COUNTIF(Ventas!$B$2:$B$2858,Hoja3!C33)</f>
        <v>0</v>
      </c>
    </row>
    <row r="34" spans="3:4">
      <c r="C34" s="14">
        <v>44107</v>
      </c>
      <c r="D34">
        <f>COUNTIF(Ventas!$B$2:$B$2858,Hoja3!C34)</f>
        <v>9</v>
      </c>
    </row>
    <row r="35" spans="3:4">
      <c r="C35" s="14">
        <v>44108</v>
      </c>
      <c r="D35">
        <f>COUNTIF(Ventas!$B$2:$B$2858,Hoja3!C35)</f>
        <v>4</v>
      </c>
    </row>
    <row r="36" spans="3:4">
      <c r="C36" s="14">
        <v>44109</v>
      </c>
      <c r="D36">
        <f>COUNTIF(Ventas!$B$2:$B$2858,Hoja3!C36)</f>
        <v>2</v>
      </c>
    </row>
    <row r="37" spans="3:4">
      <c r="C37" s="14">
        <v>44110</v>
      </c>
      <c r="D37">
        <f>COUNTIF(Ventas!$B$2:$B$2858,Hoja3!C37)</f>
        <v>10</v>
      </c>
    </row>
    <row r="38" spans="3:4">
      <c r="C38" s="14">
        <v>44111</v>
      </c>
      <c r="D38">
        <f>COUNTIF(Ventas!$B$2:$B$2858,Hoja3!C38)</f>
        <v>8</v>
      </c>
    </row>
    <row r="39" spans="3:4">
      <c r="C39" s="14">
        <v>44112</v>
      </c>
      <c r="D39">
        <f>COUNTIF(Ventas!$B$2:$B$2858,Hoja3!C39)</f>
        <v>9</v>
      </c>
    </row>
    <row r="40" spans="3:4">
      <c r="C40" s="14">
        <v>44113</v>
      </c>
      <c r="D40">
        <f>COUNTIF(Ventas!$B$2:$B$2858,Hoja3!C40)</f>
        <v>7</v>
      </c>
    </row>
    <row r="41" spans="3:4">
      <c r="C41" s="14">
        <v>44114</v>
      </c>
      <c r="D41">
        <f>COUNTIF(Ventas!$B$2:$B$2858,Hoja3!C41)</f>
        <v>6</v>
      </c>
    </row>
    <row r="42" spans="3:4">
      <c r="C42" s="14">
        <v>44115</v>
      </c>
      <c r="D42">
        <f>COUNTIF(Ventas!$B$2:$B$2858,Hoja3!C42)</f>
        <v>8</v>
      </c>
    </row>
    <row r="43" spans="3:4">
      <c r="C43" s="14">
        <v>44116</v>
      </c>
      <c r="D43">
        <f>COUNTIF(Ventas!$B$2:$B$2858,Hoja3!C43)</f>
        <v>8</v>
      </c>
    </row>
    <row r="44" spans="3:4">
      <c r="C44" s="14">
        <v>44117</v>
      </c>
      <c r="D44">
        <f>COUNTIF(Ventas!$B$2:$B$2858,Hoja3!C44)</f>
        <v>3</v>
      </c>
    </row>
    <row r="45" spans="3:4">
      <c r="C45" s="14">
        <v>44118</v>
      </c>
      <c r="D45">
        <f>COUNTIF(Ventas!$B$2:$B$2858,Hoja3!C45)</f>
        <v>3</v>
      </c>
    </row>
    <row r="46" spans="3:4">
      <c r="C46" s="14">
        <v>44119</v>
      </c>
      <c r="D46">
        <f>COUNTIF(Ventas!$B$2:$B$2858,Hoja3!C46)</f>
        <v>0</v>
      </c>
    </row>
    <row r="47" spans="3:4">
      <c r="C47" s="14">
        <v>44120</v>
      </c>
      <c r="D47">
        <f>COUNTIF(Ventas!$B$2:$B$2858,Hoja3!C47)</f>
        <v>9</v>
      </c>
    </row>
    <row r="48" spans="3:4">
      <c r="C48" s="14">
        <v>44121</v>
      </c>
      <c r="D48">
        <f>COUNTIF(Ventas!$B$2:$B$2858,Hoja3!C48)</f>
        <v>3</v>
      </c>
    </row>
    <row r="49" spans="3:4">
      <c r="C49" s="14">
        <v>44122</v>
      </c>
      <c r="D49">
        <f>COUNTIF(Ventas!$B$2:$B$2858,Hoja3!C49)</f>
        <v>2</v>
      </c>
    </row>
    <row r="50" spans="3:4">
      <c r="C50" s="14">
        <v>44123</v>
      </c>
      <c r="D50">
        <f>COUNTIF(Ventas!$B$2:$B$2858,Hoja3!C50)</f>
        <v>7</v>
      </c>
    </row>
    <row r="51" spans="3:4">
      <c r="C51" s="14">
        <v>44124</v>
      </c>
      <c r="D51">
        <f>COUNTIF(Ventas!$B$2:$B$2858,Hoja3!C51)</f>
        <v>0</v>
      </c>
    </row>
    <row r="52" spans="3:4">
      <c r="C52" s="14">
        <v>44125</v>
      </c>
      <c r="D52">
        <f>COUNTIF(Ventas!$B$2:$B$2858,Hoja3!C52)</f>
        <v>5</v>
      </c>
    </row>
    <row r="53" spans="3:4">
      <c r="C53" s="14">
        <v>44126</v>
      </c>
      <c r="D53">
        <f>COUNTIF(Ventas!$B$2:$B$2858,Hoja3!C53)</f>
        <v>10</v>
      </c>
    </row>
    <row r="54" spans="3:4">
      <c r="C54" s="14">
        <v>44127</v>
      </c>
      <c r="D54">
        <f>COUNTIF(Ventas!$B$2:$B$2858,Hoja3!C54)</f>
        <v>11</v>
      </c>
    </row>
    <row r="55" spans="3:4">
      <c r="C55" s="14">
        <v>44128</v>
      </c>
      <c r="D55">
        <f>COUNTIF(Ventas!$B$2:$B$2858,Hoja3!C55)</f>
        <v>8</v>
      </c>
    </row>
    <row r="56" spans="3:4">
      <c r="C56" s="14">
        <v>44129</v>
      </c>
      <c r="D56">
        <f>COUNTIF(Ventas!$B$2:$B$2858,Hoja3!C56)</f>
        <v>8</v>
      </c>
    </row>
    <row r="57" spans="3:4">
      <c r="C57" s="14">
        <v>44130</v>
      </c>
      <c r="D57">
        <f>COUNTIF(Ventas!$B$2:$B$2858,Hoja3!C57)</f>
        <v>7</v>
      </c>
    </row>
    <row r="58" spans="3:4">
      <c r="C58" s="14">
        <v>44131</v>
      </c>
      <c r="D58">
        <f>COUNTIF(Ventas!$B$2:$B$2858,Hoja3!C58)</f>
        <v>5</v>
      </c>
    </row>
    <row r="59" spans="3:4">
      <c r="C59" s="14">
        <v>44132</v>
      </c>
      <c r="D59">
        <f>COUNTIF(Ventas!$B$2:$B$2858,Hoja3!C59)</f>
        <v>3</v>
      </c>
    </row>
    <row r="60" spans="3:4">
      <c r="C60" s="14">
        <v>44133</v>
      </c>
      <c r="D60">
        <f>COUNTIF(Ventas!$B$2:$B$2858,Hoja3!C60)</f>
        <v>9</v>
      </c>
    </row>
    <row r="61" spans="3:4">
      <c r="C61" s="14">
        <v>44134</v>
      </c>
      <c r="D61">
        <f>COUNTIF(Ventas!$B$2:$B$2858,Hoja3!C61)</f>
        <v>10</v>
      </c>
    </row>
    <row r="62" spans="3:4">
      <c r="C62" s="14">
        <v>44135</v>
      </c>
      <c r="D62">
        <f>COUNTIF(Ventas!$B$2:$B$2858,Hoja3!C62)</f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127B-F98F-E941-A22C-C876C6857BB1}">
  <dimension ref="C2:AK3021"/>
  <sheetViews>
    <sheetView workbookViewId="0">
      <selection activeCell="A3" sqref="A3"/>
    </sheetView>
  </sheetViews>
  <sheetFormatPr baseColWidth="10" defaultRowHeight="15.6"/>
  <cols>
    <col min="6" max="6" width="25.69921875" bestFit="1" customWidth="1"/>
    <col min="11" max="11" width="33.5" bestFit="1" customWidth="1"/>
    <col min="12" max="13" width="18.19921875" customWidth="1"/>
    <col min="16" max="16" width="16.69921875" bestFit="1" customWidth="1"/>
    <col min="34" max="34" width="13.19921875" bestFit="1" customWidth="1"/>
  </cols>
  <sheetData>
    <row r="2" spans="3:37">
      <c r="D2" s="1" t="s">
        <v>581</v>
      </c>
      <c r="E2" s="1"/>
      <c r="F2" s="1" t="s">
        <v>582</v>
      </c>
      <c r="G2" s="1" t="s">
        <v>583</v>
      </c>
      <c r="J2" t="s">
        <v>584</v>
      </c>
      <c r="P2" s="2" t="s">
        <v>10</v>
      </c>
      <c r="Q2" s="2" t="s">
        <v>826</v>
      </c>
      <c r="R2" s="2" t="s">
        <v>891</v>
      </c>
      <c r="S2" s="2"/>
      <c r="T2" s="2" t="s">
        <v>11</v>
      </c>
      <c r="U2" s="2" t="s">
        <v>826</v>
      </c>
      <c r="V2" s="2" t="s">
        <v>892</v>
      </c>
      <c r="X2" s="1" t="s">
        <v>824</v>
      </c>
      <c r="Y2" s="1" t="s">
        <v>825</v>
      </c>
      <c r="AA2" t="s">
        <v>893</v>
      </c>
      <c r="AD2" s="1" t="s">
        <v>896</v>
      </c>
      <c r="AE2" s="2" t="s">
        <v>897</v>
      </c>
      <c r="AH2" s="1" t="s">
        <v>899</v>
      </c>
      <c r="AI2" t="s">
        <v>901</v>
      </c>
      <c r="AJ2" t="s">
        <v>5</v>
      </c>
      <c r="AK2" t="s">
        <v>902</v>
      </c>
    </row>
    <row r="3" spans="3:37" ht="17.399999999999999">
      <c r="C3">
        <f ca="1">RANDBETWEEN(1,100)</f>
        <v>24</v>
      </c>
      <c r="D3" t="s">
        <v>322</v>
      </c>
      <c r="F3" s="4" t="s">
        <v>481</v>
      </c>
      <c r="G3">
        <f ca="1">RANDBETWEEN(1,100)</f>
        <v>41</v>
      </c>
      <c r="J3" s="5">
        <f ca="1">RANDBETWEEN(1,100)</f>
        <v>49</v>
      </c>
      <c r="K3" s="5" t="s">
        <v>675</v>
      </c>
      <c r="L3" s="6">
        <v>8851080</v>
      </c>
      <c r="M3" s="7">
        <v>0.16091285248840723</v>
      </c>
      <c r="P3" t="s">
        <v>796</v>
      </c>
      <c r="Q3" s="8">
        <v>10</v>
      </c>
      <c r="R3" t="str">
        <f>P3</f>
        <v>Blanco</v>
      </c>
      <c r="T3" s="9" t="s">
        <v>809</v>
      </c>
      <c r="U3">
        <v>10</v>
      </c>
      <c r="V3" t="str">
        <f t="shared" ref="V3:V11" si="0">T3</f>
        <v>XL</v>
      </c>
      <c r="X3">
        <v>97802013</v>
      </c>
      <c r="Y3">
        <f>COUNTIF(Producto!$A$2:$A$499,'Datos 2'!X3)</f>
        <v>12</v>
      </c>
      <c r="AA3" s="13">
        <v>43831</v>
      </c>
      <c r="AB3" s="12">
        <f>AA3</f>
        <v>43831</v>
      </c>
      <c r="AD3">
        <f>Ventas!E2</f>
        <v>20200001</v>
      </c>
      <c r="AE3">
        <f>COUNTIF(Ventas!$E$2:$E$2858,'Datos 2'!AD3)</f>
        <v>1</v>
      </c>
      <c r="AG3">
        <v>1</v>
      </c>
      <c r="AH3" t="s">
        <v>827</v>
      </c>
      <c r="AI3">
        <f>COUNTIF(Ventas!$I$2:$I$2858,'Datos 2'!AH3)</f>
        <v>38</v>
      </c>
      <c r="AJ3">
        <f>VLOOKUP(AH3,Compras!$C$2:$G$65,5,FALSE)</f>
        <v>5</v>
      </c>
      <c r="AK3">
        <f>AJ3-AI3</f>
        <v>-33</v>
      </c>
    </row>
    <row r="4" spans="3:37" ht="17.399999999999999">
      <c r="C4">
        <f t="shared" ref="C4:C67" ca="1" si="1">RANDBETWEEN(1,100)</f>
        <v>45</v>
      </c>
      <c r="D4" t="s">
        <v>191</v>
      </c>
      <c r="F4" s="4" t="s">
        <v>482</v>
      </c>
      <c r="G4">
        <f t="shared" ref="G4:G67" ca="1" si="2">RANDBETWEEN(1,100)</f>
        <v>3</v>
      </c>
      <c r="J4" s="5">
        <f t="shared" ref="J4:J67" ca="1" si="3">RANDBETWEEN(1,100)</f>
        <v>100</v>
      </c>
      <c r="K4" s="5" t="s">
        <v>675</v>
      </c>
      <c r="L4" s="6">
        <v>8851080</v>
      </c>
      <c r="M4" s="7">
        <v>0.16091285248840723</v>
      </c>
      <c r="P4" t="s">
        <v>808</v>
      </c>
      <c r="Q4">
        <v>15</v>
      </c>
      <c r="R4" t="str">
        <f t="shared" ref="R4:R16" si="4">P4</f>
        <v>Off white</v>
      </c>
      <c r="T4" s="9" t="s">
        <v>810</v>
      </c>
      <c r="U4">
        <v>20</v>
      </c>
      <c r="V4" t="str">
        <f t="shared" si="0"/>
        <v>L</v>
      </c>
      <c r="X4">
        <v>97802014</v>
      </c>
      <c r="Y4">
        <f>COUNTIF(Producto!$A$2:$A$499,'Datos 2'!X4)</f>
        <v>8</v>
      </c>
      <c r="AD4">
        <f>AD3+1</f>
        <v>20200002</v>
      </c>
      <c r="AE4">
        <f>COUNTIF(Ventas!$E$2:$E$2858,'Datos 2'!AD4)</f>
        <v>1</v>
      </c>
      <c r="AG4">
        <v>2</v>
      </c>
      <c r="AH4" t="s">
        <v>828</v>
      </c>
      <c r="AI4">
        <f>COUNTIF(Ventas!$I$2:$I$2858,'Datos 2'!AH4)</f>
        <v>48</v>
      </c>
      <c r="AJ4">
        <f>VLOOKUP(AH4,Compras!$C$2:$G$65,5,FALSE)</f>
        <v>6</v>
      </c>
      <c r="AK4">
        <f t="shared" ref="AK4:AK66" si="5">AJ4-AI4</f>
        <v>-42</v>
      </c>
    </row>
    <row r="5" spans="3:37" ht="17.399999999999999">
      <c r="C5">
        <f t="shared" ca="1" si="1"/>
        <v>2</v>
      </c>
      <c r="D5" t="s">
        <v>374</v>
      </c>
      <c r="F5" s="4" t="s">
        <v>483</v>
      </c>
      <c r="G5">
        <f t="shared" ca="1" si="2"/>
        <v>64</v>
      </c>
      <c r="J5" s="5">
        <f t="shared" ca="1" si="3"/>
        <v>72</v>
      </c>
      <c r="K5" s="5" t="s">
        <v>675</v>
      </c>
      <c r="L5" s="6">
        <v>8851080</v>
      </c>
      <c r="M5" s="7">
        <v>0.16091285248840723</v>
      </c>
      <c r="P5" t="s">
        <v>797</v>
      </c>
      <c r="Q5" s="8">
        <v>20</v>
      </c>
      <c r="R5" t="str">
        <f t="shared" si="4"/>
        <v>Negro</v>
      </c>
      <c r="T5" s="9" t="s">
        <v>811</v>
      </c>
      <c r="U5">
        <v>30</v>
      </c>
      <c r="V5" t="str">
        <f t="shared" si="0"/>
        <v>M</v>
      </c>
      <c r="X5">
        <v>97802015</v>
      </c>
      <c r="Y5">
        <f>COUNTIF(Producto!$A$2:$A$499,'Datos 2'!X5)</f>
        <v>4</v>
      </c>
      <c r="AA5" t="s">
        <v>894</v>
      </c>
      <c r="AD5">
        <f t="shared" ref="AD5:AD68" si="6">AD4+1</f>
        <v>20200003</v>
      </c>
      <c r="AE5">
        <f>COUNTIF(Ventas!$E$2:$E$2858,'Datos 2'!AD5)</f>
        <v>1</v>
      </c>
      <c r="AG5">
        <v>3</v>
      </c>
      <c r="AH5" t="s">
        <v>829</v>
      </c>
      <c r="AI5">
        <f>COUNTIF(Ventas!$I$2:$I$2858,'Datos 2'!AH5)</f>
        <v>44</v>
      </c>
      <c r="AJ5">
        <f>VLOOKUP(AH5,Compras!$C$2:$G$65,5,FALSE)</f>
        <v>2</v>
      </c>
      <c r="AK5">
        <f t="shared" si="5"/>
        <v>-42</v>
      </c>
    </row>
    <row r="6" spans="3:37" ht="17.399999999999999">
      <c r="C6">
        <f t="shared" ca="1" si="1"/>
        <v>71</v>
      </c>
      <c r="D6" t="s">
        <v>145</v>
      </c>
      <c r="F6" s="4" t="s">
        <v>484</v>
      </c>
      <c r="G6">
        <f t="shared" ca="1" si="2"/>
        <v>5</v>
      </c>
      <c r="J6" s="5">
        <f t="shared" ca="1" si="3"/>
        <v>81</v>
      </c>
      <c r="K6" s="5" t="s">
        <v>675</v>
      </c>
      <c r="L6" s="6">
        <v>8851080</v>
      </c>
      <c r="M6" s="7">
        <v>0.16091285248840723</v>
      </c>
      <c r="P6" t="s">
        <v>807</v>
      </c>
      <c r="Q6">
        <v>25</v>
      </c>
      <c r="R6" t="str">
        <f t="shared" si="4"/>
        <v>Gris</v>
      </c>
      <c r="T6" s="9" t="s">
        <v>812</v>
      </c>
      <c r="U6">
        <v>40</v>
      </c>
      <c r="V6" t="str">
        <f t="shared" si="0"/>
        <v>S</v>
      </c>
      <c r="X6">
        <v>97802016</v>
      </c>
      <c r="Y6">
        <f>COUNTIF(Producto!$A$2:$A$499,'Datos 2'!X6)</f>
        <v>12</v>
      </c>
      <c r="AA6" s="13">
        <v>44196</v>
      </c>
      <c r="AB6" s="12">
        <f>AA6</f>
        <v>44196</v>
      </c>
      <c r="AD6">
        <f t="shared" si="6"/>
        <v>20200004</v>
      </c>
      <c r="AE6">
        <f>COUNTIF(Ventas!$E$2:$E$2858,'Datos 2'!AD6)</f>
        <v>1</v>
      </c>
      <c r="AG6">
        <v>4</v>
      </c>
      <c r="AH6" t="s">
        <v>830</v>
      </c>
      <c r="AI6">
        <f>COUNTIF(Ventas!$I$2:$I$2858,'Datos 2'!AH6)</f>
        <v>42</v>
      </c>
      <c r="AJ6">
        <f>VLOOKUP(AH6,Compras!$C$2:$G$65,5,FALSE)</f>
        <v>2</v>
      </c>
      <c r="AK6">
        <f t="shared" si="5"/>
        <v>-40</v>
      </c>
    </row>
    <row r="7" spans="3:37" ht="17.399999999999999">
      <c r="C7">
        <f t="shared" ca="1" si="1"/>
        <v>60</v>
      </c>
      <c r="D7" t="s">
        <v>43</v>
      </c>
      <c r="F7" s="4" t="s">
        <v>485</v>
      </c>
      <c r="G7">
        <f t="shared" ca="1" si="2"/>
        <v>69</v>
      </c>
      <c r="J7" s="5">
        <f t="shared" ca="1" si="3"/>
        <v>46</v>
      </c>
      <c r="K7" s="5" t="s">
        <v>675</v>
      </c>
      <c r="L7" s="6">
        <v>8851080</v>
      </c>
      <c r="M7" s="7">
        <v>0.16091285248840723</v>
      </c>
      <c r="P7" t="s">
        <v>821</v>
      </c>
      <c r="Q7">
        <v>29</v>
      </c>
      <c r="R7" t="str">
        <f t="shared" si="4"/>
        <v>Café</v>
      </c>
      <c r="T7" s="9" t="s">
        <v>813</v>
      </c>
      <c r="U7">
        <v>90</v>
      </c>
      <c r="V7" t="str">
        <f t="shared" si="0"/>
        <v>Unitalla</v>
      </c>
      <c r="X7">
        <v>97802017</v>
      </c>
      <c r="Y7">
        <f>COUNTIF(Producto!$A$2:$A$499,'Datos 2'!X7)</f>
        <v>12</v>
      </c>
      <c r="AD7">
        <f t="shared" si="6"/>
        <v>20200005</v>
      </c>
      <c r="AE7">
        <f>COUNTIF(Ventas!$E$2:$E$2858,'Datos 2'!AD7)</f>
        <v>1</v>
      </c>
      <c r="AG7">
        <v>5</v>
      </c>
      <c r="AH7" t="s">
        <v>831</v>
      </c>
      <c r="AI7">
        <f>COUNTIF(Ventas!$I$2:$I$2858,'Datos 2'!AH7)</f>
        <v>46</v>
      </c>
      <c r="AJ7" t="e">
        <f>VLOOKUP(AH7,Compras!$C$2:$G$65,5,FALSE)</f>
        <v>#N/A</v>
      </c>
      <c r="AK7" t="e">
        <f t="shared" si="5"/>
        <v>#N/A</v>
      </c>
    </row>
    <row r="8" spans="3:37" ht="17.399999999999999">
      <c r="C8">
        <f t="shared" ca="1" si="1"/>
        <v>80</v>
      </c>
      <c r="D8" t="s">
        <v>57</v>
      </c>
      <c r="F8" s="4" t="s">
        <v>486</v>
      </c>
      <c r="G8">
        <f t="shared" ca="1" si="2"/>
        <v>85</v>
      </c>
      <c r="J8" s="5">
        <f t="shared" ca="1" si="3"/>
        <v>86</v>
      </c>
      <c r="K8" s="5" t="s">
        <v>675</v>
      </c>
      <c r="L8" s="6">
        <v>8851080</v>
      </c>
      <c r="M8" s="7">
        <v>0.16091285248840723</v>
      </c>
      <c r="P8" t="s">
        <v>798</v>
      </c>
      <c r="Q8">
        <v>30</v>
      </c>
      <c r="R8" t="str">
        <f t="shared" si="4"/>
        <v>Rojo</v>
      </c>
      <c r="V8">
        <f t="shared" si="0"/>
        <v>0</v>
      </c>
      <c r="X8">
        <v>97802018</v>
      </c>
      <c r="Y8">
        <f>COUNTIF(Producto!$A$2:$A$499,'Datos 2'!X8)</f>
        <v>16</v>
      </c>
      <c r="AD8">
        <f t="shared" si="6"/>
        <v>20200006</v>
      </c>
      <c r="AE8">
        <f>COUNTIF(Ventas!$E$2:$E$2858,'Datos 2'!AD8)</f>
        <v>1</v>
      </c>
      <c r="AG8">
        <v>6</v>
      </c>
      <c r="AH8" t="s">
        <v>832</v>
      </c>
      <c r="AI8">
        <f>COUNTIF(Ventas!$I$2:$I$2858,'Datos 2'!AH8)</f>
        <v>36</v>
      </c>
      <c r="AJ8">
        <f>VLOOKUP(AH8,Compras!$C$2:$G$65,5,FALSE)</f>
        <v>4</v>
      </c>
      <c r="AK8">
        <f t="shared" si="5"/>
        <v>-32</v>
      </c>
    </row>
    <row r="9" spans="3:37" ht="17.399999999999999">
      <c r="C9">
        <f t="shared" ca="1" si="1"/>
        <v>1</v>
      </c>
      <c r="D9" t="s">
        <v>272</v>
      </c>
      <c r="F9" s="4" t="s">
        <v>487</v>
      </c>
      <c r="G9">
        <f t="shared" ca="1" si="2"/>
        <v>96</v>
      </c>
      <c r="J9" s="5">
        <f t="shared" ca="1" si="3"/>
        <v>43</v>
      </c>
      <c r="K9" s="5" t="s">
        <v>675</v>
      </c>
      <c r="L9" s="6">
        <v>8851080</v>
      </c>
      <c r="M9" s="7">
        <v>0.16091285248840723</v>
      </c>
      <c r="P9" t="s">
        <v>799</v>
      </c>
      <c r="Q9">
        <v>40</v>
      </c>
      <c r="R9" t="str">
        <f t="shared" si="4"/>
        <v>Verde</v>
      </c>
      <c r="V9">
        <f t="shared" si="0"/>
        <v>0</v>
      </c>
      <c r="X9">
        <v>97802019</v>
      </c>
      <c r="Y9">
        <f>COUNTIF(Producto!$A$2:$A$499,'Datos 2'!X9)</f>
        <v>0</v>
      </c>
      <c r="AD9">
        <f t="shared" si="6"/>
        <v>20200007</v>
      </c>
      <c r="AE9">
        <f>COUNTIF(Ventas!$E$2:$E$2858,'Datos 2'!AD9)</f>
        <v>1</v>
      </c>
      <c r="AG9">
        <v>7</v>
      </c>
      <c r="AH9" t="s">
        <v>833</v>
      </c>
      <c r="AI9">
        <f>COUNTIF(Ventas!$I$2:$I$2858,'Datos 2'!AH9)</f>
        <v>46</v>
      </c>
      <c r="AJ9">
        <f>VLOOKUP(AH9,Compras!$C$2:$G$65,5,FALSE)</f>
        <v>3</v>
      </c>
      <c r="AK9">
        <f t="shared" si="5"/>
        <v>-43</v>
      </c>
    </row>
    <row r="10" spans="3:37" ht="17.399999999999999">
      <c r="C10">
        <f t="shared" ca="1" si="1"/>
        <v>9</v>
      </c>
      <c r="D10" t="s">
        <v>345</v>
      </c>
      <c r="F10" s="4" t="s">
        <v>488</v>
      </c>
      <c r="G10">
        <f t="shared" ca="1" si="2"/>
        <v>52</v>
      </c>
      <c r="J10" s="5">
        <f t="shared" ca="1" si="3"/>
        <v>98</v>
      </c>
      <c r="K10" s="5" t="s">
        <v>675</v>
      </c>
      <c r="L10" s="6">
        <v>8851080</v>
      </c>
      <c r="M10" s="7">
        <v>0.16091285248840723</v>
      </c>
      <c r="P10" t="s">
        <v>800</v>
      </c>
      <c r="Q10">
        <v>50</v>
      </c>
      <c r="R10" t="str">
        <f t="shared" si="4"/>
        <v>Amarillo</v>
      </c>
      <c r="V10">
        <f t="shared" si="0"/>
        <v>0</v>
      </c>
      <c r="X10">
        <v>97802020</v>
      </c>
      <c r="Y10">
        <f>COUNTIF(Producto!$A$2:$A$499,'Datos 2'!X10)</f>
        <v>0</v>
      </c>
      <c r="AD10">
        <f t="shared" si="6"/>
        <v>20200008</v>
      </c>
      <c r="AE10">
        <f>COUNTIF(Ventas!$E$2:$E$2858,'Datos 2'!AD10)</f>
        <v>1</v>
      </c>
      <c r="AG10">
        <v>8</v>
      </c>
      <c r="AH10" t="s">
        <v>834</v>
      </c>
      <c r="AI10">
        <f>COUNTIF(Ventas!$I$2:$I$2858,'Datos 2'!AH10)</f>
        <v>48</v>
      </c>
      <c r="AJ10">
        <f>VLOOKUP(AH10,Compras!$C$2:$G$65,5,FALSE)</f>
        <v>9</v>
      </c>
      <c r="AK10">
        <f t="shared" si="5"/>
        <v>-39</v>
      </c>
    </row>
    <row r="11" spans="3:37" ht="17.399999999999999">
      <c r="C11">
        <f t="shared" ca="1" si="1"/>
        <v>43</v>
      </c>
      <c r="D11" t="s">
        <v>368</v>
      </c>
      <c r="F11" s="4" t="s">
        <v>489</v>
      </c>
      <c r="G11">
        <f t="shared" ca="1" si="2"/>
        <v>39</v>
      </c>
      <c r="J11" s="5">
        <f t="shared" ca="1" si="3"/>
        <v>23</v>
      </c>
      <c r="K11" s="5" t="s">
        <v>675</v>
      </c>
      <c r="L11" s="6">
        <v>8851080</v>
      </c>
      <c r="M11" s="7">
        <v>0.16091285248840723</v>
      </c>
      <c r="P11" t="s">
        <v>801</v>
      </c>
      <c r="Q11">
        <v>60</v>
      </c>
      <c r="R11" t="str">
        <f t="shared" si="4"/>
        <v>Azul</v>
      </c>
      <c r="V11">
        <f t="shared" si="0"/>
        <v>0</v>
      </c>
      <c r="X11">
        <v>97802021</v>
      </c>
      <c r="Y11">
        <f>COUNTIF(Producto!$A$2:$A$499,'Datos 2'!X11)</f>
        <v>0</v>
      </c>
      <c r="AD11">
        <f t="shared" si="6"/>
        <v>20200009</v>
      </c>
      <c r="AE11">
        <f>COUNTIF(Ventas!$E$2:$E$2858,'Datos 2'!AD11)</f>
        <v>1</v>
      </c>
      <c r="AG11">
        <v>9</v>
      </c>
      <c r="AH11" t="s">
        <v>835</v>
      </c>
      <c r="AI11">
        <f>COUNTIF(Ventas!$I$2:$I$2858,'Datos 2'!AH11)</f>
        <v>39</v>
      </c>
      <c r="AJ11" t="e">
        <f>VLOOKUP(AH11,Compras!$C$2:$G$65,5,FALSE)</f>
        <v>#N/A</v>
      </c>
      <c r="AK11" t="e">
        <f t="shared" si="5"/>
        <v>#N/A</v>
      </c>
    </row>
    <row r="12" spans="3:37" ht="17.399999999999999">
      <c r="C12">
        <f t="shared" ca="1" si="1"/>
        <v>14</v>
      </c>
      <c r="D12" t="s">
        <v>86</v>
      </c>
      <c r="F12" s="4" t="s">
        <v>490</v>
      </c>
      <c r="G12">
        <f t="shared" ca="1" si="2"/>
        <v>36</v>
      </c>
      <c r="J12" s="5">
        <f t="shared" ca="1" si="3"/>
        <v>27</v>
      </c>
      <c r="K12" s="5" t="s">
        <v>675</v>
      </c>
      <c r="L12" s="6">
        <v>8851080</v>
      </c>
      <c r="M12" s="7">
        <v>0.16091285248840723</v>
      </c>
      <c r="P12" t="s">
        <v>802</v>
      </c>
      <c r="Q12">
        <v>70</v>
      </c>
      <c r="R12" t="str">
        <f t="shared" si="4"/>
        <v>Rosa</v>
      </c>
      <c r="X12">
        <v>97802022</v>
      </c>
      <c r="Y12">
        <f>COUNTIF(Producto!$A$2:$A$499,'Datos 2'!X12)</f>
        <v>0</v>
      </c>
      <c r="AD12">
        <f t="shared" si="6"/>
        <v>20200010</v>
      </c>
      <c r="AE12">
        <f>COUNTIF(Ventas!$E$2:$E$2858,'Datos 2'!AD12)</f>
        <v>1</v>
      </c>
      <c r="AG12">
        <v>10</v>
      </c>
      <c r="AH12" t="s">
        <v>836</v>
      </c>
      <c r="AI12">
        <f>COUNTIF(Ventas!$I$2:$I$2858,'Datos 2'!AH12)</f>
        <v>47</v>
      </c>
      <c r="AJ12">
        <f>VLOOKUP(AH12,Compras!$C$2:$G$65,5,FALSE)</f>
        <v>8</v>
      </c>
      <c r="AK12">
        <f t="shared" si="5"/>
        <v>-39</v>
      </c>
    </row>
    <row r="13" spans="3:37" ht="17.399999999999999">
      <c r="C13">
        <f t="shared" ca="1" si="1"/>
        <v>34</v>
      </c>
      <c r="D13" t="s">
        <v>150</v>
      </c>
      <c r="F13" s="4" t="s">
        <v>491</v>
      </c>
      <c r="G13">
        <f t="shared" ca="1" si="2"/>
        <v>91</v>
      </c>
      <c r="J13" s="5">
        <f t="shared" ca="1" si="3"/>
        <v>78</v>
      </c>
      <c r="K13" s="5" t="s">
        <v>675</v>
      </c>
      <c r="L13" s="6">
        <v>8851080</v>
      </c>
      <c r="M13" s="7">
        <v>0.16091285248840723</v>
      </c>
      <c r="P13" t="s">
        <v>816</v>
      </c>
      <c r="Q13">
        <v>90</v>
      </c>
      <c r="R13" t="str">
        <f t="shared" si="4"/>
        <v>Estampado abstracto</v>
      </c>
      <c r="X13">
        <v>97802023</v>
      </c>
      <c r="Y13">
        <f>COUNTIF(Producto!$A$2:$A$499,'Datos 2'!X13)</f>
        <v>0</v>
      </c>
      <c r="AD13">
        <f t="shared" si="6"/>
        <v>20200011</v>
      </c>
      <c r="AE13">
        <f>COUNTIF(Ventas!$E$2:$E$2858,'Datos 2'!AD13)</f>
        <v>1</v>
      </c>
      <c r="AG13">
        <v>11</v>
      </c>
      <c r="AH13" t="s">
        <v>837</v>
      </c>
      <c r="AI13">
        <f>COUNTIF(Ventas!$I$2:$I$2858,'Datos 2'!AH13)</f>
        <v>46</v>
      </c>
      <c r="AJ13" t="e">
        <f>VLOOKUP(AH13,Compras!$C$2:$G$65,5,FALSE)</f>
        <v>#N/A</v>
      </c>
      <c r="AK13" t="e">
        <f t="shared" si="5"/>
        <v>#N/A</v>
      </c>
    </row>
    <row r="14" spans="3:37" ht="17.399999999999999">
      <c r="C14">
        <f t="shared" ca="1" si="1"/>
        <v>76</v>
      </c>
      <c r="D14" t="s">
        <v>216</v>
      </c>
      <c r="F14" s="4" t="s">
        <v>492</v>
      </c>
      <c r="G14">
        <f t="shared" ca="1" si="2"/>
        <v>38</v>
      </c>
      <c r="J14" s="5">
        <f t="shared" ca="1" si="3"/>
        <v>77</v>
      </c>
      <c r="K14" s="5" t="s">
        <v>675</v>
      </c>
      <c r="L14" s="6">
        <v>8851080</v>
      </c>
      <c r="M14" s="7">
        <v>0.16091285248840723</v>
      </c>
      <c r="P14" t="s">
        <v>814</v>
      </c>
      <c r="Q14">
        <v>91</v>
      </c>
      <c r="R14" t="str">
        <f t="shared" si="4"/>
        <v>Estampado animal</v>
      </c>
      <c r="X14">
        <v>97802024</v>
      </c>
      <c r="Y14">
        <f>COUNTIF(Producto!$A$2:$A$499,'Datos 2'!X14)</f>
        <v>0</v>
      </c>
      <c r="AD14">
        <f t="shared" si="6"/>
        <v>20200012</v>
      </c>
      <c r="AE14">
        <f>COUNTIF(Ventas!$E$2:$E$2858,'Datos 2'!AD14)</f>
        <v>1</v>
      </c>
      <c r="AG14">
        <v>12</v>
      </c>
      <c r="AH14" t="s">
        <v>838</v>
      </c>
      <c r="AI14">
        <f>COUNTIF(Ventas!$I$2:$I$2858,'Datos 2'!AH14)</f>
        <v>41</v>
      </c>
      <c r="AJ14" t="e">
        <f>VLOOKUP(AH14,Compras!$C$2:$G$65,5,FALSE)</f>
        <v>#N/A</v>
      </c>
      <c r="AK14" t="e">
        <f t="shared" si="5"/>
        <v>#N/A</v>
      </c>
    </row>
    <row r="15" spans="3:37" ht="17.399999999999999">
      <c r="C15">
        <f t="shared" ca="1" si="1"/>
        <v>11</v>
      </c>
      <c r="D15" t="s">
        <v>280</v>
      </c>
      <c r="F15" s="4" t="s">
        <v>493</v>
      </c>
      <c r="G15">
        <f t="shared" ca="1" si="2"/>
        <v>42</v>
      </c>
      <c r="J15" s="5">
        <f t="shared" ca="1" si="3"/>
        <v>42</v>
      </c>
      <c r="K15" s="5" t="s">
        <v>675</v>
      </c>
      <c r="L15" s="6">
        <v>8851080</v>
      </c>
      <c r="M15" s="7">
        <v>0.16091285248840723</v>
      </c>
      <c r="P15" t="s">
        <v>815</v>
      </c>
      <c r="Q15">
        <v>92</v>
      </c>
      <c r="R15" t="str">
        <f t="shared" si="4"/>
        <v>Estampado floral</v>
      </c>
      <c r="X15">
        <v>97802025</v>
      </c>
      <c r="Y15">
        <f>COUNTIF(Producto!$A$2:$A$499,'Datos 2'!X15)</f>
        <v>0</v>
      </c>
      <c r="AD15">
        <f t="shared" si="6"/>
        <v>20200013</v>
      </c>
      <c r="AE15">
        <f>COUNTIF(Ventas!$E$2:$E$2858,'Datos 2'!AD15)</f>
        <v>1</v>
      </c>
      <c r="AG15">
        <v>13</v>
      </c>
      <c r="AH15" t="s">
        <v>839</v>
      </c>
      <c r="AI15">
        <f>COUNTIF(Ventas!$I$2:$I$2858,'Datos 2'!AH15)</f>
        <v>54</v>
      </c>
      <c r="AJ15">
        <f>VLOOKUP(AH15,Compras!$C$2:$G$65,5,FALSE)</f>
        <v>7</v>
      </c>
      <c r="AK15">
        <f t="shared" si="5"/>
        <v>-47</v>
      </c>
    </row>
    <row r="16" spans="3:37" ht="17.399999999999999">
      <c r="C16">
        <f t="shared" ca="1" si="1"/>
        <v>62</v>
      </c>
      <c r="D16" t="s">
        <v>63</v>
      </c>
      <c r="F16" s="4" t="s">
        <v>494</v>
      </c>
      <c r="G16">
        <f t="shared" ca="1" si="2"/>
        <v>98</v>
      </c>
      <c r="J16" s="5">
        <f t="shared" ca="1" si="3"/>
        <v>72</v>
      </c>
      <c r="K16" s="5" t="s">
        <v>675</v>
      </c>
      <c r="L16" s="6">
        <v>8851080</v>
      </c>
      <c r="M16" s="7">
        <v>0.16091285248840723</v>
      </c>
      <c r="P16" t="s">
        <v>817</v>
      </c>
      <c r="Q16">
        <v>93</v>
      </c>
      <c r="R16" t="str">
        <f t="shared" si="4"/>
        <v>Con texto</v>
      </c>
      <c r="X16">
        <v>97802026</v>
      </c>
      <c r="Y16">
        <f>COUNTIF(Producto!$A$2:$A$499,'Datos 2'!X16)</f>
        <v>0</v>
      </c>
      <c r="AD16">
        <f t="shared" si="6"/>
        <v>20200014</v>
      </c>
      <c r="AE16">
        <f>COUNTIF(Ventas!$E$2:$E$2858,'Datos 2'!AD16)</f>
        <v>1</v>
      </c>
      <c r="AG16">
        <v>14</v>
      </c>
      <c r="AH16" t="s">
        <v>840</v>
      </c>
      <c r="AI16">
        <f>COUNTIF(Ventas!$I$2:$I$2858,'Datos 2'!AH16)</f>
        <v>49</v>
      </c>
      <c r="AJ16">
        <f>VLOOKUP(AH16,Compras!$C$2:$G$65,5,FALSE)</f>
        <v>10</v>
      </c>
      <c r="AK16">
        <f t="shared" si="5"/>
        <v>-39</v>
      </c>
    </row>
    <row r="17" spans="3:37" ht="17.399999999999999">
      <c r="C17">
        <f t="shared" ca="1" si="1"/>
        <v>13</v>
      </c>
      <c r="D17" t="s">
        <v>212</v>
      </c>
      <c r="F17" s="4" t="s">
        <v>495</v>
      </c>
      <c r="G17">
        <f t="shared" ca="1" si="2"/>
        <v>21</v>
      </c>
      <c r="J17" s="5">
        <f t="shared" ca="1" si="3"/>
        <v>55</v>
      </c>
      <c r="K17" s="5" t="s">
        <v>675</v>
      </c>
      <c r="L17" s="6">
        <v>8851080</v>
      </c>
      <c r="M17" s="7">
        <v>0.16091285248840723</v>
      </c>
      <c r="X17">
        <v>97802027</v>
      </c>
      <c r="Y17">
        <f>COUNTIF(Producto!$A$2:$A$499,'Datos 2'!X17)</f>
        <v>0</v>
      </c>
      <c r="AD17">
        <f t="shared" si="6"/>
        <v>20200015</v>
      </c>
      <c r="AE17">
        <f>COUNTIF(Ventas!$E$2:$E$2858,'Datos 2'!AD17)</f>
        <v>1</v>
      </c>
      <c r="AG17">
        <v>15</v>
      </c>
      <c r="AH17" t="s">
        <v>841</v>
      </c>
      <c r="AI17">
        <f>COUNTIF(Ventas!$I$2:$I$2858,'Datos 2'!AH17)</f>
        <v>38</v>
      </c>
      <c r="AJ17" t="e">
        <f>VLOOKUP(AH17,Compras!$C$2:$G$65,5,FALSE)</f>
        <v>#N/A</v>
      </c>
      <c r="AK17" t="e">
        <f t="shared" si="5"/>
        <v>#N/A</v>
      </c>
    </row>
    <row r="18" spans="3:37" ht="17.399999999999999">
      <c r="C18">
        <f t="shared" ca="1" si="1"/>
        <v>49</v>
      </c>
      <c r="D18" t="s">
        <v>424</v>
      </c>
      <c r="F18" s="4" t="s">
        <v>496</v>
      </c>
      <c r="G18">
        <f t="shared" ca="1" si="2"/>
        <v>72</v>
      </c>
      <c r="J18" s="5">
        <f t="shared" ca="1" si="3"/>
        <v>6</v>
      </c>
      <c r="K18" s="5" t="s">
        <v>675</v>
      </c>
      <c r="L18" s="6">
        <v>8851080</v>
      </c>
      <c r="M18" s="7">
        <v>0.16091285248840723</v>
      </c>
      <c r="X18">
        <v>97802028</v>
      </c>
      <c r="Y18">
        <f>COUNTIF(Producto!$A$2:$A$499,'Datos 2'!X18)</f>
        <v>0</v>
      </c>
      <c r="AD18">
        <f t="shared" si="6"/>
        <v>20200016</v>
      </c>
      <c r="AE18">
        <f>COUNTIF(Ventas!$E$2:$E$2858,'Datos 2'!AD18)</f>
        <v>1</v>
      </c>
      <c r="AG18">
        <v>16</v>
      </c>
      <c r="AH18" t="s">
        <v>842</v>
      </c>
      <c r="AI18">
        <f>COUNTIF(Ventas!$I$2:$I$2858,'Datos 2'!AH18)</f>
        <v>38</v>
      </c>
      <c r="AJ18" t="e">
        <f>VLOOKUP(AH18,Compras!$C$2:$G$65,5,FALSE)</f>
        <v>#N/A</v>
      </c>
      <c r="AK18" t="e">
        <f t="shared" si="5"/>
        <v>#N/A</v>
      </c>
    </row>
    <row r="19" spans="3:37" ht="17.399999999999999">
      <c r="C19">
        <f t="shared" ca="1" si="1"/>
        <v>45</v>
      </c>
      <c r="D19" t="s">
        <v>68</v>
      </c>
      <c r="F19" s="4" t="s">
        <v>497</v>
      </c>
      <c r="G19">
        <f t="shared" ca="1" si="2"/>
        <v>54</v>
      </c>
      <c r="J19" s="5">
        <f t="shared" ca="1" si="3"/>
        <v>92</v>
      </c>
      <c r="K19" s="5" t="s">
        <v>675</v>
      </c>
      <c r="L19" s="6">
        <v>8851080</v>
      </c>
      <c r="M19" s="7">
        <v>0.16091285248840723</v>
      </c>
      <c r="X19">
        <v>97802029</v>
      </c>
      <c r="Y19">
        <f>COUNTIF(Producto!$A$2:$A$499,'Datos 2'!X19)</f>
        <v>0</v>
      </c>
      <c r="AD19">
        <f t="shared" si="6"/>
        <v>20200017</v>
      </c>
      <c r="AE19">
        <f>COUNTIF(Ventas!$E$2:$E$2858,'Datos 2'!AD19)</f>
        <v>1</v>
      </c>
      <c r="AG19">
        <v>17</v>
      </c>
      <c r="AH19" t="s">
        <v>843</v>
      </c>
      <c r="AI19">
        <f>COUNTIF(Ventas!$I$2:$I$2858,'Datos 2'!AH19)</f>
        <v>43</v>
      </c>
      <c r="AJ19">
        <f>VLOOKUP(AH19,Compras!$C$2:$G$65,5,FALSE)</f>
        <v>2</v>
      </c>
      <c r="AK19">
        <f t="shared" si="5"/>
        <v>-41</v>
      </c>
    </row>
    <row r="20" spans="3:37" ht="17.399999999999999">
      <c r="C20">
        <f t="shared" ca="1" si="1"/>
        <v>48</v>
      </c>
      <c r="D20" t="s">
        <v>181</v>
      </c>
      <c r="F20" s="4" t="s">
        <v>498</v>
      </c>
      <c r="G20">
        <f t="shared" ca="1" si="2"/>
        <v>13</v>
      </c>
      <c r="J20" s="5">
        <f t="shared" ca="1" si="3"/>
        <v>32</v>
      </c>
      <c r="K20" s="5" t="s">
        <v>675</v>
      </c>
      <c r="L20" s="6">
        <v>8851080</v>
      </c>
      <c r="M20" s="7">
        <v>0.16091285248840723</v>
      </c>
      <c r="X20">
        <v>97802030</v>
      </c>
      <c r="Y20">
        <f>COUNTIF(Producto!$A$2:$A$499,'Datos 2'!X20)</f>
        <v>0</v>
      </c>
      <c r="AD20">
        <f t="shared" si="6"/>
        <v>20200018</v>
      </c>
      <c r="AE20">
        <f>COUNTIF(Ventas!$E$2:$E$2858,'Datos 2'!AD20)</f>
        <v>1</v>
      </c>
      <c r="AG20">
        <v>18</v>
      </c>
      <c r="AH20" t="s">
        <v>844</v>
      </c>
      <c r="AI20">
        <f>COUNTIF(Ventas!$I$2:$I$2858,'Datos 2'!AH20)</f>
        <v>64</v>
      </c>
      <c r="AJ20">
        <f>VLOOKUP(AH20,Compras!$C$2:$G$65,5,FALSE)</f>
        <v>1</v>
      </c>
      <c r="AK20">
        <f t="shared" si="5"/>
        <v>-63</v>
      </c>
    </row>
    <row r="21" spans="3:37" ht="17.399999999999999">
      <c r="C21">
        <f t="shared" ca="1" si="1"/>
        <v>89</v>
      </c>
      <c r="D21" t="s">
        <v>372</v>
      </c>
      <c r="F21" s="4" t="s">
        <v>499</v>
      </c>
      <c r="G21">
        <f t="shared" ca="1" si="2"/>
        <v>97</v>
      </c>
      <c r="J21" s="5">
        <f t="shared" ca="1" si="3"/>
        <v>46</v>
      </c>
      <c r="K21" s="5" t="s">
        <v>675</v>
      </c>
      <c r="L21" s="6">
        <v>8851080</v>
      </c>
      <c r="M21" s="7">
        <v>0.16091285248840723</v>
      </c>
      <c r="X21">
        <v>97802031</v>
      </c>
      <c r="Y21">
        <f>COUNTIF(Producto!$A$2:$A$499,'Datos 2'!X21)</f>
        <v>0</v>
      </c>
      <c r="AD21">
        <f t="shared" si="6"/>
        <v>20200019</v>
      </c>
      <c r="AE21">
        <f>COUNTIF(Ventas!$E$2:$E$2858,'Datos 2'!AD21)</f>
        <v>1</v>
      </c>
      <c r="AG21">
        <v>19</v>
      </c>
      <c r="AH21" t="s">
        <v>845</v>
      </c>
      <c r="AI21">
        <f>COUNTIF(Ventas!$I$2:$I$2858,'Datos 2'!AH21)</f>
        <v>54</v>
      </c>
      <c r="AJ21" t="e">
        <f>VLOOKUP(AH21,Compras!$C$2:$G$65,5,FALSE)</f>
        <v>#N/A</v>
      </c>
      <c r="AK21" t="e">
        <f t="shared" si="5"/>
        <v>#N/A</v>
      </c>
    </row>
    <row r="22" spans="3:37" ht="17.399999999999999">
      <c r="C22">
        <f t="shared" ca="1" si="1"/>
        <v>64</v>
      </c>
      <c r="D22" t="s">
        <v>268</v>
      </c>
      <c r="F22" s="4" t="s">
        <v>500</v>
      </c>
      <c r="G22">
        <f t="shared" ca="1" si="2"/>
        <v>76</v>
      </c>
      <c r="J22" s="5">
        <f t="shared" ca="1" si="3"/>
        <v>66</v>
      </c>
      <c r="K22" s="5" t="s">
        <v>675</v>
      </c>
      <c r="L22" s="6">
        <v>8851080</v>
      </c>
      <c r="M22" s="7">
        <v>0.16091285248840723</v>
      </c>
      <c r="X22">
        <v>97802032</v>
      </c>
      <c r="Y22">
        <f>COUNTIF(Producto!$A$2:$A$499,'Datos 2'!X22)</f>
        <v>0</v>
      </c>
      <c r="AD22">
        <f t="shared" si="6"/>
        <v>20200020</v>
      </c>
      <c r="AE22">
        <f>COUNTIF(Ventas!$E$2:$E$2858,'Datos 2'!AD22)</f>
        <v>1</v>
      </c>
      <c r="AG22">
        <v>20</v>
      </c>
      <c r="AH22" t="s">
        <v>846</v>
      </c>
      <c r="AI22">
        <f>COUNTIF(Ventas!$I$2:$I$2858,'Datos 2'!AH22)</f>
        <v>38</v>
      </c>
      <c r="AJ22">
        <f>VLOOKUP(AH22,Compras!$C$2:$G$65,5,FALSE)</f>
        <v>8</v>
      </c>
      <c r="AK22">
        <f t="shared" si="5"/>
        <v>-30</v>
      </c>
    </row>
    <row r="23" spans="3:37" ht="17.399999999999999">
      <c r="C23">
        <f t="shared" ca="1" si="1"/>
        <v>38</v>
      </c>
      <c r="D23" t="s">
        <v>388</v>
      </c>
      <c r="F23" s="4" t="s">
        <v>501</v>
      </c>
      <c r="G23">
        <f t="shared" ca="1" si="2"/>
        <v>16</v>
      </c>
      <c r="J23" s="5">
        <f t="shared" ca="1" si="3"/>
        <v>80</v>
      </c>
      <c r="K23" s="5" t="s">
        <v>675</v>
      </c>
      <c r="L23" s="6">
        <v>8851080</v>
      </c>
      <c r="M23" s="7">
        <v>0.16091285248840723</v>
      </c>
      <c r="X23">
        <v>97802033</v>
      </c>
      <c r="Y23">
        <f>COUNTIF(Producto!$A$2:$A$499,'Datos 2'!X23)</f>
        <v>0</v>
      </c>
      <c r="AD23">
        <f t="shared" si="6"/>
        <v>20200021</v>
      </c>
      <c r="AE23">
        <f>COUNTIF(Ventas!$E$2:$E$2858,'Datos 2'!AD23)</f>
        <v>1</v>
      </c>
      <c r="AG23">
        <v>21</v>
      </c>
      <c r="AH23" t="s">
        <v>847</v>
      </c>
      <c r="AI23">
        <f>COUNTIF(Ventas!$I$2:$I$2858,'Datos 2'!AH23)</f>
        <v>39</v>
      </c>
      <c r="AJ23" t="e">
        <f>VLOOKUP(AH23,Compras!$C$2:$G$65,5,FALSE)</f>
        <v>#N/A</v>
      </c>
      <c r="AK23" t="e">
        <f t="shared" si="5"/>
        <v>#N/A</v>
      </c>
    </row>
    <row r="24" spans="3:37" ht="17.399999999999999">
      <c r="C24">
        <f t="shared" ca="1" si="1"/>
        <v>24</v>
      </c>
      <c r="D24" t="s">
        <v>398</v>
      </c>
      <c r="F24" s="4" t="s">
        <v>502</v>
      </c>
      <c r="G24">
        <f t="shared" ca="1" si="2"/>
        <v>83</v>
      </c>
      <c r="J24" s="5">
        <f t="shared" ca="1" si="3"/>
        <v>16</v>
      </c>
      <c r="K24" s="5" t="s">
        <v>675</v>
      </c>
      <c r="L24" s="6">
        <v>8851080</v>
      </c>
      <c r="M24" s="7">
        <v>0.16091285248840723</v>
      </c>
      <c r="AD24">
        <f t="shared" si="6"/>
        <v>20200022</v>
      </c>
      <c r="AE24">
        <f>COUNTIF(Ventas!$E$2:$E$2858,'Datos 2'!AD24)</f>
        <v>1</v>
      </c>
      <c r="AG24">
        <v>22</v>
      </c>
      <c r="AH24" t="s">
        <v>848</v>
      </c>
      <c r="AI24">
        <f>COUNTIF(Ventas!$I$2:$I$2858,'Datos 2'!AH24)</f>
        <v>61</v>
      </c>
      <c r="AJ24">
        <f>VLOOKUP(AH24,Compras!$C$2:$G$65,5,FALSE)</f>
        <v>5</v>
      </c>
      <c r="AK24">
        <f t="shared" si="5"/>
        <v>-56</v>
      </c>
    </row>
    <row r="25" spans="3:37" ht="17.399999999999999">
      <c r="C25">
        <f t="shared" ca="1" si="1"/>
        <v>41</v>
      </c>
      <c r="D25" t="s">
        <v>265</v>
      </c>
      <c r="F25" s="4" t="s">
        <v>503</v>
      </c>
      <c r="G25">
        <f t="shared" ca="1" si="2"/>
        <v>71</v>
      </c>
      <c r="J25" s="5">
        <f t="shared" ca="1" si="3"/>
        <v>17</v>
      </c>
      <c r="K25" s="5" t="s">
        <v>675</v>
      </c>
      <c r="L25" s="6">
        <v>8851080</v>
      </c>
      <c r="M25" s="7">
        <v>0.16091285248840723</v>
      </c>
      <c r="AD25">
        <f t="shared" si="6"/>
        <v>20200023</v>
      </c>
      <c r="AE25">
        <f>COUNTIF(Ventas!$E$2:$E$2858,'Datos 2'!AD25)</f>
        <v>1</v>
      </c>
      <c r="AG25">
        <v>23</v>
      </c>
      <c r="AH25" t="s">
        <v>849</v>
      </c>
      <c r="AI25">
        <f>COUNTIF(Ventas!$I$2:$I$2858,'Datos 2'!AH25)</f>
        <v>56</v>
      </c>
      <c r="AJ25">
        <f>VLOOKUP(AH25,Compras!$C$2:$G$65,5,FALSE)</f>
        <v>8</v>
      </c>
      <c r="AK25">
        <f t="shared" si="5"/>
        <v>-48</v>
      </c>
    </row>
    <row r="26" spans="3:37" ht="17.399999999999999">
      <c r="C26">
        <f t="shared" ca="1" si="1"/>
        <v>48</v>
      </c>
      <c r="D26" t="s">
        <v>456</v>
      </c>
      <c r="F26" s="4" t="s">
        <v>504</v>
      </c>
      <c r="G26">
        <f t="shared" ca="1" si="2"/>
        <v>31</v>
      </c>
      <c r="J26" s="5">
        <f t="shared" ca="1" si="3"/>
        <v>99</v>
      </c>
      <c r="K26" s="5" t="s">
        <v>675</v>
      </c>
      <c r="L26" s="6">
        <v>8851080</v>
      </c>
      <c r="M26" s="7">
        <v>0.16091285248840723</v>
      </c>
      <c r="AD26">
        <f t="shared" si="6"/>
        <v>20200024</v>
      </c>
      <c r="AE26">
        <f>COUNTIF(Ventas!$E$2:$E$2858,'Datos 2'!AD26)</f>
        <v>1</v>
      </c>
      <c r="AG26">
        <v>24</v>
      </c>
      <c r="AH26" t="s">
        <v>850</v>
      </c>
      <c r="AI26">
        <f>COUNTIF(Ventas!$I$2:$I$2858,'Datos 2'!AH26)</f>
        <v>46</v>
      </c>
      <c r="AJ26" t="e">
        <f>VLOOKUP(AH26,Compras!$C$2:$G$65,5,FALSE)</f>
        <v>#N/A</v>
      </c>
      <c r="AK26" t="e">
        <f t="shared" si="5"/>
        <v>#N/A</v>
      </c>
    </row>
    <row r="27" spans="3:37" ht="17.399999999999999">
      <c r="C27">
        <f t="shared" ca="1" si="1"/>
        <v>75</v>
      </c>
      <c r="D27" t="s">
        <v>253</v>
      </c>
      <c r="F27" s="4" t="s">
        <v>505</v>
      </c>
      <c r="G27">
        <f t="shared" ca="1" si="2"/>
        <v>96</v>
      </c>
      <c r="J27" s="5">
        <f t="shared" ca="1" si="3"/>
        <v>98</v>
      </c>
      <c r="K27" s="5" t="s">
        <v>675</v>
      </c>
      <c r="L27" s="6">
        <v>8851080</v>
      </c>
      <c r="M27" s="7">
        <v>0.16091285248840723</v>
      </c>
      <c r="AD27">
        <f t="shared" si="6"/>
        <v>20200025</v>
      </c>
      <c r="AE27">
        <f>COUNTIF(Ventas!$E$2:$E$2858,'Datos 2'!AD27)</f>
        <v>1</v>
      </c>
      <c r="AG27">
        <v>25</v>
      </c>
      <c r="AH27" t="s">
        <v>851</v>
      </c>
      <c r="AI27">
        <f>COUNTIF(Ventas!$I$2:$I$2858,'Datos 2'!AH27)</f>
        <v>47</v>
      </c>
      <c r="AJ27">
        <f>VLOOKUP(AH27,Compras!$C$2:$G$65,5,FALSE)</f>
        <v>6</v>
      </c>
      <c r="AK27">
        <f t="shared" si="5"/>
        <v>-41</v>
      </c>
    </row>
    <row r="28" spans="3:37" ht="17.399999999999999">
      <c r="C28">
        <f t="shared" ca="1" si="1"/>
        <v>81</v>
      </c>
      <c r="D28" t="s">
        <v>228</v>
      </c>
      <c r="F28" s="4" t="s">
        <v>506</v>
      </c>
      <c r="G28">
        <f t="shared" ca="1" si="2"/>
        <v>65</v>
      </c>
      <c r="J28" s="5">
        <f t="shared" ca="1" si="3"/>
        <v>29</v>
      </c>
      <c r="K28" s="5" t="s">
        <v>675</v>
      </c>
      <c r="L28" s="6">
        <v>8851080</v>
      </c>
      <c r="M28" s="7">
        <v>0.16091285248840723</v>
      </c>
      <c r="AD28">
        <f t="shared" si="6"/>
        <v>20200026</v>
      </c>
      <c r="AE28">
        <f>COUNTIF(Ventas!$E$2:$E$2858,'Datos 2'!AD28)</f>
        <v>1</v>
      </c>
      <c r="AG28">
        <v>26</v>
      </c>
      <c r="AH28" t="s">
        <v>852</v>
      </c>
      <c r="AI28">
        <f>COUNTIF(Ventas!$I$2:$I$2858,'Datos 2'!AH28)</f>
        <v>45</v>
      </c>
      <c r="AJ28" t="e">
        <f>VLOOKUP(AH28,Compras!$C$2:$G$65,5,FALSE)</f>
        <v>#N/A</v>
      </c>
      <c r="AK28" t="e">
        <f t="shared" si="5"/>
        <v>#N/A</v>
      </c>
    </row>
    <row r="29" spans="3:37" ht="17.399999999999999">
      <c r="C29">
        <f t="shared" ca="1" si="1"/>
        <v>31</v>
      </c>
      <c r="D29" t="s">
        <v>306</v>
      </c>
      <c r="F29" s="4" t="s">
        <v>507</v>
      </c>
      <c r="G29">
        <f t="shared" ca="1" si="2"/>
        <v>59</v>
      </c>
      <c r="J29" s="5">
        <f t="shared" ca="1" si="3"/>
        <v>38</v>
      </c>
      <c r="K29" s="5" t="s">
        <v>675</v>
      </c>
      <c r="L29" s="6">
        <v>8851080</v>
      </c>
      <c r="M29" s="7">
        <v>0.16091285248840723</v>
      </c>
      <c r="AD29">
        <f t="shared" si="6"/>
        <v>20200027</v>
      </c>
      <c r="AE29">
        <f>COUNTIF(Ventas!$E$2:$E$2858,'Datos 2'!AD29)</f>
        <v>1</v>
      </c>
      <c r="AG29">
        <v>27</v>
      </c>
      <c r="AH29" t="s">
        <v>853</v>
      </c>
      <c r="AI29">
        <f>COUNTIF(Ventas!$I$2:$I$2858,'Datos 2'!AH29)</f>
        <v>41</v>
      </c>
      <c r="AJ29">
        <f>VLOOKUP(AH29,Compras!$C$2:$G$65,5,FALSE)</f>
        <v>1</v>
      </c>
      <c r="AK29">
        <f t="shared" si="5"/>
        <v>-40</v>
      </c>
    </row>
    <row r="30" spans="3:37" ht="17.399999999999999">
      <c r="C30">
        <f t="shared" ca="1" si="1"/>
        <v>14</v>
      </c>
      <c r="D30" t="s">
        <v>167</v>
      </c>
      <c r="F30" s="4" t="s">
        <v>508</v>
      </c>
      <c r="G30">
        <f t="shared" ca="1" si="2"/>
        <v>14</v>
      </c>
      <c r="J30" s="5">
        <f t="shared" ca="1" si="3"/>
        <v>40</v>
      </c>
      <c r="K30" s="5" t="s">
        <v>675</v>
      </c>
      <c r="L30" s="6">
        <v>8851080</v>
      </c>
      <c r="M30" s="7">
        <v>0.16091285248840723</v>
      </c>
      <c r="AD30">
        <f t="shared" si="6"/>
        <v>20200028</v>
      </c>
      <c r="AE30">
        <f>COUNTIF(Ventas!$E$2:$E$2858,'Datos 2'!AD30)</f>
        <v>1</v>
      </c>
      <c r="AG30">
        <v>28</v>
      </c>
      <c r="AH30" t="s">
        <v>854</v>
      </c>
      <c r="AI30">
        <f>COUNTIF(Ventas!$I$2:$I$2858,'Datos 2'!AH30)</f>
        <v>37</v>
      </c>
      <c r="AJ30" t="e">
        <f>VLOOKUP(AH30,Compras!$C$2:$G$65,5,FALSE)</f>
        <v>#N/A</v>
      </c>
      <c r="AK30" t="e">
        <f t="shared" si="5"/>
        <v>#N/A</v>
      </c>
    </row>
    <row r="31" spans="3:37" ht="17.399999999999999">
      <c r="C31">
        <f t="shared" ca="1" si="1"/>
        <v>27</v>
      </c>
      <c r="D31" t="s">
        <v>316</v>
      </c>
      <c r="F31" s="4" t="s">
        <v>509</v>
      </c>
      <c r="G31">
        <f t="shared" ca="1" si="2"/>
        <v>91</v>
      </c>
      <c r="J31" s="5">
        <f t="shared" ca="1" si="3"/>
        <v>47</v>
      </c>
      <c r="K31" s="5" t="s">
        <v>675</v>
      </c>
      <c r="L31" s="6">
        <v>8851080</v>
      </c>
      <c r="M31" s="7">
        <v>0.16091285248840723</v>
      </c>
      <c r="AD31">
        <f t="shared" si="6"/>
        <v>20200029</v>
      </c>
      <c r="AE31">
        <f>COUNTIF(Ventas!$E$2:$E$2858,'Datos 2'!AD31)</f>
        <v>1</v>
      </c>
      <c r="AG31">
        <v>29</v>
      </c>
      <c r="AH31" t="s">
        <v>855</v>
      </c>
      <c r="AI31">
        <f>COUNTIF(Ventas!$I$2:$I$2858,'Datos 2'!AH31)</f>
        <v>38</v>
      </c>
      <c r="AJ31" t="e">
        <f>VLOOKUP(AH31,Compras!$C$2:$G$65,5,FALSE)</f>
        <v>#N/A</v>
      </c>
      <c r="AK31" t="e">
        <f t="shared" si="5"/>
        <v>#N/A</v>
      </c>
    </row>
    <row r="32" spans="3:37" ht="17.399999999999999">
      <c r="C32">
        <f t="shared" ca="1" si="1"/>
        <v>8</v>
      </c>
      <c r="D32" t="s">
        <v>350</v>
      </c>
      <c r="F32" s="4" t="s">
        <v>510</v>
      </c>
      <c r="G32">
        <f t="shared" ca="1" si="2"/>
        <v>25</v>
      </c>
      <c r="J32" s="5">
        <f t="shared" ca="1" si="3"/>
        <v>28</v>
      </c>
      <c r="K32" s="5" t="s">
        <v>675</v>
      </c>
      <c r="L32" s="6">
        <v>8851080</v>
      </c>
      <c r="M32" s="7">
        <v>0.16091285248840723</v>
      </c>
      <c r="AD32">
        <f t="shared" si="6"/>
        <v>20200030</v>
      </c>
      <c r="AE32">
        <f>COUNTIF(Ventas!$E$2:$E$2858,'Datos 2'!AD32)</f>
        <v>1</v>
      </c>
      <c r="AG32">
        <v>30</v>
      </c>
      <c r="AH32" t="s">
        <v>856</v>
      </c>
      <c r="AI32">
        <f>COUNTIF(Ventas!$I$2:$I$2858,'Datos 2'!AH32)</f>
        <v>48</v>
      </c>
      <c r="AJ32">
        <f>VLOOKUP(AH32,Compras!$C$2:$G$65,5,FALSE)</f>
        <v>7</v>
      </c>
      <c r="AK32">
        <f t="shared" si="5"/>
        <v>-41</v>
      </c>
    </row>
    <row r="33" spans="3:37" ht="17.399999999999999">
      <c r="C33">
        <f t="shared" ca="1" si="1"/>
        <v>64</v>
      </c>
      <c r="D33" t="s">
        <v>255</v>
      </c>
      <c r="F33" s="4" t="s">
        <v>511</v>
      </c>
      <c r="G33">
        <f t="shared" ca="1" si="2"/>
        <v>16</v>
      </c>
      <c r="J33" s="5">
        <f t="shared" ca="1" si="3"/>
        <v>78</v>
      </c>
      <c r="K33" s="5" t="s">
        <v>675</v>
      </c>
      <c r="L33" s="6">
        <v>8851080</v>
      </c>
      <c r="M33" s="7">
        <v>0.16091285248840723</v>
      </c>
      <c r="AD33">
        <f t="shared" si="6"/>
        <v>20200031</v>
      </c>
      <c r="AE33">
        <f>COUNTIF(Ventas!$E$2:$E$2858,'Datos 2'!AD33)</f>
        <v>1</v>
      </c>
      <c r="AG33">
        <v>31</v>
      </c>
      <c r="AH33" t="s">
        <v>857</v>
      </c>
      <c r="AI33">
        <f>COUNTIF(Ventas!$I$2:$I$2858,'Datos 2'!AH33)</f>
        <v>37</v>
      </c>
      <c r="AJ33">
        <f>VLOOKUP(AH33,Compras!$C$2:$G$65,5,FALSE)</f>
        <v>6</v>
      </c>
      <c r="AK33">
        <f t="shared" si="5"/>
        <v>-31</v>
      </c>
    </row>
    <row r="34" spans="3:37" ht="17.399999999999999">
      <c r="C34">
        <f t="shared" ca="1" si="1"/>
        <v>87</v>
      </c>
      <c r="D34" t="s">
        <v>116</v>
      </c>
      <c r="F34" s="4" t="s">
        <v>512</v>
      </c>
      <c r="G34">
        <f t="shared" ca="1" si="2"/>
        <v>37</v>
      </c>
      <c r="J34" s="5">
        <f t="shared" ca="1" si="3"/>
        <v>9</v>
      </c>
      <c r="K34" s="5" t="s">
        <v>675</v>
      </c>
      <c r="L34" s="6">
        <v>8851080</v>
      </c>
      <c r="M34" s="7">
        <v>0.16091285248840723</v>
      </c>
      <c r="AD34">
        <f t="shared" si="6"/>
        <v>20200032</v>
      </c>
      <c r="AE34">
        <f>COUNTIF(Ventas!$E$2:$E$2858,'Datos 2'!AD34)</f>
        <v>1</v>
      </c>
      <c r="AG34">
        <v>32</v>
      </c>
      <c r="AH34" t="s">
        <v>858</v>
      </c>
      <c r="AI34">
        <f>COUNTIF(Ventas!$I$2:$I$2858,'Datos 2'!AH34)</f>
        <v>38</v>
      </c>
      <c r="AJ34">
        <f>VLOOKUP(AH34,Compras!$C$2:$G$65,5,FALSE)</f>
        <v>3</v>
      </c>
      <c r="AK34">
        <f t="shared" si="5"/>
        <v>-35</v>
      </c>
    </row>
    <row r="35" spans="3:37" ht="17.399999999999999">
      <c r="C35">
        <f t="shared" ca="1" si="1"/>
        <v>8</v>
      </c>
      <c r="D35" t="s">
        <v>309</v>
      </c>
      <c r="F35" s="4" t="s">
        <v>513</v>
      </c>
      <c r="G35">
        <f t="shared" ca="1" si="2"/>
        <v>81</v>
      </c>
      <c r="J35" s="5">
        <f t="shared" ca="1" si="3"/>
        <v>6</v>
      </c>
      <c r="K35" s="5" t="s">
        <v>676</v>
      </c>
      <c r="L35" s="6">
        <v>1655015</v>
      </c>
      <c r="M35" s="7">
        <v>3.0088213479157494E-2</v>
      </c>
      <c r="AD35">
        <f t="shared" si="6"/>
        <v>20200033</v>
      </c>
      <c r="AE35">
        <f>COUNTIF(Ventas!$E$2:$E$2858,'Datos 2'!AD35)</f>
        <v>1</v>
      </c>
      <c r="AG35">
        <v>33</v>
      </c>
      <c r="AH35" t="s">
        <v>859</v>
      </c>
      <c r="AI35">
        <f>COUNTIF(Ventas!$I$2:$I$2858,'Datos 2'!AH35)</f>
        <v>40</v>
      </c>
      <c r="AJ35">
        <f>VLOOKUP(AH35,Compras!$C$2:$G$65,5,FALSE)</f>
        <v>5</v>
      </c>
      <c r="AK35">
        <f t="shared" si="5"/>
        <v>-35</v>
      </c>
    </row>
    <row r="36" spans="3:37" ht="17.399999999999999">
      <c r="C36">
        <f t="shared" ca="1" si="1"/>
        <v>48</v>
      </c>
      <c r="D36" t="s">
        <v>391</v>
      </c>
      <c r="F36" s="4" t="s">
        <v>514</v>
      </c>
      <c r="G36">
        <f t="shared" ca="1" si="2"/>
        <v>34</v>
      </c>
      <c r="J36" s="5">
        <f t="shared" ca="1" si="3"/>
        <v>21</v>
      </c>
      <c r="K36" s="5" t="s">
        <v>676</v>
      </c>
      <c r="L36" s="6">
        <v>1655015</v>
      </c>
      <c r="M36" s="7">
        <v>3.0088213479157494E-2</v>
      </c>
      <c r="AD36">
        <f t="shared" si="6"/>
        <v>20200034</v>
      </c>
      <c r="AE36">
        <f>COUNTIF(Ventas!$E$2:$E$2858,'Datos 2'!AD36)</f>
        <v>1</v>
      </c>
      <c r="AG36">
        <v>34</v>
      </c>
      <c r="AH36" t="s">
        <v>860</v>
      </c>
      <c r="AI36">
        <f>COUNTIF(Ventas!$I$2:$I$2858,'Datos 2'!AH36)</f>
        <v>46</v>
      </c>
      <c r="AJ36" t="e">
        <f>VLOOKUP(AH36,Compras!$C$2:$G$65,5,FALSE)</f>
        <v>#N/A</v>
      </c>
      <c r="AK36" t="e">
        <f t="shared" si="5"/>
        <v>#N/A</v>
      </c>
    </row>
    <row r="37" spans="3:37" ht="17.399999999999999">
      <c r="C37">
        <f t="shared" ca="1" si="1"/>
        <v>80</v>
      </c>
      <c r="D37" t="s">
        <v>285</v>
      </c>
      <c r="F37" s="4" t="s">
        <v>515</v>
      </c>
      <c r="G37">
        <f t="shared" ca="1" si="2"/>
        <v>13</v>
      </c>
      <c r="J37" s="5">
        <f t="shared" ca="1" si="3"/>
        <v>3</v>
      </c>
      <c r="K37" s="5" t="s">
        <v>676</v>
      </c>
      <c r="L37" s="6">
        <v>1655015</v>
      </c>
      <c r="M37" s="7">
        <v>3.0088213479157494E-2</v>
      </c>
      <c r="AD37">
        <f t="shared" si="6"/>
        <v>20200035</v>
      </c>
      <c r="AE37">
        <f>COUNTIF(Ventas!$E$2:$E$2858,'Datos 2'!AD37)</f>
        <v>1</v>
      </c>
      <c r="AG37">
        <v>35</v>
      </c>
      <c r="AH37" t="s">
        <v>861</v>
      </c>
      <c r="AI37">
        <f>COUNTIF(Ventas!$I$2:$I$2858,'Datos 2'!AH37)</f>
        <v>39</v>
      </c>
      <c r="AJ37" t="e">
        <f>VLOOKUP(AH37,Compras!$C$2:$G$65,5,FALSE)</f>
        <v>#N/A</v>
      </c>
      <c r="AK37" t="e">
        <f t="shared" si="5"/>
        <v>#N/A</v>
      </c>
    </row>
    <row r="38" spans="3:37" ht="17.399999999999999">
      <c r="C38">
        <f t="shared" ca="1" si="1"/>
        <v>84</v>
      </c>
      <c r="D38" t="s">
        <v>400</v>
      </c>
      <c r="F38" s="4" t="s">
        <v>516</v>
      </c>
      <c r="G38">
        <f t="shared" ca="1" si="2"/>
        <v>91</v>
      </c>
      <c r="J38" s="5">
        <f t="shared" ca="1" si="3"/>
        <v>12</v>
      </c>
      <c r="K38" s="5" t="s">
        <v>588</v>
      </c>
      <c r="L38" s="6">
        <v>1495182</v>
      </c>
      <c r="M38" s="7">
        <v>2.718244560091217E-2</v>
      </c>
      <c r="AD38">
        <f t="shared" si="6"/>
        <v>20200036</v>
      </c>
      <c r="AE38">
        <f>COUNTIF(Ventas!$E$2:$E$2858,'Datos 2'!AD38)</f>
        <v>1</v>
      </c>
      <c r="AG38">
        <v>36</v>
      </c>
      <c r="AH38" t="s">
        <v>862</v>
      </c>
      <c r="AI38">
        <f>COUNTIF(Ventas!$I$2:$I$2858,'Datos 2'!AH38)</f>
        <v>48</v>
      </c>
      <c r="AJ38">
        <f>VLOOKUP(AH38,Compras!$C$2:$G$65,5,FALSE)</f>
        <v>9</v>
      </c>
      <c r="AK38">
        <f t="shared" si="5"/>
        <v>-39</v>
      </c>
    </row>
    <row r="39" spans="3:37" ht="17.399999999999999">
      <c r="C39">
        <f t="shared" ca="1" si="1"/>
        <v>62</v>
      </c>
      <c r="D39" t="s">
        <v>380</v>
      </c>
      <c r="F39" s="4" t="s">
        <v>517</v>
      </c>
      <c r="G39">
        <f t="shared" ca="1" si="2"/>
        <v>1</v>
      </c>
      <c r="J39" s="5">
        <f t="shared" ca="1" si="3"/>
        <v>56</v>
      </c>
      <c r="K39" s="5" t="s">
        <v>588</v>
      </c>
      <c r="L39" s="6">
        <v>1495182</v>
      </c>
      <c r="M39" s="7">
        <v>2.718244560091217E-2</v>
      </c>
      <c r="AD39">
        <f t="shared" si="6"/>
        <v>20200037</v>
      </c>
      <c r="AE39">
        <f>COUNTIF(Ventas!$E$2:$E$2858,'Datos 2'!AD39)</f>
        <v>1</v>
      </c>
      <c r="AG39">
        <v>37</v>
      </c>
      <c r="AH39" t="s">
        <v>863</v>
      </c>
      <c r="AI39">
        <f>COUNTIF(Ventas!$I$2:$I$2858,'Datos 2'!AH39)</f>
        <v>36</v>
      </c>
      <c r="AJ39">
        <f>VLOOKUP(AH39,Compras!$C$2:$G$65,5,FALSE)</f>
        <v>7</v>
      </c>
      <c r="AK39">
        <f t="shared" si="5"/>
        <v>-29</v>
      </c>
    </row>
    <row r="40" spans="3:37" ht="17.399999999999999">
      <c r="C40">
        <f t="shared" ca="1" si="1"/>
        <v>25</v>
      </c>
      <c r="D40" t="s">
        <v>450</v>
      </c>
      <c r="F40" s="4" t="s">
        <v>518</v>
      </c>
      <c r="G40">
        <f t="shared" ca="1" si="2"/>
        <v>88</v>
      </c>
      <c r="J40" s="5">
        <f t="shared" ca="1" si="3"/>
        <v>3</v>
      </c>
      <c r="K40" s="5" t="s">
        <v>588</v>
      </c>
      <c r="L40" s="6">
        <v>1495182</v>
      </c>
      <c r="M40" s="7">
        <v>2.718244560091217E-2</v>
      </c>
      <c r="AD40">
        <f t="shared" si="6"/>
        <v>20200038</v>
      </c>
      <c r="AE40">
        <f>COUNTIF(Ventas!$E$2:$E$2858,'Datos 2'!AD40)</f>
        <v>1</v>
      </c>
      <c r="AG40">
        <v>38</v>
      </c>
      <c r="AH40" t="s">
        <v>864</v>
      </c>
      <c r="AI40">
        <f>COUNTIF(Ventas!$I$2:$I$2858,'Datos 2'!AH40)</f>
        <v>45</v>
      </c>
      <c r="AJ40">
        <f>VLOOKUP(AH40,Compras!$C$2:$G$65,5,FALSE)</f>
        <v>8</v>
      </c>
      <c r="AK40">
        <f t="shared" si="5"/>
        <v>-37</v>
      </c>
    </row>
    <row r="41" spans="3:37" ht="17.399999999999999">
      <c r="C41">
        <f t="shared" ca="1" si="1"/>
        <v>63</v>
      </c>
      <c r="D41" t="s">
        <v>134</v>
      </c>
      <c r="F41" s="4" t="s">
        <v>519</v>
      </c>
      <c r="G41">
        <f t="shared" ca="1" si="2"/>
        <v>77</v>
      </c>
      <c r="J41" s="5">
        <f t="shared" ca="1" si="3"/>
        <v>89</v>
      </c>
      <c r="K41" s="5" t="s">
        <v>677</v>
      </c>
      <c r="L41" s="6">
        <v>1434062</v>
      </c>
      <c r="M41" s="7">
        <v>2.6071282494930591E-2</v>
      </c>
      <c r="AD41">
        <f t="shared" si="6"/>
        <v>20200039</v>
      </c>
      <c r="AE41">
        <f>COUNTIF(Ventas!$E$2:$E$2858,'Datos 2'!AD41)</f>
        <v>1</v>
      </c>
      <c r="AG41">
        <v>39</v>
      </c>
      <c r="AH41" t="s">
        <v>865</v>
      </c>
      <c r="AI41">
        <f>COUNTIF(Ventas!$I$2:$I$2858,'Datos 2'!AH41)</f>
        <v>34</v>
      </c>
      <c r="AJ41" t="e">
        <f>VLOOKUP(AH41,Compras!$C$2:$G$65,5,FALSE)</f>
        <v>#N/A</v>
      </c>
      <c r="AK41" t="e">
        <f t="shared" si="5"/>
        <v>#N/A</v>
      </c>
    </row>
    <row r="42" spans="3:37" ht="17.399999999999999">
      <c r="C42">
        <f t="shared" ca="1" si="1"/>
        <v>93</v>
      </c>
      <c r="D42" t="s">
        <v>171</v>
      </c>
      <c r="F42" s="4" t="s">
        <v>520</v>
      </c>
      <c r="G42">
        <f t="shared" ca="1" si="2"/>
        <v>76</v>
      </c>
      <c r="J42" s="5">
        <f t="shared" ca="1" si="3"/>
        <v>17</v>
      </c>
      <c r="K42" s="5" t="s">
        <v>677</v>
      </c>
      <c r="L42" s="6">
        <v>1434062</v>
      </c>
      <c r="M42" s="7">
        <v>2.6071282494930591E-2</v>
      </c>
      <c r="AD42">
        <f t="shared" si="6"/>
        <v>20200040</v>
      </c>
      <c r="AE42">
        <f>COUNTIF(Ventas!$E$2:$E$2858,'Datos 2'!AD42)</f>
        <v>2</v>
      </c>
      <c r="AG42">
        <v>40</v>
      </c>
      <c r="AH42" t="s">
        <v>866</v>
      </c>
      <c r="AI42">
        <f>COUNTIF(Ventas!$I$2:$I$2858,'Datos 2'!AH42)</f>
        <v>49</v>
      </c>
      <c r="AJ42" t="e">
        <f>VLOOKUP(AH42,Compras!$C$2:$G$65,5,FALSE)</f>
        <v>#N/A</v>
      </c>
      <c r="AK42" t="e">
        <f t="shared" si="5"/>
        <v>#N/A</v>
      </c>
    </row>
    <row r="43" spans="3:37" ht="17.399999999999999">
      <c r="C43">
        <f t="shared" ca="1" si="1"/>
        <v>30</v>
      </c>
      <c r="D43" t="s">
        <v>143</v>
      </c>
      <c r="F43" s="4" t="s">
        <v>521</v>
      </c>
      <c r="G43">
        <f t="shared" ca="1" si="2"/>
        <v>76</v>
      </c>
      <c r="J43" s="5">
        <f t="shared" ca="1" si="3"/>
        <v>79</v>
      </c>
      <c r="K43" s="5" t="s">
        <v>677</v>
      </c>
      <c r="L43" s="6">
        <v>1434062</v>
      </c>
      <c r="M43" s="7">
        <v>2.6071282494930591E-2</v>
      </c>
      <c r="AD43">
        <f t="shared" si="6"/>
        <v>20200041</v>
      </c>
      <c r="AE43">
        <f>COUNTIF(Ventas!$E$2:$E$2858,'Datos 2'!AD43)</f>
        <v>1</v>
      </c>
      <c r="AG43">
        <v>41</v>
      </c>
      <c r="AH43" t="s">
        <v>867</v>
      </c>
      <c r="AI43">
        <f>COUNTIF(Ventas!$I$2:$I$2858,'Datos 2'!AH43)</f>
        <v>44</v>
      </c>
      <c r="AJ43">
        <f>VLOOKUP(AH43,Compras!$C$2:$G$65,5,FALSE)</f>
        <v>7</v>
      </c>
      <c r="AK43">
        <f t="shared" si="5"/>
        <v>-37</v>
      </c>
    </row>
    <row r="44" spans="3:37" ht="17.399999999999999">
      <c r="C44">
        <f t="shared" ca="1" si="1"/>
        <v>84</v>
      </c>
      <c r="D44" t="s">
        <v>266</v>
      </c>
      <c r="F44" s="4" t="s">
        <v>522</v>
      </c>
      <c r="G44">
        <f t="shared" ca="1" si="2"/>
        <v>66</v>
      </c>
      <c r="J44" s="5">
        <f t="shared" ca="1" si="3"/>
        <v>86</v>
      </c>
      <c r="K44" s="5" t="s">
        <v>678</v>
      </c>
      <c r="L44" s="6">
        <v>1321004</v>
      </c>
      <c r="M44" s="7">
        <v>2.4015885269209624E-2</v>
      </c>
      <c r="AD44">
        <f t="shared" si="6"/>
        <v>20200042</v>
      </c>
      <c r="AE44">
        <f>COUNTIF(Ventas!$E$2:$E$2858,'Datos 2'!AD44)</f>
        <v>1</v>
      </c>
      <c r="AG44">
        <v>42</v>
      </c>
      <c r="AH44" t="s">
        <v>868</v>
      </c>
      <c r="AI44">
        <f>COUNTIF(Ventas!$I$2:$I$2858,'Datos 2'!AH44)</f>
        <v>39</v>
      </c>
      <c r="AJ44" t="e">
        <f>VLOOKUP(AH44,Compras!$C$2:$G$65,5,FALSE)</f>
        <v>#N/A</v>
      </c>
      <c r="AK44" t="e">
        <f t="shared" si="5"/>
        <v>#N/A</v>
      </c>
    </row>
    <row r="45" spans="3:37" ht="17.399999999999999">
      <c r="C45">
        <f t="shared" ca="1" si="1"/>
        <v>36</v>
      </c>
      <c r="D45" t="s">
        <v>100</v>
      </c>
      <c r="F45" s="4" t="s">
        <v>523</v>
      </c>
      <c r="G45">
        <f t="shared" ca="1" si="2"/>
        <v>24</v>
      </c>
      <c r="J45" s="5">
        <f t="shared" ca="1" si="3"/>
        <v>61</v>
      </c>
      <c r="K45" s="5" t="s">
        <v>678</v>
      </c>
      <c r="L45" s="6">
        <v>1321004</v>
      </c>
      <c r="M45" s="7">
        <v>2.4015885269209624E-2</v>
      </c>
      <c r="AD45">
        <f t="shared" si="6"/>
        <v>20200043</v>
      </c>
      <c r="AE45">
        <f>COUNTIF(Ventas!$E$2:$E$2858,'Datos 2'!AD45)</f>
        <v>1</v>
      </c>
      <c r="AG45">
        <v>43</v>
      </c>
      <c r="AH45" t="s">
        <v>869</v>
      </c>
      <c r="AI45">
        <f>COUNTIF(Ventas!$I$2:$I$2858,'Datos 2'!AH45)</f>
        <v>38</v>
      </c>
      <c r="AJ45" t="e">
        <f>VLOOKUP(AH45,Compras!$C$2:$G$65,5,FALSE)</f>
        <v>#N/A</v>
      </c>
      <c r="AK45" t="e">
        <f t="shared" si="5"/>
        <v>#N/A</v>
      </c>
    </row>
    <row r="46" spans="3:37" ht="17.399999999999999">
      <c r="C46">
        <f t="shared" ca="1" si="1"/>
        <v>93</v>
      </c>
      <c r="D46" t="s">
        <v>319</v>
      </c>
      <c r="F46" s="4" t="s">
        <v>524</v>
      </c>
      <c r="G46">
        <f t="shared" ca="1" si="2"/>
        <v>71</v>
      </c>
      <c r="J46" s="5">
        <f t="shared" ca="1" si="3"/>
        <v>100</v>
      </c>
      <c r="K46" s="5" t="s">
        <v>678</v>
      </c>
      <c r="L46" s="6">
        <v>1321004</v>
      </c>
      <c r="M46" s="7">
        <v>2.4015885269209624E-2</v>
      </c>
      <c r="AD46">
        <f t="shared" si="6"/>
        <v>20200044</v>
      </c>
      <c r="AE46">
        <f>COUNTIF(Ventas!$E$2:$E$2858,'Datos 2'!AD46)</f>
        <v>1</v>
      </c>
      <c r="AG46">
        <v>44</v>
      </c>
      <c r="AH46" t="s">
        <v>870</v>
      </c>
      <c r="AI46">
        <f>COUNTIF(Ventas!$I$2:$I$2858,'Datos 2'!AH46)</f>
        <v>53</v>
      </c>
      <c r="AJ46" t="e">
        <f>VLOOKUP(AH46,Compras!$C$2:$G$65,5,FALSE)</f>
        <v>#N/A</v>
      </c>
      <c r="AK46" t="e">
        <f t="shared" si="5"/>
        <v>#N/A</v>
      </c>
    </row>
    <row r="47" spans="3:37" ht="17.399999999999999">
      <c r="C47">
        <f t="shared" ca="1" si="1"/>
        <v>83</v>
      </c>
      <c r="D47" t="s">
        <v>361</v>
      </c>
      <c r="F47" s="4" t="s">
        <v>525</v>
      </c>
      <c r="G47">
        <f t="shared" ca="1" si="2"/>
        <v>36</v>
      </c>
      <c r="J47" s="5">
        <f t="shared" ca="1" si="3"/>
        <v>37</v>
      </c>
      <c r="K47" s="5" t="s">
        <v>679</v>
      </c>
      <c r="L47" s="6">
        <v>1300983</v>
      </c>
      <c r="M47" s="7">
        <v>2.3651902995897169E-2</v>
      </c>
      <c r="AD47">
        <f t="shared" si="6"/>
        <v>20200045</v>
      </c>
      <c r="AE47">
        <f>COUNTIF(Ventas!$E$2:$E$2858,'Datos 2'!AD47)</f>
        <v>1</v>
      </c>
      <c r="AG47">
        <v>45</v>
      </c>
      <c r="AH47" t="s">
        <v>871</v>
      </c>
      <c r="AI47">
        <f>COUNTIF(Ventas!$I$2:$I$2858,'Datos 2'!AH47)</f>
        <v>59</v>
      </c>
      <c r="AJ47">
        <f>VLOOKUP(AH47,Compras!$C$2:$G$65,5,FALSE)</f>
        <v>4</v>
      </c>
      <c r="AK47">
        <f t="shared" si="5"/>
        <v>-55</v>
      </c>
    </row>
    <row r="48" spans="3:37" ht="17.399999999999999">
      <c r="C48">
        <f t="shared" ca="1" si="1"/>
        <v>78</v>
      </c>
      <c r="D48" t="s">
        <v>306</v>
      </c>
      <c r="F48" s="4" t="s">
        <v>526</v>
      </c>
      <c r="G48">
        <f t="shared" ca="1" si="2"/>
        <v>89</v>
      </c>
      <c r="J48" s="5">
        <f t="shared" ca="1" si="3"/>
        <v>78</v>
      </c>
      <c r="K48" s="5" t="s">
        <v>679</v>
      </c>
      <c r="L48" s="6">
        <v>1300983</v>
      </c>
      <c r="M48" s="7">
        <v>2.3651902995897169E-2</v>
      </c>
      <c r="AD48">
        <f t="shared" si="6"/>
        <v>20200046</v>
      </c>
      <c r="AE48">
        <f>COUNTIF(Ventas!$E$2:$E$2858,'Datos 2'!AD48)</f>
        <v>1</v>
      </c>
      <c r="AG48">
        <v>46</v>
      </c>
      <c r="AH48" t="s">
        <v>872</v>
      </c>
      <c r="AI48">
        <f>COUNTIF(Ventas!$I$2:$I$2858,'Datos 2'!AH48)</f>
        <v>50</v>
      </c>
      <c r="AJ48" t="e">
        <f>VLOOKUP(AH48,Compras!$C$2:$G$65,5,FALSE)</f>
        <v>#N/A</v>
      </c>
      <c r="AK48" t="e">
        <f t="shared" si="5"/>
        <v>#N/A</v>
      </c>
    </row>
    <row r="49" spans="3:37" ht="17.399999999999999">
      <c r="C49">
        <f t="shared" ca="1" si="1"/>
        <v>59</v>
      </c>
      <c r="D49" t="s">
        <v>312</v>
      </c>
      <c r="F49" s="4" t="s">
        <v>527</v>
      </c>
      <c r="G49">
        <f t="shared" ca="1" si="2"/>
        <v>65</v>
      </c>
      <c r="J49" s="5">
        <f t="shared" ca="1" si="3"/>
        <v>13</v>
      </c>
      <c r="K49" s="5" t="s">
        <v>680</v>
      </c>
      <c r="L49" s="6">
        <v>1238962</v>
      </c>
      <c r="M49" s="7">
        <v>2.252435968771517E-2</v>
      </c>
      <c r="AD49">
        <f t="shared" si="6"/>
        <v>20200047</v>
      </c>
      <c r="AE49">
        <f>COUNTIF(Ventas!$E$2:$E$2858,'Datos 2'!AD49)</f>
        <v>1</v>
      </c>
      <c r="AG49">
        <v>47</v>
      </c>
      <c r="AH49" t="s">
        <v>873</v>
      </c>
      <c r="AI49">
        <f>COUNTIF(Ventas!$I$2:$I$2858,'Datos 2'!AH49)</f>
        <v>37</v>
      </c>
      <c r="AJ49" t="e">
        <f>VLOOKUP(AH49,Compras!$C$2:$G$65,5,FALSE)</f>
        <v>#N/A</v>
      </c>
      <c r="AK49" t="e">
        <f t="shared" si="5"/>
        <v>#N/A</v>
      </c>
    </row>
    <row r="50" spans="3:37" ht="17.399999999999999">
      <c r="C50">
        <f t="shared" ca="1" si="1"/>
        <v>17</v>
      </c>
      <c r="D50" t="s">
        <v>377</v>
      </c>
      <c r="F50" s="4" t="s">
        <v>528</v>
      </c>
      <c r="G50">
        <f t="shared" ca="1" si="2"/>
        <v>27</v>
      </c>
      <c r="J50" s="5">
        <f t="shared" ca="1" si="3"/>
        <v>5</v>
      </c>
      <c r="K50" s="5" t="s">
        <v>681</v>
      </c>
      <c r="L50" s="6">
        <v>1142483</v>
      </c>
      <c r="M50" s="7">
        <v>2.0770369090496635E-2</v>
      </c>
      <c r="AD50">
        <f t="shared" si="6"/>
        <v>20200048</v>
      </c>
      <c r="AE50">
        <f>COUNTIF(Ventas!$E$2:$E$2858,'Datos 2'!AD50)</f>
        <v>1</v>
      </c>
      <c r="AG50">
        <v>48</v>
      </c>
      <c r="AH50" t="s">
        <v>874</v>
      </c>
      <c r="AI50">
        <f>COUNTIF(Ventas!$I$2:$I$2858,'Datos 2'!AH50)</f>
        <v>46</v>
      </c>
      <c r="AJ50">
        <f>VLOOKUP(AH50,Compras!$C$2:$G$65,5,FALSE)</f>
        <v>10</v>
      </c>
      <c r="AK50">
        <f t="shared" si="5"/>
        <v>-36</v>
      </c>
    </row>
    <row r="51" spans="3:37" ht="17.399999999999999">
      <c r="C51">
        <f t="shared" ca="1" si="1"/>
        <v>98</v>
      </c>
      <c r="D51" t="s">
        <v>296</v>
      </c>
      <c r="F51" s="4" t="s">
        <v>529</v>
      </c>
      <c r="G51">
        <f t="shared" ca="1" si="2"/>
        <v>51</v>
      </c>
      <c r="J51" s="5">
        <f t="shared" ca="1" si="3"/>
        <v>94</v>
      </c>
      <c r="K51" s="5" t="s">
        <v>595</v>
      </c>
      <c r="L51" s="6">
        <v>1135512</v>
      </c>
      <c r="M51" s="7">
        <v>2.0643636138732931E-2</v>
      </c>
      <c r="AD51">
        <f t="shared" si="6"/>
        <v>20200049</v>
      </c>
      <c r="AE51">
        <f>COUNTIF(Ventas!$E$2:$E$2858,'Datos 2'!AD51)</f>
        <v>1</v>
      </c>
      <c r="AG51">
        <v>49</v>
      </c>
      <c r="AH51" t="s">
        <v>875</v>
      </c>
      <c r="AI51">
        <f>COUNTIF(Ventas!$I$2:$I$2858,'Datos 2'!AH51)</f>
        <v>52</v>
      </c>
      <c r="AJ51">
        <f>VLOOKUP(AH51,Compras!$C$2:$G$65,5,FALSE)</f>
        <v>4</v>
      </c>
      <c r="AK51">
        <f t="shared" si="5"/>
        <v>-48</v>
      </c>
    </row>
    <row r="52" spans="3:37" ht="17.399999999999999">
      <c r="C52">
        <f t="shared" ca="1" si="1"/>
        <v>32</v>
      </c>
      <c r="D52" t="s">
        <v>376</v>
      </c>
      <c r="F52" s="4" t="s">
        <v>530</v>
      </c>
      <c r="G52">
        <f t="shared" ca="1" si="2"/>
        <v>49</v>
      </c>
      <c r="J52" s="5">
        <f t="shared" ca="1" si="3"/>
        <v>98</v>
      </c>
      <c r="K52" s="5" t="s">
        <v>682</v>
      </c>
      <c r="L52" s="6">
        <v>1124244</v>
      </c>
      <c r="M52" s="7">
        <v>2.0438783621092218E-2</v>
      </c>
      <c r="AD52">
        <f t="shared" si="6"/>
        <v>20200050</v>
      </c>
      <c r="AE52">
        <f>COUNTIF(Ventas!$E$2:$E$2858,'Datos 2'!AD52)</f>
        <v>1</v>
      </c>
      <c r="AG52">
        <v>50</v>
      </c>
      <c r="AH52" t="s">
        <v>876</v>
      </c>
      <c r="AI52">
        <f>COUNTIF(Ventas!$I$2:$I$2858,'Datos 2'!AH52)</f>
        <v>51</v>
      </c>
      <c r="AJ52">
        <f>VLOOKUP(AH52,Compras!$C$2:$G$65,5,FALSE)</f>
        <v>7</v>
      </c>
      <c r="AK52">
        <f t="shared" si="5"/>
        <v>-44</v>
      </c>
    </row>
    <row r="53" spans="3:37" ht="17.399999999999999">
      <c r="C53">
        <f t="shared" ca="1" si="1"/>
        <v>22</v>
      </c>
      <c r="D53" t="s">
        <v>249</v>
      </c>
      <c r="F53" s="4" t="s">
        <v>531</v>
      </c>
      <c r="G53">
        <f t="shared" ca="1" si="2"/>
        <v>25</v>
      </c>
      <c r="J53" s="5">
        <f t="shared" ca="1" si="3"/>
        <v>87</v>
      </c>
      <c r="K53" s="5" t="s">
        <v>683</v>
      </c>
      <c r="L53" s="6">
        <v>1104585</v>
      </c>
      <c r="M53" s="7">
        <v>2.0081382516699352E-2</v>
      </c>
      <c r="AD53">
        <f t="shared" si="6"/>
        <v>20200051</v>
      </c>
      <c r="AE53">
        <f>COUNTIF(Ventas!$E$2:$E$2858,'Datos 2'!AD53)</f>
        <v>1</v>
      </c>
      <c r="AG53">
        <v>51</v>
      </c>
      <c r="AH53" t="s">
        <v>877</v>
      </c>
      <c r="AI53">
        <f>COUNTIF(Ventas!$I$2:$I$2858,'Datos 2'!AH53)</f>
        <v>38</v>
      </c>
      <c r="AJ53" t="e">
        <f>VLOOKUP(AH53,Compras!$C$2:$G$65,5,FALSE)</f>
        <v>#N/A</v>
      </c>
      <c r="AK53" t="e">
        <f t="shared" si="5"/>
        <v>#N/A</v>
      </c>
    </row>
    <row r="54" spans="3:37" ht="17.399999999999999">
      <c r="C54">
        <f t="shared" ca="1" si="1"/>
        <v>92</v>
      </c>
      <c r="D54" t="s">
        <v>231</v>
      </c>
      <c r="F54" s="4" t="s">
        <v>532</v>
      </c>
      <c r="G54">
        <f t="shared" ca="1" si="2"/>
        <v>20</v>
      </c>
      <c r="J54" s="5">
        <f t="shared" ca="1" si="3"/>
        <v>65</v>
      </c>
      <c r="K54" s="5" t="s">
        <v>680</v>
      </c>
      <c r="L54" s="6">
        <v>1238962</v>
      </c>
      <c r="M54" s="7">
        <v>2.252435968771517E-2</v>
      </c>
      <c r="AD54">
        <f t="shared" si="6"/>
        <v>20200052</v>
      </c>
      <c r="AE54">
        <f>COUNTIF(Ventas!$E$2:$E$2858,'Datos 2'!AD54)</f>
        <v>1</v>
      </c>
      <c r="AG54">
        <v>52</v>
      </c>
      <c r="AH54" t="s">
        <v>878</v>
      </c>
      <c r="AI54">
        <f>COUNTIF(Ventas!$I$2:$I$2858,'Datos 2'!AH54)</f>
        <v>40</v>
      </c>
      <c r="AJ54" t="e">
        <f>VLOOKUP(AH54,Compras!$C$2:$G$65,5,FALSE)</f>
        <v>#N/A</v>
      </c>
      <c r="AK54" t="e">
        <f t="shared" si="5"/>
        <v>#N/A</v>
      </c>
    </row>
    <row r="55" spans="3:37" ht="17.399999999999999">
      <c r="C55">
        <f t="shared" ca="1" si="1"/>
        <v>59</v>
      </c>
      <c r="D55" t="s">
        <v>66</v>
      </c>
      <c r="F55" s="4" t="s">
        <v>533</v>
      </c>
      <c r="G55">
        <f t="shared" ca="1" si="2"/>
        <v>99</v>
      </c>
      <c r="J55" s="5">
        <f t="shared" ca="1" si="3"/>
        <v>95</v>
      </c>
      <c r="K55" s="5" t="s">
        <v>681</v>
      </c>
      <c r="L55" s="6">
        <v>1142483</v>
      </c>
      <c r="M55" s="7">
        <v>2.0770369090496635E-2</v>
      </c>
      <c r="AD55">
        <f t="shared" si="6"/>
        <v>20200053</v>
      </c>
      <c r="AE55">
        <f>COUNTIF(Ventas!$E$2:$E$2858,'Datos 2'!AD55)</f>
        <v>1</v>
      </c>
      <c r="AG55">
        <v>53</v>
      </c>
      <c r="AH55" t="s">
        <v>879</v>
      </c>
      <c r="AI55">
        <f>COUNTIF(Ventas!$I$2:$I$2858,'Datos 2'!AH55)</f>
        <v>37</v>
      </c>
      <c r="AJ55" t="e">
        <f>VLOOKUP(AH55,Compras!$C$2:$G$65,5,FALSE)</f>
        <v>#N/A</v>
      </c>
      <c r="AK55" t="e">
        <f t="shared" si="5"/>
        <v>#N/A</v>
      </c>
    </row>
    <row r="56" spans="3:37" ht="17.399999999999999">
      <c r="C56">
        <f t="shared" ca="1" si="1"/>
        <v>21</v>
      </c>
      <c r="D56" t="s">
        <v>185</v>
      </c>
      <c r="F56" s="4" t="s">
        <v>534</v>
      </c>
      <c r="G56">
        <f t="shared" ca="1" si="2"/>
        <v>60</v>
      </c>
      <c r="J56" s="5">
        <f t="shared" ca="1" si="3"/>
        <v>26</v>
      </c>
      <c r="K56" s="5" t="s">
        <v>595</v>
      </c>
      <c r="L56" s="6">
        <v>1135512</v>
      </c>
      <c r="M56" s="7">
        <v>2.0643636138732931E-2</v>
      </c>
      <c r="AD56">
        <f t="shared" si="6"/>
        <v>20200054</v>
      </c>
      <c r="AE56">
        <f>COUNTIF(Ventas!$E$2:$E$2858,'Datos 2'!AD56)</f>
        <v>1</v>
      </c>
      <c r="AG56">
        <v>54</v>
      </c>
      <c r="AH56" t="s">
        <v>880</v>
      </c>
      <c r="AI56">
        <f>COUNTIF(Ventas!$I$2:$I$2858,'Datos 2'!AH56)</f>
        <v>50</v>
      </c>
      <c r="AJ56">
        <f>VLOOKUP(AH56,Compras!$C$2:$G$65,5,FALSE)</f>
        <v>2</v>
      </c>
      <c r="AK56">
        <f t="shared" si="5"/>
        <v>-48</v>
      </c>
    </row>
    <row r="57" spans="3:37" ht="17.399999999999999">
      <c r="C57">
        <f t="shared" ca="1" si="1"/>
        <v>32</v>
      </c>
      <c r="D57" t="s">
        <v>474</v>
      </c>
      <c r="F57" s="4" t="s">
        <v>535</v>
      </c>
      <c r="G57">
        <f t="shared" ca="1" si="2"/>
        <v>75</v>
      </c>
      <c r="J57" s="5">
        <f t="shared" ca="1" si="3"/>
        <v>65</v>
      </c>
      <c r="K57" s="5" t="s">
        <v>682</v>
      </c>
      <c r="L57" s="6">
        <v>1124244</v>
      </c>
      <c r="M57" s="7">
        <v>2.0438783621092218E-2</v>
      </c>
      <c r="AD57">
        <f t="shared" si="6"/>
        <v>20200055</v>
      </c>
      <c r="AE57">
        <f>COUNTIF(Ventas!$E$2:$E$2858,'Datos 2'!AD57)</f>
        <v>1</v>
      </c>
      <c r="AG57">
        <v>55</v>
      </c>
      <c r="AH57" t="s">
        <v>881</v>
      </c>
      <c r="AI57">
        <f>COUNTIF(Ventas!$I$2:$I$2858,'Datos 2'!AH57)</f>
        <v>45</v>
      </c>
      <c r="AJ57">
        <f>VLOOKUP(AH57,Compras!$C$2:$G$65,5,FALSE)</f>
        <v>10</v>
      </c>
      <c r="AK57">
        <f t="shared" si="5"/>
        <v>-35</v>
      </c>
    </row>
    <row r="58" spans="3:37" ht="17.399999999999999">
      <c r="C58">
        <f t="shared" ca="1" si="1"/>
        <v>20</v>
      </c>
      <c r="D58" t="s">
        <v>448</v>
      </c>
      <c r="F58" s="4" t="s">
        <v>536</v>
      </c>
      <c r="G58">
        <f t="shared" ca="1" si="2"/>
        <v>55</v>
      </c>
      <c r="J58" s="5">
        <f t="shared" ca="1" si="3"/>
        <v>29</v>
      </c>
      <c r="K58" s="5" t="s">
        <v>683</v>
      </c>
      <c r="L58" s="6">
        <v>1104585</v>
      </c>
      <c r="M58" s="7">
        <v>2.0081382516699352E-2</v>
      </c>
      <c r="AD58">
        <f t="shared" si="6"/>
        <v>20200056</v>
      </c>
      <c r="AE58">
        <f>COUNTIF(Ventas!$E$2:$E$2858,'Datos 2'!AD58)</f>
        <v>1</v>
      </c>
      <c r="AG58">
        <v>56</v>
      </c>
      <c r="AH58" t="s">
        <v>882</v>
      </c>
      <c r="AI58">
        <f>COUNTIF(Ventas!$I$2:$I$2858,'Datos 2'!AH58)</f>
        <v>46</v>
      </c>
      <c r="AJ58" t="e">
        <f>VLOOKUP(AH58,Compras!$C$2:$G$65,5,FALSE)</f>
        <v>#N/A</v>
      </c>
      <c r="AK58" t="e">
        <f t="shared" si="5"/>
        <v>#N/A</v>
      </c>
    </row>
    <row r="59" spans="3:37" ht="17.399999999999999">
      <c r="C59">
        <f t="shared" ca="1" si="1"/>
        <v>9</v>
      </c>
      <c r="D59" t="s">
        <v>323</v>
      </c>
      <c r="F59" s="4" t="s">
        <v>537</v>
      </c>
      <c r="G59">
        <f t="shared" ca="1" si="2"/>
        <v>94</v>
      </c>
      <c r="J59" s="5">
        <f t="shared" ca="1" si="3"/>
        <v>85</v>
      </c>
      <c r="K59" s="5" t="s">
        <v>684</v>
      </c>
      <c r="L59" s="6">
        <v>884273</v>
      </c>
      <c r="M59" s="7">
        <v>1.607610492826653E-2</v>
      </c>
      <c r="AD59">
        <f t="shared" si="6"/>
        <v>20200057</v>
      </c>
      <c r="AE59">
        <f>COUNTIF(Ventas!$E$2:$E$2858,'Datos 2'!AD59)</f>
        <v>1</v>
      </c>
      <c r="AG59">
        <v>57</v>
      </c>
      <c r="AH59" t="s">
        <v>883</v>
      </c>
      <c r="AI59">
        <f>COUNTIF(Ventas!$I$2:$I$2858,'Datos 2'!AH59)</f>
        <v>51</v>
      </c>
      <c r="AJ59" t="e">
        <f>VLOOKUP(AH59,Compras!$C$2:$G$65,5,FALSE)</f>
        <v>#N/A</v>
      </c>
      <c r="AK59" t="e">
        <f t="shared" si="5"/>
        <v>#N/A</v>
      </c>
    </row>
    <row r="60" spans="3:37" ht="17.399999999999999">
      <c r="C60">
        <f t="shared" ca="1" si="1"/>
        <v>88</v>
      </c>
      <c r="D60" t="s">
        <v>373</v>
      </c>
      <c r="F60" s="4" t="s">
        <v>538</v>
      </c>
      <c r="G60">
        <f t="shared" ca="1" si="2"/>
        <v>28</v>
      </c>
      <c r="J60" s="5">
        <f t="shared" ca="1" si="3"/>
        <v>26</v>
      </c>
      <c r="K60" s="5" t="s">
        <v>684</v>
      </c>
      <c r="L60" s="6">
        <v>884273</v>
      </c>
      <c r="M60" s="7">
        <v>1.607610492826653E-2</v>
      </c>
      <c r="AD60">
        <f t="shared" si="6"/>
        <v>20200058</v>
      </c>
      <c r="AE60">
        <f>COUNTIF(Ventas!$E$2:$E$2858,'Datos 2'!AD60)</f>
        <v>1</v>
      </c>
      <c r="AG60">
        <v>58</v>
      </c>
      <c r="AH60" t="s">
        <v>884</v>
      </c>
      <c r="AI60">
        <f>COUNTIF(Ventas!$I$2:$I$2858,'Datos 2'!AH60)</f>
        <v>51</v>
      </c>
      <c r="AJ60">
        <f>VLOOKUP(AH60,Compras!$C$2:$G$65,5,FALSE)</f>
        <v>2</v>
      </c>
      <c r="AK60">
        <f t="shared" si="5"/>
        <v>-49</v>
      </c>
    </row>
    <row r="61" spans="3:37" ht="17.399999999999999">
      <c r="C61">
        <f t="shared" ca="1" si="1"/>
        <v>38</v>
      </c>
      <c r="D61" t="s">
        <v>337</v>
      </c>
      <c r="F61" s="4" t="s">
        <v>539</v>
      </c>
      <c r="G61">
        <f t="shared" ca="1" si="2"/>
        <v>34</v>
      </c>
      <c r="J61" s="5">
        <f t="shared" ca="1" si="3"/>
        <v>27</v>
      </c>
      <c r="K61" s="5" t="s">
        <v>685</v>
      </c>
      <c r="L61" s="6">
        <v>809232</v>
      </c>
      <c r="M61" s="7">
        <v>1.4711857699274977E-2</v>
      </c>
      <c r="AD61">
        <f t="shared" si="6"/>
        <v>20200059</v>
      </c>
      <c r="AE61">
        <f>COUNTIF(Ventas!$E$2:$E$2858,'Datos 2'!AD61)</f>
        <v>1</v>
      </c>
      <c r="AG61">
        <v>59</v>
      </c>
      <c r="AH61" t="s">
        <v>885</v>
      </c>
      <c r="AI61">
        <f>COUNTIF(Ventas!$I$2:$I$2858,'Datos 2'!AH61)</f>
        <v>48</v>
      </c>
      <c r="AJ61">
        <f>VLOOKUP(AH61,Compras!$C$2:$G$65,5,FALSE)</f>
        <v>10</v>
      </c>
      <c r="AK61">
        <f t="shared" si="5"/>
        <v>-38</v>
      </c>
    </row>
    <row r="62" spans="3:37" ht="17.399999999999999">
      <c r="C62">
        <f t="shared" ca="1" si="1"/>
        <v>79</v>
      </c>
      <c r="D62" t="s">
        <v>336</v>
      </c>
      <c r="F62" s="4" t="s">
        <v>540</v>
      </c>
      <c r="G62">
        <f t="shared" ca="1" si="2"/>
        <v>38</v>
      </c>
      <c r="J62" s="5">
        <f t="shared" ca="1" si="3"/>
        <v>33</v>
      </c>
      <c r="K62" s="5" t="s">
        <v>686</v>
      </c>
      <c r="L62" s="6">
        <v>792211</v>
      </c>
      <c r="M62" s="7">
        <v>1.4402415499881775E-2</v>
      </c>
      <c r="AD62">
        <f t="shared" si="6"/>
        <v>20200060</v>
      </c>
      <c r="AE62">
        <f>COUNTIF(Ventas!$E$2:$E$2858,'Datos 2'!AD62)</f>
        <v>1</v>
      </c>
      <c r="AG62">
        <v>60</v>
      </c>
      <c r="AH62" t="s">
        <v>886</v>
      </c>
      <c r="AI62">
        <f>COUNTIF(Ventas!$I$2:$I$2858,'Datos 2'!AH62)</f>
        <v>39</v>
      </c>
      <c r="AJ62" t="e">
        <f>VLOOKUP(AH62,Compras!$C$2:$G$65,5,FALSE)</f>
        <v>#N/A</v>
      </c>
      <c r="AK62" t="e">
        <f t="shared" si="5"/>
        <v>#N/A</v>
      </c>
    </row>
    <row r="63" spans="3:37" ht="17.399999999999999">
      <c r="C63">
        <f t="shared" ca="1" si="1"/>
        <v>58</v>
      </c>
      <c r="D63" t="s">
        <v>339</v>
      </c>
      <c r="F63" s="4" t="s">
        <v>541</v>
      </c>
      <c r="G63">
        <f t="shared" ca="1" si="2"/>
        <v>78</v>
      </c>
      <c r="J63" s="5">
        <f t="shared" ca="1" si="3"/>
        <v>38</v>
      </c>
      <c r="K63" s="5" t="s">
        <v>687</v>
      </c>
      <c r="L63" s="6">
        <v>777615</v>
      </c>
      <c r="M63" s="7">
        <v>1.413705986023997E-2</v>
      </c>
      <c r="AD63">
        <f t="shared" si="6"/>
        <v>20200061</v>
      </c>
      <c r="AE63">
        <f>COUNTIF(Ventas!$E$2:$E$2858,'Datos 2'!AD63)</f>
        <v>1</v>
      </c>
      <c r="AG63">
        <v>61</v>
      </c>
      <c r="AH63" t="s">
        <v>887</v>
      </c>
      <c r="AI63">
        <f>COUNTIF(Ventas!$I$2:$I$2858,'Datos 2'!AH63)</f>
        <v>42</v>
      </c>
      <c r="AJ63" t="e">
        <f>VLOOKUP(AH63,Compras!$C$2:$G$65,5,FALSE)</f>
        <v>#N/A</v>
      </c>
      <c r="AK63" t="e">
        <f t="shared" si="5"/>
        <v>#N/A</v>
      </c>
    </row>
    <row r="64" spans="3:37" ht="17.399999999999999">
      <c r="C64">
        <f t="shared" ca="1" si="1"/>
        <v>99</v>
      </c>
      <c r="D64" t="s">
        <v>288</v>
      </c>
      <c r="F64" s="4" t="s">
        <v>542</v>
      </c>
      <c r="G64">
        <f t="shared" ca="1" si="2"/>
        <v>26</v>
      </c>
      <c r="J64" s="5">
        <f t="shared" ca="1" si="3"/>
        <v>23</v>
      </c>
      <c r="K64" s="5" t="s">
        <v>688</v>
      </c>
      <c r="L64" s="6">
        <v>722772</v>
      </c>
      <c r="M64" s="7">
        <v>1.3140012768922106E-2</v>
      </c>
      <c r="AD64">
        <f t="shared" si="6"/>
        <v>20200062</v>
      </c>
      <c r="AE64">
        <f>COUNTIF(Ventas!$E$2:$E$2858,'Datos 2'!AD64)</f>
        <v>1</v>
      </c>
      <c r="AG64">
        <v>62</v>
      </c>
      <c r="AH64" t="s">
        <v>888</v>
      </c>
      <c r="AI64">
        <f>COUNTIF(Ventas!$I$2:$I$2858,'Datos 2'!AH64)</f>
        <v>42</v>
      </c>
      <c r="AJ64">
        <f>VLOOKUP(AH64,Compras!$C$2:$G$65,5,FALSE)</f>
        <v>7</v>
      </c>
      <c r="AK64">
        <f t="shared" si="5"/>
        <v>-35</v>
      </c>
    </row>
    <row r="65" spans="3:37" ht="17.399999999999999">
      <c r="C65">
        <f t="shared" ca="1" si="1"/>
        <v>70</v>
      </c>
      <c r="D65" t="s">
        <v>299</v>
      </c>
      <c r="F65" s="4" t="s">
        <v>543</v>
      </c>
      <c r="G65">
        <f t="shared" ca="1" si="2"/>
        <v>67</v>
      </c>
      <c r="J65" s="5">
        <f t="shared" ca="1" si="3"/>
        <v>97</v>
      </c>
      <c r="K65" s="5" t="s">
        <v>689</v>
      </c>
      <c r="L65" s="6">
        <v>722250</v>
      </c>
      <c r="M65" s="7">
        <v>1.3130522796060156E-2</v>
      </c>
      <c r="AD65">
        <f t="shared" si="6"/>
        <v>20200063</v>
      </c>
      <c r="AE65">
        <f>COUNTIF(Ventas!$E$2:$E$2858,'Datos 2'!AD65)</f>
        <v>1</v>
      </c>
      <c r="AG65">
        <v>63</v>
      </c>
      <c r="AH65" t="s">
        <v>889</v>
      </c>
      <c r="AI65">
        <f>COUNTIF(Ventas!$I$2:$I$2858,'Datos 2'!AH65)</f>
        <v>46</v>
      </c>
      <c r="AJ65">
        <f>VLOOKUP(AH65,Compras!$C$2:$G$65,5,FALSE)</f>
        <v>5</v>
      </c>
      <c r="AK65">
        <f t="shared" si="5"/>
        <v>-41</v>
      </c>
    </row>
    <row r="66" spans="3:37" ht="17.399999999999999">
      <c r="C66">
        <f t="shared" ca="1" si="1"/>
        <v>83</v>
      </c>
      <c r="D66" t="s">
        <v>158</v>
      </c>
      <c r="F66" s="4" t="s">
        <v>544</v>
      </c>
      <c r="G66">
        <f t="shared" ca="1" si="2"/>
        <v>23</v>
      </c>
      <c r="J66" s="5">
        <f t="shared" ca="1" si="3"/>
        <v>70</v>
      </c>
      <c r="K66" s="5" t="s">
        <v>690</v>
      </c>
      <c r="L66" s="6">
        <v>709671</v>
      </c>
      <c r="M66" s="7">
        <v>1.2901836266116727E-2</v>
      </c>
      <c r="AD66">
        <f t="shared" si="6"/>
        <v>20200064</v>
      </c>
      <c r="AE66">
        <f>COUNTIF(Ventas!$E$2:$E$2858,'Datos 2'!AD66)</f>
        <v>1</v>
      </c>
      <c r="AG66">
        <v>64</v>
      </c>
      <c r="AH66" t="s">
        <v>890</v>
      </c>
      <c r="AI66">
        <f>COUNTIF(Ventas!$I$2:$I$2858,'Datos 2'!AH66)</f>
        <v>44</v>
      </c>
      <c r="AJ66">
        <f>VLOOKUP(AH66,Compras!$C$2:$G$65,5,FALSE)</f>
        <v>4</v>
      </c>
      <c r="AK66">
        <f t="shared" si="5"/>
        <v>-40</v>
      </c>
    </row>
    <row r="67" spans="3:37" ht="17.399999999999999">
      <c r="C67">
        <f t="shared" ca="1" si="1"/>
        <v>82</v>
      </c>
      <c r="D67" t="s">
        <v>138</v>
      </c>
      <c r="F67" s="4" t="s">
        <v>545</v>
      </c>
      <c r="G67">
        <f t="shared" ca="1" si="2"/>
        <v>64</v>
      </c>
      <c r="J67" s="5">
        <f t="shared" ca="1" si="3"/>
        <v>3</v>
      </c>
      <c r="K67" s="5" t="s">
        <v>691</v>
      </c>
      <c r="L67" s="6">
        <v>689775</v>
      </c>
      <c r="M67" s="7">
        <v>1.2540126495884242E-2</v>
      </c>
      <c r="AD67">
        <f t="shared" si="6"/>
        <v>20200065</v>
      </c>
      <c r="AE67">
        <f>COUNTIF(Ventas!$E$2:$E$2858,'Datos 2'!AD67)</f>
        <v>1</v>
      </c>
    </row>
    <row r="68" spans="3:37" ht="17.399999999999999">
      <c r="C68">
        <f t="shared" ref="C68:C131" ca="1" si="7">RANDBETWEEN(1,100)</f>
        <v>4</v>
      </c>
      <c r="D68" t="s">
        <v>428</v>
      </c>
      <c r="F68" s="4" t="s">
        <v>546</v>
      </c>
      <c r="G68">
        <f t="shared" ref="G68:G102" ca="1" si="8">RANDBETWEEN(1,100)</f>
        <v>91</v>
      </c>
      <c r="J68" s="5">
        <f t="shared" ref="J68:J131" ca="1" si="9">RANDBETWEEN(1,100)</f>
        <v>99</v>
      </c>
      <c r="K68" s="5" t="s">
        <v>692</v>
      </c>
      <c r="L68" s="6">
        <v>675773</v>
      </c>
      <c r="M68" s="7">
        <v>1.2285569790878449E-2</v>
      </c>
      <c r="AD68">
        <f t="shared" si="6"/>
        <v>20200066</v>
      </c>
      <c r="AE68">
        <f>COUNTIF(Ventas!$E$2:$E$2858,'Datos 2'!AD68)</f>
        <v>1</v>
      </c>
    </row>
    <row r="69" spans="3:37" ht="17.399999999999999">
      <c r="C69">
        <f t="shared" ca="1" si="7"/>
        <v>25</v>
      </c>
      <c r="D69" t="s">
        <v>347</v>
      </c>
      <c r="F69" s="4" t="s">
        <v>547</v>
      </c>
      <c r="G69">
        <f t="shared" ca="1" si="8"/>
        <v>96</v>
      </c>
      <c r="J69" s="5">
        <f t="shared" ca="1" si="9"/>
        <v>48</v>
      </c>
      <c r="K69" s="5" t="s">
        <v>656</v>
      </c>
      <c r="L69" s="6">
        <v>673616</v>
      </c>
      <c r="M69" s="7">
        <v>1.2246355477730507E-2</v>
      </c>
      <c r="AD69">
        <f t="shared" ref="AD69:AD132" si="10">AD68+1</f>
        <v>20200067</v>
      </c>
      <c r="AE69">
        <f>COUNTIF(Ventas!$E$2:$E$2858,'Datos 2'!AD69)</f>
        <v>1</v>
      </c>
    </row>
    <row r="70" spans="3:37" ht="17.399999999999999">
      <c r="C70">
        <f t="shared" ca="1" si="7"/>
        <v>73</v>
      </c>
      <c r="D70" t="s">
        <v>406</v>
      </c>
      <c r="F70" s="4" t="s">
        <v>548</v>
      </c>
      <c r="G70">
        <f t="shared" ca="1" si="8"/>
        <v>11</v>
      </c>
      <c r="J70" s="5">
        <f t="shared" ca="1" si="9"/>
        <v>53</v>
      </c>
      <c r="K70" s="5" t="s">
        <v>693</v>
      </c>
      <c r="L70" s="6">
        <v>673479</v>
      </c>
      <c r="M70" s="7">
        <v>1.224386481435486E-2</v>
      </c>
      <c r="AD70">
        <f t="shared" si="10"/>
        <v>20200068</v>
      </c>
      <c r="AE70">
        <f>COUNTIF(Ventas!$E$2:$E$2858,'Datos 2'!AD70)</f>
        <v>1</v>
      </c>
    </row>
    <row r="71" spans="3:37" ht="17.399999999999999">
      <c r="C71">
        <f t="shared" ca="1" si="7"/>
        <v>50</v>
      </c>
      <c r="D71" t="s">
        <v>426</v>
      </c>
      <c r="F71" s="4" t="s">
        <v>549</v>
      </c>
      <c r="G71">
        <f t="shared" ca="1" si="8"/>
        <v>45</v>
      </c>
      <c r="J71" s="5">
        <f t="shared" ca="1" si="9"/>
        <v>70</v>
      </c>
      <c r="K71" s="5" t="s">
        <v>694</v>
      </c>
      <c r="L71" s="6">
        <v>653410</v>
      </c>
      <c r="M71" s="7">
        <v>1.1879009899859698E-2</v>
      </c>
      <c r="AD71">
        <f t="shared" si="10"/>
        <v>20200069</v>
      </c>
      <c r="AE71">
        <f>COUNTIF(Ventas!$E$2:$E$2858,'Datos 2'!AD71)</f>
        <v>1</v>
      </c>
    </row>
    <row r="72" spans="3:37" ht="17.399999999999999">
      <c r="C72">
        <f t="shared" ca="1" si="7"/>
        <v>60</v>
      </c>
      <c r="D72" t="s">
        <v>378</v>
      </c>
      <c r="F72" s="4" t="s">
        <v>550</v>
      </c>
      <c r="G72">
        <f t="shared" ca="1" si="8"/>
        <v>72</v>
      </c>
      <c r="J72" s="5">
        <f t="shared" ca="1" si="9"/>
        <v>72</v>
      </c>
      <c r="K72" s="5" t="s">
        <v>695</v>
      </c>
      <c r="L72" s="6">
        <v>628306</v>
      </c>
      <c r="M72" s="7">
        <v>1.1422618561303388E-2</v>
      </c>
      <c r="AD72">
        <f t="shared" si="10"/>
        <v>20200070</v>
      </c>
      <c r="AE72">
        <f>COUNTIF(Ventas!$E$2:$E$2858,'Datos 2'!AD72)</f>
        <v>1</v>
      </c>
    </row>
    <row r="73" spans="3:37" ht="17.399999999999999">
      <c r="C73">
        <f t="shared" ca="1" si="7"/>
        <v>100</v>
      </c>
      <c r="D73" t="s">
        <v>364</v>
      </c>
      <c r="F73" s="4" t="s">
        <v>551</v>
      </c>
      <c r="G73">
        <f t="shared" ca="1" si="8"/>
        <v>87</v>
      </c>
      <c r="J73" s="5">
        <f t="shared" ca="1" si="9"/>
        <v>49</v>
      </c>
      <c r="K73" s="5" t="s">
        <v>696</v>
      </c>
      <c r="L73" s="6">
        <v>626495</v>
      </c>
      <c r="M73" s="7">
        <v>1.1389694536680799E-2</v>
      </c>
      <c r="AD73">
        <f t="shared" si="10"/>
        <v>20200071</v>
      </c>
      <c r="AE73">
        <f>COUNTIF(Ventas!$E$2:$E$2858,'Datos 2'!AD73)</f>
        <v>1</v>
      </c>
    </row>
    <row r="74" spans="3:37" ht="17.399999999999999">
      <c r="C74">
        <f t="shared" ca="1" si="7"/>
        <v>3</v>
      </c>
      <c r="D74" t="s">
        <v>281</v>
      </c>
      <c r="F74" s="4" t="s">
        <v>552</v>
      </c>
      <c r="G74">
        <f t="shared" ca="1" si="8"/>
        <v>29</v>
      </c>
      <c r="J74" s="5">
        <f t="shared" ca="1" si="9"/>
        <v>2</v>
      </c>
      <c r="K74" s="5" t="s">
        <v>697</v>
      </c>
      <c r="L74" s="6">
        <v>612383</v>
      </c>
      <c r="M74" s="7">
        <v>1.1133138028964634E-2</v>
      </c>
      <c r="AD74">
        <f t="shared" si="10"/>
        <v>20200072</v>
      </c>
      <c r="AE74">
        <f>COUNTIF(Ventas!$E$2:$E$2858,'Datos 2'!AD74)</f>
        <v>1</v>
      </c>
    </row>
    <row r="75" spans="3:37" ht="17.399999999999999">
      <c r="C75">
        <f t="shared" ca="1" si="7"/>
        <v>96</v>
      </c>
      <c r="D75" t="s">
        <v>449</v>
      </c>
      <c r="F75" s="4" t="s">
        <v>553</v>
      </c>
      <c r="G75">
        <f t="shared" ca="1" si="8"/>
        <v>52</v>
      </c>
      <c r="J75" s="5">
        <f t="shared" ca="1" si="9"/>
        <v>42</v>
      </c>
      <c r="K75" s="5" t="s">
        <v>585</v>
      </c>
      <c r="L75" s="6">
        <v>608836</v>
      </c>
      <c r="M75" s="7">
        <v>1.1068653481567436E-2</v>
      </c>
      <c r="AD75">
        <f t="shared" si="10"/>
        <v>20200073</v>
      </c>
      <c r="AE75">
        <f>COUNTIF(Ventas!$E$2:$E$2858,'Datos 2'!AD75)</f>
        <v>1</v>
      </c>
    </row>
    <row r="76" spans="3:37" ht="17.399999999999999">
      <c r="C76">
        <f t="shared" ca="1" si="7"/>
        <v>50</v>
      </c>
      <c r="D76" t="s">
        <v>224</v>
      </c>
      <c r="F76" s="4" t="s">
        <v>554</v>
      </c>
      <c r="G76">
        <f t="shared" ca="1" si="8"/>
        <v>86</v>
      </c>
      <c r="J76" s="5">
        <f t="shared" ca="1" si="9"/>
        <v>6</v>
      </c>
      <c r="K76" s="5" t="s">
        <v>586</v>
      </c>
      <c r="L76" s="6">
        <v>597511</v>
      </c>
      <c r="M76" s="7">
        <v>1.0862764702522256E-2</v>
      </c>
      <c r="AD76">
        <f t="shared" si="10"/>
        <v>20200074</v>
      </c>
      <c r="AE76">
        <f>COUNTIF(Ventas!$E$2:$E$2858,'Datos 2'!AD76)</f>
        <v>1</v>
      </c>
    </row>
    <row r="77" spans="3:37" ht="17.399999999999999">
      <c r="C77">
        <f t="shared" ca="1" si="7"/>
        <v>5</v>
      </c>
      <c r="D77" t="s">
        <v>61</v>
      </c>
      <c r="F77" s="4" t="s">
        <v>555</v>
      </c>
      <c r="G77">
        <f t="shared" ca="1" si="8"/>
        <v>95</v>
      </c>
      <c r="J77" s="5">
        <f t="shared" ca="1" si="9"/>
        <v>47</v>
      </c>
      <c r="K77" s="5" t="s">
        <v>587</v>
      </c>
      <c r="L77" s="6">
        <v>575942</v>
      </c>
      <c r="M77" s="7">
        <v>1.0470639751067467E-2</v>
      </c>
      <c r="AD77">
        <f t="shared" si="10"/>
        <v>20200075</v>
      </c>
      <c r="AE77">
        <f>COUNTIF(Ventas!$E$2:$E$2858,'Datos 2'!AD77)</f>
        <v>1</v>
      </c>
    </row>
    <row r="78" spans="3:37" ht="17.399999999999999">
      <c r="C78">
        <f t="shared" ca="1" si="7"/>
        <v>54</v>
      </c>
      <c r="D78" t="s">
        <v>148</v>
      </c>
      <c r="F78" s="4" t="s">
        <v>556</v>
      </c>
      <c r="G78">
        <f t="shared" ca="1" si="8"/>
        <v>49</v>
      </c>
      <c r="J78" s="5">
        <f t="shared" ca="1" si="9"/>
        <v>51</v>
      </c>
      <c r="K78" s="5" t="s">
        <v>589</v>
      </c>
      <c r="L78" s="6">
        <v>537102</v>
      </c>
      <c r="M78" s="7">
        <v>9.7645275940595379E-3</v>
      </c>
      <c r="AD78">
        <f t="shared" si="10"/>
        <v>20200076</v>
      </c>
      <c r="AE78">
        <f>COUNTIF(Ventas!$E$2:$E$2858,'Datos 2'!AD78)</f>
        <v>1</v>
      </c>
    </row>
    <row r="79" spans="3:37" ht="17.399999999999999">
      <c r="C79">
        <f t="shared" ca="1" si="7"/>
        <v>100</v>
      </c>
      <c r="D79" t="s">
        <v>332</v>
      </c>
      <c r="F79" s="4" t="s">
        <v>557</v>
      </c>
      <c r="G79">
        <f t="shared" ca="1" si="8"/>
        <v>52</v>
      </c>
      <c r="J79" s="5">
        <f t="shared" ca="1" si="9"/>
        <v>18</v>
      </c>
      <c r="K79" s="5" t="s">
        <v>590</v>
      </c>
      <c r="L79" s="6">
        <v>750000</v>
      </c>
      <c r="M79" s="7">
        <v>1.3635018479813247E-2</v>
      </c>
      <c r="AD79">
        <f t="shared" si="10"/>
        <v>20200077</v>
      </c>
      <c r="AE79">
        <f>COUNTIF(Ventas!$E$2:$E$2858,'Datos 2'!AD79)</f>
        <v>1</v>
      </c>
    </row>
    <row r="80" spans="3:37" ht="17.399999999999999">
      <c r="C80">
        <f t="shared" ca="1" si="7"/>
        <v>90</v>
      </c>
      <c r="D80" t="s">
        <v>109</v>
      </c>
      <c r="F80" s="4" t="s">
        <v>558</v>
      </c>
      <c r="G80">
        <f t="shared" ca="1" si="8"/>
        <v>39</v>
      </c>
      <c r="J80" s="5">
        <f t="shared" ca="1" si="9"/>
        <v>42</v>
      </c>
      <c r="K80" s="5" t="s">
        <v>591</v>
      </c>
      <c r="L80" s="6">
        <v>489333</v>
      </c>
      <c r="M80" s="7">
        <v>8.8960859970432741E-3</v>
      </c>
      <c r="AD80">
        <f t="shared" si="10"/>
        <v>20200078</v>
      </c>
      <c r="AE80">
        <f>COUNTIF(Ventas!$E$2:$E$2858,'Datos 2'!AD80)</f>
        <v>1</v>
      </c>
    </row>
    <row r="81" spans="3:31" ht="17.399999999999999">
      <c r="C81">
        <f t="shared" ca="1" si="7"/>
        <v>4</v>
      </c>
      <c r="D81" t="s">
        <v>410</v>
      </c>
      <c r="F81" s="4" t="s">
        <v>559</v>
      </c>
      <c r="G81">
        <f t="shared" ca="1" si="8"/>
        <v>81</v>
      </c>
      <c r="J81" s="5">
        <f t="shared" ca="1" si="9"/>
        <v>2</v>
      </c>
      <c r="K81" s="5" t="s">
        <v>592</v>
      </c>
      <c r="L81" s="6">
        <v>489160</v>
      </c>
      <c r="M81" s="7">
        <v>8.8929408527805964E-3</v>
      </c>
      <c r="AD81">
        <f t="shared" si="10"/>
        <v>20200079</v>
      </c>
      <c r="AE81">
        <f>COUNTIF(Ventas!$E$2:$E$2858,'Datos 2'!AD81)</f>
        <v>1</v>
      </c>
    </row>
    <row r="82" spans="3:31" ht="17.399999999999999">
      <c r="C82">
        <f t="shared" ca="1" si="7"/>
        <v>60</v>
      </c>
      <c r="D82" t="s">
        <v>165</v>
      </c>
      <c r="F82" s="4" t="s">
        <v>560</v>
      </c>
      <c r="G82">
        <f t="shared" ca="1" si="8"/>
        <v>4</v>
      </c>
      <c r="J82" s="5">
        <f t="shared" ca="1" si="9"/>
        <v>86</v>
      </c>
      <c r="K82" s="5" t="s">
        <v>593</v>
      </c>
      <c r="L82" s="6">
        <v>484573</v>
      </c>
      <c r="M82" s="7">
        <v>8.8095490797580594E-3</v>
      </c>
      <c r="AD82">
        <f t="shared" si="10"/>
        <v>20200080</v>
      </c>
      <c r="AE82">
        <f>COUNTIF(Ventas!$E$2:$E$2858,'Datos 2'!AD82)</f>
        <v>1</v>
      </c>
    </row>
    <row r="83" spans="3:31" ht="17.399999999999999">
      <c r="C83">
        <f t="shared" ca="1" si="7"/>
        <v>15</v>
      </c>
      <c r="D83" t="s">
        <v>39</v>
      </c>
      <c r="F83" s="4" t="s">
        <v>561</v>
      </c>
      <c r="G83">
        <f t="shared" ca="1" si="8"/>
        <v>41</v>
      </c>
      <c r="J83" s="5">
        <f t="shared" ca="1" si="9"/>
        <v>39</v>
      </c>
      <c r="K83" s="5" t="s">
        <v>594</v>
      </c>
      <c r="L83" s="6">
        <v>467157</v>
      </c>
      <c r="M83" s="7">
        <v>8.4929257706321554E-3</v>
      </c>
      <c r="AD83">
        <f t="shared" si="10"/>
        <v>20200081</v>
      </c>
      <c r="AE83">
        <f>COUNTIF(Ventas!$E$2:$E$2858,'Datos 2'!AD83)</f>
        <v>1</v>
      </c>
    </row>
    <row r="84" spans="3:31" ht="17.399999999999999">
      <c r="C84">
        <f t="shared" ca="1" si="7"/>
        <v>21</v>
      </c>
      <c r="D84" t="s">
        <v>38</v>
      </c>
      <c r="F84" s="4" t="s">
        <v>562</v>
      </c>
      <c r="G84">
        <f t="shared" ca="1" si="8"/>
        <v>86</v>
      </c>
      <c r="J84" s="5">
        <f t="shared" ca="1" si="9"/>
        <v>69</v>
      </c>
      <c r="K84" s="5" t="s">
        <v>596</v>
      </c>
      <c r="L84" s="6">
        <v>449815</v>
      </c>
      <c r="M84" s="7">
        <v>8.1776477833295936E-3</v>
      </c>
      <c r="AD84">
        <f t="shared" si="10"/>
        <v>20200082</v>
      </c>
      <c r="AE84">
        <f>COUNTIF(Ventas!$E$2:$E$2858,'Datos 2'!AD84)</f>
        <v>1</v>
      </c>
    </row>
    <row r="85" spans="3:31" ht="17.399999999999999">
      <c r="C85">
        <f t="shared" ca="1" si="7"/>
        <v>65</v>
      </c>
      <c r="D85" t="s">
        <v>215</v>
      </c>
      <c r="F85" s="4" t="s">
        <v>563</v>
      </c>
      <c r="G85">
        <f t="shared" ca="1" si="8"/>
        <v>63</v>
      </c>
      <c r="J85" s="5">
        <f t="shared" ca="1" si="9"/>
        <v>47</v>
      </c>
      <c r="K85" s="5" t="s">
        <v>597</v>
      </c>
      <c r="L85" s="6">
        <v>443273</v>
      </c>
      <c r="M85" s="7">
        <v>8.0587140621363428E-3</v>
      </c>
      <c r="AD85">
        <f t="shared" si="10"/>
        <v>20200083</v>
      </c>
      <c r="AE85">
        <f>COUNTIF(Ventas!$E$2:$E$2858,'Datos 2'!AD85)</f>
        <v>1</v>
      </c>
    </row>
    <row r="86" spans="3:31" ht="17.399999999999999">
      <c r="C86">
        <f t="shared" ca="1" si="7"/>
        <v>63</v>
      </c>
      <c r="D86" t="s">
        <v>217</v>
      </c>
      <c r="F86" s="4" t="s">
        <v>564</v>
      </c>
      <c r="G86">
        <f t="shared" ca="1" si="8"/>
        <v>16</v>
      </c>
      <c r="J86" s="5">
        <f t="shared" ca="1" si="9"/>
        <v>60</v>
      </c>
      <c r="K86" s="5" t="s">
        <v>598</v>
      </c>
      <c r="L86" s="6">
        <v>428323</v>
      </c>
      <c r="M86" s="7">
        <v>7.7869226937720649E-3</v>
      </c>
      <c r="AD86">
        <f t="shared" si="10"/>
        <v>20200084</v>
      </c>
      <c r="AE86">
        <f>COUNTIF(Ventas!$E$2:$E$2858,'Datos 2'!AD86)</f>
        <v>1</v>
      </c>
    </row>
    <row r="87" spans="3:31" ht="17.399999999999999">
      <c r="C87">
        <f t="shared" ca="1" si="7"/>
        <v>66</v>
      </c>
      <c r="D87" t="s">
        <v>392</v>
      </c>
      <c r="F87" s="4" t="s">
        <v>565</v>
      </c>
      <c r="G87">
        <f t="shared" ca="1" si="8"/>
        <v>95</v>
      </c>
      <c r="J87" s="5">
        <f t="shared" ca="1" si="9"/>
        <v>50</v>
      </c>
      <c r="K87" s="5" t="s">
        <v>599</v>
      </c>
      <c r="L87" s="6">
        <v>424755</v>
      </c>
      <c r="M87" s="7">
        <v>7.7220563658574335E-3</v>
      </c>
      <c r="AD87">
        <f t="shared" si="10"/>
        <v>20200085</v>
      </c>
      <c r="AE87">
        <f>COUNTIF(Ventas!$E$2:$E$2858,'Datos 2'!AD87)</f>
        <v>1</v>
      </c>
    </row>
    <row r="88" spans="3:31" ht="17.399999999999999">
      <c r="C88">
        <f t="shared" ca="1" si="7"/>
        <v>67</v>
      </c>
      <c r="D88" t="s">
        <v>82</v>
      </c>
      <c r="F88" s="4" t="s">
        <v>566</v>
      </c>
      <c r="G88">
        <f t="shared" ca="1" si="8"/>
        <v>48</v>
      </c>
      <c r="J88" s="5">
        <f t="shared" ca="1" si="9"/>
        <v>93</v>
      </c>
      <c r="K88" s="5" t="s">
        <v>600</v>
      </c>
      <c r="L88" s="6">
        <v>408759</v>
      </c>
      <c r="M88" s="7">
        <v>7.431248691719977E-3</v>
      </c>
      <c r="AD88">
        <f t="shared" si="10"/>
        <v>20200086</v>
      </c>
      <c r="AE88">
        <f>COUNTIF(Ventas!$E$2:$E$2858,'Datos 2'!AD88)</f>
        <v>1</v>
      </c>
    </row>
    <row r="89" spans="3:31" ht="17.399999999999999">
      <c r="C89">
        <f t="shared" ca="1" si="7"/>
        <v>32</v>
      </c>
      <c r="D89" t="s">
        <v>314</v>
      </c>
      <c r="F89" s="4" t="s">
        <v>567</v>
      </c>
      <c r="G89">
        <f t="shared" ca="1" si="8"/>
        <v>84</v>
      </c>
      <c r="J89" s="5">
        <f t="shared" ca="1" si="9"/>
        <v>29</v>
      </c>
      <c r="K89" s="5" t="s">
        <v>601</v>
      </c>
      <c r="L89" s="6">
        <v>381583</v>
      </c>
      <c r="M89" s="7">
        <v>6.9371883421101036E-3</v>
      </c>
      <c r="AD89">
        <f t="shared" si="10"/>
        <v>20200087</v>
      </c>
      <c r="AE89">
        <f>COUNTIF(Ventas!$E$2:$E$2858,'Datos 2'!AD89)</f>
        <v>1</v>
      </c>
    </row>
    <row r="90" spans="3:31" ht="17.399999999999999">
      <c r="C90">
        <f t="shared" ca="1" si="7"/>
        <v>98</v>
      </c>
      <c r="D90" t="s">
        <v>432</v>
      </c>
      <c r="F90" s="4" t="s">
        <v>568</v>
      </c>
      <c r="G90">
        <f t="shared" ca="1" si="8"/>
        <v>14</v>
      </c>
      <c r="J90" s="5">
        <f t="shared" ca="1" si="9"/>
        <v>1</v>
      </c>
      <c r="K90" s="5" t="s">
        <v>602</v>
      </c>
      <c r="L90" s="6">
        <v>380941</v>
      </c>
      <c r="M90" s="7">
        <v>6.9255167662913833E-3</v>
      </c>
      <c r="AD90">
        <f t="shared" si="10"/>
        <v>20200088</v>
      </c>
      <c r="AE90">
        <f>COUNTIF(Ventas!$E$2:$E$2858,'Datos 2'!AD90)</f>
        <v>1</v>
      </c>
    </row>
    <row r="91" spans="3:31" ht="17.399999999999999">
      <c r="C91">
        <f t="shared" ca="1" si="7"/>
        <v>57</v>
      </c>
      <c r="D91" t="s">
        <v>442</v>
      </c>
      <c r="F91" s="4" t="s">
        <v>569</v>
      </c>
      <c r="G91">
        <f t="shared" ca="1" si="8"/>
        <v>10</v>
      </c>
      <c r="J91" s="5">
        <f t="shared" ca="1" si="9"/>
        <v>73</v>
      </c>
      <c r="K91" s="5" t="s">
        <v>603</v>
      </c>
      <c r="L91" s="6">
        <v>373725</v>
      </c>
      <c r="M91" s="7">
        <v>6.7943297084909404E-3</v>
      </c>
      <c r="AD91">
        <f t="shared" si="10"/>
        <v>20200089</v>
      </c>
      <c r="AE91">
        <f>COUNTIF(Ventas!$E$2:$E$2858,'Datos 2'!AD91)</f>
        <v>1</v>
      </c>
    </row>
    <row r="92" spans="3:31" ht="17.399999999999999">
      <c r="C92">
        <f t="shared" ca="1" si="7"/>
        <v>8</v>
      </c>
      <c r="D92" t="s">
        <v>460</v>
      </c>
      <c r="F92" s="4" t="s">
        <v>570</v>
      </c>
      <c r="G92">
        <f t="shared" ca="1" si="8"/>
        <v>25</v>
      </c>
      <c r="J92" s="5">
        <f t="shared" ca="1" si="9"/>
        <v>95</v>
      </c>
      <c r="K92" s="5" t="s">
        <v>604</v>
      </c>
      <c r="L92" s="6">
        <v>356352</v>
      </c>
      <c r="M92" s="7">
        <v>6.4784881404245463E-3</v>
      </c>
      <c r="AD92">
        <f t="shared" si="10"/>
        <v>20200090</v>
      </c>
      <c r="AE92">
        <f>COUNTIF(Ventas!$E$2:$E$2858,'Datos 2'!AD92)</f>
        <v>1</v>
      </c>
    </row>
    <row r="93" spans="3:31" ht="17.399999999999999">
      <c r="C93">
        <f t="shared" ca="1" si="7"/>
        <v>91</v>
      </c>
      <c r="D93" t="s">
        <v>365</v>
      </c>
      <c r="F93" s="4" t="s">
        <v>571</v>
      </c>
      <c r="G93">
        <f t="shared" ca="1" si="8"/>
        <v>16</v>
      </c>
      <c r="J93" s="5">
        <f t="shared" ca="1" si="9"/>
        <v>52</v>
      </c>
      <c r="K93" s="5" t="s">
        <v>605</v>
      </c>
      <c r="L93" s="6">
        <v>353577</v>
      </c>
      <c r="M93" s="7">
        <v>6.4280385720492375E-3</v>
      </c>
      <c r="AD93">
        <f t="shared" si="10"/>
        <v>20200091</v>
      </c>
      <c r="AE93">
        <f>COUNTIF(Ventas!$E$2:$E$2858,'Datos 2'!AD93)</f>
        <v>1</v>
      </c>
    </row>
    <row r="94" spans="3:31" ht="17.399999999999999">
      <c r="C94">
        <f t="shared" ca="1" si="7"/>
        <v>81</v>
      </c>
      <c r="D94" t="s">
        <v>262</v>
      </c>
      <c r="F94" s="4" t="s">
        <v>572</v>
      </c>
      <c r="G94">
        <f t="shared" ca="1" si="8"/>
        <v>13</v>
      </c>
      <c r="J94" s="5">
        <f t="shared" ca="1" si="9"/>
        <v>33</v>
      </c>
      <c r="K94" s="5" t="s">
        <v>606</v>
      </c>
      <c r="L94" s="6">
        <v>352444</v>
      </c>
      <c r="M94" s="7">
        <v>6.4074406041323998E-3</v>
      </c>
      <c r="AD94">
        <f t="shared" si="10"/>
        <v>20200092</v>
      </c>
      <c r="AE94">
        <f>COUNTIF(Ventas!$E$2:$E$2858,'Datos 2'!AD94)</f>
        <v>1</v>
      </c>
    </row>
    <row r="95" spans="3:31" ht="17.399999999999999">
      <c r="C95">
        <f t="shared" ca="1" si="7"/>
        <v>39</v>
      </c>
      <c r="D95" t="s">
        <v>156</v>
      </c>
      <c r="F95" s="4" t="s">
        <v>573</v>
      </c>
      <c r="G95">
        <f t="shared" ca="1" si="8"/>
        <v>99</v>
      </c>
      <c r="J95" s="5">
        <f t="shared" ca="1" si="9"/>
        <v>100</v>
      </c>
      <c r="K95" s="5" t="s">
        <v>607</v>
      </c>
      <c r="L95" s="6">
        <v>340387</v>
      </c>
      <c r="M95" s="7">
        <v>6.188244047050922E-3</v>
      </c>
      <c r="AD95">
        <f t="shared" si="10"/>
        <v>20200093</v>
      </c>
      <c r="AE95">
        <f>COUNTIF(Ventas!$E$2:$E$2858,'Datos 2'!AD95)</f>
        <v>1</v>
      </c>
    </row>
    <row r="96" spans="3:31" ht="17.399999999999999">
      <c r="C96">
        <f t="shared" ca="1" si="7"/>
        <v>50</v>
      </c>
      <c r="D96" t="s">
        <v>343</v>
      </c>
      <c r="F96" s="4" t="s">
        <v>574</v>
      </c>
      <c r="G96">
        <f t="shared" ca="1" si="8"/>
        <v>96</v>
      </c>
      <c r="J96" s="5">
        <f t="shared" ca="1" si="9"/>
        <v>4</v>
      </c>
      <c r="K96" s="5" t="s">
        <v>608</v>
      </c>
      <c r="L96" s="6">
        <v>338650</v>
      </c>
      <c r="M96" s="7">
        <v>6.1566653442516744E-3</v>
      </c>
      <c r="AD96">
        <f t="shared" si="10"/>
        <v>20200094</v>
      </c>
      <c r="AE96">
        <f>COUNTIF(Ventas!$E$2:$E$2858,'Datos 2'!AD96)</f>
        <v>1</v>
      </c>
    </row>
    <row r="97" spans="3:31" ht="17.399999999999999">
      <c r="C97">
        <f t="shared" ca="1" si="7"/>
        <v>29</v>
      </c>
      <c r="D97" t="s">
        <v>321</v>
      </c>
      <c r="F97" s="4" t="s">
        <v>575</v>
      </c>
      <c r="G97">
        <f t="shared" ca="1" si="8"/>
        <v>37</v>
      </c>
      <c r="J97" s="5">
        <f t="shared" ca="1" si="9"/>
        <v>2</v>
      </c>
      <c r="K97" s="5" t="s">
        <v>609</v>
      </c>
      <c r="L97" s="6">
        <v>332863</v>
      </c>
      <c r="M97" s="7">
        <v>6.051457541661435E-3</v>
      </c>
      <c r="AD97">
        <f t="shared" si="10"/>
        <v>20200095</v>
      </c>
      <c r="AE97">
        <f>COUNTIF(Ventas!$E$2:$E$2858,'Datos 2'!AD97)</f>
        <v>1</v>
      </c>
    </row>
    <row r="98" spans="3:31" ht="17.399999999999999">
      <c r="C98">
        <f t="shared" ca="1" si="7"/>
        <v>22</v>
      </c>
      <c r="D98" t="s">
        <v>180</v>
      </c>
      <c r="F98" s="4" t="s">
        <v>576</v>
      </c>
      <c r="G98">
        <f t="shared" ca="1" si="8"/>
        <v>97</v>
      </c>
      <c r="J98" s="5">
        <f t="shared" ca="1" si="9"/>
        <v>6</v>
      </c>
      <c r="K98" s="5" t="s">
        <v>610</v>
      </c>
      <c r="L98" s="6">
        <v>322271</v>
      </c>
      <c r="M98" s="7">
        <v>5.8588947206771932E-3</v>
      </c>
      <c r="AD98">
        <f t="shared" si="10"/>
        <v>20200096</v>
      </c>
      <c r="AE98">
        <f>COUNTIF(Ventas!$E$2:$E$2858,'Datos 2'!AD98)</f>
        <v>1</v>
      </c>
    </row>
    <row r="99" spans="3:31" ht="17.399999999999999">
      <c r="C99">
        <f t="shared" ca="1" si="7"/>
        <v>94</v>
      </c>
      <c r="D99" t="s">
        <v>206</v>
      </c>
      <c r="F99" s="4" t="s">
        <v>577</v>
      </c>
      <c r="G99">
        <f t="shared" ca="1" si="8"/>
        <v>1</v>
      </c>
      <c r="J99" s="5">
        <f t="shared" ca="1" si="9"/>
        <v>11</v>
      </c>
      <c r="K99" s="5" t="s">
        <v>611</v>
      </c>
      <c r="L99" s="6">
        <v>305155</v>
      </c>
      <c r="M99" s="7">
        <v>5.5477254189432151E-3</v>
      </c>
      <c r="AD99">
        <f t="shared" si="10"/>
        <v>20200097</v>
      </c>
      <c r="AE99">
        <f>COUNTIF(Ventas!$E$2:$E$2858,'Datos 2'!AD99)</f>
        <v>1</v>
      </c>
    </row>
    <row r="100" spans="3:31" ht="17.399999999999999">
      <c r="C100">
        <f t="shared" ca="1" si="7"/>
        <v>82</v>
      </c>
      <c r="D100" t="s">
        <v>102</v>
      </c>
      <c r="F100" s="4" t="s">
        <v>578</v>
      </c>
      <c r="G100">
        <f t="shared" ca="1" si="8"/>
        <v>98</v>
      </c>
      <c r="J100" s="5">
        <f t="shared" ca="1" si="9"/>
        <v>89</v>
      </c>
      <c r="K100" s="5" t="s">
        <v>612</v>
      </c>
      <c r="L100" s="6">
        <v>298625</v>
      </c>
      <c r="M100" s="7">
        <v>5.4290098580456409E-3</v>
      </c>
      <c r="AD100">
        <f t="shared" si="10"/>
        <v>20200098</v>
      </c>
      <c r="AE100">
        <f>COUNTIF(Ventas!$E$2:$E$2858,'Datos 2'!AD100)</f>
        <v>1</v>
      </c>
    </row>
    <row r="101" spans="3:31" ht="17.399999999999999">
      <c r="C101">
        <f t="shared" ca="1" si="7"/>
        <v>42</v>
      </c>
      <c r="D101" t="s">
        <v>394</v>
      </c>
      <c r="F101" s="4" t="s">
        <v>579</v>
      </c>
      <c r="G101">
        <f t="shared" ca="1" si="8"/>
        <v>25</v>
      </c>
      <c r="J101" s="5">
        <f t="shared" ca="1" si="9"/>
        <v>51</v>
      </c>
      <c r="K101" s="5" t="s">
        <v>613</v>
      </c>
      <c r="L101" s="6">
        <v>297284</v>
      </c>
      <c r="M101" s="7">
        <v>5.4046304450037349E-3</v>
      </c>
      <c r="AD101">
        <f t="shared" si="10"/>
        <v>20200099</v>
      </c>
      <c r="AE101">
        <f>COUNTIF(Ventas!$E$2:$E$2858,'Datos 2'!AD101)</f>
        <v>1</v>
      </c>
    </row>
    <row r="102" spans="3:31" ht="17.399999999999999">
      <c r="C102">
        <f t="shared" ca="1" si="7"/>
        <v>36</v>
      </c>
      <c r="D102" t="s">
        <v>422</v>
      </c>
      <c r="F102" s="4" t="s">
        <v>580</v>
      </c>
      <c r="G102">
        <f t="shared" ca="1" si="8"/>
        <v>46</v>
      </c>
      <c r="J102" s="5">
        <f t="shared" ca="1" si="9"/>
        <v>20</v>
      </c>
      <c r="K102" s="5" t="s">
        <v>614</v>
      </c>
      <c r="L102" s="6">
        <v>281799</v>
      </c>
      <c r="M102" s="7">
        <v>5.1231127634571907E-3</v>
      </c>
      <c r="AD102">
        <f t="shared" si="10"/>
        <v>20200100</v>
      </c>
      <c r="AE102">
        <f>COUNTIF(Ventas!$E$2:$E$2858,'Datos 2'!AD102)</f>
        <v>1</v>
      </c>
    </row>
    <row r="103" spans="3:31" ht="17.399999999999999">
      <c r="C103">
        <f t="shared" ca="1" si="7"/>
        <v>8</v>
      </c>
      <c r="D103" t="s">
        <v>333</v>
      </c>
      <c r="J103" s="5">
        <f t="shared" ca="1" si="9"/>
        <v>98</v>
      </c>
      <c r="K103" s="5" t="s">
        <v>615</v>
      </c>
      <c r="L103" s="6">
        <v>279765</v>
      </c>
      <c r="M103" s="7">
        <v>5.086134593339937E-3</v>
      </c>
      <c r="AD103">
        <f t="shared" si="10"/>
        <v>20200101</v>
      </c>
      <c r="AE103">
        <f>COUNTIF(Ventas!$E$2:$E$2858,'Datos 2'!AD103)</f>
        <v>1</v>
      </c>
    </row>
    <row r="104" spans="3:31" ht="17.399999999999999">
      <c r="C104">
        <f t="shared" ca="1" si="7"/>
        <v>52</v>
      </c>
      <c r="D104" t="s">
        <v>235</v>
      </c>
      <c r="J104" s="5">
        <f t="shared" ca="1" si="9"/>
        <v>94</v>
      </c>
      <c r="K104" s="5" t="s">
        <v>616</v>
      </c>
      <c r="L104" s="6">
        <v>277959</v>
      </c>
      <c r="M104" s="7">
        <v>5.0533014688405467E-3</v>
      </c>
      <c r="AD104">
        <f t="shared" si="10"/>
        <v>20200102</v>
      </c>
      <c r="AE104">
        <f>COUNTIF(Ventas!$E$2:$E$2858,'Datos 2'!AD104)</f>
        <v>1</v>
      </c>
    </row>
    <row r="105" spans="3:31" ht="17.399999999999999">
      <c r="C105">
        <f t="shared" ca="1" si="7"/>
        <v>35</v>
      </c>
      <c r="D105" t="s">
        <v>93</v>
      </c>
      <c r="J105" s="5">
        <f t="shared" ca="1" si="9"/>
        <v>84</v>
      </c>
      <c r="K105" s="5" t="s">
        <v>617</v>
      </c>
      <c r="L105" s="6">
        <v>268347</v>
      </c>
      <c r="M105" s="7">
        <v>4.8785550720032598E-3</v>
      </c>
      <c r="AD105">
        <f t="shared" si="10"/>
        <v>20200103</v>
      </c>
      <c r="AE105">
        <f>COUNTIF(Ventas!$E$2:$E$2858,'Datos 2'!AD105)</f>
        <v>1</v>
      </c>
    </row>
    <row r="106" spans="3:31" ht="17.399999999999999">
      <c r="C106">
        <f t="shared" ca="1" si="7"/>
        <v>63</v>
      </c>
      <c r="D106" t="s">
        <v>416</v>
      </c>
      <c r="J106" s="5">
        <f t="shared" ca="1" si="9"/>
        <v>57</v>
      </c>
      <c r="K106" s="5" t="s">
        <v>618</v>
      </c>
      <c r="L106" s="6">
        <v>264439</v>
      </c>
      <c r="M106" s="7">
        <v>4.8075075357111134E-3</v>
      </c>
      <c r="AD106">
        <f t="shared" si="10"/>
        <v>20200104</v>
      </c>
      <c r="AE106">
        <f>COUNTIF(Ventas!$E$2:$E$2858,'Datos 2'!AD106)</f>
        <v>1</v>
      </c>
    </row>
    <row r="107" spans="3:31" ht="17.399999999999999">
      <c r="C107">
        <f t="shared" ca="1" si="7"/>
        <v>90</v>
      </c>
      <c r="D107" t="s">
        <v>283</v>
      </c>
      <c r="J107" s="5">
        <f t="shared" ca="1" si="9"/>
        <v>16</v>
      </c>
      <c r="K107" s="5" t="s">
        <v>619</v>
      </c>
      <c r="L107" s="6">
        <v>257352</v>
      </c>
      <c r="M107" s="7">
        <v>4.6786657010891982E-3</v>
      </c>
      <c r="AD107">
        <f t="shared" si="10"/>
        <v>20200105</v>
      </c>
      <c r="AE107">
        <f>COUNTIF(Ventas!$E$2:$E$2858,'Datos 2'!AD107)</f>
        <v>1</v>
      </c>
    </row>
    <row r="108" spans="3:31" ht="17.399999999999999">
      <c r="C108">
        <f t="shared" ca="1" si="7"/>
        <v>26</v>
      </c>
      <c r="D108" t="s">
        <v>431</v>
      </c>
      <c r="J108" s="5">
        <f t="shared" ca="1" si="9"/>
        <v>73</v>
      </c>
      <c r="K108" s="5" t="s">
        <v>620</v>
      </c>
      <c r="L108" s="6">
        <v>256613</v>
      </c>
      <c r="M108" s="7">
        <v>4.6652306628804218E-3</v>
      </c>
      <c r="AD108">
        <f t="shared" si="10"/>
        <v>20200106</v>
      </c>
      <c r="AE108">
        <f>COUNTIF(Ventas!$E$2:$E$2858,'Datos 2'!AD108)</f>
        <v>1</v>
      </c>
    </row>
    <row r="109" spans="3:31" ht="17.399999999999999">
      <c r="C109">
        <f t="shared" ca="1" si="7"/>
        <v>67</v>
      </c>
      <c r="D109" t="s">
        <v>419</v>
      </c>
      <c r="J109" s="5">
        <f t="shared" ca="1" si="9"/>
        <v>91</v>
      </c>
      <c r="K109" s="5" t="s">
        <v>621</v>
      </c>
      <c r="L109" s="6">
        <v>256584</v>
      </c>
      <c r="M109" s="7">
        <v>4.6647034421658691E-3</v>
      </c>
      <c r="AD109">
        <f t="shared" si="10"/>
        <v>20200107</v>
      </c>
      <c r="AE109">
        <f>COUNTIF(Ventas!$E$2:$E$2858,'Datos 2'!AD109)</f>
        <v>1</v>
      </c>
    </row>
    <row r="110" spans="3:31" ht="17.399999999999999">
      <c r="C110">
        <f t="shared" ca="1" si="7"/>
        <v>77</v>
      </c>
      <c r="D110" t="s">
        <v>413</v>
      </c>
      <c r="J110" s="5">
        <f t="shared" ca="1" si="9"/>
        <v>15</v>
      </c>
      <c r="K110" s="5" t="s">
        <v>622</v>
      </c>
      <c r="L110" s="6">
        <v>255029</v>
      </c>
      <c r="M110" s="7">
        <v>4.6364335038510561E-3</v>
      </c>
      <c r="AD110">
        <f t="shared" si="10"/>
        <v>20200108</v>
      </c>
      <c r="AE110">
        <f>COUNTIF(Ventas!$E$2:$E$2858,'Datos 2'!AD110)</f>
        <v>1</v>
      </c>
    </row>
    <row r="111" spans="3:31" ht="17.399999999999999">
      <c r="C111">
        <f t="shared" ca="1" si="7"/>
        <v>71</v>
      </c>
      <c r="D111" t="s">
        <v>446</v>
      </c>
      <c r="J111" s="5">
        <f t="shared" ca="1" si="9"/>
        <v>41</v>
      </c>
      <c r="K111" s="5" t="s">
        <v>623</v>
      </c>
      <c r="L111" s="6">
        <v>255015</v>
      </c>
      <c r="M111" s="7">
        <v>4.6361789835060998E-3</v>
      </c>
      <c r="AD111">
        <f t="shared" si="10"/>
        <v>20200109</v>
      </c>
      <c r="AE111">
        <f>COUNTIF(Ventas!$E$2:$E$2858,'Datos 2'!AD111)</f>
        <v>1</v>
      </c>
    </row>
    <row r="112" spans="3:31" ht="17.399999999999999">
      <c r="C112">
        <f t="shared" ca="1" si="7"/>
        <v>67</v>
      </c>
      <c r="D112" t="s">
        <v>118</v>
      </c>
      <c r="J112" s="5">
        <f t="shared" ca="1" si="9"/>
        <v>60</v>
      </c>
      <c r="K112" s="5" t="s">
        <v>624</v>
      </c>
      <c r="L112" s="6">
        <v>248716</v>
      </c>
      <c r="M112" s="7">
        <v>4.5216630083003088E-3</v>
      </c>
      <c r="AD112">
        <f t="shared" si="10"/>
        <v>20200110</v>
      </c>
      <c r="AE112">
        <f>COUNTIF(Ventas!$E$2:$E$2858,'Datos 2'!AD112)</f>
        <v>1</v>
      </c>
    </row>
    <row r="113" spans="3:31" ht="17.399999999999999">
      <c r="C113">
        <f t="shared" ca="1" si="7"/>
        <v>6</v>
      </c>
      <c r="D113" t="s">
        <v>91</v>
      </c>
      <c r="J113" s="5">
        <f t="shared" ca="1" si="9"/>
        <v>100</v>
      </c>
      <c r="K113" s="5" t="s">
        <v>625</v>
      </c>
      <c r="L113" s="6">
        <v>242272</v>
      </c>
      <c r="M113" s="7">
        <v>4.4045109295217533E-3</v>
      </c>
      <c r="AD113">
        <f t="shared" si="10"/>
        <v>20200111</v>
      </c>
      <c r="AE113">
        <f>COUNTIF(Ventas!$E$2:$E$2858,'Datos 2'!AD113)</f>
        <v>1</v>
      </c>
    </row>
    <row r="114" spans="3:31" ht="17.399999999999999">
      <c r="C114">
        <f t="shared" ca="1" si="7"/>
        <v>60</v>
      </c>
      <c r="D114" t="s">
        <v>408</v>
      </c>
      <c r="J114" s="5">
        <f t="shared" ca="1" si="9"/>
        <v>29</v>
      </c>
      <c r="K114" s="5" t="s">
        <v>626</v>
      </c>
      <c r="L114" s="6">
        <v>235983</v>
      </c>
      <c r="M114" s="7">
        <v>4.2901767545623594E-3</v>
      </c>
      <c r="AD114">
        <f t="shared" si="10"/>
        <v>20200112</v>
      </c>
      <c r="AE114">
        <f>COUNTIF(Ventas!$E$2:$E$2858,'Datos 2'!AD114)</f>
        <v>1</v>
      </c>
    </row>
    <row r="115" spans="3:31" ht="17.399999999999999">
      <c r="C115">
        <f t="shared" ca="1" si="7"/>
        <v>46</v>
      </c>
      <c r="D115" t="s">
        <v>161</v>
      </c>
      <c r="J115" s="5">
        <f t="shared" ca="1" si="9"/>
        <v>33</v>
      </c>
      <c r="K115" s="5" t="s">
        <v>627</v>
      </c>
      <c r="L115" s="6">
        <v>220389</v>
      </c>
      <c r="M115" s="7">
        <v>4.0066774503300824E-3</v>
      </c>
      <c r="AD115">
        <f t="shared" si="10"/>
        <v>20200113</v>
      </c>
      <c r="AE115">
        <f>COUNTIF(Ventas!$E$2:$E$2858,'Datos 2'!AD115)</f>
        <v>1</v>
      </c>
    </row>
    <row r="116" spans="3:31" ht="17.399999999999999">
      <c r="C116">
        <f t="shared" ca="1" si="7"/>
        <v>38</v>
      </c>
      <c r="D116" t="s">
        <v>62</v>
      </c>
      <c r="J116" s="5">
        <f t="shared" ca="1" si="9"/>
        <v>20</v>
      </c>
      <c r="K116" s="5" t="s">
        <v>628</v>
      </c>
      <c r="L116" s="6">
        <v>215271</v>
      </c>
      <c r="M116" s="7">
        <v>3.9136320842238365E-3</v>
      </c>
      <c r="AD116">
        <f t="shared" si="10"/>
        <v>20200114</v>
      </c>
      <c r="AE116">
        <f>COUNTIF(Ventas!$E$2:$E$2858,'Datos 2'!AD116)</f>
        <v>1</v>
      </c>
    </row>
    <row r="117" spans="3:31" ht="17.399999999999999">
      <c r="C117">
        <f t="shared" ca="1" si="7"/>
        <v>29</v>
      </c>
      <c r="D117" t="s">
        <v>244</v>
      </c>
      <c r="J117" s="5">
        <f t="shared" ca="1" si="9"/>
        <v>26</v>
      </c>
      <c r="K117" s="5" t="s">
        <v>629</v>
      </c>
      <c r="L117" s="6">
        <v>215178</v>
      </c>
      <c r="M117" s="7">
        <v>3.9119413419323396E-3</v>
      </c>
      <c r="AD117">
        <f t="shared" si="10"/>
        <v>20200115</v>
      </c>
      <c r="AE117">
        <f>COUNTIF(Ventas!$E$2:$E$2858,'Datos 2'!AD117)</f>
        <v>1</v>
      </c>
    </row>
    <row r="118" spans="3:31" ht="17.399999999999999">
      <c r="C118">
        <f t="shared" ca="1" si="7"/>
        <v>59</v>
      </c>
      <c r="D118" t="s">
        <v>357</v>
      </c>
      <c r="J118" s="5">
        <f t="shared" ca="1" si="9"/>
        <v>54</v>
      </c>
      <c r="K118" s="5" t="s">
        <v>630</v>
      </c>
      <c r="L118" s="6">
        <v>212533</v>
      </c>
      <c r="M118" s="7">
        <v>3.8638551767601983E-3</v>
      </c>
      <c r="AD118">
        <f t="shared" si="10"/>
        <v>20200116</v>
      </c>
      <c r="AE118">
        <f>COUNTIF(Ventas!$E$2:$E$2858,'Datos 2'!AD118)</f>
        <v>1</v>
      </c>
    </row>
    <row r="119" spans="3:31" ht="17.399999999999999">
      <c r="C119">
        <f t="shared" ca="1" si="7"/>
        <v>55</v>
      </c>
      <c r="D119" t="s">
        <v>219</v>
      </c>
      <c r="J119" s="5">
        <f t="shared" ca="1" si="9"/>
        <v>23</v>
      </c>
      <c r="K119" s="5" t="s">
        <v>631</v>
      </c>
      <c r="L119" s="6">
        <v>206081</v>
      </c>
      <c r="M119" s="7">
        <v>3.746557657784525E-3</v>
      </c>
      <c r="AD119">
        <f t="shared" si="10"/>
        <v>20200117</v>
      </c>
      <c r="AE119">
        <f>COUNTIF(Ventas!$E$2:$E$2858,'Datos 2'!AD119)</f>
        <v>1</v>
      </c>
    </row>
    <row r="120" spans="3:31" ht="17.399999999999999">
      <c r="C120">
        <f t="shared" ca="1" si="7"/>
        <v>57</v>
      </c>
      <c r="D120" t="s">
        <v>387</v>
      </c>
      <c r="J120" s="5">
        <f t="shared" ca="1" si="9"/>
        <v>8</v>
      </c>
      <c r="K120" s="5" t="s">
        <v>632</v>
      </c>
      <c r="L120" s="6">
        <v>206000</v>
      </c>
      <c r="M120" s="7">
        <v>3.7450850757887047E-3</v>
      </c>
      <c r="AD120">
        <f t="shared" si="10"/>
        <v>20200118</v>
      </c>
      <c r="AE120">
        <f>COUNTIF(Ventas!$E$2:$E$2858,'Datos 2'!AD120)</f>
        <v>1</v>
      </c>
    </row>
    <row r="121" spans="3:31" ht="17.399999999999999">
      <c r="C121">
        <f t="shared" ca="1" si="7"/>
        <v>69</v>
      </c>
      <c r="D121" t="s">
        <v>210</v>
      </c>
      <c r="J121" s="5">
        <f t="shared" ca="1" si="9"/>
        <v>25</v>
      </c>
      <c r="K121" s="5" t="s">
        <v>633</v>
      </c>
      <c r="L121" s="6">
        <v>203342</v>
      </c>
      <c r="M121" s="7">
        <v>3.6967625702962466E-3</v>
      </c>
      <c r="AD121">
        <f t="shared" si="10"/>
        <v>20200119</v>
      </c>
      <c r="AE121">
        <f>COUNTIF(Ventas!$E$2:$E$2858,'Datos 2'!AD121)</f>
        <v>1</v>
      </c>
    </row>
    <row r="122" spans="3:31" ht="17.399999999999999">
      <c r="C122">
        <f t="shared" ca="1" si="7"/>
        <v>53</v>
      </c>
      <c r="D122" t="s">
        <v>348</v>
      </c>
      <c r="J122" s="5">
        <f t="shared" ca="1" si="9"/>
        <v>93</v>
      </c>
      <c r="K122" s="5" t="s">
        <v>634</v>
      </c>
      <c r="L122" s="6">
        <v>202672</v>
      </c>
      <c r="M122" s="7">
        <v>3.6845819537876137E-3</v>
      </c>
      <c r="AD122">
        <f t="shared" si="10"/>
        <v>20200120</v>
      </c>
      <c r="AE122">
        <f>COUNTIF(Ventas!$E$2:$E$2858,'Datos 2'!AD122)</f>
        <v>2</v>
      </c>
    </row>
    <row r="123" spans="3:31" ht="17.399999999999999">
      <c r="C123">
        <f t="shared" ca="1" si="7"/>
        <v>2</v>
      </c>
      <c r="D123" t="s">
        <v>94</v>
      </c>
      <c r="J123" s="5">
        <f t="shared" ca="1" si="9"/>
        <v>29</v>
      </c>
      <c r="K123" s="5" t="s">
        <v>635</v>
      </c>
      <c r="L123" s="6">
        <v>197216</v>
      </c>
      <c r="M123" s="7">
        <v>3.5853917393531324E-3</v>
      </c>
      <c r="AD123">
        <f t="shared" si="10"/>
        <v>20200121</v>
      </c>
      <c r="AE123">
        <f>COUNTIF(Ventas!$E$2:$E$2858,'Datos 2'!AD123)</f>
        <v>1</v>
      </c>
    </row>
    <row r="124" spans="3:31" ht="17.399999999999999">
      <c r="C124">
        <f t="shared" ca="1" si="7"/>
        <v>64</v>
      </c>
      <c r="D124" t="s">
        <v>151</v>
      </c>
      <c r="J124" s="5">
        <f t="shared" ca="1" si="9"/>
        <v>22</v>
      </c>
      <c r="K124" s="5" t="s">
        <v>636</v>
      </c>
      <c r="L124" s="6">
        <v>189453</v>
      </c>
      <c r="M124" s="7">
        <v>3.4442602080747451E-3</v>
      </c>
      <c r="AD124">
        <f t="shared" si="10"/>
        <v>20200122</v>
      </c>
      <c r="AE124">
        <f>COUNTIF(Ventas!$E$2:$E$2858,'Datos 2'!AD124)</f>
        <v>1</v>
      </c>
    </row>
    <row r="125" spans="3:31" ht="17.399999999999999">
      <c r="C125">
        <f t="shared" ca="1" si="7"/>
        <v>17</v>
      </c>
      <c r="D125" t="s">
        <v>166</v>
      </c>
      <c r="J125" s="5">
        <f t="shared" ca="1" si="9"/>
        <v>51</v>
      </c>
      <c r="K125" s="5" t="s">
        <v>637</v>
      </c>
      <c r="L125" s="6">
        <v>187251</v>
      </c>
      <c r="M125" s="7">
        <v>3.4042277938180136E-3</v>
      </c>
      <c r="AD125">
        <f t="shared" si="10"/>
        <v>20200123</v>
      </c>
      <c r="AE125">
        <f>COUNTIF(Ventas!$E$2:$E$2858,'Datos 2'!AD125)</f>
        <v>1</v>
      </c>
    </row>
    <row r="126" spans="3:31" ht="17.399999999999999">
      <c r="C126">
        <f t="shared" ca="1" si="7"/>
        <v>56</v>
      </c>
      <c r="D126" t="s">
        <v>471</v>
      </c>
      <c r="J126" s="5">
        <f t="shared" ca="1" si="9"/>
        <v>59</v>
      </c>
      <c r="K126" s="5" t="s">
        <v>638</v>
      </c>
      <c r="L126" s="6">
        <v>185242</v>
      </c>
      <c r="M126" s="7">
        <v>3.3677041243167539E-3</v>
      </c>
      <c r="AD126">
        <f t="shared" si="10"/>
        <v>20200124</v>
      </c>
      <c r="AE126">
        <f>COUNTIF(Ventas!$E$2:$E$2858,'Datos 2'!AD126)</f>
        <v>1</v>
      </c>
    </row>
    <row r="127" spans="3:31" ht="17.399999999999999">
      <c r="C127">
        <f t="shared" ca="1" si="7"/>
        <v>9</v>
      </c>
      <c r="D127" t="s">
        <v>169</v>
      </c>
      <c r="J127" s="5">
        <f t="shared" ca="1" si="9"/>
        <v>58</v>
      </c>
      <c r="K127" s="5" t="s">
        <v>639</v>
      </c>
      <c r="L127" s="6">
        <v>172919</v>
      </c>
      <c r="M127" s="7">
        <v>3.1436716806811024E-3</v>
      </c>
      <c r="AD127">
        <f t="shared" si="10"/>
        <v>20200125</v>
      </c>
      <c r="AE127">
        <f>COUNTIF(Ventas!$E$2:$E$2858,'Datos 2'!AD127)</f>
        <v>1</v>
      </c>
    </row>
    <row r="128" spans="3:31" ht="17.399999999999999">
      <c r="C128">
        <f t="shared" ca="1" si="7"/>
        <v>54</v>
      </c>
      <c r="D128" t="s">
        <v>111</v>
      </c>
      <c r="J128" s="5">
        <f t="shared" ca="1" si="9"/>
        <v>19</v>
      </c>
      <c r="K128" s="5" t="s">
        <v>640</v>
      </c>
      <c r="L128" s="6">
        <v>169466</v>
      </c>
      <c r="M128" s="7">
        <v>3.080896055600042E-3</v>
      </c>
      <c r="AD128">
        <f t="shared" si="10"/>
        <v>20200126</v>
      </c>
      <c r="AE128">
        <f>COUNTIF(Ventas!$E$2:$E$2858,'Datos 2'!AD128)</f>
        <v>1</v>
      </c>
    </row>
    <row r="129" spans="3:31" ht="17.399999999999999">
      <c r="C129">
        <f t="shared" ca="1" si="7"/>
        <v>15</v>
      </c>
      <c r="D129" t="s">
        <v>439</v>
      </c>
      <c r="J129" s="5">
        <f t="shared" ca="1" si="9"/>
        <v>72</v>
      </c>
      <c r="K129" s="5" t="s">
        <v>641</v>
      </c>
      <c r="L129" s="6">
        <v>168720</v>
      </c>
      <c r="M129" s="7">
        <v>3.0673337572187879E-3</v>
      </c>
      <c r="AD129">
        <f t="shared" si="10"/>
        <v>20200127</v>
      </c>
      <c r="AE129">
        <f>COUNTIF(Ventas!$E$2:$E$2858,'Datos 2'!AD129)</f>
        <v>1</v>
      </c>
    </row>
    <row r="130" spans="3:31" ht="17.399999999999999">
      <c r="C130">
        <f t="shared" ca="1" si="7"/>
        <v>83</v>
      </c>
      <c r="D130" t="s">
        <v>80</v>
      </c>
      <c r="J130" s="5">
        <f t="shared" ca="1" si="9"/>
        <v>58</v>
      </c>
      <c r="K130" s="5" t="s">
        <v>642</v>
      </c>
      <c r="L130" s="6">
        <v>162427</v>
      </c>
      <c r="M130" s="7">
        <v>2.9529268621608347E-3</v>
      </c>
      <c r="AD130">
        <f t="shared" si="10"/>
        <v>20200128</v>
      </c>
      <c r="AE130">
        <f>COUNTIF(Ventas!$E$2:$E$2858,'Datos 2'!AD130)</f>
        <v>1</v>
      </c>
    </row>
    <row r="131" spans="3:31" ht="17.399999999999999">
      <c r="C131">
        <f t="shared" ca="1" si="7"/>
        <v>6</v>
      </c>
      <c r="D131" t="s">
        <v>430</v>
      </c>
      <c r="J131" s="5">
        <f t="shared" ca="1" si="9"/>
        <v>93</v>
      </c>
      <c r="K131" s="5" t="s">
        <v>643</v>
      </c>
      <c r="L131" s="6">
        <v>160169</v>
      </c>
      <c r="M131" s="7">
        <v>2.9118763665242769E-3</v>
      </c>
      <c r="AD131">
        <f t="shared" si="10"/>
        <v>20200129</v>
      </c>
      <c r="AE131">
        <f>COUNTIF(Ventas!$E$2:$E$2858,'Datos 2'!AD131)</f>
        <v>1</v>
      </c>
    </row>
    <row r="132" spans="3:31" ht="17.399999999999999">
      <c r="C132">
        <f t="shared" ref="C132:C195" ca="1" si="11">RANDBETWEEN(1,100)</f>
        <v>32</v>
      </c>
      <c r="D132" t="s">
        <v>342</v>
      </c>
      <c r="J132" s="5">
        <f t="shared" ref="J132:J149" ca="1" si="12">RANDBETWEEN(1,100)</f>
        <v>86</v>
      </c>
      <c r="K132" s="5" t="s">
        <v>644</v>
      </c>
      <c r="L132" s="6">
        <v>158089</v>
      </c>
      <c r="M132" s="7">
        <v>2.874061915273595E-3</v>
      </c>
      <c r="AD132">
        <f t="shared" si="10"/>
        <v>20200130</v>
      </c>
      <c r="AE132">
        <f>COUNTIF(Ventas!$E$2:$E$2858,'Datos 2'!AD132)</f>
        <v>1</v>
      </c>
    </row>
    <row r="133" spans="3:31" ht="17.399999999999999">
      <c r="C133">
        <f t="shared" ca="1" si="11"/>
        <v>49</v>
      </c>
      <c r="D133" t="s">
        <v>259</v>
      </c>
      <c r="J133" s="5">
        <f t="shared" ca="1" si="12"/>
        <v>84</v>
      </c>
      <c r="K133" s="5" t="s">
        <v>645</v>
      </c>
      <c r="L133" s="6">
        <v>158027</v>
      </c>
      <c r="M133" s="7">
        <v>2.8729347537459304E-3</v>
      </c>
      <c r="AD133">
        <f t="shared" ref="AD133:AD196" si="13">AD132+1</f>
        <v>20200131</v>
      </c>
      <c r="AE133">
        <f>COUNTIF(Ventas!$E$2:$E$2858,'Datos 2'!AD133)</f>
        <v>1</v>
      </c>
    </row>
    <row r="134" spans="3:31" ht="17.399999999999999">
      <c r="C134">
        <f t="shared" ca="1" si="11"/>
        <v>32</v>
      </c>
      <c r="D134" t="s">
        <v>208</v>
      </c>
      <c r="J134" s="5">
        <f t="shared" ca="1" si="12"/>
        <v>66</v>
      </c>
      <c r="K134" s="5" t="s">
        <v>646</v>
      </c>
      <c r="L134" s="6">
        <v>154358</v>
      </c>
      <c r="M134" s="7">
        <v>2.8062322433426842E-3</v>
      </c>
      <c r="AD134">
        <f t="shared" si="13"/>
        <v>20200132</v>
      </c>
      <c r="AE134">
        <f>COUNTIF(Ventas!$E$2:$E$2858,'Datos 2'!AD134)</f>
        <v>1</v>
      </c>
    </row>
    <row r="135" spans="3:31" ht="17.399999999999999">
      <c r="C135">
        <f t="shared" ca="1" si="11"/>
        <v>54</v>
      </c>
      <c r="D135" t="s">
        <v>193</v>
      </c>
      <c r="J135" s="5">
        <f t="shared" ca="1" si="12"/>
        <v>24</v>
      </c>
      <c r="K135" s="5" t="s">
        <v>223</v>
      </c>
      <c r="L135" s="6">
        <v>151893</v>
      </c>
      <c r="M135" s="7">
        <v>2.7614184826056979E-3</v>
      </c>
      <c r="AD135">
        <f t="shared" si="13"/>
        <v>20200133</v>
      </c>
      <c r="AE135">
        <f>COUNTIF(Ventas!$E$2:$E$2858,'Datos 2'!AD135)</f>
        <v>1</v>
      </c>
    </row>
    <row r="136" spans="3:31" ht="17.399999999999999">
      <c r="C136">
        <f t="shared" ca="1" si="11"/>
        <v>33</v>
      </c>
      <c r="D136" t="s">
        <v>164</v>
      </c>
      <c r="J136" s="5">
        <f t="shared" ca="1" si="12"/>
        <v>29</v>
      </c>
      <c r="K136" s="5" t="s">
        <v>647</v>
      </c>
      <c r="L136" s="6">
        <v>151243</v>
      </c>
      <c r="M136" s="7">
        <v>2.7496014665898596E-3</v>
      </c>
      <c r="AD136">
        <f t="shared" si="13"/>
        <v>20200134</v>
      </c>
      <c r="AE136">
        <f>COUNTIF(Ventas!$E$2:$E$2858,'Datos 2'!AD136)</f>
        <v>1</v>
      </c>
    </row>
    <row r="137" spans="3:31" ht="17.399999999999999">
      <c r="C137">
        <f t="shared" ca="1" si="11"/>
        <v>35</v>
      </c>
      <c r="D137" t="s">
        <v>411</v>
      </c>
      <c r="J137" s="5">
        <f t="shared" ca="1" si="12"/>
        <v>69</v>
      </c>
      <c r="K137" s="5" t="s">
        <v>648</v>
      </c>
      <c r="L137" s="6">
        <v>150178</v>
      </c>
      <c r="M137" s="7">
        <v>2.7302397403485249E-3</v>
      </c>
      <c r="AD137">
        <f t="shared" si="13"/>
        <v>20200135</v>
      </c>
      <c r="AE137">
        <f>COUNTIF(Ventas!$E$2:$E$2858,'Datos 2'!AD137)</f>
        <v>1</v>
      </c>
    </row>
    <row r="138" spans="3:31" ht="17.399999999999999">
      <c r="C138">
        <f t="shared" ca="1" si="11"/>
        <v>45</v>
      </c>
      <c r="D138" t="s">
        <v>366</v>
      </c>
      <c r="J138" s="5">
        <f t="shared" ca="1" si="12"/>
        <v>71</v>
      </c>
      <c r="K138" s="5" t="s">
        <v>649</v>
      </c>
      <c r="L138" s="6">
        <v>149923</v>
      </c>
      <c r="M138" s="7">
        <v>2.7256038340653884E-3</v>
      </c>
      <c r="AD138">
        <f t="shared" si="13"/>
        <v>20200136</v>
      </c>
      <c r="AE138">
        <f>COUNTIF(Ventas!$E$2:$E$2858,'Datos 2'!AD138)</f>
        <v>1</v>
      </c>
    </row>
    <row r="139" spans="3:31" ht="17.399999999999999">
      <c r="C139">
        <f t="shared" ca="1" si="11"/>
        <v>78</v>
      </c>
      <c r="D139" t="s">
        <v>137</v>
      </c>
      <c r="J139" s="5">
        <f t="shared" ca="1" si="12"/>
        <v>59</v>
      </c>
      <c r="K139" s="5" t="s">
        <v>471</v>
      </c>
      <c r="L139" s="6">
        <v>141627</v>
      </c>
      <c r="M139" s="7">
        <v>2.5747823496540139E-3</v>
      </c>
      <c r="AD139">
        <f t="shared" si="13"/>
        <v>20200137</v>
      </c>
      <c r="AE139">
        <f>COUNTIF(Ventas!$E$2:$E$2858,'Datos 2'!AD139)</f>
        <v>1</v>
      </c>
    </row>
    <row r="140" spans="3:31" ht="17.399999999999999">
      <c r="C140">
        <f t="shared" ca="1" si="11"/>
        <v>35</v>
      </c>
      <c r="D140" t="s">
        <v>472</v>
      </c>
      <c r="J140" s="5">
        <f t="shared" ca="1" si="12"/>
        <v>28</v>
      </c>
      <c r="K140" s="5" t="s">
        <v>650</v>
      </c>
      <c r="L140" s="6">
        <v>140896</v>
      </c>
      <c r="M140" s="7">
        <v>2.5614927516423563E-3</v>
      </c>
      <c r="AD140">
        <f t="shared" si="13"/>
        <v>20200138</v>
      </c>
      <c r="AE140">
        <f>COUNTIF(Ventas!$E$2:$E$2858,'Datos 2'!AD140)</f>
        <v>1</v>
      </c>
    </row>
    <row r="141" spans="3:31" ht="17.399999999999999">
      <c r="C141">
        <f t="shared" ca="1" si="11"/>
        <v>73</v>
      </c>
      <c r="D141" t="s">
        <v>395</v>
      </c>
      <c r="J141" s="5">
        <f t="shared" ca="1" si="12"/>
        <v>17</v>
      </c>
      <c r="K141" s="5" t="s">
        <v>651</v>
      </c>
      <c r="L141" s="6">
        <v>138878</v>
      </c>
      <c r="M141" s="7">
        <v>2.5248054619193385E-3</v>
      </c>
      <c r="AD141">
        <f t="shared" si="13"/>
        <v>20200139</v>
      </c>
      <c r="AE141">
        <f>COUNTIF(Ventas!$E$2:$E$2858,'Datos 2'!AD141)</f>
        <v>1</v>
      </c>
    </row>
    <row r="142" spans="3:31" ht="17.399999999999999">
      <c r="C142">
        <f t="shared" ca="1" si="11"/>
        <v>46</v>
      </c>
      <c r="D142" t="s">
        <v>48</v>
      </c>
      <c r="J142" s="5">
        <f t="shared" ca="1" si="12"/>
        <v>16</v>
      </c>
      <c r="K142" s="5" t="s">
        <v>652</v>
      </c>
      <c r="L142" s="6">
        <v>137383</v>
      </c>
      <c r="M142" s="7">
        <v>2.4976263250829109E-3</v>
      </c>
      <c r="AD142">
        <f t="shared" si="13"/>
        <v>20200140</v>
      </c>
      <c r="AE142">
        <f>COUNTIF(Ventas!$E$2:$E$2858,'Datos 2'!AD142)</f>
        <v>1</v>
      </c>
    </row>
    <row r="143" spans="3:31" ht="17.399999999999999">
      <c r="C143">
        <f t="shared" ca="1" si="11"/>
        <v>36</v>
      </c>
      <c r="D143" t="s">
        <v>269</v>
      </c>
      <c r="J143" s="5">
        <f t="shared" ca="1" si="12"/>
        <v>14</v>
      </c>
      <c r="K143" s="5" t="s">
        <v>653</v>
      </c>
      <c r="L143" s="6">
        <v>134233</v>
      </c>
      <c r="M143" s="7">
        <v>2.4403592474676952E-3</v>
      </c>
      <c r="AD143">
        <f t="shared" si="13"/>
        <v>20200141</v>
      </c>
      <c r="AE143">
        <f>COUNTIF(Ventas!$E$2:$E$2858,'Datos 2'!AD143)</f>
        <v>1</v>
      </c>
    </row>
    <row r="144" spans="3:31" ht="17.399999999999999">
      <c r="C144">
        <f t="shared" ca="1" si="11"/>
        <v>8</v>
      </c>
      <c r="D144" t="s">
        <v>418</v>
      </c>
      <c r="J144" s="5">
        <f t="shared" ca="1" si="12"/>
        <v>85</v>
      </c>
      <c r="K144" s="5" t="s">
        <v>654</v>
      </c>
      <c r="L144" s="6">
        <v>129011</v>
      </c>
      <c r="M144" s="7">
        <v>2.3454231587989155E-3</v>
      </c>
      <c r="AD144">
        <f t="shared" si="13"/>
        <v>20200142</v>
      </c>
      <c r="AE144">
        <f>COUNTIF(Ventas!$E$2:$E$2858,'Datos 2'!AD144)</f>
        <v>1</v>
      </c>
    </row>
    <row r="145" spans="3:31" ht="17.399999999999999">
      <c r="C145">
        <f t="shared" ca="1" si="11"/>
        <v>71</v>
      </c>
      <c r="D145" t="s">
        <v>122</v>
      </c>
      <c r="J145" s="5">
        <f t="shared" ca="1" si="12"/>
        <v>46</v>
      </c>
      <c r="K145" s="5" t="s">
        <v>598</v>
      </c>
      <c r="L145" s="6">
        <v>126507</v>
      </c>
      <c r="M145" s="7">
        <v>2.299900377100979E-3</v>
      </c>
      <c r="AD145">
        <f t="shared" si="13"/>
        <v>20200143</v>
      </c>
      <c r="AE145">
        <f>COUNTIF(Ventas!$E$2:$E$2858,'Datos 2'!AD145)</f>
        <v>1</v>
      </c>
    </row>
    <row r="146" spans="3:31" ht="17.399999999999999">
      <c r="C146">
        <f t="shared" ca="1" si="11"/>
        <v>12</v>
      </c>
      <c r="D146" t="s">
        <v>462</v>
      </c>
      <c r="J146" s="5">
        <f t="shared" ca="1" si="12"/>
        <v>76</v>
      </c>
      <c r="K146" s="5" t="s">
        <v>655</v>
      </c>
      <c r="L146" s="6">
        <v>124644</v>
      </c>
      <c r="M146" s="7">
        <v>2.2660309911971231E-3</v>
      </c>
      <c r="AD146">
        <f t="shared" si="13"/>
        <v>20200144</v>
      </c>
      <c r="AE146">
        <f>COUNTIF(Ventas!$E$2:$E$2858,'Datos 2'!AD146)</f>
        <v>1</v>
      </c>
    </row>
    <row r="147" spans="3:31" ht="17.399999999999999">
      <c r="C147">
        <f t="shared" ca="1" si="11"/>
        <v>60</v>
      </c>
      <c r="D147" t="s">
        <v>98</v>
      </c>
      <c r="J147" s="5">
        <f t="shared" ca="1" si="12"/>
        <v>43</v>
      </c>
      <c r="K147" s="5" t="s">
        <v>656</v>
      </c>
      <c r="L147" s="6">
        <v>124623</v>
      </c>
      <c r="M147" s="7">
        <v>2.2656492106796883E-3</v>
      </c>
      <c r="AD147">
        <f t="shared" si="13"/>
        <v>20200145</v>
      </c>
      <c r="AE147">
        <f>COUNTIF(Ventas!$E$2:$E$2858,'Datos 2'!AD147)</f>
        <v>1</v>
      </c>
    </row>
    <row r="148" spans="3:31" ht="17.399999999999999">
      <c r="C148">
        <f t="shared" ca="1" si="11"/>
        <v>94</v>
      </c>
      <c r="D148" t="s">
        <v>338</v>
      </c>
      <c r="J148" s="5">
        <f t="shared" ca="1" si="12"/>
        <v>88</v>
      </c>
      <c r="K148" s="5" t="s">
        <v>657</v>
      </c>
      <c r="L148" s="6">
        <v>122627</v>
      </c>
      <c r="M148" s="7">
        <v>2.2293618814987451E-3</v>
      </c>
      <c r="AD148">
        <f t="shared" si="13"/>
        <v>20200146</v>
      </c>
      <c r="AE148">
        <f>COUNTIF(Ventas!$E$2:$E$2858,'Datos 2'!AD148)</f>
        <v>1</v>
      </c>
    </row>
    <row r="149" spans="3:31" ht="17.399999999999999">
      <c r="C149">
        <f t="shared" ca="1" si="11"/>
        <v>59</v>
      </c>
      <c r="D149" t="s">
        <v>464</v>
      </c>
      <c r="J149" s="5">
        <f t="shared" ca="1" si="12"/>
        <v>33</v>
      </c>
      <c r="K149" s="5" t="s">
        <v>658</v>
      </c>
      <c r="L149" s="6">
        <v>121470</v>
      </c>
      <c r="M149" s="7">
        <v>2.2083275929905533E-3</v>
      </c>
      <c r="AD149">
        <f t="shared" si="13"/>
        <v>20200147</v>
      </c>
      <c r="AE149">
        <f>COUNTIF(Ventas!$E$2:$E$2858,'Datos 2'!AD149)</f>
        <v>1</v>
      </c>
    </row>
    <row r="150" spans="3:31" ht="17.399999999999999">
      <c r="C150">
        <f t="shared" ca="1" si="11"/>
        <v>93</v>
      </c>
      <c r="D150" t="s">
        <v>53</v>
      </c>
      <c r="K150" s="5" t="s">
        <v>659</v>
      </c>
      <c r="L150" s="6">
        <v>120944</v>
      </c>
      <c r="M150" s="7">
        <v>2.1987649000300442E-3</v>
      </c>
      <c r="AD150">
        <f t="shared" si="13"/>
        <v>20200148</v>
      </c>
      <c r="AE150">
        <f>COUNTIF(Ventas!$E$2:$E$2858,'Datos 2'!AD150)</f>
        <v>1</v>
      </c>
    </row>
    <row r="151" spans="3:31" ht="17.399999999999999">
      <c r="C151">
        <f t="shared" ca="1" si="11"/>
        <v>79</v>
      </c>
      <c r="D151" t="s">
        <v>84</v>
      </c>
      <c r="K151" s="5" t="s">
        <v>660</v>
      </c>
      <c r="L151" s="6">
        <v>120844</v>
      </c>
      <c r="M151" s="7">
        <v>2.1969468975660692E-3</v>
      </c>
      <c r="AD151">
        <f t="shared" si="13"/>
        <v>20200149</v>
      </c>
      <c r="AE151">
        <f>COUNTIF(Ventas!$E$2:$E$2858,'Datos 2'!AD151)</f>
        <v>1</v>
      </c>
    </row>
    <row r="152" spans="3:31" ht="17.399999999999999">
      <c r="C152">
        <f t="shared" ca="1" si="11"/>
        <v>48</v>
      </c>
      <c r="D152" t="s">
        <v>465</v>
      </c>
      <c r="K152" s="5" t="s">
        <v>661</v>
      </c>
      <c r="L152" s="6">
        <v>118614</v>
      </c>
      <c r="M152" s="7">
        <v>2.1564054426194243E-3</v>
      </c>
      <c r="AD152">
        <f t="shared" si="13"/>
        <v>20200150</v>
      </c>
      <c r="AE152">
        <f>COUNTIF(Ventas!$E$2:$E$2858,'Datos 2'!AD152)</f>
        <v>1</v>
      </c>
    </row>
    <row r="153" spans="3:31" ht="17.399999999999999">
      <c r="C153">
        <f t="shared" ca="1" si="11"/>
        <v>21</v>
      </c>
      <c r="D153" t="s">
        <v>205</v>
      </c>
      <c r="K153" s="5" t="s">
        <v>662</v>
      </c>
      <c r="L153" s="6">
        <v>118468</v>
      </c>
      <c r="M153" s="7">
        <v>2.153751159022021E-3</v>
      </c>
      <c r="AD153">
        <f t="shared" si="13"/>
        <v>20200151</v>
      </c>
      <c r="AE153">
        <f>COUNTIF(Ventas!$E$2:$E$2858,'Datos 2'!AD153)</f>
        <v>1</v>
      </c>
    </row>
    <row r="154" spans="3:31" ht="17.399999999999999">
      <c r="C154">
        <f t="shared" ca="1" si="11"/>
        <v>72</v>
      </c>
      <c r="D154" t="s">
        <v>222</v>
      </c>
      <c r="K154" s="5" t="s">
        <v>663</v>
      </c>
      <c r="L154" s="6">
        <v>118071</v>
      </c>
      <c r="M154" s="7">
        <v>2.1465336892400396E-3</v>
      </c>
      <c r="AD154">
        <f t="shared" si="13"/>
        <v>20200152</v>
      </c>
      <c r="AE154">
        <f>COUNTIF(Ventas!$E$2:$E$2858,'Datos 2'!AD154)</f>
        <v>1</v>
      </c>
    </row>
    <row r="155" spans="3:31" ht="17.399999999999999">
      <c r="C155">
        <f t="shared" ca="1" si="11"/>
        <v>13</v>
      </c>
      <c r="D155" t="s">
        <v>194</v>
      </c>
      <c r="K155" s="5" t="s">
        <v>664</v>
      </c>
      <c r="L155" s="6">
        <v>117600</v>
      </c>
      <c r="M155" s="7">
        <v>2.1379708976347169E-3</v>
      </c>
      <c r="AD155">
        <f t="shared" si="13"/>
        <v>20200153</v>
      </c>
      <c r="AE155">
        <f>COUNTIF(Ventas!$E$2:$E$2858,'Datos 2'!AD155)</f>
        <v>1</v>
      </c>
    </row>
    <row r="156" spans="3:31" ht="17.399999999999999">
      <c r="C156">
        <f t="shared" ca="1" si="11"/>
        <v>59</v>
      </c>
      <c r="D156" t="s">
        <v>258</v>
      </c>
      <c r="K156" s="5" t="s">
        <v>665</v>
      </c>
      <c r="L156" s="6">
        <v>114007</v>
      </c>
      <c r="M156" s="7">
        <v>2.0726500691040915E-3</v>
      </c>
      <c r="AD156">
        <f t="shared" si="13"/>
        <v>20200154</v>
      </c>
      <c r="AE156">
        <f>COUNTIF(Ventas!$E$2:$E$2858,'Datos 2'!AD156)</f>
        <v>1</v>
      </c>
    </row>
    <row r="157" spans="3:31" ht="17.399999999999999">
      <c r="C157">
        <f t="shared" ca="1" si="11"/>
        <v>62</v>
      </c>
      <c r="D157" t="s">
        <v>246</v>
      </c>
      <c r="K157" s="5" t="s">
        <v>666</v>
      </c>
      <c r="L157" s="6">
        <v>113836</v>
      </c>
      <c r="M157" s="7">
        <v>2.0695412848906942E-3</v>
      </c>
      <c r="AD157">
        <f t="shared" si="13"/>
        <v>20200155</v>
      </c>
      <c r="AE157">
        <f>COUNTIF(Ventas!$E$2:$E$2858,'Datos 2'!AD157)</f>
        <v>1</v>
      </c>
    </row>
    <row r="158" spans="3:31" ht="17.399999999999999">
      <c r="C158">
        <f t="shared" ca="1" si="11"/>
        <v>62</v>
      </c>
      <c r="D158" t="s">
        <v>423</v>
      </c>
      <c r="K158" s="5" t="s">
        <v>667</v>
      </c>
      <c r="L158" s="6">
        <v>113082</v>
      </c>
      <c r="M158" s="7">
        <v>2.0558335463123222E-3</v>
      </c>
      <c r="AD158">
        <f t="shared" si="13"/>
        <v>20200156</v>
      </c>
      <c r="AE158">
        <f>COUNTIF(Ventas!$E$2:$E$2858,'Datos 2'!AD158)</f>
        <v>1</v>
      </c>
    </row>
    <row r="159" spans="3:31" ht="17.399999999999999">
      <c r="C159">
        <f t="shared" ca="1" si="11"/>
        <v>55</v>
      </c>
      <c r="D159" t="s">
        <v>405</v>
      </c>
      <c r="K159" s="5" t="s">
        <v>668</v>
      </c>
      <c r="L159" s="6">
        <v>112046</v>
      </c>
      <c r="M159" s="7">
        <v>2.0369990407855402E-3</v>
      </c>
      <c r="AD159">
        <f t="shared" si="13"/>
        <v>20200157</v>
      </c>
      <c r="AE159">
        <f>COUNTIF(Ventas!$E$2:$E$2858,'Datos 2'!AD159)</f>
        <v>1</v>
      </c>
    </row>
    <row r="160" spans="3:31" ht="17.399999999999999">
      <c r="C160">
        <f t="shared" ca="1" si="11"/>
        <v>94</v>
      </c>
      <c r="D160" t="s">
        <v>204</v>
      </c>
      <c r="K160" s="5" t="s">
        <v>669</v>
      </c>
      <c r="L160" s="6">
        <v>108449</v>
      </c>
      <c r="M160" s="7">
        <v>1.9716054921563556E-3</v>
      </c>
      <c r="AD160">
        <f t="shared" si="13"/>
        <v>20200158</v>
      </c>
      <c r="AE160">
        <f>COUNTIF(Ventas!$E$2:$E$2858,'Datos 2'!AD160)</f>
        <v>1</v>
      </c>
    </row>
    <row r="161" spans="3:31" ht="17.399999999999999">
      <c r="C161">
        <f t="shared" ca="1" si="11"/>
        <v>79</v>
      </c>
      <c r="D161" t="s">
        <v>55</v>
      </c>
      <c r="K161" s="5" t="s">
        <v>670</v>
      </c>
      <c r="L161" s="6">
        <v>105165</v>
      </c>
      <c r="M161" s="7">
        <v>1.9119022912394133E-3</v>
      </c>
      <c r="AD161">
        <f t="shared" si="13"/>
        <v>20200159</v>
      </c>
      <c r="AE161">
        <f>COUNTIF(Ventas!$E$2:$E$2858,'Datos 2'!AD161)</f>
        <v>1</v>
      </c>
    </row>
    <row r="162" spans="3:31" ht="17.399999999999999">
      <c r="C162">
        <f t="shared" ca="1" si="11"/>
        <v>74</v>
      </c>
      <c r="D162" t="s">
        <v>425</v>
      </c>
      <c r="K162" s="5" t="s">
        <v>671</v>
      </c>
      <c r="L162" s="6">
        <v>104836</v>
      </c>
      <c r="M162" s="7">
        <v>1.9059210631329354E-3</v>
      </c>
      <c r="AD162">
        <f t="shared" si="13"/>
        <v>20200160</v>
      </c>
      <c r="AE162">
        <f>COUNTIF(Ventas!$E$2:$E$2858,'Datos 2'!AD162)</f>
        <v>1</v>
      </c>
    </row>
    <row r="163" spans="3:31" ht="17.399999999999999">
      <c r="C163">
        <f t="shared" ca="1" si="11"/>
        <v>9</v>
      </c>
      <c r="D163" t="s">
        <v>358</v>
      </c>
      <c r="K163" s="5" t="s">
        <v>672</v>
      </c>
      <c r="L163" s="6">
        <v>102667</v>
      </c>
      <c r="M163" s="7">
        <v>1.8664885896893153E-3</v>
      </c>
      <c r="AD163">
        <f t="shared" si="13"/>
        <v>20200161</v>
      </c>
      <c r="AE163">
        <f>COUNTIF(Ventas!$E$2:$E$2858,'Datos 2'!AD163)</f>
        <v>1</v>
      </c>
    </row>
    <row r="164" spans="3:31" ht="17.399999999999999">
      <c r="C164">
        <f t="shared" ca="1" si="11"/>
        <v>47</v>
      </c>
      <c r="D164" t="s">
        <v>329</v>
      </c>
      <c r="K164" s="5" t="s">
        <v>673</v>
      </c>
      <c r="L164" s="6">
        <v>102406</v>
      </c>
      <c r="M164" s="7">
        <v>1.8617436032583403E-3</v>
      </c>
      <c r="AD164">
        <f t="shared" si="13"/>
        <v>20200162</v>
      </c>
      <c r="AE164">
        <f>COUNTIF(Ventas!$E$2:$E$2858,'Datos 2'!AD164)</f>
        <v>1</v>
      </c>
    </row>
    <row r="165" spans="3:31" ht="17.399999999999999">
      <c r="C165">
        <f t="shared" ca="1" si="11"/>
        <v>2</v>
      </c>
      <c r="D165" t="s">
        <v>117</v>
      </c>
      <c r="K165" s="5" t="s">
        <v>674</v>
      </c>
      <c r="L165" s="6">
        <v>101810</v>
      </c>
      <c r="M165" s="7">
        <v>1.8509083085730487E-3</v>
      </c>
      <c r="AD165">
        <f t="shared" si="13"/>
        <v>20200163</v>
      </c>
      <c r="AE165">
        <f>COUNTIF(Ventas!$E$2:$E$2858,'Datos 2'!AD165)</f>
        <v>1</v>
      </c>
    </row>
    <row r="166" spans="3:31">
      <c r="C166">
        <f t="shared" ca="1" si="11"/>
        <v>9</v>
      </c>
      <c r="D166" t="s">
        <v>79</v>
      </c>
      <c r="AD166">
        <f t="shared" si="13"/>
        <v>20200164</v>
      </c>
      <c r="AE166">
        <f>COUNTIF(Ventas!$E$2:$E$2858,'Datos 2'!AD166)</f>
        <v>1</v>
      </c>
    </row>
    <row r="167" spans="3:31">
      <c r="C167">
        <f t="shared" ca="1" si="11"/>
        <v>61</v>
      </c>
      <c r="D167" t="s">
        <v>125</v>
      </c>
      <c r="AD167">
        <f t="shared" si="13"/>
        <v>20200165</v>
      </c>
      <c r="AE167">
        <f>COUNTIF(Ventas!$E$2:$E$2858,'Datos 2'!AD167)</f>
        <v>1</v>
      </c>
    </row>
    <row r="168" spans="3:31">
      <c r="C168">
        <f t="shared" ca="1" si="11"/>
        <v>77</v>
      </c>
      <c r="D168" t="s">
        <v>257</v>
      </c>
      <c r="AD168">
        <f t="shared" si="13"/>
        <v>20200166</v>
      </c>
      <c r="AE168">
        <f>COUNTIF(Ventas!$E$2:$E$2858,'Datos 2'!AD168)</f>
        <v>1</v>
      </c>
    </row>
    <row r="169" spans="3:31">
      <c r="C169">
        <f t="shared" ca="1" si="11"/>
        <v>16</v>
      </c>
      <c r="D169" t="s">
        <v>271</v>
      </c>
      <c r="AD169">
        <f t="shared" si="13"/>
        <v>20200167</v>
      </c>
      <c r="AE169">
        <f>COUNTIF(Ventas!$E$2:$E$2858,'Datos 2'!AD169)</f>
        <v>1</v>
      </c>
    </row>
    <row r="170" spans="3:31">
      <c r="C170">
        <f t="shared" ca="1" si="11"/>
        <v>46</v>
      </c>
      <c r="D170" t="s">
        <v>286</v>
      </c>
      <c r="AD170">
        <f t="shared" si="13"/>
        <v>20200168</v>
      </c>
      <c r="AE170">
        <f>COUNTIF(Ventas!$E$2:$E$2858,'Datos 2'!AD170)</f>
        <v>1</v>
      </c>
    </row>
    <row r="171" spans="3:31">
      <c r="C171">
        <f t="shared" ca="1" si="11"/>
        <v>14</v>
      </c>
      <c r="D171" t="s">
        <v>213</v>
      </c>
      <c r="AD171">
        <f t="shared" si="13"/>
        <v>20200169</v>
      </c>
      <c r="AE171">
        <f>COUNTIF(Ventas!$E$2:$E$2858,'Datos 2'!AD171)</f>
        <v>1</v>
      </c>
    </row>
    <row r="172" spans="3:31">
      <c r="C172">
        <f t="shared" ca="1" si="11"/>
        <v>93</v>
      </c>
      <c r="D172" t="s">
        <v>287</v>
      </c>
      <c r="AD172">
        <f t="shared" si="13"/>
        <v>20200170</v>
      </c>
      <c r="AE172">
        <f>COUNTIF(Ventas!$E$2:$E$2858,'Datos 2'!AD172)</f>
        <v>1</v>
      </c>
    </row>
    <row r="173" spans="3:31">
      <c r="C173">
        <f t="shared" ca="1" si="11"/>
        <v>92</v>
      </c>
      <c r="D173" t="s">
        <v>453</v>
      </c>
      <c r="AD173">
        <f t="shared" si="13"/>
        <v>20200171</v>
      </c>
      <c r="AE173">
        <f>COUNTIF(Ventas!$E$2:$E$2858,'Datos 2'!AD173)</f>
        <v>1</v>
      </c>
    </row>
    <row r="174" spans="3:31">
      <c r="C174">
        <f t="shared" ca="1" si="11"/>
        <v>9</v>
      </c>
      <c r="D174" t="s">
        <v>320</v>
      </c>
      <c r="AD174">
        <f t="shared" si="13"/>
        <v>20200172</v>
      </c>
      <c r="AE174">
        <f>COUNTIF(Ventas!$E$2:$E$2858,'Datos 2'!AD174)</f>
        <v>1</v>
      </c>
    </row>
    <row r="175" spans="3:31">
      <c r="C175">
        <f t="shared" ca="1" si="11"/>
        <v>63</v>
      </c>
      <c r="D175" t="s">
        <v>277</v>
      </c>
      <c r="AD175">
        <f t="shared" si="13"/>
        <v>20200173</v>
      </c>
      <c r="AE175">
        <f>COUNTIF(Ventas!$E$2:$E$2858,'Datos 2'!AD175)</f>
        <v>1</v>
      </c>
    </row>
    <row r="176" spans="3:31">
      <c r="C176">
        <f t="shared" ca="1" si="11"/>
        <v>53</v>
      </c>
      <c r="D176" t="s">
        <v>273</v>
      </c>
      <c r="AD176">
        <f t="shared" si="13"/>
        <v>20200174</v>
      </c>
      <c r="AE176">
        <f>COUNTIF(Ventas!$E$2:$E$2858,'Datos 2'!AD176)</f>
        <v>1</v>
      </c>
    </row>
    <row r="177" spans="3:31">
      <c r="C177">
        <f t="shared" ca="1" si="11"/>
        <v>76</v>
      </c>
      <c r="D177" t="s">
        <v>112</v>
      </c>
      <c r="AD177">
        <f t="shared" si="13"/>
        <v>20200175</v>
      </c>
      <c r="AE177">
        <f>COUNTIF(Ventas!$E$2:$E$2858,'Datos 2'!AD177)</f>
        <v>1</v>
      </c>
    </row>
    <row r="178" spans="3:31">
      <c r="C178">
        <f t="shared" ca="1" si="11"/>
        <v>54</v>
      </c>
      <c r="D178" t="s">
        <v>278</v>
      </c>
      <c r="AD178">
        <f t="shared" si="13"/>
        <v>20200176</v>
      </c>
      <c r="AE178">
        <f>COUNTIF(Ventas!$E$2:$E$2858,'Datos 2'!AD178)</f>
        <v>1</v>
      </c>
    </row>
    <row r="179" spans="3:31">
      <c r="C179">
        <f t="shared" ca="1" si="11"/>
        <v>24</v>
      </c>
      <c r="D179" t="s">
        <v>242</v>
      </c>
      <c r="AD179">
        <f t="shared" si="13"/>
        <v>20200177</v>
      </c>
      <c r="AE179">
        <f>COUNTIF(Ventas!$E$2:$E$2858,'Datos 2'!AD179)</f>
        <v>1</v>
      </c>
    </row>
    <row r="180" spans="3:31">
      <c r="C180">
        <f t="shared" ca="1" si="11"/>
        <v>79</v>
      </c>
      <c r="D180" t="s">
        <v>85</v>
      </c>
      <c r="AD180">
        <f t="shared" si="13"/>
        <v>20200178</v>
      </c>
      <c r="AE180">
        <f>COUNTIF(Ventas!$E$2:$E$2858,'Datos 2'!AD180)</f>
        <v>1</v>
      </c>
    </row>
    <row r="181" spans="3:31">
      <c r="C181">
        <f t="shared" ca="1" si="11"/>
        <v>13</v>
      </c>
      <c r="D181" t="s">
        <v>58</v>
      </c>
      <c r="AD181">
        <f t="shared" si="13"/>
        <v>20200179</v>
      </c>
      <c r="AE181">
        <f>COUNTIF(Ventas!$E$2:$E$2858,'Datos 2'!AD181)</f>
        <v>1</v>
      </c>
    </row>
    <row r="182" spans="3:31">
      <c r="C182">
        <f t="shared" ca="1" si="11"/>
        <v>69</v>
      </c>
      <c r="D182" t="s">
        <v>47</v>
      </c>
      <c r="AD182">
        <f t="shared" si="13"/>
        <v>20200180</v>
      </c>
      <c r="AE182">
        <f>COUNTIF(Ventas!$E$2:$E$2858,'Datos 2'!AD182)</f>
        <v>2</v>
      </c>
    </row>
    <row r="183" spans="3:31">
      <c r="C183">
        <f t="shared" ca="1" si="11"/>
        <v>75</v>
      </c>
      <c r="D183" t="s">
        <v>433</v>
      </c>
      <c r="AD183">
        <f t="shared" si="13"/>
        <v>20200181</v>
      </c>
      <c r="AE183">
        <f>COUNTIF(Ventas!$E$2:$E$2858,'Datos 2'!AD183)</f>
        <v>1</v>
      </c>
    </row>
    <row r="184" spans="3:31">
      <c r="C184">
        <f t="shared" ca="1" si="11"/>
        <v>78</v>
      </c>
      <c r="D184" t="s">
        <v>168</v>
      </c>
      <c r="AD184">
        <f t="shared" si="13"/>
        <v>20200182</v>
      </c>
      <c r="AE184">
        <f>COUNTIF(Ventas!$E$2:$E$2858,'Datos 2'!AD184)</f>
        <v>1</v>
      </c>
    </row>
    <row r="185" spans="3:31">
      <c r="C185">
        <f t="shared" ca="1" si="11"/>
        <v>77</v>
      </c>
      <c r="D185" t="s">
        <v>133</v>
      </c>
      <c r="AD185">
        <f t="shared" si="13"/>
        <v>20200183</v>
      </c>
      <c r="AE185">
        <f>COUNTIF(Ventas!$E$2:$E$2858,'Datos 2'!AD185)</f>
        <v>1</v>
      </c>
    </row>
    <row r="186" spans="3:31">
      <c r="C186">
        <f t="shared" ca="1" si="11"/>
        <v>5</v>
      </c>
      <c r="D186" t="s">
        <v>330</v>
      </c>
      <c r="AD186">
        <f t="shared" si="13"/>
        <v>20200184</v>
      </c>
      <c r="AE186">
        <f>COUNTIF(Ventas!$E$2:$E$2858,'Datos 2'!AD186)</f>
        <v>1</v>
      </c>
    </row>
    <row r="187" spans="3:31">
      <c r="C187">
        <f t="shared" ca="1" si="11"/>
        <v>96</v>
      </c>
      <c r="D187" t="s">
        <v>70</v>
      </c>
      <c r="AD187">
        <f t="shared" si="13"/>
        <v>20200185</v>
      </c>
      <c r="AE187">
        <f>COUNTIF(Ventas!$E$2:$E$2858,'Datos 2'!AD187)</f>
        <v>1</v>
      </c>
    </row>
    <row r="188" spans="3:31">
      <c r="C188">
        <f t="shared" ca="1" si="11"/>
        <v>56</v>
      </c>
      <c r="D188" t="s">
        <v>479</v>
      </c>
      <c r="AD188">
        <f t="shared" si="13"/>
        <v>20200186</v>
      </c>
      <c r="AE188">
        <f>COUNTIF(Ventas!$E$2:$E$2858,'Datos 2'!AD188)</f>
        <v>1</v>
      </c>
    </row>
    <row r="189" spans="3:31">
      <c r="C189">
        <f t="shared" ca="1" si="11"/>
        <v>73</v>
      </c>
      <c r="D189" t="s">
        <v>396</v>
      </c>
      <c r="AD189">
        <f t="shared" si="13"/>
        <v>20200187</v>
      </c>
      <c r="AE189">
        <f>COUNTIF(Ventas!$E$2:$E$2858,'Datos 2'!AD189)</f>
        <v>1</v>
      </c>
    </row>
    <row r="190" spans="3:31">
      <c r="C190">
        <f t="shared" ca="1" si="11"/>
        <v>36</v>
      </c>
      <c r="D190" t="s">
        <v>50</v>
      </c>
      <c r="AD190">
        <f t="shared" si="13"/>
        <v>20200188</v>
      </c>
      <c r="AE190">
        <f>COUNTIF(Ventas!$E$2:$E$2858,'Datos 2'!AD190)</f>
        <v>1</v>
      </c>
    </row>
    <row r="191" spans="3:31">
      <c r="C191">
        <f t="shared" ca="1" si="11"/>
        <v>66</v>
      </c>
      <c r="D191" t="s">
        <v>477</v>
      </c>
      <c r="AD191">
        <f t="shared" si="13"/>
        <v>20200189</v>
      </c>
      <c r="AE191">
        <f>COUNTIF(Ventas!$E$2:$E$2858,'Datos 2'!AD191)</f>
        <v>1</v>
      </c>
    </row>
    <row r="192" spans="3:31">
      <c r="C192">
        <f t="shared" ca="1" si="11"/>
        <v>5</v>
      </c>
      <c r="D192" t="s">
        <v>393</v>
      </c>
      <c r="AD192">
        <f t="shared" si="13"/>
        <v>20200190</v>
      </c>
      <c r="AE192">
        <f>COUNTIF(Ventas!$E$2:$E$2858,'Datos 2'!AD192)</f>
        <v>1</v>
      </c>
    </row>
    <row r="193" spans="3:31">
      <c r="C193">
        <f t="shared" ca="1" si="11"/>
        <v>81</v>
      </c>
      <c r="D193" t="s">
        <v>54</v>
      </c>
      <c r="AD193">
        <f t="shared" si="13"/>
        <v>20200191</v>
      </c>
      <c r="AE193">
        <f>COUNTIF(Ventas!$E$2:$E$2858,'Datos 2'!AD193)</f>
        <v>1</v>
      </c>
    </row>
    <row r="194" spans="3:31">
      <c r="C194">
        <f t="shared" ca="1" si="11"/>
        <v>28</v>
      </c>
      <c r="D194" t="s">
        <v>386</v>
      </c>
      <c r="AD194">
        <f t="shared" si="13"/>
        <v>20200192</v>
      </c>
      <c r="AE194">
        <f>COUNTIF(Ventas!$E$2:$E$2858,'Datos 2'!AD194)</f>
        <v>1</v>
      </c>
    </row>
    <row r="195" spans="3:31">
      <c r="C195">
        <f t="shared" ca="1" si="11"/>
        <v>100</v>
      </c>
      <c r="D195" t="s">
        <v>199</v>
      </c>
      <c r="AD195">
        <f t="shared" si="13"/>
        <v>20200193</v>
      </c>
      <c r="AE195">
        <f>COUNTIF(Ventas!$E$2:$E$2858,'Datos 2'!AD195)</f>
        <v>1</v>
      </c>
    </row>
    <row r="196" spans="3:31">
      <c r="C196">
        <f t="shared" ref="C196:C259" ca="1" si="14">RANDBETWEEN(1,100)</f>
        <v>82</v>
      </c>
      <c r="D196" t="s">
        <v>188</v>
      </c>
      <c r="AD196">
        <f t="shared" si="13"/>
        <v>20200194</v>
      </c>
      <c r="AE196">
        <f>COUNTIF(Ventas!$E$2:$E$2858,'Datos 2'!AD196)</f>
        <v>1</v>
      </c>
    </row>
    <row r="197" spans="3:31">
      <c r="C197">
        <f t="shared" ca="1" si="14"/>
        <v>1</v>
      </c>
      <c r="D197" t="s">
        <v>40</v>
      </c>
      <c r="AD197">
        <f t="shared" ref="AD197:AD260" si="15">AD196+1</f>
        <v>20200195</v>
      </c>
      <c r="AE197">
        <f>COUNTIF(Ventas!$E$2:$E$2858,'Datos 2'!AD197)</f>
        <v>1</v>
      </c>
    </row>
    <row r="198" spans="3:31">
      <c r="C198">
        <f t="shared" ca="1" si="14"/>
        <v>42</v>
      </c>
      <c r="D198" t="s">
        <v>383</v>
      </c>
      <c r="AD198">
        <f t="shared" si="15"/>
        <v>20200196</v>
      </c>
      <c r="AE198">
        <f>COUNTIF(Ventas!$E$2:$E$2858,'Datos 2'!AD198)</f>
        <v>1</v>
      </c>
    </row>
    <row r="199" spans="3:31">
      <c r="C199">
        <f t="shared" ca="1" si="14"/>
        <v>50</v>
      </c>
      <c r="D199" t="s">
        <v>371</v>
      </c>
      <c r="AD199">
        <f t="shared" si="15"/>
        <v>20200197</v>
      </c>
      <c r="AE199">
        <f>COUNTIF(Ventas!$E$2:$E$2858,'Datos 2'!AD199)</f>
        <v>1</v>
      </c>
    </row>
    <row r="200" spans="3:31">
      <c r="C200">
        <f t="shared" ca="1" si="14"/>
        <v>39</v>
      </c>
      <c r="D200" t="s">
        <v>310</v>
      </c>
      <c r="AD200">
        <f t="shared" si="15"/>
        <v>20200198</v>
      </c>
      <c r="AE200">
        <f>COUNTIF(Ventas!$E$2:$E$2858,'Datos 2'!AD200)</f>
        <v>1</v>
      </c>
    </row>
    <row r="201" spans="3:31">
      <c r="C201">
        <f t="shared" ca="1" si="14"/>
        <v>59</v>
      </c>
      <c r="D201" t="s">
        <v>429</v>
      </c>
      <c r="AD201">
        <f t="shared" si="15"/>
        <v>20200199</v>
      </c>
      <c r="AE201">
        <f>COUNTIF(Ventas!$E$2:$E$2858,'Datos 2'!AD201)</f>
        <v>1</v>
      </c>
    </row>
    <row r="202" spans="3:31">
      <c r="C202">
        <f t="shared" ca="1" si="14"/>
        <v>27</v>
      </c>
      <c r="D202" t="s">
        <v>154</v>
      </c>
      <c r="AD202">
        <f t="shared" si="15"/>
        <v>20200200</v>
      </c>
      <c r="AE202">
        <f>COUNTIF(Ventas!$E$2:$E$2858,'Datos 2'!AD202)</f>
        <v>1</v>
      </c>
    </row>
    <row r="203" spans="3:31">
      <c r="C203">
        <f t="shared" ca="1" si="14"/>
        <v>21</v>
      </c>
      <c r="D203" t="s">
        <v>363</v>
      </c>
      <c r="AD203">
        <f t="shared" si="15"/>
        <v>20200201</v>
      </c>
      <c r="AE203">
        <f>COUNTIF(Ventas!$E$2:$E$2858,'Datos 2'!AD203)</f>
        <v>1</v>
      </c>
    </row>
    <row r="204" spans="3:31">
      <c r="C204">
        <f t="shared" ca="1" si="14"/>
        <v>49</v>
      </c>
      <c r="D204" t="s">
        <v>390</v>
      </c>
      <c r="AD204">
        <f t="shared" si="15"/>
        <v>20200202</v>
      </c>
      <c r="AE204">
        <f>COUNTIF(Ventas!$E$2:$E$2858,'Datos 2'!AD204)</f>
        <v>1</v>
      </c>
    </row>
    <row r="205" spans="3:31">
      <c r="C205">
        <f t="shared" ca="1" si="14"/>
        <v>47</v>
      </c>
      <c r="D205" t="s">
        <v>67</v>
      </c>
      <c r="AD205">
        <f t="shared" si="15"/>
        <v>20200203</v>
      </c>
      <c r="AE205">
        <f>COUNTIF(Ventas!$E$2:$E$2858,'Datos 2'!AD205)</f>
        <v>1</v>
      </c>
    </row>
    <row r="206" spans="3:31">
      <c r="C206">
        <f t="shared" ca="1" si="14"/>
        <v>49</v>
      </c>
      <c r="D206" t="s">
        <v>234</v>
      </c>
      <c r="AD206">
        <f t="shared" si="15"/>
        <v>20200204</v>
      </c>
      <c r="AE206">
        <f>COUNTIF(Ventas!$E$2:$E$2858,'Datos 2'!AD206)</f>
        <v>1</v>
      </c>
    </row>
    <row r="207" spans="3:31">
      <c r="C207">
        <f t="shared" ca="1" si="14"/>
        <v>8</v>
      </c>
      <c r="D207" t="s">
        <v>295</v>
      </c>
      <c r="AD207">
        <f t="shared" si="15"/>
        <v>20200205</v>
      </c>
      <c r="AE207">
        <f>COUNTIF(Ventas!$E$2:$E$2858,'Datos 2'!AD207)</f>
        <v>1</v>
      </c>
    </row>
    <row r="208" spans="3:31">
      <c r="C208">
        <f t="shared" ca="1" si="14"/>
        <v>100</v>
      </c>
      <c r="D208" t="s">
        <v>331</v>
      </c>
      <c r="AD208">
        <f t="shared" si="15"/>
        <v>20200206</v>
      </c>
      <c r="AE208">
        <f>COUNTIF(Ventas!$E$2:$E$2858,'Datos 2'!AD208)</f>
        <v>1</v>
      </c>
    </row>
    <row r="209" spans="3:31">
      <c r="C209">
        <f t="shared" ca="1" si="14"/>
        <v>32</v>
      </c>
      <c r="D209" t="s">
        <v>441</v>
      </c>
      <c r="AD209">
        <f t="shared" si="15"/>
        <v>20200207</v>
      </c>
      <c r="AE209">
        <f>COUNTIF(Ventas!$E$2:$E$2858,'Datos 2'!AD209)</f>
        <v>1</v>
      </c>
    </row>
    <row r="210" spans="3:31">
      <c r="C210">
        <f t="shared" ca="1" si="14"/>
        <v>3</v>
      </c>
      <c r="D210" t="s">
        <v>130</v>
      </c>
      <c r="AD210">
        <f t="shared" si="15"/>
        <v>20200208</v>
      </c>
      <c r="AE210">
        <f>COUNTIF(Ventas!$E$2:$E$2858,'Datos 2'!AD210)</f>
        <v>1</v>
      </c>
    </row>
    <row r="211" spans="3:31">
      <c r="C211">
        <f t="shared" ca="1" si="14"/>
        <v>84</v>
      </c>
      <c r="D211" t="s">
        <v>221</v>
      </c>
      <c r="AD211">
        <f t="shared" si="15"/>
        <v>20200209</v>
      </c>
      <c r="AE211">
        <f>COUNTIF(Ventas!$E$2:$E$2858,'Datos 2'!AD211)</f>
        <v>1</v>
      </c>
    </row>
    <row r="212" spans="3:31">
      <c r="C212">
        <f t="shared" ca="1" si="14"/>
        <v>38</v>
      </c>
      <c r="D212" t="s">
        <v>353</v>
      </c>
      <c r="AD212">
        <f t="shared" si="15"/>
        <v>20200210</v>
      </c>
      <c r="AE212">
        <f>COUNTIF(Ventas!$E$2:$E$2858,'Datos 2'!AD212)</f>
        <v>1</v>
      </c>
    </row>
    <row r="213" spans="3:31">
      <c r="C213">
        <f t="shared" ca="1" si="14"/>
        <v>13</v>
      </c>
      <c r="D213" t="s">
        <v>415</v>
      </c>
      <c r="AD213">
        <f t="shared" si="15"/>
        <v>20200211</v>
      </c>
      <c r="AE213">
        <f>COUNTIF(Ventas!$E$2:$E$2858,'Datos 2'!AD213)</f>
        <v>1</v>
      </c>
    </row>
    <row r="214" spans="3:31">
      <c r="C214">
        <f t="shared" ca="1" si="14"/>
        <v>52</v>
      </c>
      <c r="D214" t="s">
        <v>402</v>
      </c>
      <c r="AD214">
        <f t="shared" si="15"/>
        <v>20200212</v>
      </c>
      <c r="AE214">
        <f>COUNTIF(Ventas!$E$2:$E$2858,'Datos 2'!AD214)</f>
        <v>1</v>
      </c>
    </row>
    <row r="215" spans="3:31">
      <c r="C215">
        <f t="shared" ca="1" si="14"/>
        <v>63</v>
      </c>
      <c r="D215" t="s">
        <v>260</v>
      </c>
      <c r="AD215">
        <f t="shared" si="15"/>
        <v>20200213</v>
      </c>
      <c r="AE215">
        <f>COUNTIF(Ventas!$E$2:$E$2858,'Datos 2'!AD215)</f>
        <v>1</v>
      </c>
    </row>
    <row r="216" spans="3:31">
      <c r="C216">
        <f t="shared" ca="1" si="14"/>
        <v>89</v>
      </c>
      <c r="D216" t="s">
        <v>407</v>
      </c>
      <c r="AD216">
        <f t="shared" si="15"/>
        <v>20200214</v>
      </c>
      <c r="AE216">
        <f>COUNTIF(Ventas!$E$2:$E$2858,'Datos 2'!AD216)</f>
        <v>1</v>
      </c>
    </row>
    <row r="217" spans="3:31">
      <c r="C217">
        <f t="shared" ca="1" si="14"/>
        <v>79</v>
      </c>
      <c r="D217" t="s">
        <v>469</v>
      </c>
      <c r="AD217">
        <f t="shared" si="15"/>
        <v>20200215</v>
      </c>
      <c r="AE217">
        <f>COUNTIF(Ventas!$E$2:$E$2858,'Datos 2'!AD217)</f>
        <v>1</v>
      </c>
    </row>
    <row r="218" spans="3:31">
      <c r="C218">
        <f t="shared" ca="1" si="14"/>
        <v>8</v>
      </c>
      <c r="D218" t="s">
        <v>190</v>
      </c>
      <c r="AD218">
        <f t="shared" si="15"/>
        <v>20200216</v>
      </c>
      <c r="AE218">
        <f>COUNTIF(Ventas!$E$2:$E$2858,'Datos 2'!AD218)</f>
        <v>1</v>
      </c>
    </row>
    <row r="219" spans="3:31">
      <c r="C219">
        <f t="shared" ca="1" si="14"/>
        <v>81</v>
      </c>
      <c r="D219" t="s">
        <v>101</v>
      </c>
      <c r="AD219">
        <f t="shared" si="15"/>
        <v>20200217</v>
      </c>
      <c r="AE219">
        <f>COUNTIF(Ventas!$E$2:$E$2858,'Datos 2'!AD219)</f>
        <v>1</v>
      </c>
    </row>
    <row r="220" spans="3:31">
      <c r="C220">
        <f t="shared" ca="1" si="14"/>
        <v>72</v>
      </c>
      <c r="D220" t="s">
        <v>211</v>
      </c>
      <c r="AD220">
        <f t="shared" si="15"/>
        <v>20200218</v>
      </c>
      <c r="AE220">
        <f>COUNTIF(Ventas!$E$2:$E$2858,'Datos 2'!AD220)</f>
        <v>1</v>
      </c>
    </row>
    <row r="221" spans="3:31">
      <c r="C221">
        <f t="shared" ca="1" si="14"/>
        <v>93</v>
      </c>
      <c r="D221" t="s">
        <v>473</v>
      </c>
      <c r="AD221">
        <f t="shared" si="15"/>
        <v>20200219</v>
      </c>
      <c r="AE221">
        <f>COUNTIF(Ventas!$E$2:$E$2858,'Datos 2'!AD221)</f>
        <v>1</v>
      </c>
    </row>
    <row r="222" spans="3:31">
      <c r="C222">
        <f t="shared" ca="1" si="14"/>
        <v>59</v>
      </c>
      <c r="D222" t="s">
        <v>352</v>
      </c>
      <c r="AD222">
        <f t="shared" si="15"/>
        <v>20200220</v>
      </c>
      <c r="AE222">
        <f>COUNTIF(Ventas!$E$2:$E$2858,'Datos 2'!AD222)</f>
        <v>1</v>
      </c>
    </row>
    <row r="223" spans="3:31">
      <c r="C223">
        <f t="shared" ca="1" si="14"/>
        <v>18</v>
      </c>
      <c r="D223" t="s">
        <v>356</v>
      </c>
      <c r="AD223">
        <f t="shared" si="15"/>
        <v>20200221</v>
      </c>
      <c r="AE223">
        <f>COUNTIF(Ventas!$E$2:$E$2858,'Datos 2'!AD223)</f>
        <v>1</v>
      </c>
    </row>
    <row r="224" spans="3:31">
      <c r="C224">
        <f t="shared" ca="1" si="14"/>
        <v>73</v>
      </c>
      <c r="D224" t="s">
        <v>41</v>
      </c>
      <c r="AD224">
        <f t="shared" si="15"/>
        <v>20200222</v>
      </c>
      <c r="AE224">
        <f>COUNTIF(Ventas!$E$2:$E$2858,'Datos 2'!AD224)</f>
        <v>1</v>
      </c>
    </row>
    <row r="225" spans="3:31">
      <c r="C225">
        <f t="shared" ca="1" si="14"/>
        <v>86</v>
      </c>
      <c r="D225" t="s">
        <v>389</v>
      </c>
      <c r="AD225">
        <f t="shared" si="15"/>
        <v>20200223</v>
      </c>
      <c r="AE225">
        <f>COUNTIF(Ventas!$E$2:$E$2858,'Datos 2'!AD225)</f>
        <v>1</v>
      </c>
    </row>
    <row r="226" spans="3:31">
      <c r="C226">
        <f t="shared" ca="1" si="14"/>
        <v>24</v>
      </c>
      <c r="D226" t="s">
        <v>276</v>
      </c>
      <c r="AD226">
        <f t="shared" si="15"/>
        <v>20200224</v>
      </c>
      <c r="AE226">
        <f>COUNTIF(Ventas!$E$2:$E$2858,'Datos 2'!AD226)</f>
        <v>1</v>
      </c>
    </row>
    <row r="227" spans="3:31">
      <c r="C227">
        <f t="shared" ca="1" si="14"/>
        <v>77</v>
      </c>
      <c r="D227" t="s">
        <v>239</v>
      </c>
      <c r="AD227">
        <f t="shared" si="15"/>
        <v>20200225</v>
      </c>
      <c r="AE227">
        <f>COUNTIF(Ventas!$E$2:$E$2858,'Datos 2'!AD227)</f>
        <v>1</v>
      </c>
    </row>
    <row r="228" spans="3:31">
      <c r="C228">
        <f t="shared" ca="1" si="14"/>
        <v>36</v>
      </c>
      <c r="D228" t="s">
        <v>141</v>
      </c>
      <c r="AD228">
        <f t="shared" si="15"/>
        <v>20200226</v>
      </c>
      <c r="AE228">
        <f>COUNTIF(Ventas!$E$2:$E$2858,'Datos 2'!AD228)</f>
        <v>1</v>
      </c>
    </row>
    <row r="229" spans="3:31">
      <c r="C229">
        <f t="shared" ca="1" si="14"/>
        <v>70</v>
      </c>
      <c r="D229" t="s">
        <v>241</v>
      </c>
      <c r="AD229">
        <f t="shared" si="15"/>
        <v>20200227</v>
      </c>
      <c r="AE229">
        <f>COUNTIF(Ventas!$E$2:$E$2858,'Datos 2'!AD229)</f>
        <v>1</v>
      </c>
    </row>
    <row r="230" spans="3:31">
      <c r="C230">
        <f t="shared" ca="1" si="14"/>
        <v>70</v>
      </c>
      <c r="D230" t="s">
        <v>379</v>
      </c>
      <c r="AD230">
        <f t="shared" si="15"/>
        <v>20200228</v>
      </c>
      <c r="AE230">
        <f>COUNTIF(Ventas!$E$2:$E$2858,'Datos 2'!AD230)</f>
        <v>1</v>
      </c>
    </row>
    <row r="231" spans="3:31">
      <c r="C231">
        <f t="shared" ca="1" si="14"/>
        <v>26</v>
      </c>
      <c r="D231" t="s">
        <v>324</v>
      </c>
      <c r="AD231">
        <f t="shared" si="15"/>
        <v>20200229</v>
      </c>
      <c r="AE231">
        <f>COUNTIF(Ventas!$E$2:$E$2858,'Datos 2'!AD231)</f>
        <v>1</v>
      </c>
    </row>
    <row r="232" spans="3:31">
      <c r="C232">
        <f t="shared" ca="1" si="14"/>
        <v>63</v>
      </c>
      <c r="D232" t="s">
        <v>65</v>
      </c>
      <c r="AD232">
        <f t="shared" si="15"/>
        <v>20200230</v>
      </c>
      <c r="AE232">
        <f>COUNTIF(Ventas!$E$2:$E$2858,'Datos 2'!AD232)</f>
        <v>1</v>
      </c>
    </row>
    <row r="233" spans="3:31">
      <c r="C233">
        <f t="shared" ca="1" si="14"/>
        <v>33</v>
      </c>
      <c r="D233" t="s">
        <v>409</v>
      </c>
      <c r="AD233">
        <f t="shared" si="15"/>
        <v>20200231</v>
      </c>
      <c r="AE233">
        <f>COUNTIF(Ventas!$E$2:$E$2858,'Datos 2'!AD233)</f>
        <v>1</v>
      </c>
    </row>
    <row r="234" spans="3:31">
      <c r="C234">
        <f t="shared" ca="1" si="14"/>
        <v>20</v>
      </c>
      <c r="D234" t="s">
        <v>132</v>
      </c>
      <c r="AD234">
        <f t="shared" si="15"/>
        <v>20200232</v>
      </c>
      <c r="AE234">
        <f>COUNTIF(Ventas!$E$2:$E$2858,'Datos 2'!AD234)</f>
        <v>1</v>
      </c>
    </row>
    <row r="235" spans="3:31">
      <c r="C235">
        <f t="shared" ca="1" si="14"/>
        <v>74</v>
      </c>
      <c r="D235" t="s">
        <v>140</v>
      </c>
      <c r="AD235">
        <f t="shared" si="15"/>
        <v>20200233</v>
      </c>
      <c r="AE235">
        <f>COUNTIF(Ventas!$E$2:$E$2858,'Datos 2'!AD235)</f>
        <v>1</v>
      </c>
    </row>
    <row r="236" spans="3:31">
      <c r="C236">
        <f t="shared" ca="1" si="14"/>
        <v>12</v>
      </c>
      <c r="D236" t="s">
        <v>334</v>
      </c>
      <c r="AD236">
        <f t="shared" si="15"/>
        <v>20200234</v>
      </c>
      <c r="AE236">
        <f>COUNTIF(Ventas!$E$2:$E$2858,'Datos 2'!AD236)</f>
        <v>1</v>
      </c>
    </row>
    <row r="237" spans="3:31">
      <c r="C237">
        <f t="shared" ca="1" si="14"/>
        <v>1</v>
      </c>
      <c r="D237" t="s">
        <v>294</v>
      </c>
      <c r="AD237">
        <f t="shared" si="15"/>
        <v>20200235</v>
      </c>
      <c r="AE237">
        <f>COUNTIF(Ventas!$E$2:$E$2858,'Datos 2'!AD237)</f>
        <v>1</v>
      </c>
    </row>
    <row r="238" spans="3:31">
      <c r="C238">
        <f t="shared" ca="1" si="14"/>
        <v>10</v>
      </c>
      <c r="D238" t="s">
        <v>443</v>
      </c>
      <c r="AD238">
        <f t="shared" si="15"/>
        <v>20200236</v>
      </c>
      <c r="AE238">
        <f>COUNTIF(Ventas!$E$2:$E$2858,'Datos 2'!AD238)</f>
        <v>1</v>
      </c>
    </row>
    <row r="239" spans="3:31">
      <c r="C239">
        <f t="shared" ca="1" si="14"/>
        <v>32</v>
      </c>
      <c r="D239" t="s">
        <v>275</v>
      </c>
      <c r="AD239">
        <f t="shared" si="15"/>
        <v>20200237</v>
      </c>
      <c r="AE239">
        <f>COUNTIF(Ventas!$E$2:$E$2858,'Datos 2'!AD239)</f>
        <v>1</v>
      </c>
    </row>
    <row r="240" spans="3:31">
      <c r="C240">
        <f t="shared" ca="1" si="14"/>
        <v>33</v>
      </c>
      <c r="D240" t="s">
        <v>480</v>
      </c>
      <c r="AD240">
        <f t="shared" si="15"/>
        <v>20200238</v>
      </c>
      <c r="AE240">
        <f>COUNTIF(Ventas!$E$2:$E$2858,'Datos 2'!AD240)</f>
        <v>1</v>
      </c>
    </row>
    <row r="241" spans="3:31">
      <c r="C241">
        <f t="shared" ca="1" si="14"/>
        <v>14</v>
      </c>
      <c r="D241" t="s">
        <v>209</v>
      </c>
      <c r="AD241">
        <f t="shared" si="15"/>
        <v>20200239</v>
      </c>
      <c r="AE241">
        <f>COUNTIF(Ventas!$E$2:$E$2858,'Datos 2'!AD241)</f>
        <v>1</v>
      </c>
    </row>
    <row r="242" spans="3:31">
      <c r="C242">
        <f t="shared" ca="1" si="14"/>
        <v>46</v>
      </c>
      <c r="D242" t="s">
        <v>360</v>
      </c>
      <c r="AD242">
        <f t="shared" si="15"/>
        <v>20200240</v>
      </c>
      <c r="AE242">
        <f>COUNTIF(Ventas!$E$2:$E$2858,'Datos 2'!AD242)</f>
        <v>1</v>
      </c>
    </row>
    <row r="243" spans="3:31">
      <c r="C243">
        <f t="shared" ca="1" si="14"/>
        <v>4</v>
      </c>
      <c r="D243" t="s">
        <v>351</v>
      </c>
      <c r="AD243">
        <f t="shared" si="15"/>
        <v>20200241</v>
      </c>
      <c r="AE243">
        <f>COUNTIF(Ventas!$E$2:$E$2858,'Datos 2'!AD243)</f>
        <v>1</v>
      </c>
    </row>
    <row r="244" spans="3:31">
      <c r="C244">
        <f t="shared" ca="1" si="14"/>
        <v>47</v>
      </c>
      <c r="D244" t="s">
        <v>457</v>
      </c>
      <c r="AD244">
        <f t="shared" si="15"/>
        <v>20200242</v>
      </c>
      <c r="AE244">
        <f>COUNTIF(Ventas!$E$2:$E$2858,'Datos 2'!AD244)</f>
        <v>1</v>
      </c>
    </row>
    <row r="245" spans="3:31">
      <c r="C245">
        <f t="shared" ca="1" si="14"/>
        <v>60</v>
      </c>
      <c r="D245" t="s">
        <v>74</v>
      </c>
      <c r="AD245">
        <f t="shared" si="15"/>
        <v>20200243</v>
      </c>
      <c r="AE245">
        <f>COUNTIF(Ventas!$E$2:$E$2858,'Datos 2'!AD245)</f>
        <v>1</v>
      </c>
    </row>
    <row r="246" spans="3:31">
      <c r="C246">
        <f t="shared" ca="1" si="14"/>
        <v>51</v>
      </c>
      <c r="D246" t="s">
        <v>124</v>
      </c>
      <c r="AD246">
        <f t="shared" si="15"/>
        <v>20200244</v>
      </c>
      <c r="AE246">
        <f>COUNTIF(Ventas!$E$2:$E$2858,'Datos 2'!AD246)</f>
        <v>1</v>
      </c>
    </row>
    <row r="247" spans="3:31">
      <c r="C247">
        <f t="shared" ca="1" si="14"/>
        <v>24</v>
      </c>
      <c r="D247" t="s">
        <v>223</v>
      </c>
      <c r="AD247">
        <f t="shared" si="15"/>
        <v>20200245</v>
      </c>
      <c r="AE247">
        <f>COUNTIF(Ventas!$E$2:$E$2858,'Datos 2'!AD247)</f>
        <v>1</v>
      </c>
    </row>
    <row r="248" spans="3:31">
      <c r="C248">
        <f t="shared" ca="1" si="14"/>
        <v>3</v>
      </c>
      <c r="D248" t="s">
        <v>304</v>
      </c>
      <c r="AD248">
        <f t="shared" si="15"/>
        <v>20200246</v>
      </c>
      <c r="AE248">
        <f>COUNTIF(Ventas!$E$2:$E$2858,'Datos 2'!AD248)</f>
        <v>1</v>
      </c>
    </row>
    <row r="249" spans="3:31">
      <c r="C249">
        <f t="shared" ca="1" si="14"/>
        <v>48</v>
      </c>
      <c r="D249" t="s">
        <v>183</v>
      </c>
      <c r="AD249">
        <f t="shared" si="15"/>
        <v>20200247</v>
      </c>
      <c r="AE249">
        <f>COUNTIF(Ventas!$E$2:$E$2858,'Datos 2'!AD249)</f>
        <v>1</v>
      </c>
    </row>
    <row r="250" spans="3:31">
      <c r="C250">
        <f t="shared" ca="1" si="14"/>
        <v>55</v>
      </c>
      <c r="D250" t="s">
        <v>301</v>
      </c>
      <c r="AD250">
        <f t="shared" si="15"/>
        <v>20200248</v>
      </c>
      <c r="AE250">
        <f>COUNTIF(Ventas!$E$2:$E$2858,'Datos 2'!AD250)</f>
        <v>1</v>
      </c>
    </row>
    <row r="251" spans="3:31">
      <c r="C251">
        <f t="shared" ca="1" si="14"/>
        <v>89</v>
      </c>
      <c r="D251" t="s">
        <v>326</v>
      </c>
      <c r="AD251">
        <f t="shared" si="15"/>
        <v>20200249</v>
      </c>
      <c r="AE251">
        <f>COUNTIF(Ventas!$E$2:$E$2858,'Datos 2'!AD251)</f>
        <v>1</v>
      </c>
    </row>
    <row r="252" spans="3:31">
      <c r="C252">
        <f t="shared" ca="1" si="14"/>
        <v>15</v>
      </c>
      <c r="D252" t="s">
        <v>359</v>
      </c>
      <c r="AD252">
        <f t="shared" si="15"/>
        <v>20200250</v>
      </c>
      <c r="AE252">
        <f>COUNTIF(Ventas!$E$2:$E$2858,'Datos 2'!AD252)</f>
        <v>1</v>
      </c>
    </row>
    <row r="253" spans="3:31">
      <c r="C253">
        <f t="shared" ca="1" si="14"/>
        <v>86</v>
      </c>
      <c r="D253" s="3" t="s">
        <v>81</v>
      </c>
      <c r="AD253">
        <f t="shared" si="15"/>
        <v>20200251</v>
      </c>
      <c r="AE253">
        <f>COUNTIF(Ventas!$E$2:$E$2858,'Datos 2'!AD253)</f>
        <v>1</v>
      </c>
    </row>
    <row r="254" spans="3:31">
      <c r="C254">
        <f t="shared" ca="1" si="14"/>
        <v>18</v>
      </c>
      <c r="D254" t="s">
        <v>207</v>
      </c>
      <c r="AD254">
        <f t="shared" si="15"/>
        <v>20200252</v>
      </c>
      <c r="AE254">
        <f>COUNTIF(Ventas!$E$2:$E$2858,'Datos 2'!AD254)</f>
        <v>1</v>
      </c>
    </row>
    <row r="255" spans="3:31">
      <c r="C255">
        <f t="shared" ca="1" si="14"/>
        <v>74</v>
      </c>
      <c r="D255" t="s">
        <v>108</v>
      </c>
      <c r="AD255">
        <f t="shared" si="15"/>
        <v>20200253</v>
      </c>
      <c r="AE255">
        <f>COUNTIF(Ventas!$E$2:$E$2858,'Datos 2'!AD255)</f>
        <v>1</v>
      </c>
    </row>
    <row r="256" spans="3:31">
      <c r="C256">
        <f t="shared" ca="1" si="14"/>
        <v>56</v>
      </c>
      <c r="D256" t="s">
        <v>123</v>
      </c>
      <c r="AD256">
        <f t="shared" si="15"/>
        <v>20200254</v>
      </c>
      <c r="AE256">
        <f>COUNTIF(Ventas!$E$2:$E$2858,'Datos 2'!AD256)</f>
        <v>1</v>
      </c>
    </row>
    <row r="257" spans="3:31">
      <c r="C257">
        <f t="shared" ca="1" si="14"/>
        <v>91</v>
      </c>
      <c r="D257" t="s">
        <v>49</v>
      </c>
      <c r="AD257">
        <f t="shared" si="15"/>
        <v>20200255</v>
      </c>
      <c r="AE257">
        <f>COUNTIF(Ventas!$E$2:$E$2858,'Datos 2'!AD257)</f>
        <v>1</v>
      </c>
    </row>
    <row r="258" spans="3:31">
      <c r="C258">
        <f t="shared" ca="1" si="14"/>
        <v>78</v>
      </c>
      <c r="D258" t="s">
        <v>435</v>
      </c>
      <c r="AD258">
        <f t="shared" si="15"/>
        <v>20200256</v>
      </c>
      <c r="AE258">
        <f>COUNTIF(Ventas!$E$2:$E$2858,'Datos 2'!AD258)</f>
        <v>1</v>
      </c>
    </row>
    <row r="259" spans="3:31">
      <c r="C259">
        <f t="shared" ca="1" si="14"/>
        <v>89</v>
      </c>
      <c r="D259" t="s">
        <v>225</v>
      </c>
      <c r="AD259">
        <f t="shared" si="15"/>
        <v>20200257</v>
      </c>
      <c r="AE259">
        <f>COUNTIF(Ventas!$E$2:$E$2858,'Datos 2'!AD259)</f>
        <v>1</v>
      </c>
    </row>
    <row r="260" spans="3:31">
      <c r="C260">
        <f t="shared" ref="C260:C323" ca="1" si="16">RANDBETWEEN(1,100)</f>
        <v>55</v>
      </c>
      <c r="D260" t="s">
        <v>344</v>
      </c>
      <c r="AD260">
        <f t="shared" si="15"/>
        <v>20200258</v>
      </c>
      <c r="AE260">
        <f>COUNTIF(Ventas!$E$2:$E$2858,'Datos 2'!AD260)</f>
        <v>1</v>
      </c>
    </row>
    <row r="261" spans="3:31">
      <c r="C261">
        <f t="shared" ca="1" si="16"/>
        <v>34</v>
      </c>
      <c r="D261" t="s">
        <v>238</v>
      </c>
      <c r="AD261">
        <f t="shared" ref="AD261:AD324" si="17">AD260+1</f>
        <v>20200259</v>
      </c>
      <c r="AE261">
        <f>COUNTIF(Ventas!$E$2:$E$2858,'Datos 2'!AD261)</f>
        <v>1</v>
      </c>
    </row>
    <row r="262" spans="3:31">
      <c r="C262">
        <f t="shared" ca="1" si="16"/>
        <v>40</v>
      </c>
      <c r="D262" t="s">
        <v>175</v>
      </c>
      <c r="AD262">
        <f t="shared" si="17"/>
        <v>20200260</v>
      </c>
      <c r="AE262">
        <f>COUNTIF(Ventas!$E$2:$E$2858,'Datos 2'!AD262)</f>
        <v>1</v>
      </c>
    </row>
    <row r="263" spans="3:31">
      <c r="C263">
        <f t="shared" ca="1" si="16"/>
        <v>79</v>
      </c>
      <c r="D263" t="s">
        <v>129</v>
      </c>
      <c r="AD263">
        <f t="shared" si="17"/>
        <v>20200261</v>
      </c>
      <c r="AE263">
        <f>COUNTIF(Ventas!$E$2:$E$2858,'Datos 2'!AD263)</f>
        <v>1</v>
      </c>
    </row>
    <row r="264" spans="3:31">
      <c r="C264">
        <f t="shared" ca="1" si="16"/>
        <v>30</v>
      </c>
      <c r="D264" t="s">
        <v>72</v>
      </c>
      <c r="AD264">
        <f t="shared" si="17"/>
        <v>20200262</v>
      </c>
      <c r="AE264">
        <f>COUNTIF(Ventas!$E$2:$E$2858,'Datos 2'!AD264)</f>
        <v>1</v>
      </c>
    </row>
    <row r="265" spans="3:31">
      <c r="C265">
        <f t="shared" ca="1" si="16"/>
        <v>50</v>
      </c>
      <c r="D265" t="s">
        <v>42</v>
      </c>
      <c r="AD265">
        <f t="shared" si="17"/>
        <v>20200263</v>
      </c>
      <c r="AE265">
        <f>COUNTIF(Ventas!$E$2:$E$2858,'Datos 2'!AD265)</f>
        <v>1</v>
      </c>
    </row>
    <row r="266" spans="3:31">
      <c r="C266">
        <f t="shared" ca="1" si="16"/>
        <v>71</v>
      </c>
      <c r="D266" t="s">
        <v>243</v>
      </c>
      <c r="AD266">
        <f t="shared" si="17"/>
        <v>20200264</v>
      </c>
      <c r="AE266">
        <f>COUNTIF(Ventas!$E$2:$E$2858,'Datos 2'!AD266)</f>
        <v>1</v>
      </c>
    </row>
    <row r="267" spans="3:31">
      <c r="C267">
        <f t="shared" ca="1" si="16"/>
        <v>78</v>
      </c>
      <c r="D267" t="s">
        <v>349</v>
      </c>
      <c r="AD267">
        <f t="shared" si="17"/>
        <v>20200265</v>
      </c>
      <c r="AE267">
        <f>COUNTIF(Ventas!$E$2:$E$2858,'Datos 2'!AD267)</f>
        <v>1</v>
      </c>
    </row>
    <row r="268" spans="3:31">
      <c r="C268">
        <f t="shared" ca="1" si="16"/>
        <v>71</v>
      </c>
      <c r="D268" t="s">
        <v>417</v>
      </c>
      <c r="AD268">
        <f t="shared" si="17"/>
        <v>20200266</v>
      </c>
      <c r="AE268">
        <f>COUNTIF(Ventas!$E$2:$E$2858,'Datos 2'!AD268)</f>
        <v>1</v>
      </c>
    </row>
    <row r="269" spans="3:31">
      <c r="C269">
        <f t="shared" ca="1" si="16"/>
        <v>62</v>
      </c>
      <c r="D269" t="s">
        <v>120</v>
      </c>
      <c r="AD269">
        <f t="shared" si="17"/>
        <v>20200267</v>
      </c>
      <c r="AE269">
        <f>COUNTIF(Ventas!$E$2:$E$2858,'Datos 2'!AD269)</f>
        <v>1</v>
      </c>
    </row>
    <row r="270" spans="3:31">
      <c r="C270">
        <f t="shared" ca="1" si="16"/>
        <v>14</v>
      </c>
      <c r="D270" t="s">
        <v>421</v>
      </c>
      <c r="AD270">
        <f t="shared" si="17"/>
        <v>20200268</v>
      </c>
      <c r="AE270">
        <f>COUNTIF(Ventas!$E$2:$E$2858,'Datos 2'!AD270)</f>
        <v>1</v>
      </c>
    </row>
    <row r="271" spans="3:31">
      <c r="C271">
        <f t="shared" ca="1" si="16"/>
        <v>96</v>
      </c>
      <c r="D271" t="s">
        <v>252</v>
      </c>
      <c r="AD271">
        <f t="shared" si="17"/>
        <v>20200269</v>
      </c>
      <c r="AE271">
        <f>COUNTIF(Ventas!$E$2:$E$2858,'Datos 2'!AD271)</f>
        <v>1</v>
      </c>
    </row>
    <row r="272" spans="3:31">
      <c r="C272">
        <f t="shared" ca="1" si="16"/>
        <v>66</v>
      </c>
      <c r="D272" t="s">
        <v>198</v>
      </c>
      <c r="AD272">
        <f t="shared" si="17"/>
        <v>20200270</v>
      </c>
      <c r="AE272">
        <f>COUNTIF(Ventas!$E$2:$E$2858,'Datos 2'!AD272)</f>
        <v>1</v>
      </c>
    </row>
    <row r="273" spans="3:31">
      <c r="C273">
        <f t="shared" ca="1" si="16"/>
        <v>10</v>
      </c>
      <c r="D273" t="s">
        <v>267</v>
      </c>
      <c r="AD273">
        <f t="shared" si="17"/>
        <v>20200271</v>
      </c>
      <c r="AE273">
        <f>COUNTIF(Ventas!$E$2:$E$2858,'Datos 2'!AD273)</f>
        <v>1</v>
      </c>
    </row>
    <row r="274" spans="3:31">
      <c r="C274">
        <f t="shared" ca="1" si="16"/>
        <v>11</v>
      </c>
      <c r="D274" t="s">
        <v>463</v>
      </c>
      <c r="AD274">
        <f t="shared" si="17"/>
        <v>20200272</v>
      </c>
      <c r="AE274">
        <f>COUNTIF(Ventas!$E$2:$E$2858,'Datos 2'!AD274)</f>
        <v>1</v>
      </c>
    </row>
    <row r="275" spans="3:31">
      <c r="C275">
        <f t="shared" ca="1" si="16"/>
        <v>35</v>
      </c>
      <c r="D275" t="s">
        <v>302</v>
      </c>
      <c r="AD275">
        <f t="shared" si="17"/>
        <v>20200273</v>
      </c>
      <c r="AE275">
        <f>COUNTIF(Ventas!$E$2:$E$2858,'Datos 2'!AD275)</f>
        <v>1</v>
      </c>
    </row>
    <row r="276" spans="3:31">
      <c r="C276">
        <f t="shared" ca="1" si="16"/>
        <v>15</v>
      </c>
      <c r="D276" t="s">
        <v>444</v>
      </c>
      <c r="AD276">
        <f t="shared" si="17"/>
        <v>20200274</v>
      </c>
      <c r="AE276">
        <f>COUNTIF(Ventas!$E$2:$E$2858,'Datos 2'!AD276)</f>
        <v>1</v>
      </c>
    </row>
    <row r="277" spans="3:31">
      <c r="C277">
        <f t="shared" ca="1" si="16"/>
        <v>65</v>
      </c>
      <c r="D277" t="s">
        <v>458</v>
      </c>
      <c r="AD277">
        <f t="shared" si="17"/>
        <v>20200275</v>
      </c>
      <c r="AE277">
        <f>COUNTIF(Ventas!$E$2:$E$2858,'Datos 2'!AD277)</f>
        <v>1</v>
      </c>
    </row>
    <row r="278" spans="3:31">
      <c r="C278">
        <f t="shared" ca="1" si="16"/>
        <v>35</v>
      </c>
      <c r="D278" t="s">
        <v>385</v>
      </c>
      <c r="AD278">
        <f t="shared" si="17"/>
        <v>20200276</v>
      </c>
      <c r="AE278">
        <f>COUNTIF(Ventas!$E$2:$E$2858,'Datos 2'!AD278)</f>
        <v>1</v>
      </c>
    </row>
    <row r="279" spans="3:31">
      <c r="C279">
        <f t="shared" ca="1" si="16"/>
        <v>45</v>
      </c>
      <c r="D279" t="s">
        <v>455</v>
      </c>
      <c r="AD279">
        <f t="shared" si="17"/>
        <v>20200277</v>
      </c>
      <c r="AE279">
        <f>COUNTIF(Ventas!$E$2:$E$2858,'Datos 2'!AD279)</f>
        <v>1</v>
      </c>
    </row>
    <row r="280" spans="3:31">
      <c r="C280">
        <f t="shared" ca="1" si="16"/>
        <v>3</v>
      </c>
      <c r="D280" t="s">
        <v>420</v>
      </c>
      <c r="AD280">
        <f t="shared" si="17"/>
        <v>20200278</v>
      </c>
      <c r="AE280">
        <f>COUNTIF(Ventas!$E$2:$E$2858,'Datos 2'!AD280)</f>
        <v>1</v>
      </c>
    </row>
    <row r="281" spans="3:31">
      <c r="C281">
        <f t="shared" ca="1" si="16"/>
        <v>96</v>
      </c>
      <c r="D281" t="s">
        <v>237</v>
      </c>
      <c r="AD281">
        <f t="shared" si="17"/>
        <v>20200279</v>
      </c>
      <c r="AE281">
        <f>COUNTIF(Ventas!$E$2:$E$2858,'Datos 2'!AD281)</f>
        <v>1</v>
      </c>
    </row>
    <row r="282" spans="3:31">
      <c r="C282">
        <f t="shared" ca="1" si="16"/>
        <v>57</v>
      </c>
      <c r="D282" t="s">
        <v>308</v>
      </c>
      <c r="AD282">
        <f t="shared" si="17"/>
        <v>20200280</v>
      </c>
      <c r="AE282">
        <f>COUNTIF(Ventas!$E$2:$E$2858,'Datos 2'!AD282)</f>
        <v>1</v>
      </c>
    </row>
    <row r="283" spans="3:31">
      <c r="C283">
        <f t="shared" ca="1" si="16"/>
        <v>85</v>
      </c>
      <c r="D283" t="s">
        <v>131</v>
      </c>
      <c r="AD283">
        <f t="shared" si="17"/>
        <v>20200281</v>
      </c>
      <c r="AE283">
        <f>COUNTIF(Ventas!$E$2:$E$2858,'Datos 2'!AD283)</f>
        <v>1</v>
      </c>
    </row>
    <row r="284" spans="3:31">
      <c r="C284">
        <f t="shared" ca="1" si="16"/>
        <v>86</v>
      </c>
      <c r="D284" t="s">
        <v>264</v>
      </c>
      <c r="AD284">
        <f t="shared" si="17"/>
        <v>20200282</v>
      </c>
      <c r="AE284">
        <f>COUNTIF(Ventas!$E$2:$E$2858,'Datos 2'!AD284)</f>
        <v>1</v>
      </c>
    </row>
    <row r="285" spans="3:31">
      <c r="C285">
        <f t="shared" ca="1" si="16"/>
        <v>97</v>
      </c>
      <c r="D285" t="s">
        <v>220</v>
      </c>
      <c r="AD285">
        <f t="shared" si="17"/>
        <v>20200283</v>
      </c>
      <c r="AE285">
        <f>COUNTIF(Ventas!$E$2:$E$2858,'Datos 2'!AD285)</f>
        <v>1</v>
      </c>
    </row>
    <row r="286" spans="3:31">
      <c r="C286">
        <f t="shared" ca="1" si="16"/>
        <v>51</v>
      </c>
      <c r="D286" t="s">
        <v>176</v>
      </c>
      <c r="AD286">
        <f t="shared" si="17"/>
        <v>20200284</v>
      </c>
      <c r="AE286">
        <f>COUNTIF(Ventas!$E$2:$E$2858,'Datos 2'!AD286)</f>
        <v>1</v>
      </c>
    </row>
    <row r="287" spans="3:31">
      <c r="C287">
        <f t="shared" ca="1" si="16"/>
        <v>38</v>
      </c>
      <c r="D287" t="s">
        <v>245</v>
      </c>
      <c r="AD287">
        <f t="shared" si="17"/>
        <v>20200285</v>
      </c>
      <c r="AE287">
        <f>COUNTIF(Ventas!$E$2:$E$2858,'Datos 2'!AD287)</f>
        <v>1</v>
      </c>
    </row>
    <row r="288" spans="3:31">
      <c r="C288">
        <f t="shared" ca="1" si="16"/>
        <v>28</v>
      </c>
      <c r="D288" t="s">
        <v>300</v>
      </c>
      <c r="AD288">
        <f t="shared" si="17"/>
        <v>20200286</v>
      </c>
      <c r="AE288">
        <f>COUNTIF(Ventas!$E$2:$E$2858,'Datos 2'!AD288)</f>
        <v>1</v>
      </c>
    </row>
    <row r="289" spans="3:31">
      <c r="C289">
        <f t="shared" ca="1" si="16"/>
        <v>91</v>
      </c>
      <c r="D289" t="s">
        <v>89</v>
      </c>
      <c r="AD289">
        <f t="shared" si="17"/>
        <v>20200287</v>
      </c>
      <c r="AE289">
        <f>COUNTIF(Ventas!$E$2:$E$2858,'Datos 2'!AD289)</f>
        <v>1</v>
      </c>
    </row>
    <row r="290" spans="3:31">
      <c r="C290">
        <f t="shared" ca="1" si="16"/>
        <v>90</v>
      </c>
      <c r="D290" t="s">
        <v>114</v>
      </c>
      <c r="AD290">
        <f t="shared" si="17"/>
        <v>20200288</v>
      </c>
      <c r="AE290">
        <f>COUNTIF(Ventas!$E$2:$E$2858,'Datos 2'!AD290)</f>
        <v>1</v>
      </c>
    </row>
    <row r="291" spans="3:31">
      <c r="C291">
        <f t="shared" ca="1" si="16"/>
        <v>47</v>
      </c>
      <c r="D291" t="s">
        <v>412</v>
      </c>
      <c r="AD291">
        <f t="shared" si="17"/>
        <v>20200289</v>
      </c>
      <c r="AE291">
        <f>COUNTIF(Ventas!$E$2:$E$2858,'Datos 2'!AD291)</f>
        <v>1</v>
      </c>
    </row>
    <row r="292" spans="3:31">
      <c r="C292">
        <f t="shared" ca="1" si="16"/>
        <v>44</v>
      </c>
      <c r="D292" t="s">
        <v>355</v>
      </c>
      <c r="AD292">
        <f t="shared" si="17"/>
        <v>20200290</v>
      </c>
      <c r="AE292">
        <f>COUNTIF(Ventas!$E$2:$E$2858,'Datos 2'!AD292)</f>
        <v>1</v>
      </c>
    </row>
    <row r="293" spans="3:31">
      <c r="C293">
        <f t="shared" ca="1" si="16"/>
        <v>56</v>
      </c>
      <c r="D293" t="s">
        <v>149</v>
      </c>
      <c r="AD293">
        <f t="shared" si="17"/>
        <v>20200291</v>
      </c>
      <c r="AE293">
        <f>COUNTIF(Ventas!$E$2:$E$2858,'Datos 2'!AD293)</f>
        <v>1</v>
      </c>
    </row>
    <row r="294" spans="3:31">
      <c r="C294">
        <f t="shared" ca="1" si="16"/>
        <v>94</v>
      </c>
      <c r="D294" t="s">
        <v>340</v>
      </c>
      <c r="AD294">
        <f t="shared" si="17"/>
        <v>20200292</v>
      </c>
      <c r="AE294">
        <f>COUNTIF(Ventas!$E$2:$E$2858,'Datos 2'!AD294)</f>
        <v>1</v>
      </c>
    </row>
    <row r="295" spans="3:31">
      <c r="C295">
        <f t="shared" ca="1" si="16"/>
        <v>31</v>
      </c>
      <c r="D295" t="s">
        <v>115</v>
      </c>
      <c r="AD295">
        <f t="shared" si="17"/>
        <v>20200293</v>
      </c>
      <c r="AE295">
        <f>COUNTIF(Ventas!$E$2:$E$2858,'Datos 2'!AD295)</f>
        <v>1</v>
      </c>
    </row>
    <row r="296" spans="3:31">
      <c r="C296">
        <f t="shared" ca="1" si="16"/>
        <v>59</v>
      </c>
      <c r="D296" t="s">
        <v>75</v>
      </c>
      <c r="AD296">
        <f t="shared" si="17"/>
        <v>20200294</v>
      </c>
      <c r="AE296">
        <f>COUNTIF(Ventas!$E$2:$E$2858,'Datos 2'!AD296)</f>
        <v>1</v>
      </c>
    </row>
    <row r="297" spans="3:31">
      <c r="C297">
        <f t="shared" ca="1" si="16"/>
        <v>43</v>
      </c>
      <c r="D297" t="s">
        <v>328</v>
      </c>
      <c r="AD297">
        <f t="shared" si="17"/>
        <v>20200295</v>
      </c>
      <c r="AE297">
        <f>COUNTIF(Ventas!$E$2:$E$2858,'Datos 2'!AD297)</f>
        <v>1</v>
      </c>
    </row>
    <row r="298" spans="3:31">
      <c r="C298">
        <f t="shared" ca="1" si="16"/>
        <v>75</v>
      </c>
      <c r="D298" t="s">
        <v>403</v>
      </c>
      <c r="AD298">
        <f t="shared" si="17"/>
        <v>20200296</v>
      </c>
      <c r="AE298">
        <f>COUNTIF(Ventas!$E$2:$E$2858,'Datos 2'!AD298)</f>
        <v>1</v>
      </c>
    </row>
    <row r="299" spans="3:31">
      <c r="C299">
        <f t="shared" ca="1" si="16"/>
        <v>76</v>
      </c>
      <c r="D299" t="s">
        <v>427</v>
      </c>
      <c r="AD299">
        <f t="shared" si="17"/>
        <v>20200297</v>
      </c>
      <c r="AE299">
        <f>COUNTIF(Ventas!$E$2:$E$2858,'Datos 2'!AD299)</f>
        <v>1</v>
      </c>
    </row>
    <row r="300" spans="3:31">
      <c r="C300">
        <f t="shared" ca="1" si="16"/>
        <v>56</v>
      </c>
      <c r="D300" t="s">
        <v>282</v>
      </c>
      <c r="AD300">
        <f t="shared" si="17"/>
        <v>20200298</v>
      </c>
      <c r="AE300">
        <f>COUNTIF(Ventas!$E$2:$E$2858,'Datos 2'!AD300)</f>
        <v>1</v>
      </c>
    </row>
    <row r="301" spans="3:31">
      <c r="C301">
        <f t="shared" ca="1" si="16"/>
        <v>67</v>
      </c>
      <c r="D301" t="s">
        <v>87</v>
      </c>
      <c r="AD301">
        <f t="shared" si="17"/>
        <v>20200299</v>
      </c>
      <c r="AE301">
        <f>COUNTIF(Ventas!$E$2:$E$2858,'Datos 2'!AD301)</f>
        <v>1</v>
      </c>
    </row>
    <row r="302" spans="3:31">
      <c r="C302">
        <f t="shared" ca="1" si="16"/>
        <v>70</v>
      </c>
      <c r="D302" t="s">
        <v>160</v>
      </c>
      <c r="AD302">
        <f t="shared" si="17"/>
        <v>20200300</v>
      </c>
      <c r="AE302">
        <f>COUNTIF(Ventas!$E$2:$E$2858,'Datos 2'!AD302)</f>
        <v>1</v>
      </c>
    </row>
    <row r="303" spans="3:31">
      <c r="C303">
        <f t="shared" ca="1" si="16"/>
        <v>16</v>
      </c>
      <c r="D303" t="s">
        <v>315</v>
      </c>
      <c r="AD303">
        <f t="shared" si="17"/>
        <v>20200301</v>
      </c>
      <c r="AE303">
        <f>COUNTIF(Ventas!$E$2:$E$2858,'Datos 2'!AD303)</f>
        <v>1</v>
      </c>
    </row>
    <row r="304" spans="3:31">
      <c r="C304">
        <f t="shared" ca="1" si="16"/>
        <v>91</v>
      </c>
      <c r="D304" t="s">
        <v>346</v>
      </c>
      <c r="AD304">
        <f t="shared" si="17"/>
        <v>20200302</v>
      </c>
      <c r="AE304">
        <f>COUNTIF(Ventas!$E$2:$E$2858,'Datos 2'!AD304)</f>
        <v>1</v>
      </c>
    </row>
    <row r="305" spans="3:31">
      <c r="C305">
        <f t="shared" ca="1" si="16"/>
        <v>74</v>
      </c>
      <c r="D305" t="s">
        <v>454</v>
      </c>
      <c r="AD305">
        <f t="shared" si="17"/>
        <v>20200303</v>
      </c>
      <c r="AE305">
        <f>COUNTIF(Ventas!$E$2:$E$2858,'Datos 2'!AD305)</f>
        <v>1</v>
      </c>
    </row>
    <row r="306" spans="3:31">
      <c r="C306">
        <f t="shared" ca="1" si="16"/>
        <v>93</v>
      </c>
      <c r="D306" t="s">
        <v>56</v>
      </c>
      <c r="AD306">
        <f t="shared" si="17"/>
        <v>20200304</v>
      </c>
      <c r="AE306">
        <f>COUNTIF(Ventas!$E$2:$E$2858,'Datos 2'!AD306)</f>
        <v>1</v>
      </c>
    </row>
    <row r="307" spans="3:31">
      <c r="C307">
        <f t="shared" ca="1" si="16"/>
        <v>12</v>
      </c>
      <c r="D307" t="s">
        <v>250</v>
      </c>
      <c r="AD307">
        <f t="shared" si="17"/>
        <v>20200305</v>
      </c>
      <c r="AE307">
        <f>COUNTIF(Ventas!$E$2:$E$2858,'Datos 2'!AD307)</f>
        <v>1</v>
      </c>
    </row>
    <row r="308" spans="3:31">
      <c r="C308">
        <f t="shared" ca="1" si="16"/>
        <v>34</v>
      </c>
      <c r="D308" t="s">
        <v>327</v>
      </c>
      <c r="AD308">
        <f t="shared" si="17"/>
        <v>20200306</v>
      </c>
      <c r="AE308">
        <f>COUNTIF(Ventas!$E$2:$E$2858,'Datos 2'!AD308)</f>
        <v>1</v>
      </c>
    </row>
    <row r="309" spans="3:31">
      <c r="C309">
        <f t="shared" ca="1" si="16"/>
        <v>91</v>
      </c>
      <c r="D309" t="s">
        <v>452</v>
      </c>
      <c r="AD309">
        <f t="shared" si="17"/>
        <v>20200307</v>
      </c>
      <c r="AE309">
        <f>COUNTIF(Ventas!$E$2:$E$2858,'Datos 2'!AD309)</f>
        <v>1</v>
      </c>
    </row>
    <row r="310" spans="3:31">
      <c r="C310">
        <f t="shared" ca="1" si="16"/>
        <v>30</v>
      </c>
      <c r="D310" t="s">
        <v>177</v>
      </c>
      <c r="AD310">
        <f t="shared" si="17"/>
        <v>20200308</v>
      </c>
      <c r="AE310">
        <f>COUNTIF(Ventas!$E$2:$E$2858,'Datos 2'!AD310)</f>
        <v>1</v>
      </c>
    </row>
    <row r="311" spans="3:31">
      <c r="C311">
        <f t="shared" ca="1" si="16"/>
        <v>59</v>
      </c>
      <c r="D311" t="s">
        <v>256</v>
      </c>
      <c r="AD311">
        <f t="shared" si="17"/>
        <v>20200309</v>
      </c>
      <c r="AE311">
        <f>COUNTIF(Ventas!$E$2:$E$2858,'Datos 2'!AD311)</f>
        <v>1</v>
      </c>
    </row>
    <row r="312" spans="3:31">
      <c r="C312">
        <f t="shared" ca="1" si="16"/>
        <v>21</v>
      </c>
      <c r="D312" t="s">
        <v>97</v>
      </c>
      <c r="AD312">
        <f t="shared" si="17"/>
        <v>20200310</v>
      </c>
      <c r="AE312">
        <f>COUNTIF(Ventas!$E$2:$E$2858,'Datos 2'!AD312)</f>
        <v>1</v>
      </c>
    </row>
    <row r="313" spans="3:31">
      <c r="C313">
        <f t="shared" ca="1" si="16"/>
        <v>30</v>
      </c>
      <c r="D313" t="s">
        <v>90</v>
      </c>
      <c r="AD313">
        <f t="shared" si="17"/>
        <v>20200311</v>
      </c>
      <c r="AE313">
        <f>COUNTIF(Ventas!$E$2:$E$2858,'Datos 2'!AD313)</f>
        <v>1</v>
      </c>
    </row>
    <row r="314" spans="3:31">
      <c r="C314">
        <f t="shared" ca="1" si="16"/>
        <v>41</v>
      </c>
      <c r="D314" t="s">
        <v>121</v>
      </c>
      <c r="AD314">
        <f t="shared" si="17"/>
        <v>20200312</v>
      </c>
      <c r="AE314">
        <f>COUNTIF(Ventas!$E$2:$E$2858,'Datos 2'!AD314)</f>
        <v>1</v>
      </c>
    </row>
    <row r="315" spans="3:31">
      <c r="C315">
        <f t="shared" ca="1" si="16"/>
        <v>2</v>
      </c>
      <c r="D315" t="s">
        <v>64</v>
      </c>
      <c r="AD315">
        <f t="shared" si="17"/>
        <v>20200313</v>
      </c>
      <c r="AE315">
        <f>COUNTIF(Ventas!$E$2:$E$2858,'Datos 2'!AD315)</f>
        <v>1</v>
      </c>
    </row>
    <row r="316" spans="3:31">
      <c r="C316">
        <f t="shared" ca="1" si="16"/>
        <v>68</v>
      </c>
      <c r="D316" t="s">
        <v>139</v>
      </c>
      <c r="AD316">
        <f t="shared" si="17"/>
        <v>20200314</v>
      </c>
      <c r="AE316">
        <f>COUNTIF(Ventas!$E$2:$E$2858,'Datos 2'!AD316)</f>
        <v>1</v>
      </c>
    </row>
    <row r="317" spans="3:31">
      <c r="C317">
        <f t="shared" ca="1" si="16"/>
        <v>35</v>
      </c>
      <c r="D317" t="s">
        <v>317</v>
      </c>
      <c r="AD317">
        <f t="shared" si="17"/>
        <v>20200315</v>
      </c>
      <c r="AE317">
        <f>COUNTIF(Ventas!$E$2:$E$2858,'Datos 2'!AD317)</f>
        <v>1</v>
      </c>
    </row>
    <row r="318" spans="3:31">
      <c r="C318">
        <f t="shared" ca="1" si="16"/>
        <v>49</v>
      </c>
      <c r="D318" t="s">
        <v>236</v>
      </c>
      <c r="AD318">
        <f t="shared" si="17"/>
        <v>20200316</v>
      </c>
      <c r="AE318">
        <f>COUNTIF(Ventas!$E$2:$E$2858,'Datos 2'!AD318)</f>
        <v>1</v>
      </c>
    </row>
    <row r="319" spans="3:31">
      <c r="C319">
        <f t="shared" ca="1" si="16"/>
        <v>1</v>
      </c>
      <c r="D319" t="s">
        <v>218</v>
      </c>
      <c r="AD319">
        <f t="shared" si="17"/>
        <v>20200317</v>
      </c>
      <c r="AE319">
        <f>COUNTIF(Ventas!$E$2:$E$2858,'Datos 2'!AD319)</f>
        <v>1</v>
      </c>
    </row>
    <row r="320" spans="3:31">
      <c r="C320">
        <f t="shared" ca="1" si="16"/>
        <v>25</v>
      </c>
      <c r="D320" t="s">
        <v>196</v>
      </c>
      <c r="AD320">
        <f t="shared" si="17"/>
        <v>20200318</v>
      </c>
      <c r="AE320">
        <f>COUNTIF(Ventas!$E$2:$E$2858,'Datos 2'!AD320)</f>
        <v>1</v>
      </c>
    </row>
    <row r="321" spans="3:31">
      <c r="C321">
        <f t="shared" ca="1" si="16"/>
        <v>2</v>
      </c>
      <c r="D321" t="s">
        <v>159</v>
      </c>
      <c r="AD321">
        <f t="shared" si="17"/>
        <v>20200319</v>
      </c>
      <c r="AE321">
        <f>COUNTIF(Ventas!$E$2:$E$2858,'Datos 2'!AD321)</f>
        <v>1</v>
      </c>
    </row>
    <row r="322" spans="3:31">
      <c r="C322">
        <f t="shared" ca="1" si="16"/>
        <v>70</v>
      </c>
      <c r="D322" t="s">
        <v>397</v>
      </c>
      <c r="AD322">
        <f t="shared" si="17"/>
        <v>20200320</v>
      </c>
      <c r="AE322">
        <f>COUNTIF(Ventas!$E$2:$E$2858,'Datos 2'!AD322)</f>
        <v>1</v>
      </c>
    </row>
    <row r="323" spans="3:31">
      <c r="C323">
        <f t="shared" ca="1" si="16"/>
        <v>19</v>
      </c>
      <c r="D323" t="s">
        <v>367</v>
      </c>
      <c r="AD323">
        <f t="shared" si="17"/>
        <v>20200321</v>
      </c>
      <c r="AE323">
        <f>COUNTIF(Ventas!$E$2:$E$2858,'Datos 2'!AD323)</f>
        <v>1</v>
      </c>
    </row>
    <row r="324" spans="3:31">
      <c r="C324">
        <f t="shared" ref="C324:C387" ca="1" si="18">RANDBETWEEN(1,100)</f>
        <v>1</v>
      </c>
      <c r="D324" t="s">
        <v>144</v>
      </c>
      <c r="AD324">
        <f t="shared" si="17"/>
        <v>20200322</v>
      </c>
      <c r="AE324">
        <f>COUNTIF(Ventas!$E$2:$E$2858,'Datos 2'!AD324)</f>
        <v>1</v>
      </c>
    </row>
    <row r="325" spans="3:31">
      <c r="C325">
        <f t="shared" ca="1" si="18"/>
        <v>81</v>
      </c>
      <c r="D325" t="s">
        <v>466</v>
      </c>
      <c r="AD325">
        <f t="shared" ref="AD325:AD388" si="19">AD324+1</f>
        <v>20200323</v>
      </c>
      <c r="AE325">
        <f>COUNTIF(Ventas!$E$2:$E$2858,'Datos 2'!AD325)</f>
        <v>1</v>
      </c>
    </row>
    <row r="326" spans="3:31">
      <c r="C326">
        <f t="shared" ca="1" si="18"/>
        <v>85</v>
      </c>
      <c r="D326" t="s">
        <v>303</v>
      </c>
      <c r="AD326">
        <f t="shared" si="19"/>
        <v>20200324</v>
      </c>
      <c r="AE326">
        <f>COUNTIF(Ventas!$E$2:$E$2858,'Datos 2'!AD326)</f>
        <v>1</v>
      </c>
    </row>
    <row r="327" spans="3:31">
      <c r="C327">
        <f t="shared" ca="1" si="18"/>
        <v>48</v>
      </c>
      <c r="D327" t="s">
        <v>284</v>
      </c>
      <c r="AD327">
        <f t="shared" si="19"/>
        <v>20200325</v>
      </c>
      <c r="AE327">
        <f>COUNTIF(Ventas!$E$2:$E$2858,'Datos 2'!AD327)</f>
        <v>1</v>
      </c>
    </row>
    <row r="328" spans="3:31">
      <c r="C328">
        <f t="shared" ca="1" si="18"/>
        <v>95</v>
      </c>
      <c r="D328" t="s">
        <v>461</v>
      </c>
      <c r="AD328">
        <f t="shared" si="19"/>
        <v>20200326</v>
      </c>
      <c r="AE328">
        <f>COUNTIF(Ventas!$E$2:$E$2858,'Datos 2'!AD328)</f>
        <v>1</v>
      </c>
    </row>
    <row r="329" spans="3:31">
      <c r="C329">
        <f t="shared" ca="1" si="18"/>
        <v>19</v>
      </c>
      <c r="D329" t="s">
        <v>52</v>
      </c>
      <c r="AD329">
        <f t="shared" si="19"/>
        <v>20200327</v>
      </c>
      <c r="AE329">
        <f>COUNTIF(Ventas!$E$2:$E$2858,'Datos 2'!AD329)</f>
        <v>1</v>
      </c>
    </row>
    <row r="330" spans="3:31">
      <c r="C330">
        <f t="shared" ca="1" si="18"/>
        <v>11</v>
      </c>
      <c r="D330" t="s">
        <v>445</v>
      </c>
      <c r="AD330">
        <f t="shared" si="19"/>
        <v>20200328</v>
      </c>
      <c r="AE330">
        <f>COUNTIF(Ventas!$E$2:$E$2858,'Datos 2'!AD330)</f>
        <v>1</v>
      </c>
    </row>
    <row r="331" spans="3:31">
      <c r="C331">
        <f t="shared" ca="1" si="18"/>
        <v>3</v>
      </c>
      <c r="D331" t="s">
        <v>126</v>
      </c>
      <c r="AD331">
        <f t="shared" si="19"/>
        <v>20200329</v>
      </c>
      <c r="AE331">
        <f>COUNTIF(Ventas!$E$2:$E$2858,'Datos 2'!AD331)</f>
        <v>1</v>
      </c>
    </row>
    <row r="332" spans="3:31">
      <c r="C332">
        <f t="shared" ca="1" si="18"/>
        <v>99</v>
      </c>
      <c r="D332" t="s">
        <v>270</v>
      </c>
      <c r="AD332">
        <f t="shared" si="19"/>
        <v>20200330</v>
      </c>
      <c r="AE332">
        <f>COUNTIF(Ventas!$E$2:$E$2858,'Datos 2'!AD332)</f>
        <v>1</v>
      </c>
    </row>
    <row r="333" spans="3:31">
      <c r="C333">
        <f t="shared" ca="1" si="18"/>
        <v>99</v>
      </c>
      <c r="D333" t="s">
        <v>341</v>
      </c>
      <c r="AD333">
        <f t="shared" si="19"/>
        <v>20200331</v>
      </c>
      <c r="AE333">
        <f>COUNTIF(Ventas!$E$2:$E$2858,'Datos 2'!AD333)</f>
        <v>1</v>
      </c>
    </row>
    <row r="334" spans="3:31">
      <c r="C334">
        <f t="shared" ca="1" si="18"/>
        <v>2</v>
      </c>
      <c r="D334" t="s">
        <v>189</v>
      </c>
      <c r="AD334">
        <f t="shared" si="19"/>
        <v>20200332</v>
      </c>
      <c r="AE334">
        <f>COUNTIF(Ventas!$E$2:$E$2858,'Datos 2'!AD334)</f>
        <v>1</v>
      </c>
    </row>
    <row r="335" spans="3:31">
      <c r="C335">
        <f t="shared" ca="1" si="18"/>
        <v>31</v>
      </c>
      <c r="D335" t="s">
        <v>173</v>
      </c>
      <c r="AD335">
        <f t="shared" si="19"/>
        <v>20200333</v>
      </c>
      <c r="AE335">
        <f>COUNTIF(Ventas!$E$2:$E$2858,'Datos 2'!AD335)</f>
        <v>1</v>
      </c>
    </row>
    <row r="336" spans="3:31">
      <c r="C336">
        <f t="shared" ca="1" si="18"/>
        <v>44</v>
      </c>
      <c r="D336" t="s">
        <v>157</v>
      </c>
      <c r="AD336">
        <f t="shared" si="19"/>
        <v>20200334</v>
      </c>
      <c r="AE336">
        <f>COUNTIF(Ventas!$E$2:$E$2858,'Datos 2'!AD336)</f>
        <v>1</v>
      </c>
    </row>
    <row r="337" spans="3:31">
      <c r="C337">
        <f t="shared" ca="1" si="18"/>
        <v>16</v>
      </c>
      <c r="D337" t="s">
        <v>404</v>
      </c>
      <c r="AD337">
        <f t="shared" si="19"/>
        <v>20200335</v>
      </c>
      <c r="AE337">
        <f>COUNTIF(Ventas!$E$2:$E$2858,'Datos 2'!AD337)</f>
        <v>1</v>
      </c>
    </row>
    <row r="338" spans="3:31">
      <c r="C338">
        <f t="shared" ca="1" si="18"/>
        <v>94</v>
      </c>
      <c r="D338" t="s">
        <v>201</v>
      </c>
      <c r="AD338">
        <f t="shared" si="19"/>
        <v>20200336</v>
      </c>
      <c r="AE338">
        <f>COUNTIF(Ventas!$E$2:$E$2858,'Datos 2'!AD338)</f>
        <v>1</v>
      </c>
    </row>
    <row r="339" spans="3:31">
      <c r="C339">
        <f t="shared" ca="1" si="18"/>
        <v>54</v>
      </c>
      <c r="D339" t="s">
        <v>182</v>
      </c>
      <c r="AD339">
        <f t="shared" si="19"/>
        <v>20200337</v>
      </c>
      <c r="AE339">
        <f>COUNTIF(Ventas!$E$2:$E$2858,'Datos 2'!AD339)</f>
        <v>1</v>
      </c>
    </row>
    <row r="340" spans="3:31">
      <c r="C340">
        <f t="shared" ca="1" si="18"/>
        <v>4</v>
      </c>
      <c r="D340" t="s">
        <v>106</v>
      </c>
      <c r="AD340">
        <f t="shared" si="19"/>
        <v>20200338</v>
      </c>
      <c r="AE340">
        <f>COUNTIF(Ventas!$E$2:$E$2858,'Datos 2'!AD340)</f>
        <v>1</v>
      </c>
    </row>
    <row r="341" spans="3:31">
      <c r="C341">
        <f t="shared" ca="1" si="18"/>
        <v>85</v>
      </c>
      <c r="D341" t="s">
        <v>60</v>
      </c>
      <c r="AD341">
        <f t="shared" si="19"/>
        <v>20200339</v>
      </c>
      <c r="AE341">
        <f>COUNTIF(Ventas!$E$2:$E$2858,'Datos 2'!AD341)</f>
        <v>1</v>
      </c>
    </row>
    <row r="342" spans="3:31">
      <c r="C342">
        <f t="shared" ca="1" si="18"/>
        <v>44</v>
      </c>
      <c r="D342" t="s">
        <v>440</v>
      </c>
      <c r="AD342">
        <f t="shared" si="19"/>
        <v>20200340</v>
      </c>
      <c r="AE342">
        <f>COUNTIF(Ventas!$E$2:$E$2858,'Datos 2'!AD342)</f>
        <v>1</v>
      </c>
    </row>
    <row r="343" spans="3:31">
      <c r="C343">
        <f t="shared" ca="1" si="18"/>
        <v>46</v>
      </c>
      <c r="D343" t="s">
        <v>298</v>
      </c>
      <c r="AD343">
        <f t="shared" si="19"/>
        <v>20200341</v>
      </c>
      <c r="AE343">
        <f>COUNTIF(Ventas!$E$2:$E$2858,'Datos 2'!AD343)</f>
        <v>1</v>
      </c>
    </row>
    <row r="344" spans="3:31">
      <c r="C344">
        <f t="shared" ca="1" si="18"/>
        <v>99</v>
      </c>
      <c r="D344" t="s">
        <v>318</v>
      </c>
      <c r="AD344">
        <f t="shared" si="19"/>
        <v>20200342</v>
      </c>
      <c r="AE344">
        <f>COUNTIF(Ventas!$E$2:$E$2858,'Datos 2'!AD344)</f>
        <v>1</v>
      </c>
    </row>
    <row r="345" spans="3:31">
      <c r="C345">
        <f t="shared" ca="1" si="18"/>
        <v>27</v>
      </c>
      <c r="D345" t="s">
        <v>195</v>
      </c>
      <c r="AD345">
        <f t="shared" si="19"/>
        <v>20200343</v>
      </c>
      <c r="AE345">
        <f>COUNTIF(Ventas!$E$2:$E$2858,'Datos 2'!AD345)</f>
        <v>1</v>
      </c>
    </row>
    <row r="346" spans="3:31">
      <c r="C346">
        <f t="shared" ca="1" si="18"/>
        <v>35</v>
      </c>
      <c r="D346" t="s">
        <v>248</v>
      </c>
      <c r="AD346">
        <f t="shared" si="19"/>
        <v>20200344</v>
      </c>
      <c r="AE346">
        <f>COUNTIF(Ventas!$E$2:$E$2858,'Datos 2'!AD346)</f>
        <v>1</v>
      </c>
    </row>
    <row r="347" spans="3:31">
      <c r="C347">
        <f t="shared" ca="1" si="18"/>
        <v>2</v>
      </c>
      <c r="D347" t="s">
        <v>291</v>
      </c>
      <c r="AD347">
        <f t="shared" si="19"/>
        <v>20200345</v>
      </c>
      <c r="AE347">
        <f>COUNTIF(Ventas!$E$2:$E$2858,'Datos 2'!AD347)</f>
        <v>1</v>
      </c>
    </row>
    <row r="348" spans="3:31">
      <c r="C348">
        <f t="shared" ca="1" si="18"/>
        <v>51</v>
      </c>
      <c r="D348" t="s">
        <v>251</v>
      </c>
      <c r="AD348">
        <f t="shared" si="19"/>
        <v>20200346</v>
      </c>
      <c r="AE348">
        <f>COUNTIF(Ventas!$E$2:$E$2858,'Datos 2'!AD348)</f>
        <v>1</v>
      </c>
    </row>
    <row r="349" spans="3:31">
      <c r="C349">
        <f t="shared" ca="1" si="18"/>
        <v>86</v>
      </c>
      <c r="D349" t="s">
        <v>214</v>
      </c>
      <c r="AD349">
        <f t="shared" si="19"/>
        <v>20200347</v>
      </c>
      <c r="AE349">
        <f>COUNTIF(Ventas!$E$2:$E$2858,'Datos 2'!AD349)</f>
        <v>1</v>
      </c>
    </row>
    <row r="350" spans="3:31">
      <c r="C350">
        <f t="shared" ca="1" si="18"/>
        <v>34</v>
      </c>
      <c r="D350" t="s">
        <v>136</v>
      </c>
      <c r="AD350">
        <f t="shared" si="19"/>
        <v>20200348</v>
      </c>
      <c r="AE350">
        <f>COUNTIF(Ventas!$E$2:$E$2858,'Datos 2'!AD350)</f>
        <v>1</v>
      </c>
    </row>
    <row r="351" spans="3:31">
      <c r="C351">
        <f t="shared" ca="1" si="18"/>
        <v>4</v>
      </c>
      <c r="D351" t="s">
        <v>105</v>
      </c>
      <c r="AD351">
        <f t="shared" si="19"/>
        <v>20200349</v>
      </c>
      <c r="AE351">
        <f>COUNTIF(Ventas!$E$2:$E$2858,'Datos 2'!AD351)</f>
        <v>1</v>
      </c>
    </row>
    <row r="352" spans="3:31">
      <c r="C352">
        <f t="shared" ca="1" si="18"/>
        <v>56</v>
      </c>
      <c r="D352" t="s">
        <v>174</v>
      </c>
      <c r="AD352">
        <f t="shared" si="19"/>
        <v>20200350</v>
      </c>
      <c r="AE352">
        <f>COUNTIF(Ventas!$E$2:$E$2858,'Datos 2'!AD352)</f>
        <v>1</v>
      </c>
    </row>
    <row r="353" spans="3:31">
      <c r="C353">
        <f t="shared" ca="1" si="18"/>
        <v>30</v>
      </c>
      <c r="D353" t="s">
        <v>103</v>
      </c>
      <c r="AD353">
        <f t="shared" si="19"/>
        <v>20200351</v>
      </c>
      <c r="AE353">
        <f>COUNTIF(Ventas!$E$2:$E$2858,'Datos 2'!AD353)</f>
        <v>1</v>
      </c>
    </row>
    <row r="354" spans="3:31">
      <c r="C354">
        <f t="shared" ca="1" si="18"/>
        <v>35</v>
      </c>
      <c r="D354" t="s">
        <v>254</v>
      </c>
      <c r="AD354">
        <f t="shared" si="19"/>
        <v>20200352</v>
      </c>
      <c r="AE354">
        <f>COUNTIF(Ventas!$E$2:$E$2858,'Datos 2'!AD354)</f>
        <v>1</v>
      </c>
    </row>
    <row r="355" spans="3:31">
      <c r="C355">
        <f t="shared" ca="1" si="18"/>
        <v>63</v>
      </c>
      <c r="D355" t="s">
        <v>172</v>
      </c>
      <c r="AD355">
        <f t="shared" si="19"/>
        <v>20200353</v>
      </c>
      <c r="AE355">
        <f>COUNTIF(Ventas!$E$2:$E$2858,'Datos 2'!AD355)</f>
        <v>1</v>
      </c>
    </row>
    <row r="356" spans="3:31">
      <c r="C356">
        <f t="shared" ca="1" si="18"/>
        <v>16</v>
      </c>
      <c r="D356" t="s">
        <v>76</v>
      </c>
      <c r="AD356">
        <f t="shared" si="19"/>
        <v>20200354</v>
      </c>
      <c r="AE356">
        <f>COUNTIF(Ventas!$E$2:$E$2858,'Datos 2'!AD356)</f>
        <v>1</v>
      </c>
    </row>
    <row r="357" spans="3:31">
      <c r="C357">
        <f t="shared" ca="1" si="18"/>
        <v>31</v>
      </c>
      <c r="D357" t="s">
        <v>470</v>
      </c>
      <c r="AD357">
        <f t="shared" si="19"/>
        <v>20200355</v>
      </c>
      <c r="AE357">
        <f>COUNTIF(Ventas!$E$2:$E$2858,'Datos 2'!AD357)</f>
        <v>1</v>
      </c>
    </row>
    <row r="358" spans="3:31">
      <c r="C358">
        <f t="shared" ca="1" si="18"/>
        <v>67</v>
      </c>
      <c r="D358" t="s">
        <v>370</v>
      </c>
      <c r="AD358">
        <f t="shared" si="19"/>
        <v>20200356</v>
      </c>
      <c r="AE358">
        <f>COUNTIF(Ventas!$E$2:$E$2858,'Datos 2'!AD358)</f>
        <v>1</v>
      </c>
    </row>
    <row r="359" spans="3:31">
      <c r="C359">
        <f t="shared" ca="1" si="18"/>
        <v>96</v>
      </c>
      <c r="D359" t="s">
        <v>78</v>
      </c>
      <c r="AD359">
        <f t="shared" si="19"/>
        <v>20200357</v>
      </c>
      <c r="AE359">
        <f>COUNTIF(Ventas!$E$2:$E$2858,'Datos 2'!AD359)</f>
        <v>1</v>
      </c>
    </row>
    <row r="360" spans="3:31">
      <c r="C360">
        <f t="shared" ca="1" si="18"/>
        <v>63</v>
      </c>
      <c r="D360" t="s">
        <v>369</v>
      </c>
      <c r="AD360">
        <f t="shared" si="19"/>
        <v>20200358</v>
      </c>
      <c r="AE360">
        <f>COUNTIF(Ventas!$E$2:$E$2858,'Datos 2'!AD360)</f>
        <v>1</v>
      </c>
    </row>
    <row r="361" spans="3:31">
      <c r="C361">
        <f t="shared" ca="1" si="18"/>
        <v>14</v>
      </c>
      <c r="D361" t="s">
        <v>107</v>
      </c>
      <c r="AD361">
        <f t="shared" si="19"/>
        <v>20200359</v>
      </c>
      <c r="AE361">
        <f>COUNTIF(Ventas!$E$2:$E$2858,'Datos 2'!AD361)</f>
        <v>1</v>
      </c>
    </row>
    <row r="362" spans="3:31">
      <c r="C362">
        <f t="shared" ca="1" si="18"/>
        <v>63</v>
      </c>
      <c r="D362" t="s">
        <v>375</v>
      </c>
      <c r="AD362">
        <f t="shared" si="19"/>
        <v>20200360</v>
      </c>
      <c r="AE362">
        <f>COUNTIF(Ventas!$E$2:$E$2858,'Datos 2'!AD362)</f>
        <v>1</v>
      </c>
    </row>
    <row r="363" spans="3:31">
      <c r="C363">
        <f t="shared" ca="1" si="18"/>
        <v>79</v>
      </c>
      <c r="D363" t="s">
        <v>434</v>
      </c>
      <c r="AD363">
        <f t="shared" si="19"/>
        <v>20200361</v>
      </c>
      <c r="AE363">
        <f>COUNTIF(Ventas!$E$2:$E$2858,'Datos 2'!AD363)</f>
        <v>1</v>
      </c>
    </row>
    <row r="364" spans="3:31">
      <c r="C364">
        <f t="shared" ca="1" si="18"/>
        <v>34</v>
      </c>
      <c r="D364" t="s">
        <v>467</v>
      </c>
      <c r="AD364">
        <f t="shared" si="19"/>
        <v>20200362</v>
      </c>
      <c r="AE364">
        <f>COUNTIF(Ventas!$E$2:$E$2858,'Datos 2'!AD364)</f>
        <v>1</v>
      </c>
    </row>
    <row r="365" spans="3:31">
      <c r="C365">
        <f t="shared" ca="1" si="18"/>
        <v>35</v>
      </c>
      <c r="D365" t="s">
        <v>311</v>
      </c>
      <c r="AD365">
        <f t="shared" si="19"/>
        <v>20200363</v>
      </c>
      <c r="AE365">
        <f>COUNTIF(Ventas!$E$2:$E$2858,'Datos 2'!AD365)</f>
        <v>1</v>
      </c>
    </row>
    <row r="366" spans="3:31">
      <c r="C366">
        <f t="shared" ca="1" si="18"/>
        <v>84</v>
      </c>
      <c r="D366" t="s">
        <v>447</v>
      </c>
      <c r="AD366">
        <f t="shared" si="19"/>
        <v>20200364</v>
      </c>
      <c r="AE366">
        <f>COUNTIF(Ventas!$E$2:$E$2858,'Datos 2'!AD366)</f>
        <v>1</v>
      </c>
    </row>
    <row r="367" spans="3:31">
      <c r="C367">
        <f t="shared" ca="1" si="18"/>
        <v>80</v>
      </c>
      <c r="D367" t="s">
        <v>135</v>
      </c>
      <c r="AD367">
        <f t="shared" si="19"/>
        <v>20200365</v>
      </c>
      <c r="AE367">
        <f>COUNTIF(Ventas!$E$2:$E$2858,'Datos 2'!AD367)</f>
        <v>1</v>
      </c>
    </row>
    <row r="368" spans="3:31">
      <c r="C368">
        <f t="shared" ca="1" si="18"/>
        <v>87</v>
      </c>
      <c r="D368" t="s">
        <v>313</v>
      </c>
      <c r="AD368">
        <f t="shared" si="19"/>
        <v>20200366</v>
      </c>
      <c r="AE368">
        <f>COUNTIF(Ventas!$E$2:$E$2858,'Datos 2'!AD368)</f>
        <v>1</v>
      </c>
    </row>
    <row r="369" spans="3:31">
      <c r="C369">
        <f t="shared" ca="1" si="18"/>
        <v>87</v>
      </c>
      <c r="D369" t="s">
        <v>436</v>
      </c>
      <c r="AD369">
        <f t="shared" si="19"/>
        <v>20200367</v>
      </c>
      <c r="AE369">
        <f>COUNTIF(Ventas!$E$2:$E$2858,'Datos 2'!AD369)</f>
        <v>1</v>
      </c>
    </row>
    <row r="370" spans="3:31">
      <c r="C370">
        <f t="shared" ca="1" si="18"/>
        <v>85</v>
      </c>
      <c r="D370" t="s">
        <v>335</v>
      </c>
      <c r="AD370">
        <f t="shared" si="19"/>
        <v>20200368</v>
      </c>
      <c r="AE370">
        <f>COUNTIF(Ventas!$E$2:$E$2858,'Datos 2'!AD370)</f>
        <v>1</v>
      </c>
    </row>
    <row r="371" spans="3:31">
      <c r="C371">
        <f t="shared" ca="1" si="18"/>
        <v>13</v>
      </c>
      <c r="D371" t="s">
        <v>307</v>
      </c>
      <c r="AD371">
        <f t="shared" si="19"/>
        <v>20200369</v>
      </c>
      <c r="AE371">
        <f>COUNTIF(Ventas!$E$2:$E$2858,'Datos 2'!AD371)</f>
        <v>1</v>
      </c>
    </row>
    <row r="372" spans="3:31">
      <c r="C372">
        <f t="shared" ca="1" si="18"/>
        <v>72</v>
      </c>
      <c r="D372" t="s">
        <v>438</v>
      </c>
      <c r="AD372">
        <f t="shared" si="19"/>
        <v>20200370</v>
      </c>
      <c r="AE372">
        <f>COUNTIF(Ventas!$E$2:$E$2858,'Datos 2'!AD372)</f>
        <v>1</v>
      </c>
    </row>
    <row r="373" spans="3:31">
      <c r="C373">
        <f t="shared" ca="1" si="18"/>
        <v>29</v>
      </c>
      <c r="D373" t="s">
        <v>163</v>
      </c>
      <c r="AD373">
        <f t="shared" si="19"/>
        <v>20200371</v>
      </c>
      <c r="AE373">
        <f>COUNTIF(Ventas!$E$2:$E$2858,'Datos 2'!AD373)</f>
        <v>1</v>
      </c>
    </row>
    <row r="374" spans="3:31">
      <c r="C374">
        <f t="shared" ca="1" si="18"/>
        <v>35</v>
      </c>
      <c r="D374" t="s">
        <v>290</v>
      </c>
      <c r="AD374">
        <f t="shared" si="19"/>
        <v>20200372</v>
      </c>
      <c r="AE374">
        <f>COUNTIF(Ventas!$E$2:$E$2858,'Datos 2'!AD374)</f>
        <v>1</v>
      </c>
    </row>
    <row r="375" spans="3:31">
      <c r="C375">
        <f t="shared" ca="1" si="18"/>
        <v>48</v>
      </c>
      <c r="D375" t="s">
        <v>146</v>
      </c>
      <c r="AD375">
        <f t="shared" si="19"/>
        <v>20200373</v>
      </c>
      <c r="AE375">
        <f>COUNTIF(Ventas!$E$2:$E$2858,'Datos 2'!AD375)</f>
        <v>1</v>
      </c>
    </row>
    <row r="376" spans="3:31">
      <c r="C376">
        <f t="shared" ca="1" si="18"/>
        <v>15</v>
      </c>
      <c r="D376" t="s">
        <v>202</v>
      </c>
      <c r="AD376">
        <f t="shared" si="19"/>
        <v>20200374</v>
      </c>
      <c r="AE376">
        <f>COUNTIF(Ventas!$E$2:$E$2858,'Datos 2'!AD376)</f>
        <v>1</v>
      </c>
    </row>
    <row r="377" spans="3:31">
      <c r="C377">
        <f t="shared" ca="1" si="18"/>
        <v>22</v>
      </c>
      <c r="D377" t="s">
        <v>51</v>
      </c>
      <c r="AD377">
        <f t="shared" si="19"/>
        <v>20200375</v>
      </c>
      <c r="AE377">
        <f>COUNTIF(Ventas!$E$2:$E$2858,'Datos 2'!AD377)</f>
        <v>1</v>
      </c>
    </row>
    <row r="378" spans="3:31">
      <c r="C378">
        <f t="shared" ca="1" si="18"/>
        <v>51</v>
      </c>
      <c r="D378" t="s">
        <v>468</v>
      </c>
      <c r="AD378">
        <f t="shared" si="19"/>
        <v>20200376</v>
      </c>
      <c r="AE378">
        <f>COUNTIF(Ventas!$E$2:$E$2858,'Datos 2'!AD378)</f>
        <v>1</v>
      </c>
    </row>
    <row r="379" spans="3:31">
      <c r="C379">
        <f t="shared" ca="1" si="18"/>
        <v>28</v>
      </c>
      <c r="D379" t="s">
        <v>437</v>
      </c>
      <c r="AD379">
        <f t="shared" si="19"/>
        <v>20200377</v>
      </c>
      <c r="AE379">
        <f>COUNTIF(Ventas!$E$2:$E$2858,'Datos 2'!AD379)</f>
        <v>1</v>
      </c>
    </row>
    <row r="380" spans="3:31">
      <c r="C380">
        <f t="shared" ca="1" si="18"/>
        <v>40</v>
      </c>
      <c r="D380" t="s">
        <v>187</v>
      </c>
      <c r="AD380">
        <f t="shared" si="19"/>
        <v>20200378</v>
      </c>
      <c r="AE380">
        <f>COUNTIF(Ventas!$E$2:$E$2858,'Datos 2'!AD380)</f>
        <v>1</v>
      </c>
    </row>
    <row r="381" spans="3:31">
      <c r="C381">
        <f t="shared" ca="1" si="18"/>
        <v>25</v>
      </c>
      <c r="D381" t="s">
        <v>247</v>
      </c>
      <c r="AD381">
        <f t="shared" si="19"/>
        <v>20200379</v>
      </c>
      <c r="AE381">
        <f>COUNTIF(Ventas!$E$2:$E$2858,'Datos 2'!AD381)</f>
        <v>1</v>
      </c>
    </row>
    <row r="382" spans="3:31">
      <c r="C382">
        <f t="shared" ca="1" si="18"/>
        <v>83</v>
      </c>
      <c r="D382" t="s">
        <v>459</v>
      </c>
      <c r="AD382">
        <f t="shared" si="19"/>
        <v>20200380</v>
      </c>
      <c r="AE382">
        <f>COUNTIF(Ventas!$E$2:$E$2858,'Datos 2'!AD382)</f>
        <v>1</v>
      </c>
    </row>
    <row r="383" spans="3:31">
      <c r="C383">
        <f t="shared" ca="1" si="18"/>
        <v>99</v>
      </c>
      <c r="D383" t="s">
        <v>297</v>
      </c>
      <c r="AD383">
        <f t="shared" si="19"/>
        <v>20200381</v>
      </c>
      <c r="AE383">
        <f>COUNTIF(Ventas!$E$2:$E$2858,'Datos 2'!AD383)</f>
        <v>1</v>
      </c>
    </row>
    <row r="384" spans="3:31">
      <c r="C384">
        <f t="shared" ca="1" si="18"/>
        <v>32</v>
      </c>
      <c r="D384" t="s">
        <v>147</v>
      </c>
      <c r="AD384">
        <f t="shared" si="19"/>
        <v>20200382</v>
      </c>
      <c r="AE384">
        <f>COUNTIF(Ventas!$E$2:$E$2858,'Datos 2'!AD384)</f>
        <v>1</v>
      </c>
    </row>
    <row r="385" spans="3:31">
      <c r="C385">
        <f t="shared" ca="1" si="18"/>
        <v>38</v>
      </c>
      <c r="D385" t="s">
        <v>92</v>
      </c>
      <c r="AD385">
        <f t="shared" si="19"/>
        <v>20200383</v>
      </c>
      <c r="AE385">
        <f>COUNTIF(Ventas!$E$2:$E$2858,'Datos 2'!AD385)</f>
        <v>1</v>
      </c>
    </row>
    <row r="386" spans="3:31">
      <c r="C386">
        <f t="shared" ca="1" si="18"/>
        <v>35</v>
      </c>
      <c r="D386" t="s">
        <v>46</v>
      </c>
      <c r="AD386">
        <f t="shared" si="19"/>
        <v>20200384</v>
      </c>
      <c r="AE386">
        <f>COUNTIF(Ventas!$E$2:$E$2858,'Datos 2'!AD386)</f>
        <v>1</v>
      </c>
    </row>
    <row r="387" spans="3:31">
      <c r="C387">
        <f t="shared" ca="1" si="18"/>
        <v>82</v>
      </c>
      <c r="D387" t="s">
        <v>197</v>
      </c>
      <c r="AD387">
        <f t="shared" si="19"/>
        <v>20200385</v>
      </c>
      <c r="AE387">
        <f>COUNTIF(Ventas!$E$2:$E$2858,'Datos 2'!AD387)</f>
        <v>1</v>
      </c>
    </row>
    <row r="388" spans="3:31">
      <c r="C388">
        <f t="shared" ref="C388:C446" ca="1" si="20">RANDBETWEEN(1,100)</f>
        <v>16</v>
      </c>
      <c r="D388" t="s">
        <v>226</v>
      </c>
      <c r="AD388">
        <f t="shared" si="19"/>
        <v>20200386</v>
      </c>
      <c r="AE388">
        <f>COUNTIF(Ventas!$E$2:$E$2858,'Datos 2'!AD388)</f>
        <v>1</v>
      </c>
    </row>
    <row r="389" spans="3:31">
      <c r="C389">
        <f t="shared" ca="1" si="20"/>
        <v>68</v>
      </c>
      <c r="D389" t="s">
        <v>230</v>
      </c>
      <c r="AD389">
        <f t="shared" ref="AD389:AD452" si="21">AD388+1</f>
        <v>20200387</v>
      </c>
      <c r="AE389">
        <f>COUNTIF(Ventas!$E$2:$E$2858,'Datos 2'!AD389)</f>
        <v>1</v>
      </c>
    </row>
    <row r="390" spans="3:31">
      <c r="C390">
        <f t="shared" ca="1" si="20"/>
        <v>99</v>
      </c>
      <c r="D390" t="s">
        <v>110</v>
      </c>
      <c r="AD390">
        <f t="shared" si="21"/>
        <v>20200388</v>
      </c>
      <c r="AE390">
        <f>COUNTIF(Ventas!$E$2:$E$2858,'Datos 2'!AD390)</f>
        <v>1</v>
      </c>
    </row>
    <row r="391" spans="3:31">
      <c r="C391">
        <f t="shared" ca="1" si="20"/>
        <v>43</v>
      </c>
      <c r="D391" t="s">
        <v>233</v>
      </c>
      <c r="AD391">
        <f t="shared" si="21"/>
        <v>20200389</v>
      </c>
      <c r="AE391">
        <f>COUNTIF(Ventas!$E$2:$E$2858,'Datos 2'!AD391)</f>
        <v>1</v>
      </c>
    </row>
    <row r="392" spans="3:31">
      <c r="C392">
        <f t="shared" ca="1" si="20"/>
        <v>43</v>
      </c>
      <c r="D392" t="s">
        <v>104</v>
      </c>
      <c r="AD392">
        <f t="shared" si="21"/>
        <v>20200390</v>
      </c>
      <c r="AE392">
        <f>COUNTIF(Ventas!$E$2:$E$2858,'Datos 2'!AD392)</f>
        <v>1</v>
      </c>
    </row>
    <row r="393" spans="3:31">
      <c r="C393">
        <f t="shared" ca="1" si="20"/>
        <v>69</v>
      </c>
      <c r="D393" t="s">
        <v>384</v>
      </c>
      <c r="AD393">
        <f t="shared" si="21"/>
        <v>20200391</v>
      </c>
      <c r="AE393">
        <f>COUNTIF(Ventas!$E$2:$E$2858,'Datos 2'!AD393)</f>
        <v>1</v>
      </c>
    </row>
    <row r="394" spans="3:31">
      <c r="C394">
        <f t="shared" ca="1" si="20"/>
        <v>15</v>
      </c>
      <c r="D394" t="s">
        <v>95</v>
      </c>
      <c r="AD394">
        <f t="shared" si="21"/>
        <v>20200392</v>
      </c>
      <c r="AE394">
        <f>COUNTIF(Ventas!$E$2:$E$2858,'Datos 2'!AD394)</f>
        <v>1</v>
      </c>
    </row>
    <row r="395" spans="3:31">
      <c r="C395">
        <f t="shared" ca="1" si="20"/>
        <v>85</v>
      </c>
      <c r="D395" t="s">
        <v>192</v>
      </c>
      <c r="AD395">
        <f t="shared" si="21"/>
        <v>20200393</v>
      </c>
      <c r="AE395">
        <f>COUNTIF(Ventas!$E$2:$E$2858,'Datos 2'!AD395)</f>
        <v>1</v>
      </c>
    </row>
    <row r="396" spans="3:31">
      <c r="C396">
        <f t="shared" ca="1" si="20"/>
        <v>55</v>
      </c>
      <c r="D396" t="s">
        <v>227</v>
      </c>
      <c r="AD396">
        <f t="shared" si="21"/>
        <v>20200394</v>
      </c>
      <c r="AE396">
        <f>COUNTIF(Ventas!$E$2:$E$2858,'Datos 2'!AD396)</f>
        <v>1</v>
      </c>
    </row>
    <row r="397" spans="3:31">
      <c r="C397">
        <f t="shared" ca="1" si="20"/>
        <v>96</v>
      </c>
      <c r="D397" t="s">
        <v>69</v>
      </c>
      <c r="AD397">
        <f t="shared" si="21"/>
        <v>20200395</v>
      </c>
      <c r="AE397">
        <f>COUNTIF(Ventas!$E$2:$E$2858,'Datos 2'!AD397)</f>
        <v>1</v>
      </c>
    </row>
    <row r="398" spans="3:31">
      <c r="C398">
        <f t="shared" ca="1" si="20"/>
        <v>32</v>
      </c>
      <c r="D398" t="s">
        <v>96</v>
      </c>
      <c r="AD398">
        <f t="shared" si="21"/>
        <v>20200396</v>
      </c>
      <c r="AE398">
        <f>COUNTIF(Ventas!$E$2:$E$2858,'Datos 2'!AD398)</f>
        <v>1</v>
      </c>
    </row>
    <row r="399" spans="3:31">
      <c r="C399">
        <f t="shared" ca="1" si="20"/>
        <v>56</v>
      </c>
      <c r="D399" t="s">
        <v>289</v>
      </c>
      <c r="AD399">
        <f t="shared" si="21"/>
        <v>20200397</v>
      </c>
      <c r="AE399">
        <f>COUNTIF(Ventas!$E$2:$E$2858,'Datos 2'!AD399)</f>
        <v>1</v>
      </c>
    </row>
    <row r="400" spans="3:31">
      <c r="C400">
        <f t="shared" ca="1" si="20"/>
        <v>10</v>
      </c>
      <c r="D400" t="s">
        <v>382</v>
      </c>
      <c r="AD400">
        <f t="shared" si="21"/>
        <v>20200398</v>
      </c>
      <c r="AE400">
        <f>COUNTIF(Ventas!$E$2:$E$2858,'Datos 2'!AD400)</f>
        <v>1</v>
      </c>
    </row>
    <row r="401" spans="3:31">
      <c r="C401">
        <f t="shared" ca="1" si="20"/>
        <v>33</v>
      </c>
      <c r="D401" t="s">
        <v>44</v>
      </c>
      <c r="AD401">
        <f t="shared" si="21"/>
        <v>20200399</v>
      </c>
      <c r="AE401">
        <f>COUNTIF(Ventas!$E$2:$E$2858,'Datos 2'!AD401)</f>
        <v>1</v>
      </c>
    </row>
    <row r="402" spans="3:31">
      <c r="C402">
        <f t="shared" ca="1" si="20"/>
        <v>4</v>
      </c>
      <c r="D402" t="s">
        <v>203</v>
      </c>
      <c r="AD402">
        <f t="shared" si="21"/>
        <v>20200400</v>
      </c>
      <c r="AE402">
        <f>COUNTIF(Ventas!$E$2:$E$2858,'Datos 2'!AD402)</f>
        <v>1</v>
      </c>
    </row>
    <row r="403" spans="3:31">
      <c r="C403">
        <f t="shared" ca="1" si="20"/>
        <v>95</v>
      </c>
      <c r="D403" t="s">
        <v>179</v>
      </c>
      <c r="AD403">
        <f t="shared" si="21"/>
        <v>20200401</v>
      </c>
      <c r="AE403">
        <f>COUNTIF(Ventas!$E$2:$E$2858,'Datos 2'!AD403)</f>
        <v>1</v>
      </c>
    </row>
    <row r="404" spans="3:31">
      <c r="C404">
        <f t="shared" ca="1" si="20"/>
        <v>61</v>
      </c>
      <c r="D404" t="s">
        <v>381</v>
      </c>
      <c r="AD404">
        <f t="shared" si="21"/>
        <v>20200402</v>
      </c>
      <c r="AE404">
        <f>COUNTIF(Ventas!$E$2:$E$2858,'Datos 2'!AD404)</f>
        <v>1</v>
      </c>
    </row>
    <row r="405" spans="3:31">
      <c r="C405">
        <f t="shared" ca="1" si="20"/>
        <v>40</v>
      </c>
      <c r="D405" t="s">
        <v>325</v>
      </c>
      <c r="AD405">
        <f t="shared" si="21"/>
        <v>20200403</v>
      </c>
      <c r="AE405">
        <f>COUNTIF(Ventas!$E$2:$E$2858,'Datos 2'!AD405)</f>
        <v>1</v>
      </c>
    </row>
    <row r="406" spans="3:31">
      <c r="C406">
        <f t="shared" ca="1" si="20"/>
        <v>68</v>
      </c>
      <c r="D406" t="s">
        <v>77</v>
      </c>
      <c r="AD406">
        <f t="shared" si="21"/>
        <v>20200404</v>
      </c>
      <c r="AE406">
        <f>COUNTIF(Ventas!$E$2:$E$2858,'Datos 2'!AD406)</f>
        <v>1</v>
      </c>
    </row>
    <row r="407" spans="3:31">
      <c r="C407">
        <f t="shared" ca="1" si="20"/>
        <v>50</v>
      </c>
      <c r="D407" t="s">
        <v>59</v>
      </c>
      <c r="AD407">
        <f t="shared" si="21"/>
        <v>20200405</v>
      </c>
      <c r="AE407">
        <f>COUNTIF(Ventas!$E$2:$E$2858,'Datos 2'!AD407)</f>
        <v>1</v>
      </c>
    </row>
    <row r="408" spans="3:31">
      <c r="C408">
        <f t="shared" ca="1" si="20"/>
        <v>66</v>
      </c>
      <c r="D408" t="s">
        <v>71</v>
      </c>
      <c r="AD408">
        <f t="shared" si="21"/>
        <v>20200406</v>
      </c>
      <c r="AE408">
        <f>COUNTIF(Ventas!$E$2:$E$2858,'Datos 2'!AD408)</f>
        <v>1</v>
      </c>
    </row>
    <row r="409" spans="3:31">
      <c r="C409">
        <f t="shared" ca="1" si="20"/>
        <v>7</v>
      </c>
      <c r="D409" t="s">
        <v>83</v>
      </c>
      <c r="AD409">
        <f t="shared" si="21"/>
        <v>20200407</v>
      </c>
      <c r="AE409">
        <f>COUNTIF(Ventas!$E$2:$E$2858,'Datos 2'!AD409)</f>
        <v>1</v>
      </c>
    </row>
    <row r="410" spans="3:31">
      <c r="C410">
        <f t="shared" ca="1" si="20"/>
        <v>41</v>
      </c>
      <c r="D410" t="s">
        <v>45</v>
      </c>
      <c r="AD410">
        <f t="shared" si="21"/>
        <v>20200408</v>
      </c>
      <c r="AE410">
        <f>COUNTIF(Ventas!$E$2:$E$2858,'Datos 2'!AD410)</f>
        <v>1</v>
      </c>
    </row>
    <row r="411" spans="3:31">
      <c r="C411">
        <f t="shared" ca="1" si="20"/>
        <v>35</v>
      </c>
      <c r="D411" t="s">
        <v>401</v>
      </c>
      <c r="AD411">
        <f t="shared" si="21"/>
        <v>20200409</v>
      </c>
      <c r="AE411">
        <f>COUNTIF(Ventas!$E$2:$E$2858,'Datos 2'!AD411)</f>
        <v>1</v>
      </c>
    </row>
    <row r="412" spans="3:31">
      <c r="C412">
        <f t="shared" ca="1" si="20"/>
        <v>36</v>
      </c>
      <c r="D412" t="s">
        <v>170</v>
      </c>
      <c r="AD412">
        <f t="shared" si="21"/>
        <v>20200410</v>
      </c>
      <c r="AE412">
        <f>COUNTIF(Ventas!$E$2:$E$2858,'Datos 2'!AD412)</f>
        <v>1</v>
      </c>
    </row>
    <row r="413" spans="3:31">
      <c r="C413">
        <f t="shared" ca="1" si="20"/>
        <v>76</v>
      </c>
      <c r="D413" t="s">
        <v>88</v>
      </c>
      <c r="AD413">
        <f t="shared" si="21"/>
        <v>20200411</v>
      </c>
      <c r="AE413">
        <f>COUNTIF(Ventas!$E$2:$E$2858,'Datos 2'!AD413)</f>
        <v>1</v>
      </c>
    </row>
    <row r="414" spans="3:31">
      <c r="C414">
        <f t="shared" ca="1" si="20"/>
        <v>36</v>
      </c>
      <c r="D414" t="s">
        <v>184</v>
      </c>
      <c r="AD414">
        <f t="shared" si="21"/>
        <v>20200412</v>
      </c>
      <c r="AE414">
        <f>COUNTIF(Ventas!$E$2:$E$2858,'Datos 2'!AD414)</f>
        <v>1</v>
      </c>
    </row>
    <row r="415" spans="3:31">
      <c r="C415">
        <f t="shared" ca="1" si="20"/>
        <v>99</v>
      </c>
      <c r="D415" t="s">
        <v>142</v>
      </c>
      <c r="AD415">
        <f t="shared" si="21"/>
        <v>20200413</v>
      </c>
      <c r="AE415">
        <f>COUNTIF(Ventas!$E$2:$E$2858,'Datos 2'!AD415)</f>
        <v>1</v>
      </c>
    </row>
    <row r="416" spans="3:31">
      <c r="C416">
        <f t="shared" ca="1" si="20"/>
        <v>48</v>
      </c>
      <c r="D416" t="s">
        <v>73</v>
      </c>
      <c r="AD416">
        <f t="shared" si="21"/>
        <v>20200414</v>
      </c>
      <c r="AE416">
        <f>COUNTIF(Ventas!$E$2:$E$2858,'Datos 2'!AD416)</f>
        <v>1</v>
      </c>
    </row>
    <row r="417" spans="3:31">
      <c r="C417">
        <f t="shared" ca="1" si="20"/>
        <v>41</v>
      </c>
      <c r="D417" t="s">
        <v>232</v>
      </c>
      <c r="AD417">
        <f t="shared" si="21"/>
        <v>20200415</v>
      </c>
      <c r="AE417">
        <f>COUNTIF(Ventas!$E$2:$E$2858,'Datos 2'!AD417)</f>
        <v>1</v>
      </c>
    </row>
    <row r="418" spans="3:31">
      <c r="C418">
        <f t="shared" ca="1" si="20"/>
        <v>63</v>
      </c>
      <c r="D418" t="s">
        <v>128</v>
      </c>
      <c r="AD418">
        <f t="shared" si="21"/>
        <v>20200416</v>
      </c>
      <c r="AE418">
        <f>COUNTIF(Ventas!$E$2:$E$2858,'Datos 2'!AD418)</f>
        <v>1</v>
      </c>
    </row>
    <row r="419" spans="3:31">
      <c r="C419">
        <f t="shared" ca="1" si="20"/>
        <v>39</v>
      </c>
      <c r="D419" t="s">
        <v>362</v>
      </c>
      <c r="AD419">
        <f t="shared" si="21"/>
        <v>20200417</v>
      </c>
      <c r="AE419">
        <f>COUNTIF(Ventas!$E$2:$E$2858,'Datos 2'!AD419)</f>
        <v>1</v>
      </c>
    </row>
    <row r="420" spans="3:31">
      <c r="C420">
        <f t="shared" ca="1" si="20"/>
        <v>31</v>
      </c>
      <c r="D420" t="s">
        <v>292</v>
      </c>
      <c r="AD420">
        <f t="shared" si="21"/>
        <v>20200418</v>
      </c>
      <c r="AE420">
        <f>COUNTIF(Ventas!$E$2:$E$2858,'Datos 2'!AD420)</f>
        <v>1</v>
      </c>
    </row>
    <row r="421" spans="3:31">
      <c r="C421">
        <f t="shared" ca="1" si="20"/>
        <v>69</v>
      </c>
      <c r="D421" t="s">
        <v>261</v>
      </c>
      <c r="AD421">
        <f t="shared" si="21"/>
        <v>20200419</v>
      </c>
      <c r="AE421">
        <f>COUNTIF(Ventas!$E$2:$E$2858,'Datos 2'!AD421)</f>
        <v>1</v>
      </c>
    </row>
    <row r="422" spans="3:31">
      <c r="C422">
        <f t="shared" ca="1" si="20"/>
        <v>87</v>
      </c>
      <c r="D422" t="s">
        <v>113</v>
      </c>
      <c r="AD422">
        <f t="shared" si="21"/>
        <v>20200420</v>
      </c>
      <c r="AE422">
        <f>COUNTIF(Ventas!$E$2:$E$2858,'Datos 2'!AD422)</f>
        <v>1</v>
      </c>
    </row>
    <row r="423" spans="3:31">
      <c r="C423">
        <f t="shared" ca="1" si="20"/>
        <v>60</v>
      </c>
      <c r="D423" t="s">
        <v>451</v>
      </c>
      <c r="AD423">
        <f t="shared" si="21"/>
        <v>20200421</v>
      </c>
      <c r="AE423">
        <f>COUNTIF(Ventas!$E$2:$E$2858,'Datos 2'!AD423)</f>
        <v>1</v>
      </c>
    </row>
    <row r="424" spans="3:31">
      <c r="C424">
        <f t="shared" ca="1" si="20"/>
        <v>97</v>
      </c>
      <c r="D424" t="s">
        <v>274</v>
      </c>
      <c r="AD424">
        <f t="shared" si="21"/>
        <v>20200422</v>
      </c>
      <c r="AE424">
        <f>COUNTIF(Ventas!$E$2:$E$2858,'Datos 2'!AD424)</f>
        <v>1</v>
      </c>
    </row>
    <row r="425" spans="3:31">
      <c r="C425">
        <f t="shared" ca="1" si="20"/>
        <v>71</v>
      </c>
      <c r="D425" t="s">
        <v>354</v>
      </c>
      <c r="AD425">
        <f t="shared" si="21"/>
        <v>20200423</v>
      </c>
      <c r="AE425">
        <f>COUNTIF(Ventas!$E$2:$E$2858,'Datos 2'!AD425)</f>
        <v>1</v>
      </c>
    </row>
    <row r="426" spans="3:31">
      <c r="C426">
        <f t="shared" ca="1" si="20"/>
        <v>98</v>
      </c>
      <c r="D426" t="s">
        <v>399</v>
      </c>
      <c r="AD426">
        <f t="shared" si="21"/>
        <v>20200424</v>
      </c>
      <c r="AE426">
        <f>COUNTIF(Ventas!$E$2:$E$2858,'Datos 2'!AD426)</f>
        <v>1</v>
      </c>
    </row>
    <row r="427" spans="3:31">
      <c r="C427">
        <f t="shared" ca="1" si="20"/>
        <v>47</v>
      </c>
      <c r="D427" t="s">
        <v>178</v>
      </c>
      <c r="AD427">
        <f t="shared" si="21"/>
        <v>20200425</v>
      </c>
      <c r="AE427">
        <f>COUNTIF(Ventas!$E$2:$E$2858,'Datos 2'!AD427)</f>
        <v>1</v>
      </c>
    </row>
    <row r="428" spans="3:31">
      <c r="C428">
        <f t="shared" ca="1" si="20"/>
        <v>34</v>
      </c>
      <c r="D428" t="s">
        <v>240</v>
      </c>
      <c r="AD428">
        <f t="shared" si="21"/>
        <v>20200426</v>
      </c>
      <c r="AE428">
        <f>COUNTIF(Ventas!$E$2:$E$2858,'Datos 2'!AD428)</f>
        <v>1</v>
      </c>
    </row>
    <row r="429" spans="3:31">
      <c r="C429">
        <f t="shared" ca="1" si="20"/>
        <v>60</v>
      </c>
      <c r="D429" t="s">
        <v>293</v>
      </c>
      <c r="AD429">
        <f t="shared" si="21"/>
        <v>20200427</v>
      </c>
      <c r="AE429">
        <f>COUNTIF(Ventas!$E$2:$E$2858,'Datos 2'!AD429)</f>
        <v>1</v>
      </c>
    </row>
    <row r="430" spans="3:31">
      <c r="C430">
        <f t="shared" ca="1" si="20"/>
        <v>45</v>
      </c>
      <c r="D430" t="s">
        <v>476</v>
      </c>
      <c r="AD430">
        <f t="shared" si="21"/>
        <v>20200428</v>
      </c>
      <c r="AE430">
        <f>COUNTIF(Ventas!$E$2:$E$2858,'Datos 2'!AD430)</f>
        <v>1</v>
      </c>
    </row>
    <row r="431" spans="3:31">
      <c r="C431">
        <f t="shared" ca="1" si="20"/>
        <v>69</v>
      </c>
      <c r="D431" t="s">
        <v>478</v>
      </c>
      <c r="AD431">
        <f t="shared" si="21"/>
        <v>20200429</v>
      </c>
      <c r="AE431">
        <f>COUNTIF(Ventas!$E$2:$E$2858,'Datos 2'!AD431)</f>
        <v>1</v>
      </c>
    </row>
    <row r="432" spans="3:31">
      <c r="C432">
        <f t="shared" ca="1" si="20"/>
        <v>84</v>
      </c>
      <c r="D432" t="s">
        <v>263</v>
      </c>
      <c r="AD432">
        <f t="shared" si="21"/>
        <v>20200430</v>
      </c>
      <c r="AE432">
        <f>COUNTIF(Ventas!$E$2:$E$2858,'Datos 2'!AD432)</f>
        <v>1</v>
      </c>
    </row>
    <row r="433" spans="3:31">
      <c r="C433">
        <f t="shared" ca="1" si="20"/>
        <v>87</v>
      </c>
      <c r="D433" t="s">
        <v>99</v>
      </c>
      <c r="AD433">
        <f t="shared" si="21"/>
        <v>20200431</v>
      </c>
      <c r="AE433">
        <f>COUNTIF(Ventas!$E$2:$E$2858,'Datos 2'!AD433)</f>
        <v>1</v>
      </c>
    </row>
    <row r="434" spans="3:31">
      <c r="C434">
        <f t="shared" ca="1" si="20"/>
        <v>30</v>
      </c>
      <c r="D434" t="s">
        <v>153</v>
      </c>
      <c r="AD434">
        <f t="shared" si="21"/>
        <v>20200432</v>
      </c>
      <c r="AE434">
        <f>COUNTIF(Ventas!$E$2:$E$2858,'Datos 2'!AD434)</f>
        <v>1</v>
      </c>
    </row>
    <row r="435" spans="3:31">
      <c r="C435">
        <f t="shared" ca="1" si="20"/>
        <v>28</v>
      </c>
      <c r="D435" t="s">
        <v>186</v>
      </c>
      <c r="AD435">
        <f t="shared" si="21"/>
        <v>20200433</v>
      </c>
      <c r="AE435">
        <f>COUNTIF(Ventas!$E$2:$E$2858,'Datos 2'!AD435)</f>
        <v>1</v>
      </c>
    </row>
    <row r="436" spans="3:31">
      <c r="C436">
        <f t="shared" ca="1" si="20"/>
        <v>45</v>
      </c>
      <c r="D436" t="s">
        <v>475</v>
      </c>
      <c r="AD436">
        <f t="shared" si="21"/>
        <v>20200434</v>
      </c>
      <c r="AE436">
        <f>COUNTIF(Ventas!$E$2:$E$2858,'Datos 2'!AD436)</f>
        <v>1</v>
      </c>
    </row>
    <row r="437" spans="3:31">
      <c r="C437">
        <f t="shared" ca="1" si="20"/>
        <v>88</v>
      </c>
      <c r="D437" t="s">
        <v>162</v>
      </c>
      <c r="AD437">
        <f t="shared" si="21"/>
        <v>20200435</v>
      </c>
      <c r="AE437">
        <f>COUNTIF(Ventas!$E$2:$E$2858,'Datos 2'!AD437)</f>
        <v>1</v>
      </c>
    </row>
    <row r="438" spans="3:31">
      <c r="C438">
        <f t="shared" ca="1" si="20"/>
        <v>100</v>
      </c>
      <c r="D438" t="s">
        <v>229</v>
      </c>
      <c r="AD438">
        <f t="shared" si="21"/>
        <v>20200436</v>
      </c>
      <c r="AE438">
        <f>COUNTIF(Ventas!$E$2:$E$2858,'Datos 2'!AD438)</f>
        <v>1</v>
      </c>
    </row>
    <row r="439" spans="3:31">
      <c r="C439">
        <f t="shared" ca="1" si="20"/>
        <v>91</v>
      </c>
      <c r="D439" t="s">
        <v>279</v>
      </c>
      <c r="AD439">
        <f t="shared" si="21"/>
        <v>20200437</v>
      </c>
      <c r="AE439">
        <f>COUNTIF(Ventas!$E$2:$E$2858,'Datos 2'!AD439)</f>
        <v>1</v>
      </c>
    </row>
    <row r="440" spans="3:31">
      <c r="C440">
        <f t="shared" ca="1" si="20"/>
        <v>15</v>
      </c>
      <c r="D440" t="s">
        <v>127</v>
      </c>
      <c r="AD440">
        <f t="shared" si="21"/>
        <v>20200438</v>
      </c>
      <c r="AE440">
        <f>COUNTIF(Ventas!$E$2:$E$2858,'Datos 2'!AD440)</f>
        <v>1</v>
      </c>
    </row>
    <row r="441" spans="3:31">
      <c r="C441">
        <f t="shared" ca="1" si="20"/>
        <v>31</v>
      </c>
      <c r="D441" t="s">
        <v>119</v>
      </c>
      <c r="AD441">
        <f t="shared" si="21"/>
        <v>20200439</v>
      </c>
      <c r="AE441">
        <f>COUNTIF(Ventas!$E$2:$E$2858,'Datos 2'!AD441)</f>
        <v>1</v>
      </c>
    </row>
    <row r="442" spans="3:31">
      <c r="C442">
        <f t="shared" ca="1" si="20"/>
        <v>43</v>
      </c>
      <c r="D442" t="s">
        <v>155</v>
      </c>
      <c r="AD442">
        <f t="shared" si="21"/>
        <v>20200440</v>
      </c>
      <c r="AE442">
        <f>COUNTIF(Ventas!$E$2:$E$2858,'Datos 2'!AD442)</f>
        <v>1</v>
      </c>
    </row>
    <row r="443" spans="3:31">
      <c r="C443">
        <f t="shared" ca="1" si="20"/>
        <v>15</v>
      </c>
      <c r="D443" t="s">
        <v>152</v>
      </c>
      <c r="AD443">
        <f t="shared" si="21"/>
        <v>20200441</v>
      </c>
      <c r="AE443">
        <f>COUNTIF(Ventas!$E$2:$E$2858,'Datos 2'!AD443)</f>
        <v>1</v>
      </c>
    </row>
    <row r="444" spans="3:31">
      <c r="C444">
        <f t="shared" ca="1" si="20"/>
        <v>92</v>
      </c>
      <c r="D444" t="s">
        <v>200</v>
      </c>
      <c r="AD444">
        <f t="shared" si="21"/>
        <v>20200442</v>
      </c>
      <c r="AE444">
        <f>COUNTIF(Ventas!$E$2:$E$2858,'Datos 2'!AD444)</f>
        <v>1</v>
      </c>
    </row>
    <row r="445" spans="3:31">
      <c r="C445">
        <f t="shared" ca="1" si="20"/>
        <v>52</v>
      </c>
      <c r="D445" t="s">
        <v>414</v>
      </c>
      <c r="AD445">
        <f t="shared" si="21"/>
        <v>20200443</v>
      </c>
      <c r="AE445">
        <f>COUNTIF(Ventas!$E$2:$E$2858,'Datos 2'!AD445)</f>
        <v>1</v>
      </c>
    </row>
    <row r="446" spans="3:31">
      <c r="C446">
        <f t="shared" ca="1" si="20"/>
        <v>46</v>
      </c>
      <c r="D446" t="s">
        <v>305</v>
      </c>
      <c r="AD446">
        <f t="shared" si="21"/>
        <v>20200444</v>
      </c>
      <c r="AE446">
        <f>COUNTIF(Ventas!$E$2:$E$2858,'Datos 2'!AD446)</f>
        <v>1</v>
      </c>
    </row>
    <row r="447" spans="3:31">
      <c r="AD447">
        <f t="shared" si="21"/>
        <v>20200445</v>
      </c>
      <c r="AE447">
        <f>COUNTIF(Ventas!$E$2:$E$2858,'Datos 2'!AD447)</f>
        <v>1</v>
      </c>
    </row>
    <row r="448" spans="3:31">
      <c r="AD448">
        <f t="shared" si="21"/>
        <v>20200446</v>
      </c>
      <c r="AE448">
        <f>COUNTIF(Ventas!$E$2:$E$2858,'Datos 2'!AD448)</f>
        <v>1</v>
      </c>
    </row>
    <row r="449" spans="30:31">
      <c r="AD449">
        <f t="shared" si="21"/>
        <v>20200447</v>
      </c>
      <c r="AE449">
        <f>COUNTIF(Ventas!$E$2:$E$2858,'Datos 2'!AD449)</f>
        <v>1</v>
      </c>
    </row>
    <row r="450" spans="30:31">
      <c r="AD450">
        <f t="shared" si="21"/>
        <v>20200448</v>
      </c>
      <c r="AE450">
        <f>COUNTIF(Ventas!$E$2:$E$2858,'Datos 2'!AD450)</f>
        <v>1</v>
      </c>
    </row>
    <row r="451" spans="30:31">
      <c r="AD451">
        <f t="shared" si="21"/>
        <v>20200449</v>
      </c>
      <c r="AE451">
        <f>COUNTIF(Ventas!$E$2:$E$2858,'Datos 2'!AD451)</f>
        <v>1</v>
      </c>
    </row>
    <row r="452" spans="30:31">
      <c r="AD452">
        <f t="shared" si="21"/>
        <v>20200450</v>
      </c>
      <c r="AE452">
        <f>COUNTIF(Ventas!$E$2:$E$2858,'Datos 2'!AD452)</f>
        <v>1</v>
      </c>
    </row>
    <row r="453" spans="30:31">
      <c r="AD453">
        <f t="shared" ref="AD453:AD516" si="22">AD452+1</f>
        <v>20200451</v>
      </c>
      <c r="AE453">
        <f>COUNTIF(Ventas!$E$2:$E$2858,'Datos 2'!AD453)</f>
        <v>1</v>
      </c>
    </row>
    <row r="454" spans="30:31">
      <c r="AD454">
        <f t="shared" si="22"/>
        <v>20200452</v>
      </c>
      <c r="AE454">
        <f>COUNTIF(Ventas!$E$2:$E$2858,'Datos 2'!AD454)</f>
        <v>1</v>
      </c>
    </row>
    <row r="455" spans="30:31">
      <c r="AD455">
        <f t="shared" si="22"/>
        <v>20200453</v>
      </c>
      <c r="AE455">
        <f>COUNTIF(Ventas!$E$2:$E$2858,'Datos 2'!AD455)</f>
        <v>1</v>
      </c>
    </row>
    <row r="456" spans="30:31">
      <c r="AD456">
        <f t="shared" si="22"/>
        <v>20200454</v>
      </c>
      <c r="AE456">
        <f>COUNTIF(Ventas!$E$2:$E$2858,'Datos 2'!AD456)</f>
        <v>1</v>
      </c>
    </row>
    <row r="457" spans="30:31">
      <c r="AD457">
        <f t="shared" si="22"/>
        <v>20200455</v>
      </c>
      <c r="AE457">
        <f>COUNTIF(Ventas!$E$2:$E$2858,'Datos 2'!AD457)</f>
        <v>1</v>
      </c>
    </row>
    <row r="458" spans="30:31">
      <c r="AD458">
        <f t="shared" si="22"/>
        <v>20200456</v>
      </c>
      <c r="AE458">
        <f>COUNTIF(Ventas!$E$2:$E$2858,'Datos 2'!AD458)</f>
        <v>1</v>
      </c>
    </row>
    <row r="459" spans="30:31">
      <c r="AD459">
        <f t="shared" si="22"/>
        <v>20200457</v>
      </c>
      <c r="AE459">
        <f>COUNTIF(Ventas!$E$2:$E$2858,'Datos 2'!AD459)</f>
        <v>1</v>
      </c>
    </row>
    <row r="460" spans="30:31">
      <c r="AD460">
        <f t="shared" si="22"/>
        <v>20200458</v>
      </c>
      <c r="AE460">
        <f>COUNTIF(Ventas!$E$2:$E$2858,'Datos 2'!AD460)</f>
        <v>1</v>
      </c>
    </row>
    <row r="461" spans="30:31">
      <c r="AD461">
        <f t="shared" si="22"/>
        <v>20200459</v>
      </c>
      <c r="AE461">
        <f>COUNTIF(Ventas!$E$2:$E$2858,'Datos 2'!AD461)</f>
        <v>1</v>
      </c>
    </row>
    <row r="462" spans="30:31">
      <c r="AD462">
        <f t="shared" si="22"/>
        <v>20200460</v>
      </c>
      <c r="AE462">
        <f>COUNTIF(Ventas!$E$2:$E$2858,'Datos 2'!AD462)</f>
        <v>1</v>
      </c>
    </row>
    <row r="463" spans="30:31">
      <c r="AD463">
        <f t="shared" si="22"/>
        <v>20200461</v>
      </c>
      <c r="AE463">
        <f>COUNTIF(Ventas!$E$2:$E$2858,'Datos 2'!AD463)</f>
        <v>1</v>
      </c>
    </row>
    <row r="464" spans="30:31">
      <c r="AD464">
        <f t="shared" si="22"/>
        <v>20200462</v>
      </c>
      <c r="AE464">
        <f>COUNTIF(Ventas!$E$2:$E$2858,'Datos 2'!AD464)</f>
        <v>1</v>
      </c>
    </row>
    <row r="465" spans="30:31">
      <c r="AD465">
        <f t="shared" si="22"/>
        <v>20200463</v>
      </c>
      <c r="AE465">
        <f>COUNTIF(Ventas!$E$2:$E$2858,'Datos 2'!AD465)</f>
        <v>1</v>
      </c>
    </row>
    <row r="466" spans="30:31">
      <c r="AD466">
        <f t="shared" si="22"/>
        <v>20200464</v>
      </c>
      <c r="AE466">
        <f>COUNTIF(Ventas!$E$2:$E$2858,'Datos 2'!AD466)</f>
        <v>1</v>
      </c>
    </row>
    <row r="467" spans="30:31">
      <c r="AD467">
        <f t="shared" si="22"/>
        <v>20200465</v>
      </c>
      <c r="AE467">
        <f>COUNTIF(Ventas!$E$2:$E$2858,'Datos 2'!AD467)</f>
        <v>1</v>
      </c>
    </row>
    <row r="468" spans="30:31">
      <c r="AD468">
        <f t="shared" si="22"/>
        <v>20200466</v>
      </c>
      <c r="AE468">
        <f>COUNTIF(Ventas!$E$2:$E$2858,'Datos 2'!AD468)</f>
        <v>1</v>
      </c>
    </row>
    <row r="469" spans="30:31">
      <c r="AD469">
        <f t="shared" si="22"/>
        <v>20200467</v>
      </c>
      <c r="AE469">
        <f>COUNTIF(Ventas!$E$2:$E$2858,'Datos 2'!AD469)</f>
        <v>1</v>
      </c>
    </row>
    <row r="470" spans="30:31">
      <c r="AD470">
        <f t="shared" si="22"/>
        <v>20200468</v>
      </c>
      <c r="AE470">
        <f>COUNTIF(Ventas!$E$2:$E$2858,'Datos 2'!AD470)</f>
        <v>1</v>
      </c>
    </row>
    <row r="471" spans="30:31">
      <c r="AD471">
        <f t="shared" si="22"/>
        <v>20200469</v>
      </c>
      <c r="AE471">
        <f>COUNTIF(Ventas!$E$2:$E$2858,'Datos 2'!AD471)</f>
        <v>1</v>
      </c>
    </row>
    <row r="472" spans="30:31">
      <c r="AD472">
        <f t="shared" si="22"/>
        <v>20200470</v>
      </c>
      <c r="AE472">
        <f>COUNTIF(Ventas!$E$2:$E$2858,'Datos 2'!AD472)</f>
        <v>1</v>
      </c>
    </row>
    <row r="473" spans="30:31">
      <c r="AD473">
        <f t="shared" si="22"/>
        <v>20200471</v>
      </c>
      <c r="AE473">
        <f>COUNTIF(Ventas!$E$2:$E$2858,'Datos 2'!AD473)</f>
        <v>1</v>
      </c>
    </row>
    <row r="474" spans="30:31">
      <c r="AD474">
        <f t="shared" si="22"/>
        <v>20200472</v>
      </c>
      <c r="AE474">
        <f>COUNTIF(Ventas!$E$2:$E$2858,'Datos 2'!AD474)</f>
        <v>1</v>
      </c>
    </row>
    <row r="475" spans="30:31">
      <c r="AD475">
        <f t="shared" si="22"/>
        <v>20200473</v>
      </c>
      <c r="AE475">
        <f>COUNTIF(Ventas!$E$2:$E$2858,'Datos 2'!AD475)</f>
        <v>1</v>
      </c>
    </row>
    <row r="476" spans="30:31">
      <c r="AD476">
        <f t="shared" si="22"/>
        <v>20200474</v>
      </c>
      <c r="AE476">
        <f>COUNTIF(Ventas!$E$2:$E$2858,'Datos 2'!AD476)</f>
        <v>1</v>
      </c>
    </row>
    <row r="477" spans="30:31">
      <c r="AD477">
        <f t="shared" si="22"/>
        <v>20200475</v>
      </c>
      <c r="AE477">
        <f>COUNTIF(Ventas!$E$2:$E$2858,'Datos 2'!AD477)</f>
        <v>1</v>
      </c>
    </row>
    <row r="478" spans="30:31">
      <c r="AD478">
        <f t="shared" si="22"/>
        <v>20200476</v>
      </c>
      <c r="AE478">
        <f>COUNTIF(Ventas!$E$2:$E$2858,'Datos 2'!AD478)</f>
        <v>1</v>
      </c>
    </row>
    <row r="479" spans="30:31">
      <c r="AD479">
        <f t="shared" si="22"/>
        <v>20200477</v>
      </c>
      <c r="AE479">
        <f>COUNTIF(Ventas!$E$2:$E$2858,'Datos 2'!AD479)</f>
        <v>1</v>
      </c>
    </row>
    <row r="480" spans="30:31">
      <c r="AD480">
        <f t="shared" si="22"/>
        <v>20200478</v>
      </c>
      <c r="AE480">
        <f>COUNTIF(Ventas!$E$2:$E$2858,'Datos 2'!AD480)</f>
        <v>1</v>
      </c>
    </row>
    <row r="481" spans="30:31">
      <c r="AD481">
        <f t="shared" si="22"/>
        <v>20200479</v>
      </c>
      <c r="AE481">
        <f>COUNTIF(Ventas!$E$2:$E$2858,'Datos 2'!AD481)</f>
        <v>1</v>
      </c>
    </row>
    <row r="482" spans="30:31">
      <c r="AD482">
        <f t="shared" si="22"/>
        <v>20200480</v>
      </c>
      <c r="AE482">
        <f>COUNTIF(Ventas!$E$2:$E$2858,'Datos 2'!AD482)</f>
        <v>1</v>
      </c>
    </row>
    <row r="483" spans="30:31">
      <c r="AD483">
        <f t="shared" si="22"/>
        <v>20200481</v>
      </c>
      <c r="AE483">
        <f>COUNTIF(Ventas!$E$2:$E$2858,'Datos 2'!AD483)</f>
        <v>1</v>
      </c>
    </row>
    <row r="484" spans="30:31">
      <c r="AD484">
        <f t="shared" si="22"/>
        <v>20200482</v>
      </c>
      <c r="AE484">
        <f>COUNTIF(Ventas!$E$2:$E$2858,'Datos 2'!AD484)</f>
        <v>1</v>
      </c>
    </row>
    <row r="485" spans="30:31">
      <c r="AD485">
        <f t="shared" si="22"/>
        <v>20200483</v>
      </c>
      <c r="AE485">
        <f>COUNTIF(Ventas!$E$2:$E$2858,'Datos 2'!AD485)</f>
        <v>1</v>
      </c>
    </row>
    <row r="486" spans="30:31">
      <c r="AD486">
        <f t="shared" si="22"/>
        <v>20200484</v>
      </c>
      <c r="AE486">
        <f>COUNTIF(Ventas!$E$2:$E$2858,'Datos 2'!AD486)</f>
        <v>1</v>
      </c>
    </row>
    <row r="487" spans="30:31">
      <c r="AD487">
        <f t="shared" si="22"/>
        <v>20200485</v>
      </c>
      <c r="AE487">
        <f>COUNTIF(Ventas!$E$2:$E$2858,'Datos 2'!AD487)</f>
        <v>1</v>
      </c>
    </row>
    <row r="488" spans="30:31">
      <c r="AD488">
        <f t="shared" si="22"/>
        <v>20200486</v>
      </c>
      <c r="AE488">
        <f>COUNTIF(Ventas!$E$2:$E$2858,'Datos 2'!AD488)</f>
        <v>1</v>
      </c>
    </row>
    <row r="489" spans="30:31">
      <c r="AD489">
        <f t="shared" si="22"/>
        <v>20200487</v>
      </c>
      <c r="AE489">
        <f>COUNTIF(Ventas!$E$2:$E$2858,'Datos 2'!AD489)</f>
        <v>1</v>
      </c>
    </row>
    <row r="490" spans="30:31">
      <c r="AD490">
        <f t="shared" si="22"/>
        <v>20200488</v>
      </c>
      <c r="AE490">
        <f>COUNTIF(Ventas!$E$2:$E$2858,'Datos 2'!AD490)</f>
        <v>1</v>
      </c>
    </row>
    <row r="491" spans="30:31">
      <c r="AD491">
        <f t="shared" si="22"/>
        <v>20200489</v>
      </c>
      <c r="AE491">
        <f>COUNTIF(Ventas!$E$2:$E$2858,'Datos 2'!AD491)</f>
        <v>1</v>
      </c>
    </row>
    <row r="492" spans="30:31">
      <c r="AD492">
        <f t="shared" si="22"/>
        <v>20200490</v>
      </c>
      <c r="AE492">
        <f>COUNTIF(Ventas!$E$2:$E$2858,'Datos 2'!AD492)</f>
        <v>1</v>
      </c>
    </row>
    <row r="493" spans="30:31">
      <c r="AD493">
        <f t="shared" si="22"/>
        <v>20200491</v>
      </c>
      <c r="AE493">
        <f>COUNTIF(Ventas!$E$2:$E$2858,'Datos 2'!AD493)</f>
        <v>1</v>
      </c>
    </row>
    <row r="494" spans="30:31">
      <c r="AD494">
        <f t="shared" si="22"/>
        <v>20200492</v>
      </c>
      <c r="AE494">
        <f>COUNTIF(Ventas!$E$2:$E$2858,'Datos 2'!AD494)</f>
        <v>1</v>
      </c>
    </row>
    <row r="495" spans="30:31">
      <c r="AD495">
        <f t="shared" si="22"/>
        <v>20200493</v>
      </c>
      <c r="AE495">
        <f>COUNTIF(Ventas!$E$2:$E$2858,'Datos 2'!AD495)</f>
        <v>1</v>
      </c>
    </row>
    <row r="496" spans="30:31">
      <c r="AD496">
        <f t="shared" si="22"/>
        <v>20200494</v>
      </c>
      <c r="AE496">
        <f>COUNTIF(Ventas!$E$2:$E$2858,'Datos 2'!AD496)</f>
        <v>1</v>
      </c>
    </row>
    <row r="497" spans="30:31">
      <c r="AD497">
        <f t="shared" si="22"/>
        <v>20200495</v>
      </c>
      <c r="AE497">
        <f>COUNTIF(Ventas!$E$2:$E$2858,'Datos 2'!AD497)</f>
        <v>1</v>
      </c>
    </row>
    <row r="498" spans="30:31">
      <c r="AD498">
        <f t="shared" si="22"/>
        <v>20200496</v>
      </c>
      <c r="AE498">
        <f>COUNTIF(Ventas!$E$2:$E$2858,'Datos 2'!AD498)</f>
        <v>1</v>
      </c>
    </row>
    <row r="499" spans="30:31">
      <c r="AD499">
        <f t="shared" si="22"/>
        <v>20200497</v>
      </c>
      <c r="AE499">
        <f>COUNTIF(Ventas!$E$2:$E$2858,'Datos 2'!AD499)</f>
        <v>1</v>
      </c>
    </row>
    <row r="500" spans="30:31">
      <c r="AD500">
        <f t="shared" si="22"/>
        <v>20200498</v>
      </c>
      <c r="AE500">
        <f>COUNTIF(Ventas!$E$2:$E$2858,'Datos 2'!AD500)</f>
        <v>1</v>
      </c>
    </row>
    <row r="501" spans="30:31">
      <c r="AD501">
        <f t="shared" si="22"/>
        <v>20200499</v>
      </c>
      <c r="AE501">
        <f>COUNTIF(Ventas!$E$2:$E$2858,'Datos 2'!AD501)</f>
        <v>1</v>
      </c>
    </row>
    <row r="502" spans="30:31">
      <c r="AD502">
        <f t="shared" si="22"/>
        <v>20200500</v>
      </c>
      <c r="AE502">
        <f>COUNTIF(Ventas!$E$2:$E$2858,'Datos 2'!AD502)</f>
        <v>1</v>
      </c>
    </row>
    <row r="503" spans="30:31">
      <c r="AD503">
        <f t="shared" si="22"/>
        <v>20200501</v>
      </c>
      <c r="AE503">
        <f>COUNTIF(Ventas!$E$2:$E$2858,'Datos 2'!AD503)</f>
        <v>1</v>
      </c>
    </row>
    <row r="504" spans="30:31">
      <c r="AD504">
        <f t="shared" si="22"/>
        <v>20200502</v>
      </c>
      <c r="AE504">
        <f>COUNTIF(Ventas!$E$2:$E$2858,'Datos 2'!AD504)</f>
        <v>1</v>
      </c>
    </row>
    <row r="505" spans="30:31">
      <c r="AD505">
        <f t="shared" si="22"/>
        <v>20200503</v>
      </c>
      <c r="AE505">
        <f>COUNTIF(Ventas!$E$2:$E$2858,'Datos 2'!AD505)</f>
        <v>1</v>
      </c>
    </row>
    <row r="506" spans="30:31">
      <c r="AD506">
        <f t="shared" si="22"/>
        <v>20200504</v>
      </c>
      <c r="AE506">
        <f>COUNTIF(Ventas!$E$2:$E$2858,'Datos 2'!AD506)</f>
        <v>1</v>
      </c>
    </row>
    <row r="507" spans="30:31">
      <c r="AD507">
        <f t="shared" si="22"/>
        <v>20200505</v>
      </c>
      <c r="AE507">
        <f>COUNTIF(Ventas!$E$2:$E$2858,'Datos 2'!AD507)</f>
        <v>1</v>
      </c>
    </row>
    <row r="508" spans="30:31">
      <c r="AD508">
        <f t="shared" si="22"/>
        <v>20200506</v>
      </c>
      <c r="AE508">
        <f>COUNTIF(Ventas!$E$2:$E$2858,'Datos 2'!AD508)</f>
        <v>1</v>
      </c>
    </row>
    <row r="509" spans="30:31">
      <c r="AD509">
        <f t="shared" si="22"/>
        <v>20200507</v>
      </c>
      <c r="AE509">
        <f>COUNTIF(Ventas!$E$2:$E$2858,'Datos 2'!AD509)</f>
        <v>1</v>
      </c>
    </row>
    <row r="510" spans="30:31">
      <c r="AD510">
        <f t="shared" si="22"/>
        <v>20200508</v>
      </c>
      <c r="AE510">
        <f>COUNTIF(Ventas!$E$2:$E$2858,'Datos 2'!AD510)</f>
        <v>1</v>
      </c>
    </row>
    <row r="511" spans="30:31">
      <c r="AD511">
        <f t="shared" si="22"/>
        <v>20200509</v>
      </c>
      <c r="AE511">
        <f>COUNTIF(Ventas!$E$2:$E$2858,'Datos 2'!AD511)</f>
        <v>1</v>
      </c>
    </row>
    <row r="512" spans="30:31">
      <c r="AD512">
        <f t="shared" si="22"/>
        <v>20200510</v>
      </c>
      <c r="AE512">
        <f>COUNTIF(Ventas!$E$2:$E$2858,'Datos 2'!AD512)</f>
        <v>1</v>
      </c>
    </row>
    <row r="513" spans="30:31">
      <c r="AD513">
        <f t="shared" si="22"/>
        <v>20200511</v>
      </c>
      <c r="AE513">
        <f>COUNTIF(Ventas!$E$2:$E$2858,'Datos 2'!AD513)</f>
        <v>1</v>
      </c>
    </row>
    <row r="514" spans="30:31">
      <c r="AD514">
        <f t="shared" si="22"/>
        <v>20200512</v>
      </c>
      <c r="AE514">
        <f>COUNTIF(Ventas!$E$2:$E$2858,'Datos 2'!AD514)</f>
        <v>1</v>
      </c>
    </row>
    <row r="515" spans="30:31">
      <c r="AD515">
        <f t="shared" si="22"/>
        <v>20200513</v>
      </c>
      <c r="AE515">
        <f>COUNTIF(Ventas!$E$2:$E$2858,'Datos 2'!AD515)</f>
        <v>1</v>
      </c>
    </row>
    <row r="516" spans="30:31">
      <c r="AD516">
        <f t="shared" si="22"/>
        <v>20200514</v>
      </c>
      <c r="AE516">
        <f>COUNTIF(Ventas!$E$2:$E$2858,'Datos 2'!AD516)</f>
        <v>1</v>
      </c>
    </row>
    <row r="517" spans="30:31">
      <c r="AD517">
        <f t="shared" ref="AD517:AD580" si="23">AD516+1</f>
        <v>20200515</v>
      </c>
      <c r="AE517">
        <f>COUNTIF(Ventas!$E$2:$E$2858,'Datos 2'!AD517)</f>
        <v>1</v>
      </c>
    </row>
    <row r="518" spans="30:31">
      <c r="AD518">
        <f t="shared" si="23"/>
        <v>20200516</v>
      </c>
      <c r="AE518">
        <f>COUNTIF(Ventas!$E$2:$E$2858,'Datos 2'!AD518)</f>
        <v>1</v>
      </c>
    </row>
    <row r="519" spans="30:31">
      <c r="AD519">
        <f t="shared" si="23"/>
        <v>20200517</v>
      </c>
      <c r="AE519">
        <f>COUNTIF(Ventas!$E$2:$E$2858,'Datos 2'!AD519)</f>
        <v>1</v>
      </c>
    </row>
    <row r="520" spans="30:31">
      <c r="AD520">
        <f t="shared" si="23"/>
        <v>20200518</v>
      </c>
      <c r="AE520">
        <f>COUNTIF(Ventas!$E$2:$E$2858,'Datos 2'!AD520)</f>
        <v>1</v>
      </c>
    </row>
    <row r="521" spans="30:31">
      <c r="AD521">
        <f t="shared" si="23"/>
        <v>20200519</v>
      </c>
      <c r="AE521">
        <f>COUNTIF(Ventas!$E$2:$E$2858,'Datos 2'!AD521)</f>
        <v>1</v>
      </c>
    </row>
    <row r="522" spans="30:31">
      <c r="AD522">
        <f t="shared" si="23"/>
        <v>20200520</v>
      </c>
      <c r="AE522">
        <f>COUNTIF(Ventas!$E$2:$E$2858,'Datos 2'!AD522)</f>
        <v>1</v>
      </c>
    </row>
    <row r="523" spans="30:31">
      <c r="AD523">
        <f t="shared" si="23"/>
        <v>20200521</v>
      </c>
      <c r="AE523">
        <f>COUNTIF(Ventas!$E$2:$E$2858,'Datos 2'!AD523)</f>
        <v>1</v>
      </c>
    </row>
    <row r="524" spans="30:31">
      <c r="AD524">
        <f t="shared" si="23"/>
        <v>20200522</v>
      </c>
      <c r="AE524">
        <f>COUNTIF(Ventas!$E$2:$E$2858,'Datos 2'!AD524)</f>
        <v>1</v>
      </c>
    </row>
    <row r="525" spans="30:31">
      <c r="AD525">
        <f t="shared" si="23"/>
        <v>20200523</v>
      </c>
      <c r="AE525">
        <f>COUNTIF(Ventas!$E$2:$E$2858,'Datos 2'!AD525)</f>
        <v>1</v>
      </c>
    </row>
    <row r="526" spans="30:31">
      <c r="AD526">
        <f t="shared" si="23"/>
        <v>20200524</v>
      </c>
      <c r="AE526">
        <f>COUNTIF(Ventas!$E$2:$E$2858,'Datos 2'!AD526)</f>
        <v>1</v>
      </c>
    </row>
    <row r="527" spans="30:31">
      <c r="AD527">
        <f t="shared" si="23"/>
        <v>20200525</v>
      </c>
      <c r="AE527">
        <f>COUNTIF(Ventas!$E$2:$E$2858,'Datos 2'!AD527)</f>
        <v>1</v>
      </c>
    </row>
    <row r="528" spans="30:31">
      <c r="AD528">
        <f t="shared" si="23"/>
        <v>20200526</v>
      </c>
      <c r="AE528">
        <f>COUNTIF(Ventas!$E$2:$E$2858,'Datos 2'!AD528)</f>
        <v>1</v>
      </c>
    </row>
    <row r="529" spans="30:31">
      <c r="AD529">
        <f t="shared" si="23"/>
        <v>20200527</v>
      </c>
      <c r="AE529">
        <f>COUNTIF(Ventas!$E$2:$E$2858,'Datos 2'!AD529)</f>
        <v>1</v>
      </c>
    </row>
    <row r="530" spans="30:31">
      <c r="AD530">
        <f t="shared" si="23"/>
        <v>20200528</v>
      </c>
      <c r="AE530">
        <f>COUNTIF(Ventas!$E$2:$E$2858,'Datos 2'!AD530)</f>
        <v>1</v>
      </c>
    </row>
    <row r="531" spans="30:31">
      <c r="AD531">
        <f t="shared" si="23"/>
        <v>20200529</v>
      </c>
      <c r="AE531">
        <f>COUNTIF(Ventas!$E$2:$E$2858,'Datos 2'!AD531)</f>
        <v>1</v>
      </c>
    </row>
    <row r="532" spans="30:31">
      <c r="AD532">
        <f t="shared" si="23"/>
        <v>20200530</v>
      </c>
      <c r="AE532">
        <f>COUNTIF(Ventas!$E$2:$E$2858,'Datos 2'!AD532)</f>
        <v>1</v>
      </c>
    </row>
    <row r="533" spans="30:31">
      <c r="AD533">
        <f t="shared" si="23"/>
        <v>20200531</v>
      </c>
      <c r="AE533">
        <f>COUNTIF(Ventas!$E$2:$E$2858,'Datos 2'!AD533)</f>
        <v>1</v>
      </c>
    </row>
    <row r="534" spans="30:31">
      <c r="AD534">
        <f t="shared" si="23"/>
        <v>20200532</v>
      </c>
      <c r="AE534">
        <f>COUNTIF(Ventas!$E$2:$E$2858,'Datos 2'!AD534)</f>
        <v>1</v>
      </c>
    </row>
    <row r="535" spans="30:31">
      <c r="AD535">
        <f t="shared" si="23"/>
        <v>20200533</v>
      </c>
      <c r="AE535">
        <f>COUNTIF(Ventas!$E$2:$E$2858,'Datos 2'!AD535)</f>
        <v>1</v>
      </c>
    </row>
    <row r="536" spans="30:31">
      <c r="AD536">
        <f t="shared" si="23"/>
        <v>20200534</v>
      </c>
      <c r="AE536">
        <f>COUNTIF(Ventas!$E$2:$E$2858,'Datos 2'!AD536)</f>
        <v>1</v>
      </c>
    </row>
    <row r="537" spans="30:31">
      <c r="AD537">
        <f t="shared" si="23"/>
        <v>20200535</v>
      </c>
      <c r="AE537">
        <f>COUNTIF(Ventas!$E$2:$E$2858,'Datos 2'!AD537)</f>
        <v>1</v>
      </c>
    </row>
    <row r="538" spans="30:31">
      <c r="AD538">
        <f t="shared" si="23"/>
        <v>20200536</v>
      </c>
      <c r="AE538">
        <f>COUNTIF(Ventas!$E$2:$E$2858,'Datos 2'!AD538)</f>
        <v>1</v>
      </c>
    </row>
    <row r="539" spans="30:31">
      <c r="AD539">
        <f t="shared" si="23"/>
        <v>20200537</v>
      </c>
      <c r="AE539">
        <f>COUNTIF(Ventas!$E$2:$E$2858,'Datos 2'!AD539)</f>
        <v>1</v>
      </c>
    </row>
    <row r="540" spans="30:31">
      <c r="AD540">
        <f t="shared" si="23"/>
        <v>20200538</v>
      </c>
      <c r="AE540">
        <f>COUNTIF(Ventas!$E$2:$E$2858,'Datos 2'!AD540)</f>
        <v>1</v>
      </c>
    </row>
    <row r="541" spans="30:31">
      <c r="AD541">
        <f t="shared" si="23"/>
        <v>20200539</v>
      </c>
      <c r="AE541">
        <f>COUNTIF(Ventas!$E$2:$E$2858,'Datos 2'!AD541)</f>
        <v>1</v>
      </c>
    </row>
    <row r="542" spans="30:31">
      <c r="AD542">
        <f t="shared" si="23"/>
        <v>20200540</v>
      </c>
      <c r="AE542">
        <f>COUNTIF(Ventas!$E$2:$E$2858,'Datos 2'!AD542)</f>
        <v>1</v>
      </c>
    </row>
    <row r="543" spans="30:31">
      <c r="AD543">
        <f t="shared" si="23"/>
        <v>20200541</v>
      </c>
      <c r="AE543">
        <f>COUNTIF(Ventas!$E$2:$E$2858,'Datos 2'!AD543)</f>
        <v>1</v>
      </c>
    </row>
    <row r="544" spans="30:31">
      <c r="AD544">
        <f t="shared" si="23"/>
        <v>20200542</v>
      </c>
      <c r="AE544">
        <f>COUNTIF(Ventas!$E$2:$E$2858,'Datos 2'!AD544)</f>
        <v>1</v>
      </c>
    </row>
    <row r="545" spans="30:31">
      <c r="AD545">
        <f t="shared" si="23"/>
        <v>20200543</v>
      </c>
      <c r="AE545">
        <f>COUNTIF(Ventas!$E$2:$E$2858,'Datos 2'!AD545)</f>
        <v>1</v>
      </c>
    </row>
    <row r="546" spans="30:31">
      <c r="AD546">
        <f t="shared" si="23"/>
        <v>20200544</v>
      </c>
      <c r="AE546">
        <f>COUNTIF(Ventas!$E$2:$E$2858,'Datos 2'!AD546)</f>
        <v>1</v>
      </c>
    </row>
    <row r="547" spans="30:31">
      <c r="AD547">
        <f t="shared" si="23"/>
        <v>20200545</v>
      </c>
      <c r="AE547">
        <f>COUNTIF(Ventas!$E$2:$E$2858,'Datos 2'!AD547)</f>
        <v>1</v>
      </c>
    </row>
    <row r="548" spans="30:31">
      <c r="AD548">
        <f t="shared" si="23"/>
        <v>20200546</v>
      </c>
      <c r="AE548">
        <f>COUNTIF(Ventas!$E$2:$E$2858,'Datos 2'!AD548)</f>
        <v>1</v>
      </c>
    </row>
    <row r="549" spans="30:31">
      <c r="AD549">
        <f t="shared" si="23"/>
        <v>20200547</v>
      </c>
      <c r="AE549">
        <f>COUNTIF(Ventas!$E$2:$E$2858,'Datos 2'!AD549)</f>
        <v>1</v>
      </c>
    </row>
    <row r="550" spans="30:31">
      <c r="AD550">
        <f t="shared" si="23"/>
        <v>20200548</v>
      </c>
      <c r="AE550">
        <f>COUNTIF(Ventas!$E$2:$E$2858,'Datos 2'!AD550)</f>
        <v>1</v>
      </c>
    </row>
    <row r="551" spans="30:31">
      <c r="AD551">
        <f t="shared" si="23"/>
        <v>20200549</v>
      </c>
      <c r="AE551">
        <f>COUNTIF(Ventas!$E$2:$E$2858,'Datos 2'!AD551)</f>
        <v>1</v>
      </c>
    </row>
    <row r="552" spans="30:31">
      <c r="AD552">
        <f t="shared" si="23"/>
        <v>20200550</v>
      </c>
      <c r="AE552">
        <f>COUNTIF(Ventas!$E$2:$E$2858,'Datos 2'!AD552)</f>
        <v>1</v>
      </c>
    </row>
    <row r="553" spans="30:31">
      <c r="AD553">
        <f t="shared" si="23"/>
        <v>20200551</v>
      </c>
      <c r="AE553">
        <f>COUNTIF(Ventas!$E$2:$E$2858,'Datos 2'!AD553)</f>
        <v>1</v>
      </c>
    </row>
    <row r="554" spans="30:31">
      <c r="AD554">
        <f t="shared" si="23"/>
        <v>20200552</v>
      </c>
      <c r="AE554">
        <f>COUNTIF(Ventas!$E$2:$E$2858,'Datos 2'!AD554)</f>
        <v>1</v>
      </c>
    </row>
    <row r="555" spans="30:31">
      <c r="AD555">
        <f t="shared" si="23"/>
        <v>20200553</v>
      </c>
      <c r="AE555">
        <f>COUNTIF(Ventas!$E$2:$E$2858,'Datos 2'!AD555)</f>
        <v>1</v>
      </c>
    </row>
    <row r="556" spans="30:31">
      <c r="AD556">
        <f t="shared" si="23"/>
        <v>20200554</v>
      </c>
      <c r="AE556">
        <f>COUNTIF(Ventas!$E$2:$E$2858,'Datos 2'!AD556)</f>
        <v>1</v>
      </c>
    </row>
    <row r="557" spans="30:31">
      <c r="AD557">
        <f t="shared" si="23"/>
        <v>20200555</v>
      </c>
      <c r="AE557">
        <f>COUNTIF(Ventas!$E$2:$E$2858,'Datos 2'!AD557)</f>
        <v>1</v>
      </c>
    </row>
    <row r="558" spans="30:31">
      <c r="AD558">
        <f t="shared" si="23"/>
        <v>20200556</v>
      </c>
      <c r="AE558">
        <f>COUNTIF(Ventas!$E$2:$E$2858,'Datos 2'!AD558)</f>
        <v>1</v>
      </c>
    </row>
    <row r="559" spans="30:31">
      <c r="AD559">
        <f t="shared" si="23"/>
        <v>20200557</v>
      </c>
      <c r="AE559">
        <f>COUNTIF(Ventas!$E$2:$E$2858,'Datos 2'!AD559)</f>
        <v>1</v>
      </c>
    </row>
    <row r="560" spans="30:31">
      <c r="AD560">
        <f t="shared" si="23"/>
        <v>20200558</v>
      </c>
      <c r="AE560">
        <f>COUNTIF(Ventas!$E$2:$E$2858,'Datos 2'!AD560)</f>
        <v>1</v>
      </c>
    </row>
    <row r="561" spans="30:31">
      <c r="AD561">
        <f t="shared" si="23"/>
        <v>20200559</v>
      </c>
      <c r="AE561">
        <f>COUNTIF(Ventas!$E$2:$E$2858,'Datos 2'!AD561)</f>
        <v>1</v>
      </c>
    </row>
    <row r="562" spans="30:31">
      <c r="AD562">
        <f t="shared" si="23"/>
        <v>20200560</v>
      </c>
      <c r="AE562">
        <f>COUNTIF(Ventas!$E$2:$E$2858,'Datos 2'!AD562)</f>
        <v>1</v>
      </c>
    </row>
    <row r="563" spans="30:31">
      <c r="AD563">
        <f t="shared" si="23"/>
        <v>20200561</v>
      </c>
      <c r="AE563">
        <f>COUNTIF(Ventas!$E$2:$E$2858,'Datos 2'!AD563)</f>
        <v>1</v>
      </c>
    </row>
    <row r="564" spans="30:31">
      <c r="AD564">
        <f t="shared" si="23"/>
        <v>20200562</v>
      </c>
      <c r="AE564">
        <f>COUNTIF(Ventas!$E$2:$E$2858,'Datos 2'!AD564)</f>
        <v>1</v>
      </c>
    </row>
    <row r="565" spans="30:31">
      <c r="AD565">
        <f t="shared" si="23"/>
        <v>20200563</v>
      </c>
      <c r="AE565">
        <f>COUNTIF(Ventas!$E$2:$E$2858,'Datos 2'!AD565)</f>
        <v>1</v>
      </c>
    </row>
    <row r="566" spans="30:31">
      <c r="AD566">
        <f t="shared" si="23"/>
        <v>20200564</v>
      </c>
      <c r="AE566">
        <f>COUNTIF(Ventas!$E$2:$E$2858,'Datos 2'!AD566)</f>
        <v>1</v>
      </c>
    </row>
    <row r="567" spans="30:31">
      <c r="AD567">
        <f t="shared" si="23"/>
        <v>20200565</v>
      </c>
      <c r="AE567">
        <f>COUNTIF(Ventas!$E$2:$E$2858,'Datos 2'!AD567)</f>
        <v>1</v>
      </c>
    </row>
    <row r="568" spans="30:31">
      <c r="AD568">
        <f t="shared" si="23"/>
        <v>20200566</v>
      </c>
      <c r="AE568">
        <f>COUNTIF(Ventas!$E$2:$E$2858,'Datos 2'!AD568)</f>
        <v>1</v>
      </c>
    </row>
    <row r="569" spans="30:31">
      <c r="AD569">
        <f t="shared" si="23"/>
        <v>20200567</v>
      </c>
      <c r="AE569">
        <f>COUNTIF(Ventas!$E$2:$E$2858,'Datos 2'!AD569)</f>
        <v>1</v>
      </c>
    </row>
    <row r="570" spans="30:31">
      <c r="AD570">
        <f t="shared" si="23"/>
        <v>20200568</v>
      </c>
      <c r="AE570">
        <f>COUNTIF(Ventas!$E$2:$E$2858,'Datos 2'!AD570)</f>
        <v>1</v>
      </c>
    </row>
    <row r="571" spans="30:31">
      <c r="AD571">
        <f t="shared" si="23"/>
        <v>20200569</v>
      </c>
      <c r="AE571">
        <f>COUNTIF(Ventas!$E$2:$E$2858,'Datos 2'!AD571)</f>
        <v>1</v>
      </c>
    </row>
    <row r="572" spans="30:31">
      <c r="AD572">
        <f t="shared" si="23"/>
        <v>20200570</v>
      </c>
      <c r="AE572">
        <f>COUNTIF(Ventas!$E$2:$E$2858,'Datos 2'!AD572)</f>
        <v>1</v>
      </c>
    </row>
    <row r="573" spans="30:31">
      <c r="AD573">
        <f t="shared" si="23"/>
        <v>20200571</v>
      </c>
      <c r="AE573">
        <f>COUNTIF(Ventas!$E$2:$E$2858,'Datos 2'!AD573)</f>
        <v>2</v>
      </c>
    </row>
    <row r="574" spans="30:31">
      <c r="AD574">
        <f t="shared" si="23"/>
        <v>20200572</v>
      </c>
      <c r="AE574">
        <f>COUNTIF(Ventas!$E$2:$E$2858,'Datos 2'!AD574)</f>
        <v>1</v>
      </c>
    </row>
    <row r="575" spans="30:31">
      <c r="AD575">
        <f t="shared" si="23"/>
        <v>20200573</v>
      </c>
      <c r="AE575">
        <f>COUNTIF(Ventas!$E$2:$E$2858,'Datos 2'!AD575)</f>
        <v>1</v>
      </c>
    </row>
    <row r="576" spans="30:31">
      <c r="AD576">
        <f t="shared" si="23"/>
        <v>20200574</v>
      </c>
      <c r="AE576">
        <f>COUNTIF(Ventas!$E$2:$E$2858,'Datos 2'!AD576)</f>
        <v>1</v>
      </c>
    </row>
    <row r="577" spans="30:31">
      <c r="AD577">
        <f t="shared" si="23"/>
        <v>20200575</v>
      </c>
      <c r="AE577">
        <f>COUNTIF(Ventas!$E$2:$E$2858,'Datos 2'!AD577)</f>
        <v>1</v>
      </c>
    </row>
    <row r="578" spans="30:31">
      <c r="AD578">
        <f t="shared" si="23"/>
        <v>20200576</v>
      </c>
      <c r="AE578">
        <f>COUNTIF(Ventas!$E$2:$E$2858,'Datos 2'!AD578)</f>
        <v>1</v>
      </c>
    </row>
    <row r="579" spans="30:31">
      <c r="AD579">
        <f t="shared" si="23"/>
        <v>20200577</v>
      </c>
      <c r="AE579">
        <f>COUNTIF(Ventas!$E$2:$E$2858,'Datos 2'!AD579)</f>
        <v>1</v>
      </c>
    </row>
    <row r="580" spans="30:31">
      <c r="AD580">
        <f t="shared" si="23"/>
        <v>20200578</v>
      </c>
      <c r="AE580">
        <f>COUNTIF(Ventas!$E$2:$E$2858,'Datos 2'!AD580)</f>
        <v>1</v>
      </c>
    </row>
    <row r="581" spans="30:31">
      <c r="AD581">
        <f t="shared" ref="AD581:AD644" si="24">AD580+1</f>
        <v>20200579</v>
      </c>
      <c r="AE581">
        <f>COUNTIF(Ventas!$E$2:$E$2858,'Datos 2'!AD581)</f>
        <v>1</v>
      </c>
    </row>
    <row r="582" spans="30:31">
      <c r="AD582">
        <f t="shared" si="24"/>
        <v>20200580</v>
      </c>
      <c r="AE582">
        <f>COUNTIF(Ventas!$E$2:$E$2858,'Datos 2'!AD582)</f>
        <v>1</v>
      </c>
    </row>
    <row r="583" spans="30:31">
      <c r="AD583">
        <f t="shared" si="24"/>
        <v>20200581</v>
      </c>
      <c r="AE583">
        <f>COUNTIF(Ventas!$E$2:$E$2858,'Datos 2'!AD583)</f>
        <v>1</v>
      </c>
    </row>
    <row r="584" spans="30:31">
      <c r="AD584">
        <f t="shared" si="24"/>
        <v>20200582</v>
      </c>
      <c r="AE584">
        <f>COUNTIF(Ventas!$E$2:$E$2858,'Datos 2'!AD584)</f>
        <v>1</v>
      </c>
    </row>
    <row r="585" spans="30:31">
      <c r="AD585">
        <f t="shared" si="24"/>
        <v>20200583</v>
      </c>
      <c r="AE585">
        <f>COUNTIF(Ventas!$E$2:$E$2858,'Datos 2'!AD585)</f>
        <v>1</v>
      </c>
    </row>
    <row r="586" spans="30:31">
      <c r="AD586">
        <f t="shared" si="24"/>
        <v>20200584</v>
      </c>
      <c r="AE586">
        <f>COUNTIF(Ventas!$E$2:$E$2858,'Datos 2'!AD586)</f>
        <v>1</v>
      </c>
    </row>
    <row r="587" spans="30:31">
      <c r="AD587">
        <f t="shared" si="24"/>
        <v>20200585</v>
      </c>
      <c r="AE587">
        <f>COUNTIF(Ventas!$E$2:$E$2858,'Datos 2'!AD587)</f>
        <v>1</v>
      </c>
    </row>
    <row r="588" spans="30:31">
      <c r="AD588">
        <f t="shared" si="24"/>
        <v>20200586</v>
      </c>
      <c r="AE588">
        <f>COUNTIF(Ventas!$E$2:$E$2858,'Datos 2'!AD588)</f>
        <v>1</v>
      </c>
    </row>
    <row r="589" spans="30:31">
      <c r="AD589">
        <f t="shared" si="24"/>
        <v>20200587</v>
      </c>
      <c r="AE589">
        <f>COUNTIF(Ventas!$E$2:$E$2858,'Datos 2'!AD589)</f>
        <v>1</v>
      </c>
    </row>
    <row r="590" spans="30:31">
      <c r="AD590">
        <f t="shared" si="24"/>
        <v>20200588</v>
      </c>
      <c r="AE590">
        <f>COUNTIF(Ventas!$E$2:$E$2858,'Datos 2'!AD590)</f>
        <v>1</v>
      </c>
    </row>
    <row r="591" spans="30:31">
      <c r="AD591">
        <f t="shared" si="24"/>
        <v>20200589</v>
      </c>
      <c r="AE591">
        <f>COUNTIF(Ventas!$E$2:$E$2858,'Datos 2'!AD591)</f>
        <v>1</v>
      </c>
    </row>
    <row r="592" spans="30:31">
      <c r="AD592">
        <f t="shared" si="24"/>
        <v>20200590</v>
      </c>
      <c r="AE592">
        <f>COUNTIF(Ventas!$E$2:$E$2858,'Datos 2'!AD592)</f>
        <v>1</v>
      </c>
    </row>
    <row r="593" spans="30:31">
      <c r="AD593">
        <f t="shared" si="24"/>
        <v>20200591</v>
      </c>
      <c r="AE593">
        <f>COUNTIF(Ventas!$E$2:$E$2858,'Datos 2'!AD593)</f>
        <v>1</v>
      </c>
    </row>
    <row r="594" spans="30:31">
      <c r="AD594">
        <f t="shared" si="24"/>
        <v>20200592</v>
      </c>
      <c r="AE594">
        <f>COUNTIF(Ventas!$E$2:$E$2858,'Datos 2'!AD594)</f>
        <v>1</v>
      </c>
    </row>
    <row r="595" spans="30:31">
      <c r="AD595">
        <f t="shared" si="24"/>
        <v>20200593</v>
      </c>
      <c r="AE595">
        <f>COUNTIF(Ventas!$E$2:$E$2858,'Datos 2'!AD595)</f>
        <v>1</v>
      </c>
    </row>
    <row r="596" spans="30:31">
      <c r="AD596">
        <f t="shared" si="24"/>
        <v>20200594</v>
      </c>
      <c r="AE596">
        <f>COUNTIF(Ventas!$E$2:$E$2858,'Datos 2'!AD596)</f>
        <v>1</v>
      </c>
    </row>
    <row r="597" spans="30:31">
      <c r="AD597">
        <f t="shared" si="24"/>
        <v>20200595</v>
      </c>
      <c r="AE597">
        <f>COUNTIF(Ventas!$E$2:$E$2858,'Datos 2'!AD597)</f>
        <v>1</v>
      </c>
    </row>
    <row r="598" spans="30:31">
      <c r="AD598">
        <f t="shared" si="24"/>
        <v>20200596</v>
      </c>
      <c r="AE598">
        <f>COUNTIF(Ventas!$E$2:$E$2858,'Datos 2'!AD598)</f>
        <v>1</v>
      </c>
    </row>
    <row r="599" spans="30:31">
      <c r="AD599">
        <f t="shared" si="24"/>
        <v>20200597</v>
      </c>
      <c r="AE599">
        <f>COUNTIF(Ventas!$E$2:$E$2858,'Datos 2'!AD599)</f>
        <v>1</v>
      </c>
    </row>
    <row r="600" spans="30:31">
      <c r="AD600">
        <f t="shared" si="24"/>
        <v>20200598</v>
      </c>
      <c r="AE600">
        <f>COUNTIF(Ventas!$E$2:$E$2858,'Datos 2'!AD600)</f>
        <v>1</v>
      </c>
    </row>
    <row r="601" spans="30:31">
      <c r="AD601">
        <f t="shared" si="24"/>
        <v>20200599</v>
      </c>
      <c r="AE601">
        <f>COUNTIF(Ventas!$E$2:$E$2858,'Datos 2'!AD601)</f>
        <v>1</v>
      </c>
    </row>
    <row r="602" spans="30:31">
      <c r="AD602">
        <f t="shared" si="24"/>
        <v>20200600</v>
      </c>
      <c r="AE602">
        <f>COUNTIF(Ventas!$E$2:$E$2858,'Datos 2'!AD602)</f>
        <v>1</v>
      </c>
    </row>
    <row r="603" spans="30:31">
      <c r="AD603">
        <f t="shared" si="24"/>
        <v>20200601</v>
      </c>
      <c r="AE603">
        <f>COUNTIF(Ventas!$E$2:$E$2858,'Datos 2'!AD603)</f>
        <v>1</v>
      </c>
    </row>
    <row r="604" spans="30:31">
      <c r="AD604">
        <f t="shared" si="24"/>
        <v>20200602</v>
      </c>
      <c r="AE604">
        <f>COUNTIF(Ventas!$E$2:$E$2858,'Datos 2'!AD604)</f>
        <v>1</v>
      </c>
    </row>
    <row r="605" spans="30:31">
      <c r="AD605">
        <f t="shared" si="24"/>
        <v>20200603</v>
      </c>
      <c r="AE605">
        <f>COUNTIF(Ventas!$E$2:$E$2858,'Datos 2'!AD605)</f>
        <v>1</v>
      </c>
    </row>
    <row r="606" spans="30:31">
      <c r="AD606">
        <f t="shared" si="24"/>
        <v>20200604</v>
      </c>
      <c r="AE606">
        <f>COUNTIF(Ventas!$E$2:$E$2858,'Datos 2'!AD606)</f>
        <v>1</v>
      </c>
    </row>
    <row r="607" spans="30:31">
      <c r="AD607">
        <f t="shared" si="24"/>
        <v>20200605</v>
      </c>
      <c r="AE607">
        <f>COUNTIF(Ventas!$E$2:$E$2858,'Datos 2'!AD607)</f>
        <v>1</v>
      </c>
    </row>
    <row r="608" spans="30:31">
      <c r="AD608">
        <f t="shared" si="24"/>
        <v>20200606</v>
      </c>
      <c r="AE608">
        <f>COUNTIF(Ventas!$E$2:$E$2858,'Datos 2'!AD608)</f>
        <v>1</v>
      </c>
    </row>
    <row r="609" spans="30:31">
      <c r="AD609">
        <f t="shared" si="24"/>
        <v>20200607</v>
      </c>
      <c r="AE609">
        <f>COUNTIF(Ventas!$E$2:$E$2858,'Datos 2'!AD609)</f>
        <v>1</v>
      </c>
    </row>
    <row r="610" spans="30:31">
      <c r="AD610">
        <f t="shared" si="24"/>
        <v>20200608</v>
      </c>
      <c r="AE610">
        <f>COUNTIF(Ventas!$E$2:$E$2858,'Datos 2'!AD610)</f>
        <v>1</v>
      </c>
    </row>
    <row r="611" spans="30:31">
      <c r="AD611">
        <f t="shared" si="24"/>
        <v>20200609</v>
      </c>
      <c r="AE611">
        <f>COUNTIF(Ventas!$E$2:$E$2858,'Datos 2'!AD611)</f>
        <v>1</v>
      </c>
    </row>
    <row r="612" spans="30:31">
      <c r="AD612">
        <f t="shared" si="24"/>
        <v>20200610</v>
      </c>
      <c r="AE612">
        <f>COUNTIF(Ventas!$E$2:$E$2858,'Datos 2'!AD612)</f>
        <v>1</v>
      </c>
    </row>
    <row r="613" spans="30:31">
      <c r="AD613">
        <f t="shared" si="24"/>
        <v>20200611</v>
      </c>
      <c r="AE613">
        <f>COUNTIF(Ventas!$E$2:$E$2858,'Datos 2'!AD613)</f>
        <v>1</v>
      </c>
    </row>
    <row r="614" spans="30:31">
      <c r="AD614">
        <f t="shared" si="24"/>
        <v>20200612</v>
      </c>
      <c r="AE614">
        <f>COUNTIF(Ventas!$E$2:$E$2858,'Datos 2'!AD614)</f>
        <v>1</v>
      </c>
    </row>
    <row r="615" spans="30:31">
      <c r="AD615">
        <f t="shared" si="24"/>
        <v>20200613</v>
      </c>
      <c r="AE615">
        <f>COUNTIF(Ventas!$E$2:$E$2858,'Datos 2'!AD615)</f>
        <v>1</v>
      </c>
    </row>
    <row r="616" spans="30:31">
      <c r="AD616">
        <f t="shared" si="24"/>
        <v>20200614</v>
      </c>
      <c r="AE616">
        <f>COUNTIF(Ventas!$E$2:$E$2858,'Datos 2'!AD616)</f>
        <v>1</v>
      </c>
    </row>
    <row r="617" spans="30:31">
      <c r="AD617">
        <f t="shared" si="24"/>
        <v>20200615</v>
      </c>
      <c r="AE617">
        <f>COUNTIF(Ventas!$E$2:$E$2858,'Datos 2'!AD617)</f>
        <v>1</v>
      </c>
    </row>
    <row r="618" spans="30:31">
      <c r="AD618">
        <f t="shared" si="24"/>
        <v>20200616</v>
      </c>
      <c r="AE618">
        <f>COUNTIF(Ventas!$E$2:$E$2858,'Datos 2'!AD618)</f>
        <v>1</v>
      </c>
    </row>
    <row r="619" spans="30:31">
      <c r="AD619">
        <f t="shared" si="24"/>
        <v>20200617</v>
      </c>
      <c r="AE619">
        <f>COUNTIF(Ventas!$E$2:$E$2858,'Datos 2'!AD619)</f>
        <v>1</v>
      </c>
    </row>
    <row r="620" spans="30:31">
      <c r="AD620">
        <f t="shared" si="24"/>
        <v>20200618</v>
      </c>
      <c r="AE620">
        <f>COUNTIF(Ventas!$E$2:$E$2858,'Datos 2'!AD620)</f>
        <v>1</v>
      </c>
    </row>
    <row r="621" spans="30:31">
      <c r="AD621">
        <f t="shared" si="24"/>
        <v>20200619</v>
      </c>
      <c r="AE621">
        <f>COUNTIF(Ventas!$E$2:$E$2858,'Datos 2'!AD621)</f>
        <v>1</v>
      </c>
    </row>
    <row r="622" spans="30:31">
      <c r="AD622">
        <f t="shared" si="24"/>
        <v>20200620</v>
      </c>
      <c r="AE622">
        <f>COUNTIF(Ventas!$E$2:$E$2858,'Datos 2'!AD622)</f>
        <v>1</v>
      </c>
    </row>
    <row r="623" spans="30:31">
      <c r="AD623">
        <f t="shared" si="24"/>
        <v>20200621</v>
      </c>
      <c r="AE623">
        <f>COUNTIF(Ventas!$E$2:$E$2858,'Datos 2'!AD623)</f>
        <v>1</v>
      </c>
    </row>
    <row r="624" spans="30:31">
      <c r="AD624">
        <f t="shared" si="24"/>
        <v>20200622</v>
      </c>
      <c r="AE624">
        <f>COUNTIF(Ventas!$E$2:$E$2858,'Datos 2'!AD624)</f>
        <v>1</v>
      </c>
    </row>
    <row r="625" spans="30:31">
      <c r="AD625">
        <f t="shared" si="24"/>
        <v>20200623</v>
      </c>
      <c r="AE625">
        <f>COUNTIF(Ventas!$E$2:$E$2858,'Datos 2'!AD625)</f>
        <v>1</v>
      </c>
    </row>
    <row r="626" spans="30:31">
      <c r="AD626">
        <f t="shared" si="24"/>
        <v>20200624</v>
      </c>
      <c r="AE626">
        <f>COUNTIF(Ventas!$E$2:$E$2858,'Datos 2'!AD626)</f>
        <v>1</v>
      </c>
    </row>
    <row r="627" spans="30:31">
      <c r="AD627">
        <f t="shared" si="24"/>
        <v>20200625</v>
      </c>
      <c r="AE627">
        <f>COUNTIF(Ventas!$E$2:$E$2858,'Datos 2'!AD627)</f>
        <v>1</v>
      </c>
    </row>
    <row r="628" spans="30:31">
      <c r="AD628">
        <f t="shared" si="24"/>
        <v>20200626</v>
      </c>
      <c r="AE628">
        <f>COUNTIF(Ventas!$E$2:$E$2858,'Datos 2'!AD628)</f>
        <v>1</v>
      </c>
    </row>
    <row r="629" spans="30:31">
      <c r="AD629">
        <f t="shared" si="24"/>
        <v>20200627</v>
      </c>
      <c r="AE629">
        <f>COUNTIF(Ventas!$E$2:$E$2858,'Datos 2'!AD629)</f>
        <v>1</v>
      </c>
    </row>
    <row r="630" spans="30:31">
      <c r="AD630">
        <f t="shared" si="24"/>
        <v>20200628</v>
      </c>
      <c r="AE630">
        <f>COUNTIF(Ventas!$E$2:$E$2858,'Datos 2'!AD630)</f>
        <v>1</v>
      </c>
    </row>
    <row r="631" spans="30:31">
      <c r="AD631">
        <f t="shared" si="24"/>
        <v>20200629</v>
      </c>
      <c r="AE631">
        <f>COUNTIF(Ventas!$E$2:$E$2858,'Datos 2'!AD631)</f>
        <v>1</v>
      </c>
    </row>
    <row r="632" spans="30:31">
      <c r="AD632">
        <f t="shared" si="24"/>
        <v>20200630</v>
      </c>
      <c r="AE632">
        <f>COUNTIF(Ventas!$E$2:$E$2858,'Datos 2'!AD632)</f>
        <v>1</v>
      </c>
    </row>
    <row r="633" spans="30:31">
      <c r="AD633">
        <f t="shared" si="24"/>
        <v>20200631</v>
      </c>
      <c r="AE633">
        <f>COUNTIF(Ventas!$E$2:$E$2858,'Datos 2'!AD633)</f>
        <v>1</v>
      </c>
    </row>
    <row r="634" spans="30:31">
      <c r="AD634">
        <f t="shared" si="24"/>
        <v>20200632</v>
      </c>
      <c r="AE634">
        <f>COUNTIF(Ventas!$E$2:$E$2858,'Datos 2'!AD634)</f>
        <v>1</v>
      </c>
    </row>
    <row r="635" spans="30:31">
      <c r="AD635">
        <f t="shared" si="24"/>
        <v>20200633</v>
      </c>
      <c r="AE635">
        <f>COUNTIF(Ventas!$E$2:$E$2858,'Datos 2'!AD635)</f>
        <v>1</v>
      </c>
    </row>
    <row r="636" spans="30:31">
      <c r="AD636">
        <f t="shared" si="24"/>
        <v>20200634</v>
      </c>
      <c r="AE636">
        <f>COUNTIF(Ventas!$E$2:$E$2858,'Datos 2'!AD636)</f>
        <v>1</v>
      </c>
    </row>
    <row r="637" spans="30:31">
      <c r="AD637">
        <f t="shared" si="24"/>
        <v>20200635</v>
      </c>
      <c r="AE637">
        <f>COUNTIF(Ventas!$E$2:$E$2858,'Datos 2'!AD637)</f>
        <v>1</v>
      </c>
    </row>
    <row r="638" spans="30:31">
      <c r="AD638">
        <f t="shared" si="24"/>
        <v>20200636</v>
      </c>
      <c r="AE638">
        <f>COUNTIF(Ventas!$E$2:$E$2858,'Datos 2'!AD638)</f>
        <v>1</v>
      </c>
    </row>
    <row r="639" spans="30:31">
      <c r="AD639">
        <f t="shared" si="24"/>
        <v>20200637</v>
      </c>
      <c r="AE639">
        <f>COUNTIF(Ventas!$E$2:$E$2858,'Datos 2'!AD639)</f>
        <v>1</v>
      </c>
    </row>
    <row r="640" spans="30:31">
      <c r="AD640">
        <f t="shared" si="24"/>
        <v>20200638</v>
      </c>
      <c r="AE640">
        <f>COUNTIF(Ventas!$E$2:$E$2858,'Datos 2'!AD640)</f>
        <v>1</v>
      </c>
    </row>
    <row r="641" spans="30:31">
      <c r="AD641">
        <f t="shared" si="24"/>
        <v>20200639</v>
      </c>
      <c r="AE641">
        <f>COUNTIF(Ventas!$E$2:$E$2858,'Datos 2'!AD641)</f>
        <v>1</v>
      </c>
    </row>
    <row r="642" spans="30:31">
      <c r="AD642">
        <f t="shared" si="24"/>
        <v>20200640</v>
      </c>
      <c r="AE642">
        <f>COUNTIF(Ventas!$E$2:$E$2858,'Datos 2'!AD642)</f>
        <v>1</v>
      </c>
    </row>
    <row r="643" spans="30:31">
      <c r="AD643">
        <f t="shared" si="24"/>
        <v>20200641</v>
      </c>
      <c r="AE643">
        <f>COUNTIF(Ventas!$E$2:$E$2858,'Datos 2'!AD643)</f>
        <v>1</v>
      </c>
    </row>
    <row r="644" spans="30:31">
      <c r="AD644">
        <f t="shared" si="24"/>
        <v>20200642</v>
      </c>
      <c r="AE644">
        <f>COUNTIF(Ventas!$E$2:$E$2858,'Datos 2'!AD644)</f>
        <v>1</v>
      </c>
    </row>
    <row r="645" spans="30:31">
      <c r="AD645">
        <f t="shared" ref="AD645:AD708" si="25">AD644+1</f>
        <v>20200643</v>
      </c>
      <c r="AE645">
        <f>COUNTIF(Ventas!$E$2:$E$2858,'Datos 2'!AD645)</f>
        <v>1</v>
      </c>
    </row>
    <row r="646" spans="30:31">
      <c r="AD646">
        <f t="shared" si="25"/>
        <v>20200644</v>
      </c>
      <c r="AE646">
        <f>COUNTIF(Ventas!$E$2:$E$2858,'Datos 2'!AD646)</f>
        <v>1</v>
      </c>
    </row>
    <row r="647" spans="30:31">
      <c r="AD647">
        <f t="shared" si="25"/>
        <v>20200645</v>
      </c>
      <c r="AE647">
        <f>COUNTIF(Ventas!$E$2:$E$2858,'Datos 2'!AD647)</f>
        <v>1</v>
      </c>
    </row>
    <row r="648" spans="30:31">
      <c r="AD648">
        <f t="shared" si="25"/>
        <v>20200646</v>
      </c>
      <c r="AE648">
        <f>COUNTIF(Ventas!$E$2:$E$2858,'Datos 2'!AD648)</f>
        <v>1</v>
      </c>
    </row>
    <row r="649" spans="30:31">
      <c r="AD649">
        <f t="shared" si="25"/>
        <v>20200647</v>
      </c>
      <c r="AE649">
        <f>COUNTIF(Ventas!$E$2:$E$2858,'Datos 2'!AD649)</f>
        <v>1</v>
      </c>
    </row>
    <row r="650" spans="30:31">
      <c r="AD650">
        <f t="shared" si="25"/>
        <v>20200648</v>
      </c>
      <c r="AE650">
        <f>COUNTIF(Ventas!$E$2:$E$2858,'Datos 2'!AD650)</f>
        <v>1</v>
      </c>
    </row>
    <row r="651" spans="30:31">
      <c r="AD651">
        <f t="shared" si="25"/>
        <v>20200649</v>
      </c>
      <c r="AE651">
        <f>COUNTIF(Ventas!$E$2:$E$2858,'Datos 2'!AD651)</f>
        <v>1</v>
      </c>
    </row>
    <row r="652" spans="30:31">
      <c r="AD652">
        <f t="shared" si="25"/>
        <v>20200650</v>
      </c>
      <c r="AE652">
        <f>COUNTIF(Ventas!$E$2:$E$2858,'Datos 2'!AD652)</f>
        <v>1</v>
      </c>
    </row>
    <row r="653" spans="30:31">
      <c r="AD653">
        <f t="shared" si="25"/>
        <v>20200651</v>
      </c>
      <c r="AE653">
        <f>COUNTIF(Ventas!$E$2:$E$2858,'Datos 2'!AD653)</f>
        <v>1</v>
      </c>
    </row>
    <row r="654" spans="30:31">
      <c r="AD654">
        <f t="shared" si="25"/>
        <v>20200652</v>
      </c>
      <c r="AE654">
        <f>COUNTIF(Ventas!$E$2:$E$2858,'Datos 2'!AD654)</f>
        <v>1</v>
      </c>
    </row>
    <row r="655" spans="30:31">
      <c r="AD655">
        <f t="shared" si="25"/>
        <v>20200653</v>
      </c>
      <c r="AE655">
        <f>COUNTIF(Ventas!$E$2:$E$2858,'Datos 2'!AD655)</f>
        <v>1</v>
      </c>
    </row>
    <row r="656" spans="30:31">
      <c r="AD656">
        <f t="shared" si="25"/>
        <v>20200654</v>
      </c>
      <c r="AE656">
        <f>COUNTIF(Ventas!$E$2:$E$2858,'Datos 2'!AD656)</f>
        <v>1</v>
      </c>
    </row>
    <row r="657" spans="30:31">
      <c r="AD657">
        <f t="shared" si="25"/>
        <v>20200655</v>
      </c>
      <c r="AE657">
        <f>COUNTIF(Ventas!$E$2:$E$2858,'Datos 2'!AD657)</f>
        <v>1</v>
      </c>
    </row>
    <row r="658" spans="30:31">
      <c r="AD658">
        <f t="shared" si="25"/>
        <v>20200656</v>
      </c>
      <c r="AE658">
        <f>COUNTIF(Ventas!$E$2:$E$2858,'Datos 2'!AD658)</f>
        <v>1</v>
      </c>
    </row>
    <row r="659" spans="30:31">
      <c r="AD659">
        <f t="shared" si="25"/>
        <v>20200657</v>
      </c>
      <c r="AE659">
        <f>COUNTIF(Ventas!$E$2:$E$2858,'Datos 2'!AD659)</f>
        <v>1</v>
      </c>
    </row>
    <row r="660" spans="30:31">
      <c r="AD660">
        <f t="shared" si="25"/>
        <v>20200658</v>
      </c>
      <c r="AE660">
        <f>COUNTIF(Ventas!$E$2:$E$2858,'Datos 2'!AD660)</f>
        <v>1</v>
      </c>
    </row>
    <row r="661" spans="30:31">
      <c r="AD661">
        <f t="shared" si="25"/>
        <v>20200659</v>
      </c>
      <c r="AE661">
        <f>COUNTIF(Ventas!$E$2:$E$2858,'Datos 2'!AD661)</f>
        <v>1</v>
      </c>
    </row>
    <row r="662" spans="30:31">
      <c r="AD662">
        <f t="shared" si="25"/>
        <v>20200660</v>
      </c>
      <c r="AE662">
        <f>COUNTIF(Ventas!$E$2:$E$2858,'Datos 2'!AD662)</f>
        <v>1</v>
      </c>
    </row>
    <row r="663" spans="30:31">
      <c r="AD663">
        <f t="shared" si="25"/>
        <v>20200661</v>
      </c>
      <c r="AE663">
        <f>COUNTIF(Ventas!$E$2:$E$2858,'Datos 2'!AD663)</f>
        <v>1</v>
      </c>
    </row>
    <row r="664" spans="30:31">
      <c r="AD664">
        <f t="shared" si="25"/>
        <v>20200662</v>
      </c>
      <c r="AE664">
        <f>COUNTIF(Ventas!$E$2:$E$2858,'Datos 2'!AD664)</f>
        <v>1</v>
      </c>
    </row>
    <row r="665" spans="30:31">
      <c r="AD665">
        <f t="shared" si="25"/>
        <v>20200663</v>
      </c>
      <c r="AE665">
        <f>COUNTIF(Ventas!$E$2:$E$2858,'Datos 2'!AD665)</f>
        <v>1</v>
      </c>
    </row>
    <row r="666" spans="30:31">
      <c r="AD666">
        <f t="shared" si="25"/>
        <v>20200664</v>
      </c>
      <c r="AE666">
        <f>COUNTIF(Ventas!$E$2:$E$2858,'Datos 2'!AD666)</f>
        <v>1</v>
      </c>
    </row>
    <row r="667" spans="30:31">
      <c r="AD667">
        <f t="shared" si="25"/>
        <v>20200665</v>
      </c>
      <c r="AE667">
        <f>COUNTIF(Ventas!$E$2:$E$2858,'Datos 2'!AD667)</f>
        <v>1</v>
      </c>
    </row>
    <row r="668" spans="30:31">
      <c r="AD668">
        <f t="shared" si="25"/>
        <v>20200666</v>
      </c>
      <c r="AE668">
        <f>COUNTIF(Ventas!$E$2:$E$2858,'Datos 2'!AD668)</f>
        <v>1</v>
      </c>
    </row>
    <row r="669" spans="30:31">
      <c r="AD669">
        <f t="shared" si="25"/>
        <v>20200667</v>
      </c>
      <c r="AE669">
        <f>COUNTIF(Ventas!$E$2:$E$2858,'Datos 2'!AD669)</f>
        <v>1</v>
      </c>
    </row>
    <row r="670" spans="30:31">
      <c r="AD670">
        <f t="shared" si="25"/>
        <v>20200668</v>
      </c>
      <c r="AE670">
        <f>COUNTIF(Ventas!$E$2:$E$2858,'Datos 2'!AD670)</f>
        <v>1</v>
      </c>
    </row>
    <row r="671" spans="30:31">
      <c r="AD671">
        <f t="shared" si="25"/>
        <v>20200669</v>
      </c>
      <c r="AE671">
        <f>COUNTIF(Ventas!$E$2:$E$2858,'Datos 2'!AD671)</f>
        <v>1</v>
      </c>
    </row>
    <row r="672" spans="30:31">
      <c r="AD672">
        <f t="shared" si="25"/>
        <v>20200670</v>
      </c>
      <c r="AE672">
        <f>COUNTIF(Ventas!$E$2:$E$2858,'Datos 2'!AD672)</f>
        <v>1</v>
      </c>
    </row>
    <row r="673" spans="30:31">
      <c r="AD673">
        <f t="shared" si="25"/>
        <v>20200671</v>
      </c>
      <c r="AE673">
        <f>COUNTIF(Ventas!$E$2:$E$2858,'Datos 2'!AD673)</f>
        <v>1</v>
      </c>
    </row>
    <row r="674" spans="30:31">
      <c r="AD674">
        <f t="shared" si="25"/>
        <v>20200672</v>
      </c>
      <c r="AE674">
        <f>COUNTIF(Ventas!$E$2:$E$2858,'Datos 2'!AD674)</f>
        <v>1</v>
      </c>
    </row>
    <row r="675" spans="30:31">
      <c r="AD675">
        <f t="shared" si="25"/>
        <v>20200673</v>
      </c>
      <c r="AE675">
        <f>COUNTIF(Ventas!$E$2:$E$2858,'Datos 2'!AD675)</f>
        <v>1</v>
      </c>
    </row>
    <row r="676" spans="30:31">
      <c r="AD676">
        <f t="shared" si="25"/>
        <v>20200674</v>
      </c>
      <c r="AE676">
        <f>COUNTIF(Ventas!$E$2:$E$2858,'Datos 2'!AD676)</f>
        <v>1</v>
      </c>
    </row>
    <row r="677" spans="30:31">
      <c r="AD677">
        <f t="shared" si="25"/>
        <v>20200675</v>
      </c>
      <c r="AE677">
        <f>COUNTIF(Ventas!$E$2:$E$2858,'Datos 2'!AD677)</f>
        <v>1</v>
      </c>
    </row>
    <row r="678" spans="30:31">
      <c r="AD678">
        <f t="shared" si="25"/>
        <v>20200676</v>
      </c>
      <c r="AE678">
        <f>COUNTIF(Ventas!$E$2:$E$2858,'Datos 2'!AD678)</f>
        <v>1</v>
      </c>
    </row>
    <row r="679" spans="30:31">
      <c r="AD679">
        <f t="shared" si="25"/>
        <v>20200677</v>
      </c>
      <c r="AE679">
        <f>COUNTIF(Ventas!$E$2:$E$2858,'Datos 2'!AD679)</f>
        <v>1</v>
      </c>
    </row>
    <row r="680" spans="30:31">
      <c r="AD680">
        <f t="shared" si="25"/>
        <v>20200678</v>
      </c>
      <c r="AE680">
        <f>COUNTIF(Ventas!$E$2:$E$2858,'Datos 2'!AD680)</f>
        <v>1</v>
      </c>
    </row>
    <row r="681" spans="30:31">
      <c r="AD681">
        <f t="shared" si="25"/>
        <v>20200679</v>
      </c>
      <c r="AE681">
        <f>COUNTIF(Ventas!$E$2:$E$2858,'Datos 2'!AD681)</f>
        <v>1</v>
      </c>
    </row>
    <row r="682" spans="30:31">
      <c r="AD682">
        <f t="shared" si="25"/>
        <v>20200680</v>
      </c>
      <c r="AE682">
        <f>COUNTIF(Ventas!$E$2:$E$2858,'Datos 2'!AD682)</f>
        <v>1</v>
      </c>
    </row>
    <row r="683" spans="30:31">
      <c r="AD683">
        <f t="shared" si="25"/>
        <v>20200681</v>
      </c>
      <c r="AE683">
        <f>COUNTIF(Ventas!$E$2:$E$2858,'Datos 2'!AD683)</f>
        <v>1</v>
      </c>
    </row>
    <row r="684" spans="30:31">
      <c r="AD684">
        <f t="shared" si="25"/>
        <v>20200682</v>
      </c>
      <c r="AE684">
        <f>COUNTIF(Ventas!$E$2:$E$2858,'Datos 2'!AD684)</f>
        <v>1</v>
      </c>
    </row>
    <row r="685" spans="30:31">
      <c r="AD685">
        <f t="shared" si="25"/>
        <v>20200683</v>
      </c>
      <c r="AE685">
        <f>COUNTIF(Ventas!$E$2:$E$2858,'Datos 2'!AD685)</f>
        <v>1</v>
      </c>
    </row>
    <row r="686" spans="30:31">
      <c r="AD686">
        <f t="shared" si="25"/>
        <v>20200684</v>
      </c>
      <c r="AE686">
        <f>COUNTIF(Ventas!$E$2:$E$2858,'Datos 2'!AD686)</f>
        <v>1</v>
      </c>
    </row>
    <row r="687" spans="30:31">
      <c r="AD687">
        <f t="shared" si="25"/>
        <v>20200685</v>
      </c>
      <c r="AE687">
        <f>COUNTIF(Ventas!$E$2:$E$2858,'Datos 2'!AD687)</f>
        <v>1</v>
      </c>
    </row>
    <row r="688" spans="30:31">
      <c r="AD688">
        <f t="shared" si="25"/>
        <v>20200686</v>
      </c>
      <c r="AE688">
        <f>COUNTIF(Ventas!$E$2:$E$2858,'Datos 2'!AD688)</f>
        <v>1</v>
      </c>
    </row>
    <row r="689" spans="30:31">
      <c r="AD689">
        <f t="shared" si="25"/>
        <v>20200687</v>
      </c>
      <c r="AE689">
        <f>COUNTIF(Ventas!$E$2:$E$2858,'Datos 2'!AD689)</f>
        <v>1</v>
      </c>
    </row>
    <row r="690" spans="30:31">
      <c r="AD690">
        <f t="shared" si="25"/>
        <v>20200688</v>
      </c>
      <c r="AE690">
        <f>COUNTIF(Ventas!$E$2:$E$2858,'Datos 2'!AD690)</f>
        <v>1</v>
      </c>
    </row>
    <row r="691" spans="30:31">
      <c r="AD691">
        <f t="shared" si="25"/>
        <v>20200689</v>
      </c>
      <c r="AE691">
        <f>COUNTIF(Ventas!$E$2:$E$2858,'Datos 2'!AD691)</f>
        <v>1</v>
      </c>
    </row>
    <row r="692" spans="30:31">
      <c r="AD692">
        <f t="shared" si="25"/>
        <v>20200690</v>
      </c>
      <c r="AE692">
        <f>COUNTIF(Ventas!$E$2:$E$2858,'Datos 2'!AD692)</f>
        <v>1</v>
      </c>
    </row>
    <row r="693" spans="30:31">
      <c r="AD693">
        <f t="shared" si="25"/>
        <v>20200691</v>
      </c>
      <c r="AE693">
        <f>COUNTIF(Ventas!$E$2:$E$2858,'Datos 2'!AD693)</f>
        <v>1</v>
      </c>
    </row>
    <row r="694" spans="30:31">
      <c r="AD694">
        <f t="shared" si="25"/>
        <v>20200692</v>
      </c>
      <c r="AE694">
        <f>COUNTIF(Ventas!$E$2:$E$2858,'Datos 2'!AD694)</f>
        <v>1</v>
      </c>
    </row>
    <row r="695" spans="30:31">
      <c r="AD695">
        <f t="shared" si="25"/>
        <v>20200693</v>
      </c>
      <c r="AE695">
        <f>COUNTIF(Ventas!$E$2:$E$2858,'Datos 2'!AD695)</f>
        <v>1</v>
      </c>
    </row>
    <row r="696" spans="30:31">
      <c r="AD696">
        <f t="shared" si="25"/>
        <v>20200694</v>
      </c>
      <c r="AE696">
        <f>COUNTIF(Ventas!$E$2:$E$2858,'Datos 2'!AD696)</f>
        <v>1</v>
      </c>
    </row>
    <row r="697" spans="30:31">
      <c r="AD697">
        <f t="shared" si="25"/>
        <v>20200695</v>
      </c>
      <c r="AE697">
        <f>COUNTIF(Ventas!$E$2:$E$2858,'Datos 2'!AD697)</f>
        <v>1</v>
      </c>
    </row>
    <row r="698" spans="30:31">
      <c r="AD698">
        <f t="shared" si="25"/>
        <v>20200696</v>
      </c>
      <c r="AE698">
        <f>COUNTIF(Ventas!$E$2:$E$2858,'Datos 2'!AD698)</f>
        <v>1</v>
      </c>
    </row>
    <row r="699" spans="30:31">
      <c r="AD699">
        <f t="shared" si="25"/>
        <v>20200697</v>
      </c>
      <c r="AE699">
        <f>COUNTIF(Ventas!$E$2:$E$2858,'Datos 2'!AD699)</f>
        <v>1</v>
      </c>
    </row>
    <row r="700" spans="30:31">
      <c r="AD700">
        <f t="shared" si="25"/>
        <v>20200698</v>
      </c>
      <c r="AE700">
        <f>COUNTIF(Ventas!$E$2:$E$2858,'Datos 2'!AD700)</f>
        <v>1</v>
      </c>
    </row>
    <row r="701" spans="30:31">
      <c r="AD701">
        <f t="shared" si="25"/>
        <v>20200699</v>
      </c>
      <c r="AE701">
        <f>COUNTIF(Ventas!$E$2:$E$2858,'Datos 2'!AD701)</f>
        <v>1</v>
      </c>
    </row>
    <row r="702" spans="30:31">
      <c r="AD702">
        <f t="shared" si="25"/>
        <v>20200700</v>
      </c>
      <c r="AE702">
        <f>COUNTIF(Ventas!$E$2:$E$2858,'Datos 2'!AD702)</f>
        <v>1</v>
      </c>
    </row>
    <row r="703" spans="30:31">
      <c r="AD703">
        <f t="shared" si="25"/>
        <v>20200701</v>
      </c>
      <c r="AE703">
        <f>COUNTIF(Ventas!$E$2:$E$2858,'Datos 2'!AD703)</f>
        <v>2</v>
      </c>
    </row>
    <row r="704" spans="30:31">
      <c r="AD704">
        <f t="shared" si="25"/>
        <v>20200702</v>
      </c>
      <c r="AE704">
        <f>COUNTIF(Ventas!$E$2:$E$2858,'Datos 2'!AD704)</f>
        <v>1</v>
      </c>
    </row>
    <row r="705" spans="30:31">
      <c r="AD705">
        <f t="shared" si="25"/>
        <v>20200703</v>
      </c>
      <c r="AE705">
        <f>COUNTIF(Ventas!$E$2:$E$2858,'Datos 2'!AD705)</f>
        <v>1</v>
      </c>
    </row>
    <row r="706" spans="30:31">
      <c r="AD706">
        <f t="shared" si="25"/>
        <v>20200704</v>
      </c>
      <c r="AE706">
        <f>COUNTIF(Ventas!$E$2:$E$2858,'Datos 2'!AD706)</f>
        <v>1</v>
      </c>
    </row>
    <row r="707" spans="30:31">
      <c r="AD707">
        <f t="shared" si="25"/>
        <v>20200705</v>
      </c>
      <c r="AE707">
        <f>COUNTIF(Ventas!$E$2:$E$2858,'Datos 2'!AD707)</f>
        <v>1</v>
      </c>
    </row>
    <row r="708" spans="30:31">
      <c r="AD708">
        <f t="shared" si="25"/>
        <v>20200706</v>
      </c>
      <c r="AE708">
        <f>COUNTIF(Ventas!$E$2:$E$2858,'Datos 2'!AD708)</f>
        <v>1</v>
      </c>
    </row>
    <row r="709" spans="30:31">
      <c r="AD709">
        <f t="shared" ref="AD709:AD772" si="26">AD708+1</f>
        <v>20200707</v>
      </c>
      <c r="AE709">
        <f>COUNTIF(Ventas!$E$2:$E$2858,'Datos 2'!AD709)</f>
        <v>1</v>
      </c>
    </row>
    <row r="710" spans="30:31">
      <c r="AD710">
        <f t="shared" si="26"/>
        <v>20200708</v>
      </c>
      <c r="AE710">
        <f>COUNTIF(Ventas!$E$2:$E$2858,'Datos 2'!AD710)</f>
        <v>1</v>
      </c>
    </row>
    <row r="711" spans="30:31">
      <c r="AD711">
        <f t="shared" si="26"/>
        <v>20200709</v>
      </c>
      <c r="AE711">
        <f>COUNTIF(Ventas!$E$2:$E$2858,'Datos 2'!AD711)</f>
        <v>1</v>
      </c>
    </row>
    <row r="712" spans="30:31">
      <c r="AD712">
        <f t="shared" si="26"/>
        <v>20200710</v>
      </c>
      <c r="AE712">
        <f>COUNTIF(Ventas!$E$2:$E$2858,'Datos 2'!AD712)</f>
        <v>1</v>
      </c>
    </row>
    <row r="713" spans="30:31">
      <c r="AD713">
        <f t="shared" si="26"/>
        <v>20200711</v>
      </c>
      <c r="AE713">
        <f>COUNTIF(Ventas!$E$2:$E$2858,'Datos 2'!AD713)</f>
        <v>1</v>
      </c>
    </row>
    <row r="714" spans="30:31">
      <c r="AD714">
        <f t="shared" si="26"/>
        <v>20200712</v>
      </c>
      <c r="AE714">
        <f>COUNTIF(Ventas!$E$2:$E$2858,'Datos 2'!AD714)</f>
        <v>1</v>
      </c>
    </row>
    <row r="715" spans="30:31">
      <c r="AD715">
        <f t="shared" si="26"/>
        <v>20200713</v>
      </c>
      <c r="AE715">
        <f>COUNTIF(Ventas!$E$2:$E$2858,'Datos 2'!AD715)</f>
        <v>1</v>
      </c>
    </row>
    <row r="716" spans="30:31">
      <c r="AD716">
        <f t="shared" si="26"/>
        <v>20200714</v>
      </c>
      <c r="AE716">
        <f>COUNTIF(Ventas!$E$2:$E$2858,'Datos 2'!AD716)</f>
        <v>1</v>
      </c>
    </row>
    <row r="717" spans="30:31">
      <c r="AD717">
        <f t="shared" si="26"/>
        <v>20200715</v>
      </c>
      <c r="AE717">
        <f>COUNTIF(Ventas!$E$2:$E$2858,'Datos 2'!AD717)</f>
        <v>1</v>
      </c>
    </row>
    <row r="718" spans="30:31">
      <c r="AD718">
        <f t="shared" si="26"/>
        <v>20200716</v>
      </c>
      <c r="AE718">
        <f>COUNTIF(Ventas!$E$2:$E$2858,'Datos 2'!AD718)</f>
        <v>1</v>
      </c>
    </row>
    <row r="719" spans="30:31">
      <c r="AD719">
        <f t="shared" si="26"/>
        <v>20200717</v>
      </c>
      <c r="AE719">
        <f>COUNTIF(Ventas!$E$2:$E$2858,'Datos 2'!AD719)</f>
        <v>1</v>
      </c>
    </row>
    <row r="720" spans="30:31">
      <c r="AD720">
        <f t="shared" si="26"/>
        <v>20200718</v>
      </c>
      <c r="AE720">
        <f>COUNTIF(Ventas!$E$2:$E$2858,'Datos 2'!AD720)</f>
        <v>1</v>
      </c>
    </row>
    <row r="721" spans="30:31">
      <c r="AD721">
        <f t="shared" si="26"/>
        <v>20200719</v>
      </c>
      <c r="AE721">
        <f>COUNTIF(Ventas!$E$2:$E$2858,'Datos 2'!AD721)</f>
        <v>1</v>
      </c>
    </row>
    <row r="722" spans="30:31">
      <c r="AD722">
        <f t="shared" si="26"/>
        <v>20200720</v>
      </c>
      <c r="AE722">
        <f>COUNTIF(Ventas!$E$2:$E$2858,'Datos 2'!AD722)</f>
        <v>1</v>
      </c>
    </row>
    <row r="723" spans="30:31">
      <c r="AD723">
        <f t="shared" si="26"/>
        <v>20200721</v>
      </c>
      <c r="AE723">
        <f>COUNTIF(Ventas!$E$2:$E$2858,'Datos 2'!AD723)</f>
        <v>1</v>
      </c>
    </row>
    <row r="724" spans="30:31">
      <c r="AD724">
        <f t="shared" si="26"/>
        <v>20200722</v>
      </c>
      <c r="AE724">
        <f>COUNTIF(Ventas!$E$2:$E$2858,'Datos 2'!AD724)</f>
        <v>1</v>
      </c>
    </row>
    <row r="725" spans="30:31">
      <c r="AD725">
        <f t="shared" si="26"/>
        <v>20200723</v>
      </c>
      <c r="AE725">
        <f>COUNTIF(Ventas!$E$2:$E$2858,'Datos 2'!AD725)</f>
        <v>1</v>
      </c>
    </row>
    <row r="726" spans="30:31">
      <c r="AD726">
        <f t="shared" si="26"/>
        <v>20200724</v>
      </c>
      <c r="AE726">
        <f>COUNTIF(Ventas!$E$2:$E$2858,'Datos 2'!AD726)</f>
        <v>1</v>
      </c>
    </row>
    <row r="727" spans="30:31">
      <c r="AD727">
        <f t="shared" si="26"/>
        <v>20200725</v>
      </c>
      <c r="AE727">
        <f>COUNTIF(Ventas!$E$2:$E$2858,'Datos 2'!AD727)</f>
        <v>1</v>
      </c>
    </row>
    <row r="728" spans="30:31">
      <c r="AD728">
        <f t="shared" si="26"/>
        <v>20200726</v>
      </c>
      <c r="AE728">
        <f>COUNTIF(Ventas!$E$2:$E$2858,'Datos 2'!AD728)</f>
        <v>1</v>
      </c>
    </row>
    <row r="729" spans="30:31">
      <c r="AD729">
        <f t="shared" si="26"/>
        <v>20200727</v>
      </c>
      <c r="AE729">
        <f>COUNTIF(Ventas!$E$2:$E$2858,'Datos 2'!AD729)</f>
        <v>1</v>
      </c>
    </row>
    <row r="730" spans="30:31">
      <c r="AD730">
        <f t="shared" si="26"/>
        <v>20200728</v>
      </c>
      <c r="AE730">
        <f>COUNTIF(Ventas!$E$2:$E$2858,'Datos 2'!AD730)</f>
        <v>1</v>
      </c>
    </row>
    <row r="731" spans="30:31">
      <c r="AD731">
        <f t="shared" si="26"/>
        <v>20200729</v>
      </c>
      <c r="AE731">
        <f>COUNTIF(Ventas!$E$2:$E$2858,'Datos 2'!AD731)</f>
        <v>1</v>
      </c>
    </row>
    <row r="732" spans="30:31">
      <c r="AD732">
        <f t="shared" si="26"/>
        <v>20200730</v>
      </c>
      <c r="AE732">
        <f>COUNTIF(Ventas!$E$2:$E$2858,'Datos 2'!AD732)</f>
        <v>1</v>
      </c>
    </row>
    <row r="733" spans="30:31">
      <c r="AD733">
        <f t="shared" si="26"/>
        <v>20200731</v>
      </c>
      <c r="AE733">
        <f>COUNTIF(Ventas!$E$2:$E$2858,'Datos 2'!AD733)</f>
        <v>1</v>
      </c>
    </row>
    <row r="734" spans="30:31">
      <c r="AD734">
        <f t="shared" si="26"/>
        <v>20200732</v>
      </c>
      <c r="AE734">
        <f>COUNTIF(Ventas!$E$2:$E$2858,'Datos 2'!AD734)</f>
        <v>1</v>
      </c>
    </row>
    <row r="735" spans="30:31">
      <c r="AD735">
        <f t="shared" si="26"/>
        <v>20200733</v>
      </c>
      <c r="AE735">
        <f>COUNTIF(Ventas!$E$2:$E$2858,'Datos 2'!AD735)</f>
        <v>1</v>
      </c>
    </row>
    <row r="736" spans="30:31">
      <c r="AD736">
        <f t="shared" si="26"/>
        <v>20200734</v>
      </c>
      <c r="AE736">
        <f>COUNTIF(Ventas!$E$2:$E$2858,'Datos 2'!AD736)</f>
        <v>1</v>
      </c>
    </row>
    <row r="737" spans="30:31">
      <c r="AD737">
        <f t="shared" si="26"/>
        <v>20200735</v>
      </c>
      <c r="AE737">
        <f>COUNTIF(Ventas!$E$2:$E$2858,'Datos 2'!AD737)</f>
        <v>1</v>
      </c>
    </row>
    <row r="738" spans="30:31">
      <c r="AD738">
        <f t="shared" si="26"/>
        <v>20200736</v>
      </c>
      <c r="AE738">
        <f>COUNTIF(Ventas!$E$2:$E$2858,'Datos 2'!AD738)</f>
        <v>1</v>
      </c>
    </row>
    <row r="739" spans="30:31">
      <c r="AD739">
        <f t="shared" si="26"/>
        <v>20200737</v>
      </c>
      <c r="AE739">
        <f>COUNTIF(Ventas!$E$2:$E$2858,'Datos 2'!AD739)</f>
        <v>1</v>
      </c>
    </row>
    <row r="740" spans="30:31">
      <c r="AD740">
        <f t="shared" si="26"/>
        <v>20200738</v>
      </c>
      <c r="AE740">
        <f>COUNTIF(Ventas!$E$2:$E$2858,'Datos 2'!AD740)</f>
        <v>1</v>
      </c>
    </row>
    <row r="741" spans="30:31">
      <c r="AD741">
        <f t="shared" si="26"/>
        <v>20200739</v>
      </c>
      <c r="AE741">
        <f>COUNTIF(Ventas!$E$2:$E$2858,'Datos 2'!AD741)</f>
        <v>1</v>
      </c>
    </row>
    <row r="742" spans="30:31">
      <c r="AD742">
        <f t="shared" si="26"/>
        <v>20200740</v>
      </c>
      <c r="AE742">
        <f>COUNTIF(Ventas!$E$2:$E$2858,'Datos 2'!AD742)</f>
        <v>1</v>
      </c>
    </row>
    <row r="743" spans="30:31">
      <c r="AD743">
        <f t="shared" si="26"/>
        <v>20200741</v>
      </c>
      <c r="AE743">
        <f>COUNTIF(Ventas!$E$2:$E$2858,'Datos 2'!AD743)</f>
        <v>1</v>
      </c>
    </row>
    <row r="744" spans="30:31">
      <c r="AD744">
        <f t="shared" si="26"/>
        <v>20200742</v>
      </c>
      <c r="AE744">
        <f>COUNTIF(Ventas!$E$2:$E$2858,'Datos 2'!AD744)</f>
        <v>1</v>
      </c>
    </row>
    <row r="745" spans="30:31">
      <c r="AD745">
        <f t="shared" si="26"/>
        <v>20200743</v>
      </c>
      <c r="AE745">
        <f>COUNTIF(Ventas!$E$2:$E$2858,'Datos 2'!AD745)</f>
        <v>1</v>
      </c>
    </row>
    <row r="746" spans="30:31">
      <c r="AD746">
        <f t="shared" si="26"/>
        <v>20200744</v>
      </c>
      <c r="AE746">
        <f>COUNTIF(Ventas!$E$2:$E$2858,'Datos 2'!AD746)</f>
        <v>1</v>
      </c>
    </row>
    <row r="747" spans="30:31">
      <c r="AD747">
        <f t="shared" si="26"/>
        <v>20200745</v>
      </c>
      <c r="AE747">
        <f>COUNTIF(Ventas!$E$2:$E$2858,'Datos 2'!AD747)</f>
        <v>1</v>
      </c>
    </row>
    <row r="748" spans="30:31">
      <c r="AD748">
        <f t="shared" si="26"/>
        <v>20200746</v>
      </c>
      <c r="AE748">
        <f>COUNTIF(Ventas!$E$2:$E$2858,'Datos 2'!AD748)</f>
        <v>1</v>
      </c>
    </row>
    <row r="749" spans="30:31">
      <c r="AD749">
        <f t="shared" si="26"/>
        <v>20200747</v>
      </c>
      <c r="AE749">
        <f>COUNTIF(Ventas!$E$2:$E$2858,'Datos 2'!AD749)</f>
        <v>1</v>
      </c>
    </row>
    <row r="750" spans="30:31">
      <c r="AD750">
        <f t="shared" si="26"/>
        <v>20200748</v>
      </c>
      <c r="AE750">
        <f>COUNTIF(Ventas!$E$2:$E$2858,'Datos 2'!AD750)</f>
        <v>1</v>
      </c>
    </row>
    <row r="751" spans="30:31">
      <c r="AD751">
        <f t="shared" si="26"/>
        <v>20200749</v>
      </c>
      <c r="AE751">
        <f>COUNTIF(Ventas!$E$2:$E$2858,'Datos 2'!AD751)</f>
        <v>1</v>
      </c>
    </row>
    <row r="752" spans="30:31">
      <c r="AD752">
        <f t="shared" si="26"/>
        <v>20200750</v>
      </c>
      <c r="AE752">
        <f>COUNTIF(Ventas!$E$2:$E$2858,'Datos 2'!AD752)</f>
        <v>1</v>
      </c>
    </row>
    <row r="753" spans="30:31">
      <c r="AD753">
        <f t="shared" si="26"/>
        <v>20200751</v>
      </c>
      <c r="AE753">
        <f>COUNTIF(Ventas!$E$2:$E$2858,'Datos 2'!AD753)</f>
        <v>1</v>
      </c>
    </row>
    <row r="754" spans="30:31">
      <c r="AD754">
        <f t="shared" si="26"/>
        <v>20200752</v>
      </c>
      <c r="AE754">
        <f>COUNTIF(Ventas!$E$2:$E$2858,'Datos 2'!AD754)</f>
        <v>1</v>
      </c>
    </row>
    <row r="755" spans="30:31">
      <c r="AD755">
        <f t="shared" si="26"/>
        <v>20200753</v>
      </c>
      <c r="AE755">
        <f>COUNTIF(Ventas!$E$2:$E$2858,'Datos 2'!AD755)</f>
        <v>1</v>
      </c>
    </row>
    <row r="756" spans="30:31">
      <c r="AD756">
        <f t="shared" si="26"/>
        <v>20200754</v>
      </c>
      <c r="AE756">
        <f>COUNTIF(Ventas!$E$2:$E$2858,'Datos 2'!AD756)</f>
        <v>1</v>
      </c>
    </row>
    <row r="757" spans="30:31">
      <c r="AD757">
        <f t="shared" si="26"/>
        <v>20200755</v>
      </c>
      <c r="AE757">
        <f>COUNTIF(Ventas!$E$2:$E$2858,'Datos 2'!AD757)</f>
        <v>1</v>
      </c>
    </row>
    <row r="758" spans="30:31">
      <c r="AD758">
        <f t="shared" si="26"/>
        <v>20200756</v>
      </c>
      <c r="AE758">
        <f>COUNTIF(Ventas!$E$2:$E$2858,'Datos 2'!AD758)</f>
        <v>1</v>
      </c>
    </row>
    <row r="759" spans="30:31">
      <c r="AD759">
        <f t="shared" si="26"/>
        <v>20200757</v>
      </c>
      <c r="AE759">
        <f>COUNTIF(Ventas!$E$2:$E$2858,'Datos 2'!AD759)</f>
        <v>1</v>
      </c>
    </row>
    <row r="760" spans="30:31">
      <c r="AD760">
        <f t="shared" si="26"/>
        <v>20200758</v>
      </c>
      <c r="AE760">
        <f>COUNTIF(Ventas!$E$2:$E$2858,'Datos 2'!AD760)</f>
        <v>1</v>
      </c>
    </row>
    <row r="761" spans="30:31">
      <c r="AD761">
        <f t="shared" si="26"/>
        <v>20200759</v>
      </c>
      <c r="AE761">
        <f>COUNTIF(Ventas!$E$2:$E$2858,'Datos 2'!AD761)</f>
        <v>1</v>
      </c>
    </row>
    <row r="762" spans="30:31">
      <c r="AD762">
        <f t="shared" si="26"/>
        <v>20200760</v>
      </c>
      <c r="AE762">
        <f>COUNTIF(Ventas!$E$2:$E$2858,'Datos 2'!AD762)</f>
        <v>1</v>
      </c>
    </row>
    <row r="763" spans="30:31">
      <c r="AD763">
        <f t="shared" si="26"/>
        <v>20200761</v>
      </c>
      <c r="AE763">
        <f>COUNTIF(Ventas!$E$2:$E$2858,'Datos 2'!AD763)</f>
        <v>1</v>
      </c>
    </row>
    <row r="764" spans="30:31">
      <c r="AD764">
        <f t="shared" si="26"/>
        <v>20200762</v>
      </c>
      <c r="AE764">
        <f>COUNTIF(Ventas!$E$2:$E$2858,'Datos 2'!AD764)</f>
        <v>1</v>
      </c>
    </row>
    <row r="765" spans="30:31">
      <c r="AD765">
        <f t="shared" si="26"/>
        <v>20200763</v>
      </c>
      <c r="AE765">
        <f>COUNTIF(Ventas!$E$2:$E$2858,'Datos 2'!AD765)</f>
        <v>1</v>
      </c>
    </row>
    <row r="766" spans="30:31">
      <c r="AD766">
        <f t="shared" si="26"/>
        <v>20200764</v>
      </c>
      <c r="AE766">
        <f>COUNTIF(Ventas!$E$2:$E$2858,'Datos 2'!AD766)</f>
        <v>1</v>
      </c>
    </row>
    <row r="767" spans="30:31">
      <c r="AD767">
        <f t="shared" si="26"/>
        <v>20200765</v>
      </c>
      <c r="AE767">
        <f>COUNTIF(Ventas!$E$2:$E$2858,'Datos 2'!AD767)</f>
        <v>1</v>
      </c>
    </row>
    <row r="768" spans="30:31">
      <c r="AD768">
        <f t="shared" si="26"/>
        <v>20200766</v>
      </c>
      <c r="AE768">
        <f>COUNTIF(Ventas!$E$2:$E$2858,'Datos 2'!AD768)</f>
        <v>1</v>
      </c>
    </row>
    <row r="769" spans="30:31">
      <c r="AD769">
        <f t="shared" si="26"/>
        <v>20200767</v>
      </c>
      <c r="AE769">
        <f>COUNTIF(Ventas!$E$2:$E$2858,'Datos 2'!AD769)</f>
        <v>1</v>
      </c>
    </row>
    <row r="770" spans="30:31">
      <c r="AD770">
        <f t="shared" si="26"/>
        <v>20200768</v>
      </c>
      <c r="AE770">
        <f>COUNTIF(Ventas!$E$2:$E$2858,'Datos 2'!AD770)</f>
        <v>1</v>
      </c>
    </row>
    <row r="771" spans="30:31">
      <c r="AD771">
        <f t="shared" si="26"/>
        <v>20200769</v>
      </c>
      <c r="AE771">
        <f>COUNTIF(Ventas!$E$2:$E$2858,'Datos 2'!AD771)</f>
        <v>1</v>
      </c>
    </row>
    <row r="772" spans="30:31">
      <c r="AD772">
        <f t="shared" si="26"/>
        <v>20200770</v>
      </c>
      <c r="AE772">
        <f>COUNTIF(Ventas!$E$2:$E$2858,'Datos 2'!AD772)</f>
        <v>1</v>
      </c>
    </row>
    <row r="773" spans="30:31">
      <c r="AD773">
        <f t="shared" ref="AD773:AD836" si="27">AD772+1</f>
        <v>20200771</v>
      </c>
      <c r="AE773">
        <f>COUNTIF(Ventas!$E$2:$E$2858,'Datos 2'!AD773)</f>
        <v>1</v>
      </c>
    </row>
    <row r="774" spans="30:31">
      <c r="AD774">
        <f t="shared" si="27"/>
        <v>20200772</v>
      </c>
      <c r="AE774">
        <f>COUNTIF(Ventas!$E$2:$E$2858,'Datos 2'!AD774)</f>
        <v>1</v>
      </c>
    </row>
    <row r="775" spans="30:31">
      <c r="AD775">
        <f t="shared" si="27"/>
        <v>20200773</v>
      </c>
      <c r="AE775">
        <f>COUNTIF(Ventas!$E$2:$E$2858,'Datos 2'!AD775)</f>
        <v>1</v>
      </c>
    </row>
    <row r="776" spans="30:31">
      <c r="AD776">
        <f t="shared" si="27"/>
        <v>20200774</v>
      </c>
      <c r="AE776">
        <f>COUNTIF(Ventas!$E$2:$E$2858,'Datos 2'!AD776)</f>
        <v>1</v>
      </c>
    </row>
    <row r="777" spans="30:31">
      <c r="AD777">
        <f t="shared" si="27"/>
        <v>20200775</v>
      </c>
      <c r="AE777">
        <f>COUNTIF(Ventas!$E$2:$E$2858,'Datos 2'!AD777)</f>
        <v>1</v>
      </c>
    </row>
    <row r="778" spans="30:31">
      <c r="AD778">
        <f t="shared" si="27"/>
        <v>20200776</v>
      </c>
      <c r="AE778">
        <f>COUNTIF(Ventas!$E$2:$E$2858,'Datos 2'!AD778)</f>
        <v>1</v>
      </c>
    </row>
    <row r="779" spans="30:31">
      <c r="AD779">
        <f t="shared" si="27"/>
        <v>20200777</v>
      </c>
      <c r="AE779">
        <f>COUNTIF(Ventas!$E$2:$E$2858,'Datos 2'!AD779)</f>
        <v>1</v>
      </c>
    </row>
    <row r="780" spans="30:31">
      <c r="AD780">
        <f t="shared" si="27"/>
        <v>20200778</v>
      </c>
      <c r="AE780">
        <f>COUNTIF(Ventas!$E$2:$E$2858,'Datos 2'!AD780)</f>
        <v>1</v>
      </c>
    </row>
    <row r="781" spans="30:31">
      <c r="AD781">
        <f t="shared" si="27"/>
        <v>20200779</v>
      </c>
      <c r="AE781">
        <f>COUNTIF(Ventas!$E$2:$E$2858,'Datos 2'!AD781)</f>
        <v>1</v>
      </c>
    </row>
    <row r="782" spans="30:31">
      <c r="AD782">
        <f t="shared" si="27"/>
        <v>20200780</v>
      </c>
      <c r="AE782">
        <f>COUNTIF(Ventas!$E$2:$E$2858,'Datos 2'!AD782)</f>
        <v>1</v>
      </c>
    </row>
    <row r="783" spans="30:31">
      <c r="AD783">
        <f t="shared" si="27"/>
        <v>20200781</v>
      </c>
      <c r="AE783">
        <f>COUNTIF(Ventas!$E$2:$E$2858,'Datos 2'!AD783)</f>
        <v>1</v>
      </c>
    </row>
    <row r="784" spans="30:31">
      <c r="AD784">
        <f t="shared" si="27"/>
        <v>20200782</v>
      </c>
      <c r="AE784">
        <f>COUNTIF(Ventas!$E$2:$E$2858,'Datos 2'!AD784)</f>
        <v>1</v>
      </c>
    </row>
    <row r="785" spans="30:31">
      <c r="AD785">
        <f t="shared" si="27"/>
        <v>20200783</v>
      </c>
      <c r="AE785">
        <f>COUNTIF(Ventas!$E$2:$E$2858,'Datos 2'!AD785)</f>
        <v>1</v>
      </c>
    </row>
    <row r="786" spans="30:31">
      <c r="AD786">
        <f t="shared" si="27"/>
        <v>20200784</v>
      </c>
      <c r="AE786">
        <f>COUNTIF(Ventas!$E$2:$E$2858,'Datos 2'!AD786)</f>
        <v>1</v>
      </c>
    </row>
    <row r="787" spans="30:31">
      <c r="AD787">
        <f t="shared" si="27"/>
        <v>20200785</v>
      </c>
      <c r="AE787">
        <f>COUNTIF(Ventas!$E$2:$E$2858,'Datos 2'!AD787)</f>
        <v>1</v>
      </c>
    </row>
    <row r="788" spans="30:31">
      <c r="AD788">
        <f t="shared" si="27"/>
        <v>20200786</v>
      </c>
      <c r="AE788">
        <f>COUNTIF(Ventas!$E$2:$E$2858,'Datos 2'!AD788)</f>
        <v>1</v>
      </c>
    </row>
    <row r="789" spans="30:31">
      <c r="AD789">
        <f t="shared" si="27"/>
        <v>20200787</v>
      </c>
      <c r="AE789">
        <f>COUNTIF(Ventas!$E$2:$E$2858,'Datos 2'!AD789)</f>
        <v>1</v>
      </c>
    </row>
    <row r="790" spans="30:31">
      <c r="AD790">
        <f t="shared" si="27"/>
        <v>20200788</v>
      </c>
      <c r="AE790">
        <f>COUNTIF(Ventas!$E$2:$E$2858,'Datos 2'!AD790)</f>
        <v>1</v>
      </c>
    </row>
    <row r="791" spans="30:31">
      <c r="AD791">
        <f t="shared" si="27"/>
        <v>20200789</v>
      </c>
      <c r="AE791">
        <f>COUNTIF(Ventas!$E$2:$E$2858,'Datos 2'!AD791)</f>
        <v>1</v>
      </c>
    </row>
    <row r="792" spans="30:31">
      <c r="AD792">
        <f t="shared" si="27"/>
        <v>20200790</v>
      </c>
      <c r="AE792">
        <f>COUNTIF(Ventas!$E$2:$E$2858,'Datos 2'!AD792)</f>
        <v>1</v>
      </c>
    </row>
    <row r="793" spans="30:31">
      <c r="AD793">
        <f t="shared" si="27"/>
        <v>20200791</v>
      </c>
      <c r="AE793">
        <f>COUNTIF(Ventas!$E$2:$E$2858,'Datos 2'!AD793)</f>
        <v>1</v>
      </c>
    </row>
    <row r="794" spans="30:31">
      <c r="AD794">
        <f t="shared" si="27"/>
        <v>20200792</v>
      </c>
      <c r="AE794">
        <f>COUNTIF(Ventas!$E$2:$E$2858,'Datos 2'!AD794)</f>
        <v>1</v>
      </c>
    </row>
    <row r="795" spans="30:31">
      <c r="AD795">
        <f t="shared" si="27"/>
        <v>20200793</v>
      </c>
      <c r="AE795">
        <f>COUNTIF(Ventas!$E$2:$E$2858,'Datos 2'!AD795)</f>
        <v>1</v>
      </c>
    </row>
    <row r="796" spans="30:31">
      <c r="AD796">
        <f t="shared" si="27"/>
        <v>20200794</v>
      </c>
      <c r="AE796">
        <f>COUNTIF(Ventas!$E$2:$E$2858,'Datos 2'!AD796)</f>
        <v>1</v>
      </c>
    </row>
    <row r="797" spans="30:31">
      <c r="AD797">
        <f t="shared" si="27"/>
        <v>20200795</v>
      </c>
      <c r="AE797">
        <f>COUNTIF(Ventas!$E$2:$E$2858,'Datos 2'!AD797)</f>
        <v>1</v>
      </c>
    </row>
    <row r="798" spans="30:31">
      <c r="AD798">
        <f t="shared" si="27"/>
        <v>20200796</v>
      </c>
      <c r="AE798">
        <f>COUNTIF(Ventas!$E$2:$E$2858,'Datos 2'!AD798)</f>
        <v>1</v>
      </c>
    </row>
    <row r="799" spans="30:31">
      <c r="AD799">
        <f t="shared" si="27"/>
        <v>20200797</v>
      </c>
      <c r="AE799">
        <f>COUNTIF(Ventas!$E$2:$E$2858,'Datos 2'!AD799)</f>
        <v>1</v>
      </c>
    </row>
    <row r="800" spans="30:31">
      <c r="AD800">
        <f t="shared" si="27"/>
        <v>20200798</v>
      </c>
      <c r="AE800">
        <f>COUNTIF(Ventas!$E$2:$E$2858,'Datos 2'!AD800)</f>
        <v>1</v>
      </c>
    </row>
    <row r="801" spans="30:31">
      <c r="AD801">
        <f t="shared" si="27"/>
        <v>20200799</v>
      </c>
      <c r="AE801">
        <f>COUNTIF(Ventas!$E$2:$E$2858,'Datos 2'!AD801)</f>
        <v>1</v>
      </c>
    </row>
    <row r="802" spans="30:31">
      <c r="AD802">
        <f t="shared" si="27"/>
        <v>20200800</v>
      </c>
      <c r="AE802">
        <f>COUNTIF(Ventas!$E$2:$E$2858,'Datos 2'!AD802)</f>
        <v>1</v>
      </c>
    </row>
    <row r="803" spans="30:31">
      <c r="AD803">
        <f t="shared" si="27"/>
        <v>20200801</v>
      </c>
      <c r="AE803">
        <f>COUNTIF(Ventas!$E$2:$E$2858,'Datos 2'!AD803)</f>
        <v>1</v>
      </c>
    </row>
    <row r="804" spans="30:31">
      <c r="AD804">
        <f t="shared" si="27"/>
        <v>20200802</v>
      </c>
      <c r="AE804">
        <f>COUNTIF(Ventas!$E$2:$E$2858,'Datos 2'!AD804)</f>
        <v>1</v>
      </c>
    </row>
    <row r="805" spans="30:31">
      <c r="AD805">
        <f t="shared" si="27"/>
        <v>20200803</v>
      </c>
      <c r="AE805">
        <f>COUNTIF(Ventas!$E$2:$E$2858,'Datos 2'!AD805)</f>
        <v>1</v>
      </c>
    </row>
    <row r="806" spans="30:31">
      <c r="AD806">
        <f t="shared" si="27"/>
        <v>20200804</v>
      </c>
      <c r="AE806">
        <f>COUNTIF(Ventas!$E$2:$E$2858,'Datos 2'!AD806)</f>
        <v>1</v>
      </c>
    </row>
    <row r="807" spans="30:31">
      <c r="AD807">
        <f t="shared" si="27"/>
        <v>20200805</v>
      </c>
      <c r="AE807">
        <f>COUNTIF(Ventas!$E$2:$E$2858,'Datos 2'!AD807)</f>
        <v>1</v>
      </c>
    </row>
    <row r="808" spans="30:31">
      <c r="AD808">
        <f t="shared" si="27"/>
        <v>20200806</v>
      </c>
      <c r="AE808">
        <f>COUNTIF(Ventas!$E$2:$E$2858,'Datos 2'!AD808)</f>
        <v>1</v>
      </c>
    </row>
    <row r="809" spans="30:31">
      <c r="AD809">
        <f t="shared" si="27"/>
        <v>20200807</v>
      </c>
      <c r="AE809">
        <f>COUNTIF(Ventas!$E$2:$E$2858,'Datos 2'!AD809)</f>
        <v>1</v>
      </c>
    </row>
    <row r="810" spans="30:31">
      <c r="AD810">
        <f t="shared" si="27"/>
        <v>20200808</v>
      </c>
      <c r="AE810">
        <f>COUNTIF(Ventas!$E$2:$E$2858,'Datos 2'!AD810)</f>
        <v>1</v>
      </c>
    </row>
    <row r="811" spans="30:31">
      <c r="AD811">
        <f t="shared" si="27"/>
        <v>20200809</v>
      </c>
      <c r="AE811">
        <f>COUNTIF(Ventas!$E$2:$E$2858,'Datos 2'!AD811)</f>
        <v>1</v>
      </c>
    </row>
    <row r="812" spans="30:31">
      <c r="AD812">
        <f t="shared" si="27"/>
        <v>20200810</v>
      </c>
      <c r="AE812">
        <f>COUNTIF(Ventas!$E$2:$E$2858,'Datos 2'!AD812)</f>
        <v>1</v>
      </c>
    </row>
    <row r="813" spans="30:31">
      <c r="AD813">
        <f t="shared" si="27"/>
        <v>20200811</v>
      </c>
      <c r="AE813">
        <f>COUNTIF(Ventas!$E$2:$E$2858,'Datos 2'!AD813)</f>
        <v>1</v>
      </c>
    </row>
    <row r="814" spans="30:31">
      <c r="AD814">
        <f t="shared" si="27"/>
        <v>20200812</v>
      </c>
      <c r="AE814">
        <f>COUNTIF(Ventas!$E$2:$E$2858,'Datos 2'!AD814)</f>
        <v>1</v>
      </c>
    </row>
    <row r="815" spans="30:31">
      <c r="AD815">
        <f t="shared" si="27"/>
        <v>20200813</v>
      </c>
      <c r="AE815">
        <f>COUNTIF(Ventas!$E$2:$E$2858,'Datos 2'!AD815)</f>
        <v>1</v>
      </c>
    </row>
    <row r="816" spans="30:31">
      <c r="AD816">
        <f t="shared" si="27"/>
        <v>20200814</v>
      </c>
      <c r="AE816">
        <f>COUNTIF(Ventas!$E$2:$E$2858,'Datos 2'!AD816)</f>
        <v>1</v>
      </c>
    </row>
    <row r="817" spans="30:31">
      <c r="AD817">
        <f t="shared" si="27"/>
        <v>20200815</v>
      </c>
      <c r="AE817">
        <f>COUNTIF(Ventas!$E$2:$E$2858,'Datos 2'!AD817)</f>
        <v>1</v>
      </c>
    </row>
    <row r="818" spans="30:31">
      <c r="AD818">
        <f t="shared" si="27"/>
        <v>20200816</v>
      </c>
      <c r="AE818">
        <f>COUNTIF(Ventas!$E$2:$E$2858,'Datos 2'!AD818)</f>
        <v>1</v>
      </c>
    </row>
    <row r="819" spans="30:31">
      <c r="AD819">
        <f t="shared" si="27"/>
        <v>20200817</v>
      </c>
      <c r="AE819">
        <f>COUNTIF(Ventas!$E$2:$E$2858,'Datos 2'!AD819)</f>
        <v>1</v>
      </c>
    </row>
    <row r="820" spans="30:31">
      <c r="AD820">
        <f t="shared" si="27"/>
        <v>20200818</v>
      </c>
      <c r="AE820">
        <f>COUNTIF(Ventas!$E$2:$E$2858,'Datos 2'!AD820)</f>
        <v>1</v>
      </c>
    </row>
    <row r="821" spans="30:31">
      <c r="AD821">
        <f t="shared" si="27"/>
        <v>20200819</v>
      </c>
      <c r="AE821">
        <f>COUNTIF(Ventas!$E$2:$E$2858,'Datos 2'!AD821)</f>
        <v>1</v>
      </c>
    </row>
    <row r="822" spans="30:31">
      <c r="AD822">
        <f t="shared" si="27"/>
        <v>20200820</v>
      </c>
      <c r="AE822">
        <f>COUNTIF(Ventas!$E$2:$E$2858,'Datos 2'!AD822)</f>
        <v>1</v>
      </c>
    </row>
    <row r="823" spans="30:31">
      <c r="AD823">
        <f t="shared" si="27"/>
        <v>20200821</v>
      </c>
      <c r="AE823">
        <f>COUNTIF(Ventas!$E$2:$E$2858,'Datos 2'!AD823)</f>
        <v>1</v>
      </c>
    </row>
    <row r="824" spans="30:31">
      <c r="AD824">
        <f t="shared" si="27"/>
        <v>20200822</v>
      </c>
      <c r="AE824">
        <f>COUNTIF(Ventas!$E$2:$E$2858,'Datos 2'!AD824)</f>
        <v>1</v>
      </c>
    </row>
    <row r="825" spans="30:31">
      <c r="AD825">
        <f t="shared" si="27"/>
        <v>20200823</v>
      </c>
      <c r="AE825">
        <f>COUNTIF(Ventas!$E$2:$E$2858,'Datos 2'!AD825)</f>
        <v>1</v>
      </c>
    </row>
    <row r="826" spans="30:31">
      <c r="AD826">
        <f t="shared" si="27"/>
        <v>20200824</v>
      </c>
      <c r="AE826">
        <f>COUNTIF(Ventas!$E$2:$E$2858,'Datos 2'!AD826)</f>
        <v>1</v>
      </c>
    </row>
    <row r="827" spans="30:31">
      <c r="AD827">
        <f t="shared" si="27"/>
        <v>20200825</v>
      </c>
      <c r="AE827">
        <f>COUNTIF(Ventas!$E$2:$E$2858,'Datos 2'!AD827)</f>
        <v>1</v>
      </c>
    </row>
    <row r="828" spans="30:31">
      <c r="AD828">
        <f t="shared" si="27"/>
        <v>20200826</v>
      </c>
      <c r="AE828">
        <f>COUNTIF(Ventas!$E$2:$E$2858,'Datos 2'!AD828)</f>
        <v>1</v>
      </c>
    </row>
    <row r="829" spans="30:31">
      <c r="AD829">
        <f t="shared" si="27"/>
        <v>20200827</v>
      </c>
      <c r="AE829">
        <f>COUNTIF(Ventas!$E$2:$E$2858,'Datos 2'!AD829)</f>
        <v>1</v>
      </c>
    </row>
    <row r="830" spans="30:31">
      <c r="AD830">
        <f t="shared" si="27"/>
        <v>20200828</v>
      </c>
      <c r="AE830">
        <f>COUNTIF(Ventas!$E$2:$E$2858,'Datos 2'!AD830)</f>
        <v>1</v>
      </c>
    </row>
    <row r="831" spans="30:31">
      <c r="AD831">
        <f t="shared" si="27"/>
        <v>20200829</v>
      </c>
      <c r="AE831">
        <f>COUNTIF(Ventas!$E$2:$E$2858,'Datos 2'!AD831)</f>
        <v>1</v>
      </c>
    </row>
    <row r="832" spans="30:31">
      <c r="AD832">
        <f t="shared" si="27"/>
        <v>20200830</v>
      </c>
      <c r="AE832">
        <f>COUNTIF(Ventas!$E$2:$E$2858,'Datos 2'!AD832)</f>
        <v>1</v>
      </c>
    </row>
    <row r="833" spans="30:31">
      <c r="AD833">
        <f t="shared" si="27"/>
        <v>20200831</v>
      </c>
      <c r="AE833">
        <f>COUNTIF(Ventas!$E$2:$E$2858,'Datos 2'!AD833)</f>
        <v>1</v>
      </c>
    </row>
    <row r="834" spans="30:31">
      <c r="AD834">
        <f t="shared" si="27"/>
        <v>20200832</v>
      </c>
      <c r="AE834">
        <f>COUNTIF(Ventas!$E$2:$E$2858,'Datos 2'!AD834)</f>
        <v>1</v>
      </c>
    </row>
    <row r="835" spans="30:31">
      <c r="AD835">
        <f t="shared" si="27"/>
        <v>20200833</v>
      </c>
      <c r="AE835">
        <f>COUNTIF(Ventas!$E$2:$E$2858,'Datos 2'!AD835)</f>
        <v>1</v>
      </c>
    </row>
    <row r="836" spans="30:31">
      <c r="AD836">
        <f t="shared" si="27"/>
        <v>20200834</v>
      </c>
      <c r="AE836">
        <f>COUNTIF(Ventas!$E$2:$E$2858,'Datos 2'!AD836)</f>
        <v>1</v>
      </c>
    </row>
    <row r="837" spans="30:31">
      <c r="AD837">
        <f t="shared" ref="AD837:AD900" si="28">AD836+1</f>
        <v>20200835</v>
      </c>
      <c r="AE837">
        <f>COUNTIF(Ventas!$E$2:$E$2858,'Datos 2'!AD837)</f>
        <v>1</v>
      </c>
    </row>
    <row r="838" spans="30:31">
      <c r="AD838">
        <f t="shared" si="28"/>
        <v>20200836</v>
      </c>
      <c r="AE838">
        <f>COUNTIF(Ventas!$E$2:$E$2858,'Datos 2'!AD838)</f>
        <v>1</v>
      </c>
    </row>
    <row r="839" spans="30:31">
      <c r="AD839">
        <f t="shared" si="28"/>
        <v>20200837</v>
      </c>
      <c r="AE839">
        <f>COUNTIF(Ventas!$E$2:$E$2858,'Datos 2'!AD839)</f>
        <v>1</v>
      </c>
    </row>
    <row r="840" spans="30:31">
      <c r="AD840">
        <f t="shared" si="28"/>
        <v>20200838</v>
      </c>
      <c r="AE840">
        <f>COUNTIF(Ventas!$E$2:$E$2858,'Datos 2'!AD840)</f>
        <v>1</v>
      </c>
    </row>
    <row r="841" spans="30:31">
      <c r="AD841">
        <f t="shared" si="28"/>
        <v>20200839</v>
      </c>
      <c r="AE841">
        <f>COUNTIF(Ventas!$E$2:$E$2858,'Datos 2'!AD841)</f>
        <v>1</v>
      </c>
    </row>
    <row r="842" spans="30:31">
      <c r="AD842">
        <f t="shared" si="28"/>
        <v>20200840</v>
      </c>
      <c r="AE842">
        <f>COUNTIF(Ventas!$E$2:$E$2858,'Datos 2'!AD842)</f>
        <v>1</v>
      </c>
    </row>
    <row r="843" spans="30:31">
      <c r="AD843">
        <f t="shared" si="28"/>
        <v>20200841</v>
      </c>
      <c r="AE843">
        <f>COUNTIF(Ventas!$E$2:$E$2858,'Datos 2'!AD843)</f>
        <v>1</v>
      </c>
    </row>
    <row r="844" spans="30:31">
      <c r="AD844">
        <f t="shared" si="28"/>
        <v>20200842</v>
      </c>
      <c r="AE844">
        <f>COUNTIF(Ventas!$E$2:$E$2858,'Datos 2'!AD844)</f>
        <v>1</v>
      </c>
    </row>
    <row r="845" spans="30:31">
      <c r="AD845">
        <f t="shared" si="28"/>
        <v>20200843</v>
      </c>
      <c r="AE845">
        <f>COUNTIF(Ventas!$E$2:$E$2858,'Datos 2'!AD845)</f>
        <v>1</v>
      </c>
    </row>
    <row r="846" spans="30:31">
      <c r="AD846">
        <f t="shared" si="28"/>
        <v>20200844</v>
      </c>
      <c r="AE846">
        <f>COUNTIF(Ventas!$E$2:$E$2858,'Datos 2'!AD846)</f>
        <v>1</v>
      </c>
    </row>
    <row r="847" spans="30:31">
      <c r="AD847">
        <f t="shared" si="28"/>
        <v>20200845</v>
      </c>
      <c r="AE847">
        <f>COUNTIF(Ventas!$E$2:$E$2858,'Datos 2'!AD847)</f>
        <v>1</v>
      </c>
    </row>
    <row r="848" spans="30:31">
      <c r="AD848">
        <f t="shared" si="28"/>
        <v>20200846</v>
      </c>
      <c r="AE848">
        <f>COUNTIF(Ventas!$E$2:$E$2858,'Datos 2'!AD848)</f>
        <v>1</v>
      </c>
    </row>
    <row r="849" spans="30:31">
      <c r="AD849">
        <f t="shared" si="28"/>
        <v>20200847</v>
      </c>
      <c r="AE849">
        <f>COUNTIF(Ventas!$E$2:$E$2858,'Datos 2'!AD849)</f>
        <v>1</v>
      </c>
    </row>
    <row r="850" spans="30:31">
      <c r="AD850">
        <f t="shared" si="28"/>
        <v>20200848</v>
      </c>
      <c r="AE850">
        <f>COUNTIF(Ventas!$E$2:$E$2858,'Datos 2'!AD850)</f>
        <v>1</v>
      </c>
    </row>
    <row r="851" spans="30:31">
      <c r="AD851">
        <f t="shared" si="28"/>
        <v>20200849</v>
      </c>
      <c r="AE851">
        <f>COUNTIF(Ventas!$E$2:$E$2858,'Datos 2'!AD851)</f>
        <v>1</v>
      </c>
    </row>
    <row r="852" spans="30:31">
      <c r="AD852">
        <f t="shared" si="28"/>
        <v>20200850</v>
      </c>
      <c r="AE852">
        <f>COUNTIF(Ventas!$E$2:$E$2858,'Datos 2'!AD852)</f>
        <v>1</v>
      </c>
    </row>
    <row r="853" spans="30:31">
      <c r="AD853">
        <f t="shared" si="28"/>
        <v>20200851</v>
      </c>
      <c r="AE853">
        <f>COUNTIF(Ventas!$E$2:$E$2858,'Datos 2'!AD853)</f>
        <v>1</v>
      </c>
    </row>
    <row r="854" spans="30:31">
      <c r="AD854">
        <f t="shared" si="28"/>
        <v>20200852</v>
      </c>
      <c r="AE854">
        <f>COUNTIF(Ventas!$E$2:$E$2858,'Datos 2'!AD854)</f>
        <v>1</v>
      </c>
    </row>
    <row r="855" spans="30:31">
      <c r="AD855">
        <f t="shared" si="28"/>
        <v>20200853</v>
      </c>
      <c r="AE855">
        <f>COUNTIF(Ventas!$E$2:$E$2858,'Datos 2'!AD855)</f>
        <v>1</v>
      </c>
    </row>
    <row r="856" spans="30:31">
      <c r="AD856">
        <f t="shared" si="28"/>
        <v>20200854</v>
      </c>
      <c r="AE856">
        <f>COUNTIF(Ventas!$E$2:$E$2858,'Datos 2'!AD856)</f>
        <v>1</v>
      </c>
    </row>
    <row r="857" spans="30:31">
      <c r="AD857">
        <f t="shared" si="28"/>
        <v>20200855</v>
      </c>
      <c r="AE857">
        <f>COUNTIF(Ventas!$E$2:$E$2858,'Datos 2'!AD857)</f>
        <v>1</v>
      </c>
    </row>
    <row r="858" spans="30:31">
      <c r="AD858">
        <f t="shared" si="28"/>
        <v>20200856</v>
      </c>
      <c r="AE858">
        <f>COUNTIF(Ventas!$E$2:$E$2858,'Datos 2'!AD858)</f>
        <v>1</v>
      </c>
    </row>
    <row r="859" spans="30:31">
      <c r="AD859">
        <f t="shared" si="28"/>
        <v>20200857</v>
      </c>
      <c r="AE859">
        <f>COUNTIF(Ventas!$E$2:$E$2858,'Datos 2'!AD859)</f>
        <v>1</v>
      </c>
    </row>
    <row r="860" spans="30:31">
      <c r="AD860">
        <f t="shared" si="28"/>
        <v>20200858</v>
      </c>
      <c r="AE860">
        <f>COUNTIF(Ventas!$E$2:$E$2858,'Datos 2'!AD860)</f>
        <v>1</v>
      </c>
    </row>
    <row r="861" spans="30:31">
      <c r="AD861">
        <f t="shared" si="28"/>
        <v>20200859</v>
      </c>
      <c r="AE861">
        <f>COUNTIF(Ventas!$E$2:$E$2858,'Datos 2'!AD861)</f>
        <v>1</v>
      </c>
    </row>
    <row r="862" spans="30:31">
      <c r="AD862">
        <f t="shared" si="28"/>
        <v>20200860</v>
      </c>
      <c r="AE862">
        <f>COUNTIF(Ventas!$E$2:$E$2858,'Datos 2'!AD862)</f>
        <v>1</v>
      </c>
    </row>
    <row r="863" spans="30:31">
      <c r="AD863">
        <f t="shared" si="28"/>
        <v>20200861</v>
      </c>
      <c r="AE863">
        <f>COUNTIF(Ventas!$E$2:$E$2858,'Datos 2'!AD863)</f>
        <v>1</v>
      </c>
    </row>
    <row r="864" spans="30:31">
      <c r="AD864">
        <f t="shared" si="28"/>
        <v>20200862</v>
      </c>
      <c r="AE864">
        <f>COUNTIF(Ventas!$E$2:$E$2858,'Datos 2'!AD864)</f>
        <v>1</v>
      </c>
    </row>
    <row r="865" spans="30:31">
      <c r="AD865">
        <f t="shared" si="28"/>
        <v>20200863</v>
      </c>
      <c r="AE865">
        <f>COUNTIF(Ventas!$E$2:$E$2858,'Datos 2'!AD865)</f>
        <v>1</v>
      </c>
    </row>
    <row r="866" spans="30:31">
      <c r="AD866">
        <f t="shared" si="28"/>
        <v>20200864</v>
      </c>
      <c r="AE866">
        <f>COUNTIF(Ventas!$E$2:$E$2858,'Datos 2'!AD866)</f>
        <v>1</v>
      </c>
    </row>
    <row r="867" spans="30:31">
      <c r="AD867">
        <f t="shared" si="28"/>
        <v>20200865</v>
      </c>
      <c r="AE867">
        <f>COUNTIF(Ventas!$E$2:$E$2858,'Datos 2'!AD867)</f>
        <v>1</v>
      </c>
    </row>
    <row r="868" spans="30:31">
      <c r="AD868">
        <f t="shared" si="28"/>
        <v>20200866</v>
      </c>
      <c r="AE868">
        <f>COUNTIF(Ventas!$E$2:$E$2858,'Datos 2'!AD868)</f>
        <v>1</v>
      </c>
    </row>
    <row r="869" spans="30:31">
      <c r="AD869">
        <f t="shared" si="28"/>
        <v>20200867</v>
      </c>
      <c r="AE869">
        <f>COUNTIF(Ventas!$E$2:$E$2858,'Datos 2'!AD869)</f>
        <v>1</v>
      </c>
    </row>
    <row r="870" spans="30:31">
      <c r="AD870">
        <f t="shared" si="28"/>
        <v>20200868</v>
      </c>
      <c r="AE870">
        <f>COUNTIF(Ventas!$E$2:$E$2858,'Datos 2'!AD870)</f>
        <v>1</v>
      </c>
    </row>
    <row r="871" spans="30:31">
      <c r="AD871">
        <f t="shared" si="28"/>
        <v>20200869</v>
      </c>
      <c r="AE871">
        <f>COUNTIF(Ventas!$E$2:$E$2858,'Datos 2'!AD871)</f>
        <v>1</v>
      </c>
    </row>
    <row r="872" spans="30:31">
      <c r="AD872">
        <f t="shared" si="28"/>
        <v>20200870</v>
      </c>
      <c r="AE872">
        <f>COUNTIF(Ventas!$E$2:$E$2858,'Datos 2'!AD872)</f>
        <v>1</v>
      </c>
    </row>
    <row r="873" spans="30:31">
      <c r="AD873">
        <f t="shared" si="28"/>
        <v>20200871</v>
      </c>
      <c r="AE873">
        <f>COUNTIF(Ventas!$E$2:$E$2858,'Datos 2'!AD873)</f>
        <v>1</v>
      </c>
    </row>
    <row r="874" spans="30:31">
      <c r="AD874">
        <f t="shared" si="28"/>
        <v>20200872</v>
      </c>
      <c r="AE874">
        <f>COUNTIF(Ventas!$E$2:$E$2858,'Datos 2'!AD874)</f>
        <v>1</v>
      </c>
    </row>
    <row r="875" spans="30:31">
      <c r="AD875">
        <f t="shared" si="28"/>
        <v>20200873</v>
      </c>
      <c r="AE875">
        <f>COUNTIF(Ventas!$E$2:$E$2858,'Datos 2'!AD875)</f>
        <v>1</v>
      </c>
    </row>
    <row r="876" spans="30:31">
      <c r="AD876">
        <f t="shared" si="28"/>
        <v>20200874</v>
      </c>
      <c r="AE876">
        <f>COUNTIF(Ventas!$E$2:$E$2858,'Datos 2'!AD876)</f>
        <v>1</v>
      </c>
    </row>
    <row r="877" spans="30:31">
      <c r="AD877">
        <f t="shared" si="28"/>
        <v>20200875</v>
      </c>
      <c r="AE877">
        <f>COUNTIF(Ventas!$E$2:$E$2858,'Datos 2'!AD877)</f>
        <v>1</v>
      </c>
    </row>
    <row r="878" spans="30:31">
      <c r="AD878">
        <f t="shared" si="28"/>
        <v>20200876</v>
      </c>
      <c r="AE878">
        <f>COUNTIF(Ventas!$E$2:$E$2858,'Datos 2'!AD878)</f>
        <v>1</v>
      </c>
    </row>
    <row r="879" spans="30:31">
      <c r="AD879">
        <f t="shared" si="28"/>
        <v>20200877</v>
      </c>
      <c r="AE879">
        <f>COUNTIF(Ventas!$E$2:$E$2858,'Datos 2'!AD879)</f>
        <v>1</v>
      </c>
    </row>
    <row r="880" spans="30:31">
      <c r="AD880">
        <f t="shared" si="28"/>
        <v>20200878</v>
      </c>
      <c r="AE880">
        <f>COUNTIF(Ventas!$E$2:$E$2858,'Datos 2'!AD880)</f>
        <v>1</v>
      </c>
    </row>
    <row r="881" spans="30:31">
      <c r="AD881">
        <f t="shared" si="28"/>
        <v>20200879</v>
      </c>
      <c r="AE881">
        <f>COUNTIF(Ventas!$E$2:$E$2858,'Datos 2'!AD881)</f>
        <v>1</v>
      </c>
    </row>
    <row r="882" spans="30:31">
      <c r="AD882">
        <f t="shared" si="28"/>
        <v>20200880</v>
      </c>
      <c r="AE882">
        <f>COUNTIF(Ventas!$E$2:$E$2858,'Datos 2'!AD882)</f>
        <v>1</v>
      </c>
    </row>
    <row r="883" spans="30:31">
      <c r="AD883">
        <f t="shared" si="28"/>
        <v>20200881</v>
      </c>
      <c r="AE883">
        <f>COUNTIF(Ventas!$E$2:$E$2858,'Datos 2'!AD883)</f>
        <v>1</v>
      </c>
    </row>
    <row r="884" spans="30:31">
      <c r="AD884">
        <f t="shared" si="28"/>
        <v>20200882</v>
      </c>
      <c r="AE884">
        <f>COUNTIF(Ventas!$E$2:$E$2858,'Datos 2'!AD884)</f>
        <v>1</v>
      </c>
    </row>
    <row r="885" spans="30:31">
      <c r="AD885">
        <f t="shared" si="28"/>
        <v>20200883</v>
      </c>
      <c r="AE885">
        <f>COUNTIF(Ventas!$E$2:$E$2858,'Datos 2'!AD885)</f>
        <v>1</v>
      </c>
    </row>
    <row r="886" spans="30:31">
      <c r="AD886">
        <f t="shared" si="28"/>
        <v>20200884</v>
      </c>
      <c r="AE886">
        <f>COUNTIF(Ventas!$E$2:$E$2858,'Datos 2'!AD886)</f>
        <v>1</v>
      </c>
    </row>
    <row r="887" spans="30:31">
      <c r="AD887">
        <f t="shared" si="28"/>
        <v>20200885</v>
      </c>
      <c r="AE887">
        <f>COUNTIF(Ventas!$E$2:$E$2858,'Datos 2'!AD887)</f>
        <v>1</v>
      </c>
    </row>
    <row r="888" spans="30:31">
      <c r="AD888">
        <f t="shared" si="28"/>
        <v>20200886</v>
      </c>
      <c r="AE888">
        <f>COUNTIF(Ventas!$E$2:$E$2858,'Datos 2'!AD888)</f>
        <v>1</v>
      </c>
    </row>
    <row r="889" spans="30:31">
      <c r="AD889">
        <f t="shared" si="28"/>
        <v>20200887</v>
      </c>
      <c r="AE889">
        <f>COUNTIF(Ventas!$E$2:$E$2858,'Datos 2'!AD889)</f>
        <v>1</v>
      </c>
    </row>
    <row r="890" spans="30:31">
      <c r="AD890">
        <f t="shared" si="28"/>
        <v>20200888</v>
      </c>
      <c r="AE890">
        <f>COUNTIF(Ventas!$E$2:$E$2858,'Datos 2'!AD890)</f>
        <v>1</v>
      </c>
    </row>
    <row r="891" spans="30:31">
      <c r="AD891">
        <f t="shared" si="28"/>
        <v>20200889</v>
      </c>
      <c r="AE891">
        <f>COUNTIF(Ventas!$E$2:$E$2858,'Datos 2'!AD891)</f>
        <v>1</v>
      </c>
    </row>
    <row r="892" spans="30:31">
      <c r="AD892">
        <f t="shared" si="28"/>
        <v>20200890</v>
      </c>
      <c r="AE892">
        <f>COUNTIF(Ventas!$E$2:$E$2858,'Datos 2'!AD892)</f>
        <v>1</v>
      </c>
    </row>
    <row r="893" spans="30:31">
      <c r="AD893">
        <f t="shared" si="28"/>
        <v>20200891</v>
      </c>
      <c r="AE893">
        <f>COUNTIF(Ventas!$E$2:$E$2858,'Datos 2'!AD893)</f>
        <v>1</v>
      </c>
    </row>
    <row r="894" spans="30:31">
      <c r="AD894">
        <f t="shared" si="28"/>
        <v>20200892</v>
      </c>
      <c r="AE894">
        <f>COUNTIF(Ventas!$E$2:$E$2858,'Datos 2'!AD894)</f>
        <v>1</v>
      </c>
    </row>
    <row r="895" spans="30:31">
      <c r="AD895">
        <f t="shared" si="28"/>
        <v>20200893</v>
      </c>
      <c r="AE895">
        <f>COUNTIF(Ventas!$E$2:$E$2858,'Datos 2'!AD895)</f>
        <v>1</v>
      </c>
    </row>
    <row r="896" spans="30:31">
      <c r="AD896">
        <f t="shared" si="28"/>
        <v>20200894</v>
      </c>
      <c r="AE896">
        <f>COUNTIF(Ventas!$E$2:$E$2858,'Datos 2'!AD896)</f>
        <v>1</v>
      </c>
    </row>
    <row r="897" spans="30:31">
      <c r="AD897">
        <f t="shared" si="28"/>
        <v>20200895</v>
      </c>
      <c r="AE897">
        <f>COUNTIF(Ventas!$E$2:$E$2858,'Datos 2'!AD897)</f>
        <v>1</v>
      </c>
    </row>
    <row r="898" spans="30:31">
      <c r="AD898">
        <f t="shared" si="28"/>
        <v>20200896</v>
      </c>
      <c r="AE898">
        <f>COUNTIF(Ventas!$E$2:$E$2858,'Datos 2'!AD898)</f>
        <v>1</v>
      </c>
    </row>
    <row r="899" spans="30:31">
      <c r="AD899">
        <f t="shared" si="28"/>
        <v>20200897</v>
      </c>
      <c r="AE899">
        <f>COUNTIF(Ventas!$E$2:$E$2858,'Datos 2'!AD899)</f>
        <v>1</v>
      </c>
    </row>
    <row r="900" spans="30:31">
      <c r="AD900">
        <f t="shared" si="28"/>
        <v>20200898</v>
      </c>
      <c r="AE900">
        <f>COUNTIF(Ventas!$E$2:$E$2858,'Datos 2'!AD900)</f>
        <v>1</v>
      </c>
    </row>
    <row r="901" spans="30:31">
      <c r="AD901">
        <f t="shared" ref="AD901:AD964" si="29">AD900+1</f>
        <v>20200899</v>
      </c>
      <c r="AE901">
        <f>COUNTIF(Ventas!$E$2:$E$2858,'Datos 2'!AD901)</f>
        <v>1</v>
      </c>
    </row>
    <row r="902" spans="30:31">
      <c r="AD902">
        <f t="shared" si="29"/>
        <v>20200900</v>
      </c>
      <c r="AE902">
        <f>COUNTIF(Ventas!$E$2:$E$2858,'Datos 2'!AD902)</f>
        <v>1</v>
      </c>
    </row>
    <row r="903" spans="30:31">
      <c r="AD903">
        <f t="shared" si="29"/>
        <v>20200901</v>
      </c>
      <c r="AE903">
        <f>COUNTIF(Ventas!$E$2:$E$2858,'Datos 2'!AD903)</f>
        <v>1</v>
      </c>
    </row>
    <row r="904" spans="30:31">
      <c r="AD904">
        <f t="shared" si="29"/>
        <v>20200902</v>
      </c>
      <c r="AE904">
        <f>COUNTIF(Ventas!$E$2:$E$2858,'Datos 2'!AD904)</f>
        <v>1</v>
      </c>
    </row>
    <row r="905" spans="30:31">
      <c r="AD905">
        <f t="shared" si="29"/>
        <v>20200903</v>
      </c>
      <c r="AE905">
        <f>COUNTIF(Ventas!$E$2:$E$2858,'Datos 2'!AD905)</f>
        <v>1</v>
      </c>
    </row>
    <row r="906" spans="30:31">
      <c r="AD906">
        <f t="shared" si="29"/>
        <v>20200904</v>
      </c>
      <c r="AE906">
        <f>COUNTIF(Ventas!$E$2:$E$2858,'Datos 2'!AD906)</f>
        <v>1</v>
      </c>
    </row>
    <row r="907" spans="30:31">
      <c r="AD907">
        <f t="shared" si="29"/>
        <v>20200905</v>
      </c>
      <c r="AE907">
        <f>COUNTIF(Ventas!$E$2:$E$2858,'Datos 2'!AD907)</f>
        <v>1</v>
      </c>
    </row>
    <row r="908" spans="30:31">
      <c r="AD908">
        <f t="shared" si="29"/>
        <v>20200906</v>
      </c>
      <c r="AE908">
        <f>COUNTIF(Ventas!$E$2:$E$2858,'Datos 2'!AD908)</f>
        <v>1</v>
      </c>
    </row>
    <row r="909" spans="30:31">
      <c r="AD909">
        <f t="shared" si="29"/>
        <v>20200907</v>
      </c>
      <c r="AE909">
        <f>COUNTIF(Ventas!$E$2:$E$2858,'Datos 2'!AD909)</f>
        <v>1</v>
      </c>
    </row>
    <row r="910" spans="30:31">
      <c r="AD910">
        <f t="shared" si="29"/>
        <v>20200908</v>
      </c>
      <c r="AE910">
        <f>COUNTIF(Ventas!$E$2:$E$2858,'Datos 2'!AD910)</f>
        <v>1</v>
      </c>
    </row>
    <row r="911" spans="30:31">
      <c r="AD911">
        <f t="shared" si="29"/>
        <v>20200909</v>
      </c>
      <c r="AE911">
        <f>COUNTIF(Ventas!$E$2:$E$2858,'Datos 2'!AD911)</f>
        <v>1</v>
      </c>
    </row>
    <row r="912" spans="30:31">
      <c r="AD912">
        <f t="shared" si="29"/>
        <v>20200910</v>
      </c>
      <c r="AE912">
        <f>COUNTIF(Ventas!$E$2:$E$2858,'Datos 2'!AD912)</f>
        <v>1</v>
      </c>
    </row>
    <row r="913" spans="30:31">
      <c r="AD913">
        <f t="shared" si="29"/>
        <v>20200911</v>
      </c>
      <c r="AE913">
        <f>COUNTIF(Ventas!$E$2:$E$2858,'Datos 2'!AD913)</f>
        <v>1</v>
      </c>
    </row>
    <row r="914" spans="30:31">
      <c r="AD914">
        <f t="shared" si="29"/>
        <v>20200912</v>
      </c>
      <c r="AE914">
        <f>COUNTIF(Ventas!$E$2:$E$2858,'Datos 2'!AD914)</f>
        <v>1</v>
      </c>
    </row>
    <row r="915" spans="30:31">
      <c r="AD915">
        <f t="shared" si="29"/>
        <v>20200913</v>
      </c>
      <c r="AE915">
        <f>COUNTIF(Ventas!$E$2:$E$2858,'Datos 2'!AD915)</f>
        <v>1</v>
      </c>
    </row>
    <row r="916" spans="30:31">
      <c r="AD916">
        <f t="shared" si="29"/>
        <v>20200914</v>
      </c>
      <c r="AE916">
        <f>COUNTIF(Ventas!$E$2:$E$2858,'Datos 2'!AD916)</f>
        <v>1</v>
      </c>
    </row>
    <row r="917" spans="30:31">
      <c r="AD917">
        <f t="shared" si="29"/>
        <v>20200915</v>
      </c>
      <c r="AE917">
        <f>COUNTIF(Ventas!$E$2:$E$2858,'Datos 2'!AD917)</f>
        <v>1</v>
      </c>
    </row>
    <row r="918" spans="30:31">
      <c r="AD918">
        <f t="shared" si="29"/>
        <v>20200916</v>
      </c>
      <c r="AE918">
        <f>COUNTIF(Ventas!$E$2:$E$2858,'Datos 2'!AD918)</f>
        <v>1</v>
      </c>
    </row>
    <row r="919" spans="30:31">
      <c r="AD919">
        <f t="shared" si="29"/>
        <v>20200917</v>
      </c>
      <c r="AE919">
        <f>COUNTIF(Ventas!$E$2:$E$2858,'Datos 2'!AD919)</f>
        <v>1</v>
      </c>
    </row>
    <row r="920" spans="30:31">
      <c r="AD920">
        <f t="shared" si="29"/>
        <v>20200918</v>
      </c>
      <c r="AE920">
        <f>COUNTIF(Ventas!$E$2:$E$2858,'Datos 2'!AD920)</f>
        <v>1</v>
      </c>
    </row>
    <row r="921" spans="30:31">
      <c r="AD921">
        <f t="shared" si="29"/>
        <v>20200919</v>
      </c>
      <c r="AE921">
        <f>COUNTIF(Ventas!$E$2:$E$2858,'Datos 2'!AD921)</f>
        <v>1</v>
      </c>
    </row>
    <row r="922" spans="30:31">
      <c r="AD922">
        <f t="shared" si="29"/>
        <v>20200920</v>
      </c>
      <c r="AE922">
        <f>COUNTIF(Ventas!$E$2:$E$2858,'Datos 2'!AD922)</f>
        <v>1</v>
      </c>
    </row>
    <row r="923" spans="30:31">
      <c r="AD923">
        <f t="shared" si="29"/>
        <v>20200921</v>
      </c>
      <c r="AE923">
        <f>COUNTIF(Ventas!$E$2:$E$2858,'Datos 2'!AD923)</f>
        <v>1</v>
      </c>
    </row>
    <row r="924" spans="30:31">
      <c r="AD924">
        <f t="shared" si="29"/>
        <v>20200922</v>
      </c>
      <c r="AE924">
        <f>COUNTIF(Ventas!$E$2:$E$2858,'Datos 2'!AD924)</f>
        <v>1</v>
      </c>
    </row>
    <row r="925" spans="30:31">
      <c r="AD925">
        <f t="shared" si="29"/>
        <v>20200923</v>
      </c>
      <c r="AE925">
        <f>COUNTIF(Ventas!$E$2:$E$2858,'Datos 2'!AD925)</f>
        <v>1</v>
      </c>
    </row>
    <row r="926" spans="30:31">
      <c r="AD926">
        <f t="shared" si="29"/>
        <v>20200924</v>
      </c>
      <c r="AE926">
        <f>COUNTIF(Ventas!$E$2:$E$2858,'Datos 2'!AD926)</f>
        <v>1</v>
      </c>
    </row>
    <row r="927" spans="30:31">
      <c r="AD927">
        <f t="shared" si="29"/>
        <v>20200925</v>
      </c>
      <c r="AE927">
        <f>COUNTIF(Ventas!$E$2:$E$2858,'Datos 2'!AD927)</f>
        <v>1</v>
      </c>
    </row>
    <row r="928" spans="30:31">
      <c r="AD928">
        <f t="shared" si="29"/>
        <v>20200926</v>
      </c>
      <c r="AE928">
        <f>COUNTIF(Ventas!$E$2:$E$2858,'Datos 2'!AD928)</f>
        <v>1</v>
      </c>
    </row>
    <row r="929" spans="30:31">
      <c r="AD929">
        <f t="shared" si="29"/>
        <v>20200927</v>
      </c>
      <c r="AE929">
        <f>COUNTIF(Ventas!$E$2:$E$2858,'Datos 2'!AD929)</f>
        <v>1</v>
      </c>
    </row>
    <row r="930" spans="30:31">
      <c r="AD930">
        <f t="shared" si="29"/>
        <v>20200928</v>
      </c>
      <c r="AE930">
        <f>COUNTIF(Ventas!$E$2:$E$2858,'Datos 2'!AD930)</f>
        <v>1</v>
      </c>
    </row>
    <row r="931" spans="30:31">
      <c r="AD931">
        <f t="shared" si="29"/>
        <v>20200929</v>
      </c>
      <c r="AE931">
        <f>COUNTIF(Ventas!$E$2:$E$2858,'Datos 2'!AD931)</f>
        <v>1</v>
      </c>
    </row>
    <row r="932" spans="30:31">
      <c r="AD932">
        <f t="shared" si="29"/>
        <v>20200930</v>
      </c>
      <c r="AE932">
        <f>COUNTIF(Ventas!$E$2:$E$2858,'Datos 2'!AD932)</f>
        <v>1</v>
      </c>
    </row>
    <row r="933" spans="30:31">
      <c r="AD933">
        <f t="shared" si="29"/>
        <v>20200931</v>
      </c>
      <c r="AE933">
        <f>COUNTIF(Ventas!$E$2:$E$2858,'Datos 2'!AD933)</f>
        <v>1</v>
      </c>
    </row>
    <row r="934" spans="30:31">
      <c r="AD934">
        <f t="shared" si="29"/>
        <v>20200932</v>
      </c>
      <c r="AE934">
        <f>COUNTIF(Ventas!$E$2:$E$2858,'Datos 2'!AD934)</f>
        <v>1</v>
      </c>
    </row>
    <row r="935" spans="30:31">
      <c r="AD935">
        <f t="shared" si="29"/>
        <v>20200933</v>
      </c>
      <c r="AE935">
        <f>COUNTIF(Ventas!$E$2:$E$2858,'Datos 2'!AD935)</f>
        <v>1</v>
      </c>
    </row>
    <row r="936" spans="30:31">
      <c r="AD936">
        <f t="shared" si="29"/>
        <v>20200934</v>
      </c>
      <c r="AE936">
        <f>COUNTIF(Ventas!$E$2:$E$2858,'Datos 2'!AD936)</f>
        <v>1</v>
      </c>
    </row>
    <row r="937" spans="30:31">
      <c r="AD937">
        <f t="shared" si="29"/>
        <v>20200935</v>
      </c>
      <c r="AE937">
        <f>COUNTIF(Ventas!$E$2:$E$2858,'Datos 2'!AD937)</f>
        <v>1</v>
      </c>
    </row>
    <row r="938" spans="30:31">
      <c r="AD938">
        <f t="shared" si="29"/>
        <v>20200936</v>
      </c>
      <c r="AE938">
        <f>COUNTIF(Ventas!$E$2:$E$2858,'Datos 2'!AD938)</f>
        <v>1</v>
      </c>
    </row>
    <row r="939" spans="30:31">
      <c r="AD939">
        <f t="shared" si="29"/>
        <v>20200937</v>
      </c>
      <c r="AE939">
        <f>COUNTIF(Ventas!$E$2:$E$2858,'Datos 2'!AD939)</f>
        <v>1</v>
      </c>
    </row>
    <row r="940" spans="30:31">
      <c r="AD940">
        <f t="shared" si="29"/>
        <v>20200938</v>
      </c>
      <c r="AE940">
        <f>COUNTIF(Ventas!$E$2:$E$2858,'Datos 2'!AD940)</f>
        <v>1</v>
      </c>
    </row>
    <row r="941" spans="30:31">
      <c r="AD941">
        <f t="shared" si="29"/>
        <v>20200939</v>
      </c>
      <c r="AE941">
        <f>COUNTIF(Ventas!$E$2:$E$2858,'Datos 2'!AD941)</f>
        <v>1</v>
      </c>
    </row>
    <row r="942" spans="30:31">
      <c r="AD942">
        <f t="shared" si="29"/>
        <v>20200940</v>
      </c>
      <c r="AE942">
        <f>COUNTIF(Ventas!$E$2:$E$2858,'Datos 2'!AD942)</f>
        <v>1</v>
      </c>
    </row>
    <row r="943" spans="30:31">
      <c r="AD943">
        <f t="shared" si="29"/>
        <v>20200941</v>
      </c>
      <c r="AE943">
        <f>COUNTIF(Ventas!$E$2:$E$2858,'Datos 2'!AD943)</f>
        <v>1</v>
      </c>
    </row>
    <row r="944" spans="30:31">
      <c r="AD944">
        <f t="shared" si="29"/>
        <v>20200942</v>
      </c>
      <c r="AE944">
        <f>COUNTIF(Ventas!$E$2:$E$2858,'Datos 2'!AD944)</f>
        <v>1</v>
      </c>
    </row>
    <row r="945" spans="30:31">
      <c r="AD945">
        <f t="shared" si="29"/>
        <v>20200943</v>
      </c>
      <c r="AE945">
        <f>COUNTIF(Ventas!$E$2:$E$2858,'Datos 2'!AD945)</f>
        <v>1</v>
      </c>
    </row>
    <row r="946" spans="30:31">
      <c r="AD946">
        <f t="shared" si="29"/>
        <v>20200944</v>
      </c>
      <c r="AE946">
        <f>COUNTIF(Ventas!$E$2:$E$2858,'Datos 2'!AD946)</f>
        <v>1</v>
      </c>
    </row>
    <row r="947" spans="30:31">
      <c r="AD947">
        <f t="shared" si="29"/>
        <v>20200945</v>
      </c>
      <c r="AE947">
        <f>COUNTIF(Ventas!$E$2:$E$2858,'Datos 2'!AD947)</f>
        <v>1</v>
      </c>
    </row>
    <row r="948" spans="30:31">
      <c r="AD948">
        <f t="shared" si="29"/>
        <v>20200946</v>
      </c>
      <c r="AE948">
        <f>COUNTIF(Ventas!$E$2:$E$2858,'Datos 2'!AD948)</f>
        <v>1</v>
      </c>
    </row>
    <row r="949" spans="30:31">
      <c r="AD949">
        <f t="shared" si="29"/>
        <v>20200947</v>
      </c>
      <c r="AE949">
        <f>COUNTIF(Ventas!$E$2:$E$2858,'Datos 2'!AD949)</f>
        <v>1</v>
      </c>
    </row>
    <row r="950" spans="30:31">
      <c r="AD950">
        <f t="shared" si="29"/>
        <v>20200948</v>
      </c>
      <c r="AE950">
        <f>COUNTIF(Ventas!$E$2:$E$2858,'Datos 2'!AD950)</f>
        <v>1</v>
      </c>
    </row>
    <row r="951" spans="30:31">
      <c r="AD951">
        <f t="shared" si="29"/>
        <v>20200949</v>
      </c>
      <c r="AE951">
        <f>COUNTIF(Ventas!$E$2:$E$2858,'Datos 2'!AD951)</f>
        <v>1</v>
      </c>
    </row>
    <row r="952" spans="30:31">
      <c r="AD952">
        <f t="shared" si="29"/>
        <v>20200950</v>
      </c>
      <c r="AE952">
        <f>COUNTIF(Ventas!$E$2:$E$2858,'Datos 2'!AD952)</f>
        <v>1</v>
      </c>
    </row>
    <row r="953" spans="30:31">
      <c r="AD953">
        <f t="shared" si="29"/>
        <v>20200951</v>
      </c>
      <c r="AE953">
        <f>COUNTIF(Ventas!$E$2:$E$2858,'Datos 2'!AD953)</f>
        <v>1</v>
      </c>
    </row>
    <row r="954" spans="30:31">
      <c r="AD954">
        <f t="shared" si="29"/>
        <v>20200952</v>
      </c>
      <c r="AE954">
        <f>COUNTIF(Ventas!$E$2:$E$2858,'Datos 2'!AD954)</f>
        <v>1</v>
      </c>
    </row>
    <row r="955" spans="30:31">
      <c r="AD955">
        <f t="shared" si="29"/>
        <v>20200953</v>
      </c>
      <c r="AE955">
        <f>COUNTIF(Ventas!$E$2:$E$2858,'Datos 2'!AD955)</f>
        <v>1</v>
      </c>
    </row>
    <row r="956" spans="30:31">
      <c r="AD956">
        <f t="shared" si="29"/>
        <v>20200954</v>
      </c>
      <c r="AE956">
        <f>COUNTIF(Ventas!$E$2:$E$2858,'Datos 2'!AD956)</f>
        <v>1</v>
      </c>
    </row>
    <row r="957" spans="30:31">
      <c r="AD957">
        <f t="shared" si="29"/>
        <v>20200955</v>
      </c>
      <c r="AE957">
        <f>COUNTIF(Ventas!$E$2:$E$2858,'Datos 2'!AD957)</f>
        <v>1</v>
      </c>
    </row>
    <row r="958" spans="30:31">
      <c r="AD958">
        <f t="shared" si="29"/>
        <v>20200956</v>
      </c>
      <c r="AE958">
        <f>COUNTIF(Ventas!$E$2:$E$2858,'Datos 2'!AD958)</f>
        <v>1</v>
      </c>
    </row>
    <row r="959" spans="30:31">
      <c r="AD959">
        <f t="shared" si="29"/>
        <v>20200957</v>
      </c>
      <c r="AE959">
        <f>COUNTIF(Ventas!$E$2:$E$2858,'Datos 2'!AD959)</f>
        <v>1</v>
      </c>
    </row>
    <row r="960" spans="30:31">
      <c r="AD960">
        <f t="shared" si="29"/>
        <v>20200958</v>
      </c>
      <c r="AE960">
        <f>COUNTIF(Ventas!$E$2:$E$2858,'Datos 2'!AD960)</f>
        <v>1</v>
      </c>
    </row>
    <row r="961" spans="30:31">
      <c r="AD961">
        <f t="shared" si="29"/>
        <v>20200959</v>
      </c>
      <c r="AE961">
        <f>COUNTIF(Ventas!$E$2:$E$2858,'Datos 2'!AD961)</f>
        <v>1</v>
      </c>
    </row>
    <row r="962" spans="30:31">
      <c r="AD962">
        <f t="shared" si="29"/>
        <v>20200960</v>
      </c>
      <c r="AE962">
        <f>COUNTIF(Ventas!$E$2:$E$2858,'Datos 2'!AD962)</f>
        <v>1</v>
      </c>
    </row>
    <row r="963" spans="30:31">
      <c r="AD963">
        <f t="shared" si="29"/>
        <v>20200961</v>
      </c>
      <c r="AE963">
        <f>COUNTIF(Ventas!$E$2:$E$2858,'Datos 2'!AD963)</f>
        <v>1</v>
      </c>
    </row>
    <row r="964" spans="30:31">
      <c r="AD964">
        <f t="shared" si="29"/>
        <v>20200962</v>
      </c>
      <c r="AE964">
        <f>COUNTIF(Ventas!$E$2:$E$2858,'Datos 2'!AD964)</f>
        <v>1</v>
      </c>
    </row>
    <row r="965" spans="30:31">
      <c r="AD965">
        <f t="shared" ref="AD965:AD1028" si="30">AD964+1</f>
        <v>20200963</v>
      </c>
      <c r="AE965">
        <f>COUNTIF(Ventas!$E$2:$E$2858,'Datos 2'!AD965)</f>
        <v>1</v>
      </c>
    </row>
    <row r="966" spans="30:31">
      <c r="AD966">
        <f t="shared" si="30"/>
        <v>20200964</v>
      </c>
      <c r="AE966">
        <f>COUNTIF(Ventas!$E$2:$E$2858,'Datos 2'!AD966)</f>
        <v>1</v>
      </c>
    </row>
    <row r="967" spans="30:31">
      <c r="AD967">
        <f t="shared" si="30"/>
        <v>20200965</v>
      </c>
      <c r="AE967">
        <f>COUNTIF(Ventas!$E$2:$E$2858,'Datos 2'!AD967)</f>
        <v>1</v>
      </c>
    </row>
    <row r="968" spans="30:31">
      <c r="AD968">
        <f t="shared" si="30"/>
        <v>20200966</v>
      </c>
      <c r="AE968">
        <f>COUNTIF(Ventas!$E$2:$E$2858,'Datos 2'!AD968)</f>
        <v>1</v>
      </c>
    </row>
    <row r="969" spans="30:31">
      <c r="AD969">
        <f t="shared" si="30"/>
        <v>20200967</v>
      </c>
      <c r="AE969">
        <f>COUNTIF(Ventas!$E$2:$E$2858,'Datos 2'!AD969)</f>
        <v>1</v>
      </c>
    </row>
    <row r="970" spans="30:31">
      <c r="AD970">
        <f t="shared" si="30"/>
        <v>20200968</v>
      </c>
      <c r="AE970">
        <f>COUNTIF(Ventas!$E$2:$E$2858,'Datos 2'!AD970)</f>
        <v>1</v>
      </c>
    </row>
    <row r="971" spans="30:31">
      <c r="AD971">
        <f t="shared" si="30"/>
        <v>20200969</v>
      </c>
      <c r="AE971">
        <f>COUNTIF(Ventas!$E$2:$E$2858,'Datos 2'!AD971)</f>
        <v>1</v>
      </c>
    </row>
    <row r="972" spans="30:31">
      <c r="AD972">
        <f t="shared" si="30"/>
        <v>20200970</v>
      </c>
      <c r="AE972">
        <f>COUNTIF(Ventas!$E$2:$E$2858,'Datos 2'!AD972)</f>
        <v>1</v>
      </c>
    </row>
    <row r="973" spans="30:31">
      <c r="AD973">
        <f t="shared" si="30"/>
        <v>20200971</v>
      </c>
      <c r="AE973">
        <f>COUNTIF(Ventas!$E$2:$E$2858,'Datos 2'!AD973)</f>
        <v>1</v>
      </c>
    </row>
    <row r="974" spans="30:31">
      <c r="AD974">
        <f t="shared" si="30"/>
        <v>20200972</v>
      </c>
      <c r="AE974">
        <f>COUNTIF(Ventas!$E$2:$E$2858,'Datos 2'!AD974)</f>
        <v>1</v>
      </c>
    </row>
    <row r="975" spans="30:31">
      <c r="AD975">
        <f t="shared" si="30"/>
        <v>20200973</v>
      </c>
      <c r="AE975">
        <f>COUNTIF(Ventas!$E$2:$E$2858,'Datos 2'!AD975)</f>
        <v>1</v>
      </c>
    </row>
    <row r="976" spans="30:31">
      <c r="AD976">
        <f t="shared" si="30"/>
        <v>20200974</v>
      </c>
      <c r="AE976">
        <f>COUNTIF(Ventas!$E$2:$E$2858,'Datos 2'!AD976)</f>
        <v>1</v>
      </c>
    </row>
    <row r="977" spans="30:31">
      <c r="AD977">
        <f t="shared" si="30"/>
        <v>20200975</v>
      </c>
      <c r="AE977">
        <f>COUNTIF(Ventas!$E$2:$E$2858,'Datos 2'!AD977)</f>
        <v>1</v>
      </c>
    </row>
    <row r="978" spans="30:31">
      <c r="AD978">
        <f t="shared" si="30"/>
        <v>20200976</v>
      </c>
      <c r="AE978">
        <f>COUNTIF(Ventas!$E$2:$E$2858,'Datos 2'!AD978)</f>
        <v>1</v>
      </c>
    </row>
    <row r="979" spans="30:31">
      <c r="AD979">
        <f t="shared" si="30"/>
        <v>20200977</v>
      </c>
      <c r="AE979">
        <f>COUNTIF(Ventas!$E$2:$E$2858,'Datos 2'!AD979)</f>
        <v>1</v>
      </c>
    </row>
    <row r="980" spans="30:31">
      <c r="AD980">
        <f t="shared" si="30"/>
        <v>20200978</v>
      </c>
      <c r="AE980">
        <f>COUNTIF(Ventas!$E$2:$E$2858,'Datos 2'!AD980)</f>
        <v>1</v>
      </c>
    </row>
    <row r="981" spans="30:31">
      <c r="AD981">
        <f t="shared" si="30"/>
        <v>20200979</v>
      </c>
      <c r="AE981">
        <f>COUNTIF(Ventas!$E$2:$E$2858,'Datos 2'!AD981)</f>
        <v>1</v>
      </c>
    </row>
    <row r="982" spans="30:31">
      <c r="AD982">
        <f t="shared" si="30"/>
        <v>20200980</v>
      </c>
      <c r="AE982">
        <f>COUNTIF(Ventas!$E$2:$E$2858,'Datos 2'!AD982)</f>
        <v>1</v>
      </c>
    </row>
    <row r="983" spans="30:31">
      <c r="AD983">
        <f t="shared" si="30"/>
        <v>20200981</v>
      </c>
      <c r="AE983">
        <f>COUNTIF(Ventas!$E$2:$E$2858,'Datos 2'!AD983)</f>
        <v>1</v>
      </c>
    </row>
    <row r="984" spans="30:31">
      <c r="AD984">
        <f t="shared" si="30"/>
        <v>20200982</v>
      </c>
      <c r="AE984">
        <f>COUNTIF(Ventas!$E$2:$E$2858,'Datos 2'!AD984)</f>
        <v>1</v>
      </c>
    </row>
    <row r="985" spans="30:31">
      <c r="AD985">
        <f t="shared" si="30"/>
        <v>20200983</v>
      </c>
      <c r="AE985">
        <f>COUNTIF(Ventas!$E$2:$E$2858,'Datos 2'!AD985)</f>
        <v>1</v>
      </c>
    </row>
    <row r="986" spans="30:31">
      <c r="AD986">
        <f t="shared" si="30"/>
        <v>20200984</v>
      </c>
      <c r="AE986">
        <f>COUNTIF(Ventas!$E$2:$E$2858,'Datos 2'!AD986)</f>
        <v>1</v>
      </c>
    </row>
    <row r="987" spans="30:31">
      <c r="AD987">
        <f t="shared" si="30"/>
        <v>20200985</v>
      </c>
      <c r="AE987">
        <f>COUNTIF(Ventas!$E$2:$E$2858,'Datos 2'!AD987)</f>
        <v>1</v>
      </c>
    </row>
    <row r="988" spans="30:31">
      <c r="AD988">
        <f t="shared" si="30"/>
        <v>20200986</v>
      </c>
      <c r="AE988">
        <f>COUNTIF(Ventas!$E$2:$E$2858,'Datos 2'!AD988)</f>
        <v>1</v>
      </c>
    </row>
    <row r="989" spans="30:31">
      <c r="AD989">
        <f t="shared" si="30"/>
        <v>20200987</v>
      </c>
      <c r="AE989">
        <f>COUNTIF(Ventas!$E$2:$E$2858,'Datos 2'!AD989)</f>
        <v>1</v>
      </c>
    </row>
    <row r="990" spans="30:31">
      <c r="AD990">
        <f t="shared" si="30"/>
        <v>20200988</v>
      </c>
      <c r="AE990">
        <f>COUNTIF(Ventas!$E$2:$E$2858,'Datos 2'!AD990)</f>
        <v>1</v>
      </c>
    </row>
    <row r="991" spans="30:31">
      <c r="AD991">
        <f t="shared" si="30"/>
        <v>20200989</v>
      </c>
      <c r="AE991">
        <f>COUNTIF(Ventas!$E$2:$E$2858,'Datos 2'!AD991)</f>
        <v>1</v>
      </c>
    </row>
    <row r="992" spans="30:31">
      <c r="AD992">
        <f t="shared" si="30"/>
        <v>20200990</v>
      </c>
      <c r="AE992">
        <f>COUNTIF(Ventas!$E$2:$E$2858,'Datos 2'!AD992)</f>
        <v>1</v>
      </c>
    </row>
    <row r="993" spans="30:31">
      <c r="AD993">
        <f t="shared" si="30"/>
        <v>20200991</v>
      </c>
      <c r="AE993">
        <f>COUNTIF(Ventas!$E$2:$E$2858,'Datos 2'!AD993)</f>
        <v>1</v>
      </c>
    </row>
    <row r="994" spans="30:31">
      <c r="AD994">
        <f t="shared" si="30"/>
        <v>20200992</v>
      </c>
      <c r="AE994">
        <f>COUNTIF(Ventas!$E$2:$E$2858,'Datos 2'!AD994)</f>
        <v>1</v>
      </c>
    </row>
    <row r="995" spans="30:31">
      <c r="AD995">
        <f t="shared" si="30"/>
        <v>20200993</v>
      </c>
      <c r="AE995">
        <f>COUNTIF(Ventas!$E$2:$E$2858,'Datos 2'!AD995)</f>
        <v>1</v>
      </c>
    </row>
    <row r="996" spans="30:31">
      <c r="AD996">
        <f t="shared" si="30"/>
        <v>20200994</v>
      </c>
      <c r="AE996">
        <f>COUNTIF(Ventas!$E$2:$E$2858,'Datos 2'!AD996)</f>
        <v>1</v>
      </c>
    </row>
    <row r="997" spans="30:31">
      <c r="AD997">
        <f t="shared" si="30"/>
        <v>20200995</v>
      </c>
      <c r="AE997">
        <f>COUNTIF(Ventas!$E$2:$E$2858,'Datos 2'!AD997)</f>
        <v>1</v>
      </c>
    </row>
    <row r="998" spans="30:31">
      <c r="AD998">
        <f t="shared" si="30"/>
        <v>20200996</v>
      </c>
      <c r="AE998">
        <f>COUNTIF(Ventas!$E$2:$E$2858,'Datos 2'!AD998)</f>
        <v>1</v>
      </c>
    </row>
    <row r="999" spans="30:31">
      <c r="AD999">
        <f t="shared" si="30"/>
        <v>20200997</v>
      </c>
      <c r="AE999">
        <f>COUNTIF(Ventas!$E$2:$E$2858,'Datos 2'!AD999)</f>
        <v>1</v>
      </c>
    </row>
    <row r="1000" spans="30:31">
      <c r="AD1000">
        <f t="shared" si="30"/>
        <v>20200998</v>
      </c>
      <c r="AE1000">
        <f>COUNTIF(Ventas!$E$2:$E$2858,'Datos 2'!AD1000)</f>
        <v>1</v>
      </c>
    </row>
    <row r="1001" spans="30:31">
      <c r="AD1001">
        <f t="shared" si="30"/>
        <v>20200999</v>
      </c>
      <c r="AE1001">
        <f>COUNTIF(Ventas!$E$2:$E$2858,'Datos 2'!AD1001)</f>
        <v>1</v>
      </c>
    </row>
    <row r="1002" spans="30:31">
      <c r="AD1002">
        <f t="shared" si="30"/>
        <v>20201000</v>
      </c>
      <c r="AE1002">
        <f>COUNTIF(Ventas!$E$2:$E$2858,'Datos 2'!AD1002)</f>
        <v>1</v>
      </c>
    </row>
    <row r="1003" spans="30:31">
      <c r="AD1003">
        <f t="shared" si="30"/>
        <v>20201001</v>
      </c>
      <c r="AE1003">
        <f>COUNTIF(Ventas!$E$2:$E$2858,'Datos 2'!AD1003)</f>
        <v>1</v>
      </c>
    </row>
    <row r="1004" spans="30:31">
      <c r="AD1004">
        <f t="shared" si="30"/>
        <v>20201002</v>
      </c>
      <c r="AE1004">
        <f>COUNTIF(Ventas!$E$2:$E$2858,'Datos 2'!AD1004)</f>
        <v>1</v>
      </c>
    </row>
    <row r="1005" spans="30:31">
      <c r="AD1005">
        <f t="shared" si="30"/>
        <v>20201003</v>
      </c>
      <c r="AE1005">
        <f>COUNTIF(Ventas!$E$2:$E$2858,'Datos 2'!AD1005)</f>
        <v>1</v>
      </c>
    </row>
    <row r="1006" spans="30:31">
      <c r="AD1006">
        <f t="shared" si="30"/>
        <v>20201004</v>
      </c>
      <c r="AE1006">
        <f>COUNTIF(Ventas!$E$2:$E$2858,'Datos 2'!AD1006)</f>
        <v>1</v>
      </c>
    </row>
    <row r="1007" spans="30:31">
      <c r="AD1007">
        <f t="shared" si="30"/>
        <v>20201005</v>
      </c>
      <c r="AE1007">
        <f>COUNTIF(Ventas!$E$2:$E$2858,'Datos 2'!AD1007)</f>
        <v>1</v>
      </c>
    </row>
    <row r="1008" spans="30:31">
      <c r="AD1008">
        <f t="shared" si="30"/>
        <v>20201006</v>
      </c>
      <c r="AE1008">
        <f>COUNTIF(Ventas!$E$2:$E$2858,'Datos 2'!AD1008)</f>
        <v>1</v>
      </c>
    </row>
    <row r="1009" spans="30:31">
      <c r="AD1009">
        <f t="shared" si="30"/>
        <v>20201007</v>
      </c>
      <c r="AE1009">
        <f>COUNTIF(Ventas!$E$2:$E$2858,'Datos 2'!AD1009)</f>
        <v>1</v>
      </c>
    </row>
    <row r="1010" spans="30:31">
      <c r="AD1010">
        <f t="shared" si="30"/>
        <v>20201008</v>
      </c>
      <c r="AE1010">
        <f>COUNTIF(Ventas!$E$2:$E$2858,'Datos 2'!AD1010)</f>
        <v>1</v>
      </c>
    </row>
    <row r="1011" spans="30:31">
      <c r="AD1011">
        <f t="shared" si="30"/>
        <v>20201009</v>
      </c>
      <c r="AE1011">
        <f>COUNTIF(Ventas!$E$2:$E$2858,'Datos 2'!AD1011)</f>
        <v>1</v>
      </c>
    </row>
    <row r="1012" spans="30:31">
      <c r="AD1012">
        <f t="shared" si="30"/>
        <v>20201010</v>
      </c>
      <c r="AE1012">
        <f>COUNTIF(Ventas!$E$2:$E$2858,'Datos 2'!AD1012)</f>
        <v>1</v>
      </c>
    </row>
    <row r="1013" spans="30:31">
      <c r="AD1013">
        <f t="shared" si="30"/>
        <v>20201011</v>
      </c>
      <c r="AE1013">
        <f>COUNTIF(Ventas!$E$2:$E$2858,'Datos 2'!AD1013)</f>
        <v>1</v>
      </c>
    </row>
    <row r="1014" spans="30:31">
      <c r="AD1014">
        <f t="shared" si="30"/>
        <v>20201012</v>
      </c>
      <c r="AE1014">
        <f>COUNTIF(Ventas!$E$2:$E$2858,'Datos 2'!AD1014)</f>
        <v>1</v>
      </c>
    </row>
    <row r="1015" spans="30:31">
      <c r="AD1015">
        <f t="shared" si="30"/>
        <v>20201013</v>
      </c>
      <c r="AE1015">
        <f>COUNTIF(Ventas!$E$2:$E$2858,'Datos 2'!AD1015)</f>
        <v>1</v>
      </c>
    </row>
    <row r="1016" spans="30:31">
      <c r="AD1016">
        <f t="shared" si="30"/>
        <v>20201014</v>
      </c>
      <c r="AE1016">
        <f>COUNTIF(Ventas!$E$2:$E$2858,'Datos 2'!AD1016)</f>
        <v>1</v>
      </c>
    </row>
    <row r="1017" spans="30:31">
      <c r="AD1017">
        <f t="shared" si="30"/>
        <v>20201015</v>
      </c>
      <c r="AE1017">
        <f>COUNTIF(Ventas!$E$2:$E$2858,'Datos 2'!AD1017)</f>
        <v>1</v>
      </c>
    </row>
    <row r="1018" spans="30:31">
      <c r="AD1018">
        <f t="shared" si="30"/>
        <v>20201016</v>
      </c>
      <c r="AE1018">
        <f>COUNTIF(Ventas!$E$2:$E$2858,'Datos 2'!AD1018)</f>
        <v>1</v>
      </c>
    </row>
    <row r="1019" spans="30:31">
      <c r="AD1019">
        <f t="shared" si="30"/>
        <v>20201017</v>
      </c>
      <c r="AE1019">
        <f>COUNTIF(Ventas!$E$2:$E$2858,'Datos 2'!AD1019)</f>
        <v>1</v>
      </c>
    </row>
    <row r="1020" spans="30:31">
      <c r="AD1020">
        <f t="shared" si="30"/>
        <v>20201018</v>
      </c>
      <c r="AE1020">
        <f>COUNTIF(Ventas!$E$2:$E$2858,'Datos 2'!AD1020)</f>
        <v>1</v>
      </c>
    </row>
    <row r="1021" spans="30:31">
      <c r="AD1021">
        <f t="shared" si="30"/>
        <v>20201019</v>
      </c>
      <c r="AE1021">
        <f>COUNTIF(Ventas!$E$2:$E$2858,'Datos 2'!AD1021)</f>
        <v>1</v>
      </c>
    </row>
    <row r="1022" spans="30:31">
      <c r="AD1022">
        <f t="shared" si="30"/>
        <v>20201020</v>
      </c>
      <c r="AE1022">
        <f>COUNTIF(Ventas!$E$2:$E$2858,'Datos 2'!AD1022)</f>
        <v>1</v>
      </c>
    </row>
    <row r="1023" spans="30:31">
      <c r="AD1023">
        <f t="shared" si="30"/>
        <v>20201021</v>
      </c>
      <c r="AE1023">
        <f>COUNTIF(Ventas!$E$2:$E$2858,'Datos 2'!AD1023)</f>
        <v>1</v>
      </c>
    </row>
    <row r="1024" spans="30:31">
      <c r="AD1024">
        <f t="shared" si="30"/>
        <v>20201022</v>
      </c>
      <c r="AE1024">
        <f>COUNTIF(Ventas!$E$2:$E$2858,'Datos 2'!AD1024)</f>
        <v>1</v>
      </c>
    </row>
    <row r="1025" spans="30:31">
      <c r="AD1025">
        <f t="shared" si="30"/>
        <v>20201023</v>
      </c>
      <c r="AE1025">
        <f>COUNTIF(Ventas!$E$2:$E$2858,'Datos 2'!AD1025)</f>
        <v>1</v>
      </c>
    </row>
    <row r="1026" spans="30:31">
      <c r="AD1026">
        <f t="shared" si="30"/>
        <v>20201024</v>
      </c>
      <c r="AE1026">
        <f>COUNTIF(Ventas!$E$2:$E$2858,'Datos 2'!AD1026)</f>
        <v>1</v>
      </c>
    </row>
    <row r="1027" spans="30:31">
      <c r="AD1027">
        <f t="shared" si="30"/>
        <v>20201025</v>
      </c>
      <c r="AE1027">
        <f>COUNTIF(Ventas!$E$2:$E$2858,'Datos 2'!AD1027)</f>
        <v>1</v>
      </c>
    </row>
    <row r="1028" spans="30:31">
      <c r="AD1028">
        <f t="shared" si="30"/>
        <v>20201026</v>
      </c>
      <c r="AE1028">
        <f>COUNTIF(Ventas!$E$2:$E$2858,'Datos 2'!AD1028)</f>
        <v>1</v>
      </c>
    </row>
    <row r="1029" spans="30:31">
      <c r="AD1029">
        <f t="shared" ref="AD1029:AD1092" si="31">AD1028+1</f>
        <v>20201027</v>
      </c>
      <c r="AE1029">
        <f>COUNTIF(Ventas!$E$2:$E$2858,'Datos 2'!AD1029)</f>
        <v>1</v>
      </c>
    </row>
    <row r="1030" spans="30:31">
      <c r="AD1030">
        <f t="shared" si="31"/>
        <v>20201028</v>
      </c>
      <c r="AE1030">
        <f>COUNTIF(Ventas!$E$2:$E$2858,'Datos 2'!AD1030)</f>
        <v>1</v>
      </c>
    </row>
    <row r="1031" spans="30:31">
      <c r="AD1031">
        <f t="shared" si="31"/>
        <v>20201029</v>
      </c>
      <c r="AE1031">
        <f>COUNTIF(Ventas!$E$2:$E$2858,'Datos 2'!AD1031)</f>
        <v>1</v>
      </c>
    </row>
    <row r="1032" spans="30:31">
      <c r="AD1032">
        <f t="shared" si="31"/>
        <v>20201030</v>
      </c>
      <c r="AE1032">
        <f>COUNTIF(Ventas!$E$2:$E$2858,'Datos 2'!AD1032)</f>
        <v>1</v>
      </c>
    </row>
    <row r="1033" spans="30:31">
      <c r="AD1033">
        <f t="shared" si="31"/>
        <v>20201031</v>
      </c>
      <c r="AE1033">
        <f>COUNTIF(Ventas!$E$2:$E$2858,'Datos 2'!AD1033)</f>
        <v>1</v>
      </c>
    </row>
    <row r="1034" spans="30:31">
      <c r="AD1034">
        <f t="shared" si="31"/>
        <v>20201032</v>
      </c>
      <c r="AE1034">
        <f>COUNTIF(Ventas!$E$2:$E$2858,'Datos 2'!AD1034)</f>
        <v>1</v>
      </c>
    </row>
    <row r="1035" spans="30:31">
      <c r="AD1035">
        <f t="shared" si="31"/>
        <v>20201033</v>
      </c>
      <c r="AE1035">
        <f>COUNTIF(Ventas!$E$2:$E$2858,'Datos 2'!AD1035)</f>
        <v>1</v>
      </c>
    </row>
    <row r="1036" spans="30:31">
      <c r="AD1036">
        <f t="shared" si="31"/>
        <v>20201034</v>
      </c>
      <c r="AE1036">
        <f>COUNTIF(Ventas!$E$2:$E$2858,'Datos 2'!AD1036)</f>
        <v>1</v>
      </c>
    </row>
    <row r="1037" spans="30:31">
      <c r="AD1037">
        <f t="shared" si="31"/>
        <v>20201035</v>
      </c>
      <c r="AE1037">
        <f>COUNTIF(Ventas!$E$2:$E$2858,'Datos 2'!AD1037)</f>
        <v>1</v>
      </c>
    </row>
    <row r="1038" spans="30:31">
      <c r="AD1038">
        <f t="shared" si="31"/>
        <v>20201036</v>
      </c>
      <c r="AE1038">
        <f>COUNTIF(Ventas!$E$2:$E$2858,'Datos 2'!AD1038)</f>
        <v>1</v>
      </c>
    </row>
    <row r="1039" spans="30:31">
      <c r="AD1039">
        <f t="shared" si="31"/>
        <v>20201037</v>
      </c>
      <c r="AE1039">
        <f>COUNTIF(Ventas!$E$2:$E$2858,'Datos 2'!AD1039)</f>
        <v>1</v>
      </c>
    </row>
    <row r="1040" spans="30:31">
      <c r="AD1040">
        <f t="shared" si="31"/>
        <v>20201038</v>
      </c>
      <c r="AE1040">
        <f>COUNTIF(Ventas!$E$2:$E$2858,'Datos 2'!AD1040)</f>
        <v>1</v>
      </c>
    </row>
    <row r="1041" spans="30:31">
      <c r="AD1041">
        <f t="shared" si="31"/>
        <v>20201039</v>
      </c>
      <c r="AE1041">
        <f>COUNTIF(Ventas!$E$2:$E$2858,'Datos 2'!AD1041)</f>
        <v>1</v>
      </c>
    </row>
    <row r="1042" spans="30:31">
      <c r="AD1042">
        <f t="shared" si="31"/>
        <v>20201040</v>
      </c>
      <c r="AE1042">
        <f>COUNTIF(Ventas!$E$2:$E$2858,'Datos 2'!AD1042)</f>
        <v>1</v>
      </c>
    </row>
    <row r="1043" spans="30:31">
      <c r="AD1043">
        <f t="shared" si="31"/>
        <v>20201041</v>
      </c>
      <c r="AE1043">
        <f>COUNTIF(Ventas!$E$2:$E$2858,'Datos 2'!AD1043)</f>
        <v>1</v>
      </c>
    </row>
    <row r="1044" spans="30:31">
      <c r="AD1044">
        <f t="shared" si="31"/>
        <v>20201042</v>
      </c>
      <c r="AE1044">
        <f>COUNTIF(Ventas!$E$2:$E$2858,'Datos 2'!AD1044)</f>
        <v>1</v>
      </c>
    </row>
    <row r="1045" spans="30:31">
      <c r="AD1045">
        <f t="shared" si="31"/>
        <v>20201043</v>
      </c>
      <c r="AE1045">
        <f>COUNTIF(Ventas!$E$2:$E$2858,'Datos 2'!AD1045)</f>
        <v>1</v>
      </c>
    </row>
    <row r="1046" spans="30:31">
      <c r="AD1046">
        <f t="shared" si="31"/>
        <v>20201044</v>
      </c>
      <c r="AE1046">
        <f>COUNTIF(Ventas!$E$2:$E$2858,'Datos 2'!AD1046)</f>
        <v>1</v>
      </c>
    </row>
    <row r="1047" spans="30:31">
      <c r="AD1047">
        <f t="shared" si="31"/>
        <v>20201045</v>
      </c>
      <c r="AE1047">
        <f>COUNTIF(Ventas!$E$2:$E$2858,'Datos 2'!AD1047)</f>
        <v>1</v>
      </c>
    </row>
    <row r="1048" spans="30:31">
      <c r="AD1048">
        <f t="shared" si="31"/>
        <v>20201046</v>
      </c>
      <c r="AE1048">
        <f>COUNTIF(Ventas!$E$2:$E$2858,'Datos 2'!AD1048)</f>
        <v>1</v>
      </c>
    </row>
    <row r="1049" spans="30:31">
      <c r="AD1049">
        <f t="shared" si="31"/>
        <v>20201047</v>
      </c>
      <c r="AE1049">
        <f>COUNTIF(Ventas!$E$2:$E$2858,'Datos 2'!AD1049)</f>
        <v>1</v>
      </c>
    </row>
    <row r="1050" spans="30:31">
      <c r="AD1050">
        <f t="shared" si="31"/>
        <v>20201048</v>
      </c>
      <c r="AE1050">
        <f>COUNTIF(Ventas!$E$2:$E$2858,'Datos 2'!AD1050)</f>
        <v>1</v>
      </c>
    </row>
    <row r="1051" spans="30:31">
      <c r="AD1051">
        <f t="shared" si="31"/>
        <v>20201049</v>
      </c>
      <c r="AE1051">
        <f>COUNTIF(Ventas!$E$2:$E$2858,'Datos 2'!AD1051)</f>
        <v>1</v>
      </c>
    </row>
    <row r="1052" spans="30:31">
      <c r="AD1052">
        <f t="shared" si="31"/>
        <v>20201050</v>
      </c>
      <c r="AE1052">
        <f>COUNTIF(Ventas!$E$2:$E$2858,'Datos 2'!AD1052)</f>
        <v>1</v>
      </c>
    </row>
    <row r="1053" spans="30:31">
      <c r="AD1053">
        <f t="shared" si="31"/>
        <v>20201051</v>
      </c>
      <c r="AE1053">
        <f>COUNTIF(Ventas!$E$2:$E$2858,'Datos 2'!AD1053)</f>
        <v>1</v>
      </c>
    </row>
    <row r="1054" spans="30:31">
      <c r="AD1054">
        <f t="shared" si="31"/>
        <v>20201052</v>
      </c>
      <c r="AE1054">
        <f>COUNTIF(Ventas!$E$2:$E$2858,'Datos 2'!AD1054)</f>
        <v>1</v>
      </c>
    </row>
    <row r="1055" spans="30:31">
      <c r="AD1055">
        <f t="shared" si="31"/>
        <v>20201053</v>
      </c>
      <c r="AE1055">
        <f>COUNTIF(Ventas!$E$2:$E$2858,'Datos 2'!AD1055)</f>
        <v>1</v>
      </c>
    </row>
    <row r="1056" spans="30:31">
      <c r="AD1056">
        <f t="shared" si="31"/>
        <v>20201054</v>
      </c>
      <c r="AE1056">
        <f>COUNTIF(Ventas!$E$2:$E$2858,'Datos 2'!AD1056)</f>
        <v>1</v>
      </c>
    </row>
    <row r="1057" spans="30:31">
      <c r="AD1057">
        <f t="shared" si="31"/>
        <v>20201055</v>
      </c>
      <c r="AE1057">
        <f>COUNTIF(Ventas!$E$2:$E$2858,'Datos 2'!AD1057)</f>
        <v>1</v>
      </c>
    </row>
    <row r="1058" spans="30:31">
      <c r="AD1058">
        <f t="shared" si="31"/>
        <v>20201056</v>
      </c>
      <c r="AE1058">
        <f>COUNTIF(Ventas!$E$2:$E$2858,'Datos 2'!AD1058)</f>
        <v>1</v>
      </c>
    </row>
    <row r="1059" spans="30:31">
      <c r="AD1059">
        <f t="shared" si="31"/>
        <v>20201057</v>
      </c>
      <c r="AE1059">
        <f>COUNTIF(Ventas!$E$2:$E$2858,'Datos 2'!AD1059)</f>
        <v>1</v>
      </c>
    </row>
    <row r="1060" spans="30:31">
      <c r="AD1060">
        <f t="shared" si="31"/>
        <v>20201058</v>
      </c>
      <c r="AE1060">
        <f>COUNTIF(Ventas!$E$2:$E$2858,'Datos 2'!AD1060)</f>
        <v>1</v>
      </c>
    </row>
    <row r="1061" spans="30:31">
      <c r="AD1061">
        <f t="shared" si="31"/>
        <v>20201059</v>
      </c>
      <c r="AE1061">
        <f>COUNTIF(Ventas!$E$2:$E$2858,'Datos 2'!AD1061)</f>
        <v>1</v>
      </c>
    </row>
    <row r="1062" spans="30:31">
      <c r="AD1062">
        <f t="shared" si="31"/>
        <v>20201060</v>
      </c>
      <c r="AE1062">
        <f>COUNTIF(Ventas!$E$2:$E$2858,'Datos 2'!AD1062)</f>
        <v>1</v>
      </c>
    </row>
    <row r="1063" spans="30:31">
      <c r="AD1063">
        <f t="shared" si="31"/>
        <v>20201061</v>
      </c>
      <c r="AE1063">
        <f>COUNTIF(Ventas!$E$2:$E$2858,'Datos 2'!AD1063)</f>
        <v>1</v>
      </c>
    </row>
    <row r="1064" spans="30:31">
      <c r="AD1064">
        <f t="shared" si="31"/>
        <v>20201062</v>
      </c>
      <c r="AE1064">
        <f>COUNTIF(Ventas!$E$2:$E$2858,'Datos 2'!AD1064)</f>
        <v>1</v>
      </c>
    </row>
    <row r="1065" spans="30:31">
      <c r="AD1065">
        <f t="shared" si="31"/>
        <v>20201063</v>
      </c>
      <c r="AE1065">
        <f>COUNTIF(Ventas!$E$2:$E$2858,'Datos 2'!AD1065)</f>
        <v>1</v>
      </c>
    </row>
    <row r="1066" spans="30:31">
      <c r="AD1066">
        <f t="shared" si="31"/>
        <v>20201064</v>
      </c>
      <c r="AE1066">
        <f>COUNTIF(Ventas!$E$2:$E$2858,'Datos 2'!AD1066)</f>
        <v>1</v>
      </c>
    </row>
    <row r="1067" spans="30:31">
      <c r="AD1067">
        <f t="shared" si="31"/>
        <v>20201065</v>
      </c>
      <c r="AE1067">
        <f>COUNTIF(Ventas!$E$2:$E$2858,'Datos 2'!AD1067)</f>
        <v>1</v>
      </c>
    </row>
    <row r="1068" spans="30:31">
      <c r="AD1068">
        <f t="shared" si="31"/>
        <v>20201066</v>
      </c>
      <c r="AE1068">
        <f>COUNTIF(Ventas!$E$2:$E$2858,'Datos 2'!AD1068)</f>
        <v>1</v>
      </c>
    </row>
    <row r="1069" spans="30:31">
      <c r="AD1069">
        <f t="shared" si="31"/>
        <v>20201067</v>
      </c>
      <c r="AE1069">
        <f>COUNTIF(Ventas!$E$2:$E$2858,'Datos 2'!AD1069)</f>
        <v>1</v>
      </c>
    </row>
    <row r="1070" spans="30:31">
      <c r="AD1070">
        <f t="shared" si="31"/>
        <v>20201068</v>
      </c>
      <c r="AE1070">
        <f>COUNTIF(Ventas!$E$2:$E$2858,'Datos 2'!AD1070)</f>
        <v>1</v>
      </c>
    </row>
    <row r="1071" spans="30:31">
      <c r="AD1071">
        <f t="shared" si="31"/>
        <v>20201069</v>
      </c>
      <c r="AE1071">
        <f>COUNTIF(Ventas!$E$2:$E$2858,'Datos 2'!AD1071)</f>
        <v>1</v>
      </c>
    </row>
    <row r="1072" spans="30:31">
      <c r="AD1072">
        <f t="shared" si="31"/>
        <v>20201070</v>
      </c>
      <c r="AE1072">
        <f>COUNTIF(Ventas!$E$2:$E$2858,'Datos 2'!AD1072)</f>
        <v>1</v>
      </c>
    </row>
    <row r="1073" spans="30:31">
      <c r="AD1073">
        <f t="shared" si="31"/>
        <v>20201071</v>
      </c>
      <c r="AE1073">
        <f>COUNTIF(Ventas!$E$2:$E$2858,'Datos 2'!AD1073)</f>
        <v>1</v>
      </c>
    </row>
    <row r="1074" spans="30:31">
      <c r="AD1074">
        <f t="shared" si="31"/>
        <v>20201072</v>
      </c>
      <c r="AE1074">
        <f>COUNTIF(Ventas!$E$2:$E$2858,'Datos 2'!AD1074)</f>
        <v>1</v>
      </c>
    </row>
    <row r="1075" spans="30:31">
      <c r="AD1075">
        <f t="shared" si="31"/>
        <v>20201073</v>
      </c>
      <c r="AE1075">
        <f>COUNTIF(Ventas!$E$2:$E$2858,'Datos 2'!AD1075)</f>
        <v>1</v>
      </c>
    </row>
    <row r="1076" spans="30:31">
      <c r="AD1076">
        <f t="shared" si="31"/>
        <v>20201074</v>
      </c>
      <c r="AE1076">
        <f>COUNTIF(Ventas!$E$2:$E$2858,'Datos 2'!AD1076)</f>
        <v>1</v>
      </c>
    </row>
    <row r="1077" spans="30:31">
      <c r="AD1077">
        <f t="shared" si="31"/>
        <v>20201075</v>
      </c>
      <c r="AE1077">
        <f>COUNTIF(Ventas!$E$2:$E$2858,'Datos 2'!AD1077)</f>
        <v>1</v>
      </c>
    </row>
    <row r="1078" spans="30:31">
      <c r="AD1078">
        <f t="shared" si="31"/>
        <v>20201076</v>
      </c>
      <c r="AE1078">
        <f>COUNTIF(Ventas!$E$2:$E$2858,'Datos 2'!AD1078)</f>
        <v>1</v>
      </c>
    </row>
    <row r="1079" spans="30:31">
      <c r="AD1079">
        <f t="shared" si="31"/>
        <v>20201077</v>
      </c>
      <c r="AE1079">
        <f>COUNTIF(Ventas!$E$2:$E$2858,'Datos 2'!AD1079)</f>
        <v>1</v>
      </c>
    </row>
    <row r="1080" spans="30:31">
      <c r="AD1080">
        <f t="shared" si="31"/>
        <v>20201078</v>
      </c>
      <c r="AE1080">
        <f>COUNTIF(Ventas!$E$2:$E$2858,'Datos 2'!AD1080)</f>
        <v>1</v>
      </c>
    </row>
    <row r="1081" spans="30:31">
      <c r="AD1081">
        <f t="shared" si="31"/>
        <v>20201079</v>
      </c>
      <c r="AE1081">
        <f>COUNTIF(Ventas!$E$2:$E$2858,'Datos 2'!AD1081)</f>
        <v>1</v>
      </c>
    </row>
    <row r="1082" spans="30:31">
      <c r="AD1082">
        <f t="shared" si="31"/>
        <v>20201080</v>
      </c>
      <c r="AE1082">
        <f>COUNTIF(Ventas!$E$2:$E$2858,'Datos 2'!AD1082)</f>
        <v>1</v>
      </c>
    </row>
    <row r="1083" spans="30:31">
      <c r="AD1083">
        <f t="shared" si="31"/>
        <v>20201081</v>
      </c>
      <c r="AE1083">
        <f>COUNTIF(Ventas!$E$2:$E$2858,'Datos 2'!AD1083)</f>
        <v>1</v>
      </c>
    </row>
    <row r="1084" spans="30:31">
      <c r="AD1084">
        <f t="shared" si="31"/>
        <v>20201082</v>
      </c>
      <c r="AE1084">
        <f>COUNTIF(Ventas!$E$2:$E$2858,'Datos 2'!AD1084)</f>
        <v>1</v>
      </c>
    </row>
    <row r="1085" spans="30:31">
      <c r="AD1085">
        <f t="shared" si="31"/>
        <v>20201083</v>
      </c>
      <c r="AE1085">
        <f>COUNTIF(Ventas!$E$2:$E$2858,'Datos 2'!AD1085)</f>
        <v>1</v>
      </c>
    </row>
    <row r="1086" spans="30:31">
      <c r="AD1086">
        <f t="shared" si="31"/>
        <v>20201084</v>
      </c>
      <c r="AE1086">
        <f>COUNTIF(Ventas!$E$2:$E$2858,'Datos 2'!AD1086)</f>
        <v>1</v>
      </c>
    </row>
    <row r="1087" spans="30:31">
      <c r="AD1087">
        <f t="shared" si="31"/>
        <v>20201085</v>
      </c>
      <c r="AE1087">
        <f>COUNTIF(Ventas!$E$2:$E$2858,'Datos 2'!AD1087)</f>
        <v>1</v>
      </c>
    </row>
    <row r="1088" spans="30:31">
      <c r="AD1088">
        <f t="shared" si="31"/>
        <v>20201086</v>
      </c>
      <c r="AE1088">
        <f>COUNTIF(Ventas!$E$2:$E$2858,'Datos 2'!AD1088)</f>
        <v>1</v>
      </c>
    </row>
    <row r="1089" spans="30:31">
      <c r="AD1089">
        <f t="shared" si="31"/>
        <v>20201087</v>
      </c>
      <c r="AE1089">
        <f>COUNTIF(Ventas!$E$2:$E$2858,'Datos 2'!AD1089)</f>
        <v>1</v>
      </c>
    </row>
    <row r="1090" spans="30:31">
      <c r="AD1090">
        <f t="shared" si="31"/>
        <v>20201088</v>
      </c>
      <c r="AE1090">
        <f>COUNTIF(Ventas!$E$2:$E$2858,'Datos 2'!AD1090)</f>
        <v>1</v>
      </c>
    </row>
    <row r="1091" spans="30:31">
      <c r="AD1091">
        <f t="shared" si="31"/>
        <v>20201089</v>
      </c>
      <c r="AE1091">
        <f>COUNTIF(Ventas!$E$2:$E$2858,'Datos 2'!AD1091)</f>
        <v>1</v>
      </c>
    </row>
    <row r="1092" spans="30:31">
      <c r="AD1092">
        <f t="shared" si="31"/>
        <v>20201090</v>
      </c>
      <c r="AE1092">
        <f>COUNTIF(Ventas!$E$2:$E$2858,'Datos 2'!AD1092)</f>
        <v>1</v>
      </c>
    </row>
    <row r="1093" spans="30:31">
      <c r="AD1093">
        <f t="shared" ref="AD1093:AD1156" si="32">AD1092+1</f>
        <v>20201091</v>
      </c>
      <c r="AE1093">
        <f>COUNTIF(Ventas!$E$2:$E$2858,'Datos 2'!AD1093)</f>
        <v>1</v>
      </c>
    </row>
    <row r="1094" spans="30:31">
      <c r="AD1094">
        <f t="shared" si="32"/>
        <v>20201092</v>
      </c>
      <c r="AE1094">
        <f>COUNTIF(Ventas!$E$2:$E$2858,'Datos 2'!AD1094)</f>
        <v>1</v>
      </c>
    </row>
    <row r="1095" spans="30:31">
      <c r="AD1095">
        <f t="shared" si="32"/>
        <v>20201093</v>
      </c>
      <c r="AE1095">
        <f>COUNTIF(Ventas!$E$2:$E$2858,'Datos 2'!AD1095)</f>
        <v>1</v>
      </c>
    </row>
    <row r="1096" spans="30:31">
      <c r="AD1096">
        <f t="shared" si="32"/>
        <v>20201094</v>
      </c>
      <c r="AE1096">
        <f>COUNTIF(Ventas!$E$2:$E$2858,'Datos 2'!AD1096)</f>
        <v>1</v>
      </c>
    </row>
    <row r="1097" spans="30:31">
      <c r="AD1097">
        <f t="shared" si="32"/>
        <v>20201095</v>
      </c>
      <c r="AE1097">
        <f>COUNTIF(Ventas!$E$2:$E$2858,'Datos 2'!AD1097)</f>
        <v>1</v>
      </c>
    </row>
    <row r="1098" spans="30:31">
      <c r="AD1098">
        <f t="shared" si="32"/>
        <v>20201096</v>
      </c>
      <c r="AE1098">
        <f>COUNTIF(Ventas!$E$2:$E$2858,'Datos 2'!AD1098)</f>
        <v>1</v>
      </c>
    </row>
    <row r="1099" spans="30:31">
      <c r="AD1099">
        <f t="shared" si="32"/>
        <v>20201097</v>
      </c>
      <c r="AE1099">
        <f>COUNTIF(Ventas!$E$2:$E$2858,'Datos 2'!AD1099)</f>
        <v>1</v>
      </c>
    </row>
    <row r="1100" spans="30:31">
      <c r="AD1100">
        <f t="shared" si="32"/>
        <v>20201098</v>
      </c>
      <c r="AE1100">
        <f>COUNTIF(Ventas!$E$2:$E$2858,'Datos 2'!AD1100)</f>
        <v>1</v>
      </c>
    </row>
    <row r="1101" spans="30:31">
      <c r="AD1101">
        <f t="shared" si="32"/>
        <v>20201099</v>
      </c>
      <c r="AE1101">
        <f>COUNTIF(Ventas!$E$2:$E$2858,'Datos 2'!AD1101)</f>
        <v>1</v>
      </c>
    </row>
    <row r="1102" spans="30:31">
      <c r="AD1102">
        <f t="shared" si="32"/>
        <v>20201100</v>
      </c>
      <c r="AE1102">
        <f>COUNTIF(Ventas!$E$2:$E$2858,'Datos 2'!AD1102)</f>
        <v>1</v>
      </c>
    </row>
    <row r="1103" spans="30:31">
      <c r="AD1103">
        <f t="shared" si="32"/>
        <v>20201101</v>
      </c>
      <c r="AE1103">
        <f>COUNTIF(Ventas!$E$2:$E$2858,'Datos 2'!AD1103)</f>
        <v>1</v>
      </c>
    </row>
    <row r="1104" spans="30:31">
      <c r="AD1104">
        <f t="shared" si="32"/>
        <v>20201102</v>
      </c>
      <c r="AE1104">
        <f>COUNTIF(Ventas!$E$2:$E$2858,'Datos 2'!AD1104)</f>
        <v>2</v>
      </c>
    </row>
    <row r="1105" spans="30:31">
      <c r="AD1105">
        <f t="shared" si="32"/>
        <v>20201103</v>
      </c>
      <c r="AE1105">
        <f>COUNTIF(Ventas!$E$2:$E$2858,'Datos 2'!AD1105)</f>
        <v>1</v>
      </c>
    </row>
    <row r="1106" spans="30:31">
      <c r="AD1106">
        <f t="shared" si="32"/>
        <v>20201104</v>
      </c>
      <c r="AE1106">
        <f>COUNTIF(Ventas!$E$2:$E$2858,'Datos 2'!AD1106)</f>
        <v>1</v>
      </c>
    </row>
    <row r="1107" spans="30:31">
      <c r="AD1107">
        <f t="shared" si="32"/>
        <v>20201105</v>
      </c>
      <c r="AE1107">
        <f>COUNTIF(Ventas!$E$2:$E$2858,'Datos 2'!AD1107)</f>
        <v>1</v>
      </c>
    </row>
    <row r="1108" spans="30:31">
      <c r="AD1108">
        <f t="shared" si="32"/>
        <v>20201106</v>
      </c>
      <c r="AE1108">
        <f>COUNTIF(Ventas!$E$2:$E$2858,'Datos 2'!AD1108)</f>
        <v>1</v>
      </c>
    </row>
    <row r="1109" spans="30:31">
      <c r="AD1109">
        <f t="shared" si="32"/>
        <v>20201107</v>
      </c>
      <c r="AE1109">
        <f>COUNTIF(Ventas!$E$2:$E$2858,'Datos 2'!AD1109)</f>
        <v>1</v>
      </c>
    </row>
    <row r="1110" spans="30:31">
      <c r="AD1110">
        <f t="shared" si="32"/>
        <v>20201108</v>
      </c>
      <c r="AE1110">
        <f>COUNTIF(Ventas!$E$2:$E$2858,'Datos 2'!AD1110)</f>
        <v>1</v>
      </c>
    </row>
    <row r="1111" spans="30:31">
      <c r="AD1111">
        <f t="shared" si="32"/>
        <v>20201109</v>
      </c>
      <c r="AE1111">
        <f>COUNTIF(Ventas!$E$2:$E$2858,'Datos 2'!AD1111)</f>
        <v>1</v>
      </c>
    </row>
    <row r="1112" spans="30:31">
      <c r="AD1112">
        <f t="shared" si="32"/>
        <v>20201110</v>
      </c>
      <c r="AE1112">
        <f>COUNTIF(Ventas!$E$2:$E$2858,'Datos 2'!AD1112)</f>
        <v>1</v>
      </c>
    </row>
    <row r="1113" spans="30:31">
      <c r="AD1113">
        <f t="shared" si="32"/>
        <v>20201111</v>
      </c>
      <c r="AE1113">
        <f>COUNTIF(Ventas!$E$2:$E$2858,'Datos 2'!AD1113)</f>
        <v>1</v>
      </c>
    </row>
    <row r="1114" spans="30:31">
      <c r="AD1114">
        <f t="shared" si="32"/>
        <v>20201112</v>
      </c>
      <c r="AE1114">
        <f>COUNTIF(Ventas!$E$2:$E$2858,'Datos 2'!AD1114)</f>
        <v>1</v>
      </c>
    </row>
    <row r="1115" spans="30:31">
      <c r="AD1115">
        <f t="shared" si="32"/>
        <v>20201113</v>
      </c>
      <c r="AE1115">
        <f>COUNTIF(Ventas!$E$2:$E$2858,'Datos 2'!AD1115)</f>
        <v>1</v>
      </c>
    </row>
    <row r="1116" spans="30:31">
      <c r="AD1116">
        <f t="shared" si="32"/>
        <v>20201114</v>
      </c>
      <c r="AE1116">
        <f>COUNTIF(Ventas!$E$2:$E$2858,'Datos 2'!AD1116)</f>
        <v>1</v>
      </c>
    </row>
    <row r="1117" spans="30:31">
      <c r="AD1117">
        <f t="shared" si="32"/>
        <v>20201115</v>
      </c>
      <c r="AE1117">
        <f>COUNTIF(Ventas!$E$2:$E$2858,'Datos 2'!AD1117)</f>
        <v>1</v>
      </c>
    </row>
    <row r="1118" spans="30:31">
      <c r="AD1118">
        <f t="shared" si="32"/>
        <v>20201116</v>
      </c>
      <c r="AE1118">
        <f>COUNTIF(Ventas!$E$2:$E$2858,'Datos 2'!AD1118)</f>
        <v>1</v>
      </c>
    </row>
    <row r="1119" spans="30:31">
      <c r="AD1119">
        <f t="shared" si="32"/>
        <v>20201117</v>
      </c>
      <c r="AE1119">
        <f>COUNTIF(Ventas!$E$2:$E$2858,'Datos 2'!AD1119)</f>
        <v>1</v>
      </c>
    </row>
    <row r="1120" spans="30:31">
      <c r="AD1120">
        <f t="shared" si="32"/>
        <v>20201118</v>
      </c>
      <c r="AE1120">
        <f>COUNTIF(Ventas!$E$2:$E$2858,'Datos 2'!AD1120)</f>
        <v>1</v>
      </c>
    </row>
    <row r="1121" spans="30:31">
      <c r="AD1121">
        <f t="shared" si="32"/>
        <v>20201119</v>
      </c>
      <c r="AE1121">
        <f>COUNTIF(Ventas!$E$2:$E$2858,'Datos 2'!AD1121)</f>
        <v>1</v>
      </c>
    </row>
    <row r="1122" spans="30:31">
      <c r="AD1122">
        <f t="shared" si="32"/>
        <v>20201120</v>
      </c>
      <c r="AE1122">
        <f>COUNTIF(Ventas!$E$2:$E$2858,'Datos 2'!AD1122)</f>
        <v>1</v>
      </c>
    </row>
    <row r="1123" spans="30:31">
      <c r="AD1123">
        <f t="shared" si="32"/>
        <v>20201121</v>
      </c>
      <c r="AE1123">
        <f>COUNTIF(Ventas!$E$2:$E$2858,'Datos 2'!AD1123)</f>
        <v>1</v>
      </c>
    </row>
    <row r="1124" spans="30:31">
      <c r="AD1124">
        <f t="shared" si="32"/>
        <v>20201122</v>
      </c>
      <c r="AE1124">
        <f>COUNTIF(Ventas!$E$2:$E$2858,'Datos 2'!AD1124)</f>
        <v>1</v>
      </c>
    </row>
    <row r="1125" spans="30:31">
      <c r="AD1125">
        <f t="shared" si="32"/>
        <v>20201123</v>
      </c>
      <c r="AE1125">
        <f>COUNTIF(Ventas!$E$2:$E$2858,'Datos 2'!AD1125)</f>
        <v>1</v>
      </c>
    </row>
    <row r="1126" spans="30:31">
      <c r="AD1126">
        <f t="shared" si="32"/>
        <v>20201124</v>
      </c>
      <c r="AE1126">
        <f>COUNTIF(Ventas!$E$2:$E$2858,'Datos 2'!AD1126)</f>
        <v>1</v>
      </c>
    </row>
    <row r="1127" spans="30:31">
      <c r="AD1127">
        <f t="shared" si="32"/>
        <v>20201125</v>
      </c>
      <c r="AE1127">
        <f>COUNTIF(Ventas!$E$2:$E$2858,'Datos 2'!AD1127)</f>
        <v>1</v>
      </c>
    </row>
    <row r="1128" spans="30:31">
      <c r="AD1128">
        <f t="shared" si="32"/>
        <v>20201126</v>
      </c>
      <c r="AE1128">
        <f>COUNTIF(Ventas!$E$2:$E$2858,'Datos 2'!AD1128)</f>
        <v>1</v>
      </c>
    </row>
    <row r="1129" spans="30:31">
      <c r="AD1129">
        <f t="shared" si="32"/>
        <v>20201127</v>
      </c>
      <c r="AE1129">
        <f>COUNTIF(Ventas!$E$2:$E$2858,'Datos 2'!AD1129)</f>
        <v>1</v>
      </c>
    </row>
    <row r="1130" spans="30:31">
      <c r="AD1130">
        <f t="shared" si="32"/>
        <v>20201128</v>
      </c>
      <c r="AE1130">
        <f>COUNTIF(Ventas!$E$2:$E$2858,'Datos 2'!AD1130)</f>
        <v>1</v>
      </c>
    </row>
    <row r="1131" spans="30:31">
      <c r="AD1131">
        <f t="shared" si="32"/>
        <v>20201129</v>
      </c>
      <c r="AE1131">
        <f>COUNTIF(Ventas!$E$2:$E$2858,'Datos 2'!AD1131)</f>
        <v>1</v>
      </c>
    </row>
    <row r="1132" spans="30:31">
      <c r="AD1132">
        <f t="shared" si="32"/>
        <v>20201130</v>
      </c>
      <c r="AE1132">
        <f>COUNTIF(Ventas!$E$2:$E$2858,'Datos 2'!AD1132)</f>
        <v>1</v>
      </c>
    </row>
    <row r="1133" spans="30:31">
      <c r="AD1133">
        <f t="shared" si="32"/>
        <v>20201131</v>
      </c>
      <c r="AE1133">
        <f>COUNTIF(Ventas!$E$2:$E$2858,'Datos 2'!AD1133)</f>
        <v>1</v>
      </c>
    </row>
    <row r="1134" spans="30:31">
      <c r="AD1134">
        <f t="shared" si="32"/>
        <v>20201132</v>
      </c>
      <c r="AE1134">
        <f>COUNTIF(Ventas!$E$2:$E$2858,'Datos 2'!AD1134)</f>
        <v>1</v>
      </c>
    </row>
    <row r="1135" spans="30:31">
      <c r="AD1135">
        <f t="shared" si="32"/>
        <v>20201133</v>
      </c>
      <c r="AE1135">
        <f>COUNTIF(Ventas!$E$2:$E$2858,'Datos 2'!AD1135)</f>
        <v>1</v>
      </c>
    </row>
    <row r="1136" spans="30:31">
      <c r="AD1136">
        <f t="shared" si="32"/>
        <v>20201134</v>
      </c>
      <c r="AE1136">
        <f>COUNTIF(Ventas!$E$2:$E$2858,'Datos 2'!AD1136)</f>
        <v>1</v>
      </c>
    </row>
    <row r="1137" spans="30:31">
      <c r="AD1137">
        <f t="shared" si="32"/>
        <v>20201135</v>
      </c>
      <c r="AE1137">
        <f>COUNTIF(Ventas!$E$2:$E$2858,'Datos 2'!AD1137)</f>
        <v>1</v>
      </c>
    </row>
    <row r="1138" spans="30:31">
      <c r="AD1138">
        <f t="shared" si="32"/>
        <v>20201136</v>
      </c>
      <c r="AE1138">
        <f>COUNTIF(Ventas!$E$2:$E$2858,'Datos 2'!AD1138)</f>
        <v>1</v>
      </c>
    </row>
    <row r="1139" spans="30:31">
      <c r="AD1139">
        <f t="shared" si="32"/>
        <v>20201137</v>
      </c>
      <c r="AE1139">
        <f>COUNTIF(Ventas!$E$2:$E$2858,'Datos 2'!AD1139)</f>
        <v>1</v>
      </c>
    </row>
    <row r="1140" spans="30:31">
      <c r="AD1140">
        <f t="shared" si="32"/>
        <v>20201138</v>
      </c>
      <c r="AE1140">
        <f>COUNTIF(Ventas!$E$2:$E$2858,'Datos 2'!AD1140)</f>
        <v>1</v>
      </c>
    </row>
    <row r="1141" spans="30:31">
      <c r="AD1141">
        <f t="shared" si="32"/>
        <v>20201139</v>
      </c>
      <c r="AE1141">
        <f>COUNTIF(Ventas!$E$2:$E$2858,'Datos 2'!AD1141)</f>
        <v>1</v>
      </c>
    </row>
    <row r="1142" spans="30:31">
      <c r="AD1142">
        <f t="shared" si="32"/>
        <v>20201140</v>
      </c>
      <c r="AE1142">
        <f>COUNTIF(Ventas!$E$2:$E$2858,'Datos 2'!AD1142)</f>
        <v>1</v>
      </c>
    </row>
    <row r="1143" spans="30:31">
      <c r="AD1143">
        <f t="shared" si="32"/>
        <v>20201141</v>
      </c>
      <c r="AE1143">
        <f>COUNTIF(Ventas!$E$2:$E$2858,'Datos 2'!AD1143)</f>
        <v>1</v>
      </c>
    </row>
    <row r="1144" spans="30:31">
      <c r="AD1144">
        <f t="shared" si="32"/>
        <v>20201142</v>
      </c>
      <c r="AE1144">
        <f>COUNTIF(Ventas!$E$2:$E$2858,'Datos 2'!AD1144)</f>
        <v>1</v>
      </c>
    </row>
    <row r="1145" spans="30:31">
      <c r="AD1145">
        <f t="shared" si="32"/>
        <v>20201143</v>
      </c>
      <c r="AE1145">
        <f>COUNTIF(Ventas!$E$2:$E$2858,'Datos 2'!AD1145)</f>
        <v>1</v>
      </c>
    </row>
    <row r="1146" spans="30:31">
      <c r="AD1146">
        <f t="shared" si="32"/>
        <v>20201144</v>
      </c>
      <c r="AE1146">
        <f>COUNTIF(Ventas!$E$2:$E$2858,'Datos 2'!AD1146)</f>
        <v>1</v>
      </c>
    </row>
    <row r="1147" spans="30:31">
      <c r="AD1147">
        <f t="shared" si="32"/>
        <v>20201145</v>
      </c>
      <c r="AE1147">
        <f>COUNTIF(Ventas!$E$2:$E$2858,'Datos 2'!AD1147)</f>
        <v>1</v>
      </c>
    </row>
    <row r="1148" spans="30:31">
      <c r="AD1148">
        <f t="shared" si="32"/>
        <v>20201146</v>
      </c>
      <c r="AE1148">
        <f>COUNTIF(Ventas!$E$2:$E$2858,'Datos 2'!AD1148)</f>
        <v>1</v>
      </c>
    </row>
    <row r="1149" spans="30:31">
      <c r="AD1149">
        <f t="shared" si="32"/>
        <v>20201147</v>
      </c>
      <c r="AE1149">
        <f>COUNTIF(Ventas!$E$2:$E$2858,'Datos 2'!AD1149)</f>
        <v>1</v>
      </c>
    </row>
    <row r="1150" spans="30:31">
      <c r="AD1150">
        <f t="shared" si="32"/>
        <v>20201148</v>
      </c>
      <c r="AE1150">
        <f>COUNTIF(Ventas!$E$2:$E$2858,'Datos 2'!AD1150)</f>
        <v>1</v>
      </c>
    </row>
    <row r="1151" spans="30:31">
      <c r="AD1151">
        <f t="shared" si="32"/>
        <v>20201149</v>
      </c>
      <c r="AE1151">
        <f>COUNTIF(Ventas!$E$2:$E$2858,'Datos 2'!AD1151)</f>
        <v>1</v>
      </c>
    </row>
    <row r="1152" spans="30:31">
      <c r="AD1152">
        <f t="shared" si="32"/>
        <v>20201150</v>
      </c>
      <c r="AE1152">
        <f>COUNTIF(Ventas!$E$2:$E$2858,'Datos 2'!AD1152)</f>
        <v>1</v>
      </c>
    </row>
    <row r="1153" spans="30:31">
      <c r="AD1153">
        <f t="shared" si="32"/>
        <v>20201151</v>
      </c>
      <c r="AE1153">
        <f>COUNTIF(Ventas!$E$2:$E$2858,'Datos 2'!AD1153)</f>
        <v>1</v>
      </c>
    </row>
    <row r="1154" spans="30:31">
      <c r="AD1154">
        <f t="shared" si="32"/>
        <v>20201152</v>
      </c>
      <c r="AE1154">
        <f>COUNTIF(Ventas!$E$2:$E$2858,'Datos 2'!AD1154)</f>
        <v>1</v>
      </c>
    </row>
    <row r="1155" spans="30:31">
      <c r="AD1155">
        <f t="shared" si="32"/>
        <v>20201153</v>
      </c>
      <c r="AE1155">
        <f>COUNTIF(Ventas!$E$2:$E$2858,'Datos 2'!AD1155)</f>
        <v>1</v>
      </c>
    </row>
    <row r="1156" spans="30:31">
      <c r="AD1156">
        <f t="shared" si="32"/>
        <v>20201154</v>
      </c>
      <c r="AE1156">
        <f>COUNTIF(Ventas!$E$2:$E$2858,'Datos 2'!AD1156)</f>
        <v>1</v>
      </c>
    </row>
    <row r="1157" spans="30:31">
      <c r="AD1157">
        <f t="shared" ref="AD1157:AD1220" si="33">AD1156+1</f>
        <v>20201155</v>
      </c>
      <c r="AE1157">
        <f>COUNTIF(Ventas!$E$2:$E$2858,'Datos 2'!AD1157)</f>
        <v>1</v>
      </c>
    </row>
    <row r="1158" spans="30:31">
      <c r="AD1158">
        <f t="shared" si="33"/>
        <v>20201156</v>
      </c>
      <c r="AE1158">
        <f>COUNTIF(Ventas!$E$2:$E$2858,'Datos 2'!AD1158)</f>
        <v>1</v>
      </c>
    </row>
    <row r="1159" spans="30:31">
      <c r="AD1159">
        <f t="shared" si="33"/>
        <v>20201157</v>
      </c>
      <c r="AE1159">
        <f>COUNTIF(Ventas!$E$2:$E$2858,'Datos 2'!AD1159)</f>
        <v>1</v>
      </c>
    </row>
    <row r="1160" spans="30:31">
      <c r="AD1160">
        <f t="shared" si="33"/>
        <v>20201158</v>
      </c>
      <c r="AE1160">
        <f>COUNTIF(Ventas!$E$2:$E$2858,'Datos 2'!AD1160)</f>
        <v>1</v>
      </c>
    </row>
    <row r="1161" spans="30:31">
      <c r="AD1161">
        <f t="shared" si="33"/>
        <v>20201159</v>
      </c>
      <c r="AE1161">
        <f>COUNTIF(Ventas!$E$2:$E$2858,'Datos 2'!AD1161)</f>
        <v>1</v>
      </c>
    </row>
    <row r="1162" spans="30:31">
      <c r="AD1162">
        <f t="shared" si="33"/>
        <v>20201160</v>
      </c>
      <c r="AE1162">
        <f>COUNTIF(Ventas!$E$2:$E$2858,'Datos 2'!AD1162)</f>
        <v>1</v>
      </c>
    </row>
    <row r="1163" spans="30:31">
      <c r="AD1163">
        <f t="shared" si="33"/>
        <v>20201161</v>
      </c>
      <c r="AE1163">
        <f>COUNTIF(Ventas!$E$2:$E$2858,'Datos 2'!AD1163)</f>
        <v>1</v>
      </c>
    </row>
    <row r="1164" spans="30:31">
      <c r="AD1164">
        <f t="shared" si="33"/>
        <v>20201162</v>
      </c>
      <c r="AE1164">
        <f>COUNTIF(Ventas!$E$2:$E$2858,'Datos 2'!AD1164)</f>
        <v>1</v>
      </c>
    </row>
    <row r="1165" spans="30:31">
      <c r="AD1165">
        <f t="shared" si="33"/>
        <v>20201163</v>
      </c>
      <c r="AE1165">
        <f>COUNTIF(Ventas!$E$2:$E$2858,'Datos 2'!AD1165)</f>
        <v>1</v>
      </c>
    </row>
    <row r="1166" spans="30:31">
      <c r="AD1166">
        <f t="shared" si="33"/>
        <v>20201164</v>
      </c>
      <c r="AE1166">
        <f>COUNTIF(Ventas!$E$2:$E$2858,'Datos 2'!AD1166)</f>
        <v>1</v>
      </c>
    </row>
    <row r="1167" spans="30:31">
      <c r="AD1167">
        <f t="shared" si="33"/>
        <v>20201165</v>
      </c>
      <c r="AE1167">
        <f>COUNTIF(Ventas!$E$2:$E$2858,'Datos 2'!AD1167)</f>
        <v>1</v>
      </c>
    </row>
    <row r="1168" spans="30:31">
      <c r="AD1168">
        <f t="shared" si="33"/>
        <v>20201166</v>
      </c>
      <c r="AE1168">
        <f>COUNTIF(Ventas!$E$2:$E$2858,'Datos 2'!AD1168)</f>
        <v>1</v>
      </c>
    </row>
    <row r="1169" spans="30:31">
      <c r="AD1169">
        <f t="shared" si="33"/>
        <v>20201167</v>
      </c>
      <c r="AE1169">
        <f>COUNTIF(Ventas!$E$2:$E$2858,'Datos 2'!AD1169)</f>
        <v>1</v>
      </c>
    </row>
    <row r="1170" spans="30:31">
      <c r="AD1170">
        <f t="shared" si="33"/>
        <v>20201168</v>
      </c>
      <c r="AE1170">
        <f>COUNTIF(Ventas!$E$2:$E$2858,'Datos 2'!AD1170)</f>
        <v>1</v>
      </c>
    </row>
    <row r="1171" spans="30:31">
      <c r="AD1171">
        <f t="shared" si="33"/>
        <v>20201169</v>
      </c>
      <c r="AE1171">
        <f>COUNTIF(Ventas!$E$2:$E$2858,'Datos 2'!AD1171)</f>
        <v>1</v>
      </c>
    </row>
    <row r="1172" spans="30:31">
      <c r="AD1172">
        <f t="shared" si="33"/>
        <v>20201170</v>
      </c>
      <c r="AE1172">
        <f>COUNTIF(Ventas!$E$2:$E$2858,'Datos 2'!AD1172)</f>
        <v>1</v>
      </c>
    </row>
    <row r="1173" spans="30:31">
      <c r="AD1173">
        <f t="shared" si="33"/>
        <v>20201171</v>
      </c>
      <c r="AE1173">
        <f>COUNTIF(Ventas!$E$2:$E$2858,'Datos 2'!AD1173)</f>
        <v>1</v>
      </c>
    </row>
    <row r="1174" spans="30:31">
      <c r="AD1174">
        <f t="shared" si="33"/>
        <v>20201172</v>
      </c>
      <c r="AE1174">
        <f>COUNTIF(Ventas!$E$2:$E$2858,'Datos 2'!AD1174)</f>
        <v>1</v>
      </c>
    </row>
    <row r="1175" spans="30:31">
      <c r="AD1175">
        <f t="shared" si="33"/>
        <v>20201173</v>
      </c>
      <c r="AE1175">
        <f>COUNTIF(Ventas!$E$2:$E$2858,'Datos 2'!AD1175)</f>
        <v>1</v>
      </c>
    </row>
    <row r="1176" spans="30:31">
      <c r="AD1176">
        <f t="shared" si="33"/>
        <v>20201174</v>
      </c>
      <c r="AE1176">
        <f>COUNTIF(Ventas!$E$2:$E$2858,'Datos 2'!AD1176)</f>
        <v>1</v>
      </c>
    </row>
    <row r="1177" spans="30:31">
      <c r="AD1177">
        <f t="shared" si="33"/>
        <v>20201175</v>
      </c>
      <c r="AE1177">
        <f>COUNTIF(Ventas!$E$2:$E$2858,'Datos 2'!AD1177)</f>
        <v>1</v>
      </c>
    </row>
    <row r="1178" spans="30:31">
      <c r="AD1178">
        <f t="shared" si="33"/>
        <v>20201176</v>
      </c>
      <c r="AE1178">
        <f>COUNTIF(Ventas!$E$2:$E$2858,'Datos 2'!AD1178)</f>
        <v>1</v>
      </c>
    </row>
    <row r="1179" spans="30:31">
      <c r="AD1179">
        <f t="shared" si="33"/>
        <v>20201177</v>
      </c>
      <c r="AE1179">
        <f>COUNTIF(Ventas!$E$2:$E$2858,'Datos 2'!AD1179)</f>
        <v>1</v>
      </c>
    </row>
    <row r="1180" spans="30:31">
      <c r="AD1180">
        <f t="shared" si="33"/>
        <v>20201178</v>
      </c>
      <c r="AE1180">
        <f>COUNTIF(Ventas!$E$2:$E$2858,'Datos 2'!AD1180)</f>
        <v>1</v>
      </c>
    </row>
    <row r="1181" spans="30:31">
      <c r="AD1181">
        <f t="shared" si="33"/>
        <v>20201179</v>
      </c>
      <c r="AE1181">
        <f>COUNTIF(Ventas!$E$2:$E$2858,'Datos 2'!AD1181)</f>
        <v>1</v>
      </c>
    </row>
    <row r="1182" spans="30:31">
      <c r="AD1182">
        <f t="shared" si="33"/>
        <v>20201180</v>
      </c>
      <c r="AE1182">
        <f>COUNTIF(Ventas!$E$2:$E$2858,'Datos 2'!AD1182)</f>
        <v>1</v>
      </c>
    </row>
    <row r="1183" spans="30:31">
      <c r="AD1183">
        <f t="shared" si="33"/>
        <v>20201181</v>
      </c>
      <c r="AE1183">
        <f>COUNTIF(Ventas!$E$2:$E$2858,'Datos 2'!AD1183)</f>
        <v>2</v>
      </c>
    </row>
    <row r="1184" spans="30:31">
      <c r="AD1184">
        <f t="shared" si="33"/>
        <v>20201182</v>
      </c>
      <c r="AE1184">
        <f>COUNTIF(Ventas!$E$2:$E$2858,'Datos 2'!AD1184)</f>
        <v>1</v>
      </c>
    </row>
    <row r="1185" spans="30:31">
      <c r="AD1185">
        <f t="shared" si="33"/>
        <v>20201183</v>
      </c>
      <c r="AE1185">
        <f>COUNTIF(Ventas!$E$2:$E$2858,'Datos 2'!AD1185)</f>
        <v>1</v>
      </c>
    </row>
    <row r="1186" spans="30:31">
      <c r="AD1186">
        <f t="shared" si="33"/>
        <v>20201184</v>
      </c>
      <c r="AE1186">
        <f>COUNTIF(Ventas!$E$2:$E$2858,'Datos 2'!AD1186)</f>
        <v>1</v>
      </c>
    </row>
    <row r="1187" spans="30:31">
      <c r="AD1187">
        <f t="shared" si="33"/>
        <v>20201185</v>
      </c>
      <c r="AE1187">
        <f>COUNTIF(Ventas!$E$2:$E$2858,'Datos 2'!AD1187)</f>
        <v>1</v>
      </c>
    </row>
    <row r="1188" spans="30:31">
      <c r="AD1188">
        <f t="shared" si="33"/>
        <v>20201186</v>
      </c>
      <c r="AE1188">
        <f>COUNTIF(Ventas!$E$2:$E$2858,'Datos 2'!AD1188)</f>
        <v>1</v>
      </c>
    </row>
    <row r="1189" spans="30:31">
      <c r="AD1189">
        <f t="shared" si="33"/>
        <v>20201187</v>
      </c>
      <c r="AE1189">
        <f>COUNTIF(Ventas!$E$2:$E$2858,'Datos 2'!AD1189)</f>
        <v>1</v>
      </c>
    </row>
    <row r="1190" spans="30:31">
      <c r="AD1190">
        <f t="shared" si="33"/>
        <v>20201188</v>
      </c>
      <c r="AE1190">
        <f>COUNTIF(Ventas!$E$2:$E$2858,'Datos 2'!AD1190)</f>
        <v>1</v>
      </c>
    </row>
    <row r="1191" spans="30:31">
      <c r="AD1191">
        <f t="shared" si="33"/>
        <v>20201189</v>
      </c>
      <c r="AE1191">
        <f>COUNTIF(Ventas!$E$2:$E$2858,'Datos 2'!AD1191)</f>
        <v>1</v>
      </c>
    </row>
    <row r="1192" spans="30:31">
      <c r="AD1192">
        <f t="shared" si="33"/>
        <v>20201190</v>
      </c>
      <c r="AE1192">
        <f>COUNTIF(Ventas!$E$2:$E$2858,'Datos 2'!AD1192)</f>
        <v>1</v>
      </c>
    </row>
    <row r="1193" spans="30:31">
      <c r="AD1193">
        <f t="shared" si="33"/>
        <v>20201191</v>
      </c>
      <c r="AE1193">
        <f>COUNTIF(Ventas!$E$2:$E$2858,'Datos 2'!AD1193)</f>
        <v>1</v>
      </c>
    </row>
    <row r="1194" spans="30:31">
      <c r="AD1194">
        <f t="shared" si="33"/>
        <v>20201192</v>
      </c>
      <c r="AE1194">
        <f>COUNTIF(Ventas!$E$2:$E$2858,'Datos 2'!AD1194)</f>
        <v>1</v>
      </c>
    </row>
    <row r="1195" spans="30:31">
      <c r="AD1195">
        <f t="shared" si="33"/>
        <v>20201193</v>
      </c>
      <c r="AE1195">
        <f>COUNTIF(Ventas!$E$2:$E$2858,'Datos 2'!AD1195)</f>
        <v>1</v>
      </c>
    </row>
    <row r="1196" spans="30:31">
      <c r="AD1196">
        <f t="shared" si="33"/>
        <v>20201194</v>
      </c>
      <c r="AE1196">
        <f>COUNTIF(Ventas!$E$2:$E$2858,'Datos 2'!AD1196)</f>
        <v>1</v>
      </c>
    </row>
    <row r="1197" spans="30:31">
      <c r="AD1197">
        <f t="shared" si="33"/>
        <v>20201195</v>
      </c>
      <c r="AE1197">
        <f>COUNTIF(Ventas!$E$2:$E$2858,'Datos 2'!AD1197)</f>
        <v>1</v>
      </c>
    </row>
    <row r="1198" spans="30:31">
      <c r="AD1198">
        <f t="shared" si="33"/>
        <v>20201196</v>
      </c>
      <c r="AE1198">
        <f>COUNTIF(Ventas!$E$2:$E$2858,'Datos 2'!AD1198)</f>
        <v>1</v>
      </c>
    </row>
    <row r="1199" spans="30:31">
      <c r="AD1199">
        <f t="shared" si="33"/>
        <v>20201197</v>
      </c>
      <c r="AE1199">
        <f>COUNTIF(Ventas!$E$2:$E$2858,'Datos 2'!AD1199)</f>
        <v>1</v>
      </c>
    </row>
    <row r="1200" spans="30:31">
      <c r="AD1200">
        <f t="shared" si="33"/>
        <v>20201198</v>
      </c>
      <c r="AE1200">
        <f>COUNTIF(Ventas!$E$2:$E$2858,'Datos 2'!AD1200)</f>
        <v>1</v>
      </c>
    </row>
    <row r="1201" spans="30:31">
      <c r="AD1201">
        <f t="shared" si="33"/>
        <v>20201199</v>
      </c>
      <c r="AE1201">
        <f>COUNTIF(Ventas!$E$2:$E$2858,'Datos 2'!AD1201)</f>
        <v>1</v>
      </c>
    </row>
    <row r="1202" spans="30:31">
      <c r="AD1202">
        <f t="shared" si="33"/>
        <v>20201200</v>
      </c>
      <c r="AE1202">
        <f>COUNTIF(Ventas!$E$2:$E$2858,'Datos 2'!AD1202)</f>
        <v>1</v>
      </c>
    </row>
    <row r="1203" spans="30:31">
      <c r="AD1203">
        <f t="shared" si="33"/>
        <v>20201201</v>
      </c>
      <c r="AE1203">
        <f>COUNTIF(Ventas!$E$2:$E$2858,'Datos 2'!AD1203)</f>
        <v>1</v>
      </c>
    </row>
    <row r="1204" spans="30:31">
      <c r="AD1204">
        <f t="shared" si="33"/>
        <v>20201202</v>
      </c>
      <c r="AE1204">
        <f>COUNTIF(Ventas!$E$2:$E$2858,'Datos 2'!AD1204)</f>
        <v>1</v>
      </c>
    </row>
    <row r="1205" spans="30:31">
      <c r="AD1205">
        <f t="shared" si="33"/>
        <v>20201203</v>
      </c>
      <c r="AE1205">
        <f>COUNTIF(Ventas!$E$2:$E$2858,'Datos 2'!AD1205)</f>
        <v>1</v>
      </c>
    </row>
    <row r="1206" spans="30:31">
      <c r="AD1206">
        <f t="shared" si="33"/>
        <v>20201204</v>
      </c>
      <c r="AE1206">
        <f>COUNTIF(Ventas!$E$2:$E$2858,'Datos 2'!AD1206)</f>
        <v>1</v>
      </c>
    </row>
    <row r="1207" spans="30:31">
      <c r="AD1207">
        <f t="shared" si="33"/>
        <v>20201205</v>
      </c>
      <c r="AE1207">
        <f>COUNTIF(Ventas!$E$2:$E$2858,'Datos 2'!AD1207)</f>
        <v>1</v>
      </c>
    </row>
    <row r="1208" spans="30:31">
      <c r="AD1208">
        <f t="shared" si="33"/>
        <v>20201206</v>
      </c>
      <c r="AE1208">
        <f>COUNTIF(Ventas!$E$2:$E$2858,'Datos 2'!AD1208)</f>
        <v>1</v>
      </c>
    </row>
    <row r="1209" spans="30:31">
      <c r="AD1209">
        <f t="shared" si="33"/>
        <v>20201207</v>
      </c>
      <c r="AE1209">
        <f>COUNTIF(Ventas!$E$2:$E$2858,'Datos 2'!AD1209)</f>
        <v>1</v>
      </c>
    </row>
    <row r="1210" spans="30:31">
      <c r="AD1210">
        <f t="shared" si="33"/>
        <v>20201208</v>
      </c>
      <c r="AE1210">
        <f>COUNTIF(Ventas!$E$2:$E$2858,'Datos 2'!AD1210)</f>
        <v>1</v>
      </c>
    </row>
    <row r="1211" spans="30:31">
      <c r="AD1211">
        <f t="shared" si="33"/>
        <v>20201209</v>
      </c>
      <c r="AE1211">
        <f>COUNTIF(Ventas!$E$2:$E$2858,'Datos 2'!AD1211)</f>
        <v>1</v>
      </c>
    </row>
    <row r="1212" spans="30:31">
      <c r="AD1212">
        <f t="shared" si="33"/>
        <v>20201210</v>
      </c>
      <c r="AE1212">
        <f>COUNTIF(Ventas!$E$2:$E$2858,'Datos 2'!AD1212)</f>
        <v>1</v>
      </c>
    </row>
    <row r="1213" spans="30:31">
      <c r="AD1213">
        <f t="shared" si="33"/>
        <v>20201211</v>
      </c>
      <c r="AE1213">
        <f>COUNTIF(Ventas!$E$2:$E$2858,'Datos 2'!AD1213)</f>
        <v>1</v>
      </c>
    </row>
    <row r="1214" spans="30:31">
      <c r="AD1214">
        <f t="shared" si="33"/>
        <v>20201212</v>
      </c>
      <c r="AE1214">
        <f>COUNTIF(Ventas!$E$2:$E$2858,'Datos 2'!AD1214)</f>
        <v>1</v>
      </c>
    </row>
    <row r="1215" spans="30:31">
      <c r="AD1215">
        <f t="shared" si="33"/>
        <v>20201213</v>
      </c>
      <c r="AE1215">
        <f>COUNTIF(Ventas!$E$2:$E$2858,'Datos 2'!AD1215)</f>
        <v>1</v>
      </c>
    </row>
    <row r="1216" spans="30:31">
      <c r="AD1216">
        <f t="shared" si="33"/>
        <v>20201214</v>
      </c>
      <c r="AE1216">
        <f>COUNTIF(Ventas!$E$2:$E$2858,'Datos 2'!AD1216)</f>
        <v>1</v>
      </c>
    </row>
    <row r="1217" spans="30:31">
      <c r="AD1217">
        <f t="shared" si="33"/>
        <v>20201215</v>
      </c>
      <c r="AE1217">
        <f>COUNTIF(Ventas!$E$2:$E$2858,'Datos 2'!AD1217)</f>
        <v>1</v>
      </c>
    </row>
    <row r="1218" spans="30:31">
      <c r="AD1218">
        <f t="shared" si="33"/>
        <v>20201216</v>
      </c>
      <c r="AE1218">
        <f>COUNTIF(Ventas!$E$2:$E$2858,'Datos 2'!AD1218)</f>
        <v>1</v>
      </c>
    </row>
    <row r="1219" spans="30:31">
      <c r="AD1219">
        <f t="shared" si="33"/>
        <v>20201217</v>
      </c>
      <c r="AE1219">
        <f>COUNTIF(Ventas!$E$2:$E$2858,'Datos 2'!AD1219)</f>
        <v>1</v>
      </c>
    </row>
    <row r="1220" spans="30:31">
      <c r="AD1220">
        <f t="shared" si="33"/>
        <v>20201218</v>
      </c>
      <c r="AE1220">
        <f>COUNTIF(Ventas!$E$2:$E$2858,'Datos 2'!AD1220)</f>
        <v>1</v>
      </c>
    </row>
    <row r="1221" spans="30:31">
      <c r="AD1221">
        <f t="shared" ref="AD1221:AD1284" si="34">AD1220+1</f>
        <v>20201219</v>
      </c>
      <c r="AE1221">
        <f>COUNTIF(Ventas!$E$2:$E$2858,'Datos 2'!AD1221)</f>
        <v>1</v>
      </c>
    </row>
    <row r="1222" spans="30:31">
      <c r="AD1222">
        <f t="shared" si="34"/>
        <v>20201220</v>
      </c>
      <c r="AE1222">
        <f>COUNTIF(Ventas!$E$2:$E$2858,'Datos 2'!AD1222)</f>
        <v>1</v>
      </c>
    </row>
    <row r="1223" spans="30:31">
      <c r="AD1223">
        <f t="shared" si="34"/>
        <v>20201221</v>
      </c>
      <c r="AE1223">
        <f>COUNTIF(Ventas!$E$2:$E$2858,'Datos 2'!AD1223)</f>
        <v>1</v>
      </c>
    </row>
    <row r="1224" spans="30:31">
      <c r="AD1224">
        <f t="shared" si="34"/>
        <v>20201222</v>
      </c>
      <c r="AE1224">
        <f>COUNTIF(Ventas!$E$2:$E$2858,'Datos 2'!AD1224)</f>
        <v>1</v>
      </c>
    </row>
    <row r="1225" spans="30:31">
      <c r="AD1225">
        <f t="shared" si="34"/>
        <v>20201223</v>
      </c>
      <c r="AE1225">
        <f>COUNTIF(Ventas!$E$2:$E$2858,'Datos 2'!AD1225)</f>
        <v>1</v>
      </c>
    </row>
    <row r="1226" spans="30:31">
      <c r="AD1226">
        <f t="shared" si="34"/>
        <v>20201224</v>
      </c>
      <c r="AE1226">
        <f>COUNTIF(Ventas!$E$2:$E$2858,'Datos 2'!AD1226)</f>
        <v>1</v>
      </c>
    </row>
    <row r="1227" spans="30:31">
      <c r="AD1227">
        <f t="shared" si="34"/>
        <v>20201225</v>
      </c>
      <c r="AE1227">
        <f>COUNTIF(Ventas!$E$2:$E$2858,'Datos 2'!AD1227)</f>
        <v>1</v>
      </c>
    </row>
    <row r="1228" spans="30:31">
      <c r="AD1228">
        <f t="shared" si="34"/>
        <v>20201226</v>
      </c>
      <c r="AE1228">
        <f>COUNTIF(Ventas!$E$2:$E$2858,'Datos 2'!AD1228)</f>
        <v>1</v>
      </c>
    </row>
    <row r="1229" spans="30:31">
      <c r="AD1229">
        <f t="shared" si="34"/>
        <v>20201227</v>
      </c>
      <c r="AE1229">
        <f>COUNTIF(Ventas!$E$2:$E$2858,'Datos 2'!AD1229)</f>
        <v>1</v>
      </c>
    </row>
    <row r="1230" spans="30:31">
      <c r="AD1230">
        <f t="shared" si="34"/>
        <v>20201228</v>
      </c>
      <c r="AE1230">
        <f>COUNTIF(Ventas!$E$2:$E$2858,'Datos 2'!AD1230)</f>
        <v>1</v>
      </c>
    </row>
    <row r="1231" spans="30:31">
      <c r="AD1231">
        <f t="shared" si="34"/>
        <v>20201229</v>
      </c>
      <c r="AE1231">
        <f>COUNTIF(Ventas!$E$2:$E$2858,'Datos 2'!AD1231)</f>
        <v>1</v>
      </c>
    </row>
    <row r="1232" spans="30:31">
      <c r="AD1232">
        <f t="shared" si="34"/>
        <v>20201230</v>
      </c>
      <c r="AE1232">
        <f>COUNTIF(Ventas!$E$2:$E$2858,'Datos 2'!AD1232)</f>
        <v>1</v>
      </c>
    </row>
    <row r="1233" spans="30:31">
      <c r="AD1233">
        <f t="shared" si="34"/>
        <v>20201231</v>
      </c>
      <c r="AE1233">
        <f>COUNTIF(Ventas!$E$2:$E$2858,'Datos 2'!AD1233)</f>
        <v>1</v>
      </c>
    </row>
    <row r="1234" spans="30:31">
      <c r="AD1234">
        <f t="shared" si="34"/>
        <v>20201232</v>
      </c>
      <c r="AE1234">
        <f>COUNTIF(Ventas!$E$2:$E$2858,'Datos 2'!AD1234)</f>
        <v>1</v>
      </c>
    </row>
    <row r="1235" spans="30:31">
      <c r="AD1235">
        <f t="shared" si="34"/>
        <v>20201233</v>
      </c>
      <c r="AE1235">
        <f>COUNTIF(Ventas!$E$2:$E$2858,'Datos 2'!AD1235)</f>
        <v>1</v>
      </c>
    </row>
    <row r="1236" spans="30:31">
      <c r="AD1236">
        <f t="shared" si="34"/>
        <v>20201234</v>
      </c>
      <c r="AE1236">
        <f>COUNTIF(Ventas!$E$2:$E$2858,'Datos 2'!AD1236)</f>
        <v>1</v>
      </c>
    </row>
    <row r="1237" spans="30:31">
      <c r="AD1237">
        <f t="shared" si="34"/>
        <v>20201235</v>
      </c>
      <c r="AE1237">
        <f>COUNTIF(Ventas!$E$2:$E$2858,'Datos 2'!AD1237)</f>
        <v>1</v>
      </c>
    </row>
    <row r="1238" spans="30:31">
      <c r="AD1238">
        <f t="shared" si="34"/>
        <v>20201236</v>
      </c>
      <c r="AE1238">
        <f>COUNTIF(Ventas!$E$2:$E$2858,'Datos 2'!AD1238)</f>
        <v>1</v>
      </c>
    </row>
    <row r="1239" spans="30:31">
      <c r="AD1239">
        <f t="shared" si="34"/>
        <v>20201237</v>
      </c>
      <c r="AE1239">
        <f>COUNTIF(Ventas!$E$2:$E$2858,'Datos 2'!AD1239)</f>
        <v>1</v>
      </c>
    </row>
    <row r="1240" spans="30:31">
      <c r="AD1240">
        <f t="shared" si="34"/>
        <v>20201238</v>
      </c>
      <c r="AE1240">
        <f>COUNTIF(Ventas!$E$2:$E$2858,'Datos 2'!AD1240)</f>
        <v>1</v>
      </c>
    </row>
    <row r="1241" spans="30:31">
      <c r="AD1241">
        <f t="shared" si="34"/>
        <v>20201239</v>
      </c>
      <c r="AE1241">
        <f>COUNTIF(Ventas!$E$2:$E$2858,'Datos 2'!AD1241)</f>
        <v>1</v>
      </c>
    </row>
    <row r="1242" spans="30:31">
      <c r="AD1242">
        <f t="shared" si="34"/>
        <v>20201240</v>
      </c>
      <c r="AE1242">
        <f>COUNTIF(Ventas!$E$2:$E$2858,'Datos 2'!AD1242)</f>
        <v>1</v>
      </c>
    </row>
    <row r="1243" spans="30:31">
      <c r="AD1243">
        <f t="shared" si="34"/>
        <v>20201241</v>
      </c>
      <c r="AE1243">
        <f>COUNTIF(Ventas!$E$2:$E$2858,'Datos 2'!AD1243)</f>
        <v>1</v>
      </c>
    </row>
    <row r="1244" spans="30:31">
      <c r="AD1244">
        <f t="shared" si="34"/>
        <v>20201242</v>
      </c>
      <c r="AE1244">
        <f>COUNTIF(Ventas!$E$2:$E$2858,'Datos 2'!AD1244)</f>
        <v>1</v>
      </c>
    </row>
    <row r="1245" spans="30:31">
      <c r="AD1245">
        <f t="shared" si="34"/>
        <v>20201243</v>
      </c>
      <c r="AE1245">
        <f>COUNTIF(Ventas!$E$2:$E$2858,'Datos 2'!AD1245)</f>
        <v>1</v>
      </c>
    </row>
    <row r="1246" spans="30:31">
      <c r="AD1246">
        <f t="shared" si="34"/>
        <v>20201244</v>
      </c>
      <c r="AE1246">
        <f>COUNTIF(Ventas!$E$2:$E$2858,'Datos 2'!AD1246)</f>
        <v>1</v>
      </c>
    </row>
    <row r="1247" spans="30:31">
      <c r="AD1247">
        <f t="shared" si="34"/>
        <v>20201245</v>
      </c>
      <c r="AE1247">
        <f>COUNTIF(Ventas!$E$2:$E$2858,'Datos 2'!AD1247)</f>
        <v>1</v>
      </c>
    </row>
    <row r="1248" spans="30:31">
      <c r="AD1248">
        <f t="shared" si="34"/>
        <v>20201246</v>
      </c>
      <c r="AE1248">
        <f>COUNTIF(Ventas!$E$2:$E$2858,'Datos 2'!AD1248)</f>
        <v>1</v>
      </c>
    </row>
    <row r="1249" spans="30:31">
      <c r="AD1249">
        <f t="shared" si="34"/>
        <v>20201247</v>
      </c>
      <c r="AE1249">
        <f>COUNTIF(Ventas!$E$2:$E$2858,'Datos 2'!AD1249)</f>
        <v>1</v>
      </c>
    </row>
    <row r="1250" spans="30:31">
      <c r="AD1250">
        <f t="shared" si="34"/>
        <v>20201248</v>
      </c>
      <c r="AE1250">
        <f>COUNTIF(Ventas!$E$2:$E$2858,'Datos 2'!AD1250)</f>
        <v>1</v>
      </c>
    </row>
    <row r="1251" spans="30:31">
      <c r="AD1251">
        <f t="shared" si="34"/>
        <v>20201249</v>
      </c>
      <c r="AE1251">
        <f>COUNTIF(Ventas!$E$2:$E$2858,'Datos 2'!AD1251)</f>
        <v>1</v>
      </c>
    </row>
    <row r="1252" spans="30:31">
      <c r="AD1252">
        <f t="shared" si="34"/>
        <v>20201250</v>
      </c>
      <c r="AE1252">
        <f>COUNTIF(Ventas!$E$2:$E$2858,'Datos 2'!AD1252)</f>
        <v>1</v>
      </c>
    </row>
    <row r="1253" spans="30:31">
      <c r="AD1253">
        <f t="shared" si="34"/>
        <v>20201251</v>
      </c>
      <c r="AE1253">
        <f>COUNTIF(Ventas!$E$2:$E$2858,'Datos 2'!AD1253)</f>
        <v>1</v>
      </c>
    </row>
    <row r="1254" spans="30:31">
      <c r="AD1254">
        <f t="shared" si="34"/>
        <v>20201252</v>
      </c>
      <c r="AE1254">
        <f>COUNTIF(Ventas!$E$2:$E$2858,'Datos 2'!AD1254)</f>
        <v>1</v>
      </c>
    </row>
    <row r="1255" spans="30:31">
      <c r="AD1255">
        <f t="shared" si="34"/>
        <v>20201253</v>
      </c>
      <c r="AE1255">
        <f>COUNTIF(Ventas!$E$2:$E$2858,'Datos 2'!AD1255)</f>
        <v>1</v>
      </c>
    </row>
    <row r="1256" spans="30:31">
      <c r="AD1256">
        <f t="shared" si="34"/>
        <v>20201254</v>
      </c>
      <c r="AE1256">
        <f>COUNTIF(Ventas!$E$2:$E$2858,'Datos 2'!AD1256)</f>
        <v>1</v>
      </c>
    </row>
    <row r="1257" spans="30:31">
      <c r="AD1257">
        <f t="shared" si="34"/>
        <v>20201255</v>
      </c>
      <c r="AE1257">
        <f>COUNTIF(Ventas!$E$2:$E$2858,'Datos 2'!AD1257)</f>
        <v>1</v>
      </c>
    </row>
    <row r="1258" spans="30:31">
      <c r="AD1258">
        <f t="shared" si="34"/>
        <v>20201256</v>
      </c>
      <c r="AE1258">
        <f>COUNTIF(Ventas!$E$2:$E$2858,'Datos 2'!AD1258)</f>
        <v>1</v>
      </c>
    </row>
    <row r="1259" spans="30:31">
      <c r="AD1259">
        <f t="shared" si="34"/>
        <v>20201257</v>
      </c>
      <c r="AE1259">
        <f>COUNTIF(Ventas!$E$2:$E$2858,'Datos 2'!AD1259)</f>
        <v>1</v>
      </c>
    </row>
    <row r="1260" spans="30:31">
      <c r="AD1260">
        <f t="shared" si="34"/>
        <v>20201258</v>
      </c>
      <c r="AE1260">
        <f>COUNTIF(Ventas!$E$2:$E$2858,'Datos 2'!AD1260)</f>
        <v>1</v>
      </c>
    </row>
    <row r="1261" spans="30:31">
      <c r="AD1261">
        <f t="shared" si="34"/>
        <v>20201259</v>
      </c>
      <c r="AE1261">
        <f>COUNTIF(Ventas!$E$2:$E$2858,'Datos 2'!AD1261)</f>
        <v>1</v>
      </c>
    </row>
    <row r="1262" spans="30:31">
      <c r="AD1262">
        <f t="shared" si="34"/>
        <v>20201260</v>
      </c>
      <c r="AE1262">
        <f>COUNTIF(Ventas!$E$2:$E$2858,'Datos 2'!AD1262)</f>
        <v>1</v>
      </c>
    </row>
    <row r="1263" spans="30:31">
      <c r="AD1263">
        <f t="shared" si="34"/>
        <v>20201261</v>
      </c>
      <c r="AE1263">
        <f>COUNTIF(Ventas!$E$2:$E$2858,'Datos 2'!AD1263)</f>
        <v>1</v>
      </c>
    </row>
    <row r="1264" spans="30:31">
      <c r="AD1264">
        <f t="shared" si="34"/>
        <v>20201262</v>
      </c>
      <c r="AE1264">
        <f>COUNTIF(Ventas!$E$2:$E$2858,'Datos 2'!AD1264)</f>
        <v>1</v>
      </c>
    </row>
    <row r="1265" spans="30:31">
      <c r="AD1265">
        <f t="shared" si="34"/>
        <v>20201263</v>
      </c>
      <c r="AE1265">
        <f>COUNTIF(Ventas!$E$2:$E$2858,'Datos 2'!AD1265)</f>
        <v>1</v>
      </c>
    </row>
    <row r="1266" spans="30:31">
      <c r="AD1266">
        <f t="shared" si="34"/>
        <v>20201264</v>
      </c>
      <c r="AE1266">
        <f>COUNTIF(Ventas!$E$2:$E$2858,'Datos 2'!AD1266)</f>
        <v>1</v>
      </c>
    </row>
    <row r="1267" spans="30:31">
      <c r="AD1267">
        <f t="shared" si="34"/>
        <v>20201265</v>
      </c>
      <c r="AE1267">
        <f>COUNTIF(Ventas!$E$2:$E$2858,'Datos 2'!AD1267)</f>
        <v>1</v>
      </c>
    </row>
    <row r="1268" spans="30:31">
      <c r="AD1268">
        <f t="shared" si="34"/>
        <v>20201266</v>
      </c>
      <c r="AE1268">
        <f>COUNTIF(Ventas!$E$2:$E$2858,'Datos 2'!AD1268)</f>
        <v>1</v>
      </c>
    </row>
    <row r="1269" spans="30:31">
      <c r="AD1269">
        <f t="shared" si="34"/>
        <v>20201267</v>
      </c>
      <c r="AE1269">
        <f>COUNTIF(Ventas!$E$2:$E$2858,'Datos 2'!AD1269)</f>
        <v>1</v>
      </c>
    </row>
    <row r="1270" spans="30:31">
      <c r="AD1270">
        <f t="shared" si="34"/>
        <v>20201268</v>
      </c>
      <c r="AE1270">
        <f>COUNTIF(Ventas!$E$2:$E$2858,'Datos 2'!AD1270)</f>
        <v>1</v>
      </c>
    </row>
    <row r="1271" spans="30:31">
      <c r="AD1271">
        <f t="shared" si="34"/>
        <v>20201269</v>
      </c>
      <c r="AE1271">
        <f>COUNTIF(Ventas!$E$2:$E$2858,'Datos 2'!AD1271)</f>
        <v>1</v>
      </c>
    </row>
    <row r="1272" spans="30:31">
      <c r="AD1272">
        <f t="shared" si="34"/>
        <v>20201270</v>
      </c>
      <c r="AE1272">
        <f>COUNTIF(Ventas!$E$2:$E$2858,'Datos 2'!AD1272)</f>
        <v>1</v>
      </c>
    </row>
    <row r="1273" spans="30:31">
      <c r="AD1273">
        <f t="shared" si="34"/>
        <v>20201271</v>
      </c>
      <c r="AE1273">
        <f>COUNTIF(Ventas!$E$2:$E$2858,'Datos 2'!AD1273)</f>
        <v>1</v>
      </c>
    </row>
    <row r="1274" spans="30:31">
      <c r="AD1274">
        <f t="shared" si="34"/>
        <v>20201272</v>
      </c>
      <c r="AE1274">
        <f>COUNTIF(Ventas!$E$2:$E$2858,'Datos 2'!AD1274)</f>
        <v>1</v>
      </c>
    </row>
    <row r="1275" spans="30:31">
      <c r="AD1275">
        <f t="shared" si="34"/>
        <v>20201273</v>
      </c>
      <c r="AE1275">
        <f>COUNTIF(Ventas!$E$2:$E$2858,'Datos 2'!AD1275)</f>
        <v>1</v>
      </c>
    </row>
    <row r="1276" spans="30:31">
      <c r="AD1276">
        <f t="shared" si="34"/>
        <v>20201274</v>
      </c>
      <c r="AE1276">
        <f>COUNTIF(Ventas!$E$2:$E$2858,'Datos 2'!AD1276)</f>
        <v>1</v>
      </c>
    </row>
    <row r="1277" spans="30:31">
      <c r="AD1277">
        <f t="shared" si="34"/>
        <v>20201275</v>
      </c>
      <c r="AE1277">
        <f>COUNTIF(Ventas!$E$2:$E$2858,'Datos 2'!AD1277)</f>
        <v>1</v>
      </c>
    </row>
    <row r="1278" spans="30:31">
      <c r="AD1278">
        <f t="shared" si="34"/>
        <v>20201276</v>
      </c>
      <c r="AE1278">
        <f>COUNTIF(Ventas!$E$2:$E$2858,'Datos 2'!AD1278)</f>
        <v>1</v>
      </c>
    </row>
    <row r="1279" spans="30:31">
      <c r="AD1279">
        <f t="shared" si="34"/>
        <v>20201277</v>
      </c>
      <c r="AE1279">
        <f>COUNTIF(Ventas!$E$2:$E$2858,'Datos 2'!AD1279)</f>
        <v>1</v>
      </c>
    </row>
    <row r="1280" spans="30:31">
      <c r="AD1280">
        <f t="shared" si="34"/>
        <v>20201278</v>
      </c>
      <c r="AE1280">
        <f>COUNTIF(Ventas!$E$2:$E$2858,'Datos 2'!AD1280)</f>
        <v>1</v>
      </c>
    </row>
    <row r="1281" spans="30:31">
      <c r="AD1281">
        <f t="shared" si="34"/>
        <v>20201279</v>
      </c>
      <c r="AE1281">
        <f>COUNTIF(Ventas!$E$2:$E$2858,'Datos 2'!AD1281)</f>
        <v>1</v>
      </c>
    </row>
    <row r="1282" spans="30:31">
      <c r="AD1282">
        <f t="shared" si="34"/>
        <v>20201280</v>
      </c>
      <c r="AE1282">
        <f>COUNTIF(Ventas!$E$2:$E$2858,'Datos 2'!AD1282)</f>
        <v>1</v>
      </c>
    </row>
    <row r="1283" spans="30:31">
      <c r="AD1283">
        <f t="shared" si="34"/>
        <v>20201281</v>
      </c>
      <c r="AE1283">
        <f>COUNTIF(Ventas!$E$2:$E$2858,'Datos 2'!AD1283)</f>
        <v>1</v>
      </c>
    </row>
    <row r="1284" spans="30:31">
      <c r="AD1284">
        <f t="shared" si="34"/>
        <v>20201282</v>
      </c>
      <c r="AE1284">
        <f>COUNTIF(Ventas!$E$2:$E$2858,'Datos 2'!AD1284)</f>
        <v>1</v>
      </c>
    </row>
    <row r="1285" spans="30:31">
      <c r="AD1285">
        <f t="shared" ref="AD1285:AD1348" si="35">AD1284+1</f>
        <v>20201283</v>
      </c>
      <c r="AE1285">
        <f>COUNTIF(Ventas!$E$2:$E$2858,'Datos 2'!AD1285)</f>
        <v>1</v>
      </c>
    </row>
    <row r="1286" spans="30:31">
      <c r="AD1286">
        <f t="shared" si="35"/>
        <v>20201284</v>
      </c>
      <c r="AE1286">
        <f>COUNTIF(Ventas!$E$2:$E$2858,'Datos 2'!AD1286)</f>
        <v>1</v>
      </c>
    </row>
    <row r="1287" spans="30:31">
      <c r="AD1287">
        <f t="shared" si="35"/>
        <v>20201285</v>
      </c>
      <c r="AE1287">
        <f>COUNTIF(Ventas!$E$2:$E$2858,'Datos 2'!AD1287)</f>
        <v>1</v>
      </c>
    </row>
    <row r="1288" spans="30:31">
      <c r="AD1288">
        <f t="shared" si="35"/>
        <v>20201286</v>
      </c>
      <c r="AE1288">
        <f>COUNTIF(Ventas!$E$2:$E$2858,'Datos 2'!AD1288)</f>
        <v>1</v>
      </c>
    </row>
    <row r="1289" spans="30:31">
      <c r="AD1289">
        <f t="shared" si="35"/>
        <v>20201287</v>
      </c>
      <c r="AE1289">
        <f>COUNTIF(Ventas!$E$2:$E$2858,'Datos 2'!AD1289)</f>
        <v>1</v>
      </c>
    </row>
    <row r="1290" spans="30:31">
      <c r="AD1290">
        <f t="shared" si="35"/>
        <v>20201288</v>
      </c>
      <c r="AE1290">
        <f>COUNTIF(Ventas!$E$2:$E$2858,'Datos 2'!AD1290)</f>
        <v>1</v>
      </c>
    </row>
    <row r="1291" spans="30:31">
      <c r="AD1291">
        <f t="shared" si="35"/>
        <v>20201289</v>
      </c>
      <c r="AE1291">
        <f>COUNTIF(Ventas!$E$2:$E$2858,'Datos 2'!AD1291)</f>
        <v>1</v>
      </c>
    </row>
    <row r="1292" spans="30:31">
      <c r="AD1292">
        <f t="shared" si="35"/>
        <v>20201290</v>
      </c>
      <c r="AE1292">
        <f>COUNTIF(Ventas!$E$2:$E$2858,'Datos 2'!AD1292)</f>
        <v>1</v>
      </c>
    </row>
    <row r="1293" spans="30:31">
      <c r="AD1293">
        <f t="shared" si="35"/>
        <v>20201291</v>
      </c>
      <c r="AE1293">
        <f>COUNTIF(Ventas!$E$2:$E$2858,'Datos 2'!AD1293)</f>
        <v>1</v>
      </c>
    </row>
    <row r="1294" spans="30:31">
      <c r="AD1294">
        <f t="shared" si="35"/>
        <v>20201292</v>
      </c>
      <c r="AE1294">
        <f>COUNTIF(Ventas!$E$2:$E$2858,'Datos 2'!AD1294)</f>
        <v>1</v>
      </c>
    </row>
    <row r="1295" spans="30:31">
      <c r="AD1295">
        <f t="shared" si="35"/>
        <v>20201293</v>
      </c>
      <c r="AE1295">
        <f>COUNTIF(Ventas!$E$2:$E$2858,'Datos 2'!AD1295)</f>
        <v>1</v>
      </c>
    </row>
    <row r="1296" spans="30:31">
      <c r="AD1296">
        <f t="shared" si="35"/>
        <v>20201294</v>
      </c>
      <c r="AE1296">
        <f>COUNTIF(Ventas!$E$2:$E$2858,'Datos 2'!AD1296)</f>
        <v>1</v>
      </c>
    </row>
    <row r="1297" spans="30:31">
      <c r="AD1297">
        <f t="shared" si="35"/>
        <v>20201295</v>
      </c>
      <c r="AE1297">
        <f>COUNTIF(Ventas!$E$2:$E$2858,'Datos 2'!AD1297)</f>
        <v>1</v>
      </c>
    </row>
    <row r="1298" spans="30:31">
      <c r="AD1298">
        <f t="shared" si="35"/>
        <v>20201296</v>
      </c>
      <c r="AE1298">
        <f>COUNTIF(Ventas!$E$2:$E$2858,'Datos 2'!AD1298)</f>
        <v>1</v>
      </c>
    </row>
    <row r="1299" spans="30:31">
      <c r="AD1299">
        <f t="shared" si="35"/>
        <v>20201297</v>
      </c>
      <c r="AE1299">
        <f>COUNTIF(Ventas!$E$2:$E$2858,'Datos 2'!AD1299)</f>
        <v>1</v>
      </c>
    </row>
    <row r="1300" spans="30:31">
      <c r="AD1300">
        <f t="shared" si="35"/>
        <v>20201298</v>
      </c>
      <c r="AE1300">
        <f>COUNTIF(Ventas!$E$2:$E$2858,'Datos 2'!AD1300)</f>
        <v>1</v>
      </c>
    </row>
    <row r="1301" spans="30:31">
      <c r="AD1301">
        <f t="shared" si="35"/>
        <v>20201299</v>
      </c>
      <c r="AE1301">
        <f>COUNTIF(Ventas!$E$2:$E$2858,'Datos 2'!AD1301)</f>
        <v>1</v>
      </c>
    </row>
    <row r="1302" spans="30:31">
      <c r="AD1302">
        <f t="shared" si="35"/>
        <v>20201300</v>
      </c>
      <c r="AE1302">
        <f>COUNTIF(Ventas!$E$2:$E$2858,'Datos 2'!AD1302)</f>
        <v>1</v>
      </c>
    </row>
    <row r="1303" spans="30:31">
      <c r="AD1303">
        <f t="shared" si="35"/>
        <v>20201301</v>
      </c>
      <c r="AE1303">
        <f>COUNTIF(Ventas!$E$2:$E$2858,'Datos 2'!AD1303)</f>
        <v>1</v>
      </c>
    </row>
    <row r="1304" spans="30:31">
      <c r="AD1304">
        <f t="shared" si="35"/>
        <v>20201302</v>
      </c>
      <c r="AE1304">
        <f>COUNTIF(Ventas!$E$2:$E$2858,'Datos 2'!AD1304)</f>
        <v>1</v>
      </c>
    </row>
    <row r="1305" spans="30:31">
      <c r="AD1305">
        <f t="shared" si="35"/>
        <v>20201303</v>
      </c>
      <c r="AE1305">
        <f>COUNTIF(Ventas!$E$2:$E$2858,'Datos 2'!AD1305)</f>
        <v>1</v>
      </c>
    </row>
    <row r="1306" spans="30:31">
      <c r="AD1306">
        <f t="shared" si="35"/>
        <v>20201304</v>
      </c>
      <c r="AE1306">
        <f>COUNTIF(Ventas!$E$2:$E$2858,'Datos 2'!AD1306)</f>
        <v>1</v>
      </c>
    </row>
    <row r="1307" spans="30:31">
      <c r="AD1307">
        <f t="shared" si="35"/>
        <v>20201305</v>
      </c>
      <c r="AE1307">
        <f>COUNTIF(Ventas!$E$2:$E$2858,'Datos 2'!AD1307)</f>
        <v>1</v>
      </c>
    </row>
    <row r="1308" spans="30:31">
      <c r="AD1308">
        <f t="shared" si="35"/>
        <v>20201306</v>
      </c>
      <c r="AE1308">
        <f>COUNTIF(Ventas!$E$2:$E$2858,'Datos 2'!AD1308)</f>
        <v>1</v>
      </c>
    </row>
    <row r="1309" spans="30:31">
      <c r="AD1309">
        <f t="shared" si="35"/>
        <v>20201307</v>
      </c>
      <c r="AE1309">
        <f>COUNTIF(Ventas!$E$2:$E$2858,'Datos 2'!AD1309)</f>
        <v>1</v>
      </c>
    </row>
    <row r="1310" spans="30:31">
      <c r="AD1310">
        <f t="shared" si="35"/>
        <v>20201308</v>
      </c>
      <c r="AE1310">
        <f>COUNTIF(Ventas!$E$2:$E$2858,'Datos 2'!AD1310)</f>
        <v>1</v>
      </c>
    </row>
    <row r="1311" spans="30:31">
      <c r="AD1311">
        <f t="shared" si="35"/>
        <v>20201309</v>
      </c>
      <c r="AE1311">
        <f>COUNTIF(Ventas!$E$2:$E$2858,'Datos 2'!AD1311)</f>
        <v>1</v>
      </c>
    </row>
    <row r="1312" spans="30:31">
      <c r="AD1312">
        <f t="shared" si="35"/>
        <v>20201310</v>
      </c>
      <c r="AE1312">
        <f>COUNTIF(Ventas!$E$2:$E$2858,'Datos 2'!AD1312)</f>
        <v>1</v>
      </c>
    </row>
    <row r="1313" spans="30:31">
      <c r="AD1313">
        <f t="shared" si="35"/>
        <v>20201311</v>
      </c>
      <c r="AE1313">
        <f>COUNTIF(Ventas!$E$2:$E$2858,'Datos 2'!AD1313)</f>
        <v>1</v>
      </c>
    </row>
    <row r="1314" spans="30:31">
      <c r="AD1314">
        <f t="shared" si="35"/>
        <v>20201312</v>
      </c>
      <c r="AE1314">
        <f>COUNTIF(Ventas!$E$2:$E$2858,'Datos 2'!AD1314)</f>
        <v>1</v>
      </c>
    </row>
    <row r="1315" spans="30:31">
      <c r="AD1315">
        <f t="shared" si="35"/>
        <v>20201313</v>
      </c>
      <c r="AE1315">
        <f>COUNTIF(Ventas!$E$2:$E$2858,'Datos 2'!AD1315)</f>
        <v>1</v>
      </c>
    </row>
    <row r="1316" spans="30:31">
      <c r="AD1316">
        <f t="shared" si="35"/>
        <v>20201314</v>
      </c>
      <c r="AE1316">
        <f>COUNTIF(Ventas!$E$2:$E$2858,'Datos 2'!AD1316)</f>
        <v>1</v>
      </c>
    </row>
    <row r="1317" spans="30:31">
      <c r="AD1317">
        <f t="shared" si="35"/>
        <v>20201315</v>
      </c>
      <c r="AE1317">
        <f>COUNTIF(Ventas!$E$2:$E$2858,'Datos 2'!AD1317)</f>
        <v>1</v>
      </c>
    </row>
    <row r="1318" spans="30:31">
      <c r="AD1318">
        <f t="shared" si="35"/>
        <v>20201316</v>
      </c>
      <c r="AE1318">
        <f>COUNTIF(Ventas!$E$2:$E$2858,'Datos 2'!AD1318)</f>
        <v>1</v>
      </c>
    </row>
    <row r="1319" spans="30:31">
      <c r="AD1319">
        <f t="shared" si="35"/>
        <v>20201317</v>
      </c>
      <c r="AE1319">
        <f>COUNTIF(Ventas!$E$2:$E$2858,'Datos 2'!AD1319)</f>
        <v>1</v>
      </c>
    </row>
    <row r="1320" spans="30:31">
      <c r="AD1320">
        <f t="shared" si="35"/>
        <v>20201318</v>
      </c>
      <c r="AE1320">
        <f>COUNTIF(Ventas!$E$2:$E$2858,'Datos 2'!AD1320)</f>
        <v>1</v>
      </c>
    </row>
    <row r="1321" spans="30:31">
      <c r="AD1321">
        <f t="shared" si="35"/>
        <v>20201319</v>
      </c>
      <c r="AE1321">
        <f>COUNTIF(Ventas!$E$2:$E$2858,'Datos 2'!AD1321)</f>
        <v>1</v>
      </c>
    </row>
    <row r="1322" spans="30:31">
      <c r="AD1322">
        <f t="shared" si="35"/>
        <v>20201320</v>
      </c>
      <c r="AE1322">
        <f>COUNTIF(Ventas!$E$2:$E$2858,'Datos 2'!AD1322)</f>
        <v>1</v>
      </c>
    </row>
    <row r="1323" spans="30:31">
      <c r="AD1323">
        <f t="shared" si="35"/>
        <v>20201321</v>
      </c>
      <c r="AE1323">
        <f>COUNTIF(Ventas!$E$2:$E$2858,'Datos 2'!AD1323)</f>
        <v>1</v>
      </c>
    </row>
    <row r="1324" spans="30:31">
      <c r="AD1324">
        <f t="shared" si="35"/>
        <v>20201322</v>
      </c>
      <c r="AE1324">
        <f>COUNTIF(Ventas!$E$2:$E$2858,'Datos 2'!AD1324)</f>
        <v>1</v>
      </c>
    </row>
    <row r="1325" spans="30:31">
      <c r="AD1325">
        <f t="shared" si="35"/>
        <v>20201323</v>
      </c>
      <c r="AE1325">
        <f>COUNTIF(Ventas!$E$2:$E$2858,'Datos 2'!AD1325)</f>
        <v>1</v>
      </c>
    </row>
    <row r="1326" spans="30:31">
      <c r="AD1326">
        <f t="shared" si="35"/>
        <v>20201324</v>
      </c>
      <c r="AE1326">
        <f>COUNTIF(Ventas!$E$2:$E$2858,'Datos 2'!AD1326)</f>
        <v>1</v>
      </c>
    </row>
    <row r="1327" spans="30:31">
      <c r="AD1327">
        <f t="shared" si="35"/>
        <v>20201325</v>
      </c>
      <c r="AE1327">
        <f>COUNTIF(Ventas!$E$2:$E$2858,'Datos 2'!AD1327)</f>
        <v>1</v>
      </c>
    </row>
    <row r="1328" spans="30:31">
      <c r="AD1328">
        <f t="shared" si="35"/>
        <v>20201326</v>
      </c>
      <c r="AE1328">
        <f>COUNTIF(Ventas!$E$2:$E$2858,'Datos 2'!AD1328)</f>
        <v>1</v>
      </c>
    </row>
    <row r="1329" spans="30:31">
      <c r="AD1329">
        <f t="shared" si="35"/>
        <v>20201327</v>
      </c>
      <c r="AE1329">
        <f>COUNTIF(Ventas!$E$2:$E$2858,'Datos 2'!AD1329)</f>
        <v>1</v>
      </c>
    </row>
    <row r="1330" spans="30:31">
      <c r="AD1330">
        <f t="shared" si="35"/>
        <v>20201328</v>
      </c>
      <c r="AE1330">
        <f>COUNTIF(Ventas!$E$2:$E$2858,'Datos 2'!AD1330)</f>
        <v>1</v>
      </c>
    </row>
    <row r="1331" spans="30:31">
      <c r="AD1331">
        <f t="shared" si="35"/>
        <v>20201329</v>
      </c>
      <c r="AE1331">
        <f>COUNTIF(Ventas!$E$2:$E$2858,'Datos 2'!AD1331)</f>
        <v>1</v>
      </c>
    </row>
    <row r="1332" spans="30:31">
      <c r="AD1332">
        <f t="shared" si="35"/>
        <v>20201330</v>
      </c>
      <c r="AE1332">
        <f>COUNTIF(Ventas!$E$2:$E$2858,'Datos 2'!AD1332)</f>
        <v>1</v>
      </c>
    </row>
    <row r="1333" spans="30:31">
      <c r="AD1333">
        <f t="shared" si="35"/>
        <v>20201331</v>
      </c>
      <c r="AE1333">
        <f>COUNTIF(Ventas!$E$2:$E$2858,'Datos 2'!AD1333)</f>
        <v>1</v>
      </c>
    </row>
    <row r="1334" spans="30:31">
      <c r="AD1334">
        <f t="shared" si="35"/>
        <v>20201332</v>
      </c>
      <c r="AE1334">
        <f>COUNTIF(Ventas!$E$2:$E$2858,'Datos 2'!AD1334)</f>
        <v>1</v>
      </c>
    </row>
    <row r="1335" spans="30:31">
      <c r="AD1335">
        <f t="shared" si="35"/>
        <v>20201333</v>
      </c>
      <c r="AE1335">
        <f>COUNTIF(Ventas!$E$2:$E$2858,'Datos 2'!AD1335)</f>
        <v>1</v>
      </c>
    </row>
    <row r="1336" spans="30:31">
      <c r="AD1336">
        <f t="shared" si="35"/>
        <v>20201334</v>
      </c>
      <c r="AE1336">
        <f>COUNTIF(Ventas!$E$2:$E$2858,'Datos 2'!AD1336)</f>
        <v>1</v>
      </c>
    </row>
    <row r="1337" spans="30:31">
      <c r="AD1337">
        <f t="shared" si="35"/>
        <v>20201335</v>
      </c>
      <c r="AE1337">
        <f>COUNTIF(Ventas!$E$2:$E$2858,'Datos 2'!AD1337)</f>
        <v>1</v>
      </c>
    </row>
    <row r="1338" spans="30:31">
      <c r="AD1338">
        <f t="shared" si="35"/>
        <v>20201336</v>
      </c>
      <c r="AE1338">
        <f>COUNTIF(Ventas!$E$2:$E$2858,'Datos 2'!AD1338)</f>
        <v>1</v>
      </c>
    </row>
    <row r="1339" spans="30:31">
      <c r="AD1339">
        <f t="shared" si="35"/>
        <v>20201337</v>
      </c>
      <c r="AE1339">
        <f>COUNTIF(Ventas!$E$2:$E$2858,'Datos 2'!AD1339)</f>
        <v>1</v>
      </c>
    </row>
    <row r="1340" spans="30:31">
      <c r="AD1340">
        <f t="shared" si="35"/>
        <v>20201338</v>
      </c>
      <c r="AE1340">
        <f>COUNTIF(Ventas!$E$2:$E$2858,'Datos 2'!AD1340)</f>
        <v>1</v>
      </c>
    </row>
    <row r="1341" spans="30:31">
      <c r="AD1341">
        <f t="shared" si="35"/>
        <v>20201339</v>
      </c>
      <c r="AE1341">
        <f>COUNTIF(Ventas!$E$2:$E$2858,'Datos 2'!AD1341)</f>
        <v>1</v>
      </c>
    </row>
    <row r="1342" spans="30:31">
      <c r="AD1342">
        <f t="shared" si="35"/>
        <v>20201340</v>
      </c>
      <c r="AE1342">
        <f>COUNTIF(Ventas!$E$2:$E$2858,'Datos 2'!AD1342)</f>
        <v>1</v>
      </c>
    </row>
    <row r="1343" spans="30:31">
      <c r="AD1343">
        <f t="shared" si="35"/>
        <v>20201341</v>
      </c>
      <c r="AE1343">
        <f>COUNTIF(Ventas!$E$2:$E$2858,'Datos 2'!AD1343)</f>
        <v>1</v>
      </c>
    </row>
    <row r="1344" spans="30:31">
      <c r="AD1344">
        <f t="shared" si="35"/>
        <v>20201342</v>
      </c>
      <c r="AE1344">
        <f>COUNTIF(Ventas!$E$2:$E$2858,'Datos 2'!AD1344)</f>
        <v>1</v>
      </c>
    </row>
    <row r="1345" spans="30:31">
      <c r="AD1345">
        <f t="shared" si="35"/>
        <v>20201343</v>
      </c>
      <c r="AE1345">
        <f>COUNTIF(Ventas!$E$2:$E$2858,'Datos 2'!AD1345)</f>
        <v>1</v>
      </c>
    </row>
    <row r="1346" spans="30:31">
      <c r="AD1346">
        <f t="shared" si="35"/>
        <v>20201344</v>
      </c>
      <c r="AE1346">
        <f>COUNTIF(Ventas!$E$2:$E$2858,'Datos 2'!AD1346)</f>
        <v>1</v>
      </c>
    </row>
    <row r="1347" spans="30:31">
      <c r="AD1347">
        <f t="shared" si="35"/>
        <v>20201345</v>
      </c>
      <c r="AE1347">
        <f>COUNTIF(Ventas!$E$2:$E$2858,'Datos 2'!AD1347)</f>
        <v>1</v>
      </c>
    </row>
    <row r="1348" spans="30:31">
      <c r="AD1348">
        <f t="shared" si="35"/>
        <v>20201346</v>
      </c>
      <c r="AE1348">
        <f>COUNTIF(Ventas!$E$2:$E$2858,'Datos 2'!AD1348)</f>
        <v>1</v>
      </c>
    </row>
    <row r="1349" spans="30:31">
      <c r="AD1349">
        <f t="shared" ref="AD1349:AD1412" si="36">AD1348+1</f>
        <v>20201347</v>
      </c>
      <c r="AE1349">
        <f>COUNTIF(Ventas!$E$2:$E$2858,'Datos 2'!AD1349)</f>
        <v>1</v>
      </c>
    </row>
    <row r="1350" spans="30:31">
      <c r="AD1350">
        <f t="shared" si="36"/>
        <v>20201348</v>
      </c>
      <c r="AE1350">
        <f>COUNTIF(Ventas!$E$2:$E$2858,'Datos 2'!AD1350)</f>
        <v>1</v>
      </c>
    </row>
    <row r="1351" spans="30:31">
      <c r="AD1351">
        <f t="shared" si="36"/>
        <v>20201349</v>
      </c>
      <c r="AE1351">
        <f>COUNTIF(Ventas!$E$2:$E$2858,'Datos 2'!AD1351)</f>
        <v>1</v>
      </c>
    </row>
    <row r="1352" spans="30:31">
      <c r="AD1352">
        <f t="shared" si="36"/>
        <v>20201350</v>
      </c>
      <c r="AE1352">
        <f>COUNTIF(Ventas!$E$2:$E$2858,'Datos 2'!AD1352)</f>
        <v>1</v>
      </c>
    </row>
    <row r="1353" spans="30:31">
      <c r="AD1353">
        <f t="shared" si="36"/>
        <v>20201351</v>
      </c>
      <c r="AE1353">
        <f>COUNTIF(Ventas!$E$2:$E$2858,'Datos 2'!AD1353)</f>
        <v>1</v>
      </c>
    </row>
    <row r="1354" spans="30:31">
      <c r="AD1354">
        <f t="shared" si="36"/>
        <v>20201352</v>
      </c>
      <c r="AE1354">
        <f>COUNTIF(Ventas!$E$2:$E$2858,'Datos 2'!AD1354)</f>
        <v>1</v>
      </c>
    </row>
    <row r="1355" spans="30:31">
      <c r="AD1355">
        <f t="shared" si="36"/>
        <v>20201353</v>
      </c>
      <c r="AE1355">
        <f>COUNTIF(Ventas!$E$2:$E$2858,'Datos 2'!AD1355)</f>
        <v>1</v>
      </c>
    </row>
    <row r="1356" spans="30:31">
      <c r="AD1356">
        <f t="shared" si="36"/>
        <v>20201354</v>
      </c>
      <c r="AE1356">
        <f>COUNTIF(Ventas!$E$2:$E$2858,'Datos 2'!AD1356)</f>
        <v>1</v>
      </c>
    </row>
    <row r="1357" spans="30:31">
      <c r="AD1357">
        <f t="shared" si="36"/>
        <v>20201355</v>
      </c>
      <c r="AE1357">
        <f>COUNTIF(Ventas!$E$2:$E$2858,'Datos 2'!AD1357)</f>
        <v>1</v>
      </c>
    </row>
    <row r="1358" spans="30:31">
      <c r="AD1358">
        <f t="shared" si="36"/>
        <v>20201356</v>
      </c>
      <c r="AE1358">
        <f>COUNTIF(Ventas!$E$2:$E$2858,'Datos 2'!AD1358)</f>
        <v>1</v>
      </c>
    </row>
    <row r="1359" spans="30:31">
      <c r="AD1359">
        <f t="shared" si="36"/>
        <v>20201357</v>
      </c>
      <c r="AE1359">
        <f>COUNTIF(Ventas!$E$2:$E$2858,'Datos 2'!AD1359)</f>
        <v>1</v>
      </c>
    </row>
    <row r="1360" spans="30:31">
      <c r="AD1360">
        <f t="shared" si="36"/>
        <v>20201358</v>
      </c>
      <c r="AE1360">
        <f>COUNTIF(Ventas!$E$2:$E$2858,'Datos 2'!AD1360)</f>
        <v>1</v>
      </c>
    </row>
    <row r="1361" spans="30:31">
      <c r="AD1361">
        <f t="shared" si="36"/>
        <v>20201359</v>
      </c>
      <c r="AE1361">
        <f>COUNTIF(Ventas!$E$2:$E$2858,'Datos 2'!AD1361)</f>
        <v>1</v>
      </c>
    </row>
    <row r="1362" spans="30:31">
      <c r="AD1362">
        <f t="shared" si="36"/>
        <v>20201360</v>
      </c>
      <c r="AE1362">
        <f>COUNTIF(Ventas!$E$2:$E$2858,'Datos 2'!AD1362)</f>
        <v>1</v>
      </c>
    </row>
    <row r="1363" spans="30:31">
      <c r="AD1363">
        <f t="shared" si="36"/>
        <v>20201361</v>
      </c>
      <c r="AE1363">
        <f>COUNTIF(Ventas!$E$2:$E$2858,'Datos 2'!AD1363)</f>
        <v>1</v>
      </c>
    </row>
    <row r="1364" spans="30:31">
      <c r="AD1364">
        <f t="shared" si="36"/>
        <v>20201362</v>
      </c>
      <c r="AE1364">
        <f>COUNTIF(Ventas!$E$2:$E$2858,'Datos 2'!AD1364)</f>
        <v>1</v>
      </c>
    </row>
    <row r="1365" spans="30:31">
      <c r="AD1365">
        <f t="shared" si="36"/>
        <v>20201363</v>
      </c>
      <c r="AE1365">
        <f>COUNTIF(Ventas!$E$2:$E$2858,'Datos 2'!AD1365)</f>
        <v>1</v>
      </c>
    </row>
    <row r="1366" spans="30:31">
      <c r="AD1366">
        <f t="shared" si="36"/>
        <v>20201364</v>
      </c>
      <c r="AE1366">
        <f>COUNTIF(Ventas!$E$2:$E$2858,'Datos 2'!AD1366)</f>
        <v>1</v>
      </c>
    </row>
    <row r="1367" spans="30:31">
      <c r="AD1367">
        <f t="shared" si="36"/>
        <v>20201365</v>
      </c>
      <c r="AE1367">
        <f>COUNTIF(Ventas!$E$2:$E$2858,'Datos 2'!AD1367)</f>
        <v>1</v>
      </c>
    </row>
    <row r="1368" spans="30:31">
      <c r="AD1368">
        <f t="shared" si="36"/>
        <v>20201366</v>
      </c>
      <c r="AE1368">
        <f>COUNTIF(Ventas!$E$2:$E$2858,'Datos 2'!AD1368)</f>
        <v>1</v>
      </c>
    </row>
    <row r="1369" spans="30:31">
      <c r="AD1369">
        <f t="shared" si="36"/>
        <v>20201367</v>
      </c>
      <c r="AE1369">
        <f>COUNTIF(Ventas!$E$2:$E$2858,'Datos 2'!AD1369)</f>
        <v>1</v>
      </c>
    </row>
    <row r="1370" spans="30:31">
      <c r="AD1370">
        <f t="shared" si="36"/>
        <v>20201368</v>
      </c>
      <c r="AE1370">
        <f>COUNTIF(Ventas!$E$2:$E$2858,'Datos 2'!AD1370)</f>
        <v>1</v>
      </c>
    </row>
    <row r="1371" spans="30:31">
      <c r="AD1371">
        <f t="shared" si="36"/>
        <v>20201369</v>
      </c>
      <c r="AE1371">
        <f>COUNTIF(Ventas!$E$2:$E$2858,'Datos 2'!AD1371)</f>
        <v>1</v>
      </c>
    </row>
    <row r="1372" spans="30:31">
      <c r="AD1372">
        <f t="shared" si="36"/>
        <v>20201370</v>
      </c>
      <c r="AE1372">
        <f>COUNTIF(Ventas!$E$2:$E$2858,'Datos 2'!AD1372)</f>
        <v>1</v>
      </c>
    </row>
    <row r="1373" spans="30:31">
      <c r="AD1373">
        <f t="shared" si="36"/>
        <v>20201371</v>
      </c>
      <c r="AE1373">
        <f>COUNTIF(Ventas!$E$2:$E$2858,'Datos 2'!AD1373)</f>
        <v>1</v>
      </c>
    </row>
    <row r="1374" spans="30:31">
      <c r="AD1374">
        <f t="shared" si="36"/>
        <v>20201372</v>
      </c>
      <c r="AE1374">
        <f>COUNTIF(Ventas!$E$2:$E$2858,'Datos 2'!AD1374)</f>
        <v>1</v>
      </c>
    </row>
    <row r="1375" spans="30:31">
      <c r="AD1375">
        <f t="shared" si="36"/>
        <v>20201373</v>
      </c>
      <c r="AE1375">
        <f>COUNTIF(Ventas!$E$2:$E$2858,'Datos 2'!AD1375)</f>
        <v>1</v>
      </c>
    </row>
    <row r="1376" spans="30:31">
      <c r="AD1376">
        <f t="shared" si="36"/>
        <v>20201374</v>
      </c>
      <c r="AE1376">
        <f>COUNTIF(Ventas!$E$2:$E$2858,'Datos 2'!AD1376)</f>
        <v>1</v>
      </c>
    </row>
    <row r="1377" spans="30:31">
      <c r="AD1377">
        <f t="shared" si="36"/>
        <v>20201375</v>
      </c>
      <c r="AE1377">
        <f>COUNTIF(Ventas!$E$2:$E$2858,'Datos 2'!AD1377)</f>
        <v>1</v>
      </c>
    </row>
    <row r="1378" spans="30:31">
      <c r="AD1378">
        <f t="shared" si="36"/>
        <v>20201376</v>
      </c>
      <c r="AE1378">
        <f>COUNTIF(Ventas!$E$2:$E$2858,'Datos 2'!AD1378)</f>
        <v>1</v>
      </c>
    </row>
    <row r="1379" spans="30:31">
      <c r="AD1379">
        <f t="shared" si="36"/>
        <v>20201377</v>
      </c>
      <c r="AE1379">
        <f>COUNTIF(Ventas!$E$2:$E$2858,'Datos 2'!AD1379)</f>
        <v>1</v>
      </c>
    </row>
    <row r="1380" spans="30:31">
      <c r="AD1380">
        <f t="shared" si="36"/>
        <v>20201378</v>
      </c>
      <c r="AE1380">
        <f>COUNTIF(Ventas!$E$2:$E$2858,'Datos 2'!AD1380)</f>
        <v>1</v>
      </c>
    </row>
    <row r="1381" spans="30:31">
      <c r="AD1381">
        <f t="shared" si="36"/>
        <v>20201379</v>
      </c>
      <c r="AE1381">
        <f>COUNTIF(Ventas!$E$2:$E$2858,'Datos 2'!AD1381)</f>
        <v>1</v>
      </c>
    </row>
    <row r="1382" spans="30:31">
      <c r="AD1382">
        <f t="shared" si="36"/>
        <v>20201380</v>
      </c>
      <c r="AE1382">
        <f>COUNTIF(Ventas!$E$2:$E$2858,'Datos 2'!AD1382)</f>
        <v>1</v>
      </c>
    </row>
    <row r="1383" spans="30:31">
      <c r="AD1383">
        <f t="shared" si="36"/>
        <v>20201381</v>
      </c>
      <c r="AE1383">
        <f>COUNTIF(Ventas!$E$2:$E$2858,'Datos 2'!AD1383)</f>
        <v>1</v>
      </c>
    </row>
    <row r="1384" spans="30:31">
      <c r="AD1384">
        <f t="shared" si="36"/>
        <v>20201382</v>
      </c>
      <c r="AE1384">
        <f>COUNTIF(Ventas!$E$2:$E$2858,'Datos 2'!AD1384)</f>
        <v>1</v>
      </c>
    </row>
    <row r="1385" spans="30:31">
      <c r="AD1385">
        <f t="shared" si="36"/>
        <v>20201383</v>
      </c>
      <c r="AE1385">
        <f>COUNTIF(Ventas!$E$2:$E$2858,'Datos 2'!AD1385)</f>
        <v>1</v>
      </c>
    </row>
    <row r="1386" spans="30:31">
      <c r="AD1386">
        <f t="shared" si="36"/>
        <v>20201384</v>
      </c>
      <c r="AE1386">
        <f>COUNTIF(Ventas!$E$2:$E$2858,'Datos 2'!AD1386)</f>
        <v>1</v>
      </c>
    </row>
    <row r="1387" spans="30:31">
      <c r="AD1387">
        <f t="shared" si="36"/>
        <v>20201385</v>
      </c>
      <c r="AE1387">
        <f>COUNTIF(Ventas!$E$2:$E$2858,'Datos 2'!AD1387)</f>
        <v>1</v>
      </c>
    </row>
    <row r="1388" spans="30:31">
      <c r="AD1388">
        <f t="shared" si="36"/>
        <v>20201386</v>
      </c>
      <c r="AE1388">
        <f>COUNTIF(Ventas!$E$2:$E$2858,'Datos 2'!AD1388)</f>
        <v>1</v>
      </c>
    </row>
    <row r="1389" spans="30:31">
      <c r="AD1389">
        <f t="shared" si="36"/>
        <v>20201387</v>
      </c>
      <c r="AE1389">
        <f>COUNTIF(Ventas!$E$2:$E$2858,'Datos 2'!AD1389)</f>
        <v>1</v>
      </c>
    </row>
    <row r="1390" spans="30:31">
      <c r="AD1390">
        <f t="shared" si="36"/>
        <v>20201388</v>
      </c>
      <c r="AE1390">
        <f>COUNTIF(Ventas!$E$2:$E$2858,'Datos 2'!AD1390)</f>
        <v>1</v>
      </c>
    </row>
    <row r="1391" spans="30:31">
      <c r="AD1391">
        <f t="shared" si="36"/>
        <v>20201389</v>
      </c>
      <c r="AE1391">
        <f>COUNTIF(Ventas!$E$2:$E$2858,'Datos 2'!AD1391)</f>
        <v>1</v>
      </c>
    </row>
    <row r="1392" spans="30:31">
      <c r="AD1392">
        <f t="shared" si="36"/>
        <v>20201390</v>
      </c>
      <c r="AE1392">
        <f>COUNTIF(Ventas!$E$2:$E$2858,'Datos 2'!AD1392)</f>
        <v>1</v>
      </c>
    </row>
    <row r="1393" spans="30:31">
      <c r="AD1393">
        <f t="shared" si="36"/>
        <v>20201391</v>
      </c>
      <c r="AE1393">
        <f>COUNTIF(Ventas!$E$2:$E$2858,'Datos 2'!AD1393)</f>
        <v>1</v>
      </c>
    </row>
    <row r="1394" spans="30:31">
      <c r="AD1394">
        <f t="shared" si="36"/>
        <v>20201392</v>
      </c>
      <c r="AE1394">
        <f>COUNTIF(Ventas!$E$2:$E$2858,'Datos 2'!AD1394)</f>
        <v>1</v>
      </c>
    </row>
    <row r="1395" spans="30:31">
      <c r="AD1395">
        <f t="shared" si="36"/>
        <v>20201393</v>
      </c>
      <c r="AE1395">
        <f>COUNTIF(Ventas!$E$2:$E$2858,'Datos 2'!AD1395)</f>
        <v>1</v>
      </c>
    </row>
    <row r="1396" spans="30:31">
      <c r="AD1396">
        <f t="shared" si="36"/>
        <v>20201394</v>
      </c>
      <c r="AE1396">
        <f>COUNTIF(Ventas!$E$2:$E$2858,'Datos 2'!AD1396)</f>
        <v>1</v>
      </c>
    </row>
    <row r="1397" spans="30:31">
      <c r="AD1397">
        <f t="shared" si="36"/>
        <v>20201395</v>
      </c>
      <c r="AE1397">
        <f>COUNTIF(Ventas!$E$2:$E$2858,'Datos 2'!AD1397)</f>
        <v>1</v>
      </c>
    </row>
    <row r="1398" spans="30:31">
      <c r="AD1398">
        <f t="shared" si="36"/>
        <v>20201396</v>
      </c>
      <c r="AE1398">
        <f>COUNTIF(Ventas!$E$2:$E$2858,'Datos 2'!AD1398)</f>
        <v>1</v>
      </c>
    </row>
    <row r="1399" spans="30:31">
      <c r="AD1399">
        <f t="shared" si="36"/>
        <v>20201397</v>
      </c>
      <c r="AE1399">
        <f>COUNTIF(Ventas!$E$2:$E$2858,'Datos 2'!AD1399)</f>
        <v>1</v>
      </c>
    </row>
    <row r="1400" spans="30:31">
      <c r="AD1400">
        <f t="shared" si="36"/>
        <v>20201398</v>
      </c>
      <c r="AE1400">
        <f>COUNTIF(Ventas!$E$2:$E$2858,'Datos 2'!AD1400)</f>
        <v>1</v>
      </c>
    </row>
    <row r="1401" spans="30:31">
      <c r="AD1401">
        <f t="shared" si="36"/>
        <v>20201399</v>
      </c>
      <c r="AE1401">
        <f>COUNTIF(Ventas!$E$2:$E$2858,'Datos 2'!AD1401)</f>
        <v>1</v>
      </c>
    </row>
    <row r="1402" spans="30:31">
      <c r="AD1402">
        <f t="shared" si="36"/>
        <v>20201400</v>
      </c>
      <c r="AE1402">
        <f>COUNTIF(Ventas!$E$2:$E$2858,'Datos 2'!AD1402)</f>
        <v>1</v>
      </c>
    </row>
    <row r="1403" spans="30:31">
      <c r="AD1403">
        <f t="shared" si="36"/>
        <v>20201401</v>
      </c>
      <c r="AE1403">
        <f>COUNTIF(Ventas!$E$2:$E$2858,'Datos 2'!AD1403)</f>
        <v>1</v>
      </c>
    </row>
    <row r="1404" spans="30:31">
      <c r="AD1404">
        <f t="shared" si="36"/>
        <v>20201402</v>
      </c>
      <c r="AE1404">
        <f>COUNTIF(Ventas!$E$2:$E$2858,'Datos 2'!AD1404)</f>
        <v>1</v>
      </c>
    </row>
    <row r="1405" spans="30:31">
      <c r="AD1405">
        <f t="shared" si="36"/>
        <v>20201403</v>
      </c>
      <c r="AE1405">
        <f>COUNTIF(Ventas!$E$2:$E$2858,'Datos 2'!AD1405)</f>
        <v>1</v>
      </c>
    </row>
    <row r="1406" spans="30:31">
      <c r="AD1406">
        <f t="shared" si="36"/>
        <v>20201404</v>
      </c>
      <c r="AE1406">
        <f>COUNTIF(Ventas!$E$2:$E$2858,'Datos 2'!AD1406)</f>
        <v>1</v>
      </c>
    </row>
    <row r="1407" spans="30:31">
      <c r="AD1407">
        <f t="shared" si="36"/>
        <v>20201405</v>
      </c>
      <c r="AE1407">
        <f>COUNTIF(Ventas!$E$2:$E$2858,'Datos 2'!AD1407)</f>
        <v>1</v>
      </c>
    </row>
    <row r="1408" spans="30:31">
      <c r="AD1408">
        <f t="shared" si="36"/>
        <v>20201406</v>
      </c>
      <c r="AE1408">
        <f>COUNTIF(Ventas!$E$2:$E$2858,'Datos 2'!AD1408)</f>
        <v>1</v>
      </c>
    </row>
    <row r="1409" spans="30:31">
      <c r="AD1409">
        <f t="shared" si="36"/>
        <v>20201407</v>
      </c>
      <c r="AE1409">
        <f>COUNTIF(Ventas!$E$2:$E$2858,'Datos 2'!AD1409)</f>
        <v>1</v>
      </c>
    </row>
    <row r="1410" spans="30:31">
      <c r="AD1410">
        <f t="shared" si="36"/>
        <v>20201408</v>
      </c>
      <c r="AE1410">
        <f>COUNTIF(Ventas!$E$2:$E$2858,'Datos 2'!AD1410)</f>
        <v>1</v>
      </c>
    </row>
    <row r="1411" spans="30:31">
      <c r="AD1411">
        <f t="shared" si="36"/>
        <v>20201409</v>
      </c>
      <c r="AE1411">
        <f>COUNTIF(Ventas!$E$2:$E$2858,'Datos 2'!AD1411)</f>
        <v>1</v>
      </c>
    </row>
    <row r="1412" spans="30:31">
      <c r="AD1412">
        <f t="shared" si="36"/>
        <v>20201410</v>
      </c>
      <c r="AE1412">
        <f>COUNTIF(Ventas!$E$2:$E$2858,'Datos 2'!AD1412)</f>
        <v>1</v>
      </c>
    </row>
    <row r="1413" spans="30:31">
      <c r="AD1413">
        <f t="shared" ref="AD1413:AD1476" si="37">AD1412+1</f>
        <v>20201411</v>
      </c>
      <c r="AE1413">
        <f>COUNTIF(Ventas!$E$2:$E$2858,'Datos 2'!AD1413)</f>
        <v>1</v>
      </c>
    </row>
    <row r="1414" spans="30:31">
      <c r="AD1414">
        <f t="shared" si="37"/>
        <v>20201412</v>
      </c>
      <c r="AE1414">
        <f>COUNTIF(Ventas!$E$2:$E$2858,'Datos 2'!AD1414)</f>
        <v>1</v>
      </c>
    </row>
    <row r="1415" spans="30:31">
      <c r="AD1415">
        <f t="shared" si="37"/>
        <v>20201413</v>
      </c>
      <c r="AE1415">
        <f>COUNTIF(Ventas!$E$2:$E$2858,'Datos 2'!AD1415)</f>
        <v>1</v>
      </c>
    </row>
    <row r="1416" spans="30:31">
      <c r="AD1416">
        <f t="shared" si="37"/>
        <v>20201414</v>
      </c>
      <c r="AE1416">
        <f>COUNTIF(Ventas!$E$2:$E$2858,'Datos 2'!AD1416)</f>
        <v>1</v>
      </c>
    </row>
    <row r="1417" spans="30:31">
      <c r="AD1417">
        <f t="shared" si="37"/>
        <v>20201415</v>
      </c>
      <c r="AE1417">
        <f>COUNTIF(Ventas!$E$2:$E$2858,'Datos 2'!AD1417)</f>
        <v>1</v>
      </c>
    </row>
    <row r="1418" spans="30:31">
      <c r="AD1418">
        <f t="shared" si="37"/>
        <v>20201416</v>
      </c>
      <c r="AE1418">
        <f>COUNTIF(Ventas!$E$2:$E$2858,'Datos 2'!AD1418)</f>
        <v>1</v>
      </c>
    </row>
    <row r="1419" spans="30:31">
      <c r="AD1419">
        <f t="shared" si="37"/>
        <v>20201417</v>
      </c>
      <c r="AE1419">
        <f>COUNTIF(Ventas!$E$2:$E$2858,'Datos 2'!AD1419)</f>
        <v>1</v>
      </c>
    </row>
    <row r="1420" spans="30:31">
      <c r="AD1420">
        <f t="shared" si="37"/>
        <v>20201418</v>
      </c>
      <c r="AE1420">
        <f>COUNTIF(Ventas!$E$2:$E$2858,'Datos 2'!AD1420)</f>
        <v>1</v>
      </c>
    </row>
    <row r="1421" spans="30:31">
      <c r="AD1421">
        <f t="shared" si="37"/>
        <v>20201419</v>
      </c>
      <c r="AE1421">
        <f>COUNTIF(Ventas!$E$2:$E$2858,'Datos 2'!AD1421)</f>
        <v>1</v>
      </c>
    </row>
    <row r="1422" spans="30:31">
      <c r="AD1422">
        <f t="shared" si="37"/>
        <v>20201420</v>
      </c>
      <c r="AE1422">
        <f>COUNTIF(Ventas!$E$2:$E$2858,'Datos 2'!AD1422)</f>
        <v>1</v>
      </c>
    </row>
    <row r="1423" spans="30:31">
      <c r="AD1423">
        <f t="shared" si="37"/>
        <v>20201421</v>
      </c>
      <c r="AE1423">
        <f>COUNTIF(Ventas!$E$2:$E$2858,'Datos 2'!AD1423)</f>
        <v>1</v>
      </c>
    </row>
    <row r="1424" spans="30:31">
      <c r="AD1424">
        <f t="shared" si="37"/>
        <v>20201422</v>
      </c>
      <c r="AE1424">
        <f>COUNTIF(Ventas!$E$2:$E$2858,'Datos 2'!AD1424)</f>
        <v>1</v>
      </c>
    </row>
    <row r="1425" spans="30:31">
      <c r="AD1425">
        <f t="shared" si="37"/>
        <v>20201423</v>
      </c>
      <c r="AE1425">
        <f>COUNTIF(Ventas!$E$2:$E$2858,'Datos 2'!AD1425)</f>
        <v>1</v>
      </c>
    </row>
    <row r="1426" spans="30:31">
      <c r="AD1426">
        <f t="shared" si="37"/>
        <v>20201424</v>
      </c>
      <c r="AE1426">
        <f>COUNTIF(Ventas!$E$2:$E$2858,'Datos 2'!AD1426)</f>
        <v>1</v>
      </c>
    </row>
    <row r="1427" spans="30:31">
      <c r="AD1427">
        <f t="shared" si="37"/>
        <v>20201425</v>
      </c>
      <c r="AE1427">
        <f>COUNTIF(Ventas!$E$2:$E$2858,'Datos 2'!AD1427)</f>
        <v>1</v>
      </c>
    </row>
    <row r="1428" spans="30:31">
      <c r="AD1428">
        <f t="shared" si="37"/>
        <v>20201426</v>
      </c>
      <c r="AE1428">
        <f>COUNTIF(Ventas!$E$2:$E$2858,'Datos 2'!AD1428)</f>
        <v>1</v>
      </c>
    </row>
    <row r="1429" spans="30:31">
      <c r="AD1429">
        <f t="shared" si="37"/>
        <v>20201427</v>
      </c>
      <c r="AE1429">
        <f>COUNTIF(Ventas!$E$2:$E$2858,'Datos 2'!AD1429)</f>
        <v>1</v>
      </c>
    </row>
    <row r="1430" spans="30:31">
      <c r="AD1430">
        <f t="shared" si="37"/>
        <v>20201428</v>
      </c>
      <c r="AE1430">
        <f>COUNTIF(Ventas!$E$2:$E$2858,'Datos 2'!AD1430)</f>
        <v>1</v>
      </c>
    </row>
    <row r="1431" spans="30:31">
      <c r="AD1431">
        <f t="shared" si="37"/>
        <v>20201429</v>
      </c>
      <c r="AE1431">
        <f>COUNTIF(Ventas!$E$2:$E$2858,'Datos 2'!AD1431)</f>
        <v>1</v>
      </c>
    </row>
    <row r="1432" spans="30:31">
      <c r="AD1432">
        <f t="shared" si="37"/>
        <v>20201430</v>
      </c>
      <c r="AE1432">
        <f>COUNTIF(Ventas!$E$2:$E$2858,'Datos 2'!AD1432)</f>
        <v>1</v>
      </c>
    </row>
    <row r="1433" spans="30:31">
      <c r="AD1433">
        <f t="shared" si="37"/>
        <v>20201431</v>
      </c>
      <c r="AE1433">
        <f>COUNTIF(Ventas!$E$2:$E$2858,'Datos 2'!AD1433)</f>
        <v>1</v>
      </c>
    </row>
    <row r="1434" spans="30:31">
      <c r="AD1434">
        <f t="shared" si="37"/>
        <v>20201432</v>
      </c>
      <c r="AE1434">
        <f>COUNTIF(Ventas!$E$2:$E$2858,'Datos 2'!AD1434)</f>
        <v>1</v>
      </c>
    </row>
    <row r="1435" spans="30:31">
      <c r="AD1435">
        <f t="shared" si="37"/>
        <v>20201433</v>
      </c>
      <c r="AE1435">
        <f>COUNTIF(Ventas!$E$2:$E$2858,'Datos 2'!AD1435)</f>
        <v>1</v>
      </c>
    </row>
    <row r="1436" spans="30:31">
      <c r="AD1436">
        <f t="shared" si="37"/>
        <v>20201434</v>
      </c>
      <c r="AE1436">
        <f>COUNTIF(Ventas!$E$2:$E$2858,'Datos 2'!AD1436)</f>
        <v>1</v>
      </c>
    </row>
    <row r="1437" spans="30:31">
      <c r="AD1437">
        <f t="shared" si="37"/>
        <v>20201435</v>
      </c>
      <c r="AE1437">
        <f>COUNTIF(Ventas!$E$2:$E$2858,'Datos 2'!AD1437)</f>
        <v>1</v>
      </c>
    </row>
    <row r="1438" spans="30:31">
      <c r="AD1438">
        <f t="shared" si="37"/>
        <v>20201436</v>
      </c>
      <c r="AE1438">
        <f>COUNTIF(Ventas!$E$2:$E$2858,'Datos 2'!AD1438)</f>
        <v>1</v>
      </c>
    </row>
    <row r="1439" spans="30:31">
      <c r="AD1439">
        <f t="shared" si="37"/>
        <v>20201437</v>
      </c>
      <c r="AE1439">
        <f>COUNTIF(Ventas!$E$2:$E$2858,'Datos 2'!AD1439)</f>
        <v>1</v>
      </c>
    </row>
    <row r="1440" spans="30:31">
      <c r="AD1440">
        <f t="shared" si="37"/>
        <v>20201438</v>
      </c>
      <c r="AE1440">
        <f>COUNTIF(Ventas!$E$2:$E$2858,'Datos 2'!AD1440)</f>
        <v>1</v>
      </c>
    </row>
    <row r="1441" spans="30:31">
      <c r="AD1441">
        <f t="shared" si="37"/>
        <v>20201439</v>
      </c>
      <c r="AE1441">
        <f>COUNTIF(Ventas!$E$2:$E$2858,'Datos 2'!AD1441)</f>
        <v>1</v>
      </c>
    </row>
    <row r="1442" spans="30:31">
      <c r="AD1442">
        <f t="shared" si="37"/>
        <v>20201440</v>
      </c>
      <c r="AE1442">
        <f>COUNTIF(Ventas!$E$2:$E$2858,'Datos 2'!AD1442)</f>
        <v>1</v>
      </c>
    </row>
    <row r="1443" spans="30:31">
      <c r="AD1443">
        <f t="shared" si="37"/>
        <v>20201441</v>
      </c>
      <c r="AE1443">
        <f>COUNTIF(Ventas!$E$2:$E$2858,'Datos 2'!AD1443)</f>
        <v>1</v>
      </c>
    </row>
    <row r="1444" spans="30:31">
      <c r="AD1444">
        <f t="shared" si="37"/>
        <v>20201442</v>
      </c>
      <c r="AE1444">
        <f>COUNTIF(Ventas!$E$2:$E$2858,'Datos 2'!AD1444)</f>
        <v>1</v>
      </c>
    </row>
    <row r="1445" spans="30:31">
      <c r="AD1445">
        <f t="shared" si="37"/>
        <v>20201443</v>
      </c>
      <c r="AE1445">
        <f>COUNTIF(Ventas!$E$2:$E$2858,'Datos 2'!AD1445)</f>
        <v>1</v>
      </c>
    </row>
    <row r="1446" spans="30:31">
      <c r="AD1446">
        <f t="shared" si="37"/>
        <v>20201444</v>
      </c>
      <c r="AE1446">
        <f>COUNTIF(Ventas!$E$2:$E$2858,'Datos 2'!AD1446)</f>
        <v>1</v>
      </c>
    </row>
    <row r="1447" spans="30:31">
      <c r="AD1447">
        <f t="shared" si="37"/>
        <v>20201445</v>
      </c>
      <c r="AE1447">
        <f>COUNTIF(Ventas!$E$2:$E$2858,'Datos 2'!AD1447)</f>
        <v>1</v>
      </c>
    </row>
    <row r="1448" spans="30:31">
      <c r="AD1448">
        <f t="shared" si="37"/>
        <v>20201446</v>
      </c>
      <c r="AE1448">
        <f>COUNTIF(Ventas!$E$2:$E$2858,'Datos 2'!AD1448)</f>
        <v>1</v>
      </c>
    </row>
    <row r="1449" spans="30:31">
      <c r="AD1449">
        <f t="shared" si="37"/>
        <v>20201447</v>
      </c>
      <c r="AE1449">
        <f>COUNTIF(Ventas!$E$2:$E$2858,'Datos 2'!AD1449)</f>
        <v>1</v>
      </c>
    </row>
    <row r="1450" spans="30:31">
      <c r="AD1450">
        <f t="shared" si="37"/>
        <v>20201448</v>
      </c>
      <c r="AE1450">
        <f>COUNTIF(Ventas!$E$2:$E$2858,'Datos 2'!AD1450)</f>
        <v>1</v>
      </c>
    </row>
    <row r="1451" spans="30:31">
      <c r="AD1451">
        <f t="shared" si="37"/>
        <v>20201449</v>
      </c>
      <c r="AE1451">
        <f>COUNTIF(Ventas!$E$2:$E$2858,'Datos 2'!AD1451)</f>
        <v>1</v>
      </c>
    </row>
    <row r="1452" spans="30:31">
      <c r="AD1452">
        <f t="shared" si="37"/>
        <v>20201450</v>
      </c>
      <c r="AE1452">
        <f>COUNTIF(Ventas!$E$2:$E$2858,'Datos 2'!AD1452)</f>
        <v>1</v>
      </c>
    </row>
    <row r="1453" spans="30:31">
      <c r="AD1453">
        <f t="shared" si="37"/>
        <v>20201451</v>
      </c>
      <c r="AE1453">
        <f>COUNTIF(Ventas!$E$2:$E$2858,'Datos 2'!AD1453)</f>
        <v>1</v>
      </c>
    </row>
    <row r="1454" spans="30:31">
      <c r="AD1454">
        <f t="shared" si="37"/>
        <v>20201452</v>
      </c>
      <c r="AE1454">
        <f>COUNTIF(Ventas!$E$2:$E$2858,'Datos 2'!AD1454)</f>
        <v>1</v>
      </c>
    </row>
    <row r="1455" spans="30:31">
      <c r="AD1455">
        <f t="shared" si="37"/>
        <v>20201453</v>
      </c>
      <c r="AE1455">
        <f>COUNTIF(Ventas!$E$2:$E$2858,'Datos 2'!AD1455)</f>
        <v>1</v>
      </c>
    </row>
    <row r="1456" spans="30:31">
      <c r="AD1456">
        <f t="shared" si="37"/>
        <v>20201454</v>
      </c>
      <c r="AE1456">
        <f>COUNTIF(Ventas!$E$2:$E$2858,'Datos 2'!AD1456)</f>
        <v>1</v>
      </c>
    </row>
    <row r="1457" spans="30:31">
      <c r="AD1457">
        <f t="shared" si="37"/>
        <v>20201455</v>
      </c>
      <c r="AE1457">
        <f>COUNTIF(Ventas!$E$2:$E$2858,'Datos 2'!AD1457)</f>
        <v>1</v>
      </c>
    </row>
    <row r="1458" spans="30:31">
      <c r="AD1458">
        <f t="shared" si="37"/>
        <v>20201456</v>
      </c>
      <c r="AE1458">
        <f>COUNTIF(Ventas!$E$2:$E$2858,'Datos 2'!AD1458)</f>
        <v>1</v>
      </c>
    </row>
    <row r="1459" spans="30:31">
      <c r="AD1459">
        <f t="shared" si="37"/>
        <v>20201457</v>
      </c>
      <c r="AE1459">
        <f>COUNTIF(Ventas!$E$2:$E$2858,'Datos 2'!AD1459)</f>
        <v>1</v>
      </c>
    </row>
    <row r="1460" spans="30:31">
      <c r="AD1460">
        <f t="shared" si="37"/>
        <v>20201458</v>
      </c>
      <c r="AE1460">
        <f>COUNTIF(Ventas!$E$2:$E$2858,'Datos 2'!AD1460)</f>
        <v>1</v>
      </c>
    </row>
    <row r="1461" spans="30:31">
      <c r="AD1461">
        <f t="shared" si="37"/>
        <v>20201459</v>
      </c>
      <c r="AE1461">
        <f>COUNTIF(Ventas!$E$2:$E$2858,'Datos 2'!AD1461)</f>
        <v>1</v>
      </c>
    </row>
    <row r="1462" spans="30:31">
      <c r="AD1462">
        <f t="shared" si="37"/>
        <v>20201460</v>
      </c>
      <c r="AE1462">
        <f>COUNTIF(Ventas!$E$2:$E$2858,'Datos 2'!AD1462)</f>
        <v>1</v>
      </c>
    </row>
    <row r="1463" spans="30:31">
      <c r="AD1463">
        <f t="shared" si="37"/>
        <v>20201461</v>
      </c>
      <c r="AE1463">
        <f>COUNTIF(Ventas!$E$2:$E$2858,'Datos 2'!AD1463)</f>
        <v>1</v>
      </c>
    </row>
    <row r="1464" spans="30:31">
      <c r="AD1464">
        <f t="shared" si="37"/>
        <v>20201462</v>
      </c>
      <c r="AE1464">
        <f>COUNTIF(Ventas!$E$2:$E$2858,'Datos 2'!AD1464)</f>
        <v>1</v>
      </c>
    </row>
    <row r="1465" spans="30:31">
      <c r="AD1465">
        <f t="shared" si="37"/>
        <v>20201463</v>
      </c>
      <c r="AE1465">
        <f>COUNTIF(Ventas!$E$2:$E$2858,'Datos 2'!AD1465)</f>
        <v>1</v>
      </c>
    </row>
    <row r="1466" spans="30:31">
      <c r="AD1466">
        <f t="shared" si="37"/>
        <v>20201464</v>
      </c>
      <c r="AE1466">
        <f>COUNTIF(Ventas!$E$2:$E$2858,'Datos 2'!AD1466)</f>
        <v>1</v>
      </c>
    </row>
    <row r="1467" spans="30:31">
      <c r="AD1467">
        <f t="shared" si="37"/>
        <v>20201465</v>
      </c>
      <c r="AE1467">
        <f>COUNTIF(Ventas!$E$2:$E$2858,'Datos 2'!AD1467)</f>
        <v>1</v>
      </c>
    </row>
    <row r="1468" spans="30:31">
      <c r="AD1468">
        <f t="shared" si="37"/>
        <v>20201466</v>
      </c>
      <c r="AE1468">
        <f>COUNTIF(Ventas!$E$2:$E$2858,'Datos 2'!AD1468)</f>
        <v>1</v>
      </c>
    </row>
    <row r="1469" spans="30:31">
      <c r="AD1469">
        <f t="shared" si="37"/>
        <v>20201467</v>
      </c>
      <c r="AE1469">
        <f>COUNTIF(Ventas!$E$2:$E$2858,'Datos 2'!AD1469)</f>
        <v>1</v>
      </c>
    </row>
    <row r="1470" spans="30:31">
      <c r="AD1470">
        <f t="shared" si="37"/>
        <v>20201468</v>
      </c>
      <c r="AE1470">
        <f>COUNTIF(Ventas!$E$2:$E$2858,'Datos 2'!AD1470)</f>
        <v>1</v>
      </c>
    </row>
    <row r="1471" spans="30:31">
      <c r="AD1471">
        <f t="shared" si="37"/>
        <v>20201469</v>
      </c>
      <c r="AE1471">
        <f>COUNTIF(Ventas!$E$2:$E$2858,'Datos 2'!AD1471)</f>
        <v>1</v>
      </c>
    </row>
    <row r="1472" spans="30:31">
      <c r="AD1472">
        <f t="shared" si="37"/>
        <v>20201470</v>
      </c>
      <c r="AE1472">
        <f>COUNTIF(Ventas!$E$2:$E$2858,'Datos 2'!AD1472)</f>
        <v>1</v>
      </c>
    </row>
    <row r="1473" spans="30:31">
      <c r="AD1473">
        <f t="shared" si="37"/>
        <v>20201471</v>
      </c>
      <c r="AE1473">
        <f>COUNTIF(Ventas!$E$2:$E$2858,'Datos 2'!AD1473)</f>
        <v>1</v>
      </c>
    </row>
    <row r="1474" spans="30:31">
      <c r="AD1474">
        <f t="shared" si="37"/>
        <v>20201472</v>
      </c>
      <c r="AE1474">
        <f>COUNTIF(Ventas!$E$2:$E$2858,'Datos 2'!AD1474)</f>
        <v>1</v>
      </c>
    </row>
    <row r="1475" spans="30:31">
      <c r="AD1475">
        <f t="shared" si="37"/>
        <v>20201473</v>
      </c>
      <c r="AE1475">
        <f>COUNTIF(Ventas!$E$2:$E$2858,'Datos 2'!AD1475)</f>
        <v>1</v>
      </c>
    </row>
    <row r="1476" spans="30:31">
      <c r="AD1476">
        <f t="shared" si="37"/>
        <v>20201474</v>
      </c>
      <c r="AE1476">
        <f>COUNTIF(Ventas!$E$2:$E$2858,'Datos 2'!AD1476)</f>
        <v>1</v>
      </c>
    </row>
    <row r="1477" spans="30:31">
      <c r="AD1477">
        <f t="shared" ref="AD1477:AD1540" si="38">AD1476+1</f>
        <v>20201475</v>
      </c>
      <c r="AE1477">
        <f>COUNTIF(Ventas!$E$2:$E$2858,'Datos 2'!AD1477)</f>
        <v>1</v>
      </c>
    </row>
    <row r="1478" spans="30:31">
      <c r="AD1478">
        <f t="shared" si="38"/>
        <v>20201476</v>
      </c>
      <c r="AE1478">
        <f>COUNTIF(Ventas!$E$2:$E$2858,'Datos 2'!AD1478)</f>
        <v>1</v>
      </c>
    </row>
    <row r="1479" spans="30:31">
      <c r="AD1479">
        <f t="shared" si="38"/>
        <v>20201477</v>
      </c>
      <c r="AE1479">
        <f>COUNTIF(Ventas!$E$2:$E$2858,'Datos 2'!AD1479)</f>
        <v>1</v>
      </c>
    </row>
    <row r="1480" spans="30:31">
      <c r="AD1480">
        <f t="shared" si="38"/>
        <v>20201478</v>
      </c>
      <c r="AE1480">
        <f>COUNTIF(Ventas!$E$2:$E$2858,'Datos 2'!AD1480)</f>
        <v>1</v>
      </c>
    </row>
    <row r="1481" spans="30:31">
      <c r="AD1481">
        <f t="shared" si="38"/>
        <v>20201479</v>
      </c>
      <c r="AE1481">
        <f>COUNTIF(Ventas!$E$2:$E$2858,'Datos 2'!AD1481)</f>
        <v>1</v>
      </c>
    </row>
    <row r="1482" spans="30:31">
      <c r="AD1482">
        <f t="shared" si="38"/>
        <v>20201480</v>
      </c>
      <c r="AE1482">
        <f>COUNTIF(Ventas!$E$2:$E$2858,'Datos 2'!AD1482)</f>
        <v>1</v>
      </c>
    </row>
    <row r="1483" spans="30:31">
      <c r="AD1483">
        <f t="shared" si="38"/>
        <v>20201481</v>
      </c>
      <c r="AE1483">
        <f>COUNTIF(Ventas!$E$2:$E$2858,'Datos 2'!AD1483)</f>
        <v>1</v>
      </c>
    </row>
    <row r="1484" spans="30:31">
      <c r="AD1484">
        <f t="shared" si="38"/>
        <v>20201482</v>
      </c>
      <c r="AE1484">
        <f>COUNTIF(Ventas!$E$2:$E$2858,'Datos 2'!AD1484)</f>
        <v>1</v>
      </c>
    </row>
    <row r="1485" spans="30:31">
      <c r="AD1485">
        <f t="shared" si="38"/>
        <v>20201483</v>
      </c>
      <c r="AE1485">
        <f>COUNTIF(Ventas!$E$2:$E$2858,'Datos 2'!AD1485)</f>
        <v>1</v>
      </c>
    </row>
    <row r="1486" spans="30:31">
      <c r="AD1486">
        <f t="shared" si="38"/>
        <v>20201484</v>
      </c>
      <c r="AE1486">
        <f>COUNTIF(Ventas!$E$2:$E$2858,'Datos 2'!AD1486)</f>
        <v>1</v>
      </c>
    </row>
    <row r="1487" spans="30:31">
      <c r="AD1487">
        <f t="shared" si="38"/>
        <v>20201485</v>
      </c>
      <c r="AE1487">
        <f>COUNTIF(Ventas!$E$2:$E$2858,'Datos 2'!AD1487)</f>
        <v>1</v>
      </c>
    </row>
    <row r="1488" spans="30:31">
      <c r="AD1488">
        <f t="shared" si="38"/>
        <v>20201486</v>
      </c>
      <c r="AE1488">
        <f>COUNTIF(Ventas!$E$2:$E$2858,'Datos 2'!AD1488)</f>
        <v>1</v>
      </c>
    </row>
    <row r="1489" spans="30:31">
      <c r="AD1489">
        <f t="shared" si="38"/>
        <v>20201487</v>
      </c>
      <c r="AE1489">
        <f>COUNTIF(Ventas!$E$2:$E$2858,'Datos 2'!AD1489)</f>
        <v>1</v>
      </c>
    </row>
    <row r="1490" spans="30:31">
      <c r="AD1490">
        <f t="shared" si="38"/>
        <v>20201488</v>
      </c>
      <c r="AE1490">
        <f>COUNTIF(Ventas!$E$2:$E$2858,'Datos 2'!AD1490)</f>
        <v>1</v>
      </c>
    </row>
    <row r="1491" spans="30:31">
      <c r="AD1491">
        <f t="shared" si="38"/>
        <v>20201489</v>
      </c>
      <c r="AE1491">
        <f>COUNTIF(Ventas!$E$2:$E$2858,'Datos 2'!AD1491)</f>
        <v>1</v>
      </c>
    </row>
    <row r="1492" spans="30:31">
      <c r="AD1492">
        <f t="shared" si="38"/>
        <v>20201490</v>
      </c>
      <c r="AE1492">
        <f>COUNTIF(Ventas!$E$2:$E$2858,'Datos 2'!AD1492)</f>
        <v>1</v>
      </c>
    </row>
    <row r="1493" spans="30:31">
      <c r="AD1493">
        <f t="shared" si="38"/>
        <v>20201491</v>
      </c>
      <c r="AE1493">
        <f>COUNTIF(Ventas!$E$2:$E$2858,'Datos 2'!AD1493)</f>
        <v>1</v>
      </c>
    </row>
    <row r="1494" spans="30:31">
      <c r="AD1494">
        <f t="shared" si="38"/>
        <v>20201492</v>
      </c>
      <c r="AE1494">
        <f>COUNTIF(Ventas!$E$2:$E$2858,'Datos 2'!AD1494)</f>
        <v>1</v>
      </c>
    </row>
    <row r="1495" spans="30:31">
      <c r="AD1495">
        <f t="shared" si="38"/>
        <v>20201493</v>
      </c>
      <c r="AE1495">
        <f>COUNTIF(Ventas!$E$2:$E$2858,'Datos 2'!AD1495)</f>
        <v>1</v>
      </c>
    </row>
    <row r="1496" spans="30:31">
      <c r="AD1496">
        <f t="shared" si="38"/>
        <v>20201494</v>
      </c>
      <c r="AE1496">
        <f>COUNTIF(Ventas!$E$2:$E$2858,'Datos 2'!AD1496)</f>
        <v>1</v>
      </c>
    </row>
    <row r="1497" spans="30:31">
      <c r="AD1497">
        <f t="shared" si="38"/>
        <v>20201495</v>
      </c>
      <c r="AE1497">
        <f>COUNTIF(Ventas!$E$2:$E$2858,'Datos 2'!AD1497)</f>
        <v>1</v>
      </c>
    </row>
    <row r="1498" spans="30:31">
      <c r="AD1498">
        <f t="shared" si="38"/>
        <v>20201496</v>
      </c>
      <c r="AE1498">
        <f>COUNTIF(Ventas!$E$2:$E$2858,'Datos 2'!AD1498)</f>
        <v>1</v>
      </c>
    </row>
    <row r="1499" spans="30:31">
      <c r="AD1499">
        <f t="shared" si="38"/>
        <v>20201497</v>
      </c>
      <c r="AE1499">
        <f>COUNTIF(Ventas!$E$2:$E$2858,'Datos 2'!AD1499)</f>
        <v>1</v>
      </c>
    </row>
    <row r="1500" spans="30:31">
      <c r="AD1500">
        <f t="shared" si="38"/>
        <v>20201498</v>
      </c>
      <c r="AE1500">
        <f>COUNTIF(Ventas!$E$2:$E$2858,'Datos 2'!AD1500)</f>
        <v>1</v>
      </c>
    </row>
    <row r="1501" spans="30:31">
      <c r="AD1501">
        <f t="shared" si="38"/>
        <v>20201499</v>
      </c>
      <c r="AE1501">
        <f>COUNTIF(Ventas!$E$2:$E$2858,'Datos 2'!AD1501)</f>
        <v>1</v>
      </c>
    </row>
    <row r="1502" spans="30:31">
      <c r="AD1502">
        <f t="shared" si="38"/>
        <v>20201500</v>
      </c>
      <c r="AE1502">
        <f>COUNTIF(Ventas!$E$2:$E$2858,'Datos 2'!AD1502)</f>
        <v>1</v>
      </c>
    </row>
    <row r="1503" spans="30:31">
      <c r="AD1503">
        <f t="shared" si="38"/>
        <v>20201501</v>
      </c>
      <c r="AE1503">
        <f>COUNTIF(Ventas!$E$2:$E$2858,'Datos 2'!AD1503)</f>
        <v>1</v>
      </c>
    </row>
    <row r="1504" spans="30:31">
      <c r="AD1504">
        <f t="shared" si="38"/>
        <v>20201502</v>
      </c>
      <c r="AE1504">
        <f>COUNTIF(Ventas!$E$2:$E$2858,'Datos 2'!AD1504)</f>
        <v>1</v>
      </c>
    </row>
    <row r="1505" spans="30:31">
      <c r="AD1505">
        <f t="shared" si="38"/>
        <v>20201503</v>
      </c>
      <c r="AE1505">
        <f>COUNTIF(Ventas!$E$2:$E$2858,'Datos 2'!AD1505)</f>
        <v>1</v>
      </c>
    </row>
    <row r="1506" spans="30:31">
      <c r="AD1506">
        <f t="shared" si="38"/>
        <v>20201504</v>
      </c>
      <c r="AE1506">
        <f>COUNTIF(Ventas!$E$2:$E$2858,'Datos 2'!AD1506)</f>
        <v>1</v>
      </c>
    </row>
    <row r="1507" spans="30:31">
      <c r="AD1507">
        <f t="shared" si="38"/>
        <v>20201505</v>
      </c>
      <c r="AE1507">
        <f>COUNTIF(Ventas!$E$2:$E$2858,'Datos 2'!AD1507)</f>
        <v>1</v>
      </c>
    </row>
    <row r="1508" spans="30:31">
      <c r="AD1508">
        <f t="shared" si="38"/>
        <v>20201506</v>
      </c>
      <c r="AE1508">
        <f>COUNTIF(Ventas!$E$2:$E$2858,'Datos 2'!AD1508)</f>
        <v>1</v>
      </c>
    </row>
    <row r="1509" spans="30:31">
      <c r="AD1509">
        <f t="shared" si="38"/>
        <v>20201507</v>
      </c>
      <c r="AE1509">
        <f>COUNTIF(Ventas!$E$2:$E$2858,'Datos 2'!AD1509)</f>
        <v>1</v>
      </c>
    </row>
    <row r="1510" spans="30:31">
      <c r="AD1510">
        <f t="shared" si="38"/>
        <v>20201508</v>
      </c>
      <c r="AE1510">
        <f>COUNTIF(Ventas!$E$2:$E$2858,'Datos 2'!AD1510)</f>
        <v>1</v>
      </c>
    </row>
    <row r="1511" spans="30:31">
      <c r="AD1511">
        <f t="shared" si="38"/>
        <v>20201509</v>
      </c>
      <c r="AE1511">
        <f>COUNTIF(Ventas!$E$2:$E$2858,'Datos 2'!AD1511)</f>
        <v>1</v>
      </c>
    </row>
    <row r="1512" spans="30:31">
      <c r="AD1512">
        <f t="shared" si="38"/>
        <v>20201510</v>
      </c>
      <c r="AE1512">
        <f>COUNTIF(Ventas!$E$2:$E$2858,'Datos 2'!AD1512)</f>
        <v>1</v>
      </c>
    </row>
    <row r="1513" spans="30:31">
      <c r="AD1513">
        <f t="shared" si="38"/>
        <v>20201511</v>
      </c>
      <c r="AE1513">
        <f>COUNTIF(Ventas!$E$2:$E$2858,'Datos 2'!AD1513)</f>
        <v>1</v>
      </c>
    </row>
    <row r="1514" spans="30:31">
      <c r="AD1514">
        <f t="shared" si="38"/>
        <v>20201512</v>
      </c>
      <c r="AE1514">
        <f>COUNTIF(Ventas!$E$2:$E$2858,'Datos 2'!AD1514)</f>
        <v>1</v>
      </c>
    </row>
    <row r="1515" spans="30:31">
      <c r="AD1515">
        <f t="shared" si="38"/>
        <v>20201513</v>
      </c>
      <c r="AE1515">
        <f>COUNTIF(Ventas!$E$2:$E$2858,'Datos 2'!AD1515)</f>
        <v>1</v>
      </c>
    </row>
    <row r="1516" spans="30:31">
      <c r="AD1516">
        <f t="shared" si="38"/>
        <v>20201514</v>
      </c>
      <c r="AE1516">
        <f>COUNTIF(Ventas!$E$2:$E$2858,'Datos 2'!AD1516)</f>
        <v>1</v>
      </c>
    </row>
    <row r="1517" spans="30:31">
      <c r="AD1517">
        <f t="shared" si="38"/>
        <v>20201515</v>
      </c>
      <c r="AE1517">
        <f>COUNTIF(Ventas!$E$2:$E$2858,'Datos 2'!AD1517)</f>
        <v>1</v>
      </c>
    </row>
    <row r="1518" spans="30:31">
      <c r="AD1518">
        <f t="shared" si="38"/>
        <v>20201516</v>
      </c>
      <c r="AE1518">
        <f>COUNTIF(Ventas!$E$2:$E$2858,'Datos 2'!AD1518)</f>
        <v>1</v>
      </c>
    </row>
    <row r="1519" spans="30:31">
      <c r="AD1519">
        <f t="shared" si="38"/>
        <v>20201517</v>
      </c>
      <c r="AE1519">
        <f>COUNTIF(Ventas!$E$2:$E$2858,'Datos 2'!AD1519)</f>
        <v>1</v>
      </c>
    </row>
    <row r="1520" spans="30:31">
      <c r="AD1520">
        <f t="shared" si="38"/>
        <v>20201518</v>
      </c>
      <c r="AE1520">
        <f>COUNTIF(Ventas!$E$2:$E$2858,'Datos 2'!AD1520)</f>
        <v>1</v>
      </c>
    </row>
    <row r="1521" spans="30:31">
      <c r="AD1521">
        <f t="shared" si="38"/>
        <v>20201519</v>
      </c>
      <c r="AE1521">
        <f>COUNTIF(Ventas!$E$2:$E$2858,'Datos 2'!AD1521)</f>
        <v>1</v>
      </c>
    </row>
    <row r="1522" spans="30:31">
      <c r="AD1522">
        <f t="shared" si="38"/>
        <v>20201520</v>
      </c>
      <c r="AE1522">
        <f>COUNTIF(Ventas!$E$2:$E$2858,'Datos 2'!AD1522)</f>
        <v>1</v>
      </c>
    </row>
    <row r="1523" spans="30:31">
      <c r="AD1523">
        <f t="shared" si="38"/>
        <v>20201521</v>
      </c>
      <c r="AE1523">
        <f>COUNTIF(Ventas!$E$2:$E$2858,'Datos 2'!AD1523)</f>
        <v>1</v>
      </c>
    </row>
    <row r="1524" spans="30:31">
      <c r="AD1524">
        <f t="shared" si="38"/>
        <v>20201522</v>
      </c>
      <c r="AE1524">
        <f>COUNTIF(Ventas!$E$2:$E$2858,'Datos 2'!AD1524)</f>
        <v>1</v>
      </c>
    </row>
    <row r="1525" spans="30:31">
      <c r="AD1525">
        <f t="shared" si="38"/>
        <v>20201523</v>
      </c>
      <c r="AE1525">
        <f>COUNTIF(Ventas!$E$2:$E$2858,'Datos 2'!AD1525)</f>
        <v>1</v>
      </c>
    </row>
    <row r="1526" spans="30:31">
      <c r="AD1526">
        <f t="shared" si="38"/>
        <v>20201524</v>
      </c>
      <c r="AE1526">
        <f>COUNTIF(Ventas!$E$2:$E$2858,'Datos 2'!AD1526)</f>
        <v>1</v>
      </c>
    </row>
    <row r="1527" spans="30:31">
      <c r="AD1527">
        <f t="shared" si="38"/>
        <v>20201525</v>
      </c>
      <c r="AE1527">
        <f>COUNTIF(Ventas!$E$2:$E$2858,'Datos 2'!AD1527)</f>
        <v>1</v>
      </c>
    </row>
    <row r="1528" spans="30:31">
      <c r="AD1528">
        <f t="shared" si="38"/>
        <v>20201526</v>
      </c>
      <c r="AE1528">
        <f>COUNTIF(Ventas!$E$2:$E$2858,'Datos 2'!AD1528)</f>
        <v>1</v>
      </c>
    </row>
    <row r="1529" spans="30:31">
      <c r="AD1529">
        <f t="shared" si="38"/>
        <v>20201527</v>
      </c>
      <c r="AE1529">
        <f>COUNTIF(Ventas!$E$2:$E$2858,'Datos 2'!AD1529)</f>
        <v>1</v>
      </c>
    </row>
    <row r="1530" spans="30:31">
      <c r="AD1530">
        <f t="shared" si="38"/>
        <v>20201528</v>
      </c>
      <c r="AE1530">
        <f>COUNTIF(Ventas!$E$2:$E$2858,'Datos 2'!AD1530)</f>
        <v>1</v>
      </c>
    </row>
    <row r="1531" spans="30:31">
      <c r="AD1531">
        <f t="shared" si="38"/>
        <v>20201529</v>
      </c>
      <c r="AE1531">
        <f>COUNTIF(Ventas!$E$2:$E$2858,'Datos 2'!AD1531)</f>
        <v>1</v>
      </c>
    </row>
    <row r="1532" spans="30:31">
      <c r="AD1532">
        <f t="shared" si="38"/>
        <v>20201530</v>
      </c>
      <c r="AE1532">
        <f>COUNTIF(Ventas!$E$2:$E$2858,'Datos 2'!AD1532)</f>
        <v>1</v>
      </c>
    </row>
    <row r="1533" spans="30:31">
      <c r="AD1533">
        <f t="shared" si="38"/>
        <v>20201531</v>
      </c>
      <c r="AE1533">
        <f>COUNTIF(Ventas!$E$2:$E$2858,'Datos 2'!AD1533)</f>
        <v>1</v>
      </c>
    </row>
    <row r="1534" spans="30:31">
      <c r="AD1534">
        <f t="shared" si="38"/>
        <v>20201532</v>
      </c>
      <c r="AE1534">
        <f>COUNTIF(Ventas!$E$2:$E$2858,'Datos 2'!AD1534)</f>
        <v>1</v>
      </c>
    </row>
    <row r="1535" spans="30:31">
      <c r="AD1535">
        <f t="shared" si="38"/>
        <v>20201533</v>
      </c>
      <c r="AE1535">
        <f>COUNTIF(Ventas!$E$2:$E$2858,'Datos 2'!AD1535)</f>
        <v>1</v>
      </c>
    </row>
    <row r="1536" spans="30:31">
      <c r="AD1536">
        <f t="shared" si="38"/>
        <v>20201534</v>
      </c>
      <c r="AE1536">
        <f>COUNTIF(Ventas!$E$2:$E$2858,'Datos 2'!AD1536)</f>
        <v>1</v>
      </c>
    </row>
    <row r="1537" spans="30:31">
      <c r="AD1537">
        <f t="shared" si="38"/>
        <v>20201535</v>
      </c>
      <c r="AE1537">
        <f>COUNTIF(Ventas!$E$2:$E$2858,'Datos 2'!AD1537)</f>
        <v>1</v>
      </c>
    </row>
    <row r="1538" spans="30:31">
      <c r="AD1538">
        <f t="shared" si="38"/>
        <v>20201536</v>
      </c>
      <c r="AE1538">
        <f>COUNTIF(Ventas!$E$2:$E$2858,'Datos 2'!AD1538)</f>
        <v>1</v>
      </c>
    </row>
    <row r="1539" spans="30:31">
      <c r="AD1539">
        <f t="shared" si="38"/>
        <v>20201537</v>
      </c>
      <c r="AE1539">
        <f>COUNTIF(Ventas!$E$2:$E$2858,'Datos 2'!AD1539)</f>
        <v>1</v>
      </c>
    </row>
    <row r="1540" spans="30:31">
      <c r="AD1540">
        <f t="shared" si="38"/>
        <v>20201538</v>
      </c>
      <c r="AE1540">
        <f>COUNTIF(Ventas!$E$2:$E$2858,'Datos 2'!AD1540)</f>
        <v>1</v>
      </c>
    </row>
    <row r="1541" spans="30:31">
      <c r="AD1541">
        <f t="shared" ref="AD1541:AD1604" si="39">AD1540+1</f>
        <v>20201539</v>
      </c>
      <c r="AE1541">
        <f>COUNTIF(Ventas!$E$2:$E$2858,'Datos 2'!AD1541)</f>
        <v>1</v>
      </c>
    </row>
    <row r="1542" spans="30:31">
      <c r="AD1542">
        <f t="shared" si="39"/>
        <v>20201540</v>
      </c>
      <c r="AE1542">
        <f>COUNTIF(Ventas!$E$2:$E$2858,'Datos 2'!AD1542)</f>
        <v>1</v>
      </c>
    </row>
    <row r="1543" spans="30:31">
      <c r="AD1543">
        <f t="shared" si="39"/>
        <v>20201541</v>
      </c>
      <c r="AE1543">
        <f>COUNTIF(Ventas!$E$2:$E$2858,'Datos 2'!AD1543)</f>
        <v>1</v>
      </c>
    </row>
    <row r="1544" spans="30:31">
      <c r="AD1544">
        <f t="shared" si="39"/>
        <v>20201542</v>
      </c>
      <c r="AE1544">
        <f>COUNTIF(Ventas!$E$2:$E$2858,'Datos 2'!AD1544)</f>
        <v>1</v>
      </c>
    </row>
    <row r="1545" spans="30:31">
      <c r="AD1545">
        <f t="shared" si="39"/>
        <v>20201543</v>
      </c>
      <c r="AE1545">
        <f>COUNTIF(Ventas!$E$2:$E$2858,'Datos 2'!AD1545)</f>
        <v>1</v>
      </c>
    </row>
    <row r="1546" spans="30:31">
      <c r="AD1546">
        <f t="shared" si="39"/>
        <v>20201544</v>
      </c>
      <c r="AE1546">
        <f>COUNTIF(Ventas!$E$2:$E$2858,'Datos 2'!AD1546)</f>
        <v>1</v>
      </c>
    </row>
    <row r="1547" spans="30:31">
      <c r="AD1547">
        <f t="shared" si="39"/>
        <v>20201545</v>
      </c>
      <c r="AE1547">
        <f>COUNTIF(Ventas!$E$2:$E$2858,'Datos 2'!AD1547)</f>
        <v>1</v>
      </c>
    </row>
    <row r="1548" spans="30:31">
      <c r="AD1548">
        <f t="shared" si="39"/>
        <v>20201546</v>
      </c>
      <c r="AE1548">
        <f>COUNTIF(Ventas!$E$2:$E$2858,'Datos 2'!AD1548)</f>
        <v>1</v>
      </c>
    </row>
    <row r="1549" spans="30:31">
      <c r="AD1549">
        <f t="shared" si="39"/>
        <v>20201547</v>
      </c>
      <c r="AE1549">
        <f>COUNTIF(Ventas!$E$2:$E$2858,'Datos 2'!AD1549)</f>
        <v>1</v>
      </c>
    </row>
    <row r="1550" spans="30:31">
      <c r="AD1550">
        <f t="shared" si="39"/>
        <v>20201548</v>
      </c>
      <c r="AE1550">
        <f>COUNTIF(Ventas!$E$2:$E$2858,'Datos 2'!AD1550)</f>
        <v>1</v>
      </c>
    </row>
    <row r="1551" spans="30:31">
      <c r="AD1551">
        <f t="shared" si="39"/>
        <v>20201549</v>
      </c>
      <c r="AE1551">
        <f>COUNTIF(Ventas!$E$2:$E$2858,'Datos 2'!AD1551)</f>
        <v>1</v>
      </c>
    </row>
    <row r="1552" spans="30:31">
      <c r="AD1552">
        <f t="shared" si="39"/>
        <v>20201550</v>
      </c>
      <c r="AE1552">
        <f>COUNTIF(Ventas!$E$2:$E$2858,'Datos 2'!AD1552)</f>
        <v>1</v>
      </c>
    </row>
    <row r="1553" spans="30:31">
      <c r="AD1553">
        <f t="shared" si="39"/>
        <v>20201551</v>
      </c>
      <c r="AE1553">
        <f>COUNTIF(Ventas!$E$2:$E$2858,'Datos 2'!AD1553)</f>
        <v>1</v>
      </c>
    </row>
    <row r="1554" spans="30:31">
      <c r="AD1554">
        <f t="shared" si="39"/>
        <v>20201552</v>
      </c>
      <c r="AE1554">
        <f>COUNTIF(Ventas!$E$2:$E$2858,'Datos 2'!AD1554)</f>
        <v>1</v>
      </c>
    </row>
    <row r="1555" spans="30:31">
      <c r="AD1555">
        <f t="shared" si="39"/>
        <v>20201553</v>
      </c>
      <c r="AE1555">
        <f>COUNTIF(Ventas!$E$2:$E$2858,'Datos 2'!AD1555)</f>
        <v>1</v>
      </c>
    </row>
    <row r="1556" spans="30:31">
      <c r="AD1556">
        <f t="shared" si="39"/>
        <v>20201554</v>
      </c>
      <c r="AE1556">
        <f>COUNTIF(Ventas!$E$2:$E$2858,'Datos 2'!AD1556)</f>
        <v>1</v>
      </c>
    </row>
    <row r="1557" spans="30:31">
      <c r="AD1557">
        <f t="shared" si="39"/>
        <v>20201555</v>
      </c>
      <c r="AE1557">
        <f>COUNTIF(Ventas!$E$2:$E$2858,'Datos 2'!AD1557)</f>
        <v>1</v>
      </c>
    </row>
    <row r="1558" spans="30:31">
      <c r="AD1558">
        <f t="shared" si="39"/>
        <v>20201556</v>
      </c>
      <c r="AE1558">
        <f>COUNTIF(Ventas!$E$2:$E$2858,'Datos 2'!AD1558)</f>
        <v>1</v>
      </c>
    </row>
    <row r="1559" spans="30:31">
      <c r="AD1559">
        <f t="shared" si="39"/>
        <v>20201557</v>
      </c>
      <c r="AE1559">
        <f>COUNTIF(Ventas!$E$2:$E$2858,'Datos 2'!AD1559)</f>
        <v>1</v>
      </c>
    </row>
    <row r="1560" spans="30:31">
      <c r="AD1560">
        <f t="shared" si="39"/>
        <v>20201558</v>
      </c>
      <c r="AE1560">
        <f>COUNTIF(Ventas!$E$2:$E$2858,'Datos 2'!AD1560)</f>
        <v>1</v>
      </c>
    </row>
    <row r="1561" spans="30:31">
      <c r="AD1561">
        <f t="shared" si="39"/>
        <v>20201559</v>
      </c>
      <c r="AE1561">
        <f>COUNTIF(Ventas!$E$2:$E$2858,'Datos 2'!AD1561)</f>
        <v>1</v>
      </c>
    </row>
    <row r="1562" spans="30:31">
      <c r="AD1562">
        <f t="shared" si="39"/>
        <v>20201560</v>
      </c>
      <c r="AE1562">
        <f>COUNTIF(Ventas!$E$2:$E$2858,'Datos 2'!AD1562)</f>
        <v>1</v>
      </c>
    </row>
    <row r="1563" spans="30:31">
      <c r="AD1563">
        <f t="shared" si="39"/>
        <v>20201561</v>
      </c>
      <c r="AE1563">
        <f>COUNTIF(Ventas!$E$2:$E$2858,'Datos 2'!AD1563)</f>
        <v>1</v>
      </c>
    </row>
    <row r="1564" spans="30:31">
      <c r="AD1564">
        <f t="shared" si="39"/>
        <v>20201562</v>
      </c>
      <c r="AE1564">
        <f>COUNTIF(Ventas!$E$2:$E$2858,'Datos 2'!AD1564)</f>
        <v>1</v>
      </c>
    </row>
    <row r="1565" spans="30:31">
      <c r="AD1565">
        <f t="shared" si="39"/>
        <v>20201563</v>
      </c>
      <c r="AE1565">
        <f>COUNTIF(Ventas!$E$2:$E$2858,'Datos 2'!AD1565)</f>
        <v>1</v>
      </c>
    </row>
    <row r="1566" spans="30:31">
      <c r="AD1566">
        <f t="shared" si="39"/>
        <v>20201564</v>
      </c>
      <c r="AE1566">
        <f>COUNTIF(Ventas!$E$2:$E$2858,'Datos 2'!AD1566)</f>
        <v>1</v>
      </c>
    </row>
    <row r="1567" spans="30:31">
      <c r="AD1567">
        <f t="shared" si="39"/>
        <v>20201565</v>
      </c>
      <c r="AE1567">
        <f>COUNTIF(Ventas!$E$2:$E$2858,'Datos 2'!AD1567)</f>
        <v>1</v>
      </c>
    </row>
    <row r="1568" spans="30:31">
      <c r="AD1568">
        <f t="shared" si="39"/>
        <v>20201566</v>
      </c>
      <c r="AE1568">
        <f>COUNTIF(Ventas!$E$2:$E$2858,'Datos 2'!AD1568)</f>
        <v>1</v>
      </c>
    </row>
    <row r="1569" spans="30:31">
      <c r="AD1569">
        <f t="shared" si="39"/>
        <v>20201567</v>
      </c>
      <c r="AE1569">
        <f>COUNTIF(Ventas!$E$2:$E$2858,'Datos 2'!AD1569)</f>
        <v>1</v>
      </c>
    </row>
    <row r="1570" spans="30:31">
      <c r="AD1570">
        <f t="shared" si="39"/>
        <v>20201568</v>
      </c>
      <c r="AE1570">
        <f>COUNTIF(Ventas!$E$2:$E$2858,'Datos 2'!AD1570)</f>
        <v>1</v>
      </c>
    </row>
    <row r="1571" spans="30:31">
      <c r="AD1571">
        <f t="shared" si="39"/>
        <v>20201569</v>
      </c>
      <c r="AE1571">
        <f>COUNTIF(Ventas!$E$2:$E$2858,'Datos 2'!AD1571)</f>
        <v>1</v>
      </c>
    </row>
    <row r="1572" spans="30:31">
      <c r="AD1572">
        <f t="shared" si="39"/>
        <v>20201570</v>
      </c>
      <c r="AE1572">
        <f>COUNTIF(Ventas!$E$2:$E$2858,'Datos 2'!AD1572)</f>
        <v>1</v>
      </c>
    </row>
    <row r="1573" spans="30:31">
      <c r="AD1573">
        <f t="shared" si="39"/>
        <v>20201571</v>
      </c>
      <c r="AE1573">
        <f>COUNTIF(Ventas!$E$2:$E$2858,'Datos 2'!AD1573)</f>
        <v>2</v>
      </c>
    </row>
    <row r="1574" spans="30:31">
      <c r="AD1574">
        <f t="shared" si="39"/>
        <v>20201572</v>
      </c>
      <c r="AE1574">
        <f>COUNTIF(Ventas!$E$2:$E$2858,'Datos 2'!AD1574)</f>
        <v>1</v>
      </c>
    </row>
    <row r="1575" spans="30:31">
      <c r="AD1575">
        <f t="shared" si="39"/>
        <v>20201573</v>
      </c>
      <c r="AE1575">
        <f>COUNTIF(Ventas!$E$2:$E$2858,'Datos 2'!AD1575)</f>
        <v>1</v>
      </c>
    </row>
    <row r="1576" spans="30:31">
      <c r="AD1576">
        <f t="shared" si="39"/>
        <v>20201574</v>
      </c>
      <c r="AE1576">
        <f>COUNTIF(Ventas!$E$2:$E$2858,'Datos 2'!AD1576)</f>
        <v>1</v>
      </c>
    </row>
    <row r="1577" spans="30:31">
      <c r="AD1577">
        <f t="shared" si="39"/>
        <v>20201575</v>
      </c>
      <c r="AE1577">
        <f>COUNTIF(Ventas!$E$2:$E$2858,'Datos 2'!AD1577)</f>
        <v>1</v>
      </c>
    </row>
    <row r="1578" spans="30:31">
      <c r="AD1578">
        <f t="shared" si="39"/>
        <v>20201576</v>
      </c>
      <c r="AE1578">
        <f>COUNTIF(Ventas!$E$2:$E$2858,'Datos 2'!AD1578)</f>
        <v>1</v>
      </c>
    </row>
    <row r="1579" spans="30:31">
      <c r="AD1579">
        <f t="shared" si="39"/>
        <v>20201577</v>
      </c>
      <c r="AE1579">
        <f>COUNTIF(Ventas!$E$2:$E$2858,'Datos 2'!AD1579)</f>
        <v>1</v>
      </c>
    </row>
    <row r="1580" spans="30:31">
      <c r="AD1580">
        <f t="shared" si="39"/>
        <v>20201578</v>
      </c>
      <c r="AE1580">
        <f>COUNTIF(Ventas!$E$2:$E$2858,'Datos 2'!AD1580)</f>
        <v>1</v>
      </c>
    </row>
    <row r="1581" spans="30:31">
      <c r="AD1581">
        <f t="shared" si="39"/>
        <v>20201579</v>
      </c>
      <c r="AE1581">
        <f>COUNTIF(Ventas!$E$2:$E$2858,'Datos 2'!AD1581)</f>
        <v>1</v>
      </c>
    </row>
    <row r="1582" spans="30:31">
      <c r="AD1582">
        <f t="shared" si="39"/>
        <v>20201580</v>
      </c>
      <c r="AE1582">
        <f>COUNTIF(Ventas!$E$2:$E$2858,'Datos 2'!AD1582)</f>
        <v>1</v>
      </c>
    </row>
    <row r="1583" spans="30:31">
      <c r="AD1583">
        <f t="shared" si="39"/>
        <v>20201581</v>
      </c>
      <c r="AE1583">
        <f>COUNTIF(Ventas!$E$2:$E$2858,'Datos 2'!AD1583)</f>
        <v>1</v>
      </c>
    </row>
    <row r="1584" spans="30:31">
      <c r="AD1584">
        <f t="shared" si="39"/>
        <v>20201582</v>
      </c>
      <c r="AE1584">
        <f>COUNTIF(Ventas!$E$2:$E$2858,'Datos 2'!AD1584)</f>
        <v>1</v>
      </c>
    </row>
    <row r="1585" spans="30:31">
      <c r="AD1585">
        <f t="shared" si="39"/>
        <v>20201583</v>
      </c>
      <c r="AE1585">
        <f>COUNTIF(Ventas!$E$2:$E$2858,'Datos 2'!AD1585)</f>
        <v>1</v>
      </c>
    </row>
    <row r="1586" spans="30:31">
      <c r="AD1586">
        <f t="shared" si="39"/>
        <v>20201584</v>
      </c>
      <c r="AE1586">
        <f>COUNTIF(Ventas!$E$2:$E$2858,'Datos 2'!AD1586)</f>
        <v>1</v>
      </c>
    </row>
    <row r="1587" spans="30:31">
      <c r="AD1587">
        <f t="shared" si="39"/>
        <v>20201585</v>
      </c>
      <c r="AE1587">
        <f>COUNTIF(Ventas!$E$2:$E$2858,'Datos 2'!AD1587)</f>
        <v>1</v>
      </c>
    </row>
    <row r="1588" spans="30:31">
      <c r="AD1588">
        <f t="shared" si="39"/>
        <v>20201586</v>
      </c>
      <c r="AE1588">
        <f>COUNTIF(Ventas!$E$2:$E$2858,'Datos 2'!AD1588)</f>
        <v>1</v>
      </c>
    </row>
    <row r="1589" spans="30:31">
      <c r="AD1589">
        <f t="shared" si="39"/>
        <v>20201587</v>
      </c>
      <c r="AE1589">
        <f>COUNTIF(Ventas!$E$2:$E$2858,'Datos 2'!AD1589)</f>
        <v>1</v>
      </c>
    </row>
    <row r="1590" spans="30:31">
      <c r="AD1590">
        <f t="shared" si="39"/>
        <v>20201588</v>
      </c>
      <c r="AE1590">
        <f>COUNTIF(Ventas!$E$2:$E$2858,'Datos 2'!AD1590)</f>
        <v>1</v>
      </c>
    </row>
    <row r="1591" spans="30:31">
      <c r="AD1591">
        <f t="shared" si="39"/>
        <v>20201589</v>
      </c>
      <c r="AE1591">
        <f>COUNTIF(Ventas!$E$2:$E$2858,'Datos 2'!AD1591)</f>
        <v>1</v>
      </c>
    </row>
    <row r="1592" spans="30:31">
      <c r="AD1592">
        <f t="shared" si="39"/>
        <v>20201590</v>
      </c>
      <c r="AE1592">
        <f>COUNTIF(Ventas!$E$2:$E$2858,'Datos 2'!AD1592)</f>
        <v>1</v>
      </c>
    </row>
    <row r="1593" spans="30:31">
      <c r="AD1593">
        <f t="shared" si="39"/>
        <v>20201591</v>
      </c>
      <c r="AE1593">
        <f>COUNTIF(Ventas!$E$2:$E$2858,'Datos 2'!AD1593)</f>
        <v>1</v>
      </c>
    </row>
    <row r="1594" spans="30:31">
      <c r="AD1594">
        <f t="shared" si="39"/>
        <v>20201592</v>
      </c>
      <c r="AE1594">
        <f>COUNTIF(Ventas!$E$2:$E$2858,'Datos 2'!AD1594)</f>
        <v>1</v>
      </c>
    </row>
    <row r="1595" spans="30:31">
      <c r="AD1595">
        <f t="shared" si="39"/>
        <v>20201593</v>
      </c>
      <c r="AE1595">
        <f>COUNTIF(Ventas!$E$2:$E$2858,'Datos 2'!AD1595)</f>
        <v>1</v>
      </c>
    </row>
    <row r="1596" spans="30:31">
      <c r="AD1596">
        <f t="shared" si="39"/>
        <v>20201594</v>
      </c>
      <c r="AE1596">
        <f>COUNTIF(Ventas!$E$2:$E$2858,'Datos 2'!AD1596)</f>
        <v>1</v>
      </c>
    </row>
    <row r="1597" spans="30:31">
      <c r="AD1597">
        <f t="shared" si="39"/>
        <v>20201595</v>
      </c>
      <c r="AE1597">
        <f>COUNTIF(Ventas!$E$2:$E$2858,'Datos 2'!AD1597)</f>
        <v>1</v>
      </c>
    </row>
    <row r="1598" spans="30:31">
      <c r="AD1598">
        <f t="shared" si="39"/>
        <v>20201596</v>
      </c>
      <c r="AE1598">
        <f>COUNTIF(Ventas!$E$2:$E$2858,'Datos 2'!AD1598)</f>
        <v>1</v>
      </c>
    </row>
    <row r="1599" spans="30:31">
      <c r="AD1599">
        <f t="shared" si="39"/>
        <v>20201597</v>
      </c>
      <c r="AE1599">
        <f>COUNTIF(Ventas!$E$2:$E$2858,'Datos 2'!AD1599)</f>
        <v>1</v>
      </c>
    </row>
    <row r="1600" spans="30:31">
      <c r="AD1600">
        <f t="shared" si="39"/>
        <v>20201598</v>
      </c>
      <c r="AE1600">
        <f>COUNTIF(Ventas!$E$2:$E$2858,'Datos 2'!AD1600)</f>
        <v>1</v>
      </c>
    </row>
    <row r="1601" spans="30:31">
      <c r="AD1601">
        <f t="shared" si="39"/>
        <v>20201599</v>
      </c>
      <c r="AE1601">
        <f>COUNTIF(Ventas!$E$2:$E$2858,'Datos 2'!AD1601)</f>
        <v>1</v>
      </c>
    </row>
    <row r="1602" spans="30:31">
      <c r="AD1602">
        <f t="shared" si="39"/>
        <v>20201600</v>
      </c>
      <c r="AE1602">
        <f>COUNTIF(Ventas!$E$2:$E$2858,'Datos 2'!AD1602)</f>
        <v>1</v>
      </c>
    </row>
    <row r="1603" spans="30:31">
      <c r="AD1603">
        <f t="shared" si="39"/>
        <v>20201601</v>
      </c>
      <c r="AE1603">
        <f>COUNTIF(Ventas!$E$2:$E$2858,'Datos 2'!AD1603)</f>
        <v>1</v>
      </c>
    </row>
    <row r="1604" spans="30:31">
      <c r="AD1604">
        <f t="shared" si="39"/>
        <v>20201602</v>
      </c>
      <c r="AE1604">
        <f>COUNTIF(Ventas!$E$2:$E$2858,'Datos 2'!AD1604)</f>
        <v>1</v>
      </c>
    </row>
    <row r="1605" spans="30:31">
      <c r="AD1605">
        <f t="shared" ref="AD1605:AD1668" si="40">AD1604+1</f>
        <v>20201603</v>
      </c>
      <c r="AE1605">
        <f>COUNTIF(Ventas!$E$2:$E$2858,'Datos 2'!AD1605)</f>
        <v>1</v>
      </c>
    </row>
    <row r="1606" spans="30:31">
      <c r="AD1606">
        <f t="shared" si="40"/>
        <v>20201604</v>
      </c>
      <c r="AE1606">
        <f>COUNTIF(Ventas!$E$2:$E$2858,'Datos 2'!AD1606)</f>
        <v>1</v>
      </c>
    </row>
    <row r="1607" spans="30:31">
      <c r="AD1607">
        <f t="shared" si="40"/>
        <v>20201605</v>
      </c>
      <c r="AE1607">
        <f>COUNTIF(Ventas!$E$2:$E$2858,'Datos 2'!AD1607)</f>
        <v>1</v>
      </c>
    </row>
    <row r="1608" spans="30:31">
      <c r="AD1608">
        <f t="shared" si="40"/>
        <v>20201606</v>
      </c>
      <c r="AE1608">
        <f>COUNTIF(Ventas!$E$2:$E$2858,'Datos 2'!AD1608)</f>
        <v>1</v>
      </c>
    </row>
    <row r="1609" spans="30:31">
      <c r="AD1609">
        <f t="shared" si="40"/>
        <v>20201607</v>
      </c>
      <c r="AE1609">
        <f>COUNTIF(Ventas!$E$2:$E$2858,'Datos 2'!AD1609)</f>
        <v>1</v>
      </c>
    </row>
    <row r="1610" spans="30:31">
      <c r="AD1610">
        <f t="shared" si="40"/>
        <v>20201608</v>
      </c>
      <c r="AE1610">
        <f>COUNTIF(Ventas!$E$2:$E$2858,'Datos 2'!AD1610)</f>
        <v>1</v>
      </c>
    </row>
    <row r="1611" spans="30:31">
      <c r="AD1611">
        <f t="shared" si="40"/>
        <v>20201609</v>
      </c>
      <c r="AE1611">
        <f>COUNTIF(Ventas!$E$2:$E$2858,'Datos 2'!AD1611)</f>
        <v>1</v>
      </c>
    </row>
    <row r="1612" spans="30:31">
      <c r="AD1612">
        <f t="shared" si="40"/>
        <v>20201610</v>
      </c>
      <c r="AE1612">
        <f>COUNTIF(Ventas!$E$2:$E$2858,'Datos 2'!AD1612)</f>
        <v>1</v>
      </c>
    </row>
    <row r="1613" spans="30:31">
      <c r="AD1613">
        <f t="shared" si="40"/>
        <v>20201611</v>
      </c>
      <c r="AE1613">
        <f>COUNTIF(Ventas!$E$2:$E$2858,'Datos 2'!AD1613)</f>
        <v>1</v>
      </c>
    </row>
    <row r="1614" spans="30:31">
      <c r="AD1614">
        <f t="shared" si="40"/>
        <v>20201612</v>
      </c>
      <c r="AE1614">
        <f>COUNTIF(Ventas!$E$2:$E$2858,'Datos 2'!AD1614)</f>
        <v>1</v>
      </c>
    </row>
    <row r="1615" spans="30:31">
      <c r="AD1615">
        <f t="shared" si="40"/>
        <v>20201613</v>
      </c>
      <c r="AE1615">
        <f>COUNTIF(Ventas!$E$2:$E$2858,'Datos 2'!AD1615)</f>
        <v>1</v>
      </c>
    </row>
    <row r="1616" spans="30:31">
      <c r="AD1616">
        <f t="shared" si="40"/>
        <v>20201614</v>
      </c>
      <c r="AE1616">
        <f>COUNTIF(Ventas!$E$2:$E$2858,'Datos 2'!AD1616)</f>
        <v>1</v>
      </c>
    </row>
    <row r="1617" spans="30:31">
      <c r="AD1617">
        <f t="shared" si="40"/>
        <v>20201615</v>
      </c>
      <c r="AE1617">
        <f>COUNTIF(Ventas!$E$2:$E$2858,'Datos 2'!AD1617)</f>
        <v>1</v>
      </c>
    </row>
    <row r="1618" spans="30:31">
      <c r="AD1618">
        <f t="shared" si="40"/>
        <v>20201616</v>
      </c>
      <c r="AE1618">
        <f>COUNTIF(Ventas!$E$2:$E$2858,'Datos 2'!AD1618)</f>
        <v>1</v>
      </c>
    </row>
    <row r="1619" spans="30:31">
      <c r="AD1619">
        <f t="shared" si="40"/>
        <v>20201617</v>
      </c>
      <c r="AE1619">
        <f>COUNTIF(Ventas!$E$2:$E$2858,'Datos 2'!AD1619)</f>
        <v>1</v>
      </c>
    </row>
    <row r="1620" spans="30:31">
      <c r="AD1620">
        <f t="shared" si="40"/>
        <v>20201618</v>
      </c>
      <c r="AE1620">
        <f>COUNTIF(Ventas!$E$2:$E$2858,'Datos 2'!AD1620)</f>
        <v>1</v>
      </c>
    </row>
    <row r="1621" spans="30:31">
      <c r="AD1621">
        <f t="shared" si="40"/>
        <v>20201619</v>
      </c>
      <c r="AE1621">
        <f>COUNTIF(Ventas!$E$2:$E$2858,'Datos 2'!AD1621)</f>
        <v>1</v>
      </c>
    </row>
    <row r="1622" spans="30:31">
      <c r="AD1622">
        <f t="shared" si="40"/>
        <v>20201620</v>
      </c>
      <c r="AE1622">
        <f>COUNTIF(Ventas!$E$2:$E$2858,'Datos 2'!AD1622)</f>
        <v>1</v>
      </c>
    </row>
    <row r="1623" spans="30:31">
      <c r="AD1623">
        <f t="shared" si="40"/>
        <v>20201621</v>
      </c>
      <c r="AE1623">
        <f>COUNTIF(Ventas!$E$2:$E$2858,'Datos 2'!AD1623)</f>
        <v>1</v>
      </c>
    </row>
    <row r="1624" spans="30:31">
      <c r="AD1624">
        <f t="shared" si="40"/>
        <v>20201622</v>
      </c>
      <c r="AE1624">
        <f>COUNTIF(Ventas!$E$2:$E$2858,'Datos 2'!AD1624)</f>
        <v>1</v>
      </c>
    </row>
    <row r="1625" spans="30:31">
      <c r="AD1625">
        <f t="shared" si="40"/>
        <v>20201623</v>
      </c>
      <c r="AE1625">
        <f>COUNTIF(Ventas!$E$2:$E$2858,'Datos 2'!AD1625)</f>
        <v>1</v>
      </c>
    </row>
    <row r="1626" spans="30:31">
      <c r="AD1626">
        <f t="shared" si="40"/>
        <v>20201624</v>
      </c>
      <c r="AE1626">
        <f>COUNTIF(Ventas!$E$2:$E$2858,'Datos 2'!AD1626)</f>
        <v>1</v>
      </c>
    </row>
    <row r="1627" spans="30:31">
      <c r="AD1627">
        <f t="shared" si="40"/>
        <v>20201625</v>
      </c>
      <c r="AE1627">
        <f>COUNTIF(Ventas!$E$2:$E$2858,'Datos 2'!AD1627)</f>
        <v>1</v>
      </c>
    </row>
    <row r="1628" spans="30:31">
      <c r="AD1628">
        <f t="shared" si="40"/>
        <v>20201626</v>
      </c>
      <c r="AE1628">
        <f>COUNTIF(Ventas!$E$2:$E$2858,'Datos 2'!AD1628)</f>
        <v>1</v>
      </c>
    </row>
    <row r="1629" spans="30:31">
      <c r="AD1629">
        <f t="shared" si="40"/>
        <v>20201627</v>
      </c>
      <c r="AE1629">
        <f>COUNTIF(Ventas!$E$2:$E$2858,'Datos 2'!AD1629)</f>
        <v>1</v>
      </c>
    </row>
    <row r="1630" spans="30:31">
      <c r="AD1630">
        <f t="shared" si="40"/>
        <v>20201628</v>
      </c>
      <c r="AE1630">
        <f>COUNTIF(Ventas!$E$2:$E$2858,'Datos 2'!AD1630)</f>
        <v>1</v>
      </c>
    </row>
    <row r="1631" spans="30:31">
      <c r="AD1631">
        <f t="shared" si="40"/>
        <v>20201629</v>
      </c>
      <c r="AE1631">
        <f>COUNTIF(Ventas!$E$2:$E$2858,'Datos 2'!AD1631)</f>
        <v>1</v>
      </c>
    </row>
    <row r="1632" spans="30:31">
      <c r="AD1632">
        <f t="shared" si="40"/>
        <v>20201630</v>
      </c>
      <c r="AE1632">
        <f>COUNTIF(Ventas!$E$2:$E$2858,'Datos 2'!AD1632)</f>
        <v>1</v>
      </c>
    </row>
    <row r="1633" spans="30:31">
      <c r="AD1633">
        <f t="shared" si="40"/>
        <v>20201631</v>
      </c>
      <c r="AE1633">
        <f>COUNTIF(Ventas!$E$2:$E$2858,'Datos 2'!AD1633)</f>
        <v>1</v>
      </c>
    </row>
    <row r="1634" spans="30:31">
      <c r="AD1634">
        <f t="shared" si="40"/>
        <v>20201632</v>
      </c>
      <c r="AE1634">
        <f>COUNTIF(Ventas!$E$2:$E$2858,'Datos 2'!AD1634)</f>
        <v>1</v>
      </c>
    </row>
    <row r="1635" spans="30:31">
      <c r="AD1635">
        <f t="shared" si="40"/>
        <v>20201633</v>
      </c>
      <c r="AE1635">
        <f>COUNTIF(Ventas!$E$2:$E$2858,'Datos 2'!AD1635)</f>
        <v>1</v>
      </c>
    </row>
    <row r="1636" spans="30:31">
      <c r="AD1636">
        <f t="shared" si="40"/>
        <v>20201634</v>
      </c>
      <c r="AE1636">
        <f>COUNTIF(Ventas!$E$2:$E$2858,'Datos 2'!AD1636)</f>
        <v>1</v>
      </c>
    </row>
    <row r="1637" spans="30:31">
      <c r="AD1637">
        <f t="shared" si="40"/>
        <v>20201635</v>
      </c>
      <c r="AE1637">
        <f>COUNTIF(Ventas!$E$2:$E$2858,'Datos 2'!AD1637)</f>
        <v>1</v>
      </c>
    </row>
    <row r="1638" spans="30:31">
      <c r="AD1638">
        <f t="shared" si="40"/>
        <v>20201636</v>
      </c>
      <c r="AE1638">
        <f>COUNTIF(Ventas!$E$2:$E$2858,'Datos 2'!AD1638)</f>
        <v>1</v>
      </c>
    </row>
    <row r="1639" spans="30:31">
      <c r="AD1639">
        <f t="shared" si="40"/>
        <v>20201637</v>
      </c>
      <c r="AE1639">
        <f>COUNTIF(Ventas!$E$2:$E$2858,'Datos 2'!AD1639)</f>
        <v>1</v>
      </c>
    </row>
    <row r="1640" spans="30:31">
      <c r="AD1640">
        <f t="shared" si="40"/>
        <v>20201638</v>
      </c>
      <c r="AE1640">
        <f>COUNTIF(Ventas!$E$2:$E$2858,'Datos 2'!AD1640)</f>
        <v>1</v>
      </c>
    </row>
    <row r="1641" spans="30:31">
      <c r="AD1641">
        <f t="shared" si="40"/>
        <v>20201639</v>
      </c>
      <c r="AE1641">
        <f>COUNTIF(Ventas!$E$2:$E$2858,'Datos 2'!AD1641)</f>
        <v>1</v>
      </c>
    </row>
    <row r="1642" spans="30:31">
      <c r="AD1642">
        <f t="shared" si="40"/>
        <v>20201640</v>
      </c>
      <c r="AE1642">
        <f>COUNTIF(Ventas!$E$2:$E$2858,'Datos 2'!AD1642)</f>
        <v>1</v>
      </c>
    </row>
    <row r="1643" spans="30:31">
      <c r="AD1643">
        <f t="shared" si="40"/>
        <v>20201641</v>
      </c>
      <c r="AE1643">
        <f>COUNTIF(Ventas!$E$2:$E$2858,'Datos 2'!AD1643)</f>
        <v>1</v>
      </c>
    </row>
    <row r="1644" spans="30:31">
      <c r="AD1644">
        <f t="shared" si="40"/>
        <v>20201642</v>
      </c>
      <c r="AE1644">
        <f>COUNTIF(Ventas!$E$2:$E$2858,'Datos 2'!AD1644)</f>
        <v>1</v>
      </c>
    </row>
    <row r="1645" spans="30:31">
      <c r="AD1645">
        <f t="shared" si="40"/>
        <v>20201643</v>
      </c>
      <c r="AE1645">
        <f>COUNTIF(Ventas!$E$2:$E$2858,'Datos 2'!AD1645)</f>
        <v>1</v>
      </c>
    </row>
    <row r="1646" spans="30:31">
      <c r="AD1646">
        <f t="shared" si="40"/>
        <v>20201644</v>
      </c>
      <c r="AE1646">
        <f>COUNTIF(Ventas!$E$2:$E$2858,'Datos 2'!AD1646)</f>
        <v>1</v>
      </c>
    </row>
    <row r="1647" spans="30:31">
      <c r="AD1647">
        <f t="shared" si="40"/>
        <v>20201645</v>
      </c>
      <c r="AE1647">
        <f>COUNTIF(Ventas!$E$2:$E$2858,'Datos 2'!AD1647)</f>
        <v>1</v>
      </c>
    </row>
    <row r="1648" spans="30:31">
      <c r="AD1648">
        <f t="shared" si="40"/>
        <v>20201646</v>
      </c>
      <c r="AE1648">
        <f>COUNTIF(Ventas!$E$2:$E$2858,'Datos 2'!AD1648)</f>
        <v>1</v>
      </c>
    </row>
    <row r="1649" spans="30:31">
      <c r="AD1649">
        <f t="shared" si="40"/>
        <v>20201647</v>
      </c>
      <c r="AE1649">
        <f>COUNTIF(Ventas!$E$2:$E$2858,'Datos 2'!AD1649)</f>
        <v>1</v>
      </c>
    </row>
    <row r="1650" spans="30:31">
      <c r="AD1650">
        <f t="shared" si="40"/>
        <v>20201648</v>
      </c>
      <c r="AE1650">
        <f>COUNTIF(Ventas!$E$2:$E$2858,'Datos 2'!AD1650)</f>
        <v>1</v>
      </c>
    </row>
    <row r="1651" spans="30:31">
      <c r="AD1651">
        <f t="shared" si="40"/>
        <v>20201649</v>
      </c>
      <c r="AE1651">
        <f>COUNTIF(Ventas!$E$2:$E$2858,'Datos 2'!AD1651)</f>
        <v>1</v>
      </c>
    </row>
    <row r="1652" spans="30:31">
      <c r="AD1652">
        <f t="shared" si="40"/>
        <v>20201650</v>
      </c>
      <c r="AE1652">
        <f>COUNTIF(Ventas!$E$2:$E$2858,'Datos 2'!AD1652)</f>
        <v>1</v>
      </c>
    </row>
    <row r="1653" spans="30:31">
      <c r="AD1653">
        <f t="shared" si="40"/>
        <v>20201651</v>
      </c>
      <c r="AE1653">
        <f>COUNTIF(Ventas!$E$2:$E$2858,'Datos 2'!AD1653)</f>
        <v>1</v>
      </c>
    </row>
    <row r="1654" spans="30:31">
      <c r="AD1654">
        <f t="shared" si="40"/>
        <v>20201652</v>
      </c>
      <c r="AE1654">
        <f>COUNTIF(Ventas!$E$2:$E$2858,'Datos 2'!AD1654)</f>
        <v>1</v>
      </c>
    </row>
    <row r="1655" spans="30:31">
      <c r="AD1655">
        <f t="shared" si="40"/>
        <v>20201653</v>
      </c>
      <c r="AE1655">
        <f>COUNTIF(Ventas!$E$2:$E$2858,'Datos 2'!AD1655)</f>
        <v>1</v>
      </c>
    </row>
    <row r="1656" spans="30:31">
      <c r="AD1656">
        <f t="shared" si="40"/>
        <v>20201654</v>
      </c>
      <c r="AE1656">
        <f>COUNTIF(Ventas!$E$2:$E$2858,'Datos 2'!AD1656)</f>
        <v>1</v>
      </c>
    </row>
    <row r="1657" spans="30:31">
      <c r="AD1657">
        <f t="shared" si="40"/>
        <v>20201655</v>
      </c>
      <c r="AE1657">
        <f>COUNTIF(Ventas!$E$2:$E$2858,'Datos 2'!AD1657)</f>
        <v>1</v>
      </c>
    </row>
    <row r="1658" spans="30:31">
      <c r="AD1658">
        <f t="shared" si="40"/>
        <v>20201656</v>
      </c>
      <c r="AE1658">
        <f>COUNTIF(Ventas!$E$2:$E$2858,'Datos 2'!AD1658)</f>
        <v>1</v>
      </c>
    </row>
    <row r="1659" spans="30:31">
      <c r="AD1659">
        <f t="shared" si="40"/>
        <v>20201657</v>
      </c>
      <c r="AE1659">
        <f>COUNTIF(Ventas!$E$2:$E$2858,'Datos 2'!AD1659)</f>
        <v>1</v>
      </c>
    </row>
    <row r="1660" spans="30:31">
      <c r="AD1660">
        <f t="shared" si="40"/>
        <v>20201658</v>
      </c>
      <c r="AE1660">
        <f>COUNTIF(Ventas!$E$2:$E$2858,'Datos 2'!AD1660)</f>
        <v>1</v>
      </c>
    </row>
    <row r="1661" spans="30:31">
      <c r="AD1661">
        <f t="shared" si="40"/>
        <v>20201659</v>
      </c>
      <c r="AE1661">
        <f>COUNTIF(Ventas!$E$2:$E$2858,'Datos 2'!AD1661)</f>
        <v>1</v>
      </c>
    </row>
    <row r="1662" spans="30:31">
      <c r="AD1662">
        <f t="shared" si="40"/>
        <v>20201660</v>
      </c>
      <c r="AE1662">
        <f>COUNTIF(Ventas!$E$2:$E$2858,'Datos 2'!AD1662)</f>
        <v>1</v>
      </c>
    </row>
    <row r="1663" spans="30:31">
      <c r="AD1663">
        <f t="shared" si="40"/>
        <v>20201661</v>
      </c>
      <c r="AE1663">
        <f>COUNTIF(Ventas!$E$2:$E$2858,'Datos 2'!AD1663)</f>
        <v>1</v>
      </c>
    </row>
    <row r="1664" spans="30:31">
      <c r="AD1664">
        <f t="shared" si="40"/>
        <v>20201662</v>
      </c>
      <c r="AE1664">
        <f>COUNTIF(Ventas!$E$2:$E$2858,'Datos 2'!AD1664)</f>
        <v>1</v>
      </c>
    </row>
    <row r="1665" spans="30:31">
      <c r="AD1665">
        <f t="shared" si="40"/>
        <v>20201663</v>
      </c>
      <c r="AE1665">
        <f>COUNTIF(Ventas!$E$2:$E$2858,'Datos 2'!AD1665)</f>
        <v>1</v>
      </c>
    </row>
    <row r="1666" spans="30:31">
      <c r="AD1666">
        <f t="shared" si="40"/>
        <v>20201664</v>
      </c>
      <c r="AE1666">
        <f>COUNTIF(Ventas!$E$2:$E$2858,'Datos 2'!AD1666)</f>
        <v>1</v>
      </c>
    </row>
    <row r="1667" spans="30:31">
      <c r="AD1667">
        <f t="shared" si="40"/>
        <v>20201665</v>
      </c>
      <c r="AE1667">
        <f>COUNTIF(Ventas!$E$2:$E$2858,'Datos 2'!AD1667)</f>
        <v>1</v>
      </c>
    </row>
    <row r="1668" spans="30:31">
      <c r="AD1668">
        <f t="shared" si="40"/>
        <v>20201666</v>
      </c>
      <c r="AE1668">
        <f>COUNTIF(Ventas!$E$2:$E$2858,'Datos 2'!AD1668)</f>
        <v>1</v>
      </c>
    </row>
    <row r="1669" spans="30:31">
      <c r="AD1669">
        <f t="shared" ref="AD1669:AD1732" si="41">AD1668+1</f>
        <v>20201667</v>
      </c>
      <c r="AE1669">
        <f>COUNTIF(Ventas!$E$2:$E$2858,'Datos 2'!AD1669)</f>
        <v>1</v>
      </c>
    </row>
    <row r="1670" spans="30:31">
      <c r="AD1670">
        <f t="shared" si="41"/>
        <v>20201668</v>
      </c>
      <c r="AE1670">
        <f>COUNTIF(Ventas!$E$2:$E$2858,'Datos 2'!AD1670)</f>
        <v>1</v>
      </c>
    </row>
    <row r="1671" spans="30:31">
      <c r="AD1671">
        <f t="shared" si="41"/>
        <v>20201669</v>
      </c>
      <c r="AE1671">
        <f>COUNTIF(Ventas!$E$2:$E$2858,'Datos 2'!AD1671)</f>
        <v>1</v>
      </c>
    </row>
    <row r="1672" spans="30:31">
      <c r="AD1672">
        <f t="shared" si="41"/>
        <v>20201670</v>
      </c>
      <c r="AE1672">
        <f>COUNTIF(Ventas!$E$2:$E$2858,'Datos 2'!AD1672)</f>
        <v>1</v>
      </c>
    </row>
    <row r="1673" spans="30:31">
      <c r="AD1673">
        <f t="shared" si="41"/>
        <v>20201671</v>
      </c>
      <c r="AE1673">
        <f>COUNTIF(Ventas!$E$2:$E$2858,'Datos 2'!AD1673)</f>
        <v>1</v>
      </c>
    </row>
    <row r="1674" spans="30:31">
      <c r="AD1674">
        <f t="shared" si="41"/>
        <v>20201672</v>
      </c>
      <c r="AE1674">
        <f>COUNTIF(Ventas!$E$2:$E$2858,'Datos 2'!AD1674)</f>
        <v>1</v>
      </c>
    </row>
    <row r="1675" spans="30:31">
      <c r="AD1675">
        <f t="shared" si="41"/>
        <v>20201673</v>
      </c>
      <c r="AE1675">
        <f>COUNTIF(Ventas!$E$2:$E$2858,'Datos 2'!AD1675)</f>
        <v>1</v>
      </c>
    </row>
    <row r="1676" spans="30:31">
      <c r="AD1676">
        <f t="shared" si="41"/>
        <v>20201674</v>
      </c>
      <c r="AE1676">
        <f>COUNTIF(Ventas!$E$2:$E$2858,'Datos 2'!AD1676)</f>
        <v>1</v>
      </c>
    </row>
    <row r="1677" spans="30:31">
      <c r="AD1677">
        <f t="shared" si="41"/>
        <v>20201675</v>
      </c>
      <c r="AE1677">
        <f>COUNTIF(Ventas!$E$2:$E$2858,'Datos 2'!AD1677)</f>
        <v>1</v>
      </c>
    </row>
    <row r="1678" spans="30:31">
      <c r="AD1678">
        <f t="shared" si="41"/>
        <v>20201676</v>
      </c>
      <c r="AE1678">
        <f>COUNTIF(Ventas!$E$2:$E$2858,'Datos 2'!AD1678)</f>
        <v>1</v>
      </c>
    </row>
    <row r="1679" spans="30:31">
      <c r="AD1679">
        <f t="shared" si="41"/>
        <v>20201677</v>
      </c>
      <c r="AE1679">
        <f>COUNTIF(Ventas!$E$2:$E$2858,'Datos 2'!AD1679)</f>
        <v>1</v>
      </c>
    </row>
    <row r="1680" spans="30:31">
      <c r="AD1680">
        <f t="shared" si="41"/>
        <v>20201678</v>
      </c>
      <c r="AE1680">
        <f>COUNTIF(Ventas!$E$2:$E$2858,'Datos 2'!AD1680)</f>
        <v>1</v>
      </c>
    </row>
    <row r="1681" spans="30:31">
      <c r="AD1681">
        <f t="shared" si="41"/>
        <v>20201679</v>
      </c>
      <c r="AE1681">
        <f>COUNTIF(Ventas!$E$2:$E$2858,'Datos 2'!AD1681)</f>
        <v>1</v>
      </c>
    </row>
    <row r="1682" spans="30:31">
      <c r="AD1682">
        <f t="shared" si="41"/>
        <v>20201680</v>
      </c>
      <c r="AE1682">
        <f>COUNTIF(Ventas!$E$2:$E$2858,'Datos 2'!AD1682)</f>
        <v>1</v>
      </c>
    </row>
    <row r="1683" spans="30:31">
      <c r="AD1683">
        <f t="shared" si="41"/>
        <v>20201681</v>
      </c>
      <c r="AE1683">
        <f>COUNTIF(Ventas!$E$2:$E$2858,'Datos 2'!AD1683)</f>
        <v>1</v>
      </c>
    </row>
    <row r="1684" spans="30:31">
      <c r="AD1684">
        <f t="shared" si="41"/>
        <v>20201682</v>
      </c>
      <c r="AE1684">
        <f>COUNTIF(Ventas!$E$2:$E$2858,'Datos 2'!AD1684)</f>
        <v>1</v>
      </c>
    </row>
    <row r="1685" spans="30:31">
      <c r="AD1685">
        <f t="shared" si="41"/>
        <v>20201683</v>
      </c>
      <c r="AE1685">
        <f>COUNTIF(Ventas!$E$2:$E$2858,'Datos 2'!AD1685)</f>
        <v>1</v>
      </c>
    </row>
    <row r="1686" spans="30:31">
      <c r="AD1686">
        <f t="shared" si="41"/>
        <v>20201684</v>
      </c>
      <c r="AE1686">
        <f>COUNTIF(Ventas!$E$2:$E$2858,'Datos 2'!AD1686)</f>
        <v>1</v>
      </c>
    </row>
    <row r="1687" spans="30:31">
      <c r="AD1687">
        <f t="shared" si="41"/>
        <v>20201685</v>
      </c>
      <c r="AE1687">
        <f>COUNTIF(Ventas!$E$2:$E$2858,'Datos 2'!AD1687)</f>
        <v>1</v>
      </c>
    </row>
    <row r="1688" spans="30:31">
      <c r="AD1688">
        <f t="shared" si="41"/>
        <v>20201686</v>
      </c>
      <c r="AE1688">
        <f>COUNTIF(Ventas!$E$2:$E$2858,'Datos 2'!AD1688)</f>
        <v>1</v>
      </c>
    </row>
    <row r="1689" spans="30:31">
      <c r="AD1689">
        <f t="shared" si="41"/>
        <v>20201687</v>
      </c>
      <c r="AE1689">
        <f>COUNTIF(Ventas!$E$2:$E$2858,'Datos 2'!AD1689)</f>
        <v>1</v>
      </c>
    </row>
    <row r="1690" spans="30:31">
      <c r="AD1690">
        <f t="shared" si="41"/>
        <v>20201688</v>
      </c>
      <c r="AE1690">
        <f>COUNTIF(Ventas!$E$2:$E$2858,'Datos 2'!AD1690)</f>
        <v>1</v>
      </c>
    </row>
    <row r="1691" spans="30:31">
      <c r="AD1691">
        <f t="shared" si="41"/>
        <v>20201689</v>
      </c>
      <c r="AE1691">
        <f>COUNTIF(Ventas!$E$2:$E$2858,'Datos 2'!AD1691)</f>
        <v>1</v>
      </c>
    </row>
    <row r="1692" spans="30:31">
      <c r="AD1692">
        <f t="shared" si="41"/>
        <v>20201690</v>
      </c>
      <c r="AE1692">
        <f>COUNTIF(Ventas!$E$2:$E$2858,'Datos 2'!AD1692)</f>
        <v>1</v>
      </c>
    </row>
    <row r="1693" spans="30:31">
      <c r="AD1693">
        <f t="shared" si="41"/>
        <v>20201691</v>
      </c>
      <c r="AE1693">
        <f>COUNTIF(Ventas!$E$2:$E$2858,'Datos 2'!AD1693)</f>
        <v>1</v>
      </c>
    </row>
    <row r="1694" spans="30:31">
      <c r="AD1694">
        <f t="shared" si="41"/>
        <v>20201692</v>
      </c>
      <c r="AE1694">
        <f>COUNTIF(Ventas!$E$2:$E$2858,'Datos 2'!AD1694)</f>
        <v>1</v>
      </c>
    </row>
    <row r="1695" spans="30:31">
      <c r="AD1695">
        <f t="shared" si="41"/>
        <v>20201693</v>
      </c>
      <c r="AE1695">
        <f>COUNTIF(Ventas!$E$2:$E$2858,'Datos 2'!AD1695)</f>
        <v>1</v>
      </c>
    </row>
    <row r="1696" spans="30:31">
      <c r="AD1696">
        <f t="shared" si="41"/>
        <v>20201694</v>
      </c>
      <c r="AE1696">
        <f>COUNTIF(Ventas!$E$2:$E$2858,'Datos 2'!AD1696)</f>
        <v>1</v>
      </c>
    </row>
    <row r="1697" spans="30:31">
      <c r="AD1697">
        <f t="shared" si="41"/>
        <v>20201695</v>
      </c>
      <c r="AE1697">
        <f>COUNTIF(Ventas!$E$2:$E$2858,'Datos 2'!AD1697)</f>
        <v>1</v>
      </c>
    </row>
    <row r="1698" spans="30:31">
      <c r="AD1698">
        <f t="shared" si="41"/>
        <v>20201696</v>
      </c>
      <c r="AE1698">
        <f>COUNTIF(Ventas!$E$2:$E$2858,'Datos 2'!AD1698)</f>
        <v>1</v>
      </c>
    </row>
    <row r="1699" spans="30:31">
      <c r="AD1699">
        <f t="shared" si="41"/>
        <v>20201697</v>
      </c>
      <c r="AE1699">
        <f>COUNTIF(Ventas!$E$2:$E$2858,'Datos 2'!AD1699)</f>
        <v>1</v>
      </c>
    </row>
    <row r="1700" spans="30:31">
      <c r="AD1700">
        <f t="shared" si="41"/>
        <v>20201698</v>
      </c>
      <c r="AE1700">
        <f>COUNTIF(Ventas!$E$2:$E$2858,'Datos 2'!AD1700)</f>
        <v>1</v>
      </c>
    </row>
    <row r="1701" spans="30:31">
      <c r="AD1701">
        <f t="shared" si="41"/>
        <v>20201699</v>
      </c>
      <c r="AE1701">
        <f>COUNTIF(Ventas!$E$2:$E$2858,'Datos 2'!AD1701)</f>
        <v>1</v>
      </c>
    </row>
    <row r="1702" spans="30:31">
      <c r="AD1702">
        <f t="shared" si="41"/>
        <v>20201700</v>
      </c>
      <c r="AE1702">
        <f>COUNTIF(Ventas!$E$2:$E$2858,'Datos 2'!AD1702)</f>
        <v>1</v>
      </c>
    </row>
    <row r="1703" spans="30:31">
      <c r="AD1703">
        <f t="shared" si="41"/>
        <v>20201701</v>
      </c>
      <c r="AE1703">
        <f>COUNTIF(Ventas!$E$2:$E$2858,'Datos 2'!AD1703)</f>
        <v>1</v>
      </c>
    </row>
    <row r="1704" spans="30:31">
      <c r="AD1704">
        <f t="shared" si="41"/>
        <v>20201702</v>
      </c>
      <c r="AE1704">
        <f>COUNTIF(Ventas!$E$2:$E$2858,'Datos 2'!AD1704)</f>
        <v>1</v>
      </c>
    </row>
    <row r="1705" spans="30:31">
      <c r="AD1705">
        <f t="shared" si="41"/>
        <v>20201703</v>
      </c>
      <c r="AE1705">
        <f>COUNTIF(Ventas!$E$2:$E$2858,'Datos 2'!AD1705)</f>
        <v>1</v>
      </c>
    </row>
    <row r="1706" spans="30:31">
      <c r="AD1706">
        <f t="shared" si="41"/>
        <v>20201704</v>
      </c>
      <c r="AE1706">
        <f>COUNTIF(Ventas!$E$2:$E$2858,'Datos 2'!AD1706)</f>
        <v>1</v>
      </c>
    </row>
    <row r="1707" spans="30:31">
      <c r="AD1707">
        <f t="shared" si="41"/>
        <v>20201705</v>
      </c>
      <c r="AE1707">
        <f>COUNTIF(Ventas!$E$2:$E$2858,'Datos 2'!AD1707)</f>
        <v>1</v>
      </c>
    </row>
    <row r="1708" spans="30:31">
      <c r="AD1708">
        <f t="shared" si="41"/>
        <v>20201706</v>
      </c>
      <c r="AE1708">
        <f>COUNTIF(Ventas!$E$2:$E$2858,'Datos 2'!AD1708)</f>
        <v>1</v>
      </c>
    </row>
    <row r="1709" spans="30:31">
      <c r="AD1709">
        <f t="shared" si="41"/>
        <v>20201707</v>
      </c>
      <c r="AE1709">
        <f>COUNTIF(Ventas!$E$2:$E$2858,'Datos 2'!AD1709)</f>
        <v>1</v>
      </c>
    </row>
    <row r="1710" spans="30:31">
      <c r="AD1710">
        <f t="shared" si="41"/>
        <v>20201708</v>
      </c>
      <c r="AE1710">
        <f>COUNTIF(Ventas!$E$2:$E$2858,'Datos 2'!AD1710)</f>
        <v>1</v>
      </c>
    </row>
    <row r="1711" spans="30:31">
      <c r="AD1711">
        <f t="shared" si="41"/>
        <v>20201709</v>
      </c>
      <c r="AE1711">
        <f>COUNTIF(Ventas!$E$2:$E$2858,'Datos 2'!AD1711)</f>
        <v>1</v>
      </c>
    </row>
    <row r="1712" spans="30:31">
      <c r="AD1712">
        <f t="shared" si="41"/>
        <v>20201710</v>
      </c>
      <c r="AE1712">
        <f>COUNTIF(Ventas!$E$2:$E$2858,'Datos 2'!AD1712)</f>
        <v>1</v>
      </c>
    </row>
    <row r="1713" spans="30:31">
      <c r="AD1713">
        <f t="shared" si="41"/>
        <v>20201711</v>
      </c>
      <c r="AE1713">
        <f>COUNTIF(Ventas!$E$2:$E$2858,'Datos 2'!AD1713)</f>
        <v>1</v>
      </c>
    </row>
    <row r="1714" spans="30:31">
      <c r="AD1714">
        <f t="shared" si="41"/>
        <v>20201712</v>
      </c>
      <c r="AE1714">
        <f>COUNTIF(Ventas!$E$2:$E$2858,'Datos 2'!AD1714)</f>
        <v>1</v>
      </c>
    </row>
    <row r="1715" spans="30:31">
      <c r="AD1715">
        <f t="shared" si="41"/>
        <v>20201713</v>
      </c>
      <c r="AE1715">
        <f>COUNTIF(Ventas!$E$2:$E$2858,'Datos 2'!AD1715)</f>
        <v>1</v>
      </c>
    </row>
    <row r="1716" spans="30:31">
      <c r="AD1716">
        <f t="shared" si="41"/>
        <v>20201714</v>
      </c>
      <c r="AE1716">
        <f>COUNTIF(Ventas!$E$2:$E$2858,'Datos 2'!AD1716)</f>
        <v>1</v>
      </c>
    </row>
    <row r="1717" spans="30:31">
      <c r="AD1717">
        <f t="shared" si="41"/>
        <v>20201715</v>
      </c>
      <c r="AE1717">
        <f>COUNTIF(Ventas!$E$2:$E$2858,'Datos 2'!AD1717)</f>
        <v>1</v>
      </c>
    </row>
    <row r="1718" spans="30:31">
      <c r="AD1718">
        <f t="shared" si="41"/>
        <v>20201716</v>
      </c>
      <c r="AE1718">
        <f>COUNTIF(Ventas!$E$2:$E$2858,'Datos 2'!AD1718)</f>
        <v>1</v>
      </c>
    </row>
    <row r="1719" spans="30:31">
      <c r="AD1719">
        <f t="shared" si="41"/>
        <v>20201717</v>
      </c>
      <c r="AE1719">
        <f>COUNTIF(Ventas!$E$2:$E$2858,'Datos 2'!AD1719)</f>
        <v>1</v>
      </c>
    </row>
    <row r="1720" spans="30:31">
      <c r="AD1720">
        <f t="shared" si="41"/>
        <v>20201718</v>
      </c>
      <c r="AE1720">
        <f>COUNTIF(Ventas!$E$2:$E$2858,'Datos 2'!AD1720)</f>
        <v>1</v>
      </c>
    </row>
    <row r="1721" spans="30:31">
      <c r="AD1721">
        <f t="shared" si="41"/>
        <v>20201719</v>
      </c>
      <c r="AE1721">
        <f>COUNTIF(Ventas!$E$2:$E$2858,'Datos 2'!AD1721)</f>
        <v>1</v>
      </c>
    </row>
    <row r="1722" spans="30:31">
      <c r="AD1722">
        <f t="shared" si="41"/>
        <v>20201720</v>
      </c>
      <c r="AE1722">
        <f>COUNTIF(Ventas!$E$2:$E$2858,'Datos 2'!AD1722)</f>
        <v>1</v>
      </c>
    </row>
    <row r="1723" spans="30:31">
      <c r="AD1723">
        <f t="shared" si="41"/>
        <v>20201721</v>
      </c>
      <c r="AE1723">
        <f>COUNTIF(Ventas!$E$2:$E$2858,'Datos 2'!AD1723)</f>
        <v>1</v>
      </c>
    </row>
    <row r="1724" spans="30:31">
      <c r="AD1724">
        <f t="shared" si="41"/>
        <v>20201722</v>
      </c>
      <c r="AE1724">
        <f>COUNTIF(Ventas!$E$2:$E$2858,'Datos 2'!AD1724)</f>
        <v>1</v>
      </c>
    </row>
    <row r="1725" spans="30:31">
      <c r="AD1725">
        <f t="shared" si="41"/>
        <v>20201723</v>
      </c>
      <c r="AE1725">
        <f>COUNTIF(Ventas!$E$2:$E$2858,'Datos 2'!AD1725)</f>
        <v>1</v>
      </c>
    </row>
    <row r="1726" spans="30:31">
      <c r="AD1726">
        <f t="shared" si="41"/>
        <v>20201724</v>
      </c>
      <c r="AE1726">
        <f>COUNTIF(Ventas!$E$2:$E$2858,'Datos 2'!AD1726)</f>
        <v>1</v>
      </c>
    </row>
    <row r="1727" spans="30:31">
      <c r="AD1727">
        <f t="shared" si="41"/>
        <v>20201725</v>
      </c>
      <c r="AE1727">
        <f>COUNTIF(Ventas!$E$2:$E$2858,'Datos 2'!AD1727)</f>
        <v>1</v>
      </c>
    </row>
    <row r="1728" spans="30:31">
      <c r="AD1728">
        <f t="shared" si="41"/>
        <v>20201726</v>
      </c>
      <c r="AE1728">
        <f>COUNTIF(Ventas!$E$2:$E$2858,'Datos 2'!AD1728)</f>
        <v>1</v>
      </c>
    </row>
    <row r="1729" spans="30:31">
      <c r="AD1729">
        <f t="shared" si="41"/>
        <v>20201727</v>
      </c>
      <c r="AE1729">
        <f>COUNTIF(Ventas!$E$2:$E$2858,'Datos 2'!AD1729)</f>
        <v>1</v>
      </c>
    </row>
    <row r="1730" spans="30:31">
      <c r="AD1730">
        <f t="shared" si="41"/>
        <v>20201728</v>
      </c>
      <c r="AE1730">
        <f>COUNTIF(Ventas!$E$2:$E$2858,'Datos 2'!AD1730)</f>
        <v>1</v>
      </c>
    </row>
    <row r="1731" spans="30:31">
      <c r="AD1731">
        <f t="shared" si="41"/>
        <v>20201729</v>
      </c>
      <c r="AE1731">
        <f>COUNTIF(Ventas!$E$2:$E$2858,'Datos 2'!AD1731)</f>
        <v>1</v>
      </c>
    </row>
    <row r="1732" spans="30:31">
      <c r="AD1732">
        <f t="shared" si="41"/>
        <v>20201730</v>
      </c>
      <c r="AE1732">
        <f>COUNTIF(Ventas!$E$2:$E$2858,'Datos 2'!AD1732)</f>
        <v>1</v>
      </c>
    </row>
    <row r="1733" spans="30:31">
      <c r="AD1733">
        <f t="shared" ref="AD1733:AD1796" si="42">AD1732+1</f>
        <v>20201731</v>
      </c>
      <c r="AE1733">
        <f>COUNTIF(Ventas!$E$2:$E$2858,'Datos 2'!AD1733)</f>
        <v>1</v>
      </c>
    </row>
    <row r="1734" spans="30:31">
      <c r="AD1734">
        <f t="shared" si="42"/>
        <v>20201732</v>
      </c>
      <c r="AE1734">
        <f>COUNTIF(Ventas!$E$2:$E$2858,'Datos 2'!AD1734)</f>
        <v>1</v>
      </c>
    </row>
    <row r="1735" spans="30:31">
      <c r="AD1735">
        <f t="shared" si="42"/>
        <v>20201733</v>
      </c>
      <c r="AE1735">
        <f>COUNTIF(Ventas!$E$2:$E$2858,'Datos 2'!AD1735)</f>
        <v>1</v>
      </c>
    </row>
    <row r="1736" spans="30:31">
      <c r="AD1736">
        <f t="shared" si="42"/>
        <v>20201734</v>
      </c>
      <c r="AE1736">
        <f>COUNTIF(Ventas!$E$2:$E$2858,'Datos 2'!AD1736)</f>
        <v>1</v>
      </c>
    </row>
    <row r="1737" spans="30:31">
      <c r="AD1737">
        <f t="shared" si="42"/>
        <v>20201735</v>
      </c>
      <c r="AE1737">
        <f>COUNTIF(Ventas!$E$2:$E$2858,'Datos 2'!AD1737)</f>
        <v>1</v>
      </c>
    </row>
    <row r="1738" spans="30:31">
      <c r="AD1738">
        <f t="shared" si="42"/>
        <v>20201736</v>
      </c>
      <c r="AE1738">
        <f>COUNTIF(Ventas!$E$2:$E$2858,'Datos 2'!AD1738)</f>
        <v>1</v>
      </c>
    </row>
    <row r="1739" spans="30:31">
      <c r="AD1739">
        <f t="shared" si="42"/>
        <v>20201737</v>
      </c>
      <c r="AE1739">
        <f>COUNTIF(Ventas!$E$2:$E$2858,'Datos 2'!AD1739)</f>
        <v>1</v>
      </c>
    </row>
    <row r="1740" spans="30:31">
      <c r="AD1740">
        <f t="shared" si="42"/>
        <v>20201738</v>
      </c>
      <c r="AE1740">
        <f>COUNTIF(Ventas!$E$2:$E$2858,'Datos 2'!AD1740)</f>
        <v>1</v>
      </c>
    </row>
    <row r="1741" spans="30:31">
      <c r="AD1741">
        <f t="shared" si="42"/>
        <v>20201739</v>
      </c>
      <c r="AE1741">
        <f>COUNTIF(Ventas!$E$2:$E$2858,'Datos 2'!AD1741)</f>
        <v>1</v>
      </c>
    </row>
    <row r="1742" spans="30:31">
      <c r="AD1742">
        <f t="shared" si="42"/>
        <v>20201740</v>
      </c>
      <c r="AE1742">
        <f>COUNTIF(Ventas!$E$2:$E$2858,'Datos 2'!AD1742)</f>
        <v>1</v>
      </c>
    </row>
    <row r="1743" spans="30:31">
      <c r="AD1743">
        <f t="shared" si="42"/>
        <v>20201741</v>
      </c>
      <c r="AE1743">
        <f>COUNTIF(Ventas!$E$2:$E$2858,'Datos 2'!AD1743)</f>
        <v>1</v>
      </c>
    </row>
    <row r="1744" spans="30:31">
      <c r="AD1744">
        <f t="shared" si="42"/>
        <v>20201742</v>
      </c>
      <c r="AE1744">
        <f>COUNTIF(Ventas!$E$2:$E$2858,'Datos 2'!AD1744)</f>
        <v>1</v>
      </c>
    </row>
    <row r="1745" spans="30:31">
      <c r="AD1745">
        <f t="shared" si="42"/>
        <v>20201743</v>
      </c>
      <c r="AE1745">
        <f>COUNTIF(Ventas!$E$2:$E$2858,'Datos 2'!AD1745)</f>
        <v>1</v>
      </c>
    </row>
    <row r="1746" spans="30:31">
      <c r="AD1746">
        <f t="shared" si="42"/>
        <v>20201744</v>
      </c>
      <c r="AE1746">
        <f>COUNTIF(Ventas!$E$2:$E$2858,'Datos 2'!AD1746)</f>
        <v>1</v>
      </c>
    </row>
    <row r="1747" spans="30:31">
      <c r="AD1747">
        <f t="shared" si="42"/>
        <v>20201745</v>
      </c>
      <c r="AE1747">
        <f>COUNTIF(Ventas!$E$2:$E$2858,'Datos 2'!AD1747)</f>
        <v>1</v>
      </c>
    </row>
    <row r="1748" spans="30:31">
      <c r="AD1748">
        <f t="shared" si="42"/>
        <v>20201746</v>
      </c>
      <c r="AE1748">
        <f>COUNTIF(Ventas!$E$2:$E$2858,'Datos 2'!AD1748)</f>
        <v>1</v>
      </c>
    </row>
    <row r="1749" spans="30:31">
      <c r="AD1749">
        <f t="shared" si="42"/>
        <v>20201747</v>
      </c>
      <c r="AE1749">
        <f>COUNTIF(Ventas!$E$2:$E$2858,'Datos 2'!AD1749)</f>
        <v>1</v>
      </c>
    </row>
    <row r="1750" spans="30:31">
      <c r="AD1750">
        <f t="shared" si="42"/>
        <v>20201748</v>
      </c>
      <c r="AE1750">
        <f>COUNTIF(Ventas!$E$2:$E$2858,'Datos 2'!AD1750)</f>
        <v>1</v>
      </c>
    </row>
    <row r="1751" spans="30:31">
      <c r="AD1751">
        <f t="shared" si="42"/>
        <v>20201749</v>
      </c>
      <c r="AE1751">
        <f>COUNTIF(Ventas!$E$2:$E$2858,'Datos 2'!AD1751)</f>
        <v>1</v>
      </c>
    </row>
    <row r="1752" spans="30:31">
      <c r="AD1752">
        <f t="shared" si="42"/>
        <v>20201750</v>
      </c>
      <c r="AE1752">
        <f>COUNTIF(Ventas!$E$2:$E$2858,'Datos 2'!AD1752)</f>
        <v>1</v>
      </c>
    </row>
    <row r="1753" spans="30:31">
      <c r="AD1753">
        <f t="shared" si="42"/>
        <v>20201751</v>
      </c>
      <c r="AE1753">
        <f>COUNTIF(Ventas!$E$2:$E$2858,'Datos 2'!AD1753)</f>
        <v>1</v>
      </c>
    </row>
    <row r="1754" spans="30:31">
      <c r="AD1754">
        <f t="shared" si="42"/>
        <v>20201752</v>
      </c>
      <c r="AE1754">
        <f>COUNTIF(Ventas!$E$2:$E$2858,'Datos 2'!AD1754)</f>
        <v>1</v>
      </c>
    </row>
    <row r="1755" spans="30:31">
      <c r="AD1755">
        <f t="shared" si="42"/>
        <v>20201753</v>
      </c>
      <c r="AE1755">
        <f>COUNTIF(Ventas!$E$2:$E$2858,'Datos 2'!AD1755)</f>
        <v>1</v>
      </c>
    </row>
    <row r="1756" spans="30:31">
      <c r="AD1756">
        <f t="shared" si="42"/>
        <v>20201754</v>
      </c>
      <c r="AE1756">
        <f>COUNTIF(Ventas!$E$2:$E$2858,'Datos 2'!AD1756)</f>
        <v>1</v>
      </c>
    </row>
    <row r="1757" spans="30:31">
      <c r="AD1757">
        <f t="shared" si="42"/>
        <v>20201755</v>
      </c>
      <c r="AE1757">
        <f>COUNTIF(Ventas!$E$2:$E$2858,'Datos 2'!AD1757)</f>
        <v>1</v>
      </c>
    </row>
    <row r="1758" spans="30:31">
      <c r="AD1758">
        <f t="shared" si="42"/>
        <v>20201756</v>
      </c>
      <c r="AE1758">
        <f>COUNTIF(Ventas!$E$2:$E$2858,'Datos 2'!AD1758)</f>
        <v>1</v>
      </c>
    </row>
    <row r="1759" spans="30:31">
      <c r="AD1759">
        <f t="shared" si="42"/>
        <v>20201757</v>
      </c>
      <c r="AE1759">
        <f>COUNTIF(Ventas!$E$2:$E$2858,'Datos 2'!AD1759)</f>
        <v>1</v>
      </c>
    </row>
    <row r="1760" spans="30:31">
      <c r="AD1760">
        <f t="shared" si="42"/>
        <v>20201758</v>
      </c>
      <c r="AE1760">
        <f>COUNTIF(Ventas!$E$2:$E$2858,'Datos 2'!AD1760)</f>
        <v>1</v>
      </c>
    </row>
    <row r="1761" spans="30:31">
      <c r="AD1761">
        <f t="shared" si="42"/>
        <v>20201759</v>
      </c>
      <c r="AE1761">
        <f>COUNTIF(Ventas!$E$2:$E$2858,'Datos 2'!AD1761)</f>
        <v>1</v>
      </c>
    </row>
    <row r="1762" spans="30:31">
      <c r="AD1762">
        <f t="shared" si="42"/>
        <v>20201760</v>
      </c>
      <c r="AE1762">
        <f>COUNTIF(Ventas!$E$2:$E$2858,'Datos 2'!AD1762)</f>
        <v>1</v>
      </c>
    </row>
    <row r="1763" spans="30:31">
      <c r="AD1763">
        <f t="shared" si="42"/>
        <v>20201761</v>
      </c>
      <c r="AE1763">
        <f>COUNTIF(Ventas!$E$2:$E$2858,'Datos 2'!AD1763)</f>
        <v>1</v>
      </c>
    </row>
    <row r="1764" spans="30:31">
      <c r="AD1764">
        <f t="shared" si="42"/>
        <v>20201762</v>
      </c>
      <c r="AE1764">
        <f>COUNTIF(Ventas!$E$2:$E$2858,'Datos 2'!AD1764)</f>
        <v>1</v>
      </c>
    </row>
    <row r="1765" spans="30:31">
      <c r="AD1765">
        <f t="shared" si="42"/>
        <v>20201763</v>
      </c>
      <c r="AE1765">
        <f>COUNTIF(Ventas!$E$2:$E$2858,'Datos 2'!AD1765)</f>
        <v>1</v>
      </c>
    </row>
    <row r="1766" spans="30:31">
      <c r="AD1766">
        <f t="shared" si="42"/>
        <v>20201764</v>
      </c>
      <c r="AE1766">
        <f>COUNTIF(Ventas!$E$2:$E$2858,'Datos 2'!AD1766)</f>
        <v>1</v>
      </c>
    </row>
    <row r="1767" spans="30:31">
      <c r="AD1767">
        <f t="shared" si="42"/>
        <v>20201765</v>
      </c>
      <c r="AE1767">
        <f>COUNTIF(Ventas!$E$2:$E$2858,'Datos 2'!AD1767)</f>
        <v>1</v>
      </c>
    </row>
    <row r="1768" spans="30:31">
      <c r="AD1768">
        <f t="shared" si="42"/>
        <v>20201766</v>
      </c>
      <c r="AE1768">
        <f>COUNTIF(Ventas!$E$2:$E$2858,'Datos 2'!AD1768)</f>
        <v>1</v>
      </c>
    </row>
    <row r="1769" spans="30:31">
      <c r="AD1769">
        <f t="shared" si="42"/>
        <v>20201767</v>
      </c>
      <c r="AE1769">
        <f>COUNTIF(Ventas!$E$2:$E$2858,'Datos 2'!AD1769)</f>
        <v>1</v>
      </c>
    </row>
    <row r="1770" spans="30:31">
      <c r="AD1770">
        <f t="shared" si="42"/>
        <v>20201768</v>
      </c>
      <c r="AE1770">
        <f>COUNTIF(Ventas!$E$2:$E$2858,'Datos 2'!AD1770)</f>
        <v>1</v>
      </c>
    </row>
    <row r="1771" spans="30:31">
      <c r="AD1771">
        <f t="shared" si="42"/>
        <v>20201769</v>
      </c>
      <c r="AE1771">
        <f>COUNTIF(Ventas!$E$2:$E$2858,'Datos 2'!AD1771)</f>
        <v>1</v>
      </c>
    </row>
    <row r="1772" spans="30:31">
      <c r="AD1772">
        <f t="shared" si="42"/>
        <v>20201770</v>
      </c>
      <c r="AE1772">
        <f>COUNTIF(Ventas!$E$2:$E$2858,'Datos 2'!AD1772)</f>
        <v>1</v>
      </c>
    </row>
    <row r="1773" spans="30:31">
      <c r="AD1773">
        <f t="shared" si="42"/>
        <v>20201771</v>
      </c>
      <c r="AE1773">
        <f>COUNTIF(Ventas!$E$2:$E$2858,'Datos 2'!AD1773)</f>
        <v>1</v>
      </c>
    </row>
    <row r="1774" spans="30:31">
      <c r="AD1774">
        <f t="shared" si="42"/>
        <v>20201772</v>
      </c>
      <c r="AE1774">
        <f>COUNTIF(Ventas!$E$2:$E$2858,'Datos 2'!AD1774)</f>
        <v>1</v>
      </c>
    </row>
    <row r="1775" spans="30:31">
      <c r="AD1775">
        <f t="shared" si="42"/>
        <v>20201773</v>
      </c>
      <c r="AE1775">
        <f>COUNTIF(Ventas!$E$2:$E$2858,'Datos 2'!AD1775)</f>
        <v>1</v>
      </c>
    </row>
    <row r="1776" spans="30:31">
      <c r="AD1776">
        <f t="shared" si="42"/>
        <v>20201774</v>
      </c>
      <c r="AE1776">
        <f>COUNTIF(Ventas!$E$2:$E$2858,'Datos 2'!AD1776)</f>
        <v>1</v>
      </c>
    </row>
    <row r="1777" spans="30:31">
      <c r="AD1777">
        <f t="shared" si="42"/>
        <v>20201775</v>
      </c>
      <c r="AE1777">
        <f>COUNTIF(Ventas!$E$2:$E$2858,'Datos 2'!AD1777)</f>
        <v>1</v>
      </c>
    </row>
    <row r="1778" spans="30:31">
      <c r="AD1778">
        <f t="shared" si="42"/>
        <v>20201776</v>
      </c>
      <c r="AE1778">
        <f>COUNTIF(Ventas!$E$2:$E$2858,'Datos 2'!AD1778)</f>
        <v>1</v>
      </c>
    </row>
    <row r="1779" spans="30:31">
      <c r="AD1779">
        <f t="shared" si="42"/>
        <v>20201777</v>
      </c>
      <c r="AE1779">
        <f>COUNTIF(Ventas!$E$2:$E$2858,'Datos 2'!AD1779)</f>
        <v>1</v>
      </c>
    </row>
    <row r="1780" spans="30:31">
      <c r="AD1780">
        <f t="shared" si="42"/>
        <v>20201778</v>
      </c>
      <c r="AE1780">
        <f>COUNTIF(Ventas!$E$2:$E$2858,'Datos 2'!AD1780)</f>
        <v>1</v>
      </c>
    </row>
    <row r="1781" spans="30:31">
      <c r="AD1781">
        <f t="shared" si="42"/>
        <v>20201779</v>
      </c>
      <c r="AE1781">
        <f>COUNTIF(Ventas!$E$2:$E$2858,'Datos 2'!AD1781)</f>
        <v>1</v>
      </c>
    </row>
    <row r="1782" spans="30:31">
      <c r="AD1782">
        <f t="shared" si="42"/>
        <v>20201780</v>
      </c>
      <c r="AE1782">
        <f>COUNTIF(Ventas!$E$2:$E$2858,'Datos 2'!AD1782)</f>
        <v>1</v>
      </c>
    </row>
    <row r="1783" spans="30:31">
      <c r="AD1783">
        <f t="shared" si="42"/>
        <v>20201781</v>
      </c>
      <c r="AE1783">
        <f>COUNTIF(Ventas!$E$2:$E$2858,'Datos 2'!AD1783)</f>
        <v>1</v>
      </c>
    </row>
    <row r="1784" spans="30:31">
      <c r="AD1784">
        <f t="shared" si="42"/>
        <v>20201782</v>
      </c>
      <c r="AE1784">
        <f>COUNTIF(Ventas!$E$2:$E$2858,'Datos 2'!AD1784)</f>
        <v>1</v>
      </c>
    </row>
    <row r="1785" spans="30:31">
      <c r="AD1785">
        <f t="shared" si="42"/>
        <v>20201783</v>
      </c>
      <c r="AE1785">
        <f>COUNTIF(Ventas!$E$2:$E$2858,'Datos 2'!AD1785)</f>
        <v>1</v>
      </c>
    </row>
    <row r="1786" spans="30:31">
      <c r="AD1786">
        <f t="shared" si="42"/>
        <v>20201784</v>
      </c>
      <c r="AE1786">
        <f>COUNTIF(Ventas!$E$2:$E$2858,'Datos 2'!AD1786)</f>
        <v>1</v>
      </c>
    </row>
    <row r="1787" spans="30:31">
      <c r="AD1787">
        <f t="shared" si="42"/>
        <v>20201785</v>
      </c>
      <c r="AE1787">
        <f>COUNTIF(Ventas!$E$2:$E$2858,'Datos 2'!AD1787)</f>
        <v>1</v>
      </c>
    </row>
    <row r="1788" spans="30:31">
      <c r="AD1788">
        <f t="shared" si="42"/>
        <v>20201786</v>
      </c>
      <c r="AE1788">
        <f>COUNTIF(Ventas!$E$2:$E$2858,'Datos 2'!AD1788)</f>
        <v>1</v>
      </c>
    </row>
    <row r="1789" spans="30:31">
      <c r="AD1789">
        <f t="shared" si="42"/>
        <v>20201787</v>
      </c>
      <c r="AE1789">
        <f>COUNTIF(Ventas!$E$2:$E$2858,'Datos 2'!AD1789)</f>
        <v>1</v>
      </c>
    </row>
    <row r="1790" spans="30:31">
      <c r="AD1790">
        <f t="shared" si="42"/>
        <v>20201788</v>
      </c>
      <c r="AE1790">
        <f>COUNTIF(Ventas!$E$2:$E$2858,'Datos 2'!AD1790)</f>
        <v>1</v>
      </c>
    </row>
    <row r="1791" spans="30:31">
      <c r="AD1791">
        <f t="shared" si="42"/>
        <v>20201789</v>
      </c>
      <c r="AE1791">
        <f>COUNTIF(Ventas!$E$2:$E$2858,'Datos 2'!AD1791)</f>
        <v>1</v>
      </c>
    </row>
    <row r="1792" spans="30:31">
      <c r="AD1792">
        <f t="shared" si="42"/>
        <v>20201790</v>
      </c>
      <c r="AE1792">
        <f>COUNTIF(Ventas!$E$2:$E$2858,'Datos 2'!AD1792)</f>
        <v>1</v>
      </c>
    </row>
    <row r="1793" spans="30:31">
      <c r="AD1793">
        <f t="shared" si="42"/>
        <v>20201791</v>
      </c>
      <c r="AE1793">
        <f>COUNTIF(Ventas!$E$2:$E$2858,'Datos 2'!AD1793)</f>
        <v>1</v>
      </c>
    </row>
    <row r="1794" spans="30:31">
      <c r="AD1794">
        <f t="shared" si="42"/>
        <v>20201792</v>
      </c>
      <c r="AE1794">
        <f>COUNTIF(Ventas!$E$2:$E$2858,'Datos 2'!AD1794)</f>
        <v>1</v>
      </c>
    </row>
    <row r="1795" spans="30:31">
      <c r="AD1795">
        <f t="shared" si="42"/>
        <v>20201793</v>
      </c>
      <c r="AE1795">
        <f>COUNTIF(Ventas!$E$2:$E$2858,'Datos 2'!AD1795)</f>
        <v>1</v>
      </c>
    </row>
    <row r="1796" spans="30:31">
      <c r="AD1796">
        <f t="shared" si="42"/>
        <v>20201794</v>
      </c>
      <c r="AE1796">
        <f>COUNTIF(Ventas!$E$2:$E$2858,'Datos 2'!AD1796)</f>
        <v>1</v>
      </c>
    </row>
    <row r="1797" spans="30:31">
      <c r="AD1797">
        <f t="shared" ref="AD1797:AD1860" si="43">AD1796+1</f>
        <v>20201795</v>
      </c>
      <c r="AE1797">
        <f>COUNTIF(Ventas!$E$2:$E$2858,'Datos 2'!AD1797)</f>
        <v>1</v>
      </c>
    </row>
    <row r="1798" spans="30:31">
      <c r="AD1798">
        <f t="shared" si="43"/>
        <v>20201796</v>
      </c>
      <c r="AE1798">
        <f>COUNTIF(Ventas!$E$2:$E$2858,'Datos 2'!AD1798)</f>
        <v>1</v>
      </c>
    </row>
    <row r="1799" spans="30:31">
      <c r="AD1799">
        <f t="shared" si="43"/>
        <v>20201797</v>
      </c>
      <c r="AE1799">
        <f>COUNTIF(Ventas!$E$2:$E$2858,'Datos 2'!AD1799)</f>
        <v>1</v>
      </c>
    </row>
    <row r="1800" spans="30:31">
      <c r="AD1800">
        <f t="shared" si="43"/>
        <v>20201798</v>
      </c>
      <c r="AE1800">
        <f>COUNTIF(Ventas!$E$2:$E$2858,'Datos 2'!AD1800)</f>
        <v>1</v>
      </c>
    </row>
    <row r="1801" spans="30:31">
      <c r="AD1801">
        <f t="shared" si="43"/>
        <v>20201799</v>
      </c>
      <c r="AE1801">
        <f>COUNTIF(Ventas!$E$2:$E$2858,'Datos 2'!AD1801)</f>
        <v>1</v>
      </c>
    </row>
    <row r="1802" spans="30:31">
      <c r="AD1802">
        <f t="shared" si="43"/>
        <v>20201800</v>
      </c>
      <c r="AE1802">
        <f>COUNTIF(Ventas!$E$2:$E$2858,'Datos 2'!AD1802)</f>
        <v>1</v>
      </c>
    </row>
    <row r="1803" spans="30:31">
      <c r="AD1803">
        <f t="shared" si="43"/>
        <v>20201801</v>
      </c>
      <c r="AE1803">
        <f>COUNTIF(Ventas!$E$2:$E$2858,'Datos 2'!AD1803)</f>
        <v>1</v>
      </c>
    </row>
    <row r="1804" spans="30:31">
      <c r="AD1804">
        <f t="shared" si="43"/>
        <v>20201802</v>
      </c>
      <c r="AE1804">
        <f>COUNTIF(Ventas!$E$2:$E$2858,'Datos 2'!AD1804)</f>
        <v>1</v>
      </c>
    </row>
    <row r="1805" spans="30:31">
      <c r="AD1805">
        <f t="shared" si="43"/>
        <v>20201803</v>
      </c>
      <c r="AE1805">
        <f>COUNTIF(Ventas!$E$2:$E$2858,'Datos 2'!AD1805)</f>
        <v>1</v>
      </c>
    </row>
    <row r="1806" spans="30:31">
      <c r="AD1806">
        <f t="shared" si="43"/>
        <v>20201804</v>
      </c>
      <c r="AE1806">
        <f>COUNTIF(Ventas!$E$2:$E$2858,'Datos 2'!AD1806)</f>
        <v>1</v>
      </c>
    </row>
    <row r="1807" spans="30:31">
      <c r="AD1807">
        <f t="shared" si="43"/>
        <v>20201805</v>
      </c>
      <c r="AE1807">
        <f>COUNTIF(Ventas!$E$2:$E$2858,'Datos 2'!AD1807)</f>
        <v>1</v>
      </c>
    </row>
    <row r="1808" spans="30:31">
      <c r="AD1808">
        <f t="shared" si="43"/>
        <v>20201806</v>
      </c>
      <c r="AE1808">
        <f>COUNTIF(Ventas!$E$2:$E$2858,'Datos 2'!AD1808)</f>
        <v>1</v>
      </c>
    </row>
    <row r="1809" spans="30:31">
      <c r="AD1809">
        <f t="shared" si="43"/>
        <v>20201807</v>
      </c>
      <c r="AE1809">
        <f>COUNTIF(Ventas!$E$2:$E$2858,'Datos 2'!AD1809)</f>
        <v>1</v>
      </c>
    </row>
    <row r="1810" spans="30:31">
      <c r="AD1810">
        <f t="shared" si="43"/>
        <v>20201808</v>
      </c>
      <c r="AE1810">
        <f>COUNTIF(Ventas!$E$2:$E$2858,'Datos 2'!AD1810)</f>
        <v>1</v>
      </c>
    </row>
    <row r="1811" spans="30:31">
      <c r="AD1811">
        <f t="shared" si="43"/>
        <v>20201809</v>
      </c>
      <c r="AE1811">
        <f>COUNTIF(Ventas!$E$2:$E$2858,'Datos 2'!AD1811)</f>
        <v>1</v>
      </c>
    </row>
    <row r="1812" spans="30:31">
      <c r="AD1812">
        <f t="shared" si="43"/>
        <v>20201810</v>
      </c>
      <c r="AE1812">
        <f>COUNTIF(Ventas!$E$2:$E$2858,'Datos 2'!AD1812)</f>
        <v>1</v>
      </c>
    </row>
    <row r="1813" spans="30:31">
      <c r="AD1813">
        <f t="shared" si="43"/>
        <v>20201811</v>
      </c>
      <c r="AE1813">
        <f>COUNTIF(Ventas!$E$2:$E$2858,'Datos 2'!AD1813)</f>
        <v>1</v>
      </c>
    </row>
    <row r="1814" spans="30:31">
      <c r="AD1814">
        <f t="shared" si="43"/>
        <v>20201812</v>
      </c>
      <c r="AE1814">
        <f>COUNTIF(Ventas!$E$2:$E$2858,'Datos 2'!AD1814)</f>
        <v>1</v>
      </c>
    </row>
    <row r="1815" spans="30:31">
      <c r="AD1815">
        <f t="shared" si="43"/>
        <v>20201813</v>
      </c>
      <c r="AE1815">
        <f>COUNTIF(Ventas!$E$2:$E$2858,'Datos 2'!AD1815)</f>
        <v>1</v>
      </c>
    </row>
    <row r="1816" spans="30:31">
      <c r="AD1816">
        <f t="shared" si="43"/>
        <v>20201814</v>
      </c>
      <c r="AE1816">
        <f>COUNTIF(Ventas!$E$2:$E$2858,'Datos 2'!AD1816)</f>
        <v>1</v>
      </c>
    </row>
    <row r="1817" spans="30:31">
      <c r="AD1817">
        <f t="shared" si="43"/>
        <v>20201815</v>
      </c>
      <c r="AE1817">
        <f>COUNTIF(Ventas!$E$2:$E$2858,'Datos 2'!AD1817)</f>
        <v>1</v>
      </c>
    </row>
    <row r="1818" spans="30:31">
      <c r="AD1818">
        <f t="shared" si="43"/>
        <v>20201816</v>
      </c>
      <c r="AE1818">
        <f>COUNTIF(Ventas!$E$2:$E$2858,'Datos 2'!AD1818)</f>
        <v>1</v>
      </c>
    </row>
    <row r="1819" spans="30:31">
      <c r="AD1819">
        <f t="shared" si="43"/>
        <v>20201817</v>
      </c>
      <c r="AE1819">
        <f>COUNTIF(Ventas!$E$2:$E$2858,'Datos 2'!AD1819)</f>
        <v>1</v>
      </c>
    </row>
    <row r="1820" spans="30:31">
      <c r="AD1820">
        <f t="shared" si="43"/>
        <v>20201818</v>
      </c>
      <c r="AE1820">
        <f>COUNTIF(Ventas!$E$2:$E$2858,'Datos 2'!AD1820)</f>
        <v>1</v>
      </c>
    </row>
    <row r="1821" spans="30:31">
      <c r="AD1821">
        <f t="shared" si="43"/>
        <v>20201819</v>
      </c>
      <c r="AE1821">
        <f>COUNTIF(Ventas!$E$2:$E$2858,'Datos 2'!AD1821)</f>
        <v>1</v>
      </c>
    </row>
    <row r="1822" spans="30:31">
      <c r="AD1822">
        <f t="shared" si="43"/>
        <v>20201820</v>
      </c>
      <c r="AE1822">
        <f>COUNTIF(Ventas!$E$2:$E$2858,'Datos 2'!AD1822)</f>
        <v>1</v>
      </c>
    </row>
    <row r="1823" spans="30:31">
      <c r="AD1823">
        <f t="shared" si="43"/>
        <v>20201821</v>
      </c>
      <c r="AE1823">
        <f>COUNTIF(Ventas!$E$2:$E$2858,'Datos 2'!AD1823)</f>
        <v>1</v>
      </c>
    </row>
    <row r="1824" spans="30:31">
      <c r="AD1824">
        <f t="shared" si="43"/>
        <v>20201822</v>
      </c>
      <c r="AE1824">
        <f>COUNTIF(Ventas!$E$2:$E$2858,'Datos 2'!AD1824)</f>
        <v>1</v>
      </c>
    </row>
    <row r="1825" spans="30:31">
      <c r="AD1825">
        <f t="shared" si="43"/>
        <v>20201823</v>
      </c>
      <c r="AE1825">
        <f>COUNTIF(Ventas!$E$2:$E$2858,'Datos 2'!AD1825)</f>
        <v>1</v>
      </c>
    </row>
    <row r="1826" spans="30:31">
      <c r="AD1826">
        <f t="shared" si="43"/>
        <v>20201824</v>
      </c>
      <c r="AE1826">
        <f>COUNTIF(Ventas!$E$2:$E$2858,'Datos 2'!AD1826)</f>
        <v>1</v>
      </c>
    </row>
    <row r="1827" spans="30:31">
      <c r="AD1827">
        <f t="shared" si="43"/>
        <v>20201825</v>
      </c>
      <c r="AE1827">
        <f>COUNTIF(Ventas!$E$2:$E$2858,'Datos 2'!AD1827)</f>
        <v>1</v>
      </c>
    </row>
    <row r="1828" spans="30:31">
      <c r="AD1828">
        <f t="shared" si="43"/>
        <v>20201826</v>
      </c>
      <c r="AE1828">
        <f>COUNTIF(Ventas!$E$2:$E$2858,'Datos 2'!AD1828)</f>
        <v>1</v>
      </c>
    </row>
    <row r="1829" spans="30:31">
      <c r="AD1829">
        <f t="shared" si="43"/>
        <v>20201827</v>
      </c>
      <c r="AE1829">
        <f>COUNTIF(Ventas!$E$2:$E$2858,'Datos 2'!AD1829)</f>
        <v>1</v>
      </c>
    </row>
    <row r="1830" spans="30:31">
      <c r="AD1830">
        <f t="shared" si="43"/>
        <v>20201828</v>
      </c>
      <c r="AE1830">
        <f>COUNTIF(Ventas!$E$2:$E$2858,'Datos 2'!AD1830)</f>
        <v>1</v>
      </c>
    </row>
    <row r="1831" spans="30:31">
      <c r="AD1831">
        <f t="shared" si="43"/>
        <v>20201829</v>
      </c>
      <c r="AE1831">
        <f>COUNTIF(Ventas!$E$2:$E$2858,'Datos 2'!AD1831)</f>
        <v>1</v>
      </c>
    </row>
    <row r="1832" spans="30:31">
      <c r="AD1832">
        <f t="shared" si="43"/>
        <v>20201830</v>
      </c>
      <c r="AE1832">
        <f>COUNTIF(Ventas!$E$2:$E$2858,'Datos 2'!AD1832)</f>
        <v>1</v>
      </c>
    </row>
    <row r="1833" spans="30:31">
      <c r="AD1833">
        <f t="shared" si="43"/>
        <v>20201831</v>
      </c>
      <c r="AE1833">
        <f>COUNTIF(Ventas!$E$2:$E$2858,'Datos 2'!AD1833)</f>
        <v>1</v>
      </c>
    </row>
    <row r="1834" spans="30:31">
      <c r="AD1834">
        <f t="shared" si="43"/>
        <v>20201832</v>
      </c>
      <c r="AE1834">
        <f>COUNTIF(Ventas!$E$2:$E$2858,'Datos 2'!AD1834)</f>
        <v>1</v>
      </c>
    </row>
    <row r="1835" spans="30:31">
      <c r="AD1835">
        <f t="shared" si="43"/>
        <v>20201833</v>
      </c>
      <c r="AE1835">
        <f>COUNTIF(Ventas!$E$2:$E$2858,'Datos 2'!AD1835)</f>
        <v>1</v>
      </c>
    </row>
    <row r="1836" spans="30:31">
      <c r="AD1836">
        <f t="shared" si="43"/>
        <v>20201834</v>
      </c>
      <c r="AE1836">
        <f>COUNTIF(Ventas!$E$2:$E$2858,'Datos 2'!AD1836)</f>
        <v>1</v>
      </c>
    </row>
    <row r="1837" spans="30:31">
      <c r="AD1837">
        <f t="shared" si="43"/>
        <v>20201835</v>
      </c>
      <c r="AE1837">
        <f>COUNTIF(Ventas!$E$2:$E$2858,'Datos 2'!AD1837)</f>
        <v>1</v>
      </c>
    </row>
    <row r="1838" spans="30:31">
      <c r="AD1838">
        <f t="shared" si="43"/>
        <v>20201836</v>
      </c>
      <c r="AE1838">
        <f>COUNTIF(Ventas!$E$2:$E$2858,'Datos 2'!AD1838)</f>
        <v>1</v>
      </c>
    </row>
    <row r="1839" spans="30:31">
      <c r="AD1839">
        <f t="shared" si="43"/>
        <v>20201837</v>
      </c>
      <c r="AE1839">
        <f>COUNTIF(Ventas!$E$2:$E$2858,'Datos 2'!AD1839)</f>
        <v>1</v>
      </c>
    </row>
    <row r="1840" spans="30:31">
      <c r="AD1840">
        <f t="shared" si="43"/>
        <v>20201838</v>
      </c>
      <c r="AE1840">
        <f>COUNTIF(Ventas!$E$2:$E$2858,'Datos 2'!AD1840)</f>
        <v>1</v>
      </c>
    </row>
    <row r="1841" spans="30:31">
      <c r="AD1841">
        <f t="shared" si="43"/>
        <v>20201839</v>
      </c>
      <c r="AE1841">
        <f>COUNTIF(Ventas!$E$2:$E$2858,'Datos 2'!AD1841)</f>
        <v>1</v>
      </c>
    </row>
    <row r="1842" spans="30:31">
      <c r="AD1842">
        <f t="shared" si="43"/>
        <v>20201840</v>
      </c>
      <c r="AE1842">
        <f>COUNTIF(Ventas!$E$2:$E$2858,'Datos 2'!AD1842)</f>
        <v>1</v>
      </c>
    </row>
    <row r="1843" spans="30:31">
      <c r="AD1843">
        <f t="shared" si="43"/>
        <v>20201841</v>
      </c>
      <c r="AE1843">
        <f>COUNTIF(Ventas!$E$2:$E$2858,'Datos 2'!AD1843)</f>
        <v>1</v>
      </c>
    </row>
    <row r="1844" spans="30:31">
      <c r="AD1844">
        <f t="shared" si="43"/>
        <v>20201842</v>
      </c>
      <c r="AE1844">
        <f>COUNTIF(Ventas!$E$2:$E$2858,'Datos 2'!AD1844)</f>
        <v>1</v>
      </c>
    </row>
    <row r="1845" spans="30:31">
      <c r="AD1845">
        <f t="shared" si="43"/>
        <v>20201843</v>
      </c>
      <c r="AE1845">
        <f>COUNTIF(Ventas!$E$2:$E$2858,'Datos 2'!AD1845)</f>
        <v>1</v>
      </c>
    </row>
    <row r="1846" spans="30:31">
      <c r="AD1846">
        <f t="shared" si="43"/>
        <v>20201844</v>
      </c>
      <c r="AE1846">
        <f>COUNTIF(Ventas!$E$2:$E$2858,'Datos 2'!AD1846)</f>
        <v>1</v>
      </c>
    </row>
    <row r="1847" spans="30:31">
      <c r="AD1847">
        <f t="shared" si="43"/>
        <v>20201845</v>
      </c>
      <c r="AE1847">
        <f>COUNTIF(Ventas!$E$2:$E$2858,'Datos 2'!AD1847)</f>
        <v>1</v>
      </c>
    </row>
    <row r="1848" spans="30:31">
      <c r="AD1848">
        <f t="shared" si="43"/>
        <v>20201846</v>
      </c>
      <c r="AE1848">
        <f>COUNTIF(Ventas!$E$2:$E$2858,'Datos 2'!AD1848)</f>
        <v>1</v>
      </c>
    </row>
    <row r="1849" spans="30:31">
      <c r="AD1849">
        <f t="shared" si="43"/>
        <v>20201847</v>
      </c>
      <c r="AE1849">
        <f>COUNTIF(Ventas!$E$2:$E$2858,'Datos 2'!AD1849)</f>
        <v>1</v>
      </c>
    </row>
    <row r="1850" spans="30:31">
      <c r="AD1850">
        <f t="shared" si="43"/>
        <v>20201848</v>
      </c>
      <c r="AE1850">
        <f>COUNTIF(Ventas!$E$2:$E$2858,'Datos 2'!AD1850)</f>
        <v>1</v>
      </c>
    </row>
    <row r="1851" spans="30:31">
      <c r="AD1851">
        <f t="shared" si="43"/>
        <v>20201849</v>
      </c>
      <c r="AE1851">
        <f>COUNTIF(Ventas!$E$2:$E$2858,'Datos 2'!AD1851)</f>
        <v>1</v>
      </c>
    </row>
    <row r="1852" spans="30:31">
      <c r="AD1852">
        <f t="shared" si="43"/>
        <v>20201850</v>
      </c>
      <c r="AE1852">
        <f>COUNTIF(Ventas!$E$2:$E$2858,'Datos 2'!AD1852)</f>
        <v>1</v>
      </c>
    </row>
    <row r="1853" spans="30:31">
      <c r="AD1853">
        <f t="shared" si="43"/>
        <v>20201851</v>
      </c>
      <c r="AE1853">
        <f>COUNTIF(Ventas!$E$2:$E$2858,'Datos 2'!AD1853)</f>
        <v>1</v>
      </c>
    </row>
    <row r="1854" spans="30:31">
      <c r="AD1854">
        <f t="shared" si="43"/>
        <v>20201852</v>
      </c>
      <c r="AE1854">
        <f>COUNTIF(Ventas!$E$2:$E$2858,'Datos 2'!AD1854)</f>
        <v>1</v>
      </c>
    </row>
    <row r="1855" spans="30:31">
      <c r="AD1855">
        <f t="shared" si="43"/>
        <v>20201853</v>
      </c>
      <c r="AE1855">
        <f>COUNTIF(Ventas!$E$2:$E$2858,'Datos 2'!AD1855)</f>
        <v>1</v>
      </c>
    </row>
    <row r="1856" spans="30:31">
      <c r="AD1856">
        <f t="shared" si="43"/>
        <v>20201854</v>
      </c>
      <c r="AE1856">
        <f>COUNTIF(Ventas!$E$2:$E$2858,'Datos 2'!AD1856)</f>
        <v>1</v>
      </c>
    </row>
    <row r="1857" spans="30:31">
      <c r="AD1857">
        <f t="shared" si="43"/>
        <v>20201855</v>
      </c>
      <c r="AE1857">
        <f>COUNTIF(Ventas!$E$2:$E$2858,'Datos 2'!AD1857)</f>
        <v>1</v>
      </c>
    </row>
    <row r="1858" spans="30:31">
      <c r="AD1858">
        <f t="shared" si="43"/>
        <v>20201856</v>
      </c>
      <c r="AE1858">
        <f>COUNTIF(Ventas!$E$2:$E$2858,'Datos 2'!AD1858)</f>
        <v>1</v>
      </c>
    </row>
    <row r="1859" spans="30:31">
      <c r="AD1859">
        <f t="shared" si="43"/>
        <v>20201857</v>
      </c>
      <c r="AE1859">
        <f>COUNTIF(Ventas!$E$2:$E$2858,'Datos 2'!AD1859)</f>
        <v>1</v>
      </c>
    </row>
    <row r="1860" spans="30:31">
      <c r="AD1860">
        <f t="shared" si="43"/>
        <v>20201858</v>
      </c>
      <c r="AE1860">
        <f>COUNTIF(Ventas!$E$2:$E$2858,'Datos 2'!AD1860)</f>
        <v>1</v>
      </c>
    </row>
    <row r="1861" spans="30:31">
      <c r="AD1861">
        <f t="shared" ref="AD1861:AD1924" si="44">AD1860+1</f>
        <v>20201859</v>
      </c>
      <c r="AE1861">
        <f>COUNTIF(Ventas!$E$2:$E$2858,'Datos 2'!AD1861)</f>
        <v>1</v>
      </c>
    </row>
    <row r="1862" spans="30:31">
      <c r="AD1862">
        <f t="shared" si="44"/>
        <v>20201860</v>
      </c>
      <c r="AE1862">
        <f>COUNTIF(Ventas!$E$2:$E$2858,'Datos 2'!AD1862)</f>
        <v>1</v>
      </c>
    </row>
    <row r="1863" spans="30:31">
      <c r="AD1863">
        <f t="shared" si="44"/>
        <v>20201861</v>
      </c>
      <c r="AE1863">
        <f>COUNTIF(Ventas!$E$2:$E$2858,'Datos 2'!AD1863)</f>
        <v>1</v>
      </c>
    </row>
    <row r="1864" spans="30:31">
      <c r="AD1864">
        <f t="shared" si="44"/>
        <v>20201862</v>
      </c>
      <c r="AE1864">
        <f>COUNTIF(Ventas!$E$2:$E$2858,'Datos 2'!AD1864)</f>
        <v>1</v>
      </c>
    </row>
    <row r="1865" spans="30:31">
      <c r="AD1865">
        <f t="shared" si="44"/>
        <v>20201863</v>
      </c>
      <c r="AE1865">
        <f>COUNTIF(Ventas!$E$2:$E$2858,'Datos 2'!AD1865)</f>
        <v>1</v>
      </c>
    </row>
    <row r="1866" spans="30:31">
      <c r="AD1866">
        <f t="shared" si="44"/>
        <v>20201864</v>
      </c>
      <c r="AE1866">
        <f>COUNTIF(Ventas!$E$2:$E$2858,'Datos 2'!AD1866)</f>
        <v>1</v>
      </c>
    </row>
    <row r="1867" spans="30:31">
      <c r="AD1867">
        <f t="shared" si="44"/>
        <v>20201865</v>
      </c>
      <c r="AE1867">
        <f>COUNTIF(Ventas!$E$2:$E$2858,'Datos 2'!AD1867)</f>
        <v>1</v>
      </c>
    </row>
    <row r="1868" spans="30:31">
      <c r="AD1868">
        <f t="shared" si="44"/>
        <v>20201866</v>
      </c>
      <c r="AE1868">
        <f>COUNTIF(Ventas!$E$2:$E$2858,'Datos 2'!AD1868)</f>
        <v>1</v>
      </c>
    </row>
    <row r="1869" spans="30:31">
      <c r="AD1869">
        <f t="shared" si="44"/>
        <v>20201867</v>
      </c>
      <c r="AE1869">
        <f>COUNTIF(Ventas!$E$2:$E$2858,'Datos 2'!AD1869)</f>
        <v>1</v>
      </c>
    </row>
    <row r="1870" spans="30:31">
      <c r="AD1870">
        <f t="shared" si="44"/>
        <v>20201868</v>
      </c>
      <c r="AE1870">
        <f>COUNTIF(Ventas!$E$2:$E$2858,'Datos 2'!AD1870)</f>
        <v>1</v>
      </c>
    </row>
    <row r="1871" spans="30:31">
      <c r="AD1871">
        <f t="shared" si="44"/>
        <v>20201869</v>
      </c>
      <c r="AE1871">
        <f>COUNTIF(Ventas!$E$2:$E$2858,'Datos 2'!AD1871)</f>
        <v>1</v>
      </c>
    </row>
    <row r="1872" spans="30:31">
      <c r="AD1872">
        <f t="shared" si="44"/>
        <v>20201870</v>
      </c>
      <c r="AE1872">
        <f>COUNTIF(Ventas!$E$2:$E$2858,'Datos 2'!AD1872)</f>
        <v>1</v>
      </c>
    </row>
    <row r="1873" spans="30:31">
      <c r="AD1873">
        <f t="shared" si="44"/>
        <v>20201871</v>
      </c>
      <c r="AE1873">
        <f>COUNTIF(Ventas!$E$2:$E$2858,'Datos 2'!AD1873)</f>
        <v>1</v>
      </c>
    </row>
    <row r="1874" spans="30:31">
      <c r="AD1874">
        <f t="shared" si="44"/>
        <v>20201872</v>
      </c>
      <c r="AE1874">
        <f>COUNTIF(Ventas!$E$2:$E$2858,'Datos 2'!AD1874)</f>
        <v>1</v>
      </c>
    </row>
    <row r="1875" spans="30:31">
      <c r="AD1875">
        <f t="shared" si="44"/>
        <v>20201873</v>
      </c>
      <c r="AE1875">
        <f>COUNTIF(Ventas!$E$2:$E$2858,'Datos 2'!AD1875)</f>
        <v>1</v>
      </c>
    </row>
    <row r="1876" spans="30:31">
      <c r="AD1876">
        <f t="shared" si="44"/>
        <v>20201874</v>
      </c>
      <c r="AE1876">
        <f>COUNTIF(Ventas!$E$2:$E$2858,'Datos 2'!AD1876)</f>
        <v>1</v>
      </c>
    </row>
    <row r="1877" spans="30:31">
      <c r="AD1877">
        <f t="shared" si="44"/>
        <v>20201875</v>
      </c>
      <c r="AE1877">
        <f>COUNTIF(Ventas!$E$2:$E$2858,'Datos 2'!AD1877)</f>
        <v>1</v>
      </c>
    </row>
    <row r="1878" spans="30:31">
      <c r="AD1878">
        <f t="shared" si="44"/>
        <v>20201876</v>
      </c>
      <c r="AE1878">
        <f>COUNTIF(Ventas!$E$2:$E$2858,'Datos 2'!AD1878)</f>
        <v>1</v>
      </c>
    </row>
    <row r="1879" spans="30:31">
      <c r="AD1879">
        <f t="shared" si="44"/>
        <v>20201877</v>
      </c>
      <c r="AE1879">
        <f>COUNTIF(Ventas!$E$2:$E$2858,'Datos 2'!AD1879)</f>
        <v>1</v>
      </c>
    </row>
    <row r="1880" spans="30:31">
      <c r="AD1880">
        <f t="shared" si="44"/>
        <v>20201878</v>
      </c>
      <c r="AE1880">
        <f>COUNTIF(Ventas!$E$2:$E$2858,'Datos 2'!AD1880)</f>
        <v>1</v>
      </c>
    </row>
    <row r="1881" spans="30:31">
      <c r="AD1881">
        <f t="shared" si="44"/>
        <v>20201879</v>
      </c>
      <c r="AE1881">
        <f>COUNTIF(Ventas!$E$2:$E$2858,'Datos 2'!AD1881)</f>
        <v>1</v>
      </c>
    </row>
    <row r="1882" spans="30:31">
      <c r="AD1882">
        <f t="shared" si="44"/>
        <v>20201880</v>
      </c>
      <c r="AE1882">
        <f>COUNTIF(Ventas!$E$2:$E$2858,'Datos 2'!AD1882)</f>
        <v>1</v>
      </c>
    </row>
    <row r="1883" spans="30:31">
      <c r="AD1883">
        <f t="shared" si="44"/>
        <v>20201881</v>
      </c>
      <c r="AE1883">
        <f>COUNTIF(Ventas!$E$2:$E$2858,'Datos 2'!AD1883)</f>
        <v>1</v>
      </c>
    </row>
    <row r="1884" spans="30:31">
      <c r="AD1884">
        <f t="shared" si="44"/>
        <v>20201882</v>
      </c>
      <c r="AE1884">
        <f>COUNTIF(Ventas!$E$2:$E$2858,'Datos 2'!AD1884)</f>
        <v>1</v>
      </c>
    </row>
    <row r="1885" spans="30:31">
      <c r="AD1885">
        <f t="shared" si="44"/>
        <v>20201883</v>
      </c>
      <c r="AE1885">
        <f>COUNTIF(Ventas!$E$2:$E$2858,'Datos 2'!AD1885)</f>
        <v>1</v>
      </c>
    </row>
    <row r="1886" spans="30:31">
      <c r="AD1886">
        <f t="shared" si="44"/>
        <v>20201884</v>
      </c>
      <c r="AE1886">
        <f>COUNTIF(Ventas!$E$2:$E$2858,'Datos 2'!AD1886)</f>
        <v>1</v>
      </c>
    </row>
    <row r="1887" spans="30:31">
      <c r="AD1887">
        <f t="shared" si="44"/>
        <v>20201885</v>
      </c>
      <c r="AE1887">
        <f>COUNTIF(Ventas!$E$2:$E$2858,'Datos 2'!AD1887)</f>
        <v>1</v>
      </c>
    </row>
    <row r="1888" spans="30:31">
      <c r="AD1888">
        <f t="shared" si="44"/>
        <v>20201886</v>
      </c>
      <c r="AE1888">
        <f>COUNTIF(Ventas!$E$2:$E$2858,'Datos 2'!AD1888)</f>
        <v>1</v>
      </c>
    </row>
    <row r="1889" spans="30:31">
      <c r="AD1889">
        <f t="shared" si="44"/>
        <v>20201887</v>
      </c>
      <c r="AE1889">
        <f>COUNTIF(Ventas!$E$2:$E$2858,'Datos 2'!AD1889)</f>
        <v>1</v>
      </c>
    </row>
    <row r="1890" spans="30:31">
      <c r="AD1890">
        <f t="shared" si="44"/>
        <v>20201888</v>
      </c>
      <c r="AE1890">
        <f>COUNTIF(Ventas!$E$2:$E$2858,'Datos 2'!AD1890)</f>
        <v>1</v>
      </c>
    </row>
    <row r="1891" spans="30:31">
      <c r="AD1891">
        <f t="shared" si="44"/>
        <v>20201889</v>
      </c>
      <c r="AE1891">
        <f>COUNTIF(Ventas!$E$2:$E$2858,'Datos 2'!AD1891)</f>
        <v>1</v>
      </c>
    </row>
    <row r="1892" spans="30:31">
      <c r="AD1892">
        <f t="shared" si="44"/>
        <v>20201890</v>
      </c>
      <c r="AE1892">
        <f>COUNTIF(Ventas!$E$2:$E$2858,'Datos 2'!AD1892)</f>
        <v>1</v>
      </c>
    </row>
    <row r="1893" spans="30:31">
      <c r="AD1893">
        <f t="shared" si="44"/>
        <v>20201891</v>
      </c>
      <c r="AE1893">
        <f>COUNTIF(Ventas!$E$2:$E$2858,'Datos 2'!AD1893)</f>
        <v>1</v>
      </c>
    </row>
    <row r="1894" spans="30:31">
      <c r="AD1894">
        <f t="shared" si="44"/>
        <v>20201892</v>
      </c>
      <c r="AE1894">
        <f>COUNTIF(Ventas!$E$2:$E$2858,'Datos 2'!AD1894)</f>
        <v>1</v>
      </c>
    </row>
    <row r="1895" spans="30:31">
      <c r="AD1895">
        <f t="shared" si="44"/>
        <v>20201893</v>
      </c>
      <c r="AE1895">
        <f>COUNTIF(Ventas!$E$2:$E$2858,'Datos 2'!AD1895)</f>
        <v>1</v>
      </c>
    </row>
    <row r="1896" spans="30:31">
      <c r="AD1896">
        <f t="shared" si="44"/>
        <v>20201894</v>
      </c>
      <c r="AE1896">
        <f>COUNTIF(Ventas!$E$2:$E$2858,'Datos 2'!AD1896)</f>
        <v>1</v>
      </c>
    </row>
    <row r="1897" spans="30:31">
      <c r="AD1897">
        <f t="shared" si="44"/>
        <v>20201895</v>
      </c>
      <c r="AE1897">
        <f>COUNTIF(Ventas!$E$2:$E$2858,'Datos 2'!AD1897)</f>
        <v>1</v>
      </c>
    </row>
    <row r="1898" spans="30:31">
      <c r="AD1898">
        <f t="shared" si="44"/>
        <v>20201896</v>
      </c>
      <c r="AE1898">
        <f>COUNTIF(Ventas!$E$2:$E$2858,'Datos 2'!AD1898)</f>
        <v>1</v>
      </c>
    </row>
    <row r="1899" spans="30:31">
      <c r="AD1899">
        <f t="shared" si="44"/>
        <v>20201897</v>
      </c>
      <c r="AE1899">
        <f>COUNTIF(Ventas!$E$2:$E$2858,'Datos 2'!AD1899)</f>
        <v>1</v>
      </c>
    </row>
    <row r="1900" spans="30:31">
      <c r="AD1900">
        <f t="shared" si="44"/>
        <v>20201898</v>
      </c>
      <c r="AE1900">
        <f>COUNTIF(Ventas!$E$2:$E$2858,'Datos 2'!AD1900)</f>
        <v>1</v>
      </c>
    </row>
    <row r="1901" spans="30:31">
      <c r="AD1901">
        <f t="shared" si="44"/>
        <v>20201899</v>
      </c>
      <c r="AE1901">
        <f>COUNTIF(Ventas!$E$2:$E$2858,'Datos 2'!AD1901)</f>
        <v>1</v>
      </c>
    </row>
    <row r="1902" spans="30:31">
      <c r="AD1902">
        <f t="shared" si="44"/>
        <v>20201900</v>
      </c>
      <c r="AE1902">
        <f>COUNTIF(Ventas!$E$2:$E$2858,'Datos 2'!AD1902)</f>
        <v>1</v>
      </c>
    </row>
    <row r="1903" spans="30:31">
      <c r="AD1903">
        <f t="shared" si="44"/>
        <v>20201901</v>
      </c>
      <c r="AE1903">
        <f>COUNTIF(Ventas!$E$2:$E$2858,'Datos 2'!AD1903)</f>
        <v>1</v>
      </c>
    </row>
    <row r="1904" spans="30:31">
      <c r="AD1904">
        <f t="shared" si="44"/>
        <v>20201902</v>
      </c>
      <c r="AE1904">
        <f>COUNTIF(Ventas!$E$2:$E$2858,'Datos 2'!AD1904)</f>
        <v>1</v>
      </c>
    </row>
    <row r="1905" spans="30:31">
      <c r="AD1905">
        <f t="shared" si="44"/>
        <v>20201903</v>
      </c>
      <c r="AE1905">
        <f>COUNTIF(Ventas!$E$2:$E$2858,'Datos 2'!AD1905)</f>
        <v>1</v>
      </c>
    </row>
    <row r="1906" spans="30:31">
      <c r="AD1906">
        <f t="shared" si="44"/>
        <v>20201904</v>
      </c>
      <c r="AE1906">
        <f>COUNTIF(Ventas!$E$2:$E$2858,'Datos 2'!AD1906)</f>
        <v>1</v>
      </c>
    </row>
    <row r="1907" spans="30:31">
      <c r="AD1907">
        <f t="shared" si="44"/>
        <v>20201905</v>
      </c>
      <c r="AE1907">
        <f>COUNTIF(Ventas!$E$2:$E$2858,'Datos 2'!AD1907)</f>
        <v>1</v>
      </c>
    </row>
    <row r="1908" spans="30:31">
      <c r="AD1908">
        <f t="shared" si="44"/>
        <v>20201906</v>
      </c>
      <c r="AE1908">
        <f>COUNTIF(Ventas!$E$2:$E$2858,'Datos 2'!AD1908)</f>
        <v>1</v>
      </c>
    </row>
    <row r="1909" spans="30:31">
      <c r="AD1909">
        <f t="shared" si="44"/>
        <v>20201907</v>
      </c>
      <c r="AE1909">
        <f>COUNTIF(Ventas!$E$2:$E$2858,'Datos 2'!AD1909)</f>
        <v>1</v>
      </c>
    </row>
    <row r="1910" spans="30:31">
      <c r="AD1910">
        <f t="shared" si="44"/>
        <v>20201908</v>
      </c>
      <c r="AE1910">
        <f>COUNTIF(Ventas!$E$2:$E$2858,'Datos 2'!AD1910)</f>
        <v>1</v>
      </c>
    </row>
    <row r="1911" spans="30:31">
      <c r="AD1911">
        <f t="shared" si="44"/>
        <v>20201909</v>
      </c>
      <c r="AE1911">
        <f>COUNTIF(Ventas!$E$2:$E$2858,'Datos 2'!AD1911)</f>
        <v>1</v>
      </c>
    </row>
    <row r="1912" spans="30:31">
      <c r="AD1912">
        <f t="shared" si="44"/>
        <v>20201910</v>
      </c>
      <c r="AE1912">
        <f>COUNTIF(Ventas!$E$2:$E$2858,'Datos 2'!AD1912)</f>
        <v>1</v>
      </c>
    </row>
    <row r="1913" spans="30:31">
      <c r="AD1913">
        <f t="shared" si="44"/>
        <v>20201911</v>
      </c>
      <c r="AE1913">
        <f>COUNTIF(Ventas!$E$2:$E$2858,'Datos 2'!AD1913)</f>
        <v>1</v>
      </c>
    </row>
    <row r="1914" spans="30:31">
      <c r="AD1914">
        <f t="shared" si="44"/>
        <v>20201912</v>
      </c>
      <c r="AE1914">
        <f>COUNTIF(Ventas!$E$2:$E$2858,'Datos 2'!AD1914)</f>
        <v>1</v>
      </c>
    </row>
    <row r="1915" spans="30:31">
      <c r="AD1915">
        <f t="shared" si="44"/>
        <v>20201913</v>
      </c>
      <c r="AE1915">
        <f>COUNTIF(Ventas!$E$2:$E$2858,'Datos 2'!AD1915)</f>
        <v>1</v>
      </c>
    </row>
    <row r="1916" spans="30:31">
      <c r="AD1916">
        <f t="shared" si="44"/>
        <v>20201914</v>
      </c>
      <c r="AE1916">
        <f>COUNTIF(Ventas!$E$2:$E$2858,'Datos 2'!AD1916)</f>
        <v>1</v>
      </c>
    </row>
    <row r="1917" spans="30:31">
      <c r="AD1917">
        <f t="shared" si="44"/>
        <v>20201915</v>
      </c>
      <c r="AE1917">
        <f>COUNTIF(Ventas!$E$2:$E$2858,'Datos 2'!AD1917)</f>
        <v>1</v>
      </c>
    </row>
    <row r="1918" spans="30:31">
      <c r="AD1918">
        <f t="shared" si="44"/>
        <v>20201916</v>
      </c>
      <c r="AE1918">
        <f>COUNTIF(Ventas!$E$2:$E$2858,'Datos 2'!AD1918)</f>
        <v>1</v>
      </c>
    </row>
    <row r="1919" spans="30:31">
      <c r="AD1919">
        <f t="shared" si="44"/>
        <v>20201917</v>
      </c>
      <c r="AE1919">
        <f>COUNTIF(Ventas!$E$2:$E$2858,'Datos 2'!AD1919)</f>
        <v>1</v>
      </c>
    </row>
    <row r="1920" spans="30:31">
      <c r="AD1920">
        <f t="shared" si="44"/>
        <v>20201918</v>
      </c>
      <c r="AE1920">
        <f>COUNTIF(Ventas!$E$2:$E$2858,'Datos 2'!AD1920)</f>
        <v>1</v>
      </c>
    </row>
    <row r="1921" spans="30:31">
      <c r="AD1921">
        <f t="shared" si="44"/>
        <v>20201919</v>
      </c>
      <c r="AE1921">
        <f>COUNTIF(Ventas!$E$2:$E$2858,'Datos 2'!AD1921)</f>
        <v>1</v>
      </c>
    </row>
    <row r="1922" spans="30:31">
      <c r="AD1922">
        <f t="shared" si="44"/>
        <v>20201920</v>
      </c>
      <c r="AE1922">
        <f>COUNTIF(Ventas!$E$2:$E$2858,'Datos 2'!AD1922)</f>
        <v>1</v>
      </c>
    </row>
    <row r="1923" spans="30:31">
      <c r="AD1923">
        <f t="shared" si="44"/>
        <v>20201921</v>
      </c>
      <c r="AE1923">
        <f>COUNTIF(Ventas!$E$2:$E$2858,'Datos 2'!AD1923)</f>
        <v>1</v>
      </c>
    </row>
    <row r="1924" spans="30:31">
      <c r="AD1924">
        <f t="shared" si="44"/>
        <v>20201922</v>
      </c>
      <c r="AE1924">
        <f>COUNTIF(Ventas!$E$2:$E$2858,'Datos 2'!AD1924)</f>
        <v>1</v>
      </c>
    </row>
    <row r="1925" spans="30:31">
      <c r="AD1925">
        <f t="shared" ref="AD1925:AD1988" si="45">AD1924+1</f>
        <v>20201923</v>
      </c>
      <c r="AE1925">
        <f>COUNTIF(Ventas!$E$2:$E$2858,'Datos 2'!AD1925)</f>
        <v>1</v>
      </c>
    </row>
    <row r="1926" spans="30:31">
      <c r="AD1926">
        <f t="shared" si="45"/>
        <v>20201924</v>
      </c>
      <c r="AE1926">
        <f>COUNTIF(Ventas!$E$2:$E$2858,'Datos 2'!AD1926)</f>
        <v>1</v>
      </c>
    </row>
    <row r="1927" spans="30:31">
      <c r="AD1927">
        <f t="shared" si="45"/>
        <v>20201925</v>
      </c>
      <c r="AE1927">
        <f>COUNTIF(Ventas!$E$2:$E$2858,'Datos 2'!AD1927)</f>
        <v>1</v>
      </c>
    </row>
    <row r="1928" spans="30:31">
      <c r="AD1928">
        <f t="shared" si="45"/>
        <v>20201926</v>
      </c>
      <c r="AE1928">
        <f>COUNTIF(Ventas!$E$2:$E$2858,'Datos 2'!AD1928)</f>
        <v>1</v>
      </c>
    </row>
    <row r="1929" spans="30:31">
      <c r="AD1929">
        <f t="shared" si="45"/>
        <v>20201927</v>
      </c>
      <c r="AE1929">
        <f>COUNTIF(Ventas!$E$2:$E$2858,'Datos 2'!AD1929)</f>
        <v>1</v>
      </c>
    </row>
    <row r="1930" spans="30:31">
      <c r="AD1930">
        <f t="shared" si="45"/>
        <v>20201928</v>
      </c>
      <c r="AE1930">
        <f>COUNTIF(Ventas!$E$2:$E$2858,'Datos 2'!AD1930)</f>
        <v>1</v>
      </c>
    </row>
    <row r="1931" spans="30:31">
      <c r="AD1931">
        <f t="shared" si="45"/>
        <v>20201929</v>
      </c>
      <c r="AE1931">
        <f>COUNTIF(Ventas!$E$2:$E$2858,'Datos 2'!AD1931)</f>
        <v>1</v>
      </c>
    </row>
    <row r="1932" spans="30:31">
      <c r="AD1932">
        <f t="shared" si="45"/>
        <v>20201930</v>
      </c>
      <c r="AE1932">
        <f>COUNTIF(Ventas!$E$2:$E$2858,'Datos 2'!AD1932)</f>
        <v>1</v>
      </c>
    </row>
    <row r="1933" spans="30:31">
      <c r="AD1933">
        <f t="shared" si="45"/>
        <v>20201931</v>
      </c>
      <c r="AE1933">
        <f>COUNTIF(Ventas!$E$2:$E$2858,'Datos 2'!AD1933)</f>
        <v>1</v>
      </c>
    </row>
    <row r="1934" spans="30:31">
      <c r="AD1934">
        <f t="shared" si="45"/>
        <v>20201932</v>
      </c>
      <c r="AE1934">
        <f>COUNTIF(Ventas!$E$2:$E$2858,'Datos 2'!AD1934)</f>
        <v>1</v>
      </c>
    </row>
    <row r="1935" spans="30:31">
      <c r="AD1935">
        <f t="shared" si="45"/>
        <v>20201933</v>
      </c>
      <c r="AE1935">
        <f>COUNTIF(Ventas!$E$2:$E$2858,'Datos 2'!AD1935)</f>
        <v>1</v>
      </c>
    </row>
    <row r="1936" spans="30:31">
      <c r="AD1936">
        <f t="shared" si="45"/>
        <v>20201934</v>
      </c>
      <c r="AE1936">
        <f>COUNTIF(Ventas!$E$2:$E$2858,'Datos 2'!AD1936)</f>
        <v>1</v>
      </c>
    </row>
    <row r="1937" spans="30:31">
      <c r="AD1937">
        <f t="shared" si="45"/>
        <v>20201935</v>
      </c>
      <c r="AE1937">
        <f>COUNTIF(Ventas!$E$2:$E$2858,'Datos 2'!AD1937)</f>
        <v>1</v>
      </c>
    </row>
    <row r="1938" spans="30:31">
      <c r="AD1938">
        <f t="shared" si="45"/>
        <v>20201936</v>
      </c>
      <c r="AE1938">
        <f>COUNTIF(Ventas!$E$2:$E$2858,'Datos 2'!AD1938)</f>
        <v>1</v>
      </c>
    </row>
    <row r="1939" spans="30:31">
      <c r="AD1939">
        <f t="shared" si="45"/>
        <v>20201937</v>
      </c>
      <c r="AE1939">
        <f>COUNTIF(Ventas!$E$2:$E$2858,'Datos 2'!AD1939)</f>
        <v>1</v>
      </c>
    </row>
    <row r="1940" spans="30:31">
      <c r="AD1940">
        <f t="shared" si="45"/>
        <v>20201938</v>
      </c>
      <c r="AE1940">
        <f>COUNTIF(Ventas!$E$2:$E$2858,'Datos 2'!AD1940)</f>
        <v>1</v>
      </c>
    </row>
    <row r="1941" spans="30:31">
      <c r="AD1941">
        <f t="shared" si="45"/>
        <v>20201939</v>
      </c>
      <c r="AE1941">
        <f>COUNTIF(Ventas!$E$2:$E$2858,'Datos 2'!AD1941)</f>
        <v>1</v>
      </c>
    </row>
    <row r="1942" spans="30:31">
      <c r="AD1942">
        <f t="shared" si="45"/>
        <v>20201940</v>
      </c>
      <c r="AE1942">
        <f>COUNTIF(Ventas!$E$2:$E$2858,'Datos 2'!AD1942)</f>
        <v>1</v>
      </c>
    </row>
    <row r="1943" spans="30:31">
      <c r="AD1943">
        <f t="shared" si="45"/>
        <v>20201941</v>
      </c>
      <c r="AE1943">
        <f>COUNTIF(Ventas!$E$2:$E$2858,'Datos 2'!AD1943)</f>
        <v>1</v>
      </c>
    </row>
    <row r="1944" spans="30:31">
      <c r="AD1944">
        <f t="shared" si="45"/>
        <v>20201942</v>
      </c>
      <c r="AE1944">
        <f>COUNTIF(Ventas!$E$2:$E$2858,'Datos 2'!AD1944)</f>
        <v>1</v>
      </c>
    </row>
    <row r="1945" spans="30:31">
      <c r="AD1945">
        <f t="shared" si="45"/>
        <v>20201943</v>
      </c>
      <c r="AE1945">
        <f>COUNTIF(Ventas!$E$2:$E$2858,'Datos 2'!AD1945)</f>
        <v>1</v>
      </c>
    </row>
    <row r="1946" spans="30:31">
      <c r="AD1946">
        <f t="shared" si="45"/>
        <v>20201944</v>
      </c>
      <c r="AE1946">
        <f>COUNTIF(Ventas!$E$2:$E$2858,'Datos 2'!AD1946)</f>
        <v>1</v>
      </c>
    </row>
    <row r="1947" spans="30:31">
      <c r="AD1947">
        <f t="shared" si="45"/>
        <v>20201945</v>
      </c>
      <c r="AE1947">
        <f>COUNTIF(Ventas!$E$2:$E$2858,'Datos 2'!AD1947)</f>
        <v>1</v>
      </c>
    </row>
    <row r="1948" spans="30:31">
      <c r="AD1948">
        <f t="shared" si="45"/>
        <v>20201946</v>
      </c>
      <c r="AE1948">
        <f>COUNTIF(Ventas!$E$2:$E$2858,'Datos 2'!AD1948)</f>
        <v>1</v>
      </c>
    </row>
    <row r="1949" spans="30:31">
      <c r="AD1949">
        <f t="shared" si="45"/>
        <v>20201947</v>
      </c>
      <c r="AE1949">
        <f>COUNTIF(Ventas!$E$2:$E$2858,'Datos 2'!AD1949)</f>
        <v>1</v>
      </c>
    </row>
    <row r="1950" spans="30:31">
      <c r="AD1950">
        <f t="shared" si="45"/>
        <v>20201948</v>
      </c>
      <c r="AE1950">
        <f>COUNTIF(Ventas!$E$2:$E$2858,'Datos 2'!AD1950)</f>
        <v>1</v>
      </c>
    </row>
    <row r="1951" spans="30:31">
      <c r="AD1951">
        <f t="shared" si="45"/>
        <v>20201949</v>
      </c>
      <c r="AE1951">
        <f>COUNTIF(Ventas!$E$2:$E$2858,'Datos 2'!AD1951)</f>
        <v>1</v>
      </c>
    </row>
    <row r="1952" spans="30:31">
      <c r="AD1952">
        <f t="shared" si="45"/>
        <v>20201950</v>
      </c>
      <c r="AE1952">
        <f>COUNTIF(Ventas!$E$2:$E$2858,'Datos 2'!AD1952)</f>
        <v>1</v>
      </c>
    </row>
    <row r="1953" spans="30:31">
      <c r="AD1953">
        <f t="shared" si="45"/>
        <v>20201951</v>
      </c>
      <c r="AE1953">
        <f>COUNTIF(Ventas!$E$2:$E$2858,'Datos 2'!AD1953)</f>
        <v>1</v>
      </c>
    </row>
    <row r="1954" spans="30:31">
      <c r="AD1954">
        <f t="shared" si="45"/>
        <v>20201952</v>
      </c>
      <c r="AE1954">
        <f>COUNTIF(Ventas!$E$2:$E$2858,'Datos 2'!AD1954)</f>
        <v>1</v>
      </c>
    </row>
    <row r="1955" spans="30:31">
      <c r="AD1955">
        <f t="shared" si="45"/>
        <v>20201953</v>
      </c>
      <c r="AE1955">
        <f>COUNTIF(Ventas!$E$2:$E$2858,'Datos 2'!AD1955)</f>
        <v>1</v>
      </c>
    </row>
    <row r="1956" spans="30:31">
      <c r="AD1956">
        <f t="shared" si="45"/>
        <v>20201954</v>
      </c>
      <c r="AE1956">
        <f>COUNTIF(Ventas!$E$2:$E$2858,'Datos 2'!AD1956)</f>
        <v>1</v>
      </c>
    </row>
    <row r="1957" spans="30:31">
      <c r="AD1957">
        <f t="shared" si="45"/>
        <v>20201955</v>
      </c>
      <c r="AE1957">
        <f>COUNTIF(Ventas!$E$2:$E$2858,'Datos 2'!AD1957)</f>
        <v>1</v>
      </c>
    </row>
    <row r="1958" spans="30:31">
      <c r="AD1958">
        <f t="shared" si="45"/>
        <v>20201956</v>
      </c>
      <c r="AE1958">
        <f>COUNTIF(Ventas!$E$2:$E$2858,'Datos 2'!AD1958)</f>
        <v>1</v>
      </c>
    </row>
    <row r="1959" spans="30:31">
      <c r="AD1959">
        <f t="shared" si="45"/>
        <v>20201957</v>
      </c>
      <c r="AE1959">
        <f>COUNTIF(Ventas!$E$2:$E$2858,'Datos 2'!AD1959)</f>
        <v>1</v>
      </c>
    </row>
    <row r="1960" spans="30:31">
      <c r="AD1960">
        <f t="shared" si="45"/>
        <v>20201958</v>
      </c>
      <c r="AE1960">
        <f>COUNTIF(Ventas!$E$2:$E$2858,'Datos 2'!AD1960)</f>
        <v>1</v>
      </c>
    </row>
    <row r="1961" spans="30:31">
      <c r="AD1961">
        <f t="shared" si="45"/>
        <v>20201959</v>
      </c>
      <c r="AE1961">
        <f>COUNTIF(Ventas!$E$2:$E$2858,'Datos 2'!AD1961)</f>
        <v>1</v>
      </c>
    </row>
    <row r="1962" spans="30:31">
      <c r="AD1962">
        <f t="shared" si="45"/>
        <v>20201960</v>
      </c>
      <c r="AE1962">
        <f>COUNTIF(Ventas!$E$2:$E$2858,'Datos 2'!AD1962)</f>
        <v>1</v>
      </c>
    </row>
    <row r="1963" spans="30:31">
      <c r="AD1963">
        <f t="shared" si="45"/>
        <v>20201961</v>
      </c>
      <c r="AE1963">
        <f>COUNTIF(Ventas!$E$2:$E$2858,'Datos 2'!AD1963)</f>
        <v>1</v>
      </c>
    </row>
    <row r="1964" spans="30:31">
      <c r="AD1964">
        <f t="shared" si="45"/>
        <v>20201962</v>
      </c>
      <c r="AE1964">
        <f>COUNTIF(Ventas!$E$2:$E$2858,'Datos 2'!AD1964)</f>
        <v>1</v>
      </c>
    </row>
    <row r="1965" spans="30:31">
      <c r="AD1965">
        <f t="shared" si="45"/>
        <v>20201963</v>
      </c>
      <c r="AE1965">
        <f>COUNTIF(Ventas!$E$2:$E$2858,'Datos 2'!AD1965)</f>
        <v>1</v>
      </c>
    </row>
    <row r="1966" spans="30:31">
      <c r="AD1966">
        <f t="shared" si="45"/>
        <v>20201964</v>
      </c>
      <c r="AE1966">
        <f>COUNTIF(Ventas!$E$2:$E$2858,'Datos 2'!AD1966)</f>
        <v>1</v>
      </c>
    </row>
    <row r="1967" spans="30:31">
      <c r="AD1967">
        <f t="shared" si="45"/>
        <v>20201965</v>
      </c>
      <c r="AE1967">
        <f>COUNTIF(Ventas!$E$2:$E$2858,'Datos 2'!AD1967)</f>
        <v>1</v>
      </c>
    </row>
    <row r="1968" spans="30:31">
      <c r="AD1968">
        <f t="shared" si="45"/>
        <v>20201966</v>
      </c>
      <c r="AE1968">
        <f>COUNTIF(Ventas!$E$2:$E$2858,'Datos 2'!AD1968)</f>
        <v>1</v>
      </c>
    </row>
    <row r="1969" spans="30:31">
      <c r="AD1969">
        <f t="shared" si="45"/>
        <v>20201967</v>
      </c>
      <c r="AE1969">
        <f>COUNTIF(Ventas!$E$2:$E$2858,'Datos 2'!AD1969)</f>
        <v>1</v>
      </c>
    </row>
    <row r="1970" spans="30:31">
      <c r="AD1970">
        <f t="shared" si="45"/>
        <v>20201968</v>
      </c>
      <c r="AE1970">
        <f>COUNTIF(Ventas!$E$2:$E$2858,'Datos 2'!AD1970)</f>
        <v>1</v>
      </c>
    </row>
    <row r="1971" spans="30:31">
      <c r="AD1971">
        <f t="shared" si="45"/>
        <v>20201969</v>
      </c>
      <c r="AE1971">
        <f>COUNTIF(Ventas!$E$2:$E$2858,'Datos 2'!AD1971)</f>
        <v>1</v>
      </c>
    </row>
    <row r="1972" spans="30:31">
      <c r="AD1972">
        <f t="shared" si="45"/>
        <v>20201970</v>
      </c>
      <c r="AE1972">
        <f>COUNTIF(Ventas!$E$2:$E$2858,'Datos 2'!AD1972)</f>
        <v>1</v>
      </c>
    </row>
    <row r="1973" spans="30:31">
      <c r="AD1973">
        <f t="shared" si="45"/>
        <v>20201971</v>
      </c>
      <c r="AE1973">
        <f>COUNTIF(Ventas!$E$2:$E$2858,'Datos 2'!AD1973)</f>
        <v>1</v>
      </c>
    </row>
    <row r="1974" spans="30:31">
      <c r="AD1974">
        <f t="shared" si="45"/>
        <v>20201972</v>
      </c>
      <c r="AE1974">
        <f>COUNTIF(Ventas!$E$2:$E$2858,'Datos 2'!AD1974)</f>
        <v>1</v>
      </c>
    </row>
    <row r="1975" spans="30:31">
      <c r="AD1975">
        <f t="shared" si="45"/>
        <v>20201973</v>
      </c>
      <c r="AE1975">
        <f>COUNTIF(Ventas!$E$2:$E$2858,'Datos 2'!AD1975)</f>
        <v>1</v>
      </c>
    </row>
    <row r="1976" spans="30:31">
      <c r="AD1976">
        <f t="shared" si="45"/>
        <v>20201974</v>
      </c>
      <c r="AE1976">
        <f>COUNTIF(Ventas!$E$2:$E$2858,'Datos 2'!AD1976)</f>
        <v>1</v>
      </c>
    </row>
    <row r="1977" spans="30:31">
      <c r="AD1977">
        <f t="shared" si="45"/>
        <v>20201975</v>
      </c>
      <c r="AE1977">
        <f>COUNTIF(Ventas!$E$2:$E$2858,'Datos 2'!AD1977)</f>
        <v>1</v>
      </c>
    </row>
    <row r="1978" spans="30:31">
      <c r="AD1978">
        <f t="shared" si="45"/>
        <v>20201976</v>
      </c>
      <c r="AE1978">
        <f>COUNTIF(Ventas!$E$2:$E$2858,'Datos 2'!AD1978)</f>
        <v>1</v>
      </c>
    </row>
    <row r="1979" spans="30:31">
      <c r="AD1979">
        <f t="shared" si="45"/>
        <v>20201977</v>
      </c>
      <c r="AE1979">
        <f>COUNTIF(Ventas!$E$2:$E$2858,'Datos 2'!AD1979)</f>
        <v>1</v>
      </c>
    </row>
    <row r="1980" spans="30:31">
      <c r="AD1980">
        <f t="shared" si="45"/>
        <v>20201978</v>
      </c>
      <c r="AE1980">
        <f>COUNTIF(Ventas!$E$2:$E$2858,'Datos 2'!AD1980)</f>
        <v>1</v>
      </c>
    </row>
    <row r="1981" spans="30:31">
      <c r="AD1981">
        <f t="shared" si="45"/>
        <v>20201979</v>
      </c>
      <c r="AE1981">
        <f>COUNTIF(Ventas!$E$2:$E$2858,'Datos 2'!AD1981)</f>
        <v>1</v>
      </c>
    </row>
    <row r="1982" spans="30:31">
      <c r="AD1982">
        <f t="shared" si="45"/>
        <v>20201980</v>
      </c>
      <c r="AE1982">
        <f>COUNTIF(Ventas!$E$2:$E$2858,'Datos 2'!AD1982)</f>
        <v>1</v>
      </c>
    </row>
    <row r="1983" spans="30:31">
      <c r="AD1983">
        <f t="shared" si="45"/>
        <v>20201981</v>
      </c>
      <c r="AE1983">
        <f>COUNTIF(Ventas!$E$2:$E$2858,'Datos 2'!AD1983)</f>
        <v>1</v>
      </c>
    </row>
    <row r="1984" spans="30:31">
      <c r="AD1984">
        <f t="shared" si="45"/>
        <v>20201982</v>
      </c>
      <c r="AE1984">
        <f>COUNTIF(Ventas!$E$2:$E$2858,'Datos 2'!AD1984)</f>
        <v>1</v>
      </c>
    </row>
    <row r="1985" spans="30:31">
      <c r="AD1985">
        <f t="shared" si="45"/>
        <v>20201983</v>
      </c>
      <c r="AE1985">
        <f>COUNTIF(Ventas!$E$2:$E$2858,'Datos 2'!AD1985)</f>
        <v>1</v>
      </c>
    </row>
    <row r="1986" spans="30:31">
      <c r="AD1986">
        <f t="shared" si="45"/>
        <v>20201984</v>
      </c>
      <c r="AE1986">
        <f>COUNTIF(Ventas!$E$2:$E$2858,'Datos 2'!AD1986)</f>
        <v>1</v>
      </c>
    </row>
    <row r="1987" spans="30:31">
      <c r="AD1987">
        <f t="shared" si="45"/>
        <v>20201985</v>
      </c>
      <c r="AE1987">
        <f>COUNTIF(Ventas!$E$2:$E$2858,'Datos 2'!AD1987)</f>
        <v>1</v>
      </c>
    </row>
    <row r="1988" spans="30:31">
      <c r="AD1988">
        <f t="shared" si="45"/>
        <v>20201986</v>
      </c>
      <c r="AE1988">
        <f>COUNTIF(Ventas!$E$2:$E$2858,'Datos 2'!AD1988)</f>
        <v>1</v>
      </c>
    </row>
    <row r="1989" spans="30:31">
      <c r="AD1989">
        <f t="shared" ref="AD1989:AD2052" si="46">AD1988+1</f>
        <v>20201987</v>
      </c>
      <c r="AE1989">
        <f>COUNTIF(Ventas!$E$2:$E$2858,'Datos 2'!AD1989)</f>
        <v>1</v>
      </c>
    </row>
    <row r="1990" spans="30:31">
      <c r="AD1990">
        <f t="shared" si="46"/>
        <v>20201988</v>
      </c>
      <c r="AE1990">
        <f>COUNTIF(Ventas!$E$2:$E$2858,'Datos 2'!AD1990)</f>
        <v>1</v>
      </c>
    </row>
    <row r="1991" spans="30:31">
      <c r="AD1991">
        <f t="shared" si="46"/>
        <v>20201989</v>
      </c>
      <c r="AE1991">
        <f>COUNTIF(Ventas!$E$2:$E$2858,'Datos 2'!AD1991)</f>
        <v>1</v>
      </c>
    </row>
    <row r="1992" spans="30:31">
      <c r="AD1992">
        <f t="shared" si="46"/>
        <v>20201990</v>
      </c>
      <c r="AE1992">
        <f>COUNTIF(Ventas!$E$2:$E$2858,'Datos 2'!AD1992)</f>
        <v>1</v>
      </c>
    </row>
    <row r="1993" spans="30:31">
      <c r="AD1993">
        <f t="shared" si="46"/>
        <v>20201991</v>
      </c>
      <c r="AE1993">
        <f>COUNTIF(Ventas!$E$2:$E$2858,'Datos 2'!AD1993)</f>
        <v>1</v>
      </c>
    </row>
    <row r="1994" spans="30:31">
      <c r="AD1994">
        <f t="shared" si="46"/>
        <v>20201992</v>
      </c>
      <c r="AE1994">
        <f>COUNTIF(Ventas!$E$2:$E$2858,'Datos 2'!AD1994)</f>
        <v>1</v>
      </c>
    </row>
    <row r="1995" spans="30:31">
      <c r="AD1995">
        <f t="shared" si="46"/>
        <v>20201993</v>
      </c>
      <c r="AE1995">
        <f>COUNTIF(Ventas!$E$2:$E$2858,'Datos 2'!AD1995)</f>
        <v>1</v>
      </c>
    </row>
    <row r="1996" spans="30:31">
      <c r="AD1996">
        <f t="shared" si="46"/>
        <v>20201994</v>
      </c>
      <c r="AE1996">
        <f>COUNTIF(Ventas!$E$2:$E$2858,'Datos 2'!AD1996)</f>
        <v>1</v>
      </c>
    </row>
    <row r="1997" spans="30:31">
      <c r="AD1997">
        <f t="shared" si="46"/>
        <v>20201995</v>
      </c>
      <c r="AE1997">
        <f>COUNTIF(Ventas!$E$2:$E$2858,'Datos 2'!AD1997)</f>
        <v>1</v>
      </c>
    </row>
    <row r="1998" spans="30:31">
      <c r="AD1998">
        <f t="shared" si="46"/>
        <v>20201996</v>
      </c>
      <c r="AE1998">
        <f>COUNTIF(Ventas!$E$2:$E$2858,'Datos 2'!AD1998)</f>
        <v>1</v>
      </c>
    </row>
    <row r="1999" spans="30:31">
      <c r="AD1999">
        <f t="shared" si="46"/>
        <v>20201997</v>
      </c>
      <c r="AE1999">
        <f>COUNTIF(Ventas!$E$2:$E$2858,'Datos 2'!AD1999)</f>
        <v>1</v>
      </c>
    </row>
    <row r="2000" spans="30:31">
      <c r="AD2000">
        <f t="shared" si="46"/>
        <v>20201998</v>
      </c>
      <c r="AE2000">
        <f>COUNTIF(Ventas!$E$2:$E$2858,'Datos 2'!AD2000)</f>
        <v>1</v>
      </c>
    </row>
    <row r="2001" spans="30:31">
      <c r="AD2001">
        <f t="shared" si="46"/>
        <v>20201999</v>
      </c>
      <c r="AE2001">
        <f>COUNTIF(Ventas!$E$2:$E$2858,'Datos 2'!AD2001)</f>
        <v>1</v>
      </c>
    </row>
    <row r="2002" spans="30:31">
      <c r="AD2002">
        <f t="shared" si="46"/>
        <v>20202000</v>
      </c>
      <c r="AE2002">
        <f>COUNTIF(Ventas!$E$2:$E$2858,'Datos 2'!AD2002)</f>
        <v>1</v>
      </c>
    </row>
    <row r="2003" spans="30:31">
      <c r="AD2003">
        <f t="shared" si="46"/>
        <v>20202001</v>
      </c>
      <c r="AE2003">
        <f>COUNTIF(Ventas!$E$2:$E$2858,'Datos 2'!AD2003)</f>
        <v>1</v>
      </c>
    </row>
    <row r="2004" spans="30:31">
      <c r="AD2004">
        <f t="shared" si="46"/>
        <v>20202002</v>
      </c>
      <c r="AE2004">
        <f>COUNTIF(Ventas!$E$2:$E$2858,'Datos 2'!AD2004)</f>
        <v>1</v>
      </c>
    </row>
    <row r="2005" spans="30:31">
      <c r="AD2005">
        <f t="shared" si="46"/>
        <v>20202003</v>
      </c>
      <c r="AE2005">
        <f>COUNTIF(Ventas!$E$2:$E$2858,'Datos 2'!AD2005)</f>
        <v>1</v>
      </c>
    </row>
    <row r="2006" spans="30:31">
      <c r="AD2006">
        <f t="shared" si="46"/>
        <v>20202004</v>
      </c>
      <c r="AE2006">
        <f>COUNTIF(Ventas!$E$2:$E$2858,'Datos 2'!AD2006)</f>
        <v>1</v>
      </c>
    </row>
    <row r="2007" spans="30:31">
      <c r="AD2007">
        <f t="shared" si="46"/>
        <v>20202005</v>
      </c>
      <c r="AE2007">
        <f>COUNTIF(Ventas!$E$2:$E$2858,'Datos 2'!AD2007)</f>
        <v>1</v>
      </c>
    </row>
    <row r="2008" spans="30:31">
      <c r="AD2008">
        <f t="shared" si="46"/>
        <v>20202006</v>
      </c>
      <c r="AE2008">
        <f>COUNTIF(Ventas!$E$2:$E$2858,'Datos 2'!AD2008)</f>
        <v>1</v>
      </c>
    </row>
    <row r="2009" spans="30:31">
      <c r="AD2009">
        <f t="shared" si="46"/>
        <v>20202007</v>
      </c>
      <c r="AE2009">
        <f>COUNTIF(Ventas!$E$2:$E$2858,'Datos 2'!AD2009)</f>
        <v>1</v>
      </c>
    </row>
    <row r="2010" spans="30:31">
      <c r="AD2010">
        <f t="shared" si="46"/>
        <v>20202008</v>
      </c>
      <c r="AE2010">
        <f>COUNTIF(Ventas!$E$2:$E$2858,'Datos 2'!AD2010)</f>
        <v>1</v>
      </c>
    </row>
    <row r="2011" spans="30:31">
      <c r="AD2011">
        <f t="shared" si="46"/>
        <v>20202009</v>
      </c>
      <c r="AE2011">
        <f>COUNTIF(Ventas!$E$2:$E$2858,'Datos 2'!AD2011)</f>
        <v>1</v>
      </c>
    </row>
    <row r="2012" spans="30:31">
      <c r="AD2012">
        <f t="shared" si="46"/>
        <v>20202010</v>
      </c>
      <c r="AE2012">
        <f>COUNTIF(Ventas!$E$2:$E$2858,'Datos 2'!AD2012)</f>
        <v>1</v>
      </c>
    </row>
    <row r="2013" spans="30:31">
      <c r="AD2013">
        <f t="shared" si="46"/>
        <v>20202011</v>
      </c>
      <c r="AE2013">
        <f>COUNTIF(Ventas!$E$2:$E$2858,'Datos 2'!AD2013)</f>
        <v>1</v>
      </c>
    </row>
    <row r="2014" spans="30:31">
      <c r="AD2014">
        <f t="shared" si="46"/>
        <v>20202012</v>
      </c>
      <c r="AE2014">
        <f>COUNTIF(Ventas!$E$2:$E$2858,'Datos 2'!AD2014)</f>
        <v>1</v>
      </c>
    </row>
    <row r="2015" spans="30:31">
      <c r="AD2015">
        <f t="shared" si="46"/>
        <v>20202013</v>
      </c>
      <c r="AE2015">
        <f>COUNTIF(Ventas!$E$2:$E$2858,'Datos 2'!AD2015)</f>
        <v>1</v>
      </c>
    </row>
    <row r="2016" spans="30:31">
      <c r="AD2016">
        <f t="shared" si="46"/>
        <v>20202014</v>
      </c>
      <c r="AE2016">
        <f>COUNTIF(Ventas!$E$2:$E$2858,'Datos 2'!AD2016)</f>
        <v>1</v>
      </c>
    </row>
    <row r="2017" spans="30:31">
      <c r="AD2017">
        <f t="shared" si="46"/>
        <v>20202015</v>
      </c>
      <c r="AE2017">
        <f>COUNTIF(Ventas!$E$2:$E$2858,'Datos 2'!AD2017)</f>
        <v>1</v>
      </c>
    </row>
    <row r="2018" spans="30:31">
      <c r="AD2018">
        <f t="shared" si="46"/>
        <v>20202016</v>
      </c>
      <c r="AE2018">
        <f>COUNTIF(Ventas!$E$2:$E$2858,'Datos 2'!AD2018)</f>
        <v>1</v>
      </c>
    </row>
    <row r="2019" spans="30:31">
      <c r="AD2019">
        <f t="shared" si="46"/>
        <v>20202017</v>
      </c>
      <c r="AE2019">
        <f>COUNTIF(Ventas!$E$2:$E$2858,'Datos 2'!AD2019)</f>
        <v>1</v>
      </c>
    </row>
    <row r="2020" spans="30:31">
      <c r="AD2020">
        <f t="shared" si="46"/>
        <v>20202018</v>
      </c>
      <c r="AE2020">
        <f>COUNTIF(Ventas!$E$2:$E$2858,'Datos 2'!AD2020)</f>
        <v>1</v>
      </c>
    </row>
    <row r="2021" spans="30:31">
      <c r="AD2021">
        <f t="shared" si="46"/>
        <v>20202019</v>
      </c>
      <c r="AE2021">
        <f>COUNTIF(Ventas!$E$2:$E$2858,'Datos 2'!AD2021)</f>
        <v>1</v>
      </c>
    </row>
    <row r="2022" spans="30:31">
      <c r="AD2022">
        <f t="shared" si="46"/>
        <v>20202020</v>
      </c>
      <c r="AE2022">
        <f>COUNTIF(Ventas!$E$2:$E$2858,'Datos 2'!AD2022)</f>
        <v>1</v>
      </c>
    </row>
    <row r="2023" spans="30:31">
      <c r="AD2023">
        <f t="shared" si="46"/>
        <v>20202021</v>
      </c>
      <c r="AE2023">
        <f>COUNTIF(Ventas!$E$2:$E$2858,'Datos 2'!AD2023)</f>
        <v>1</v>
      </c>
    </row>
    <row r="2024" spans="30:31">
      <c r="AD2024">
        <f t="shared" si="46"/>
        <v>20202022</v>
      </c>
      <c r="AE2024">
        <f>COUNTIF(Ventas!$E$2:$E$2858,'Datos 2'!AD2024)</f>
        <v>1</v>
      </c>
    </row>
    <row r="2025" spans="30:31">
      <c r="AD2025">
        <f t="shared" si="46"/>
        <v>20202023</v>
      </c>
      <c r="AE2025">
        <f>COUNTIF(Ventas!$E$2:$E$2858,'Datos 2'!AD2025)</f>
        <v>1</v>
      </c>
    </row>
    <row r="2026" spans="30:31">
      <c r="AD2026">
        <f t="shared" si="46"/>
        <v>20202024</v>
      </c>
      <c r="AE2026">
        <f>COUNTIF(Ventas!$E$2:$E$2858,'Datos 2'!AD2026)</f>
        <v>1</v>
      </c>
    </row>
    <row r="2027" spans="30:31">
      <c r="AD2027">
        <f t="shared" si="46"/>
        <v>20202025</v>
      </c>
      <c r="AE2027">
        <f>COUNTIF(Ventas!$E$2:$E$2858,'Datos 2'!AD2027)</f>
        <v>1</v>
      </c>
    </row>
    <row r="2028" spans="30:31">
      <c r="AD2028">
        <f t="shared" si="46"/>
        <v>20202026</v>
      </c>
      <c r="AE2028">
        <f>COUNTIF(Ventas!$E$2:$E$2858,'Datos 2'!AD2028)</f>
        <v>1</v>
      </c>
    </row>
    <row r="2029" spans="30:31">
      <c r="AD2029">
        <f t="shared" si="46"/>
        <v>20202027</v>
      </c>
      <c r="AE2029">
        <f>COUNTIF(Ventas!$E$2:$E$2858,'Datos 2'!AD2029)</f>
        <v>1</v>
      </c>
    </row>
    <row r="2030" spans="30:31">
      <c r="AD2030">
        <f t="shared" si="46"/>
        <v>20202028</v>
      </c>
      <c r="AE2030">
        <f>COUNTIF(Ventas!$E$2:$E$2858,'Datos 2'!AD2030)</f>
        <v>1</v>
      </c>
    </row>
    <row r="2031" spans="30:31">
      <c r="AD2031">
        <f t="shared" si="46"/>
        <v>20202029</v>
      </c>
      <c r="AE2031">
        <f>COUNTIF(Ventas!$E$2:$E$2858,'Datos 2'!AD2031)</f>
        <v>1</v>
      </c>
    </row>
    <row r="2032" spans="30:31">
      <c r="AD2032">
        <f t="shared" si="46"/>
        <v>20202030</v>
      </c>
      <c r="AE2032">
        <f>COUNTIF(Ventas!$E$2:$E$2858,'Datos 2'!AD2032)</f>
        <v>1</v>
      </c>
    </row>
    <row r="2033" spans="30:31">
      <c r="AD2033">
        <f t="shared" si="46"/>
        <v>20202031</v>
      </c>
      <c r="AE2033">
        <f>COUNTIF(Ventas!$E$2:$E$2858,'Datos 2'!AD2033)</f>
        <v>1</v>
      </c>
    </row>
    <row r="2034" spans="30:31">
      <c r="AD2034">
        <f t="shared" si="46"/>
        <v>20202032</v>
      </c>
      <c r="AE2034">
        <f>COUNTIF(Ventas!$E$2:$E$2858,'Datos 2'!AD2034)</f>
        <v>1</v>
      </c>
    </row>
    <row r="2035" spans="30:31">
      <c r="AD2035">
        <f t="shared" si="46"/>
        <v>20202033</v>
      </c>
      <c r="AE2035">
        <f>COUNTIF(Ventas!$E$2:$E$2858,'Datos 2'!AD2035)</f>
        <v>1</v>
      </c>
    </row>
    <row r="2036" spans="30:31">
      <c r="AD2036">
        <f t="shared" si="46"/>
        <v>20202034</v>
      </c>
      <c r="AE2036">
        <f>COUNTIF(Ventas!$E$2:$E$2858,'Datos 2'!AD2036)</f>
        <v>1</v>
      </c>
    </row>
    <row r="2037" spans="30:31">
      <c r="AD2037">
        <f t="shared" si="46"/>
        <v>20202035</v>
      </c>
      <c r="AE2037">
        <f>COUNTIF(Ventas!$E$2:$E$2858,'Datos 2'!AD2037)</f>
        <v>1</v>
      </c>
    </row>
    <row r="2038" spans="30:31">
      <c r="AD2038">
        <f t="shared" si="46"/>
        <v>20202036</v>
      </c>
      <c r="AE2038">
        <f>COUNTIF(Ventas!$E$2:$E$2858,'Datos 2'!AD2038)</f>
        <v>1</v>
      </c>
    </row>
    <row r="2039" spans="30:31">
      <c r="AD2039">
        <f t="shared" si="46"/>
        <v>20202037</v>
      </c>
      <c r="AE2039">
        <f>COUNTIF(Ventas!$E$2:$E$2858,'Datos 2'!AD2039)</f>
        <v>1</v>
      </c>
    </row>
    <row r="2040" spans="30:31">
      <c r="AD2040">
        <f t="shared" si="46"/>
        <v>20202038</v>
      </c>
      <c r="AE2040">
        <f>COUNTIF(Ventas!$E$2:$E$2858,'Datos 2'!AD2040)</f>
        <v>1</v>
      </c>
    </row>
    <row r="2041" spans="30:31">
      <c r="AD2041">
        <f t="shared" si="46"/>
        <v>20202039</v>
      </c>
      <c r="AE2041">
        <f>COUNTIF(Ventas!$E$2:$E$2858,'Datos 2'!AD2041)</f>
        <v>1</v>
      </c>
    </row>
    <row r="2042" spans="30:31">
      <c r="AD2042">
        <f t="shared" si="46"/>
        <v>20202040</v>
      </c>
      <c r="AE2042">
        <f>COUNTIF(Ventas!$E$2:$E$2858,'Datos 2'!AD2042)</f>
        <v>1</v>
      </c>
    </row>
    <row r="2043" spans="30:31">
      <c r="AD2043">
        <f t="shared" si="46"/>
        <v>20202041</v>
      </c>
      <c r="AE2043">
        <f>COUNTIF(Ventas!$E$2:$E$2858,'Datos 2'!AD2043)</f>
        <v>1</v>
      </c>
    </row>
    <row r="2044" spans="30:31">
      <c r="AD2044">
        <f t="shared" si="46"/>
        <v>20202042</v>
      </c>
      <c r="AE2044">
        <f>COUNTIF(Ventas!$E$2:$E$2858,'Datos 2'!AD2044)</f>
        <v>1</v>
      </c>
    </row>
    <row r="2045" spans="30:31">
      <c r="AD2045">
        <f t="shared" si="46"/>
        <v>20202043</v>
      </c>
      <c r="AE2045">
        <f>COUNTIF(Ventas!$E$2:$E$2858,'Datos 2'!AD2045)</f>
        <v>1</v>
      </c>
    </row>
    <row r="2046" spans="30:31">
      <c r="AD2046">
        <f t="shared" si="46"/>
        <v>20202044</v>
      </c>
      <c r="AE2046">
        <f>COUNTIF(Ventas!$E$2:$E$2858,'Datos 2'!AD2046)</f>
        <v>1</v>
      </c>
    </row>
    <row r="2047" spans="30:31">
      <c r="AD2047">
        <f t="shared" si="46"/>
        <v>20202045</v>
      </c>
      <c r="AE2047">
        <f>COUNTIF(Ventas!$E$2:$E$2858,'Datos 2'!AD2047)</f>
        <v>1</v>
      </c>
    </row>
    <row r="2048" spans="30:31">
      <c r="AD2048">
        <f t="shared" si="46"/>
        <v>20202046</v>
      </c>
      <c r="AE2048">
        <f>COUNTIF(Ventas!$E$2:$E$2858,'Datos 2'!AD2048)</f>
        <v>1</v>
      </c>
    </row>
    <row r="2049" spans="30:31">
      <c r="AD2049">
        <f t="shared" si="46"/>
        <v>20202047</v>
      </c>
      <c r="AE2049">
        <f>COUNTIF(Ventas!$E$2:$E$2858,'Datos 2'!AD2049)</f>
        <v>1</v>
      </c>
    </row>
    <row r="2050" spans="30:31">
      <c r="AD2050">
        <f t="shared" si="46"/>
        <v>20202048</v>
      </c>
      <c r="AE2050">
        <f>COUNTIF(Ventas!$E$2:$E$2858,'Datos 2'!AD2050)</f>
        <v>1</v>
      </c>
    </row>
    <row r="2051" spans="30:31">
      <c r="AD2051">
        <f t="shared" si="46"/>
        <v>20202049</v>
      </c>
      <c r="AE2051">
        <f>COUNTIF(Ventas!$E$2:$E$2858,'Datos 2'!AD2051)</f>
        <v>1</v>
      </c>
    </row>
    <row r="2052" spans="30:31">
      <c r="AD2052">
        <f t="shared" si="46"/>
        <v>20202050</v>
      </c>
      <c r="AE2052">
        <f>COUNTIF(Ventas!$E$2:$E$2858,'Datos 2'!AD2052)</f>
        <v>1</v>
      </c>
    </row>
    <row r="2053" spans="30:31">
      <c r="AD2053">
        <f t="shared" ref="AD2053:AD2116" si="47">AD2052+1</f>
        <v>20202051</v>
      </c>
      <c r="AE2053">
        <f>COUNTIF(Ventas!$E$2:$E$2858,'Datos 2'!AD2053)</f>
        <v>1</v>
      </c>
    </row>
    <row r="2054" spans="30:31">
      <c r="AD2054">
        <f t="shared" si="47"/>
        <v>20202052</v>
      </c>
      <c r="AE2054">
        <f>COUNTIF(Ventas!$E$2:$E$2858,'Datos 2'!AD2054)</f>
        <v>1</v>
      </c>
    </row>
    <row r="2055" spans="30:31">
      <c r="AD2055">
        <f t="shared" si="47"/>
        <v>20202053</v>
      </c>
      <c r="AE2055">
        <f>COUNTIF(Ventas!$E$2:$E$2858,'Datos 2'!AD2055)</f>
        <v>1</v>
      </c>
    </row>
    <row r="2056" spans="30:31">
      <c r="AD2056">
        <f t="shared" si="47"/>
        <v>20202054</v>
      </c>
      <c r="AE2056">
        <f>COUNTIF(Ventas!$E$2:$E$2858,'Datos 2'!AD2056)</f>
        <v>1</v>
      </c>
    </row>
    <row r="2057" spans="30:31">
      <c r="AD2057">
        <f t="shared" si="47"/>
        <v>20202055</v>
      </c>
      <c r="AE2057">
        <f>COUNTIF(Ventas!$E$2:$E$2858,'Datos 2'!AD2057)</f>
        <v>1</v>
      </c>
    </row>
    <row r="2058" spans="30:31">
      <c r="AD2058">
        <f t="shared" si="47"/>
        <v>20202056</v>
      </c>
      <c r="AE2058">
        <f>COUNTIF(Ventas!$E$2:$E$2858,'Datos 2'!AD2058)</f>
        <v>1</v>
      </c>
    </row>
    <row r="2059" spans="30:31">
      <c r="AD2059">
        <f t="shared" si="47"/>
        <v>20202057</v>
      </c>
      <c r="AE2059">
        <f>COUNTIF(Ventas!$E$2:$E$2858,'Datos 2'!AD2059)</f>
        <v>1</v>
      </c>
    </row>
    <row r="2060" spans="30:31">
      <c r="AD2060">
        <f t="shared" si="47"/>
        <v>20202058</v>
      </c>
      <c r="AE2060">
        <f>COUNTIF(Ventas!$E$2:$E$2858,'Datos 2'!AD2060)</f>
        <v>1</v>
      </c>
    </row>
    <row r="2061" spans="30:31">
      <c r="AD2061">
        <f t="shared" si="47"/>
        <v>20202059</v>
      </c>
      <c r="AE2061">
        <f>COUNTIF(Ventas!$E$2:$E$2858,'Datos 2'!AD2061)</f>
        <v>1</v>
      </c>
    </row>
    <row r="2062" spans="30:31">
      <c r="AD2062">
        <f t="shared" si="47"/>
        <v>20202060</v>
      </c>
      <c r="AE2062">
        <f>COUNTIF(Ventas!$E$2:$E$2858,'Datos 2'!AD2062)</f>
        <v>1</v>
      </c>
    </row>
    <row r="2063" spans="30:31">
      <c r="AD2063">
        <f t="shared" si="47"/>
        <v>20202061</v>
      </c>
      <c r="AE2063">
        <f>COUNTIF(Ventas!$E$2:$E$2858,'Datos 2'!AD2063)</f>
        <v>1</v>
      </c>
    </row>
    <row r="2064" spans="30:31">
      <c r="AD2064">
        <f t="shared" si="47"/>
        <v>20202062</v>
      </c>
      <c r="AE2064">
        <f>COUNTIF(Ventas!$E$2:$E$2858,'Datos 2'!AD2064)</f>
        <v>1</v>
      </c>
    </row>
    <row r="2065" spans="30:31">
      <c r="AD2065">
        <f t="shared" si="47"/>
        <v>20202063</v>
      </c>
      <c r="AE2065">
        <f>COUNTIF(Ventas!$E$2:$E$2858,'Datos 2'!AD2065)</f>
        <v>1</v>
      </c>
    </row>
    <row r="2066" spans="30:31">
      <c r="AD2066">
        <f t="shared" si="47"/>
        <v>20202064</v>
      </c>
      <c r="AE2066">
        <f>COUNTIF(Ventas!$E$2:$E$2858,'Datos 2'!AD2066)</f>
        <v>1</v>
      </c>
    </row>
    <row r="2067" spans="30:31">
      <c r="AD2067">
        <f t="shared" si="47"/>
        <v>20202065</v>
      </c>
      <c r="AE2067">
        <f>COUNTIF(Ventas!$E$2:$E$2858,'Datos 2'!AD2067)</f>
        <v>1</v>
      </c>
    </row>
    <row r="2068" spans="30:31">
      <c r="AD2068">
        <f t="shared" si="47"/>
        <v>20202066</v>
      </c>
      <c r="AE2068">
        <f>COUNTIF(Ventas!$E$2:$E$2858,'Datos 2'!AD2068)</f>
        <v>1</v>
      </c>
    </row>
    <row r="2069" spans="30:31">
      <c r="AD2069">
        <f t="shared" si="47"/>
        <v>20202067</v>
      </c>
      <c r="AE2069">
        <f>COUNTIF(Ventas!$E$2:$E$2858,'Datos 2'!AD2069)</f>
        <v>1</v>
      </c>
    </row>
    <row r="2070" spans="30:31">
      <c r="AD2070">
        <f t="shared" si="47"/>
        <v>20202068</v>
      </c>
      <c r="AE2070">
        <f>COUNTIF(Ventas!$E$2:$E$2858,'Datos 2'!AD2070)</f>
        <v>1</v>
      </c>
    </row>
    <row r="2071" spans="30:31">
      <c r="AD2071">
        <f t="shared" si="47"/>
        <v>20202069</v>
      </c>
      <c r="AE2071">
        <f>COUNTIF(Ventas!$E$2:$E$2858,'Datos 2'!AD2071)</f>
        <v>1</v>
      </c>
    </row>
    <row r="2072" spans="30:31">
      <c r="AD2072">
        <f t="shared" si="47"/>
        <v>20202070</v>
      </c>
      <c r="AE2072">
        <f>COUNTIF(Ventas!$E$2:$E$2858,'Datos 2'!AD2072)</f>
        <v>1</v>
      </c>
    </row>
    <row r="2073" spans="30:31">
      <c r="AD2073">
        <f t="shared" si="47"/>
        <v>20202071</v>
      </c>
      <c r="AE2073">
        <f>COUNTIF(Ventas!$E$2:$E$2858,'Datos 2'!AD2073)</f>
        <v>1</v>
      </c>
    </row>
    <row r="2074" spans="30:31">
      <c r="AD2074">
        <f t="shared" si="47"/>
        <v>20202072</v>
      </c>
      <c r="AE2074">
        <f>COUNTIF(Ventas!$E$2:$E$2858,'Datos 2'!AD2074)</f>
        <v>1</v>
      </c>
    </row>
    <row r="2075" spans="30:31">
      <c r="AD2075">
        <f t="shared" si="47"/>
        <v>20202073</v>
      </c>
      <c r="AE2075">
        <f>COUNTIF(Ventas!$E$2:$E$2858,'Datos 2'!AD2075)</f>
        <v>1</v>
      </c>
    </row>
    <row r="2076" spans="30:31">
      <c r="AD2076">
        <f t="shared" si="47"/>
        <v>20202074</v>
      </c>
      <c r="AE2076">
        <f>COUNTIF(Ventas!$E$2:$E$2858,'Datos 2'!AD2076)</f>
        <v>1</v>
      </c>
    </row>
    <row r="2077" spans="30:31">
      <c r="AD2077">
        <f t="shared" si="47"/>
        <v>20202075</v>
      </c>
      <c r="AE2077">
        <f>COUNTIF(Ventas!$E$2:$E$2858,'Datos 2'!AD2077)</f>
        <v>1</v>
      </c>
    </row>
    <row r="2078" spans="30:31">
      <c r="AD2078">
        <f t="shared" si="47"/>
        <v>20202076</v>
      </c>
      <c r="AE2078">
        <f>COUNTIF(Ventas!$E$2:$E$2858,'Datos 2'!AD2078)</f>
        <v>1</v>
      </c>
    </row>
    <row r="2079" spans="30:31">
      <c r="AD2079">
        <f t="shared" si="47"/>
        <v>20202077</v>
      </c>
      <c r="AE2079">
        <f>COUNTIF(Ventas!$E$2:$E$2858,'Datos 2'!AD2079)</f>
        <v>1</v>
      </c>
    </row>
    <row r="2080" spans="30:31">
      <c r="AD2080">
        <f t="shared" si="47"/>
        <v>20202078</v>
      </c>
      <c r="AE2080">
        <f>COUNTIF(Ventas!$E$2:$E$2858,'Datos 2'!AD2080)</f>
        <v>1</v>
      </c>
    </row>
    <row r="2081" spans="30:31">
      <c r="AD2081">
        <f t="shared" si="47"/>
        <v>20202079</v>
      </c>
      <c r="AE2081">
        <f>COUNTIF(Ventas!$E$2:$E$2858,'Datos 2'!AD2081)</f>
        <v>1</v>
      </c>
    </row>
    <row r="2082" spans="30:31">
      <c r="AD2082">
        <f t="shared" si="47"/>
        <v>20202080</v>
      </c>
      <c r="AE2082">
        <f>COUNTIF(Ventas!$E$2:$E$2858,'Datos 2'!AD2082)</f>
        <v>1</v>
      </c>
    </row>
    <row r="2083" spans="30:31">
      <c r="AD2083">
        <f t="shared" si="47"/>
        <v>20202081</v>
      </c>
      <c r="AE2083">
        <f>COUNTIF(Ventas!$E$2:$E$2858,'Datos 2'!AD2083)</f>
        <v>1</v>
      </c>
    </row>
    <row r="2084" spans="30:31">
      <c r="AD2084">
        <f t="shared" si="47"/>
        <v>20202082</v>
      </c>
      <c r="AE2084">
        <f>COUNTIF(Ventas!$E$2:$E$2858,'Datos 2'!AD2084)</f>
        <v>1</v>
      </c>
    </row>
    <row r="2085" spans="30:31">
      <c r="AD2085">
        <f t="shared" si="47"/>
        <v>20202083</v>
      </c>
      <c r="AE2085">
        <f>COUNTIF(Ventas!$E$2:$E$2858,'Datos 2'!AD2085)</f>
        <v>1</v>
      </c>
    </row>
    <row r="2086" spans="30:31">
      <c r="AD2086">
        <f t="shared" si="47"/>
        <v>20202084</v>
      </c>
      <c r="AE2086">
        <f>COUNTIF(Ventas!$E$2:$E$2858,'Datos 2'!AD2086)</f>
        <v>1</v>
      </c>
    </row>
    <row r="2087" spans="30:31">
      <c r="AD2087">
        <f t="shared" si="47"/>
        <v>20202085</v>
      </c>
      <c r="AE2087">
        <f>COUNTIF(Ventas!$E$2:$E$2858,'Datos 2'!AD2087)</f>
        <v>1</v>
      </c>
    </row>
    <row r="2088" spans="30:31">
      <c r="AD2088">
        <f t="shared" si="47"/>
        <v>20202086</v>
      </c>
      <c r="AE2088">
        <f>COUNTIF(Ventas!$E$2:$E$2858,'Datos 2'!AD2088)</f>
        <v>1</v>
      </c>
    </row>
    <row r="2089" spans="30:31">
      <c r="AD2089">
        <f t="shared" si="47"/>
        <v>20202087</v>
      </c>
      <c r="AE2089">
        <f>COUNTIF(Ventas!$E$2:$E$2858,'Datos 2'!AD2089)</f>
        <v>1</v>
      </c>
    </row>
    <row r="2090" spans="30:31">
      <c r="AD2090">
        <f t="shared" si="47"/>
        <v>20202088</v>
      </c>
      <c r="AE2090">
        <f>COUNTIF(Ventas!$E$2:$E$2858,'Datos 2'!AD2090)</f>
        <v>1</v>
      </c>
    </row>
    <row r="2091" spans="30:31">
      <c r="AD2091">
        <f t="shared" si="47"/>
        <v>20202089</v>
      </c>
      <c r="AE2091">
        <f>COUNTIF(Ventas!$E$2:$E$2858,'Datos 2'!AD2091)</f>
        <v>1</v>
      </c>
    </row>
    <row r="2092" spans="30:31">
      <c r="AD2092">
        <f t="shared" si="47"/>
        <v>20202090</v>
      </c>
      <c r="AE2092">
        <f>COUNTIF(Ventas!$E$2:$E$2858,'Datos 2'!AD2092)</f>
        <v>1</v>
      </c>
    </row>
    <row r="2093" spans="30:31">
      <c r="AD2093">
        <f t="shared" si="47"/>
        <v>20202091</v>
      </c>
      <c r="AE2093">
        <f>COUNTIF(Ventas!$E$2:$E$2858,'Datos 2'!AD2093)</f>
        <v>1</v>
      </c>
    </row>
    <row r="2094" spans="30:31">
      <c r="AD2094">
        <f t="shared" si="47"/>
        <v>20202092</v>
      </c>
      <c r="AE2094">
        <f>COUNTIF(Ventas!$E$2:$E$2858,'Datos 2'!AD2094)</f>
        <v>1</v>
      </c>
    </row>
    <row r="2095" spans="30:31">
      <c r="AD2095">
        <f t="shared" si="47"/>
        <v>20202093</v>
      </c>
      <c r="AE2095">
        <f>COUNTIF(Ventas!$E$2:$E$2858,'Datos 2'!AD2095)</f>
        <v>1</v>
      </c>
    </row>
    <row r="2096" spans="30:31">
      <c r="AD2096">
        <f t="shared" si="47"/>
        <v>20202094</v>
      </c>
      <c r="AE2096">
        <f>COUNTIF(Ventas!$E$2:$E$2858,'Datos 2'!AD2096)</f>
        <v>1</v>
      </c>
    </row>
    <row r="2097" spans="30:31">
      <c r="AD2097">
        <f t="shared" si="47"/>
        <v>20202095</v>
      </c>
      <c r="AE2097">
        <f>COUNTIF(Ventas!$E$2:$E$2858,'Datos 2'!AD2097)</f>
        <v>1</v>
      </c>
    </row>
    <row r="2098" spans="30:31">
      <c r="AD2098">
        <f t="shared" si="47"/>
        <v>20202096</v>
      </c>
      <c r="AE2098">
        <f>COUNTIF(Ventas!$E$2:$E$2858,'Datos 2'!AD2098)</f>
        <v>1</v>
      </c>
    </row>
    <row r="2099" spans="30:31">
      <c r="AD2099">
        <f t="shared" si="47"/>
        <v>20202097</v>
      </c>
      <c r="AE2099">
        <f>COUNTIF(Ventas!$E$2:$E$2858,'Datos 2'!AD2099)</f>
        <v>1</v>
      </c>
    </row>
    <row r="2100" spans="30:31">
      <c r="AD2100">
        <f t="shared" si="47"/>
        <v>20202098</v>
      </c>
      <c r="AE2100">
        <f>COUNTIF(Ventas!$E$2:$E$2858,'Datos 2'!AD2100)</f>
        <v>1</v>
      </c>
    </row>
    <row r="2101" spans="30:31">
      <c r="AD2101">
        <f t="shared" si="47"/>
        <v>20202099</v>
      </c>
      <c r="AE2101">
        <f>COUNTIF(Ventas!$E$2:$E$2858,'Datos 2'!AD2101)</f>
        <v>1</v>
      </c>
    </row>
    <row r="2102" spans="30:31">
      <c r="AD2102">
        <f t="shared" si="47"/>
        <v>20202100</v>
      </c>
      <c r="AE2102">
        <f>COUNTIF(Ventas!$E$2:$E$2858,'Datos 2'!AD2102)</f>
        <v>1</v>
      </c>
    </row>
    <row r="2103" spans="30:31">
      <c r="AD2103">
        <f t="shared" si="47"/>
        <v>20202101</v>
      </c>
      <c r="AE2103">
        <f>COUNTIF(Ventas!$E$2:$E$2858,'Datos 2'!AD2103)</f>
        <v>1</v>
      </c>
    </row>
    <row r="2104" spans="30:31">
      <c r="AD2104">
        <f t="shared" si="47"/>
        <v>20202102</v>
      </c>
      <c r="AE2104">
        <f>COUNTIF(Ventas!$E$2:$E$2858,'Datos 2'!AD2104)</f>
        <v>1</v>
      </c>
    </row>
    <row r="2105" spans="30:31">
      <c r="AD2105">
        <f t="shared" si="47"/>
        <v>20202103</v>
      </c>
      <c r="AE2105">
        <f>COUNTIF(Ventas!$E$2:$E$2858,'Datos 2'!AD2105)</f>
        <v>1</v>
      </c>
    </row>
    <row r="2106" spans="30:31">
      <c r="AD2106">
        <f t="shared" si="47"/>
        <v>20202104</v>
      </c>
      <c r="AE2106">
        <f>COUNTIF(Ventas!$E$2:$E$2858,'Datos 2'!AD2106)</f>
        <v>1</v>
      </c>
    </row>
    <row r="2107" spans="30:31">
      <c r="AD2107">
        <f t="shared" si="47"/>
        <v>20202105</v>
      </c>
      <c r="AE2107">
        <f>COUNTIF(Ventas!$E$2:$E$2858,'Datos 2'!AD2107)</f>
        <v>1</v>
      </c>
    </row>
    <row r="2108" spans="30:31">
      <c r="AD2108">
        <f t="shared" si="47"/>
        <v>20202106</v>
      </c>
      <c r="AE2108">
        <f>COUNTIF(Ventas!$E$2:$E$2858,'Datos 2'!AD2108)</f>
        <v>1</v>
      </c>
    </row>
    <row r="2109" spans="30:31">
      <c r="AD2109">
        <f t="shared" si="47"/>
        <v>20202107</v>
      </c>
      <c r="AE2109">
        <f>COUNTIF(Ventas!$E$2:$E$2858,'Datos 2'!AD2109)</f>
        <v>1</v>
      </c>
    </row>
    <row r="2110" spans="30:31">
      <c r="AD2110">
        <f t="shared" si="47"/>
        <v>20202108</v>
      </c>
      <c r="AE2110">
        <f>COUNTIF(Ventas!$E$2:$E$2858,'Datos 2'!AD2110)</f>
        <v>1</v>
      </c>
    </row>
    <row r="2111" spans="30:31">
      <c r="AD2111">
        <f t="shared" si="47"/>
        <v>20202109</v>
      </c>
      <c r="AE2111">
        <f>COUNTIF(Ventas!$E$2:$E$2858,'Datos 2'!AD2111)</f>
        <v>1</v>
      </c>
    </row>
    <row r="2112" spans="30:31">
      <c r="AD2112">
        <f t="shared" si="47"/>
        <v>20202110</v>
      </c>
      <c r="AE2112">
        <f>COUNTIF(Ventas!$E$2:$E$2858,'Datos 2'!AD2112)</f>
        <v>1</v>
      </c>
    </row>
    <row r="2113" spans="30:31">
      <c r="AD2113">
        <f t="shared" si="47"/>
        <v>20202111</v>
      </c>
      <c r="AE2113">
        <f>COUNTIF(Ventas!$E$2:$E$2858,'Datos 2'!AD2113)</f>
        <v>1</v>
      </c>
    </row>
    <row r="2114" spans="30:31">
      <c r="AD2114">
        <f t="shared" si="47"/>
        <v>20202112</v>
      </c>
      <c r="AE2114">
        <f>COUNTIF(Ventas!$E$2:$E$2858,'Datos 2'!AD2114)</f>
        <v>1</v>
      </c>
    </row>
    <row r="2115" spans="30:31">
      <c r="AD2115">
        <f t="shared" si="47"/>
        <v>20202113</v>
      </c>
      <c r="AE2115">
        <f>COUNTIF(Ventas!$E$2:$E$2858,'Datos 2'!AD2115)</f>
        <v>1</v>
      </c>
    </row>
    <row r="2116" spans="30:31">
      <c r="AD2116">
        <f t="shared" si="47"/>
        <v>20202114</v>
      </c>
      <c r="AE2116">
        <f>COUNTIF(Ventas!$E$2:$E$2858,'Datos 2'!AD2116)</f>
        <v>1</v>
      </c>
    </row>
    <row r="2117" spans="30:31">
      <c r="AD2117">
        <f t="shared" ref="AD2117:AD2180" si="48">AD2116+1</f>
        <v>20202115</v>
      </c>
      <c r="AE2117">
        <f>COUNTIF(Ventas!$E$2:$E$2858,'Datos 2'!AD2117)</f>
        <v>1</v>
      </c>
    </row>
    <row r="2118" spans="30:31">
      <c r="AD2118">
        <f t="shared" si="48"/>
        <v>20202116</v>
      </c>
      <c r="AE2118">
        <f>COUNTIF(Ventas!$E$2:$E$2858,'Datos 2'!AD2118)</f>
        <v>1</v>
      </c>
    </row>
    <row r="2119" spans="30:31">
      <c r="AD2119">
        <f t="shared" si="48"/>
        <v>20202117</v>
      </c>
      <c r="AE2119">
        <f>COUNTIF(Ventas!$E$2:$E$2858,'Datos 2'!AD2119)</f>
        <v>1</v>
      </c>
    </row>
    <row r="2120" spans="30:31">
      <c r="AD2120">
        <f t="shared" si="48"/>
        <v>20202118</v>
      </c>
      <c r="AE2120">
        <f>COUNTIF(Ventas!$E$2:$E$2858,'Datos 2'!AD2120)</f>
        <v>1</v>
      </c>
    </row>
    <row r="2121" spans="30:31">
      <c r="AD2121">
        <f t="shared" si="48"/>
        <v>20202119</v>
      </c>
      <c r="AE2121">
        <f>COUNTIF(Ventas!$E$2:$E$2858,'Datos 2'!AD2121)</f>
        <v>1</v>
      </c>
    </row>
    <row r="2122" spans="30:31">
      <c r="AD2122">
        <f t="shared" si="48"/>
        <v>20202120</v>
      </c>
      <c r="AE2122">
        <f>COUNTIF(Ventas!$E$2:$E$2858,'Datos 2'!AD2122)</f>
        <v>1</v>
      </c>
    </row>
    <row r="2123" spans="30:31">
      <c r="AD2123">
        <f t="shared" si="48"/>
        <v>20202121</v>
      </c>
      <c r="AE2123">
        <f>COUNTIF(Ventas!$E$2:$E$2858,'Datos 2'!AD2123)</f>
        <v>1</v>
      </c>
    </row>
    <row r="2124" spans="30:31">
      <c r="AD2124">
        <f t="shared" si="48"/>
        <v>20202122</v>
      </c>
      <c r="AE2124">
        <f>COUNTIF(Ventas!$E$2:$E$2858,'Datos 2'!AD2124)</f>
        <v>1</v>
      </c>
    </row>
    <row r="2125" spans="30:31">
      <c r="AD2125">
        <f t="shared" si="48"/>
        <v>20202123</v>
      </c>
      <c r="AE2125">
        <f>COUNTIF(Ventas!$E$2:$E$2858,'Datos 2'!AD2125)</f>
        <v>1</v>
      </c>
    </row>
    <row r="2126" spans="30:31">
      <c r="AD2126">
        <f t="shared" si="48"/>
        <v>20202124</v>
      </c>
      <c r="AE2126">
        <f>COUNTIF(Ventas!$E$2:$E$2858,'Datos 2'!AD2126)</f>
        <v>1</v>
      </c>
    </row>
    <row r="2127" spans="30:31">
      <c r="AD2127">
        <f t="shared" si="48"/>
        <v>20202125</v>
      </c>
      <c r="AE2127">
        <f>COUNTIF(Ventas!$E$2:$E$2858,'Datos 2'!AD2127)</f>
        <v>1</v>
      </c>
    </row>
    <row r="2128" spans="30:31">
      <c r="AD2128">
        <f t="shared" si="48"/>
        <v>20202126</v>
      </c>
      <c r="AE2128">
        <f>COUNTIF(Ventas!$E$2:$E$2858,'Datos 2'!AD2128)</f>
        <v>1</v>
      </c>
    </row>
    <row r="2129" spans="30:31">
      <c r="AD2129">
        <f t="shared" si="48"/>
        <v>20202127</v>
      </c>
      <c r="AE2129">
        <f>COUNTIF(Ventas!$E$2:$E$2858,'Datos 2'!AD2129)</f>
        <v>1</v>
      </c>
    </row>
    <row r="2130" spans="30:31">
      <c r="AD2130">
        <f t="shared" si="48"/>
        <v>20202128</v>
      </c>
      <c r="AE2130">
        <f>COUNTIF(Ventas!$E$2:$E$2858,'Datos 2'!AD2130)</f>
        <v>1</v>
      </c>
    </row>
    <row r="2131" spans="30:31">
      <c r="AD2131">
        <f t="shared" si="48"/>
        <v>20202129</v>
      </c>
      <c r="AE2131">
        <f>COUNTIF(Ventas!$E$2:$E$2858,'Datos 2'!AD2131)</f>
        <v>1</v>
      </c>
    </row>
    <row r="2132" spans="30:31">
      <c r="AD2132">
        <f t="shared" si="48"/>
        <v>20202130</v>
      </c>
      <c r="AE2132">
        <f>COUNTIF(Ventas!$E$2:$E$2858,'Datos 2'!AD2132)</f>
        <v>1</v>
      </c>
    </row>
    <row r="2133" spans="30:31">
      <c r="AD2133">
        <f t="shared" si="48"/>
        <v>20202131</v>
      </c>
      <c r="AE2133">
        <f>COUNTIF(Ventas!$E$2:$E$2858,'Datos 2'!AD2133)</f>
        <v>1</v>
      </c>
    </row>
    <row r="2134" spans="30:31">
      <c r="AD2134">
        <f t="shared" si="48"/>
        <v>20202132</v>
      </c>
      <c r="AE2134">
        <f>COUNTIF(Ventas!$E$2:$E$2858,'Datos 2'!AD2134)</f>
        <v>2</v>
      </c>
    </row>
    <row r="2135" spans="30:31">
      <c r="AD2135">
        <f t="shared" si="48"/>
        <v>20202133</v>
      </c>
      <c r="AE2135">
        <f>COUNTIF(Ventas!$E$2:$E$2858,'Datos 2'!AD2135)</f>
        <v>1</v>
      </c>
    </row>
    <row r="2136" spans="30:31">
      <c r="AD2136">
        <f t="shared" si="48"/>
        <v>20202134</v>
      </c>
      <c r="AE2136">
        <f>COUNTIF(Ventas!$E$2:$E$2858,'Datos 2'!AD2136)</f>
        <v>1</v>
      </c>
    </row>
    <row r="2137" spans="30:31">
      <c r="AD2137">
        <f t="shared" si="48"/>
        <v>20202135</v>
      </c>
      <c r="AE2137">
        <f>COUNTIF(Ventas!$E$2:$E$2858,'Datos 2'!AD2137)</f>
        <v>1</v>
      </c>
    </row>
    <row r="2138" spans="30:31">
      <c r="AD2138">
        <f t="shared" si="48"/>
        <v>20202136</v>
      </c>
      <c r="AE2138">
        <f>COUNTIF(Ventas!$E$2:$E$2858,'Datos 2'!AD2138)</f>
        <v>1</v>
      </c>
    </row>
    <row r="2139" spans="30:31">
      <c r="AD2139">
        <f t="shared" si="48"/>
        <v>20202137</v>
      </c>
      <c r="AE2139">
        <f>COUNTIF(Ventas!$E$2:$E$2858,'Datos 2'!AD2139)</f>
        <v>1</v>
      </c>
    </row>
    <row r="2140" spans="30:31">
      <c r="AD2140">
        <f t="shared" si="48"/>
        <v>20202138</v>
      </c>
      <c r="AE2140">
        <f>COUNTIF(Ventas!$E$2:$E$2858,'Datos 2'!AD2140)</f>
        <v>1</v>
      </c>
    </row>
    <row r="2141" spans="30:31">
      <c r="AD2141">
        <f t="shared" si="48"/>
        <v>20202139</v>
      </c>
      <c r="AE2141">
        <f>COUNTIF(Ventas!$E$2:$E$2858,'Datos 2'!AD2141)</f>
        <v>1</v>
      </c>
    </row>
    <row r="2142" spans="30:31">
      <c r="AD2142">
        <f t="shared" si="48"/>
        <v>20202140</v>
      </c>
      <c r="AE2142">
        <f>COUNTIF(Ventas!$E$2:$E$2858,'Datos 2'!AD2142)</f>
        <v>1</v>
      </c>
    </row>
    <row r="2143" spans="30:31">
      <c r="AD2143">
        <f t="shared" si="48"/>
        <v>20202141</v>
      </c>
      <c r="AE2143">
        <f>COUNTIF(Ventas!$E$2:$E$2858,'Datos 2'!AD2143)</f>
        <v>1</v>
      </c>
    </row>
    <row r="2144" spans="30:31">
      <c r="AD2144">
        <f t="shared" si="48"/>
        <v>20202142</v>
      </c>
      <c r="AE2144">
        <f>COUNTIF(Ventas!$E$2:$E$2858,'Datos 2'!AD2144)</f>
        <v>1</v>
      </c>
    </row>
    <row r="2145" spans="30:31">
      <c r="AD2145">
        <f t="shared" si="48"/>
        <v>20202143</v>
      </c>
      <c r="AE2145">
        <f>COUNTIF(Ventas!$E$2:$E$2858,'Datos 2'!AD2145)</f>
        <v>1</v>
      </c>
    </row>
    <row r="2146" spans="30:31">
      <c r="AD2146">
        <f t="shared" si="48"/>
        <v>20202144</v>
      </c>
      <c r="AE2146">
        <f>COUNTIF(Ventas!$E$2:$E$2858,'Datos 2'!AD2146)</f>
        <v>1</v>
      </c>
    </row>
    <row r="2147" spans="30:31">
      <c r="AD2147">
        <f t="shared" si="48"/>
        <v>20202145</v>
      </c>
      <c r="AE2147">
        <f>COUNTIF(Ventas!$E$2:$E$2858,'Datos 2'!AD2147)</f>
        <v>1</v>
      </c>
    </row>
    <row r="2148" spans="30:31">
      <c r="AD2148">
        <f t="shared" si="48"/>
        <v>20202146</v>
      </c>
      <c r="AE2148">
        <f>COUNTIF(Ventas!$E$2:$E$2858,'Datos 2'!AD2148)</f>
        <v>1</v>
      </c>
    </row>
    <row r="2149" spans="30:31">
      <c r="AD2149">
        <f t="shared" si="48"/>
        <v>20202147</v>
      </c>
      <c r="AE2149">
        <f>COUNTIF(Ventas!$E$2:$E$2858,'Datos 2'!AD2149)</f>
        <v>1</v>
      </c>
    </row>
    <row r="2150" spans="30:31">
      <c r="AD2150">
        <f t="shared" si="48"/>
        <v>20202148</v>
      </c>
      <c r="AE2150">
        <f>COUNTIF(Ventas!$E$2:$E$2858,'Datos 2'!AD2150)</f>
        <v>1</v>
      </c>
    </row>
    <row r="2151" spans="30:31">
      <c r="AD2151">
        <f t="shared" si="48"/>
        <v>20202149</v>
      </c>
      <c r="AE2151">
        <f>COUNTIF(Ventas!$E$2:$E$2858,'Datos 2'!AD2151)</f>
        <v>1</v>
      </c>
    </row>
    <row r="2152" spans="30:31">
      <c r="AD2152">
        <f t="shared" si="48"/>
        <v>20202150</v>
      </c>
      <c r="AE2152">
        <f>COUNTIF(Ventas!$E$2:$E$2858,'Datos 2'!AD2152)</f>
        <v>1</v>
      </c>
    </row>
    <row r="2153" spans="30:31">
      <c r="AD2153">
        <f t="shared" si="48"/>
        <v>20202151</v>
      </c>
      <c r="AE2153">
        <f>COUNTIF(Ventas!$E$2:$E$2858,'Datos 2'!AD2153)</f>
        <v>1</v>
      </c>
    </row>
    <row r="2154" spans="30:31">
      <c r="AD2154">
        <f t="shared" si="48"/>
        <v>20202152</v>
      </c>
      <c r="AE2154">
        <f>COUNTIF(Ventas!$E$2:$E$2858,'Datos 2'!AD2154)</f>
        <v>1</v>
      </c>
    </row>
    <row r="2155" spans="30:31">
      <c r="AD2155">
        <f t="shared" si="48"/>
        <v>20202153</v>
      </c>
      <c r="AE2155">
        <f>COUNTIF(Ventas!$E$2:$E$2858,'Datos 2'!AD2155)</f>
        <v>1</v>
      </c>
    </row>
    <row r="2156" spans="30:31">
      <c r="AD2156">
        <f t="shared" si="48"/>
        <v>20202154</v>
      </c>
      <c r="AE2156">
        <f>COUNTIF(Ventas!$E$2:$E$2858,'Datos 2'!AD2156)</f>
        <v>1</v>
      </c>
    </row>
    <row r="2157" spans="30:31">
      <c r="AD2157">
        <f t="shared" si="48"/>
        <v>20202155</v>
      </c>
      <c r="AE2157">
        <f>COUNTIF(Ventas!$E$2:$E$2858,'Datos 2'!AD2157)</f>
        <v>1</v>
      </c>
    </row>
    <row r="2158" spans="30:31">
      <c r="AD2158">
        <f t="shared" si="48"/>
        <v>20202156</v>
      </c>
      <c r="AE2158">
        <f>COUNTIF(Ventas!$E$2:$E$2858,'Datos 2'!AD2158)</f>
        <v>1</v>
      </c>
    </row>
    <row r="2159" spans="30:31">
      <c r="AD2159">
        <f t="shared" si="48"/>
        <v>20202157</v>
      </c>
      <c r="AE2159">
        <f>COUNTIF(Ventas!$E$2:$E$2858,'Datos 2'!AD2159)</f>
        <v>1</v>
      </c>
    </row>
    <row r="2160" spans="30:31">
      <c r="AD2160">
        <f t="shared" si="48"/>
        <v>20202158</v>
      </c>
      <c r="AE2160">
        <f>COUNTIF(Ventas!$E$2:$E$2858,'Datos 2'!AD2160)</f>
        <v>1</v>
      </c>
    </row>
    <row r="2161" spans="30:31">
      <c r="AD2161">
        <f t="shared" si="48"/>
        <v>20202159</v>
      </c>
      <c r="AE2161">
        <f>COUNTIF(Ventas!$E$2:$E$2858,'Datos 2'!AD2161)</f>
        <v>1</v>
      </c>
    </row>
    <row r="2162" spans="30:31">
      <c r="AD2162">
        <f t="shared" si="48"/>
        <v>20202160</v>
      </c>
      <c r="AE2162">
        <f>COUNTIF(Ventas!$E$2:$E$2858,'Datos 2'!AD2162)</f>
        <v>1</v>
      </c>
    </row>
    <row r="2163" spans="30:31">
      <c r="AD2163">
        <f t="shared" si="48"/>
        <v>20202161</v>
      </c>
      <c r="AE2163">
        <f>COUNTIF(Ventas!$E$2:$E$2858,'Datos 2'!AD2163)</f>
        <v>1</v>
      </c>
    </row>
    <row r="2164" spans="30:31">
      <c r="AD2164">
        <f t="shared" si="48"/>
        <v>20202162</v>
      </c>
      <c r="AE2164">
        <f>COUNTIF(Ventas!$E$2:$E$2858,'Datos 2'!AD2164)</f>
        <v>1</v>
      </c>
    </row>
    <row r="2165" spans="30:31">
      <c r="AD2165">
        <f t="shared" si="48"/>
        <v>20202163</v>
      </c>
      <c r="AE2165">
        <f>COUNTIF(Ventas!$E$2:$E$2858,'Datos 2'!AD2165)</f>
        <v>1</v>
      </c>
    </row>
    <row r="2166" spans="30:31">
      <c r="AD2166">
        <f t="shared" si="48"/>
        <v>20202164</v>
      </c>
      <c r="AE2166">
        <f>COUNTIF(Ventas!$E$2:$E$2858,'Datos 2'!AD2166)</f>
        <v>1</v>
      </c>
    </row>
    <row r="2167" spans="30:31">
      <c r="AD2167">
        <f t="shared" si="48"/>
        <v>20202165</v>
      </c>
      <c r="AE2167">
        <f>COUNTIF(Ventas!$E$2:$E$2858,'Datos 2'!AD2167)</f>
        <v>1</v>
      </c>
    </row>
    <row r="2168" spans="30:31">
      <c r="AD2168">
        <f t="shared" si="48"/>
        <v>20202166</v>
      </c>
      <c r="AE2168">
        <f>COUNTIF(Ventas!$E$2:$E$2858,'Datos 2'!AD2168)</f>
        <v>1</v>
      </c>
    </row>
    <row r="2169" spans="30:31">
      <c r="AD2169">
        <f t="shared" si="48"/>
        <v>20202167</v>
      </c>
      <c r="AE2169">
        <f>COUNTIF(Ventas!$E$2:$E$2858,'Datos 2'!AD2169)</f>
        <v>1</v>
      </c>
    </row>
    <row r="2170" spans="30:31">
      <c r="AD2170">
        <f t="shared" si="48"/>
        <v>20202168</v>
      </c>
      <c r="AE2170">
        <f>COUNTIF(Ventas!$E$2:$E$2858,'Datos 2'!AD2170)</f>
        <v>1</v>
      </c>
    </row>
    <row r="2171" spans="30:31">
      <c r="AD2171">
        <f t="shared" si="48"/>
        <v>20202169</v>
      </c>
      <c r="AE2171">
        <f>COUNTIF(Ventas!$E$2:$E$2858,'Datos 2'!AD2171)</f>
        <v>1</v>
      </c>
    </row>
    <row r="2172" spans="30:31">
      <c r="AD2172">
        <f t="shared" si="48"/>
        <v>20202170</v>
      </c>
      <c r="AE2172">
        <f>COUNTIF(Ventas!$E$2:$E$2858,'Datos 2'!AD2172)</f>
        <v>1</v>
      </c>
    </row>
    <row r="2173" spans="30:31">
      <c r="AD2173">
        <f t="shared" si="48"/>
        <v>20202171</v>
      </c>
      <c r="AE2173">
        <f>COUNTIF(Ventas!$E$2:$E$2858,'Datos 2'!AD2173)</f>
        <v>1</v>
      </c>
    </row>
    <row r="2174" spans="30:31">
      <c r="AD2174">
        <f t="shared" si="48"/>
        <v>20202172</v>
      </c>
      <c r="AE2174">
        <f>COUNTIF(Ventas!$E$2:$E$2858,'Datos 2'!AD2174)</f>
        <v>1</v>
      </c>
    </row>
    <row r="2175" spans="30:31">
      <c r="AD2175">
        <f t="shared" si="48"/>
        <v>20202173</v>
      </c>
      <c r="AE2175">
        <f>COUNTIF(Ventas!$E$2:$E$2858,'Datos 2'!AD2175)</f>
        <v>1</v>
      </c>
    </row>
    <row r="2176" spans="30:31">
      <c r="AD2176">
        <f t="shared" si="48"/>
        <v>20202174</v>
      </c>
      <c r="AE2176">
        <f>COUNTIF(Ventas!$E$2:$E$2858,'Datos 2'!AD2176)</f>
        <v>1</v>
      </c>
    </row>
    <row r="2177" spans="30:31">
      <c r="AD2177">
        <f t="shared" si="48"/>
        <v>20202175</v>
      </c>
      <c r="AE2177">
        <f>COUNTIF(Ventas!$E$2:$E$2858,'Datos 2'!AD2177)</f>
        <v>1</v>
      </c>
    </row>
    <row r="2178" spans="30:31">
      <c r="AD2178">
        <f t="shared" si="48"/>
        <v>20202176</v>
      </c>
      <c r="AE2178">
        <f>COUNTIF(Ventas!$E$2:$E$2858,'Datos 2'!AD2178)</f>
        <v>1</v>
      </c>
    </row>
    <row r="2179" spans="30:31">
      <c r="AD2179">
        <f t="shared" si="48"/>
        <v>20202177</v>
      </c>
      <c r="AE2179">
        <f>COUNTIF(Ventas!$E$2:$E$2858,'Datos 2'!AD2179)</f>
        <v>1</v>
      </c>
    </row>
    <row r="2180" spans="30:31">
      <c r="AD2180">
        <f t="shared" si="48"/>
        <v>20202178</v>
      </c>
      <c r="AE2180">
        <f>COUNTIF(Ventas!$E$2:$E$2858,'Datos 2'!AD2180)</f>
        <v>1</v>
      </c>
    </row>
    <row r="2181" spans="30:31">
      <c r="AD2181">
        <f t="shared" ref="AD2181:AD2244" si="49">AD2180+1</f>
        <v>20202179</v>
      </c>
      <c r="AE2181">
        <f>COUNTIF(Ventas!$E$2:$E$2858,'Datos 2'!AD2181)</f>
        <v>1</v>
      </c>
    </row>
    <row r="2182" spans="30:31">
      <c r="AD2182">
        <f t="shared" si="49"/>
        <v>20202180</v>
      </c>
      <c r="AE2182">
        <f>COUNTIF(Ventas!$E$2:$E$2858,'Datos 2'!AD2182)</f>
        <v>1</v>
      </c>
    </row>
    <row r="2183" spans="30:31">
      <c r="AD2183">
        <f t="shared" si="49"/>
        <v>20202181</v>
      </c>
      <c r="AE2183">
        <f>COUNTIF(Ventas!$E$2:$E$2858,'Datos 2'!AD2183)</f>
        <v>1</v>
      </c>
    </row>
    <row r="2184" spans="30:31">
      <c r="AD2184">
        <f t="shared" si="49"/>
        <v>20202182</v>
      </c>
      <c r="AE2184">
        <f>COUNTIF(Ventas!$E$2:$E$2858,'Datos 2'!AD2184)</f>
        <v>1</v>
      </c>
    </row>
    <row r="2185" spans="30:31">
      <c r="AD2185">
        <f t="shared" si="49"/>
        <v>20202183</v>
      </c>
      <c r="AE2185">
        <f>COUNTIF(Ventas!$E$2:$E$2858,'Datos 2'!AD2185)</f>
        <v>1</v>
      </c>
    </row>
    <row r="2186" spans="30:31">
      <c r="AD2186">
        <f t="shared" si="49"/>
        <v>20202184</v>
      </c>
      <c r="AE2186">
        <f>COUNTIF(Ventas!$E$2:$E$2858,'Datos 2'!AD2186)</f>
        <v>1</v>
      </c>
    </row>
    <row r="2187" spans="30:31">
      <c r="AD2187">
        <f t="shared" si="49"/>
        <v>20202185</v>
      </c>
      <c r="AE2187">
        <f>COUNTIF(Ventas!$E$2:$E$2858,'Datos 2'!AD2187)</f>
        <v>1</v>
      </c>
    </row>
    <row r="2188" spans="30:31">
      <c r="AD2188">
        <f t="shared" si="49"/>
        <v>20202186</v>
      </c>
      <c r="AE2188">
        <f>COUNTIF(Ventas!$E$2:$E$2858,'Datos 2'!AD2188)</f>
        <v>1</v>
      </c>
    </row>
    <row r="2189" spans="30:31">
      <c r="AD2189">
        <f t="shared" si="49"/>
        <v>20202187</v>
      </c>
      <c r="AE2189">
        <f>COUNTIF(Ventas!$E$2:$E$2858,'Datos 2'!AD2189)</f>
        <v>1</v>
      </c>
    </row>
    <row r="2190" spans="30:31">
      <c r="AD2190">
        <f t="shared" si="49"/>
        <v>20202188</v>
      </c>
      <c r="AE2190">
        <f>COUNTIF(Ventas!$E$2:$E$2858,'Datos 2'!AD2190)</f>
        <v>1</v>
      </c>
    </row>
    <row r="2191" spans="30:31">
      <c r="AD2191">
        <f t="shared" si="49"/>
        <v>20202189</v>
      </c>
      <c r="AE2191">
        <f>COUNTIF(Ventas!$E$2:$E$2858,'Datos 2'!AD2191)</f>
        <v>1</v>
      </c>
    </row>
    <row r="2192" spans="30:31">
      <c r="AD2192">
        <f t="shared" si="49"/>
        <v>20202190</v>
      </c>
      <c r="AE2192">
        <f>COUNTIF(Ventas!$E$2:$E$2858,'Datos 2'!AD2192)</f>
        <v>1</v>
      </c>
    </row>
    <row r="2193" spans="30:31">
      <c r="AD2193">
        <f t="shared" si="49"/>
        <v>20202191</v>
      </c>
      <c r="AE2193">
        <f>COUNTIF(Ventas!$E$2:$E$2858,'Datos 2'!AD2193)</f>
        <v>1</v>
      </c>
    </row>
    <row r="2194" spans="30:31">
      <c r="AD2194">
        <f t="shared" si="49"/>
        <v>20202192</v>
      </c>
      <c r="AE2194">
        <f>COUNTIF(Ventas!$E$2:$E$2858,'Datos 2'!AD2194)</f>
        <v>1</v>
      </c>
    </row>
    <row r="2195" spans="30:31">
      <c r="AD2195">
        <f t="shared" si="49"/>
        <v>20202193</v>
      </c>
      <c r="AE2195">
        <f>COUNTIF(Ventas!$E$2:$E$2858,'Datos 2'!AD2195)</f>
        <v>1</v>
      </c>
    </row>
    <row r="2196" spans="30:31">
      <c r="AD2196">
        <f t="shared" si="49"/>
        <v>20202194</v>
      </c>
      <c r="AE2196">
        <f>COUNTIF(Ventas!$E$2:$E$2858,'Datos 2'!AD2196)</f>
        <v>1</v>
      </c>
    </row>
    <row r="2197" spans="30:31">
      <c r="AD2197">
        <f t="shared" si="49"/>
        <v>20202195</v>
      </c>
      <c r="AE2197">
        <f>COUNTIF(Ventas!$E$2:$E$2858,'Datos 2'!AD2197)</f>
        <v>1</v>
      </c>
    </row>
    <row r="2198" spans="30:31">
      <c r="AD2198">
        <f t="shared" si="49"/>
        <v>20202196</v>
      </c>
      <c r="AE2198">
        <f>COUNTIF(Ventas!$E$2:$E$2858,'Datos 2'!AD2198)</f>
        <v>1</v>
      </c>
    </row>
    <row r="2199" spans="30:31">
      <c r="AD2199">
        <f t="shared" si="49"/>
        <v>20202197</v>
      </c>
      <c r="AE2199">
        <f>COUNTIF(Ventas!$E$2:$E$2858,'Datos 2'!AD2199)</f>
        <v>1</v>
      </c>
    </row>
    <row r="2200" spans="30:31">
      <c r="AD2200">
        <f t="shared" si="49"/>
        <v>20202198</v>
      </c>
      <c r="AE2200">
        <f>COUNTIF(Ventas!$E$2:$E$2858,'Datos 2'!AD2200)</f>
        <v>1</v>
      </c>
    </row>
    <row r="2201" spans="30:31">
      <c r="AD2201">
        <f t="shared" si="49"/>
        <v>20202199</v>
      </c>
      <c r="AE2201">
        <f>COUNTIF(Ventas!$E$2:$E$2858,'Datos 2'!AD2201)</f>
        <v>1</v>
      </c>
    </row>
    <row r="2202" spans="30:31">
      <c r="AD2202">
        <f t="shared" si="49"/>
        <v>20202200</v>
      </c>
      <c r="AE2202">
        <f>COUNTIF(Ventas!$E$2:$E$2858,'Datos 2'!AD2202)</f>
        <v>1</v>
      </c>
    </row>
    <row r="2203" spans="30:31">
      <c r="AD2203">
        <f t="shared" si="49"/>
        <v>20202201</v>
      </c>
      <c r="AE2203">
        <f>COUNTIF(Ventas!$E$2:$E$2858,'Datos 2'!AD2203)</f>
        <v>1</v>
      </c>
    </row>
    <row r="2204" spans="30:31">
      <c r="AD2204">
        <f t="shared" si="49"/>
        <v>20202202</v>
      </c>
      <c r="AE2204">
        <f>COUNTIF(Ventas!$E$2:$E$2858,'Datos 2'!AD2204)</f>
        <v>1</v>
      </c>
    </row>
    <row r="2205" spans="30:31">
      <c r="AD2205">
        <f t="shared" si="49"/>
        <v>20202203</v>
      </c>
      <c r="AE2205">
        <f>COUNTIF(Ventas!$E$2:$E$2858,'Datos 2'!AD2205)</f>
        <v>1</v>
      </c>
    </row>
    <row r="2206" spans="30:31">
      <c r="AD2206">
        <f t="shared" si="49"/>
        <v>20202204</v>
      </c>
      <c r="AE2206">
        <f>COUNTIF(Ventas!$E$2:$E$2858,'Datos 2'!AD2206)</f>
        <v>1</v>
      </c>
    </row>
    <row r="2207" spans="30:31">
      <c r="AD2207">
        <f t="shared" si="49"/>
        <v>20202205</v>
      </c>
      <c r="AE2207">
        <f>COUNTIF(Ventas!$E$2:$E$2858,'Datos 2'!AD2207)</f>
        <v>1</v>
      </c>
    </row>
    <row r="2208" spans="30:31">
      <c r="AD2208">
        <f t="shared" si="49"/>
        <v>20202206</v>
      </c>
      <c r="AE2208">
        <f>COUNTIF(Ventas!$E$2:$E$2858,'Datos 2'!AD2208)</f>
        <v>1</v>
      </c>
    </row>
    <row r="2209" spans="30:31">
      <c r="AD2209">
        <f t="shared" si="49"/>
        <v>20202207</v>
      </c>
      <c r="AE2209">
        <f>COUNTIF(Ventas!$E$2:$E$2858,'Datos 2'!AD2209)</f>
        <v>1</v>
      </c>
    </row>
    <row r="2210" spans="30:31">
      <c r="AD2210">
        <f t="shared" si="49"/>
        <v>20202208</v>
      </c>
      <c r="AE2210">
        <f>COUNTIF(Ventas!$E$2:$E$2858,'Datos 2'!AD2210)</f>
        <v>1</v>
      </c>
    </row>
    <row r="2211" spans="30:31">
      <c r="AD2211">
        <f t="shared" si="49"/>
        <v>20202209</v>
      </c>
      <c r="AE2211">
        <f>COUNTIF(Ventas!$E$2:$E$2858,'Datos 2'!AD2211)</f>
        <v>1</v>
      </c>
    </row>
    <row r="2212" spans="30:31">
      <c r="AD2212">
        <f t="shared" si="49"/>
        <v>20202210</v>
      </c>
      <c r="AE2212">
        <f>COUNTIF(Ventas!$E$2:$E$2858,'Datos 2'!AD2212)</f>
        <v>1</v>
      </c>
    </row>
    <row r="2213" spans="30:31">
      <c r="AD2213">
        <f t="shared" si="49"/>
        <v>20202211</v>
      </c>
      <c r="AE2213">
        <f>COUNTIF(Ventas!$E$2:$E$2858,'Datos 2'!AD2213)</f>
        <v>1</v>
      </c>
    </row>
    <row r="2214" spans="30:31">
      <c r="AD2214">
        <f t="shared" si="49"/>
        <v>20202212</v>
      </c>
      <c r="AE2214">
        <f>COUNTIF(Ventas!$E$2:$E$2858,'Datos 2'!AD2214)</f>
        <v>1</v>
      </c>
    </row>
    <row r="2215" spans="30:31">
      <c r="AD2215">
        <f t="shared" si="49"/>
        <v>20202213</v>
      </c>
      <c r="AE2215">
        <f>COUNTIF(Ventas!$E$2:$E$2858,'Datos 2'!AD2215)</f>
        <v>1</v>
      </c>
    </row>
    <row r="2216" spans="30:31">
      <c r="AD2216">
        <f t="shared" si="49"/>
        <v>20202214</v>
      </c>
      <c r="AE2216">
        <f>COUNTIF(Ventas!$E$2:$E$2858,'Datos 2'!AD2216)</f>
        <v>1</v>
      </c>
    </row>
    <row r="2217" spans="30:31">
      <c r="AD2217">
        <f t="shared" si="49"/>
        <v>20202215</v>
      </c>
      <c r="AE2217">
        <f>COUNTIF(Ventas!$E$2:$E$2858,'Datos 2'!AD2217)</f>
        <v>1</v>
      </c>
    </row>
    <row r="2218" spans="30:31">
      <c r="AD2218">
        <f t="shared" si="49"/>
        <v>20202216</v>
      </c>
      <c r="AE2218">
        <f>COUNTIF(Ventas!$E$2:$E$2858,'Datos 2'!AD2218)</f>
        <v>1</v>
      </c>
    </row>
    <row r="2219" spans="30:31">
      <c r="AD2219">
        <f t="shared" si="49"/>
        <v>20202217</v>
      </c>
      <c r="AE2219">
        <f>COUNTIF(Ventas!$E$2:$E$2858,'Datos 2'!AD2219)</f>
        <v>1</v>
      </c>
    </row>
    <row r="2220" spans="30:31">
      <c r="AD2220">
        <f t="shared" si="49"/>
        <v>20202218</v>
      </c>
      <c r="AE2220">
        <f>COUNTIF(Ventas!$E$2:$E$2858,'Datos 2'!AD2220)</f>
        <v>1</v>
      </c>
    </row>
    <row r="2221" spans="30:31">
      <c r="AD2221">
        <f t="shared" si="49"/>
        <v>20202219</v>
      </c>
      <c r="AE2221">
        <f>COUNTIF(Ventas!$E$2:$E$2858,'Datos 2'!AD2221)</f>
        <v>1</v>
      </c>
    </row>
    <row r="2222" spans="30:31">
      <c r="AD2222">
        <f t="shared" si="49"/>
        <v>20202220</v>
      </c>
      <c r="AE2222">
        <f>COUNTIF(Ventas!$E$2:$E$2858,'Datos 2'!AD2222)</f>
        <v>1</v>
      </c>
    </row>
    <row r="2223" spans="30:31">
      <c r="AD2223">
        <f t="shared" si="49"/>
        <v>20202221</v>
      </c>
      <c r="AE2223">
        <f>COUNTIF(Ventas!$E$2:$E$2858,'Datos 2'!AD2223)</f>
        <v>1</v>
      </c>
    </row>
    <row r="2224" spans="30:31">
      <c r="AD2224">
        <f t="shared" si="49"/>
        <v>20202222</v>
      </c>
      <c r="AE2224">
        <f>COUNTIF(Ventas!$E$2:$E$2858,'Datos 2'!AD2224)</f>
        <v>1</v>
      </c>
    </row>
    <row r="2225" spans="30:31">
      <c r="AD2225">
        <f t="shared" si="49"/>
        <v>20202223</v>
      </c>
      <c r="AE2225">
        <f>COUNTIF(Ventas!$E$2:$E$2858,'Datos 2'!AD2225)</f>
        <v>1</v>
      </c>
    </row>
    <row r="2226" spans="30:31">
      <c r="AD2226">
        <f t="shared" si="49"/>
        <v>20202224</v>
      </c>
      <c r="AE2226">
        <f>COUNTIF(Ventas!$E$2:$E$2858,'Datos 2'!AD2226)</f>
        <v>1</v>
      </c>
    </row>
    <row r="2227" spans="30:31">
      <c r="AD2227">
        <f t="shared" si="49"/>
        <v>20202225</v>
      </c>
      <c r="AE2227">
        <f>COUNTIF(Ventas!$E$2:$E$2858,'Datos 2'!AD2227)</f>
        <v>1</v>
      </c>
    </row>
    <row r="2228" spans="30:31">
      <c r="AD2228">
        <f t="shared" si="49"/>
        <v>20202226</v>
      </c>
      <c r="AE2228">
        <f>COUNTIF(Ventas!$E$2:$E$2858,'Datos 2'!AD2228)</f>
        <v>1</v>
      </c>
    </row>
    <row r="2229" spans="30:31">
      <c r="AD2229">
        <f t="shared" si="49"/>
        <v>20202227</v>
      </c>
      <c r="AE2229">
        <f>COUNTIF(Ventas!$E$2:$E$2858,'Datos 2'!AD2229)</f>
        <v>1</v>
      </c>
    </row>
    <row r="2230" spans="30:31">
      <c r="AD2230">
        <f t="shared" si="49"/>
        <v>20202228</v>
      </c>
      <c r="AE2230">
        <f>COUNTIF(Ventas!$E$2:$E$2858,'Datos 2'!AD2230)</f>
        <v>1</v>
      </c>
    </row>
    <row r="2231" spans="30:31">
      <c r="AD2231">
        <f t="shared" si="49"/>
        <v>20202229</v>
      </c>
      <c r="AE2231">
        <f>COUNTIF(Ventas!$E$2:$E$2858,'Datos 2'!AD2231)</f>
        <v>1</v>
      </c>
    </row>
    <row r="2232" spans="30:31">
      <c r="AD2232">
        <f t="shared" si="49"/>
        <v>20202230</v>
      </c>
      <c r="AE2232">
        <f>COUNTIF(Ventas!$E$2:$E$2858,'Datos 2'!AD2232)</f>
        <v>1</v>
      </c>
    </row>
    <row r="2233" spans="30:31">
      <c r="AD2233">
        <f t="shared" si="49"/>
        <v>20202231</v>
      </c>
      <c r="AE2233">
        <f>COUNTIF(Ventas!$E$2:$E$2858,'Datos 2'!AD2233)</f>
        <v>1</v>
      </c>
    </row>
    <row r="2234" spans="30:31">
      <c r="AD2234">
        <f t="shared" si="49"/>
        <v>20202232</v>
      </c>
      <c r="AE2234">
        <f>COUNTIF(Ventas!$E$2:$E$2858,'Datos 2'!AD2234)</f>
        <v>1</v>
      </c>
    </row>
    <row r="2235" spans="30:31">
      <c r="AD2235">
        <f t="shared" si="49"/>
        <v>20202233</v>
      </c>
      <c r="AE2235">
        <f>COUNTIF(Ventas!$E$2:$E$2858,'Datos 2'!AD2235)</f>
        <v>1</v>
      </c>
    </row>
    <row r="2236" spans="30:31">
      <c r="AD2236">
        <f t="shared" si="49"/>
        <v>20202234</v>
      </c>
      <c r="AE2236">
        <f>COUNTIF(Ventas!$E$2:$E$2858,'Datos 2'!AD2236)</f>
        <v>1</v>
      </c>
    </row>
    <row r="2237" spans="30:31">
      <c r="AD2237">
        <f t="shared" si="49"/>
        <v>20202235</v>
      </c>
      <c r="AE2237">
        <f>COUNTIF(Ventas!$E$2:$E$2858,'Datos 2'!AD2237)</f>
        <v>1</v>
      </c>
    </row>
    <row r="2238" spans="30:31">
      <c r="AD2238">
        <f t="shared" si="49"/>
        <v>20202236</v>
      </c>
      <c r="AE2238">
        <f>COUNTIF(Ventas!$E$2:$E$2858,'Datos 2'!AD2238)</f>
        <v>1</v>
      </c>
    </row>
    <row r="2239" spans="30:31">
      <c r="AD2239">
        <f t="shared" si="49"/>
        <v>20202237</v>
      </c>
      <c r="AE2239">
        <f>COUNTIF(Ventas!$E$2:$E$2858,'Datos 2'!AD2239)</f>
        <v>1</v>
      </c>
    </row>
    <row r="2240" spans="30:31">
      <c r="AD2240">
        <f t="shared" si="49"/>
        <v>20202238</v>
      </c>
      <c r="AE2240">
        <f>COUNTIF(Ventas!$E$2:$E$2858,'Datos 2'!AD2240)</f>
        <v>1</v>
      </c>
    </row>
    <row r="2241" spans="30:31">
      <c r="AD2241">
        <f t="shared" si="49"/>
        <v>20202239</v>
      </c>
      <c r="AE2241">
        <f>COUNTIF(Ventas!$E$2:$E$2858,'Datos 2'!AD2241)</f>
        <v>1</v>
      </c>
    </row>
    <row r="2242" spans="30:31">
      <c r="AD2242">
        <f t="shared" si="49"/>
        <v>20202240</v>
      </c>
      <c r="AE2242">
        <f>COUNTIF(Ventas!$E$2:$E$2858,'Datos 2'!AD2242)</f>
        <v>1</v>
      </c>
    </row>
    <row r="2243" spans="30:31">
      <c r="AD2243">
        <f t="shared" si="49"/>
        <v>20202241</v>
      </c>
      <c r="AE2243">
        <f>COUNTIF(Ventas!$E$2:$E$2858,'Datos 2'!AD2243)</f>
        <v>1</v>
      </c>
    </row>
    <row r="2244" spans="30:31">
      <c r="AD2244">
        <f t="shared" si="49"/>
        <v>20202242</v>
      </c>
      <c r="AE2244">
        <f>COUNTIF(Ventas!$E$2:$E$2858,'Datos 2'!AD2244)</f>
        <v>1</v>
      </c>
    </row>
    <row r="2245" spans="30:31">
      <c r="AD2245">
        <f t="shared" ref="AD2245:AD2308" si="50">AD2244+1</f>
        <v>20202243</v>
      </c>
      <c r="AE2245">
        <f>COUNTIF(Ventas!$E$2:$E$2858,'Datos 2'!AD2245)</f>
        <v>1</v>
      </c>
    </row>
    <row r="2246" spans="30:31">
      <c r="AD2246">
        <f t="shared" si="50"/>
        <v>20202244</v>
      </c>
      <c r="AE2246">
        <f>COUNTIF(Ventas!$E$2:$E$2858,'Datos 2'!AD2246)</f>
        <v>1</v>
      </c>
    </row>
    <row r="2247" spans="30:31">
      <c r="AD2247">
        <f t="shared" si="50"/>
        <v>20202245</v>
      </c>
      <c r="AE2247">
        <f>COUNTIF(Ventas!$E$2:$E$2858,'Datos 2'!AD2247)</f>
        <v>1</v>
      </c>
    </row>
    <row r="2248" spans="30:31">
      <c r="AD2248">
        <f t="shared" si="50"/>
        <v>20202246</v>
      </c>
      <c r="AE2248">
        <f>COUNTIF(Ventas!$E$2:$E$2858,'Datos 2'!AD2248)</f>
        <v>1</v>
      </c>
    </row>
    <row r="2249" spans="30:31">
      <c r="AD2249">
        <f t="shared" si="50"/>
        <v>20202247</v>
      </c>
      <c r="AE2249">
        <f>COUNTIF(Ventas!$E$2:$E$2858,'Datos 2'!AD2249)</f>
        <v>1</v>
      </c>
    </row>
    <row r="2250" spans="30:31">
      <c r="AD2250">
        <f t="shared" si="50"/>
        <v>20202248</v>
      </c>
      <c r="AE2250">
        <f>COUNTIF(Ventas!$E$2:$E$2858,'Datos 2'!AD2250)</f>
        <v>1</v>
      </c>
    </row>
    <row r="2251" spans="30:31">
      <c r="AD2251">
        <f t="shared" si="50"/>
        <v>20202249</v>
      </c>
      <c r="AE2251">
        <f>COUNTIF(Ventas!$E$2:$E$2858,'Datos 2'!AD2251)</f>
        <v>1</v>
      </c>
    </row>
    <row r="2252" spans="30:31">
      <c r="AD2252">
        <f t="shared" si="50"/>
        <v>20202250</v>
      </c>
      <c r="AE2252">
        <f>COUNTIF(Ventas!$E$2:$E$2858,'Datos 2'!AD2252)</f>
        <v>1</v>
      </c>
    </row>
    <row r="2253" spans="30:31">
      <c r="AD2253">
        <f t="shared" si="50"/>
        <v>20202251</v>
      </c>
      <c r="AE2253">
        <f>COUNTIF(Ventas!$E$2:$E$2858,'Datos 2'!AD2253)</f>
        <v>1</v>
      </c>
    </row>
    <row r="2254" spans="30:31">
      <c r="AD2254">
        <f t="shared" si="50"/>
        <v>20202252</v>
      </c>
      <c r="AE2254">
        <f>COUNTIF(Ventas!$E$2:$E$2858,'Datos 2'!AD2254)</f>
        <v>1</v>
      </c>
    </row>
    <row r="2255" spans="30:31">
      <c r="AD2255">
        <f t="shared" si="50"/>
        <v>20202253</v>
      </c>
      <c r="AE2255">
        <f>COUNTIF(Ventas!$E$2:$E$2858,'Datos 2'!AD2255)</f>
        <v>1</v>
      </c>
    </row>
    <row r="2256" spans="30:31">
      <c r="AD2256">
        <f t="shared" si="50"/>
        <v>20202254</v>
      </c>
      <c r="AE2256">
        <f>COUNTIF(Ventas!$E$2:$E$2858,'Datos 2'!AD2256)</f>
        <v>1</v>
      </c>
    </row>
    <row r="2257" spans="30:31">
      <c r="AD2257">
        <f t="shared" si="50"/>
        <v>20202255</v>
      </c>
      <c r="AE2257">
        <f>COUNTIF(Ventas!$E$2:$E$2858,'Datos 2'!AD2257)</f>
        <v>1</v>
      </c>
    </row>
    <row r="2258" spans="30:31">
      <c r="AD2258">
        <f t="shared" si="50"/>
        <v>20202256</v>
      </c>
      <c r="AE2258">
        <f>COUNTIF(Ventas!$E$2:$E$2858,'Datos 2'!AD2258)</f>
        <v>1</v>
      </c>
    </row>
    <row r="2259" spans="30:31">
      <c r="AD2259">
        <f t="shared" si="50"/>
        <v>20202257</v>
      </c>
      <c r="AE2259">
        <f>COUNTIF(Ventas!$E$2:$E$2858,'Datos 2'!AD2259)</f>
        <v>1</v>
      </c>
    </row>
    <row r="2260" spans="30:31">
      <c r="AD2260">
        <f t="shared" si="50"/>
        <v>20202258</v>
      </c>
      <c r="AE2260">
        <f>COUNTIF(Ventas!$E$2:$E$2858,'Datos 2'!AD2260)</f>
        <v>1</v>
      </c>
    </row>
    <row r="2261" spans="30:31">
      <c r="AD2261">
        <f t="shared" si="50"/>
        <v>20202259</v>
      </c>
      <c r="AE2261">
        <f>COUNTIF(Ventas!$E$2:$E$2858,'Datos 2'!AD2261)</f>
        <v>1</v>
      </c>
    </row>
    <row r="2262" spans="30:31">
      <c r="AD2262">
        <f t="shared" si="50"/>
        <v>20202260</v>
      </c>
      <c r="AE2262">
        <f>COUNTIF(Ventas!$E$2:$E$2858,'Datos 2'!AD2262)</f>
        <v>1</v>
      </c>
    </row>
    <row r="2263" spans="30:31">
      <c r="AD2263">
        <f t="shared" si="50"/>
        <v>20202261</v>
      </c>
      <c r="AE2263">
        <f>COUNTIF(Ventas!$E$2:$E$2858,'Datos 2'!AD2263)</f>
        <v>1</v>
      </c>
    </row>
    <row r="2264" spans="30:31">
      <c r="AD2264">
        <f t="shared" si="50"/>
        <v>20202262</v>
      </c>
      <c r="AE2264">
        <f>COUNTIF(Ventas!$E$2:$E$2858,'Datos 2'!AD2264)</f>
        <v>1</v>
      </c>
    </row>
    <row r="2265" spans="30:31">
      <c r="AD2265">
        <f t="shared" si="50"/>
        <v>20202263</v>
      </c>
      <c r="AE2265">
        <f>COUNTIF(Ventas!$E$2:$E$2858,'Datos 2'!AD2265)</f>
        <v>1</v>
      </c>
    </row>
    <row r="2266" spans="30:31">
      <c r="AD2266">
        <f t="shared" si="50"/>
        <v>20202264</v>
      </c>
      <c r="AE2266">
        <f>COUNTIF(Ventas!$E$2:$E$2858,'Datos 2'!AD2266)</f>
        <v>1</v>
      </c>
    </row>
    <row r="2267" spans="30:31">
      <c r="AD2267">
        <f t="shared" si="50"/>
        <v>20202265</v>
      </c>
      <c r="AE2267">
        <f>COUNTIF(Ventas!$E$2:$E$2858,'Datos 2'!AD2267)</f>
        <v>1</v>
      </c>
    </row>
    <row r="2268" spans="30:31">
      <c r="AD2268">
        <f t="shared" si="50"/>
        <v>20202266</v>
      </c>
      <c r="AE2268">
        <f>COUNTIF(Ventas!$E$2:$E$2858,'Datos 2'!AD2268)</f>
        <v>1</v>
      </c>
    </row>
    <row r="2269" spans="30:31">
      <c r="AD2269">
        <f t="shared" si="50"/>
        <v>20202267</v>
      </c>
      <c r="AE2269">
        <f>COUNTIF(Ventas!$E$2:$E$2858,'Datos 2'!AD2269)</f>
        <v>1</v>
      </c>
    </row>
    <row r="2270" spans="30:31">
      <c r="AD2270">
        <f t="shared" si="50"/>
        <v>20202268</v>
      </c>
      <c r="AE2270">
        <f>COUNTIF(Ventas!$E$2:$E$2858,'Datos 2'!AD2270)</f>
        <v>1</v>
      </c>
    </row>
    <row r="2271" spans="30:31">
      <c r="AD2271">
        <f t="shared" si="50"/>
        <v>20202269</v>
      </c>
      <c r="AE2271">
        <f>COUNTIF(Ventas!$E$2:$E$2858,'Datos 2'!AD2271)</f>
        <v>1</v>
      </c>
    </row>
    <row r="2272" spans="30:31">
      <c r="AD2272">
        <f t="shared" si="50"/>
        <v>20202270</v>
      </c>
      <c r="AE2272">
        <f>COUNTIF(Ventas!$E$2:$E$2858,'Datos 2'!AD2272)</f>
        <v>1</v>
      </c>
    </row>
    <row r="2273" spans="30:31">
      <c r="AD2273">
        <f t="shared" si="50"/>
        <v>20202271</v>
      </c>
      <c r="AE2273">
        <f>COUNTIF(Ventas!$E$2:$E$2858,'Datos 2'!AD2273)</f>
        <v>1</v>
      </c>
    </row>
    <row r="2274" spans="30:31">
      <c r="AD2274">
        <f t="shared" si="50"/>
        <v>20202272</v>
      </c>
      <c r="AE2274">
        <f>COUNTIF(Ventas!$E$2:$E$2858,'Datos 2'!AD2274)</f>
        <v>1</v>
      </c>
    </row>
    <row r="2275" spans="30:31">
      <c r="AD2275">
        <f t="shared" si="50"/>
        <v>20202273</v>
      </c>
      <c r="AE2275">
        <f>COUNTIF(Ventas!$E$2:$E$2858,'Datos 2'!AD2275)</f>
        <v>1</v>
      </c>
    </row>
    <row r="2276" spans="30:31">
      <c r="AD2276">
        <f t="shared" si="50"/>
        <v>20202274</v>
      </c>
      <c r="AE2276">
        <f>COUNTIF(Ventas!$E$2:$E$2858,'Datos 2'!AD2276)</f>
        <v>1</v>
      </c>
    </row>
    <row r="2277" spans="30:31">
      <c r="AD2277">
        <f t="shared" si="50"/>
        <v>20202275</v>
      </c>
      <c r="AE2277">
        <f>COUNTIF(Ventas!$E$2:$E$2858,'Datos 2'!AD2277)</f>
        <v>1</v>
      </c>
    </row>
    <row r="2278" spans="30:31">
      <c r="AD2278">
        <f t="shared" si="50"/>
        <v>20202276</v>
      </c>
      <c r="AE2278">
        <f>COUNTIF(Ventas!$E$2:$E$2858,'Datos 2'!AD2278)</f>
        <v>1</v>
      </c>
    </row>
    <row r="2279" spans="30:31">
      <c r="AD2279">
        <f t="shared" si="50"/>
        <v>20202277</v>
      </c>
      <c r="AE2279">
        <f>COUNTIF(Ventas!$E$2:$E$2858,'Datos 2'!AD2279)</f>
        <v>1</v>
      </c>
    </row>
    <row r="2280" spans="30:31">
      <c r="AD2280">
        <f t="shared" si="50"/>
        <v>20202278</v>
      </c>
      <c r="AE2280">
        <f>COUNTIF(Ventas!$E$2:$E$2858,'Datos 2'!AD2280)</f>
        <v>1</v>
      </c>
    </row>
    <row r="2281" spans="30:31">
      <c r="AD2281">
        <f t="shared" si="50"/>
        <v>20202279</v>
      </c>
      <c r="AE2281">
        <f>COUNTIF(Ventas!$E$2:$E$2858,'Datos 2'!AD2281)</f>
        <v>1</v>
      </c>
    </row>
    <row r="2282" spans="30:31">
      <c r="AD2282">
        <f t="shared" si="50"/>
        <v>20202280</v>
      </c>
      <c r="AE2282">
        <f>COUNTIF(Ventas!$E$2:$E$2858,'Datos 2'!AD2282)</f>
        <v>1</v>
      </c>
    </row>
    <row r="2283" spans="30:31">
      <c r="AD2283">
        <f t="shared" si="50"/>
        <v>20202281</v>
      </c>
      <c r="AE2283">
        <f>COUNTIF(Ventas!$E$2:$E$2858,'Datos 2'!AD2283)</f>
        <v>1</v>
      </c>
    </row>
    <row r="2284" spans="30:31">
      <c r="AD2284">
        <f t="shared" si="50"/>
        <v>20202282</v>
      </c>
      <c r="AE2284">
        <f>COUNTIF(Ventas!$E$2:$E$2858,'Datos 2'!AD2284)</f>
        <v>1</v>
      </c>
    </row>
    <row r="2285" spans="30:31">
      <c r="AD2285">
        <f t="shared" si="50"/>
        <v>20202283</v>
      </c>
      <c r="AE2285">
        <f>COUNTIF(Ventas!$E$2:$E$2858,'Datos 2'!AD2285)</f>
        <v>1</v>
      </c>
    </row>
    <row r="2286" spans="30:31">
      <c r="AD2286">
        <f t="shared" si="50"/>
        <v>20202284</v>
      </c>
      <c r="AE2286">
        <f>COUNTIF(Ventas!$E$2:$E$2858,'Datos 2'!AD2286)</f>
        <v>1</v>
      </c>
    </row>
    <row r="2287" spans="30:31">
      <c r="AD2287">
        <f t="shared" si="50"/>
        <v>20202285</v>
      </c>
      <c r="AE2287">
        <f>COUNTIF(Ventas!$E$2:$E$2858,'Datos 2'!AD2287)</f>
        <v>1</v>
      </c>
    </row>
    <row r="2288" spans="30:31">
      <c r="AD2288">
        <f t="shared" si="50"/>
        <v>20202286</v>
      </c>
      <c r="AE2288">
        <f>COUNTIF(Ventas!$E$2:$E$2858,'Datos 2'!AD2288)</f>
        <v>1</v>
      </c>
    </row>
    <row r="2289" spans="30:31">
      <c r="AD2289">
        <f t="shared" si="50"/>
        <v>20202287</v>
      </c>
      <c r="AE2289">
        <f>COUNTIF(Ventas!$E$2:$E$2858,'Datos 2'!AD2289)</f>
        <v>1</v>
      </c>
    </row>
    <row r="2290" spans="30:31">
      <c r="AD2290">
        <f t="shared" si="50"/>
        <v>20202288</v>
      </c>
      <c r="AE2290">
        <f>COUNTIF(Ventas!$E$2:$E$2858,'Datos 2'!AD2290)</f>
        <v>1</v>
      </c>
    </row>
    <row r="2291" spans="30:31">
      <c r="AD2291">
        <f t="shared" si="50"/>
        <v>20202289</v>
      </c>
      <c r="AE2291">
        <f>COUNTIF(Ventas!$E$2:$E$2858,'Datos 2'!AD2291)</f>
        <v>1</v>
      </c>
    </row>
    <row r="2292" spans="30:31">
      <c r="AD2292">
        <f t="shared" si="50"/>
        <v>20202290</v>
      </c>
      <c r="AE2292">
        <f>COUNTIF(Ventas!$E$2:$E$2858,'Datos 2'!AD2292)</f>
        <v>1</v>
      </c>
    </row>
    <row r="2293" spans="30:31">
      <c r="AD2293">
        <f t="shared" si="50"/>
        <v>20202291</v>
      </c>
      <c r="AE2293">
        <f>COUNTIF(Ventas!$E$2:$E$2858,'Datos 2'!AD2293)</f>
        <v>1</v>
      </c>
    </row>
    <row r="2294" spans="30:31">
      <c r="AD2294">
        <f t="shared" si="50"/>
        <v>20202292</v>
      </c>
      <c r="AE2294">
        <f>COUNTIF(Ventas!$E$2:$E$2858,'Datos 2'!AD2294)</f>
        <v>1</v>
      </c>
    </row>
    <row r="2295" spans="30:31">
      <c r="AD2295">
        <f t="shared" si="50"/>
        <v>20202293</v>
      </c>
      <c r="AE2295">
        <f>COUNTIF(Ventas!$E$2:$E$2858,'Datos 2'!AD2295)</f>
        <v>1</v>
      </c>
    </row>
    <row r="2296" spans="30:31">
      <c r="AD2296">
        <f t="shared" si="50"/>
        <v>20202294</v>
      </c>
      <c r="AE2296">
        <f>COUNTIF(Ventas!$E$2:$E$2858,'Datos 2'!AD2296)</f>
        <v>1</v>
      </c>
    </row>
    <row r="2297" spans="30:31">
      <c r="AD2297">
        <f t="shared" si="50"/>
        <v>20202295</v>
      </c>
      <c r="AE2297">
        <f>COUNTIF(Ventas!$E$2:$E$2858,'Datos 2'!AD2297)</f>
        <v>1</v>
      </c>
    </row>
    <row r="2298" spans="30:31">
      <c r="AD2298">
        <f t="shared" si="50"/>
        <v>20202296</v>
      </c>
      <c r="AE2298">
        <f>COUNTIF(Ventas!$E$2:$E$2858,'Datos 2'!AD2298)</f>
        <v>1</v>
      </c>
    </row>
    <row r="2299" spans="30:31">
      <c r="AD2299">
        <f t="shared" si="50"/>
        <v>20202297</v>
      </c>
      <c r="AE2299">
        <f>COUNTIF(Ventas!$E$2:$E$2858,'Datos 2'!AD2299)</f>
        <v>1</v>
      </c>
    </row>
    <row r="2300" spans="30:31">
      <c r="AD2300">
        <f t="shared" si="50"/>
        <v>20202298</v>
      </c>
      <c r="AE2300">
        <f>COUNTIF(Ventas!$E$2:$E$2858,'Datos 2'!AD2300)</f>
        <v>1</v>
      </c>
    </row>
    <row r="2301" spans="30:31">
      <c r="AD2301">
        <f t="shared" si="50"/>
        <v>20202299</v>
      </c>
      <c r="AE2301">
        <f>COUNTIF(Ventas!$E$2:$E$2858,'Datos 2'!AD2301)</f>
        <v>1</v>
      </c>
    </row>
    <row r="2302" spans="30:31">
      <c r="AD2302">
        <f t="shared" si="50"/>
        <v>20202300</v>
      </c>
      <c r="AE2302">
        <f>COUNTIF(Ventas!$E$2:$E$2858,'Datos 2'!AD2302)</f>
        <v>1</v>
      </c>
    </row>
    <row r="2303" spans="30:31">
      <c r="AD2303">
        <f t="shared" si="50"/>
        <v>20202301</v>
      </c>
      <c r="AE2303">
        <f>COUNTIF(Ventas!$E$2:$E$2858,'Datos 2'!AD2303)</f>
        <v>1</v>
      </c>
    </row>
    <row r="2304" spans="30:31">
      <c r="AD2304">
        <f t="shared" si="50"/>
        <v>20202302</v>
      </c>
      <c r="AE2304">
        <f>COUNTIF(Ventas!$E$2:$E$2858,'Datos 2'!AD2304)</f>
        <v>1</v>
      </c>
    </row>
    <row r="2305" spans="30:31">
      <c r="AD2305">
        <f t="shared" si="50"/>
        <v>20202303</v>
      </c>
      <c r="AE2305">
        <f>COUNTIF(Ventas!$E$2:$E$2858,'Datos 2'!AD2305)</f>
        <v>1</v>
      </c>
    </row>
    <row r="2306" spans="30:31">
      <c r="AD2306">
        <f t="shared" si="50"/>
        <v>20202304</v>
      </c>
      <c r="AE2306">
        <f>COUNTIF(Ventas!$E$2:$E$2858,'Datos 2'!AD2306)</f>
        <v>1</v>
      </c>
    </row>
    <row r="2307" spans="30:31">
      <c r="AD2307">
        <f t="shared" si="50"/>
        <v>20202305</v>
      </c>
      <c r="AE2307">
        <f>COUNTIF(Ventas!$E$2:$E$2858,'Datos 2'!AD2307)</f>
        <v>1</v>
      </c>
    </row>
    <row r="2308" spans="30:31">
      <c r="AD2308">
        <f t="shared" si="50"/>
        <v>20202306</v>
      </c>
      <c r="AE2308">
        <f>COUNTIF(Ventas!$E$2:$E$2858,'Datos 2'!AD2308)</f>
        <v>1</v>
      </c>
    </row>
    <row r="2309" spans="30:31">
      <c r="AD2309">
        <f t="shared" ref="AD2309:AD2372" si="51">AD2308+1</f>
        <v>20202307</v>
      </c>
      <c r="AE2309">
        <f>COUNTIF(Ventas!$E$2:$E$2858,'Datos 2'!AD2309)</f>
        <v>1</v>
      </c>
    </row>
    <row r="2310" spans="30:31">
      <c r="AD2310">
        <f t="shared" si="51"/>
        <v>20202308</v>
      </c>
      <c r="AE2310">
        <f>COUNTIF(Ventas!$E$2:$E$2858,'Datos 2'!AD2310)</f>
        <v>1</v>
      </c>
    </row>
    <row r="2311" spans="30:31">
      <c r="AD2311">
        <f t="shared" si="51"/>
        <v>20202309</v>
      </c>
      <c r="AE2311">
        <f>COUNTIF(Ventas!$E$2:$E$2858,'Datos 2'!AD2311)</f>
        <v>1</v>
      </c>
    </row>
    <row r="2312" spans="30:31">
      <c r="AD2312">
        <f t="shared" si="51"/>
        <v>20202310</v>
      </c>
      <c r="AE2312">
        <f>COUNTIF(Ventas!$E$2:$E$2858,'Datos 2'!AD2312)</f>
        <v>1</v>
      </c>
    </row>
    <row r="2313" spans="30:31">
      <c r="AD2313">
        <f t="shared" si="51"/>
        <v>20202311</v>
      </c>
      <c r="AE2313">
        <f>COUNTIF(Ventas!$E$2:$E$2858,'Datos 2'!AD2313)</f>
        <v>1</v>
      </c>
    </row>
    <row r="2314" spans="30:31">
      <c r="AD2314">
        <f t="shared" si="51"/>
        <v>20202312</v>
      </c>
      <c r="AE2314">
        <f>COUNTIF(Ventas!$E$2:$E$2858,'Datos 2'!AD2314)</f>
        <v>1</v>
      </c>
    </row>
    <row r="2315" spans="30:31">
      <c r="AD2315">
        <f t="shared" si="51"/>
        <v>20202313</v>
      </c>
      <c r="AE2315">
        <f>COUNTIF(Ventas!$E$2:$E$2858,'Datos 2'!AD2315)</f>
        <v>1</v>
      </c>
    </row>
    <row r="2316" spans="30:31">
      <c r="AD2316">
        <f t="shared" si="51"/>
        <v>20202314</v>
      </c>
      <c r="AE2316">
        <f>COUNTIF(Ventas!$E$2:$E$2858,'Datos 2'!AD2316)</f>
        <v>1</v>
      </c>
    </row>
    <row r="2317" spans="30:31">
      <c r="AD2317">
        <f t="shared" si="51"/>
        <v>20202315</v>
      </c>
      <c r="AE2317">
        <f>COUNTIF(Ventas!$E$2:$E$2858,'Datos 2'!AD2317)</f>
        <v>1</v>
      </c>
    </row>
    <row r="2318" spans="30:31">
      <c r="AD2318">
        <f t="shared" si="51"/>
        <v>20202316</v>
      </c>
      <c r="AE2318">
        <f>COUNTIF(Ventas!$E$2:$E$2858,'Datos 2'!AD2318)</f>
        <v>1</v>
      </c>
    </row>
    <row r="2319" spans="30:31">
      <c r="AD2319">
        <f t="shared" si="51"/>
        <v>20202317</v>
      </c>
      <c r="AE2319">
        <f>COUNTIF(Ventas!$E$2:$E$2858,'Datos 2'!AD2319)</f>
        <v>1</v>
      </c>
    </row>
    <row r="2320" spans="30:31">
      <c r="AD2320">
        <f t="shared" si="51"/>
        <v>20202318</v>
      </c>
      <c r="AE2320">
        <f>COUNTIF(Ventas!$E$2:$E$2858,'Datos 2'!AD2320)</f>
        <v>1</v>
      </c>
    </row>
    <row r="2321" spans="30:31">
      <c r="AD2321">
        <f t="shared" si="51"/>
        <v>20202319</v>
      </c>
      <c r="AE2321">
        <f>COUNTIF(Ventas!$E$2:$E$2858,'Datos 2'!AD2321)</f>
        <v>1</v>
      </c>
    </row>
    <row r="2322" spans="30:31">
      <c r="AD2322">
        <f t="shared" si="51"/>
        <v>20202320</v>
      </c>
      <c r="AE2322">
        <f>COUNTIF(Ventas!$E$2:$E$2858,'Datos 2'!AD2322)</f>
        <v>1</v>
      </c>
    </row>
    <row r="2323" spans="30:31">
      <c r="AD2323">
        <f t="shared" si="51"/>
        <v>20202321</v>
      </c>
      <c r="AE2323">
        <f>COUNTIF(Ventas!$E$2:$E$2858,'Datos 2'!AD2323)</f>
        <v>1</v>
      </c>
    </row>
    <row r="2324" spans="30:31">
      <c r="AD2324">
        <f t="shared" si="51"/>
        <v>20202322</v>
      </c>
      <c r="AE2324">
        <f>COUNTIF(Ventas!$E$2:$E$2858,'Datos 2'!AD2324)</f>
        <v>1</v>
      </c>
    </row>
    <row r="2325" spans="30:31">
      <c r="AD2325">
        <f t="shared" si="51"/>
        <v>20202323</v>
      </c>
      <c r="AE2325">
        <f>COUNTIF(Ventas!$E$2:$E$2858,'Datos 2'!AD2325)</f>
        <v>1</v>
      </c>
    </row>
    <row r="2326" spans="30:31">
      <c r="AD2326">
        <f t="shared" si="51"/>
        <v>20202324</v>
      </c>
      <c r="AE2326">
        <f>COUNTIF(Ventas!$E$2:$E$2858,'Datos 2'!AD2326)</f>
        <v>1</v>
      </c>
    </row>
    <row r="2327" spans="30:31">
      <c r="AD2327">
        <f t="shared" si="51"/>
        <v>20202325</v>
      </c>
      <c r="AE2327">
        <f>COUNTIF(Ventas!$E$2:$E$2858,'Datos 2'!AD2327)</f>
        <v>1</v>
      </c>
    </row>
    <row r="2328" spans="30:31">
      <c r="AD2328">
        <f t="shared" si="51"/>
        <v>20202326</v>
      </c>
      <c r="AE2328">
        <f>COUNTIF(Ventas!$E$2:$E$2858,'Datos 2'!AD2328)</f>
        <v>1</v>
      </c>
    </row>
    <row r="2329" spans="30:31">
      <c r="AD2329">
        <f t="shared" si="51"/>
        <v>20202327</v>
      </c>
      <c r="AE2329">
        <f>COUNTIF(Ventas!$E$2:$E$2858,'Datos 2'!AD2329)</f>
        <v>1</v>
      </c>
    </row>
    <row r="2330" spans="30:31">
      <c r="AD2330">
        <f t="shared" si="51"/>
        <v>20202328</v>
      </c>
      <c r="AE2330">
        <f>COUNTIF(Ventas!$E$2:$E$2858,'Datos 2'!AD2330)</f>
        <v>1</v>
      </c>
    </row>
    <row r="2331" spans="30:31">
      <c r="AD2331">
        <f t="shared" si="51"/>
        <v>20202329</v>
      </c>
      <c r="AE2331">
        <f>COUNTIF(Ventas!$E$2:$E$2858,'Datos 2'!AD2331)</f>
        <v>1</v>
      </c>
    </row>
    <row r="2332" spans="30:31">
      <c r="AD2332">
        <f t="shared" si="51"/>
        <v>20202330</v>
      </c>
      <c r="AE2332">
        <f>COUNTIF(Ventas!$E$2:$E$2858,'Datos 2'!AD2332)</f>
        <v>1</v>
      </c>
    </row>
    <row r="2333" spans="30:31">
      <c r="AD2333">
        <f t="shared" si="51"/>
        <v>20202331</v>
      </c>
      <c r="AE2333">
        <f>COUNTIF(Ventas!$E$2:$E$2858,'Datos 2'!AD2333)</f>
        <v>1</v>
      </c>
    </row>
    <row r="2334" spans="30:31">
      <c r="AD2334">
        <f t="shared" si="51"/>
        <v>20202332</v>
      </c>
      <c r="AE2334">
        <f>COUNTIF(Ventas!$E$2:$E$2858,'Datos 2'!AD2334)</f>
        <v>1</v>
      </c>
    </row>
    <row r="2335" spans="30:31">
      <c r="AD2335">
        <f t="shared" si="51"/>
        <v>20202333</v>
      </c>
      <c r="AE2335">
        <f>COUNTIF(Ventas!$E$2:$E$2858,'Datos 2'!AD2335)</f>
        <v>1</v>
      </c>
    </row>
    <row r="2336" spans="30:31">
      <c r="AD2336">
        <f t="shared" si="51"/>
        <v>20202334</v>
      </c>
      <c r="AE2336">
        <f>COUNTIF(Ventas!$E$2:$E$2858,'Datos 2'!AD2336)</f>
        <v>1</v>
      </c>
    </row>
    <row r="2337" spans="30:31">
      <c r="AD2337">
        <f t="shared" si="51"/>
        <v>20202335</v>
      </c>
      <c r="AE2337">
        <f>COUNTIF(Ventas!$E$2:$E$2858,'Datos 2'!AD2337)</f>
        <v>1</v>
      </c>
    </row>
    <row r="2338" spans="30:31">
      <c r="AD2338">
        <f t="shared" si="51"/>
        <v>20202336</v>
      </c>
      <c r="AE2338">
        <f>COUNTIF(Ventas!$E$2:$E$2858,'Datos 2'!AD2338)</f>
        <v>1</v>
      </c>
    </row>
    <row r="2339" spans="30:31">
      <c r="AD2339">
        <f t="shared" si="51"/>
        <v>20202337</v>
      </c>
      <c r="AE2339">
        <f>COUNTIF(Ventas!$E$2:$E$2858,'Datos 2'!AD2339)</f>
        <v>1</v>
      </c>
    </row>
    <row r="2340" spans="30:31">
      <c r="AD2340">
        <f t="shared" si="51"/>
        <v>20202338</v>
      </c>
      <c r="AE2340">
        <f>COUNTIF(Ventas!$E$2:$E$2858,'Datos 2'!AD2340)</f>
        <v>1</v>
      </c>
    </row>
    <row r="2341" spans="30:31">
      <c r="AD2341">
        <f t="shared" si="51"/>
        <v>20202339</v>
      </c>
      <c r="AE2341">
        <f>COUNTIF(Ventas!$E$2:$E$2858,'Datos 2'!AD2341)</f>
        <v>1</v>
      </c>
    </row>
    <row r="2342" spans="30:31">
      <c r="AD2342">
        <f t="shared" si="51"/>
        <v>20202340</v>
      </c>
      <c r="AE2342">
        <f>COUNTIF(Ventas!$E$2:$E$2858,'Datos 2'!AD2342)</f>
        <v>1</v>
      </c>
    </row>
    <row r="2343" spans="30:31">
      <c r="AD2343">
        <f t="shared" si="51"/>
        <v>20202341</v>
      </c>
      <c r="AE2343">
        <f>COUNTIF(Ventas!$E$2:$E$2858,'Datos 2'!AD2343)</f>
        <v>1</v>
      </c>
    </row>
    <row r="2344" spans="30:31">
      <c r="AD2344">
        <f t="shared" si="51"/>
        <v>20202342</v>
      </c>
      <c r="AE2344">
        <f>COUNTIF(Ventas!$E$2:$E$2858,'Datos 2'!AD2344)</f>
        <v>1</v>
      </c>
    </row>
    <row r="2345" spans="30:31">
      <c r="AD2345">
        <f t="shared" si="51"/>
        <v>20202343</v>
      </c>
      <c r="AE2345">
        <f>COUNTIF(Ventas!$E$2:$E$2858,'Datos 2'!AD2345)</f>
        <v>1</v>
      </c>
    </row>
    <row r="2346" spans="30:31">
      <c r="AD2346">
        <f t="shared" si="51"/>
        <v>20202344</v>
      </c>
      <c r="AE2346">
        <f>COUNTIF(Ventas!$E$2:$E$2858,'Datos 2'!AD2346)</f>
        <v>1</v>
      </c>
    </row>
    <row r="2347" spans="30:31">
      <c r="AD2347">
        <f t="shared" si="51"/>
        <v>20202345</v>
      </c>
      <c r="AE2347">
        <f>COUNTIF(Ventas!$E$2:$E$2858,'Datos 2'!AD2347)</f>
        <v>1</v>
      </c>
    </row>
    <row r="2348" spans="30:31">
      <c r="AD2348">
        <f t="shared" si="51"/>
        <v>20202346</v>
      </c>
      <c r="AE2348">
        <f>COUNTIF(Ventas!$E$2:$E$2858,'Datos 2'!AD2348)</f>
        <v>1</v>
      </c>
    </row>
    <row r="2349" spans="30:31">
      <c r="AD2349">
        <f t="shared" si="51"/>
        <v>20202347</v>
      </c>
      <c r="AE2349">
        <f>COUNTIF(Ventas!$E$2:$E$2858,'Datos 2'!AD2349)</f>
        <v>1</v>
      </c>
    </row>
    <row r="2350" spans="30:31">
      <c r="AD2350">
        <f t="shared" si="51"/>
        <v>20202348</v>
      </c>
      <c r="AE2350">
        <f>COUNTIF(Ventas!$E$2:$E$2858,'Datos 2'!AD2350)</f>
        <v>1</v>
      </c>
    </row>
    <row r="2351" spans="30:31">
      <c r="AD2351">
        <f t="shared" si="51"/>
        <v>20202349</v>
      </c>
      <c r="AE2351">
        <f>COUNTIF(Ventas!$E$2:$E$2858,'Datos 2'!AD2351)</f>
        <v>1</v>
      </c>
    </row>
    <row r="2352" spans="30:31">
      <c r="AD2352">
        <f t="shared" si="51"/>
        <v>20202350</v>
      </c>
      <c r="AE2352">
        <f>COUNTIF(Ventas!$E$2:$E$2858,'Datos 2'!AD2352)</f>
        <v>1</v>
      </c>
    </row>
    <row r="2353" spans="30:31">
      <c r="AD2353">
        <f t="shared" si="51"/>
        <v>20202351</v>
      </c>
      <c r="AE2353">
        <f>COUNTIF(Ventas!$E$2:$E$2858,'Datos 2'!AD2353)</f>
        <v>1</v>
      </c>
    </row>
    <row r="2354" spans="30:31">
      <c r="AD2354">
        <f t="shared" si="51"/>
        <v>20202352</v>
      </c>
      <c r="AE2354">
        <f>COUNTIF(Ventas!$E$2:$E$2858,'Datos 2'!AD2354)</f>
        <v>1</v>
      </c>
    </row>
    <row r="2355" spans="30:31">
      <c r="AD2355">
        <f t="shared" si="51"/>
        <v>20202353</v>
      </c>
      <c r="AE2355">
        <f>COUNTIF(Ventas!$E$2:$E$2858,'Datos 2'!AD2355)</f>
        <v>1</v>
      </c>
    </row>
    <row r="2356" spans="30:31">
      <c r="AD2356">
        <f t="shared" si="51"/>
        <v>20202354</v>
      </c>
      <c r="AE2356">
        <f>COUNTIF(Ventas!$E$2:$E$2858,'Datos 2'!AD2356)</f>
        <v>1</v>
      </c>
    </row>
    <row r="2357" spans="30:31">
      <c r="AD2357">
        <f t="shared" si="51"/>
        <v>20202355</v>
      </c>
      <c r="AE2357">
        <f>COUNTIF(Ventas!$E$2:$E$2858,'Datos 2'!AD2357)</f>
        <v>1</v>
      </c>
    </row>
    <row r="2358" spans="30:31">
      <c r="AD2358">
        <f t="shared" si="51"/>
        <v>20202356</v>
      </c>
      <c r="AE2358">
        <f>COUNTIF(Ventas!$E$2:$E$2858,'Datos 2'!AD2358)</f>
        <v>1</v>
      </c>
    </row>
    <row r="2359" spans="30:31">
      <c r="AD2359">
        <f t="shared" si="51"/>
        <v>20202357</v>
      </c>
      <c r="AE2359">
        <f>COUNTIF(Ventas!$E$2:$E$2858,'Datos 2'!AD2359)</f>
        <v>1</v>
      </c>
    </row>
    <row r="2360" spans="30:31">
      <c r="AD2360">
        <f t="shared" si="51"/>
        <v>20202358</v>
      </c>
      <c r="AE2360">
        <f>COUNTIF(Ventas!$E$2:$E$2858,'Datos 2'!AD2360)</f>
        <v>1</v>
      </c>
    </row>
    <row r="2361" spans="30:31">
      <c r="AD2361">
        <f t="shared" si="51"/>
        <v>20202359</v>
      </c>
      <c r="AE2361">
        <f>COUNTIF(Ventas!$E$2:$E$2858,'Datos 2'!AD2361)</f>
        <v>1</v>
      </c>
    </row>
    <row r="2362" spans="30:31">
      <c r="AD2362">
        <f t="shared" si="51"/>
        <v>20202360</v>
      </c>
      <c r="AE2362">
        <f>COUNTIF(Ventas!$E$2:$E$2858,'Datos 2'!AD2362)</f>
        <v>1</v>
      </c>
    </row>
    <row r="2363" spans="30:31">
      <c r="AD2363">
        <f t="shared" si="51"/>
        <v>20202361</v>
      </c>
      <c r="AE2363">
        <f>COUNTIF(Ventas!$E$2:$E$2858,'Datos 2'!AD2363)</f>
        <v>1</v>
      </c>
    </row>
    <row r="2364" spans="30:31">
      <c r="AD2364">
        <f t="shared" si="51"/>
        <v>20202362</v>
      </c>
      <c r="AE2364">
        <f>COUNTIF(Ventas!$E$2:$E$2858,'Datos 2'!AD2364)</f>
        <v>1</v>
      </c>
    </row>
    <row r="2365" spans="30:31">
      <c r="AD2365">
        <f t="shared" si="51"/>
        <v>20202363</v>
      </c>
      <c r="AE2365">
        <f>COUNTIF(Ventas!$E$2:$E$2858,'Datos 2'!AD2365)</f>
        <v>1</v>
      </c>
    </row>
    <row r="2366" spans="30:31">
      <c r="AD2366">
        <f t="shared" si="51"/>
        <v>20202364</v>
      </c>
      <c r="AE2366">
        <f>COUNTIF(Ventas!$E$2:$E$2858,'Datos 2'!AD2366)</f>
        <v>1</v>
      </c>
    </row>
    <row r="2367" spans="30:31">
      <c r="AD2367">
        <f t="shared" si="51"/>
        <v>20202365</v>
      </c>
      <c r="AE2367">
        <f>COUNTIF(Ventas!$E$2:$E$2858,'Datos 2'!AD2367)</f>
        <v>1</v>
      </c>
    </row>
    <row r="2368" spans="30:31">
      <c r="AD2368">
        <f t="shared" si="51"/>
        <v>20202366</v>
      </c>
      <c r="AE2368">
        <f>COUNTIF(Ventas!$E$2:$E$2858,'Datos 2'!AD2368)</f>
        <v>1</v>
      </c>
    </row>
    <row r="2369" spans="30:31">
      <c r="AD2369">
        <f t="shared" si="51"/>
        <v>20202367</v>
      </c>
      <c r="AE2369">
        <f>COUNTIF(Ventas!$E$2:$E$2858,'Datos 2'!AD2369)</f>
        <v>1</v>
      </c>
    </row>
    <row r="2370" spans="30:31">
      <c r="AD2370">
        <f t="shared" si="51"/>
        <v>20202368</v>
      </c>
      <c r="AE2370">
        <f>COUNTIF(Ventas!$E$2:$E$2858,'Datos 2'!AD2370)</f>
        <v>1</v>
      </c>
    </row>
    <row r="2371" spans="30:31">
      <c r="AD2371">
        <f t="shared" si="51"/>
        <v>20202369</v>
      </c>
      <c r="AE2371">
        <f>COUNTIF(Ventas!$E$2:$E$2858,'Datos 2'!AD2371)</f>
        <v>1</v>
      </c>
    </row>
    <row r="2372" spans="30:31">
      <c r="AD2372">
        <f t="shared" si="51"/>
        <v>20202370</v>
      </c>
      <c r="AE2372">
        <f>COUNTIF(Ventas!$E$2:$E$2858,'Datos 2'!AD2372)</f>
        <v>1</v>
      </c>
    </row>
    <row r="2373" spans="30:31">
      <c r="AD2373">
        <f t="shared" ref="AD2373:AD2436" si="52">AD2372+1</f>
        <v>20202371</v>
      </c>
      <c r="AE2373">
        <f>COUNTIF(Ventas!$E$2:$E$2858,'Datos 2'!AD2373)</f>
        <v>1</v>
      </c>
    </row>
    <row r="2374" spans="30:31">
      <c r="AD2374">
        <f t="shared" si="52"/>
        <v>20202372</v>
      </c>
      <c r="AE2374">
        <f>COUNTIF(Ventas!$E$2:$E$2858,'Datos 2'!AD2374)</f>
        <v>1</v>
      </c>
    </row>
    <row r="2375" spans="30:31">
      <c r="AD2375">
        <f t="shared" si="52"/>
        <v>20202373</v>
      </c>
      <c r="AE2375">
        <f>COUNTIF(Ventas!$E$2:$E$2858,'Datos 2'!AD2375)</f>
        <v>1</v>
      </c>
    </row>
    <row r="2376" spans="30:31">
      <c r="AD2376">
        <f t="shared" si="52"/>
        <v>20202374</v>
      </c>
      <c r="AE2376">
        <f>COUNTIF(Ventas!$E$2:$E$2858,'Datos 2'!AD2376)</f>
        <v>1</v>
      </c>
    </row>
    <row r="2377" spans="30:31">
      <c r="AD2377">
        <f t="shared" si="52"/>
        <v>20202375</v>
      </c>
      <c r="AE2377">
        <f>COUNTIF(Ventas!$E$2:$E$2858,'Datos 2'!AD2377)</f>
        <v>1</v>
      </c>
    </row>
    <row r="2378" spans="30:31">
      <c r="AD2378">
        <f t="shared" si="52"/>
        <v>20202376</v>
      </c>
      <c r="AE2378">
        <f>COUNTIF(Ventas!$E$2:$E$2858,'Datos 2'!AD2378)</f>
        <v>1</v>
      </c>
    </row>
    <row r="2379" spans="30:31">
      <c r="AD2379">
        <f t="shared" si="52"/>
        <v>20202377</v>
      </c>
      <c r="AE2379">
        <f>COUNTIF(Ventas!$E$2:$E$2858,'Datos 2'!AD2379)</f>
        <v>1</v>
      </c>
    </row>
    <row r="2380" spans="30:31">
      <c r="AD2380">
        <f t="shared" si="52"/>
        <v>20202378</v>
      </c>
      <c r="AE2380">
        <f>COUNTIF(Ventas!$E$2:$E$2858,'Datos 2'!AD2380)</f>
        <v>1</v>
      </c>
    </row>
    <row r="2381" spans="30:31">
      <c r="AD2381">
        <f t="shared" si="52"/>
        <v>20202379</v>
      </c>
      <c r="AE2381">
        <f>COUNTIF(Ventas!$E$2:$E$2858,'Datos 2'!AD2381)</f>
        <v>1</v>
      </c>
    </row>
    <row r="2382" spans="30:31">
      <c r="AD2382">
        <f t="shared" si="52"/>
        <v>20202380</v>
      </c>
      <c r="AE2382">
        <f>COUNTIF(Ventas!$E$2:$E$2858,'Datos 2'!AD2382)</f>
        <v>1</v>
      </c>
    </row>
    <row r="2383" spans="30:31">
      <c r="AD2383">
        <f t="shared" si="52"/>
        <v>20202381</v>
      </c>
      <c r="AE2383">
        <f>COUNTIF(Ventas!$E$2:$E$2858,'Datos 2'!AD2383)</f>
        <v>1</v>
      </c>
    </row>
    <row r="2384" spans="30:31">
      <c r="AD2384">
        <f t="shared" si="52"/>
        <v>20202382</v>
      </c>
      <c r="AE2384">
        <f>COUNTIF(Ventas!$E$2:$E$2858,'Datos 2'!AD2384)</f>
        <v>1</v>
      </c>
    </row>
    <row r="2385" spans="30:31">
      <c r="AD2385">
        <f t="shared" si="52"/>
        <v>20202383</v>
      </c>
      <c r="AE2385">
        <f>COUNTIF(Ventas!$E$2:$E$2858,'Datos 2'!AD2385)</f>
        <v>1</v>
      </c>
    </row>
    <row r="2386" spans="30:31">
      <c r="AD2386">
        <f t="shared" si="52"/>
        <v>20202384</v>
      </c>
      <c r="AE2386">
        <f>COUNTIF(Ventas!$E$2:$E$2858,'Datos 2'!AD2386)</f>
        <v>1</v>
      </c>
    </row>
    <row r="2387" spans="30:31">
      <c r="AD2387">
        <f t="shared" si="52"/>
        <v>20202385</v>
      </c>
      <c r="AE2387">
        <f>COUNTIF(Ventas!$E$2:$E$2858,'Datos 2'!AD2387)</f>
        <v>1</v>
      </c>
    </row>
    <row r="2388" spans="30:31">
      <c r="AD2388">
        <f t="shared" si="52"/>
        <v>20202386</v>
      </c>
      <c r="AE2388">
        <f>COUNTIF(Ventas!$E$2:$E$2858,'Datos 2'!AD2388)</f>
        <v>1</v>
      </c>
    </row>
    <row r="2389" spans="30:31">
      <c r="AD2389">
        <f t="shared" si="52"/>
        <v>20202387</v>
      </c>
      <c r="AE2389">
        <f>COUNTIF(Ventas!$E$2:$E$2858,'Datos 2'!AD2389)</f>
        <v>1</v>
      </c>
    </row>
    <row r="2390" spans="30:31">
      <c r="AD2390">
        <f t="shared" si="52"/>
        <v>20202388</v>
      </c>
      <c r="AE2390">
        <f>COUNTIF(Ventas!$E$2:$E$2858,'Datos 2'!AD2390)</f>
        <v>1</v>
      </c>
    </row>
    <row r="2391" spans="30:31">
      <c r="AD2391">
        <f t="shared" si="52"/>
        <v>20202389</v>
      </c>
      <c r="AE2391">
        <f>COUNTIF(Ventas!$E$2:$E$2858,'Datos 2'!AD2391)</f>
        <v>1</v>
      </c>
    </row>
    <row r="2392" spans="30:31">
      <c r="AD2392">
        <f t="shared" si="52"/>
        <v>20202390</v>
      </c>
      <c r="AE2392">
        <f>COUNTIF(Ventas!$E$2:$E$2858,'Datos 2'!AD2392)</f>
        <v>1</v>
      </c>
    </row>
    <row r="2393" spans="30:31">
      <c r="AD2393">
        <f t="shared" si="52"/>
        <v>20202391</v>
      </c>
      <c r="AE2393">
        <f>COUNTIF(Ventas!$E$2:$E$2858,'Datos 2'!AD2393)</f>
        <v>1</v>
      </c>
    </row>
    <row r="2394" spans="30:31">
      <c r="AD2394">
        <f t="shared" si="52"/>
        <v>20202392</v>
      </c>
      <c r="AE2394">
        <f>COUNTIF(Ventas!$E$2:$E$2858,'Datos 2'!AD2394)</f>
        <v>1</v>
      </c>
    </row>
    <row r="2395" spans="30:31">
      <c r="AD2395">
        <f t="shared" si="52"/>
        <v>20202393</v>
      </c>
      <c r="AE2395">
        <f>COUNTIF(Ventas!$E$2:$E$2858,'Datos 2'!AD2395)</f>
        <v>1</v>
      </c>
    </row>
    <row r="2396" spans="30:31">
      <c r="AD2396">
        <f t="shared" si="52"/>
        <v>20202394</v>
      </c>
      <c r="AE2396">
        <f>COUNTIF(Ventas!$E$2:$E$2858,'Datos 2'!AD2396)</f>
        <v>1</v>
      </c>
    </row>
    <row r="2397" spans="30:31">
      <c r="AD2397">
        <f t="shared" si="52"/>
        <v>20202395</v>
      </c>
      <c r="AE2397">
        <f>COUNTIF(Ventas!$E$2:$E$2858,'Datos 2'!AD2397)</f>
        <v>1</v>
      </c>
    </row>
    <row r="2398" spans="30:31">
      <c r="AD2398">
        <f t="shared" si="52"/>
        <v>20202396</v>
      </c>
      <c r="AE2398">
        <f>COUNTIF(Ventas!$E$2:$E$2858,'Datos 2'!AD2398)</f>
        <v>1</v>
      </c>
    </row>
    <row r="2399" spans="30:31">
      <c r="AD2399">
        <f t="shared" si="52"/>
        <v>20202397</v>
      </c>
      <c r="AE2399">
        <f>COUNTIF(Ventas!$E$2:$E$2858,'Datos 2'!AD2399)</f>
        <v>1</v>
      </c>
    </row>
    <row r="2400" spans="30:31">
      <c r="AD2400">
        <f t="shared" si="52"/>
        <v>20202398</v>
      </c>
      <c r="AE2400">
        <f>COUNTIF(Ventas!$E$2:$E$2858,'Datos 2'!AD2400)</f>
        <v>1</v>
      </c>
    </row>
    <row r="2401" spans="30:31">
      <c r="AD2401">
        <f t="shared" si="52"/>
        <v>20202399</v>
      </c>
      <c r="AE2401">
        <f>COUNTIF(Ventas!$E$2:$E$2858,'Datos 2'!AD2401)</f>
        <v>1</v>
      </c>
    </row>
    <row r="2402" spans="30:31">
      <c r="AD2402">
        <f t="shared" si="52"/>
        <v>20202400</v>
      </c>
      <c r="AE2402">
        <f>COUNTIF(Ventas!$E$2:$E$2858,'Datos 2'!AD2402)</f>
        <v>1</v>
      </c>
    </row>
    <row r="2403" spans="30:31">
      <c r="AD2403">
        <f t="shared" si="52"/>
        <v>20202401</v>
      </c>
      <c r="AE2403">
        <f>COUNTIF(Ventas!$E$2:$E$2858,'Datos 2'!AD2403)</f>
        <v>1</v>
      </c>
    </row>
    <row r="2404" spans="30:31">
      <c r="AD2404">
        <f t="shared" si="52"/>
        <v>20202402</v>
      </c>
      <c r="AE2404">
        <f>COUNTIF(Ventas!$E$2:$E$2858,'Datos 2'!AD2404)</f>
        <v>1</v>
      </c>
    </row>
    <row r="2405" spans="30:31">
      <c r="AD2405">
        <f t="shared" si="52"/>
        <v>20202403</v>
      </c>
      <c r="AE2405">
        <f>COUNTIF(Ventas!$E$2:$E$2858,'Datos 2'!AD2405)</f>
        <v>1</v>
      </c>
    </row>
    <row r="2406" spans="30:31">
      <c r="AD2406">
        <f t="shared" si="52"/>
        <v>20202404</v>
      </c>
      <c r="AE2406">
        <f>COUNTIF(Ventas!$E$2:$E$2858,'Datos 2'!AD2406)</f>
        <v>1</v>
      </c>
    </row>
    <row r="2407" spans="30:31">
      <c r="AD2407">
        <f t="shared" si="52"/>
        <v>20202405</v>
      </c>
      <c r="AE2407">
        <f>COUNTIF(Ventas!$E$2:$E$2858,'Datos 2'!AD2407)</f>
        <v>1</v>
      </c>
    </row>
    <row r="2408" spans="30:31">
      <c r="AD2408">
        <f t="shared" si="52"/>
        <v>20202406</v>
      </c>
      <c r="AE2408">
        <f>COUNTIF(Ventas!$E$2:$E$2858,'Datos 2'!AD2408)</f>
        <v>1</v>
      </c>
    </row>
    <row r="2409" spans="30:31">
      <c r="AD2409">
        <f t="shared" si="52"/>
        <v>20202407</v>
      </c>
      <c r="AE2409">
        <f>COUNTIF(Ventas!$E$2:$E$2858,'Datos 2'!AD2409)</f>
        <v>1</v>
      </c>
    </row>
    <row r="2410" spans="30:31">
      <c r="AD2410">
        <f t="shared" si="52"/>
        <v>20202408</v>
      </c>
      <c r="AE2410">
        <f>COUNTIF(Ventas!$E$2:$E$2858,'Datos 2'!AD2410)</f>
        <v>1</v>
      </c>
    </row>
    <row r="2411" spans="30:31">
      <c r="AD2411">
        <f t="shared" si="52"/>
        <v>20202409</v>
      </c>
      <c r="AE2411">
        <f>COUNTIF(Ventas!$E$2:$E$2858,'Datos 2'!AD2411)</f>
        <v>1</v>
      </c>
    </row>
    <row r="2412" spans="30:31">
      <c r="AD2412">
        <f t="shared" si="52"/>
        <v>20202410</v>
      </c>
      <c r="AE2412">
        <f>COUNTIF(Ventas!$E$2:$E$2858,'Datos 2'!AD2412)</f>
        <v>1</v>
      </c>
    </row>
    <row r="2413" spans="30:31">
      <c r="AD2413">
        <f t="shared" si="52"/>
        <v>20202411</v>
      </c>
      <c r="AE2413">
        <f>COUNTIF(Ventas!$E$2:$E$2858,'Datos 2'!AD2413)</f>
        <v>1</v>
      </c>
    </row>
    <row r="2414" spans="30:31">
      <c r="AD2414">
        <f t="shared" si="52"/>
        <v>20202412</v>
      </c>
      <c r="AE2414">
        <f>COUNTIF(Ventas!$E$2:$E$2858,'Datos 2'!AD2414)</f>
        <v>1</v>
      </c>
    </row>
    <row r="2415" spans="30:31">
      <c r="AD2415">
        <f t="shared" si="52"/>
        <v>20202413</v>
      </c>
      <c r="AE2415">
        <f>COUNTIF(Ventas!$E$2:$E$2858,'Datos 2'!AD2415)</f>
        <v>1</v>
      </c>
    </row>
    <row r="2416" spans="30:31">
      <c r="AD2416">
        <f t="shared" si="52"/>
        <v>20202414</v>
      </c>
      <c r="AE2416">
        <f>COUNTIF(Ventas!$E$2:$E$2858,'Datos 2'!AD2416)</f>
        <v>1</v>
      </c>
    </row>
    <row r="2417" spans="30:31">
      <c r="AD2417">
        <f t="shared" si="52"/>
        <v>20202415</v>
      </c>
      <c r="AE2417">
        <f>COUNTIF(Ventas!$E$2:$E$2858,'Datos 2'!AD2417)</f>
        <v>1</v>
      </c>
    </row>
    <row r="2418" spans="30:31">
      <c r="AD2418">
        <f t="shared" si="52"/>
        <v>20202416</v>
      </c>
      <c r="AE2418">
        <f>COUNTIF(Ventas!$E$2:$E$2858,'Datos 2'!AD2418)</f>
        <v>1</v>
      </c>
    </row>
    <row r="2419" spans="30:31">
      <c r="AD2419">
        <f t="shared" si="52"/>
        <v>20202417</v>
      </c>
      <c r="AE2419">
        <f>COUNTIF(Ventas!$E$2:$E$2858,'Datos 2'!AD2419)</f>
        <v>1</v>
      </c>
    </row>
    <row r="2420" spans="30:31">
      <c r="AD2420">
        <f t="shared" si="52"/>
        <v>20202418</v>
      </c>
      <c r="AE2420">
        <f>COUNTIF(Ventas!$E$2:$E$2858,'Datos 2'!AD2420)</f>
        <v>1</v>
      </c>
    </row>
    <row r="2421" spans="30:31">
      <c r="AD2421">
        <f t="shared" si="52"/>
        <v>20202419</v>
      </c>
      <c r="AE2421">
        <f>COUNTIF(Ventas!$E$2:$E$2858,'Datos 2'!AD2421)</f>
        <v>1</v>
      </c>
    </row>
    <row r="2422" spans="30:31">
      <c r="AD2422">
        <f t="shared" si="52"/>
        <v>20202420</v>
      </c>
      <c r="AE2422">
        <f>COUNTIF(Ventas!$E$2:$E$2858,'Datos 2'!AD2422)</f>
        <v>1</v>
      </c>
    </row>
    <row r="2423" spans="30:31">
      <c r="AD2423">
        <f t="shared" si="52"/>
        <v>20202421</v>
      </c>
      <c r="AE2423">
        <f>COUNTIF(Ventas!$E$2:$E$2858,'Datos 2'!AD2423)</f>
        <v>1</v>
      </c>
    </row>
    <row r="2424" spans="30:31">
      <c r="AD2424">
        <f t="shared" si="52"/>
        <v>20202422</v>
      </c>
      <c r="AE2424">
        <f>COUNTIF(Ventas!$E$2:$E$2858,'Datos 2'!AD2424)</f>
        <v>1</v>
      </c>
    </row>
    <row r="2425" spans="30:31">
      <c r="AD2425">
        <f t="shared" si="52"/>
        <v>20202423</v>
      </c>
      <c r="AE2425">
        <f>COUNTIF(Ventas!$E$2:$E$2858,'Datos 2'!AD2425)</f>
        <v>1</v>
      </c>
    </row>
    <row r="2426" spans="30:31">
      <c r="AD2426">
        <f t="shared" si="52"/>
        <v>20202424</v>
      </c>
      <c r="AE2426">
        <f>COUNTIF(Ventas!$E$2:$E$2858,'Datos 2'!AD2426)</f>
        <v>1</v>
      </c>
    </row>
    <row r="2427" spans="30:31">
      <c r="AD2427">
        <f t="shared" si="52"/>
        <v>20202425</v>
      </c>
      <c r="AE2427">
        <f>COUNTIF(Ventas!$E$2:$E$2858,'Datos 2'!AD2427)</f>
        <v>1</v>
      </c>
    </row>
    <row r="2428" spans="30:31">
      <c r="AD2428">
        <f t="shared" si="52"/>
        <v>20202426</v>
      </c>
      <c r="AE2428">
        <f>COUNTIF(Ventas!$E$2:$E$2858,'Datos 2'!AD2428)</f>
        <v>1</v>
      </c>
    </row>
    <row r="2429" spans="30:31">
      <c r="AD2429">
        <f t="shared" si="52"/>
        <v>20202427</v>
      </c>
      <c r="AE2429">
        <f>COUNTIF(Ventas!$E$2:$E$2858,'Datos 2'!AD2429)</f>
        <v>1</v>
      </c>
    </row>
    <row r="2430" spans="30:31">
      <c r="AD2430">
        <f t="shared" si="52"/>
        <v>20202428</v>
      </c>
      <c r="AE2430">
        <f>COUNTIF(Ventas!$E$2:$E$2858,'Datos 2'!AD2430)</f>
        <v>1</v>
      </c>
    </row>
    <row r="2431" spans="30:31">
      <c r="AD2431">
        <f t="shared" si="52"/>
        <v>20202429</v>
      </c>
      <c r="AE2431">
        <f>COUNTIF(Ventas!$E$2:$E$2858,'Datos 2'!AD2431)</f>
        <v>1</v>
      </c>
    </row>
    <row r="2432" spans="30:31">
      <c r="AD2432">
        <f t="shared" si="52"/>
        <v>20202430</v>
      </c>
      <c r="AE2432">
        <f>COUNTIF(Ventas!$E$2:$E$2858,'Datos 2'!AD2432)</f>
        <v>1</v>
      </c>
    </row>
    <row r="2433" spans="30:31">
      <c r="AD2433">
        <f t="shared" si="52"/>
        <v>20202431</v>
      </c>
      <c r="AE2433">
        <f>COUNTIF(Ventas!$E$2:$E$2858,'Datos 2'!AD2433)</f>
        <v>1</v>
      </c>
    </row>
    <row r="2434" spans="30:31">
      <c r="AD2434">
        <f t="shared" si="52"/>
        <v>20202432</v>
      </c>
      <c r="AE2434">
        <f>COUNTIF(Ventas!$E$2:$E$2858,'Datos 2'!AD2434)</f>
        <v>1</v>
      </c>
    </row>
    <row r="2435" spans="30:31">
      <c r="AD2435">
        <f t="shared" si="52"/>
        <v>20202433</v>
      </c>
      <c r="AE2435">
        <f>COUNTIF(Ventas!$E$2:$E$2858,'Datos 2'!AD2435)</f>
        <v>1</v>
      </c>
    </row>
    <row r="2436" spans="30:31">
      <c r="AD2436">
        <f t="shared" si="52"/>
        <v>20202434</v>
      </c>
      <c r="AE2436">
        <f>COUNTIF(Ventas!$E$2:$E$2858,'Datos 2'!AD2436)</f>
        <v>1</v>
      </c>
    </row>
    <row r="2437" spans="30:31">
      <c r="AD2437">
        <f t="shared" ref="AD2437:AD2500" si="53">AD2436+1</f>
        <v>20202435</v>
      </c>
      <c r="AE2437">
        <f>COUNTIF(Ventas!$E$2:$E$2858,'Datos 2'!AD2437)</f>
        <v>1</v>
      </c>
    </row>
    <row r="2438" spans="30:31">
      <c r="AD2438">
        <f t="shared" si="53"/>
        <v>20202436</v>
      </c>
      <c r="AE2438">
        <f>COUNTIF(Ventas!$E$2:$E$2858,'Datos 2'!AD2438)</f>
        <v>1</v>
      </c>
    </row>
    <row r="2439" spans="30:31">
      <c r="AD2439">
        <f t="shared" si="53"/>
        <v>20202437</v>
      </c>
      <c r="AE2439">
        <f>COUNTIF(Ventas!$E$2:$E$2858,'Datos 2'!AD2439)</f>
        <v>1</v>
      </c>
    </row>
    <row r="2440" spans="30:31">
      <c r="AD2440">
        <f t="shared" si="53"/>
        <v>20202438</v>
      </c>
      <c r="AE2440">
        <f>COUNTIF(Ventas!$E$2:$E$2858,'Datos 2'!AD2440)</f>
        <v>1</v>
      </c>
    </row>
    <row r="2441" spans="30:31">
      <c r="AD2441">
        <f t="shared" si="53"/>
        <v>20202439</v>
      </c>
      <c r="AE2441">
        <f>COUNTIF(Ventas!$E$2:$E$2858,'Datos 2'!AD2441)</f>
        <v>1</v>
      </c>
    </row>
    <row r="2442" spans="30:31">
      <c r="AD2442">
        <f t="shared" si="53"/>
        <v>20202440</v>
      </c>
      <c r="AE2442">
        <f>COUNTIF(Ventas!$E$2:$E$2858,'Datos 2'!AD2442)</f>
        <v>1</v>
      </c>
    </row>
    <row r="2443" spans="30:31">
      <c r="AD2443">
        <f t="shared" si="53"/>
        <v>20202441</v>
      </c>
      <c r="AE2443">
        <f>COUNTIF(Ventas!$E$2:$E$2858,'Datos 2'!AD2443)</f>
        <v>1</v>
      </c>
    </row>
    <row r="2444" spans="30:31">
      <c r="AD2444">
        <f t="shared" si="53"/>
        <v>20202442</v>
      </c>
      <c r="AE2444">
        <f>COUNTIF(Ventas!$E$2:$E$2858,'Datos 2'!AD2444)</f>
        <v>1</v>
      </c>
    </row>
    <row r="2445" spans="30:31">
      <c r="AD2445">
        <f t="shared" si="53"/>
        <v>20202443</v>
      </c>
      <c r="AE2445">
        <f>COUNTIF(Ventas!$E$2:$E$2858,'Datos 2'!AD2445)</f>
        <v>1</v>
      </c>
    </row>
    <row r="2446" spans="30:31">
      <c r="AD2446">
        <f t="shared" si="53"/>
        <v>20202444</v>
      </c>
      <c r="AE2446">
        <f>COUNTIF(Ventas!$E$2:$E$2858,'Datos 2'!AD2446)</f>
        <v>1</v>
      </c>
    </row>
    <row r="2447" spans="30:31">
      <c r="AD2447">
        <f t="shared" si="53"/>
        <v>20202445</v>
      </c>
      <c r="AE2447">
        <f>COUNTIF(Ventas!$E$2:$E$2858,'Datos 2'!AD2447)</f>
        <v>1</v>
      </c>
    </row>
    <row r="2448" spans="30:31">
      <c r="AD2448">
        <f t="shared" si="53"/>
        <v>20202446</v>
      </c>
      <c r="AE2448">
        <f>COUNTIF(Ventas!$E$2:$E$2858,'Datos 2'!AD2448)</f>
        <v>1</v>
      </c>
    </row>
    <row r="2449" spans="30:31">
      <c r="AD2449">
        <f t="shared" si="53"/>
        <v>20202447</v>
      </c>
      <c r="AE2449">
        <f>COUNTIF(Ventas!$E$2:$E$2858,'Datos 2'!AD2449)</f>
        <v>1</v>
      </c>
    </row>
    <row r="2450" spans="30:31">
      <c r="AD2450">
        <f t="shared" si="53"/>
        <v>20202448</v>
      </c>
      <c r="AE2450">
        <f>COUNTIF(Ventas!$E$2:$E$2858,'Datos 2'!AD2450)</f>
        <v>1</v>
      </c>
    </row>
    <row r="2451" spans="30:31">
      <c r="AD2451">
        <f t="shared" si="53"/>
        <v>20202449</v>
      </c>
      <c r="AE2451">
        <f>COUNTIF(Ventas!$E$2:$E$2858,'Datos 2'!AD2451)</f>
        <v>1</v>
      </c>
    </row>
    <row r="2452" spans="30:31">
      <c r="AD2452">
        <f t="shared" si="53"/>
        <v>20202450</v>
      </c>
      <c r="AE2452">
        <f>COUNTIF(Ventas!$E$2:$E$2858,'Datos 2'!AD2452)</f>
        <v>1</v>
      </c>
    </row>
    <row r="2453" spans="30:31">
      <c r="AD2453">
        <f t="shared" si="53"/>
        <v>20202451</v>
      </c>
      <c r="AE2453">
        <f>COUNTIF(Ventas!$E$2:$E$2858,'Datos 2'!AD2453)</f>
        <v>1</v>
      </c>
    </row>
    <row r="2454" spans="30:31">
      <c r="AD2454">
        <f t="shared" si="53"/>
        <v>20202452</v>
      </c>
      <c r="AE2454">
        <f>COUNTIF(Ventas!$E$2:$E$2858,'Datos 2'!AD2454)</f>
        <v>1</v>
      </c>
    </row>
    <row r="2455" spans="30:31">
      <c r="AD2455">
        <f t="shared" si="53"/>
        <v>20202453</v>
      </c>
      <c r="AE2455">
        <f>COUNTIF(Ventas!$E$2:$E$2858,'Datos 2'!AD2455)</f>
        <v>1</v>
      </c>
    </row>
    <row r="2456" spans="30:31">
      <c r="AD2456">
        <f t="shared" si="53"/>
        <v>20202454</v>
      </c>
      <c r="AE2456">
        <f>COUNTIF(Ventas!$E$2:$E$2858,'Datos 2'!AD2456)</f>
        <v>1</v>
      </c>
    </row>
    <row r="2457" spans="30:31">
      <c r="AD2457">
        <f t="shared" si="53"/>
        <v>20202455</v>
      </c>
      <c r="AE2457">
        <f>COUNTIF(Ventas!$E$2:$E$2858,'Datos 2'!AD2457)</f>
        <v>1</v>
      </c>
    </row>
    <row r="2458" spans="30:31">
      <c r="AD2458">
        <f t="shared" si="53"/>
        <v>20202456</v>
      </c>
      <c r="AE2458">
        <f>COUNTIF(Ventas!$E$2:$E$2858,'Datos 2'!AD2458)</f>
        <v>1</v>
      </c>
    </row>
    <row r="2459" spans="30:31">
      <c r="AD2459">
        <f t="shared" si="53"/>
        <v>20202457</v>
      </c>
      <c r="AE2459">
        <f>COUNTIF(Ventas!$E$2:$E$2858,'Datos 2'!AD2459)</f>
        <v>1</v>
      </c>
    </row>
    <row r="2460" spans="30:31">
      <c r="AD2460">
        <f t="shared" si="53"/>
        <v>20202458</v>
      </c>
      <c r="AE2460">
        <f>COUNTIF(Ventas!$E$2:$E$2858,'Datos 2'!AD2460)</f>
        <v>1</v>
      </c>
    </row>
    <row r="2461" spans="30:31">
      <c r="AD2461">
        <f t="shared" si="53"/>
        <v>20202459</v>
      </c>
      <c r="AE2461">
        <f>COUNTIF(Ventas!$E$2:$E$2858,'Datos 2'!AD2461)</f>
        <v>1</v>
      </c>
    </row>
    <row r="2462" spans="30:31">
      <c r="AD2462">
        <f t="shared" si="53"/>
        <v>20202460</v>
      </c>
      <c r="AE2462">
        <f>COUNTIF(Ventas!$E$2:$E$2858,'Datos 2'!AD2462)</f>
        <v>1</v>
      </c>
    </row>
    <row r="2463" spans="30:31">
      <c r="AD2463">
        <f t="shared" si="53"/>
        <v>20202461</v>
      </c>
      <c r="AE2463">
        <f>COUNTIF(Ventas!$E$2:$E$2858,'Datos 2'!AD2463)</f>
        <v>1</v>
      </c>
    </row>
    <row r="2464" spans="30:31">
      <c r="AD2464">
        <f t="shared" si="53"/>
        <v>20202462</v>
      </c>
      <c r="AE2464">
        <f>COUNTIF(Ventas!$E$2:$E$2858,'Datos 2'!AD2464)</f>
        <v>1</v>
      </c>
    </row>
    <row r="2465" spans="30:31">
      <c r="AD2465">
        <f t="shared" si="53"/>
        <v>20202463</v>
      </c>
      <c r="AE2465">
        <f>COUNTIF(Ventas!$E$2:$E$2858,'Datos 2'!AD2465)</f>
        <v>1</v>
      </c>
    </row>
    <row r="2466" spans="30:31">
      <c r="AD2466">
        <f t="shared" si="53"/>
        <v>20202464</v>
      </c>
      <c r="AE2466">
        <f>COUNTIF(Ventas!$E$2:$E$2858,'Datos 2'!AD2466)</f>
        <v>1</v>
      </c>
    </row>
    <row r="2467" spans="30:31">
      <c r="AD2467">
        <f t="shared" si="53"/>
        <v>20202465</v>
      </c>
      <c r="AE2467">
        <f>COUNTIF(Ventas!$E$2:$E$2858,'Datos 2'!AD2467)</f>
        <v>1</v>
      </c>
    </row>
    <row r="2468" spans="30:31">
      <c r="AD2468">
        <f t="shared" si="53"/>
        <v>20202466</v>
      </c>
      <c r="AE2468">
        <f>COUNTIF(Ventas!$E$2:$E$2858,'Datos 2'!AD2468)</f>
        <v>1</v>
      </c>
    </row>
    <row r="2469" spans="30:31">
      <c r="AD2469">
        <f t="shared" si="53"/>
        <v>20202467</v>
      </c>
      <c r="AE2469">
        <f>COUNTIF(Ventas!$E$2:$E$2858,'Datos 2'!AD2469)</f>
        <v>1</v>
      </c>
    </row>
    <row r="2470" spans="30:31">
      <c r="AD2470">
        <f t="shared" si="53"/>
        <v>20202468</v>
      </c>
      <c r="AE2470">
        <f>COUNTIF(Ventas!$E$2:$E$2858,'Datos 2'!AD2470)</f>
        <v>1</v>
      </c>
    </row>
    <row r="2471" spans="30:31">
      <c r="AD2471">
        <f t="shared" si="53"/>
        <v>20202469</v>
      </c>
      <c r="AE2471">
        <f>COUNTIF(Ventas!$E$2:$E$2858,'Datos 2'!AD2471)</f>
        <v>1</v>
      </c>
    </row>
    <row r="2472" spans="30:31">
      <c r="AD2472">
        <f t="shared" si="53"/>
        <v>20202470</v>
      </c>
      <c r="AE2472">
        <f>COUNTIF(Ventas!$E$2:$E$2858,'Datos 2'!AD2472)</f>
        <v>1</v>
      </c>
    </row>
    <row r="2473" spans="30:31">
      <c r="AD2473">
        <f t="shared" si="53"/>
        <v>20202471</v>
      </c>
      <c r="AE2473">
        <f>COUNTIF(Ventas!$E$2:$E$2858,'Datos 2'!AD2473)</f>
        <v>1</v>
      </c>
    </row>
    <row r="2474" spans="30:31">
      <c r="AD2474">
        <f t="shared" si="53"/>
        <v>20202472</v>
      </c>
      <c r="AE2474">
        <f>COUNTIF(Ventas!$E$2:$E$2858,'Datos 2'!AD2474)</f>
        <v>1</v>
      </c>
    </row>
    <row r="2475" spans="30:31">
      <c r="AD2475">
        <f t="shared" si="53"/>
        <v>20202473</v>
      </c>
      <c r="AE2475">
        <f>COUNTIF(Ventas!$E$2:$E$2858,'Datos 2'!AD2475)</f>
        <v>1</v>
      </c>
    </row>
    <row r="2476" spans="30:31">
      <c r="AD2476">
        <f t="shared" si="53"/>
        <v>20202474</v>
      </c>
      <c r="AE2476">
        <f>COUNTIF(Ventas!$E$2:$E$2858,'Datos 2'!AD2476)</f>
        <v>1</v>
      </c>
    </row>
    <row r="2477" spans="30:31">
      <c r="AD2477">
        <f t="shared" si="53"/>
        <v>20202475</v>
      </c>
      <c r="AE2477">
        <f>COUNTIF(Ventas!$E$2:$E$2858,'Datos 2'!AD2477)</f>
        <v>1</v>
      </c>
    </row>
    <row r="2478" spans="30:31">
      <c r="AD2478">
        <f t="shared" si="53"/>
        <v>20202476</v>
      </c>
      <c r="AE2478">
        <f>COUNTIF(Ventas!$E$2:$E$2858,'Datos 2'!AD2478)</f>
        <v>1</v>
      </c>
    </row>
    <row r="2479" spans="30:31">
      <c r="AD2479">
        <f t="shared" si="53"/>
        <v>20202477</v>
      </c>
      <c r="AE2479">
        <f>COUNTIF(Ventas!$E$2:$E$2858,'Datos 2'!AD2479)</f>
        <v>1</v>
      </c>
    </row>
    <row r="2480" spans="30:31">
      <c r="AD2480">
        <f t="shared" si="53"/>
        <v>20202478</v>
      </c>
      <c r="AE2480">
        <f>COUNTIF(Ventas!$E$2:$E$2858,'Datos 2'!AD2480)</f>
        <v>1</v>
      </c>
    </row>
    <row r="2481" spans="30:31">
      <c r="AD2481">
        <f t="shared" si="53"/>
        <v>20202479</v>
      </c>
      <c r="AE2481">
        <f>COUNTIF(Ventas!$E$2:$E$2858,'Datos 2'!AD2481)</f>
        <v>1</v>
      </c>
    </row>
    <row r="2482" spans="30:31">
      <c r="AD2482">
        <f t="shared" si="53"/>
        <v>20202480</v>
      </c>
      <c r="AE2482">
        <f>COUNTIF(Ventas!$E$2:$E$2858,'Datos 2'!AD2482)</f>
        <v>1</v>
      </c>
    </row>
    <row r="2483" spans="30:31">
      <c r="AD2483">
        <f t="shared" si="53"/>
        <v>20202481</v>
      </c>
      <c r="AE2483">
        <f>COUNTIF(Ventas!$E$2:$E$2858,'Datos 2'!AD2483)</f>
        <v>1</v>
      </c>
    </row>
    <row r="2484" spans="30:31">
      <c r="AD2484">
        <f t="shared" si="53"/>
        <v>20202482</v>
      </c>
      <c r="AE2484">
        <f>COUNTIF(Ventas!$E$2:$E$2858,'Datos 2'!AD2484)</f>
        <v>1</v>
      </c>
    </row>
    <row r="2485" spans="30:31">
      <c r="AD2485">
        <f t="shared" si="53"/>
        <v>20202483</v>
      </c>
      <c r="AE2485">
        <f>COUNTIF(Ventas!$E$2:$E$2858,'Datos 2'!AD2485)</f>
        <v>1</v>
      </c>
    </row>
    <row r="2486" spans="30:31">
      <c r="AD2486">
        <f t="shared" si="53"/>
        <v>20202484</v>
      </c>
      <c r="AE2486">
        <f>COUNTIF(Ventas!$E$2:$E$2858,'Datos 2'!AD2486)</f>
        <v>1</v>
      </c>
    </row>
    <row r="2487" spans="30:31">
      <c r="AD2487">
        <f t="shared" si="53"/>
        <v>20202485</v>
      </c>
      <c r="AE2487">
        <f>COUNTIF(Ventas!$E$2:$E$2858,'Datos 2'!AD2487)</f>
        <v>1</v>
      </c>
    </row>
    <row r="2488" spans="30:31">
      <c r="AD2488">
        <f t="shared" si="53"/>
        <v>20202486</v>
      </c>
      <c r="AE2488">
        <f>COUNTIF(Ventas!$E$2:$E$2858,'Datos 2'!AD2488)</f>
        <v>1</v>
      </c>
    </row>
    <row r="2489" spans="30:31">
      <c r="AD2489">
        <f t="shared" si="53"/>
        <v>20202487</v>
      </c>
      <c r="AE2489">
        <f>COUNTIF(Ventas!$E$2:$E$2858,'Datos 2'!AD2489)</f>
        <v>1</v>
      </c>
    </row>
    <row r="2490" spans="30:31">
      <c r="AD2490">
        <f t="shared" si="53"/>
        <v>20202488</v>
      </c>
      <c r="AE2490">
        <f>COUNTIF(Ventas!$E$2:$E$2858,'Datos 2'!AD2490)</f>
        <v>1</v>
      </c>
    </row>
    <row r="2491" spans="30:31">
      <c r="AD2491">
        <f t="shared" si="53"/>
        <v>20202489</v>
      </c>
      <c r="AE2491">
        <f>COUNTIF(Ventas!$E$2:$E$2858,'Datos 2'!AD2491)</f>
        <v>1</v>
      </c>
    </row>
    <row r="2492" spans="30:31">
      <c r="AD2492">
        <f t="shared" si="53"/>
        <v>20202490</v>
      </c>
      <c r="AE2492">
        <f>COUNTIF(Ventas!$E$2:$E$2858,'Datos 2'!AD2492)</f>
        <v>1</v>
      </c>
    </row>
    <row r="2493" spans="30:31">
      <c r="AD2493">
        <f t="shared" si="53"/>
        <v>20202491</v>
      </c>
      <c r="AE2493">
        <f>COUNTIF(Ventas!$E$2:$E$2858,'Datos 2'!AD2493)</f>
        <v>1</v>
      </c>
    </row>
    <row r="2494" spans="30:31">
      <c r="AD2494">
        <f t="shared" si="53"/>
        <v>20202492</v>
      </c>
      <c r="AE2494">
        <f>COUNTIF(Ventas!$E$2:$E$2858,'Datos 2'!AD2494)</f>
        <v>1</v>
      </c>
    </row>
    <row r="2495" spans="30:31">
      <c r="AD2495">
        <f t="shared" si="53"/>
        <v>20202493</v>
      </c>
      <c r="AE2495">
        <f>COUNTIF(Ventas!$E$2:$E$2858,'Datos 2'!AD2495)</f>
        <v>1</v>
      </c>
    </row>
    <row r="2496" spans="30:31">
      <c r="AD2496">
        <f t="shared" si="53"/>
        <v>20202494</v>
      </c>
      <c r="AE2496">
        <f>COUNTIF(Ventas!$E$2:$E$2858,'Datos 2'!AD2496)</f>
        <v>1</v>
      </c>
    </row>
    <row r="2497" spans="30:31">
      <c r="AD2497">
        <f t="shared" si="53"/>
        <v>20202495</v>
      </c>
      <c r="AE2497">
        <f>COUNTIF(Ventas!$E$2:$E$2858,'Datos 2'!AD2497)</f>
        <v>1</v>
      </c>
    </row>
    <row r="2498" spans="30:31">
      <c r="AD2498">
        <f t="shared" si="53"/>
        <v>20202496</v>
      </c>
      <c r="AE2498">
        <f>COUNTIF(Ventas!$E$2:$E$2858,'Datos 2'!AD2498)</f>
        <v>1</v>
      </c>
    </row>
    <row r="2499" spans="30:31">
      <c r="AD2499">
        <f t="shared" si="53"/>
        <v>20202497</v>
      </c>
      <c r="AE2499">
        <f>COUNTIF(Ventas!$E$2:$E$2858,'Datos 2'!AD2499)</f>
        <v>1</v>
      </c>
    </row>
    <row r="2500" spans="30:31">
      <c r="AD2500">
        <f t="shared" si="53"/>
        <v>20202498</v>
      </c>
      <c r="AE2500">
        <f>COUNTIF(Ventas!$E$2:$E$2858,'Datos 2'!AD2500)</f>
        <v>1</v>
      </c>
    </row>
    <row r="2501" spans="30:31">
      <c r="AD2501">
        <f t="shared" ref="AD2501:AD2564" si="54">AD2500+1</f>
        <v>20202499</v>
      </c>
      <c r="AE2501">
        <f>COUNTIF(Ventas!$E$2:$E$2858,'Datos 2'!AD2501)</f>
        <v>1</v>
      </c>
    </row>
    <row r="2502" spans="30:31">
      <c r="AD2502">
        <f t="shared" si="54"/>
        <v>20202500</v>
      </c>
      <c r="AE2502">
        <f>COUNTIF(Ventas!$E$2:$E$2858,'Datos 2'!AD2502)</f>
        <v>1</v>
      </c>
    </row>
    <row r="2503" spans="30:31">
      <c r="AD2503">
        <f t="shared" si="54"/>
        <v>20202501</v>
      </c>
      <c r="AE2503">
        <f>COUNTIF(Ventas!$E$2:$E$2858,'Datos 2'!AD2503)</f>
        <v>1</v>
      </c>
    </row>
    <row r="2504" spans="30:31">
      <c r="AD2504">
        <f t="shared" si="54"/>
        <v>20202502</v>
      </c>
      <c r="AE2504">
        <f>COUNTIF(Ventas!$E$2:$E$2858,'Datos 2'!AD2504)</f>
        <v>1</v>
      </c>
    </row>
    <row r="2505" spans="30:31">
      <c r="AD2505">
        <f t="shared" si="54"/>
        <v>20202503</v>
      </c>
      <c r="AE2505">
        <f>COUNTIF(Ventas!$E$2:$E$2858,'Datos 2'!AD2505)</f>
        <v>1</v>
      </c>
    </row>
    <row r="2506" spans="30:31">
      <c r="AD2506">
        <f t="shared" si="54"/>
        <v>20202504</v>
      </c>
      <c r="AE2506">
        <f>COUNTIF(Ventas!$E$2:$E$2858,'Datos 2'!AD2506)</f>
        <v>1</v>
      </c>
    </row>
    <row r="2507" spans="30:31">
      <c r="AD2507">
        <f t="shared" si="54"/>
        <v>20202505</v>
      </c>
      <c r="AE2507">
        <f>COUNTIF(Ventas!$E$2:$E$2858,'Datos 2'!AD2507)</f>
        <v>1</v>
      </c>
    </row>
    <row r="2508" spans="30:31">
      <c r="AD2508">
        <f t="shared" si="54"/>
        <v>20202506</v>
      </c>
      <c r="AE2508">
        <f>COUNTIF(Ventas!$E$2:$E$2858,'Datos 2'!AD2508)</f>
        <v>1</v>
      </c>
    </row>
    <row r="2509" spans="30:31">
      <c r="AD2509">
        <f t="shared" si="54"/>
        <v>20202507</v>
      </c>
      <c r="AE2509">
        <f>COUNTIF(Ventas!$E$2:$E$2858,'Datos 2'!AD2509)</f>
        <v>1</v>
      </c>
    </row>
    <row r="2510" spans="30:31">
      <c r="AD2510">
        <f t="shared" si="54"/>
        <v>20202508</v>
      </c>
      <c r="AE2510">
        <f>COUNTIF(Ventas!$E$2:$E$2858,'Datos 2'!AD2510)</f>
        <v>1</v>
      </c>
    </row>
    <row r="2511" spans="30:31">
      <c r="AD2511">
        <f t="shared" si="54"/>
        <v>20202509</v>
      </c>
      <c r="AE2511">
        <f>COUNTIF(Ventas!$E$2:$E$2858,'Datos 2'!AD2511)</f>
        <v>1</v>
      </c>
    </row>
    <row r="2512" spans="30:31">
      <c r="AD2512">
        <f t="shared" si="54"/>
        <v>20202510</v>
      </c>
      <c r="AE2512">
        <f>COUNTIF(Ventas!$E$2:$E$2858,'Datos 2'!AD2512)</f>
        <v>1</v>
      </c>
    </row>
    <row r="2513" spans="30:31">
      <c r="AD2513">
        <f t="shared" si="54"/>
        <v>20202511</v>
      </c>
      <c r="AE2513">
        <f>COUNTIF(Ventas!$E$2:$E$2858,'Datos 2'!AD2513)</f>
        <v>1</v>
      </c>
    </row>
    <row r="2514" spans="30:31">
      <c r="AD2514">
        <f t="shared" si="54"/>
        <v>20202512</v>
      </c>
      <c r="AE2514">
        <f>COUNTIF(Ventas!$E$2:$E$2858,'Datos 2'!AD2514)</f>
        <v>1</v>
      </c>
    </row>
    <row r="2515" spans="30:31">
      <c r="AD2515">
        <f t="shared" si="54"/>
        <v>20202513</v>
      </c>
      <c r="AE2515">
        <f>COUNTIF(Ventas!$E$2:$E$2858,'Datos 2'!AD2515)</f>
        <v>1</v>
      </c>
    </row>
    <row r="2516" spans="30:31">
      <c r="AD2516">
        <f t="shared" si="54"/>
        <v>20202514</v>
      </c>
      <c r="AE2516">
        <f>COUNTIF(Ventas!$E$2:$E$2858,'Datos 2'!AD2516)</f>
        <v>1</v>
      </c>
    </row>
    <row r="2517" spans="30:31">
      <c r="AD2517">
        <f t="shared" si="54"/>
        <v>20202515</v>
      </c>
      <c r="AE2517">
        <f>COUNTIF(Ventas!$E$2:$E$2858,'Datos 2'!AD2517)</f>
        <v>1</v>
      </c>
    </row>
    <row r="2518" spans="30:31">
      <c r="AD2518">
        <f t="shared" si="54"/>
        <v>20202516</v>
      </c>
      <c r="AE2518">
        <f>COUNTIF(Ventas!$E$2:$E$2858,'Datos 2'!AD2518)</f>
        <v>1</v>
      </c>
    </row>
    <row r="2519" spans="30:31">
      <c r="AD2519">
        <f t="shared" si="54"/>
        <v>20202517</v>
      </c>
      <c r="AE2519">
        <f>COUNTIF(Ventas!$E$2:$E$2858,'Datos 2'!AD2519)</f>
        <v>1</v>
      </c>
    </row>
    <row r="2520" spans="30:31">
      <c r="AD2520">
        <f t="shared" si="54"/>
        <v>20202518</v>
      </c>
      <c r="AE2520">
        <f>COUNTIF(Ventas!$E$2:$E$2858,'Datos 2'!AD2520)</f>
        <v>1</v>
      </c>
    </row>
    <row r="2521" spans="30:31">
      <c r="AD2521">
        <f t="shared" si="54"/>
        <v>20202519</v>
      </c>
      <c r="AE2521">
        <f>COUNTIF(Ventas!$E$2:$E$2858,'Datos 2'!AD2521)</f>
        <v>1</v>
      </c>
    </row>
    <row r="2522" spans="30:31">
      <c r="AD2522">
        <f t="shared" si="54"/>
        <v>20202520</v>
      </c>
      <c r="AE2522">
        <f>COUNTIF(Ventas!$E$2:$E$2858,'Datos 2'!AD2522)</f>
        <v>1</v>
      </c>
    </row>
    <row r="2523" spans="30:31">
      <c r="AD2523">
        <f t="shared" si="54"/>
        <v>20202521</v>
      </c>
      <c r="AE2523">
        <f>COUNTIF(Ventas!$E$2:$E$2858,'Datos 2'!AD2523)</f>
        <v>1</v>
      </c>
    </row>
    <row r="2524" spans="30:31">
      <c r="AD2524">
        <f t="shared" si="54"/>
        <v>20202522</v>
      </c>
      <c r="AE2524">
        <f>COUNTIF(Ventas!$E$2:$E$2858,'Datos 2'!AD2524)</f>
        <v>1</v>
      </c>
    </row>
    <row r="2525" spans="30:31">
      <c r="AD2525">
        <f t="shared" si="54"/>
        <v>20202523</v>
      </c>
      <c r="AE2525">
        <f>COUNTIF(Ventas!$E$2:$E$2858,'Datos 2'!AD2525)</f>
        <v>1</v>
      </c>
    </row>
    <row r="2526" spans="30:31">
      <c r="AD2526">
        <f t="shared" si="54"/>
        <v>20202524</v>
      </c>
      <c r="AE2526">
        <f>COUNTIF(Ventas!$E$2:$E$2858,'Datos 2'!AD2526)</f>
        <v>1</v>
      </c>
    </row>
    <row r="2527" spans="30:31">
      <c r="AD2527">
        <f t="shared" si="54"/>
        <v>20202525</v>
      </c>
      <c r="AE2527">
        <f>COUNTIF(Ventas!$E$2:$E$2858,'Datos 2'!AD2527)</f>
        <v>1</v>
      </c>
    </row>
    <row r="2528" spans="30:31">
      <c r="AD2528">
        <f t="shared" si="54"/>
        <v>20202526</v>
      </c>
      <c r="AE2528">
        <f>COUNTIF(Ventas!$E$2:$E$2858,'Datos 2'!AD2528)</f>
        <v>1</v>
      </c>
    </row>
    <row r="2529" spans="30:31">
      <c r="AD2529">
        <f t="shared" si="54"/>
        <v>20202527</v>
      </c>
      <c r="AE2529">
        <f>COUNTIF(Ventas!$E$2:$E$2858,'Datos 2'!AD2529)</f>
        <v>1</v>
      </c>
    </row>
    <row r="2530" spans="30:31">
      <c r="AD2530">
        <f t="shared" si="54"/>
        <v>20202528</v>
      </c>
      <c r="AE2530">
        <f>COUNTIF(Ventas!$E$2:$E$2858,'Datos 2'!AD2530)</f>
        <v>1</v>
      </c>
    </row>
    <row r="2531" spans="30:31">
      <c r="AD2531">
        <f t="shared" si="54"/>
        <v>20202529</v>
      </c>
      <c r="AE2531">
        <f>COUNTIF(Ventas!$E$2:$E$2858,'Datos 2'!AD2531)</f>
        <v>1</v>
      </c>
    </row>
    <row r="2532" spans="30:31">
      <c r="AD2532">
        <f t="shared" si="54"/>
        <v>20202530</v>
      </c>
      <c r="AE2532">
        <f>COUNTIF(Ventas!$E$2:$E$2858,'Datos 2'!AD2532)</f>
        <v>1</v>
      </c>
    </row>
    <row r="2533" spans="30:31">
      <c r="AD2533">
        <f t="shared" si="54"/>
        <v>20202531</v>
      </c>
      <c r="AE2533">
        <f>COUNTIF(Ventas!$E$2:$E$2858,'Datos 2'!AD2533)</f>
        <v>1</v>
      </c>
    </row>
    <row r="2534" spans="30:31">
      <c r="AD2534">
        <f t="shared" si="54"/>
        <v>20202532</v>
      </c>
      <c r="AE2534">
        <f>COUNTIF(Ventas!$E$2:$E$2858,'Datos 2'!AD2534)</f>
        <v>1</v>
      </c>
    </row>
    <row r="2535" spans="30:31">
      <c r="AD2535">
        <f t="shared" si="54"/>
        <v>20202533</v>
      </c>
      <c r="AE2535">
        <f>COUNTIF(Ventas!$E$2:$E$2858,'Datos 2'!AD2535)</f>
        <v>1</v>
      </c>
    </row>
    <row r="2536" spans="30:31">
      <c r="AD2536">
        <f t="shared" si="54"/>
        <v>20202534</v>
      </c>
      <c r="AE2536">
        <f>COUNTIF(Ventas!$E$2:$E$2858,'Datos 2'!AD2536)</f>
        <v>1</v>
      </c>
    </row>
    <row r="2537" spans="30:31">
      <c r="AD2537">
        <f t="shared" si="54"/>
        <v>20202535</v>
      </c>
      <c r="AE2537">
        <f>COUNTIF(Ventas!$E$2:$E$2858,'Datos 2'!AD2537)</f>
        <v>1</v>
      </c>
    </row>
    <row r="2538" spans="30:31">
      <c r="AD2538">
        <f t="shared" si="54"/>
        <v>20202536</v>
      </c>
      <c r="AE2538">
        <f>COUNTIF(Ventas!$E$2:$E$2858,'Datos 2'!AD2538)</f>
        <v>1</v>
      </c>
    </row>
    <row r="2539" spans="30:31">
      <c r="AD2539">
        <f t="shared" si="54"/>
        <v>20202537</v>
      </c>
      <c r="AE2539">
        <f>COUNTIF(Ventas!$E$2:$E$2858,'Datos 2'!AD2539)</f>
        <v>1</v>
      </c>
    </row>
    <row r="2540" spans="30:31">
      <c r="AD2540">
        <f t="shared" si="54"/>
        <v>20202538</v>
      </c>
      <c r="AE2540">
        <f>COUNTIF(Ventas!$E$2:$E$2858,'Datos 2'!AD2540)</f>
        <v>1</v>
      </c>
    </row>
    <row r="2541" spans="30:31">
      <c r="AD2541">
        <f t="shared" si="54"/>
        <v>20202539</v>
      </c>
      <c r="AE2541">
        <f>COUNTIF(Ventas!$E$2:$E$2858,'Datos 2'!AD2541)</f>
        <v>1</v>
      </c>
    </row>
    <row r="2542" spans="30:31">
      <c r="AD2542">
        <f t="shared" si="54"/>
        <v>20202540</v>
      </c>
      <c r="AE2542">
        <f>COUNTIF(Ventas!$E$2:$E$2858,'Datos 2'!AD2542)</f>
        <v>1</v>
      </c>
    </row>
    <row r="2543" spans="30:31">
      <c r="AD2543">
        <f t="shared" si="54"/>
        <v>20202541</v>
      </c>
      <c r="AE2543">
        <f>COUNTIF(Ventas!$E$2:$E$2858,'Datos 2'!AD2543)</f>
        <v>1</v>
      </c>
    </row>
    <row r="2544" spans="30:31">
      <c r="AD2544">
        <f t="shared" si="54"/>
        <v>20202542</v>
      </c>
      <c r="AE2544">
        <f>COUNTIF(Ventas!$E$2:$E$2858,'Datos 2'!AD2544)</f>
        <v>1</v>
      </c>
    </row>
    <row r="2545" spans="30:31">
      <c r="AD2545">
        <f t="shared" si="54"/>
        <v>20202543</v>
      </c>
      <c r="AE2545">
        <f>COUNTIF(Ventas!$E$2:$E$2858,'Datos 2'!AD2545)</f>
        <v>1</v>
      </c>
    </row>
    <row r="2546" spans="30:31">
      <c r="AD2546">
        <f t="shared" si="54"/>
        <v>20202544</v>
      </c>
      <c r="AE2546">
        <f>COUNTIF(Ventas!$E$2:$E$2858,'Datos 2'!AD2546)</f>
        <v>1</v>
      </c>
    </row>
    <row r="2547" spans="30:31">
      <c r="AD2547">
        <f t="shared" si="54"/>
        <v>20202545</v>
      </c>
      <c r="AE2547">
        <f>COUNTIF(Ventas!$E$2:$E$2858,'Datos 2'!AD2547)</f>
        <v>1</v>
      </c>
    </row>
    <row r="2548" spans="30:31">
      <c r="AD2548">
        <f t="shared" si="54"/>
        <v>20202546</v>
      </c>
      <c r="AE2548">
        <f>COUNTIF(Ventas!$E$2:$E$2858,'Datos 2'!AD2548)</f>
        <v>1</v>
      </c>
    </row>
    <row r="2549" spans="30:31">
      <c r="AD2549">
        <f t="shared" si="54"/>
        <v>20202547</v>
      </c>
      <c r="AE2549">
        <f>COUNTIF(Ventas!$E$2:$E$2858,'Datos 2'!AD2549)</f>
        <v>1</v>
      </c>
    </row>
    <row r="2550" spans="30:31">
      <c r="AD2550">
        <f t="shared" si="54"/>
        <v>20202548</v>
      </c>
      <c r="AE2550">
        <f>COUNTIF(Ventas!$E$2:$E$2858,'Datos 2'!AD2550)</f>
        <v>1</v>
      </c>
    </row>
    <row r="2551" spans="30:31">
      <c r="AD2551">
        <f t="shared" si="54"/>
        <v>20202549</v>
      </c>
      <c r="AE2551">
        <f>COUNTIF(Ventas!$E$2:$E$2858,'Datos 2'!AD2551)</f>
        <v>1</v>
      </c>
    </row>
    <row r="2552" spans="30:31">
      <c r="AD2552">
        <f t="shared" si="54"/>
        <v>20202550</v>
      </c>
      <c r="AE2552">
        <f>COUNTIF(Ventas!$E$2:$E$2858,'Datos 2'!AD2552)</f>
        <v>1</v>
      </c>
    </row>
    <row r="2553" spans="30:31">
      <c r="AD2553">
        <f t="shared" si="54"/>
        <v>20202551</v>
      </c>
      <c r="AE2553">
        <f>COUNTIF(Ventas!$E$2:$E$2858,'Datos 2'!AD2553)</f>
        <v>1</v>
      </c>
    </row>
    <row r="2554" spans="30:31">
      <c r="AD2554">
        <f t="shared" si="54"/>
        <v>20202552</v>
      </c>
      <c r="AE2554">
        <f>COUNTIF(Ventas!$E$2:$E$2858,'Datos 2'!AD2554)</f>
        <v>1</v>
      </c>
    </row>
    <row r="2555" spans="30:31">
      <c r="AD2555">
        <f t="shared" si="54"/>
        <v>20202553</v>
      </c>
      <c r="AE2555">
        <f>COUNTIF(Ventas!$E$2:$E$2858,'Datos 2'!AD2555)</f>
        <v>1</v>
      </c>
    </row>
    <row r="2556" spans="30:31">
      <c r="AD2556">
        <f t="shared" si="54"/>
        <v>20202554</v>
      </c>
      <c r="AE2556">
        <f>COUNTIF(Ventas!$E$2:$E$2858,'Datos 2'!AD2556)</f>
        <v>1</v>
      </c>
    </row>
    <row r="2557" spans="30:31">
      <c r="AD2557">
        <f t="shared" si="54"/>
        <v>20202555</v>
      </c>
      <c r="AE2557">
        <f>COUNTIF(Ventas!$E$2:$E$2858,'Datos 2'!AD2557)</f>
        <v>1</v>
      </c>
    </row>
    <row r="2558" spans="30:31">
      <c r="AD2558">
        <f t="shared" si="54"/>
        <v>20202556</v>
      </c>
      <c r="AE2558">
        <f>COUNTIF(Ventas!$E$2:$E$2858,'Datos 2'!AD2558)</f>
        <v>1</v>
      </c>
    </row>
    <row r="2559" spans="30:31">
      <c r="AD2559">
        <f t="shared" si="54"/>
        <v>20202557</v>
      </c>
      <c r="AE2559">
        <f>COUNTIF(Ventas!$E$2:$E$2858,'Datos 2'!AD2559)</f>
        <v>1</v>
      </c>
    </row>
    <row r="2560" spans="30:31">
      <c r="AD2560">
        <f t="shared" si="54"/>
        <v>20202558</v>
      </c>
      <c r="AE2560">
        <f>COUNTIF(Ventas!$E$2:$E$2858,'Datos 2'!AD2560)</f>
        <v>1</v>
      </c>
    </row>
    <row r="2561" spans="30:31">
      <c r="AD2561">
        <f t="shared" si="54"/>
        <v>20202559</v>
      </c>
      <c r="AE2561">
        <f>COUNTIF(Ventas!$E$2:$E$2858,'Datos 2'!AD2561)</f>
        <v>1</v>
      </c>
    </row>
    <row r="2562" spans="30:31">
      <c r="AD2562">
        <f t="shared" si="54"/>
        <v>20202560</v>
      </c>
      <c r="AE2562">
        <f>COUNTIF(Ventas!$E$2:$E$2858,'Datos 2'!AD2562)</f>
        <v>1</v>
      </c>
    </row>
    <row r="2563" spans="30:31">
      <c r="AD2563">
        <f t="shared" si="54"/>
        <v>20202561</v>
      </c>
      <c r="AE2563">
        <f>COUNTIF(Ventas!$E$2:$E$2858,'Datos 2'!AD2563)</f>
        <v>1</v>
      </c>
    </row>
    <row r="2564" spans="30:31">
      <c r="AD2564">
        <f t="shared" si="54"/>
        <v>20202562</v>
      </c>
      <c r="AE2564">
        <f>COUNTIF(Ventas!$E$2:$E$2858,'Datos 2'!AD2564)</f>
        <v>1</v>
      </c>
    </row>
    <row r="2565" spans="30:31">
      <c r="AD2565">
        <f t="shared" ref="AD2565:AD2628" si="55">AD2564+1</f>
        <v>20202563</v>
      </c>
      <c r="AE2565">
        <f>COUNTIF(Ventas!$E$2:$E$2858,'Datos 2'!AD2565)</f>
        <v>1</v>
      </c>
    </row>
    <row r="2566" spans="30:31">
      <c r="AD2566">
        <f t="shared" si="55"/>
        <v>20202564</v>
      </c>
      <c r="AE2566">
        <f>COUNTIF(Ventas!$E$2:$E$2858,'Datos 2'!AD2566)</f>
        <v>1</v>
      </c>
    </row>
    <row r="2567" spans="30:31">
      <c r="AD2567">
        <f t="shared" si="55"/>
        <v>20202565</v>
      </c>
      <c r="AE2567">
        <f>COUNTIF(Ventas!$E$2:$E$2858,'Datos 2'!AD2567)</f>
        <v>1</v>
      </c>
    </row>
    <row r="2568" spans="30:31">
      <c r="AD2568">
        <f t="shared" si="55"/>
        <v>20202566</v>
      </c>
      <c r="AE2568">
        <f>COUNTIF(Ventas!$E$2:$E$2858,'Datos 2'!AD2568)</f>
        <v>1</v>
      </c>
    </row>
    <row r="2569" spans="30:31">
      <c r="AD2569">
        <f t="shared" si="55"/>
        <v>20202567</v>
      </c>
      <c r="AE2569">
        <f>COUNTIF(Ventas!$E$2:$E$2858,'Datos 2'!AD2569)</f>
        <v>1</v>
      </c>
    </row>
    <row r="2570" spans="30:31">
      <c r="AD2570">
        <f t="shared" si="55"/>
        <v>20202568</v>
      </c>
      <c r="AE2570">
        <f>COUNTIF(Ventas!$E$2:$E$2858,'Datos 2'!AD2570)</f>
        <v>1</v>
      </c>
    </row>
    <row r="2571" spans="30:31">
      <c r="AD2571">
        <f t="shared" si="55"/>
        <v>20202569</v>
      </c>
      <c r="AE2571">
        <f>COUNTIF(Ventas!$E$2:$E$2858,'Datos 2'!AD2571)</f>
        <v>1</v>
      </c>
    </row>
    <row r="2572" spans="30:31">
      <c r="AD2572">
        <f t="shared" si="55"/>
        <v>20202570</v>
      </c>
      <c r="AE2572">
        <f>COUNTIF(Ventas!$E$2:$E$2858,'Datos 2'!AD2572)</f>
        <v>2</v>
      </c>
    </row>
    <row r="2573" spans="30:31">
      <c r="AD2573">
        <f t="shared" si="55"/>
        <v>20202571</v>
      </c>
      <c r="AE2573">
        <f>COUNTIF(Ventas!$E$2:$E$2858,'Datos 2'!AD2573)</f>
        <v>1</v>
      </c>
    </row>
    <row r="2574" spans="30:31">
      <c r="AD2574">
        <f t="shared" si="55"/>
        <v>20202572</v>
      </c>
      <c r="AE2574">
        <f>COUNTIF(Ventas!$E$2:$E$2858,'Datos 2'!AD2574)</f>
        <v>1</v>
      </c>
    </row>
    <row r="2575" spans="30:31">
      <c r="AD2575">
        <f t="shared" si="55"/>
        <v>20202573</v>
      </c>
      <c r="AE2575">
        <f>COUNTIF(Ventas!$E$2:$E$2858,'Datos 2'!AD2575)</f>
        <v>1</v>
      </c>
    </row>
    <row r="2576" spans="30:31">
      <c r="AD2576">
        <f t="shared" si="55"/>
        <v>20202574</v>
      </c>
      <c r="AE2576">
        <f>COUNTIF(Ventas!$E$2:$E$2858,'Datos 2'!AD2576)</f>
        <v>1</v>
      </c>
    </row>
    <row r="2577" spans="30:31">
      <c r="AD2577">
        <f t="shared" si="55"/>
        <v>20202575</v>
      </c>
      <c r="AE2577">
        <f>COUNTIF(Ventas!$E$2:$E$2858,'Datos 2'!AD2577)</f>
        <v>1</v>
      </c>
    </row>
    <row r="2578" spans="30:31">
      <c r="AD2578">
        <f t="shared" si="55"/>
        <v>20202576</v>
      </c>
      <c r="AE2578">
        <f>COUNTIF(Ventas!$E$2:$E$2858,'Datos 2'!AD2578)</f>
        <v>1</v>
      </c>
    </row>
    <row r="2579" spans="30:31">
      <c r="AD2579">
        <f t="shared" si="55"/>
        <v>20202577</v>
      </c>
      <c r="AE2579">
        <f>COUNTIF(Ventas!$E$2:$E$2858,'Datos 2'!AD2579)</f>
        <v>1</v>
      </c>
    </row>
    <row r="2580" spans="30:31">
      <c r="AD2580">
        <f t="shared" si="55"/>
        <v>20202578</v>
      </c>
      <c r="AE2580">
        <f>COUNTIF(Ventas!$E$2:$E$2858,'Datos 2'!AD2580)</f>
        <v>1</v>
      </c>
    </row>
    <row r="2581" spans="30:31">
      <c r="AD2581">
        <f t="shared" si="55"/>
        <v>20202579</v>
      </c>
      <c r="AE2581">
        <f>COUNTIF(Ventas!$E$2:$E$2858,'Datos 2'!AD2581)</f>
        <v>1</v>
      </c>
    </row>
    <row r="2582" spans="30:31">
      <c r="AD2582">
        <f t="shared" si="55"/>
        <v>20202580</v>
      </c>
      <c r="AE2582">
        <f>COUNTIF(Ventas!$E$2:$E$2858,'Datos 2'!AD2582)</f>
        <v>1</v>
      </c>
    </row>
    <row r="2583" spans="30:31">
      <c r="AD2583">
        <f t="shared" si="55"/>
        <v>20202581</v>
      </c>
      <c r="AE2583">
        <f>COUNTIF(Ventas!$E$2:$E$2858,'Datos 2'!AD2583)</f>
        <v>1</v>
      </c>
    </row>
    <row r="2584" spans="30:31">
      <c r="AD2584">
        <f t="shared" si="55"/>
        <v>20202582</v>
      </c>
      <c r="AE2584">
        <f>COUNTIF(Ventas!$E$2:$E$2858,'Datos 2'!AD2584)</f>
        <v>1</v>
      </c>
    </row>
    <row r="2585" spans="30:31">
      <c r="AD2585">
        <f t="shared" si="55"/>
        <v>20202583</v>
      </c>
      <c r="AE2585">
        <f>COUNTIF(Ventas!$E$2:$E$2858,'Datos 2'!AD2585)</f>
        <v>1</v>
      </c>
    </row>
    <row r="2586" spans="30:31">
      <c r="AD2586">
        <f t="shared" si="55"/>
        <v>20202584</v>
      </c>
      <c r="AE2586">
        <f>COUNTIF(Ventas!$E$2:$E$2858,'Datos 2'!AD2586)</f>
        <v>1</v>
      </c>
    </row>
    <row r="2587" spans="30:31">
      <c r="AD2587">
        <f t="shared" si="55"/>
        <v>20202585</v>
      </c>
      <c r="AE2587">
        <f>COUNTIF(Ventas!$E$2:$E$2858,'Datos 2'!AD2587)</f>
        <v>1</v>
      </c>
    </row>
    <row r="2588" spans="30:31">
      <c r="AD2588">
        <f t="shared" si="55"/>
        <v>20202586</v>
      </c>
      <c r="AE2588">
        <f>COUNTIF(Ventas!$E$2:$E$2858,'Datos 2'!AD2588)</f>
        <v>1</v>
      </c>
    </row>
    <row r="2589" spans="30:31">
      <c r="AD2589">
        <f t="shared" si="55"/>
        <v>20202587</v>
      </c>
      <c r="AE2589">
        <f>COUNTIF(Ventas!$E$2:$E$2858,'Datos 2'!AD2589)</f>
        <v>1</v>
      </c>
    </row>
    <row r="2590" spans="30:31">
      <c r="AD2590">
        <f t="shared" si="55"/>
        <v>20202588</v>
      </c>
      <c r="AE2590">
        <f>COUNTIF(Ventas!$E$2:$E$2858,'Datos 2'!AD2590)</f>
        <v>1</v>
      </c>
    </row>
    <row r="2591" spans="30:31">
      <c r="AD2591">
        <f t="shared" si="55"/>
        <v>20202589</v>
      </c>
      <c r="AE2591">
        <f>COUNTIF(Ventas!$E$2:$E$2858,'Datos 2'!AD2591)</f>
        <v>1</v>
      </c>
    </row>
    <row r="2592" spans="30:31">
      <c r="AD2592">
        <f t="shared" si="55"/>
        <v>20202590</v>
      </c>
      <c r="AE2592">
        <f>COUNTIF(Ventas!$E$2:$E$2858,'Datos 2'!AD2592)</f>
        <v>1</v>
      </c>
    </row>
    <row r="2593" spans="30:31">
      <c r="AD2593">
        <f t="shared" si="55"/>
        <v>20202591</v>
      </c>
      <c r="AE2593">
        <f>COUNTIF(Ventas!$E$2:$E$2858,'Datos 2'!AD2593)</f>
        <v>1</v>
      </c>
    </row>
    <row r="2594" spans="30:31">
      <c r="AD2594">
        <f t="shared" si="55"/>
        <v>20202592</v>
      </c>
      <c r="AE2594">
        <f>COUNTIF(Ventas!$E$2:$E$2858,'Datos 2'!AD2594)</f>
        <v>1</v>
      </c>
    </row>
    <row r="2595" spans="30:31">
      <c r="AD2595">
        <f t="shared" si="55"/>
        <v>20202593</v>
      </c>
      <c r="AE2595">
        <f>COUNTIF(Ventas!$E$2:$E$2858,'Datos 2'!AD2595)</f>
        <v>1</v>
      </c>
    </row>
    <row r="2596" spans="30:31">
      <c r="AD2596">
        <f t="shared" si="55"/>
        <v>20202594</v>
      </c>
      <c r="AE2596">
        <f>COUNTIF(Ventas!$E$2:$E$2858,'Datos 2'!AD2596)</f>
        <v>1</v>
      </c>
    </row>
    <row r="2597" spans="30:31">
      <c r="AD2597">
        <f t="shared" si="55"/>
        <v>20202595</v>
      </c>
      <c r="AE2597">
        <f>COUNTIF(Ventas!$E$2:$E$2858,'Datos 2'!AD2597)</f>
        <v>1</v>
      </c>
    </row>
    <row r="2598" spans="30:31">
      <c r="AD2598">
        <f t="shared" si="55"/>
        <v>20202596</v>
      </c>
      <c r="AE2598">
        <f>COUNTIF(Ventas!$E$2:$E$2858,'Datos 2'!AD2598)</f>
        <v>1</v>
      </c>
    </row>
    <row r="2599" spans="30:31">
      <c r="AD2599">
        <f t="shared" si="55"/>
        <v>20202597</v>
      </c>
      <c r="AE2599">
        <f>COUNTIF(Ventas!$E$2:$E$2858,'Datos 2'!AD2599)</f>
        <v>1</v>
      </c>
    </row>
    <row r="2600" spans="30:31">
      <c r="AD2600">
        <f t="shared" si="55"/>
        <v>20202598</v>
      </c>
      <c r="AE2600">
        <f>COUNTIF(Ventas!$E$2:$E$2858,'Datos 2'!AD2600)</f>
        <v>1</v>
      </c>
    </row>
    <row r="2601" spans="30:31">
      <c r="AD2601">
        <f t="shared" si="55"/>
        <v>20202599</v>
      </c>
      <c r="AE2601">
        <f>COUNTIF(Ventas!$E$2:$E$2858,'Datos 2'!AD2601)</f>
        <v>1</v>
      </c>
    </row>
    <row r="2602" spans="30:31">
      <c r="AD2602">
        <f t="shared" si="55"/>
        <v>20202600</v>
      </c>
      <c r="AE2602">
        <f>COUNTIF(Ventas!$E$2:$E$2858,'Datos 2'!AD2602)</f>
        <v>1</v>
      </c>
    </row>
    <row r="2603" spans="30:31">
      <c r="AD2603">
        <f t="shared" si="55"/>
        <v>20202601</v>
      </c>
      <c r="AE2603">
        <f>COUNTIF(Ventas!$E$2:$E$2858,'Datos 2'!AD2603)</f>
        <v>1</v>
      </c>
    </row>
    <row r="2604" spans="30:31">
      <c r="AD2604">
        <f t="shared" si="55"/>
        <v>20202602</v>
      </c>
      <c r="AE2604">
        <f>COUNTIF(Ventas!$E$2:$E$2858,'Datos 2'!AD2604)</f>
        <v>1</v>
      </c>
    </row>
    <row r="2605" spans="30:31">
      <c r="AD2605">
        <f t="shared" si="55"/>
        <v>20202603</v>
      </c>
      <c r="AE2605">
        <f>COUNTIF(Ventas!$E$2:$E$2858,'Datos 2'!AD2605)</f>
        <v>1</v>
      </c>
    </row>
    <row r="2606" spans="30:31">
      <c r="AD2606">
        <f t="shared" si="55"/>
        <v>20202604</v>
      </c>
      <c r="AE2606">
        <f>COUNTIF(Ventas!$E$2:$E$2858,'Datos 2'!AD2606)</f>
        <v>1</v>
      </c>
    </row>
    <row r="2607" spans="30:31">
      <c r="AD2607">
        <f t="shared" si="55"/>
        <v>20202605</v>
      </c>
      <c r="AE2607">
        <f>COUNTIF(Ventas!$E$2:$E$2858,'Datos 2'!AD2607)</f>
        <v>1</v>
      </c>
    </row>
    <row r="2608" spans="30:31">
      <c r="AD2608">
        <f t="shared" si="55"/>
        <v>20202606</v>
      </c>
      <c r="AE2608">
        <f>COUNTIF(Ventas!$E$2:$E$2858,'Datos 2'!AD2608)</f>
        <v>1</v>
      </c>
    </row>
    <row r="2609" spans="30:31">
      <c r="AD2609">
        <f t="shared" si="55"/>
        <v>20202607</v>
      </c>
      <c r="AE2609">
        <f>COUNTIF(Ventas!$E$2:$E$2858,'Datos 2'!AD2609)</f>
        <v>1</v>
      </c>
    </row>
    <row r="2610" spans="30:31">
      <c r="AD2610">
        <f t="shared" si="55"/>
        <v>20202608</v>
      </c>
      <c r="AE2610">
        <f>COUNTIF(Ventas!$E$2:$E$2858,'Datos 2'!AD2610)</f>
        <v>1</v>
      </c>
    </row>
    <row r="2611" spans="30:31">
      <c r="AD2611">
        <f t="shared" si="55"/>
        <v>20202609</v>
      </c>
      <c r="AE2611">
        <f>COUNTIF(Ventas!$E$2:$E$2858,'Datos 2'!AD2611)</f>
        <v>1</v>
      </c>
    </row>
    <row r="2612" spans="30:31">
      <c r="AD2612">
        <f t="shared" si="55"/>
        <v>20202610</v>
      </c>
      <c r="AE2612">
        <f>COUNTIF(Ventas!$E$2:$E$2858,'Datos 2'!AD2612)</f>
        <v>1</v>
      </c>
    </row>
    <row r="2613" spans="30:31">
      <c r="AD2613">
        <f t="shared" si="55"/>
        <v>20202611</v>
      </c>
      <c r="AE2613">
        <f>COUNTIF(Ventas!$E$2:$E$2858,'Datos 2'!AD2613)</f>
        <v>1</v>
      </c>
    </row>
    <row r="2614" spans="30:31">
      <c r="AD2614">
        <f t="shared" si="55"/>
        <v>20202612</v>
      </c>
      <c r="AE2614">
        <f>COUNTIF(Ventas!$E$2:$E$2858,'Datos 2'!AD2614)</f>
        <v>1</v>
      </c>
    </row>
    <row r="2615" spans="30:31">
      <c r="AD2615">
        <f t="shared" si="55"/>
        <v>20202613</v>
      </c>
      <c r="AE2615">
        <f>COUNTIF(Ventas!$E$2:$E$2858,'Datos 2'!AD2615)</f>
        <v>1</v>
      </c>
    </row>
    <row r="2616" spans="30:31">
      <c r="AD2616">
        <f t="shared" si="55"/>
        <v>20202614</v>
      </c>
      <c r="AE2616">
        <f>COUNTIF(Ventas!$E$2:$E$2858,'Datos 2'!AD2616)</f>
        <v>1</v>
      </c>
    </row>
    <row r="2617" spans="30:31">
      <c r="AD2617">
        <f t="shared" si="55"/>
        <v>20202615</v>
      </c>
      <c r="AE2617">
        <f>COUNTIF(Ventas!$E$2:$E$2858,'Datos 2'!AD2617)</f>
        <v>1</v>
      </c>
    </row>
    <row r="2618" spans="30:31">
      <c r="AD2618">
        <f t="shared" si="55"/>
        <v>20202616</v>
      </c>
      <c r="AE2618">
        <f>COUNTIF(Ventas!$E$2:$E$2858,'Datos 2'!AD2618)</f>
        <v>1</v>
      </c>
    </row>
    <row r="2619" spans="30:31">
      <c r="AD2619">
        <f t="shared" si="55"/>
        <v>20202617</v>
      </c>
      <c r="AE2619">
        <f>COUNTIF(Ventas!$E$2:$E$2858,'Datos 2'!AD2619)</f>
        <v>1</v>
      </c>
    </row>
    <row r="2620" spans="30:31">
      <c r="AD2620">
        <f t="shared" si="55"/>
        <v>20202618</v>
      </c>
      <c r="AE2620">
        <f>COUNTIF(Ventas!$E$2:$E$2858,'Datos 2'!AD2620)</f>
        <v>1</v>
      </c>
    </row>
    <row r="2621" spans="30:31">
      <c r="AD2621">
        <f t="shared" si="55"/>
        <v>20202619</v>
      </c>
      <c r="AE2621">
        <f>COUNTIF(Ventas!$E$2:$E$2858,'Datos 2'!AD2621)</f>
        <v>1</v>
      </c>
    </row>
    <row r="2622" spans="30:31">
      <c r="AD2622">
        <f t="shared" si="55"/>
        <v>20202620</v>
      </c>
      <c r="AE2622">
        <f>COUNTIF(Ventas!$E$2:$E$2858,'Datos 2'!AD2622)</f>
        <v>1</v>
      </c>
    </row>
    <row r="2623" spans="30:31">
      <c r="AD2623">
        <f t="shared" si="55"/>
        <v>20202621</v>
      </c>
      <c r="AE2623">
        <f>COUNTIF(Ventas!$E$2:$E$2858,'Datos 2'!AD2623)</f>
        <v>1</v>
      </c>
    </row>
    <row r="2624" spans="30:31">
      <c r="AD2624">
        <f t="shared" si="55"/>
        <v>20202622</v>
      </c>
      <c r="AE2624">
        <f>COUNTIF(Ventas!$E$2:$E$2858,'Datos 2'!AD2624)</f>
        <v>1</v>
      </c>
    </row>
    <row r="2625" spans="30:31">
      <c r="AD2625">
        <f t="shared" si="55"/>
        <v>20202623</v>
      </c>
      <c r="AE2625">
        <f>COUNTIF(Ventas!$E$2:$E$2858,'Datos 2'!AD2625)</f>
        <v>1</v>
      </c>
    </row>
    <row r="2626" spans="30:31">
      <c r="AD2626">
        <f t="shared" si="55"/>
        <v>20202624</v>
      </c>
      <c r="AE2626">
        <f>COUNTIF(Ventas!$E$2:$E$2858,'Datos 2'!AD2626)</f>
        <v>1</v>
      </c>
    </row>
    <row r="2627" spans="30:31">
      <c r="AD2627">
        <f t="shared" si="55"/>
        <v>20202625</v>
      </c>
      <c r="AE2627">
        <f>COUNTIF(Ventas!$E$2:$E$2858,'Datos 2'!AD2627)</f>
        <v>1</v>
      </c>
    </row>
    <row r="2628" spans="30:31">
      <c r="AD2628">
        <f t="shared" si="55"/>
        <v>20202626</v>
      </c>
      <c r="AE2628">
        <f>COUNTIF(Ventas!$E$2:$E$2858,'Datos 2'!AD2628)</f>
        <v>1</v>
      </c>
    </row>
    <row r="2629" spans="30:31">
      <c r="AD2629">
        <f t="shared" ref="AD2629:AD2692" si="56">AD2628+1</f>
        <v>20202627</v>
      </c>
      <c r="AE2629">
        <f>COUNTIF(Ventas!$E$2:$E$2858,'Datos 2'!AD2629)</f>
        <v>1</v>
      </c>
    </row>
    <row r="2630" spans="30:31">
      <c r="AD2630">
        <f t="shared" si="56"/>
        <v>20202628</v>
      </c>
      <c r="AE2630">
        <f>COUNTIF(Ventas!$E$2:$E$2858,'Datos 2'!AD2630)</f>
        <v>1</v>
      </c>
    </row>
    <row r="2631" spans="30:31">
      <c r="AD2631">
        <f t="shared" si="56"/>
        <v>20202629</v>
      </c>
      <c r="AE2631">
        <f>COUNTIF(Ventas!$E$2:$E$2858,'Datos 2'!AD2631)</f>
        <v>1</v>
      </c>
    </row>
    <row r="2632" spans="30:31">
      <c r="AD2632">
        <f t="shared" si="56"/>
        <v>20202630</v>
      </c>
      <c r="AE2632">
        <f>COUNTIF(Ventas!$E$2:$E$2858,'Datos 2'!AD2632)</f>
        <v>1</v>
      </c>
    </row>
    <row r="2633" spans="30:31">
      <c r="AD2633">
        <f t="shared" si="56"/>
        <v>20202631</v>
      </c>
      <c r="AE2633">
        <f>COUNTIF(Ventas!$E$2:$E$2858,'Datos 2'!AD2633)</f>
        <v>1</v>
      </c>
    </row>
    <row r="2634" spans="30:31">
      <c r="AD2634">
        <f t="shared" si="56"/>
        <v>20202632</v>
      </c>
      <c r="AE2634">
        <f>COUNTIF(Ventas!$E$2:$E$2858,'Datos 2'!AD2634)</f>
        <v>1</v>
      </c>
    </row>
    <row r="2635" spans="30:31">
      <c r="AD2635">
        <f t="shared" si="56"/>
        <v>20202633</v>
      </c>
      <c r="AE2635">
        <f>COUNTIF(Ventas!$E$2:$E$2858,'Datos 2'!AD2635)</f>
        <v>1</v>
      </c>
    </row>
    <row r="2636" spans="30:31">
      <c r="AD2636">
        <f t="shared" si="56"/>
        <v>20202634</v>
      </c>
      <c r="AE2636">
        <f>COUNTIF(Ventas!$E$2:$E$2858,'Datos 2'!AD2636)</f>
        <v>1</v>
      </c>
    </row>
    <row r="2637" spans="30:31">
      <c r="AD2637">
        <f t="shared" si="56"/>
        <v>20202635</v>
      </c>
      <c r="AE2637">
        <f>COUNTIF(Ventas!$E$2:$E$2858,'Datos 2'!AD2637)</f>
        <v>1</v>
      </c>
    </row>
    <row r="2638" spans="30:31">
      <c r="AD2638">
        <f t="shared" si="56"/>
        <v>20202636</v>
      </c>
      <c r="AE2638">
        <f>COUNTIF(Ventas!$E$2:$E$2858,'Datos 2'!AD2638)</f>
        <v>1</v>
      </c>
    </row>
    <row r="2639" spans="30:31">
      <c r="AD2639">
        <f t="shared" si="56"/>
        <v>20202637</v>
      </c>
      <c r="AE2639">
        <f>COUNTIF(Ventas!$E$2:$E$2858,'Datos 2'!AD2639)</f>
        <v>1</v>
      </c>
    </row>
    <row r="2640" spans="30:31">
      <c r="AD2640">
        <f t="shared" si="56"/>
        <v>20202638</v>
      </c>
      <c r="AE2640">
        <f>COUNTIF(Ventas!$E$2:$E$2858,'Datos 2'!AD2640)</f>
        <v>1</v>
      </c>
    </row>
    <row r="2641" spans="30:31">
      <c r="AD2641">
        <f t="shared" si="56"/>
        <v>20202639</v>
      </c>
      <c r="AE2641">
        <f>COUNTIF(Ventas!$E$2:$E$2858,'Datos 2'!AD2641)</f>
        <v>1</v>
      </c>
    </row>
    <row r="2642" spans="30:31">
      <c r="AD2642">
        <f t="shared" si="56"/>
        <v>20202640</v>
      </c>
      <c r="AE2642">
        <f>COUNTIF(Ventas!$E$2:$E$2858,'Datos 2'!AD2642)</f>
        <v>1</v>
      </c>
    </row>
    <row r="2643" spans="30:31">
      <c r="AD2643">
        <f t="shared" si="56"/>
        <v>20202641</v>
      </c>
      <c r="AE2643">
        <f>COUNTIF(Ventas!$E$2:$E$2858,'Datos 2'!AD2643)</f>
        <v>1</v>
      </c>
    </row>
    <row r="2644" spans="30:31">
      <c r="AD2644">
        <f t="shared" si="56"/>
        <v>20202642</v>
      </c>
      <c r="AE2644">
        <f>COUNTIF(Ventas!$E$2:$E$2858,'Datos 2'!AD2644)</f>
        <v>1</v>
      </c>
    </row>
    <row r="2645" spans="30:31">
      <c r="AD2645">
        <f t="shared" si="56"/>
        <v>20202643</v>
      </c>
      <c r="AE2645">
        <f>COUNTIF(Ventas!$E$2:$E$2858,'Datos 2'!AD2645)</f>
        <v>1</v>
      </c>
    </row>
    <row r="2646" spans="30:31">
      <c r="AD2646">
        <f t="shared" si="56"/>
        <v>20202644</v>
      </c>
      <c r="AE2646">
        <f>COUNTIF(Ventas!$E$2:$E$2858,'Datos 2'!AD2646)</f>
        <v>1</v>
      </c>
    </row>
    <row r="2647" spans="30:31">
      <c r="AD2647">
        <f t="shared" si="56"/>
        <v>20202645</v>
      </c>
      <c r="AE2647">
        <f>COUNTIF(Ventas!$E$2:$E$2858,'Datos 2'!AD2647)</f>
        <v>1</v>
      </c>
    </row>
    <row r="2648" spans="30:31">
      <c r="AD2648">
        <f t="shared" si="56"/>
        <v>20202646</v>
      </c>
      <c r="AE2648">
        <f>COUNTIF(Ventas!$E$2:$E$2858,'Datos 2'!AD2648)</f>
        <v>1</v>
      </c>
    </row>
    <row r="2649" spans="30:31">
      <c r="AD2649">
        <f t="shared" si="56"/>
        <v>20202647</v>
      </c>
      <c r="AE2649">
        <f>COUNTIF(Ventas!$E$2:$E$2858,'Datos 2'!AD2649)</f>
        <v>1</v>
      </c>
    </row>
    <row r="2650" spans="30:31">
      <c r="AD2650">
        <f t="shared" si="56"/>
        <v>20202648</v>
      </c>
      <c r="AE2650">
        <f>COUNTIF(Ventas!$E$2:$E$2858,'Datos 2'!AD2650)</f>
        <v>1</v>
      </c>
    </row>
    <row r="2651" spans="30:31">
      <c r="AD2651">
        <f t="shared" si="56"/>
        <v>20202649</v>
      </c>
      <c r="AE2651">
        <f>COUNTIF(Ventas!$E$2:$E$2858,'Datos 2'!AD2651)</f>
        <v>1</v>
      </c>
    </row>
    <row r="2652" spans="30:31">
      <c r="AD2652">
        <f t="shared" si="56"/>
        <v>20202650</v>
      </c>
      <c r="AE2652">
        <f>COUNTIF(Ventas!$E$2:$E$2858,'Datos 2'!AD2652)</f>
        <v>1</v>
      </c>
    </row>
    <row r="2653" spans="30:31">
      <c r="AD2653">
        <f t="shared" si="56"/>
        <v>20202651</v>
      </c>
      <c r="AE2653">
        <f>COUNTIF(Ventas!$E$2:$E$2858,'Datos 2'!AD2653)</f>
        <v>1</v>
      </c>
    </row>
    <row r="2654" spans="30:31">
      <c r="AD2654">
        <f t="shared" si="56"/>
        <v>20202652</v>
      </c>
      <c r="AE2654">
        <f>COUNTIF(Ventas!$E$2:$E$2858,'Datos 2'!AD2654)</f>
        <v>1</v>
      </c>
    </row>
    <row r="2655" spans="30:31">
      <c r="AD2655">
        <f t="shared" si="56"/>
        <v>20202653</v>
      </c>
      <c r="AE2655">
        <f>COUNTIF(Ventas!$E$2:$E$2858,'Datos 2'!AD2655)</f>
        <v>1</v>
      </c>
    </row>
    <row r="2656" spans="30:31">
      <c r="AD2656">
        <f t="shared" si="56"/>
        <v>20202654</v>
      </c>
      <c r="AE2656">
        <f>COUNTIF(Ventas!$E$2:$E$2858,'Datos 2'!AD2656)</f>
        <v>1</v>
      </c>
    </row>
    <row r="2657" spans="30:31">
      <c r="AD2657">
        <f t="shared" si="56"/>
        <v>20202655</v>
      </c>
      <c r="AE2657">
        <f>COUNTIF(Ventas!$E$2:$E$2858,'Datos 2'!AD2657)</f>
        <v>1</v>
      </c>
    </row>
    <row r="2658" spans="30:31">
      <c r="AD2658">
        <f t="shared" si="56"/>
        <v>20202656</v>
      </c>
      <c r="AE2658">
        <f>COUNTIF(Ventas!$E$2:$E$2858,'Datos 2'!AD2658)</f>
        <v>1</v>
      </c>
    </row>
    <row r="2659" spans="30:31">
      <c r="AD2659">
        <f t="shared" si="56"/>
        <v>20202657</v>
      </c>
      <c r="AE2659">
        <f>COUNTIF(Ventas!$E$2:$E$2858,'Datos 2'!AD2659)</f>
        <v>1</v>
      </c>
    </row>
    <row r="2660" spans="30:31">
      <c r="AD2660">
        <f t="shared" si="56"/>
        <v>20202658</v>
      </c>
      <c r="AE2660">
        <f>COUNTIF(Ventas!$E$2:$E$2858,'Datos 2'!AD2660)</f>
        <v>1</v>
      </c>
    </row>
    <row r="2661" spans="30:31">
      <c r="AD2661">
        <f t="shared" si="56"/>
        <v>20202659</v>
      </c>
      <c r="AE2661">
        <f>COUNTIF(Ventas!$E$2:$E$2858,'Datos 2'!AD2661)</f>
        <v>1</v>
      </c>
    </row>
    <row r="2662" spans="30:31">
      <c r="AD2662">
        <f t="shared" si="56"/>
        <v>20202660</v>
      </c>
      <c r="AE2662">
        <f>COUNTIF(Ventas!$E$2:$E$2858,'Datos 2'!AD2662)</f>
        <v>1</v>
      </c>
    </row>
    <row r="2663" spans="30:31">
      <c r="AD2663">
        <f t="shared" si="56"/>
        <v>20202661</v>
      </c>
      <c r="AE2663">
        <f>COUNTIF(Ventas!$E$2:$E$2858,'Datos 2'!AD2663)</f>
        <v>1</v>
      </c>
    </row>
    <row r="2664" spans="30:31">
      <c r="AD2664">
        <f t="shared" si="56"/>
        <v>20202662</v>
      </c>
      <c r="AE2664">
        <f>COUNTIF(Ventas!$E$2:$E$2858,'Datos 2'!AD2664)</f>
        <v>1</v>
      </c>
    </row>
    <row r="2665" spans="30:31">
      <c r="AD2665">
        <f t="shared" si="56"/>
        <v>20202663</v>
      </c>
      <c r="AE2665">
        <f>COUNTIF(Ventas!$E$2:$E$2858,'Datos 2'!AD2665)</f>
        <v>1</v>
      </c>
    </row>
    <row r="2666" spans="30:31">
      <c r="AD2666">
        <f t="shared" si="56"/>
        <v>20202664</v>
      </c>
      <c r="AE2666">
        <f>COUNTIF(Ventas!$E$2:$E$2858,'Datos 2'!AD2666)</f>
        <v>1</v>
      </c>
    </row>
    <row r="2667" spans="30:31">
      <c r="AD2667">
        <f t="shared" si="56"/>
        <v>20202665</v>
      </c>
      <c r="AE2667">
        <f>COUNTIF(Ventas!$E$2:$E$2858,'Datos 2'!AD2667)</f>
        <v>1</v>
      </c>
    </row>
    <row r="2668" spans="30:31">
      <c r="AD2668">
        <f t="shared" si="56"/>
        <v>20202666</v>
      </c>
      <c r="AE2668">
        <f>COUNTIF(Ventas!$E$2:$E$2858,'Datos 2'!AD2668)</f>
        <v>1</v>
      </c>
    </row>
    <row r="2669" spans="30:31">
      <c r="AD2669">
        <f t="shared" si="56"/>
        <v>20202667</v>
      </c>
      <c r="AE2669">
        <f>COUNTIF(Ventas!$E$2:$E$2858,'Datos 2'!AD2669)</f>
        <v>1</v>
      </c>
    </row>
    <row r="2670" spans="30:31">
      <c r="AD2670">
        <f t="shared" si="56"/>
        <v>20202668</v>
      </c>
      <c r="AE2670">
        <f>COUNTIF(Ventas!$E$2:$E$2858,'Datos 2'!AD2670)</f>
        <v>1</v>
      </c>
    </row>
    <row r="2671" spans="30:31">
      <c r="AD2671">
        <f t="shared" si="56"/>
        <v>20202669</v>
      </c>
      <c r="AE2671">
        <f>COUNTIF(Ventas!$E$2:$E$2858,'Datos 2'!AD2671)</f>
        <v>1</v>
      </c>
    </row>
    <row r="2672" spans="30:31">
      <c r="AD2672">
        <f t="shared" si="56"/>
        <v>20202670</v>
      </c>
      <c r="AE2672">
        <f>COUNTIF(Ventas!$E$2:$E$2858,'Datos 2'!AD2672)</f>
        <v>1</v>
      </c>
    </row>
    <row r="2673" spans="30:31">
      <c r="AD2673">
        <f t="shared" si="56"/>
        <v>20202671</v>
      </c>
      <c r="AE2673">
        <f>COUNTIF(Ventas!$E$2:$E$2858,'Datos 2'!AD2673)</f>
        <v>1</v>
      </c>
    </row>
    <row r="2674" spans="30:31">
      <c r="AD2674">
        <f t="shared" si="56"/>
        <v>20202672</v>
      </c>
      <c r="AE2674">
        <f>COUNTIF(Ventas!$E$2:$E$2858,'Datos 2'!AD2674)</f>
        <v>1</v>
      </c>
    </row>
    <row r="2675" spans="30:31">
      <c r="AD2675">
        <f t="shared" si="56"/>
        <v>20202673</v>
      </c>
      <c r="AE2675">
        <f>COUNTIF(Ventas!$E$2:$E$2858,'Datos 2'!AD2675)</f>
        <v>1</v>
      </c>
    </row>
    <row r="2676" spans="30:31">
      <c r="AD2676">
        <f t="shared" si="56"/>
        <v>20202674</v>
      </c>
      <c r="AE2676">
        <f>COUNTIF(Ventas!$E$2:$E$2858,'Datos 2'!AD2676)</f>
        <v>1</v>
      </c>
    </row>
    <row r="2677" spans="30:31">
      <c r="AD2677">
        <f t="shared" si="56"/>
        <v>20202675</v>
      </c>
      <c r="AE2677">
        <f>COUNTIF(Ventas!$E$2:$E$2858,'Datos 2'!AD2677)</f>
        <v>1</v>
      </c>
    </row>
    <row r="2678" spans="30:31">
      <c r="AD2678">
        <f t="shared" si="56"/>
        <v>20202676</v>
      </c>
      <c r="AE2678">
        <f>COUNTIF(Ventas!$E$2:$E$2858,'Datos 2'!AD2678)</f>
        <v>1</v>
      </c>
    </row>
    <row r="2679" spans="30:31">
      <c r="AD2679">
        <f t="shared" si="56"/>
        <v>20202677</v>
      </c>
      <c r="AE2679">
        <f>COUNTIF(Ventas!$E$2:$E$2858,'Datos 2'!AD2679)</f>
        <v>1</v>
      </c>
    </row>
    <row r="2680" spans="30:31">
      <c r="AD2680">
        <f t="shared" si="56"/>
        <v>20202678</v>
      </c>
      <c r="AE2680">
        <f>COUNTIF(Ventas!$E$2:$E$2858,'Datos 2'!AD2680)</f>
        <v>1</v>
      </c>
    </row>
    <row r="2681" spans="30:31">
      <c r="AD2681">
        <f t="shared" si="56"/>
        <v>20202679</v>
      </c>
      <c r="AE2681">
        <f>COUNTIF(Ventas!$E$2:$E$2858,'Datos 2'!AD2681)</f>
        <v>1</v>
      </c>
    </row>
    <row r="2682" spans="30:31">
      <c r="AD2682">
        <f t="shared" si="56"/>
        <v>20202680</v>
      </c>
      <c r="AE2682">
        <f>COUNTIF(Ventas!$E$2:$E$2858,'Datos 2'!AD2682)</f>
        <v>1</v>
      </c>
    </row>
    <row r="2683" spans="30:31">
      <c r="AD2683">
        <f t="shared" si="56"/>
        <v>20202681</v>
      </c>
      <c r="AE2683">
        <f>COUNTIF(Ventas!$E$2:$E$2858,'Datos 2'!AD2683)</f>
        <v>1</v>
      </c>
    </row>
    <row r="2684" spans="30:31">
      <c r="AD2684">
        <f t="shared" si="56"/>
        <v>20202682</v>
      </c>
      <c r="AE2684">
        <f>COUNTIF(Ventas!$E$2:$E$2858,'Datos 2'!AD2684)</f>
        <v>1</v>
      </c>
    </row>
    <row r="2685" spans="30:31">
      <c r="AD2685">
        <f t="shared" si="56"/>
        <v>20202683</v>
      </c>
      <c r="AE2685">
        <f>COUNTIF(Ventas!$E$2:$E$2858,'Datos 2'!AD2685)</f>
        <v>1</v>
      </c>
    </row>
    <row r="2686" spans="30:31">
      <c r="AD2686">
        <f t="shared" si="56"/>
        <v>20202684</v>
      </c>
      <c r="AE2686">
        <f>COUNTIF(Ventas!$E$2:$E$2858,'Datos 2'!AD2686)</f>
        <v>1</v>
      </c>
    </row>
    <row r="2687" spans="30:31">
      <c r="AD2687">
        <f t="shared" si="56"/>
        <v>20202685</v>
      </c>
      <c r="AE2687">
        <f>COUNTIF(Ventas!$E$2:$E$2858,'Datos 2'!AD2687)</f>
        <v>1</v>
      </c>
    </row>
    <row r="2688" spans="30:31">
      <c r="AD2688">
        <f t="shared" si="56"/>
        <v>20202686</v>
      </c>
      <c r="AE2688">
        <f>COUNTIF(Ventas!$E$2:$E$2858,'Datos 2'!AD2688)</f>
        <v>1</v>
      </c>
    </row>
    <row r="2689" spans="30:31">
      <c r="AD2689">
        <f t="shared" si="56"/>
        <v>20202687</v>
      </c>
      <c r="AE2689">
        <f>COUNTIF(Ventas!$E$2:$E$2858,'Datos 2'!AD2689)</f>
        <v>1</v>
      </c>
    </row>
    <row r="2690" spans="30:31">
      <c r="AD2690">
        <f t="shared" si="56"/>
        <v>20202688</v>
      </c>
      <c r="AE2690">
        <f>COUNTIF(Ventas!$E$2:$E$2858,'Datos 2'!AD2690)</f>
        <v>1</v>
      </c>
    </row>
    <row r="2691" spans="30:31">
      <c r="AD2691">
        <f t="shared" si="56"/>
        <v>20202689</v>
      </c>
      <c r="AE2691">
        <f>COUNTIF(Ventas!$E$2:$E$2858,'Datos 2'!AD2691)</f>
        <v>1</v>
      </c>
    </row>
    <row r="2692" spans="30:31">
      <c r="AD2692">
        <f t="shared" si="56"/>
        <v>20202690</v>
      </c>
      <c r="AE2692">
        <f>COUNTIF(Ventas!$E$2:$E$2858,'Datos 2'!AD2692)</f>
        <v>1</v>
      </c>
    </row>
    <row r="2693" spans="30:31">
      <c r="AD2693">
        <f t="shared" ref="AD2693:AD2756" si="57">AD2692+1</f>
        <v>20202691</v>
      </c>
      <c r="AE2693">
        <f>COUNTIF(Ventas!$E$2:$E$2858,'Datos 2'!AD2693)</f>
        <v>1</v>
      </c>
    </row>
    <row r="2694" spans="30:31">
      <c r="AD2694">
        <f t="shared" si="57"/>
        <v>20202692</v>
      </c>
      <c r="AE2694">
        <f>COUNTIF(Ventas!$E$2:$E$2858,'Datos 2'!AD2694)</f>
        <v>1</v>
      </c>
    </row>
    <row r="2695" spans="30:31">
      <c r="AD2695">
        <f t="shared" si="57"/>
        <v>20202693</v>
      </c>
      <c r="AE2695">
        <f>COUNTIF(Ventas!$E$2:$E$2858,'Datos 2'!AD2695)</f>
        <v>1</v>
      </c>
    </row>
    <row r="2696" spans="30:31">
      <c r="AD2696">
        <f t="shared" si="57"/>
        <v>20202694</v>
      </c>
      <c r="AE2696">
        <f>COUNTIF(Ventas!$E$2:$E$2858,'Datos 2'!AD2696)</f>
        <v>1</v>
      </c>
    </row>
    <row r="2697" spans="30:31">
      <c r="AD2697">
        <f t="shared" si="57"/>
        <v>20202695</v>
      </c>
      <c r="AE2697">
        <f>COUNTIF(Ventas!$E$2:$E$2858,'Datos 2'!AD2697)</f>
        <v>1</v>
      </c>
    </row>
    <row r="2698" spans="30:31">
      <c r="AD2698">
        <f t="shared" si="57"/>
        <v>20202696</v>
      </c>
      <c r="AE2698">
        <f>COUNTIF(Ventas!$E$2:$E$2858,'Datos 2'!AD2698)</f>
        <v>1</v>
      </c>
    </row>
    <row r="2699" spans="30:31">
      <c r="AD2699">
        <f t="shared" si="57"/>
        <v>20202697</v>
      </c>
      <c r="AE2699">
        <f>COUNTIF(Ventas!$E$2:$E$2858,'Datos 2'!AD2699)</f>
        <v>1</v>
      </c>
    </row>
    <row r="2700" spans="30:31">
      <c r="AD2700">
        <f t="shared" si="57"/>
        <v>20202698</v>
      </c>
      <c r="AE2700">
        <f>COUNTIF(Ventas!$E$2:$E$2858,'Datos 2'!AD2700)</f>
        <v>1</v>
      </c>
    </row>
    <row r="2701" spans="30:31">
      <c r="AD2701">
        <f t="shared" si="57"/>
        <v>20202699</v>
      </c>
      <c r="AE2701">
        <f>COUNTIF(Ventas!$E$2:$E$2858,'Datos 2'!AD2701)</f>
        <v>1</v>
      </c>
    </row>
    <row r="2702" spans="30:31">
      <c r="AD2702">
        <f t="shared" si="57"/>
        <v>20202700</v>
      </c>
      <c r="AE2702">
        <f>COUNTIF(Ventas!$E$2:$E$2858,'Datos 2'!AD2702)</f>
        <v>1</v>
      </c>
    </row>
    <row r="2703" spans="30:31">
      <c r="AD2703">
        <f t="shared" si="57"/>
        <v>20202701</v>
      </c>
      <c r="AE2703">
        <f>COUNTIF(Ventas!$E$2:$E$2858,'Datos 2'!AD2703)</f>
        <v>1</v>
      </c>
    </row>
    <row r="2704" spans="30:31">
      <c r="AD2704">
        <f t="shared" si="57"/>
        <v>20202702</v>
      </c>
      <c r="AE2704">
        <f>COUNTIF(Ventas!$E$2:$E$2858,'Datos 2'!AD2704)</f>
        <v>1</v>
      </c>
    </row>
    <row r="2705" spans="30:31">
      <c r="AD2705">
        <f t="shared" si="57"/>
        <v>20202703</v>
      </c>
      <c r="AE2705">
        <f>COUNTIF(Ventas!$E$2:$E$2858,'Datos 2'!AD2705)</f>
        <v>1</v>
      </c>
    </row>
    <row r="2706" spans="30:31">
      <c r="AD2706">
        <f t="shared" si="57"/>
        <v>20202704</v>
      </c>
      <c r="AE2706">
        <f>COUNTIF(Ventas!$E$2:$E$2858,'Datos 2'!AD2706)</f>
        <v>1</v>
      </c>
    </row>
    <row r="2707" spans="30:31">
      <c r="AD2707">
        <f t="shared" si="57"/>
        <v>20202705</v>
      </c>
      <c r="AE2707">
        <f>COUNTIF(Ventas!$E$2:$E$2858,'Datos 2'!AD2707)</f>
        <v>1</v>
      </c>
    </row>
    <row r="2708" spans="30:31">
      <c r="AD2708">
        <f t="shared" si="57"/>
        <v>20202706</v>
      </c>
      <c r="AE2708">
        <f>COUNTIF(Ventas!$E$2:$E$2858,'Datos 2'!AD2708)</f>
        <v>1</v>
      </c>
    </row>
    <row r="2709" spans="30:31">
      <c r="AD2709">
        <f t="shared" si="57"/>
        <v>20202707</v>
      </c>
      <c r="AE2709">
        <f>COUNTIF(Ventas!$E$2:$E$2858,'Datos 2'!AD2709)</f>
        <v>1</v>
      </c>
    </row>
    <row r="2710" spans="30:31">
      <c r="AD2710">
        <f t="shared" si="57"/>
        <v>20202708</v>
      </c>
      <c r="AE2710">
        <f>COUNTIF(Ventas!$E$2:$E$2858,'Datos 2'!AD2710)</f>
        <v>1</v>
      </c>
    </row>
    <row r="2711" spans="30:31">
      <c r="AD2711">
        <f t="shared" si="57"/>
        <v>20202709</v>
      </c>
      <c r="AE2711">
        <f>COUNTIF(Ventas!$E$2:$E$2858,'Datos 2'!AD2711)</f>
        <v>1</v>
      </c>
    </row>
    <row r="2712" spans="30:31">
      <c r="AD2712">
        <f t="shared" si="57"/>
        <v>20202710</v>
      </c>
      <c r="AE2712">
        <f>COUNTIF(Ventas!$E$2:$E$2858,'Datos 2'!AD2712)</f>
        <v>1</v>
      </c>
    </row>
    <row r="2713" spans="30:31">
      <c r="AD2713">
        <f t="shared" si="57"/>
        <v>20202711</v>
      </c>
      <c r="AE2713">
        <f>COUNTIF(Ventas!$E$2:$E$2858,'Datos 2'!AD2713)</f>
        <v>1</v>
      </c>
    </row>
    <row r="2714" spans="30:31">
      <c r="AD2714">
        <f t="shared" si="57"/>
        <v>20202712</v>
      </c>
      <c r="AE2714">
        <f>COUNTIF(Ventas!$E$2:$E$2858,'Datos 2'!AD2714)</f>
        <v>1</v>
      </c>
    </row>
    <row r="2715" spans="30:31">
      <c r="AD2715">
        <f t="shared" si="57"/>
        <v>20202713</v>
      </c>
      <c r="AE2715">
        <f>COUNTIF(Ventas!$E$2:$E$2858,'Datos 2'!AD2715)</f>
        <v>1</v>
      </c>
    </row>
    <row r="2716" spans="30:31">
      <c r="AD2716">
        <f t="shared" si="57"/>
        <v>20202714</v>
      </c>
      <c r="AE2716">
        <f>COUNTIF(Ventas!$E$2:$E$2858,'Datos 2'!AD2716)</f>
        <v>1</v>
      </c>
    </row>
    <row r="2717" spans="30:31">
      <c r="AD2717">
        <f t="shared" si="57"/>
        <v>20202715</v>
      </c>
      <c r="AE2717">
        <f>COUNTIF(Ventas!$E$2:$E$2858,'Datos 2'!AD2717)</f>
        <v>1</v>
      </c>
    </row>
    <row r="2718" spans="30:31">
      <c r="AD2718">
        <f t="shared" si="57"/>
        <v>20202716</v>
      </c>
      <c r="AE2718">
        <f>COUNTIF(Ventas!$E$2:$E$2858,'Datos 2'!AD2718)</f>
        <v>1</v>
      </c>
    </row>
    <row r="2719" spans="30:31">
      <c r="AD2719">
        <f t="shared" si="57"/>
        <v>20202717</v>
      </c>
      <c r="AE2719">
        <f>COUNTIF(Ventas!$E$2:$E$2858,'Datos 2'!AD2719)</f>
        <v>1</v>
      </c>
    </row>
    <row r="2720" spans="30:31">
      <c r="AD2720">
        <f t="shared" si="57"/>
        <v>20202718</v>
      </c>
      <c r="AE2720">
        <f>COUNTIF(Ventas!$E$2:$E$2858,'Datos 2'!AD2720)</f>
        <v>1</v>
      </c>
    </row>
    <row r="2721" spans="30:31">
      <c r="AD2721">
        <f t="shared" si="57"/>
        <v>20202719</v>
      </c>
      <c r="AE2721">
        <f>COUNTIF(Ventas!$E$2:$E$2858,'Datos 2'!AD2721)</f>
        <v>1</v>
      </c>
    </row>
    <row r="2722" spans="30:31">
      <c r="AD2722">
        <f t="shared" si="57"/>
        <v>20202720</v>
      </c>
      <c r="AE2722">
        <f>COUNTIF(Ventas!$E$2:$E$2858,'Datos 2'!AD2722)</f>
        <v>1</v>
      </c>
    </row>
    <row r="2723" spans="30:31">
      <c r="AD2723">
        <f t="shared" si="57"/>
        <v>20202721</v>
      </c>
      <c r="AE2723">
        <f>COUNTIF(Ventas!$E$2:$E$2858,'Datos 2'!AD2723)</f>
        <v>1</v>
      </c>
    </row>
    <row r="2724" spans="30:31">
      <c r="AD2724">
        <f t="shared" si="57"/>
        <v>20202722</v>
      </c>
      <c r="AE2724">
        <f>COUNTIF(Ventas!$E$2:$E$2858,'Datos 2'!AD2724)</f>
        <v>1</v>
      </c>
    </row>
    <row r="2725" spans="30:31">
      <c r="AD2725">
        <f t="shared" si="57"/>
        <v>20202723</v>
      </c>
      <c r="AE2725">
        <f>COUNTIF(Ventas!$E$2:$E$2858,'Datos 2'!AD2725)</f>
        <v>1</v>
      </c>
    </row>
    <row r="2726" spans="30:31">
      <c r="AD2726">
        <f t="shared" si="57"/>
        <v>20202724</v>
      </c>
      <c r="AE2726">
        <f>COUNTIF(Ventas!$E$2:$E$2858,'Datos 2'!AD2726)</f>
        <v>1</v>
      </c>
    </row>
    <row r="2727" spans="30:31">
      <c r="AD2727">
        <f t="shared" si="57"/>
        <v>20202725</v>
      </c>
      <c r="AE2727">
        <f>COUNTIF(Ventas!$E$2:$E$2858,'Datos 2'!AD2727)</f>
        <v>1</v>
      </c>
    </row>
    <row r="2728" spans="30:31">
      <c r="AD2728">
        <f t="shared" si="57"/>
        <v>20202726</v>
      </c>
      <c r="AE2728">
        <f>COUNTIF(Ventas!$E$2:$E$2858,'Datos 2'!AD2728)</f>
        <v>1</v>
      </c>
    </row>
    <row r="2729" spans="30:31">
      <c r="AD2729">
        <f t="shared" si="57"/>
        <v>20202727</v>
      </c>
      <c r="AE2729">
        <f>COUNTIF(Ventas!$E$2:$E$2858,'Datos 2'!AD2729)</f>
        <v>1</v>
      </c>
    </row>
    <row r="2730" spans="30:31">
      <c r="AD2730">
        <f t="shared" si="57"/>
        <v>20202728</v>
      </c>
      <c r="AE2730">
        <f>COUNTIF(Ventas!$E$2:$E$2858,'Datos 2'!AD2730)</f>
        <v>1</v>
      </c>
    </row>
    <row r="2731" spans="30:31">
      <c r="AD2731">
        <f t="shared" si="57"/>
        <v>20202729</v>
      </c>
      <c r="AE2731">
        <f>COUNTIF(Ventas!$E$2:$E$2858,'Datos 2'!AD2731)</f>
        <v>1</v>
      </c>
    </row>
    <row r="2732" spans="30:31">
      <c r="AD2732">
        <f t="shared" si="57"/>
        <v>20202730</v>
      </c>
      <c r="AE2732">
        <f>COUNTIF(Ventas!$E$2:$E$2858,'Datos 2'!AD2732)</f>
        <v>1</v>
      </c>
    </row>
    <row r="2733" spans="30:31">
      <c r="AD2733">
        <f t="shared" si="57"/>
        <v>20202731</v>
      </c>
      <c r="AE2733">
        <f>COUNTIF(Ventas!$E$2:$E$2858,'Datos 2'!AD2733)</f>
        <v>1</v>
      </c>
    </row>
    <row r="2734" spans="30:31">
      <c r="AD2734">
        <f t="shared" si="57"/>
        <v>20202732</v>
      </c>
      <c r="AE2734">
        <f>COUNTIF(Ventas!$E$2:$E$2858,'Datos 2'!AD2734)</f>
        <v>1</v>
      </c>
    </row>
    <row r="2735" spans="30:31">
      <c r="AD2735">
        <f t="shared" si="57"/>
        <v>20202733</v>
      </c>
      <c r="AE2735">
        <f>COUNTIF(Ventas!$E$2:$E$2858,'Datos 2'!AD2735)</f>
        <v>1</v>
      </c>
    </row>
    <row r="2736" spans="30:31">
      <c r="AD2736">
        <f t="shared" si="57"/>
        <v>20202734</v>
      </c>
      <c r="AE2736">
        <f>COUNTIF(Ventas!$E$2:$E$2858,'Datos 2'!AD2736)</f>
        <v>1</v>
      </c>
    </row>
    <row r="2737" spans="30:31">
      <c r="AD2737">
        <f t="shared" si="57"/>
        <v>20202735</v>
      </c>
      <c r="AE2737">
        <f>COUNTIF(Ventas!$E$2:$E$2858,'Datos 2'!AD2737)</f>
        <v>1</v>
      </c>
    </row>
    <row r="2738" spans="30:31">
      <c r="AD2738">
        <f t="shared" si="57"/>
        <v>20202736</v>
      </c>
      <c r="AE2738">
        <f>COUNTIF(Ventas!$E$2:$E$2858,'Datos 2'!AD2738)</f>
        <v>1</v>
      </c>
    </row>
    <row r="2739" spans="30:31">
      <c r="AD2739">
        <f t="shared" si="57"/>
        <v>20202737</v>
      </c>
      <c r="AE2739">
        <f>COUNTIF(Ventas!$E$2:$E$2858,'Datos 2'!AD2739)</f>
        <v>1</v>
      </c>
    </row>
    <row r="2740" spans="30:31">
      <c r="AD2740">
        <f t="shared" si="57"/>
        <v>20202738</v>
      </c>
      <c r="AE2740">
        <f>COUNTIF(Ventas!$E$2:$E$2858,'Datos 2'!AD2740)</f>
        <v>1</v>
      </c>
    </row>
    <row r="2741" spans="30:31">
      <c r="AD2741">
        <f t="shared" si="57"/>
        <v>20202739</v>
      </c>
      <c r="AE2741">
        <f>COUNTIF(Ventas!$E$2:$E$2858,'Datos 2'!AD2741)</f>
        <v>1</v>
      </c>
    </row>
    <row r="2742" spans="30:31">
      <c r="AD2742">
        <f t="shared" si="57"/>
        <v>20202740</v>
      </c>
      <c r="AE2742">
        <f>COUNTIF(Ventas!$E$2:$E$2858,'Datos 2'!AD2742)</f>
        <v>1</v>
      </c>
    </row>
    <row r="2743" spans="30:31">
      <c r="AD2743">
        <f t="shared" si="57"/>
        <v>20202741</v>
      </c>
      <c r="AE2743">
        <f>COUNTIF(Ventas!$E$2:$E$2858,'Datos 2'!AD2743)</f>
        <v>1</v>
      </c>
    </row>
    <row r="2744" spans="30:31">
      <c r="AD2744">
        <f t="shared" si="57"/>
        <v>20202742</v>
      </c>
      <c r="AE2744">
        <f>COUNTIF(Ventas!$E$2:$E$2858,'Datos 2'!AD2744)</f>
        <v>1</v>
      </c>
    </row>
    <row r="2745" spans="30:31">
      <c r="AD2745">
        <f t="shared" si="57"/>
        <v>20202743</v>
      </c>
      <c r="AE2745">
        <f>COUNTIF(Ventas!$E$2:$E$2858,'Datos 2'!AD2745)</f>
        <v>1</v>
      </c>
    </row>
    <row r="2746" spans="30:31">
      <c r="AD2746">
        <f t="shared" si="57"/>
        <v>20202744</v>
      </c>
      <c r="AE2746">
        <f>COUNTIF(Ventas!$E$2:$E$2858,'Datos 2'!AD2746)</f>
        <v>1</v>
      </c>
    </row>
    <row r="2747" spans="30:31">
      <c r="AD2747">
        <f t="shared" si="57"/>
        <v>20202745</v>
      </c>
      <c r="AE2747">
        <f>COUNTIF(Ventas!$E$2:$E$2858,'Datos 2'!AD2747)</f>
        <v>1</v>
      </c>
    </row>
    <row r="2748" spans="30:31">
      <c r="AD2748">
        <f t="shared" si="57"/>
        <v>20202746</v>
      </c>
      <c r="AE2748">
        <f>COUNTIF(Ventas!$E$2:$E$2858,'Datos 2'!AD2748)</f>
        <v>1</v>
      </c>
    </row>
    <row r="2749" spans="30:31">
      <c r="AD2749">
        <f t="shared" si="57"/>
        <v>20202747</v>
      </c>
      <c r="AE2749">
        <f>COUNTIF(Ventas!$E$2:$E$2858,'Datos 2'!AD2749)</f>
        <v>1</v>
      </c>
    </row>
    <row r="2750" spans="30:31">
      <c r="AD2750">
        <f t="shared" si="57"/>
        <v>20202748</v>
      </c>
      <c r="AE2750">
        <f>COUNTIF(Ventas!$E$2:$E$2858,'Datos 2'!AD2750)</f>
        <v>1</v>
      </c>
    </row>
    <row r="2751" spans="30:31">
      <c r="AD2751">
        <f t="shared" si="57"/>
        <v>20202749</v>
      </c>
      <c r="AE2751">
        <f>COUNTIF(Ventas!$E$2:$E$2858,'Datos 2'!AD2751)</f>
        <v>1</v>
      </c>
    </row>
    <row r="2752" spans="30:31">
      <c r="AD2752">
        <f t="shared" si="57"/>
        <v>20202750</v>
      </c>
      <c r="AE2752">
        <f>COUNTIF(Ventas!$E$2:$E$2858,'Datos 2'!AD2752)</f>
        <v>1</v>
      </c>
    </row>
    <row r="2753" spans="30:31">
      <c r="AD2753">
        <f t="shared" si="57"/>
        <v>20202751</v>
      </c>
      <c r="AE2753">
        <f>COUNTIF(Ventas!$E$2:$E$2858,'Datos 2'!AD2753)</f>
        <v>1</v>
      </c>
    </row>
    <row r="2754" spans="30:31">
      <c r="AD2754">
        <f t="shared" si="57"/>
        <v>20202752</v>
      </c>
      <c r="AE2754">
        <f>COUNTIF(Ventas!$E$2:$E$2858,'Datos 2'!AD2754)</f>
        <v>1</v>
      </c>
    </row>
    <row r="2755" spans="30:31">
      <c r="AD2755">
        <f t="shared" si="57"/>
        <v>20202753</v>
      </c>
      <c r="AE2755">
        <f>COUNTIF(Ventas!$E$2:$E$2858,'Datos 2'!AD2755)</f>
        <v>1</v>
      </c>
    </row>
    <row r="2756" spans="30:31">
      <c r="AD2756">
        <f t="shared" si="57"/>
        <v>20202754</v>
      </c>
      <c r="AE2756">
        <f>COUNTIF(Ventas!$E$2:$E$2858,'Datos 2'!AD2756)</f>
        <v>1</v>
      </c>
    </row>
    <row r="2757" spans="30:31">
      <c r="AD2757">
        <f t="shared" ref="AD2757:AD2820" si="58">AD2756+1</f>
        <v>20202755</v>
      </c>
      <c r="AE2757">
        <f>COUNTIF(Ventas!$E$2:$E$2858,'Datos 2'!AD2757)</f>
        <v>1</v>
      </c>
    </row>
    <row r="2758" spans="30:31">
      <c r="AD2758">
        <f t="shared" si="58"/>
        <v>20202756</v>
      </c>
      <c r="AE2758">
        <f>COUNTIF(Ventas!$E$2:$E$2858,'Datos 2'!AD2758)</f>
        <v>1</v>
      </c>
    </row>
    <row r="2759" spans="30:31">
      <c r="AD2759">
        <f t="shared" si="58"/>
        <v>20202757</v>
      </c>
      <c r="AE2759">
        <f>COUNTIF(Ventas!$E$2:$E$2858,'Datos 2'!AD2759)</f>
        <v>1</v>
      </c>
    </row>
    <row r="2760" spans="30:31">
      <c r="AD2760">
        <f t="shared" si="58"/>
        <v>20202758</v>
      </c>
      <c r="AE2760">
        <f>COUNTIF(Ventas!$E$2:$E$2858,'Datos 2'!AD2760)</f>
        <v>1</v>
      </c>
    </row>
    <row r="2761" spans="30:31">
      <c r="AD2761">
        <f t="shared" si="58"/>
        <v>20202759</v>
      </c>
      <c r="AE2761">
        <f>COUNTIF(Ventas!$E$2:$E$2858,'Datos 2'!AD2761)</f>
        <v>1</v>
      </c>
    </row>
    <row r="2762" spans="30:31">
      <c r="AD2762">
        <f t="shared" si="58"/>
        <v>20202760</v>
      </c>
      <c r="AE2762">
        <f>COUNTIF(Ventas!$E$2:$E$2858,'Datos 2'!AD2762)</f>
        <v>1</v>
      </c>
    </row>
    <row r="2763" spans="30:31">
      <c r="AD2763">
        <f t="shared" si="58"/>
        <v>20202761</v>
      </c>
      <c r="AE2763">
        <f>COUNTIF(Ventas!$E$2:$E$2858,'Datos 2'!AD2763)</f>
        <v>1</v>
      </c>
    </row>
    <row r="2764" spans="30:31">
      <c r="AD2764">
        <f t="shared" si="58"/>
        <v>20202762</v>
      </c>
      <c r="AE2764">
        <f>COUNTIF(Ventas!$E$2:$E$2858,'Datos 2'!AD2764)</f>
        <v>1</v>
      </c>
    </row>
    <row r="2765" spans="30:31">
      <c r="AD2765">
        <f t="shared" si="58"/>
        <v>20202763</v>
      </c>
      <c r="AE2765">
        <f>COUNTIF(Ventas!$E$2:$E$2858,'Datos 2'!AD2765)</f>
        <v>1</v>
      </c>
    </row>
    <row r="2766" spans="30:31">
      <c r="AD2766">
        <f t="shared" si="58"/>
        <v>20202764</v>
      </c>
      <c r="AE2766">
        <f>COUNTIF(Ventas!$E$2:$E$2858,'Datos 2'!AD2766)</f>
        <v>1</v>
      </c>
    </row>
    <row r="2767" spans="30:31">
      <c r="AD2767">
        <f t="shared" si="58"/>
        <v>20202765</v>
      </c>
      <c r="AE2767">
        <f>COUNTIF(Ventas!$E$2:$E$2858,'Datos 2'!AD2767)</f>
        <v>1</v>
      </c>
    </row>
    <row r="2768" spans="30:31">
      <c r="AD2768">
        <f t="shared" si="58"/>
        <v>20202766</v>
      </c>
      <c r="AE2768">
        <f>COUNTIF(Ventas!$E$2:$E$2858,'Datos 2'!AD2768)</f>
        <v>1</v>
      </c>
    </row>
    <row r="2769" spans="30:31">
      <c r="AD2769">
        <f t="shared" si="58"/>
        <v>20202767</v>
      </c>
      <c r="AE2769">
        <f>COUNTIF(Ventas!$E$2:$E$2858,'Datos 2'!AD2769)</f>
        <v>1</v>
      </c>
    </row>
    <row r="2770" spans="30:31">
      <c r="AD2770">
        <f t="shared" si="58"/>
        <v>20202768</v>
      </c>
      <c r="AE2770">
        <f>COUNTIF(Ventas!$E$2:$E$2858,'Datos 2'!AD2770)</f>
        <v>1</v>
      </c>
    </row>
    <row r="2771" spans="30:31">
      <c r="AD2771">
        <f t="shared" si="58"/>
        <v>20202769</v>
      </c>
      <c r="AE2771">
        <f>COUNTIF(Ventas!$E$2:$E$2858,'Datos 2'!AD2771)</f>
        <v>1</v>
      </c>
    </row>
    <row r="2772" spans="30:31">
      <c r="AD2772">
        <f t="shared" si="58"/>
        <v>20202770</v>
      </c>
      <c r="AE2772">
        <f>COUNTIF(Ventas!$E$2:$E$2858,'Datos 2'!AD2772)</f>
        <v>1</v>
      </c>
    </row>
    <row r="2773" spans="30:31">
      <c r="AD2773">
        <f t="shared" si="58"/>
        <v>20202771</v>
      </c>
      <c r="AE2773">
        <f>COUNTIF(Ventas!$E$2:$E$2858,'Datos 2'!AD2773)</f>
        <v>1</v>
      </c>
    </row>
    <row r="2774" spans="30:31">
      <c r="AD2774">
        <f t="shared" si="58"/>
        <v>20202772</v>
      </c>
      <c r="AE2774">
        <f>COUNTIF(Ventas!$E$2:$E$2858,'Datos 2'!AD2774)</f>
        <v>1</v>
      </c>
    </row>
    <row r="2775" spans="30:31">
      <c r="AD2775">
        <f t="shared" si="58"/>
        <v>20202773</v>
      </c>
      <c r="AE2775">
        <f>COUNTIF(Ventas!$E$2:$E$2858,'Datos 2'!AD2775)</f>
        <v>1</v>
      </c>
    </row>
    <row r="2776" spans="30:31">
      <c r="AD2776">
        <f t="shared" si="58"/>
        <v>20202774</v>
      </c>
      <c r="AE2776">
        <f>COUNTIF(Ventas!$E$2:$E$2858,'Datos 2'!AD2776)</f>
        <v>1</v>
      </c>
    </row>
    <row r="2777" spans="30:31">
      <c r="AD2777">
        <f t="shared" si="58"/>
        <v>20202775</v>
      </c>
      <c r="AE2777">
        <f>COUNTIF(Ventas!$E$2:$E$2858,'Datos 2'!AD2777)</f>
        <v>1</v>
      </c>
    </row>
    <row r="2778" spans="30:31">
      <c r="AD2778">
        <f t="shared" si="58"/>
        <v>20202776</v>
      </c>
      <c r="AE2778">
        <f>COUNTIF(Ventas!$E$2:$E$2858,'Datos 2'!AD2778)</f>
        <v>1</v>
      </c>
    </row>
    <row r="2779" spans="30:31">
      <c r="AD2779">
        <f t="shared" si="58"/>
        <v>20202777</v>
      </c>
      <c r="AE2779">
        <f>COUNTIF(Ventas!$E$2:$E$2858,'Datos 2'!AD2779)</f>
        <v>1</v>
      </c>
    </row>
    <row r="2780" spans="30:31">
      <c r="AD2780">
        <f t="shared" si="58"/>
        <v>20202778</v>
      </c>
      <c r="AE2780">
        <f>COUNTIF(Ventas!$E$2:$E$2858,'Datos 2'!AD2780)</f>
        <v>1</v>
      </c>
    </row>
    <row r="2781" spans="30:31">
      <c r="AD2781">
        <f t="shared" si="58"/>
        <v>20202779</v>
      </c>
      <c r="AE2781">
        <f>COUNTIF(Ventas!$E$2:$E$2858,'Datos 2'!AD2781)</f>
        <v>1</v>
      </c>
    </row>
    <row r="2782" spans="30:31">
      <c r="AD2782">
        <f t="shared" si="58"/>
        <v>20202780</v>
      </c>
      <c r="AE2782">
        <f>COUNTIF(Ventas!$E$2:$E$2858,'Datos 2'!AD2782)</f>
        <v>1</v>
      </c>
    </row>
    <row r="2783" spans="30:31">
      <c r="AD2783">
        <f t="shared" si="58"/>
        <v>20202781</v>
      </c>
      <c r="AE2783">
        <f>COUNTIF(Ventas!$E$2:$E$2858,'Datos 2'!AD2783)</f>
        <v>1</v>
      </c>
    </row>
    <row r="2784" spans="30:31">
      <c r="AD2784">
        <f t="shared" si="58"/>
        <v>20202782</v>
      </c>
      <c r="AE2784">
        <f>COUNTIF(Ventas!$E$2:$E$2858,'Datos 2'!AD2784)</f>
        <v>1</v>
      </c>
    </row>
    <row r="2785" spans="30:31">
      <c r="AD2785">
        <f t="shared" si="58"/>
        <v>20202783</v>
      </c>
      <c r="AE2785">
        <f>COUNTIF(Ventas!$E$2:$E$2858,'Datos 2'!AD2785)</f>
        <v>1</v>
      </c>
    </row>
    <row r="2786" spans="30:31">
      <c r="AD2786">
        <f t="shared" si="58"/>
        <v>20202784</v>
      </c>
      <c r="AE2786">
        <f>COUNTIF(Ventas!$E$2:$E$2858,'Datos 2'!AD2786)</f>
        <v>1</v>
      </c>
    </row>
    <row r="2787" spans="30:31">
      <c r="AD2787">
        <f t="shared" si="58"/>
        <v>20202785</v>
      </c>
      <c r="AE2787">
        <f>COUNTIF(Ventas!$E$2:$E$2858,'Datos 2'!AD2787)</f>
        <v>1</v>
      </c>
    </row>
    <row r="2788" spans="30:31">
      <c r="AD2788">
        <f t="shared" si="58"/>
        <v>20202786</v>
      </c>
      <c r="AE2788">
        <f>COUNTIF(Ventas!$E$2:$E$2858,'Datos 2'!AD2788)</f>
        <v>1</v>
      </c>
    </row>
    <row r="2789" spans="30:31">
      <c r="AD2789">
        <f t="shared" si="58"/>
        <v>20202787</v>
      </c>
      <c r="AE2789">
        <f>COUNTIF(Ventas!$E$2:$E$2858,'Datos 2'!AD2789)</f>
        <v>1</v>
      </c>
    </row>
    <row r="2790" spans="30:31">
      <c r="AD2790">
        <f t="shared" si="58"/>
        <v>20202788</v>
      </c>
      <c r="AE2790">
        <f>COUNTIF(Ventas!$E$2:$E$2858,'Datos 2'!AD2790)</f>
        <v>1</v>
      </c>
    </row>
    <row r="2791" spans="30:31">
      <c r="AD2791">
        <f t="shared" si="58"/>
        <v>20202789</v>
      </c>
      <c r="AE2791">
        <f>COUNTIF(Ventas!$E$2:$E$2858,'Datos 2'!AD2791)</f>
        <v>1</v>
      </c>
    </row>
    <row r="2792" spans="30:31">
      <c r="AD2792">
        <f t="shared" si="58"/>
        <v>20202790</v>
      </c>
      <c r="AE2792">
        <f>COUNTIF(Ventas!$E$2:$E$2858,'Datos 2'!AD2792)</f>
        <v>1</v>
      </c>
    </row>
    <row r="2793" spans="30:31">
      <c r="AD2793">
        <f t="shared" si="58"/>
        <v>20202791</v>
      </c>
      <c r="AE2793">
        <f>COUNTIF(Ventas!$E$2:$E$2858,'Datos 2'!AD2793)</f>
        <v>1</v>
      </c>
    </row>
    <row r="2794" spans="30:31">
      <c r="AD2794">
        <f t="shared" si="58"/>
        <v>20202792</v>
      </c>
      <c r="AE2794">
        <f>COUNTIF(Ventas!$E$2:$E$2858,'Datos 2'!AD2794)</f>
        <v>1</v>
      </c>
    </row>
    <row r="2795" spans="30:31">
      <c r="AD2795">
        <f t="shared" si="58"/>
        <v>20202793</v>
      </c>
      <c r="AE2795">
        <f>COUNTIF(Ventas!$E$2:$E$2858,'Datos 2'!AD2795)</f>
        <v>1</v>
      </c>
    </row>
    <row r="2796" spans="30:31">
      <c r="AD2796">
        <f t="shared" si="58"/>
        <v>20202794</v>
      </c>
      <c r="AE2796">
        <f>COUNTIF(Ventas!$E$2:$E$2858,'Datos 2'!AD2796)</f>
        <v>1</v>
      </c>
    </row>
    <row r="2797" spans="30:31">
      <c r="AD2797">
        <f t="shared" si="58"/>
        <v>20202795</v>
      </c>
      <c r="AE2797">
        <f>COUNTIF(Ventas!$E$2:$E$2858,'Datos 2'!AD2797)</f>
        <v>1</v>
      </c>
    </row>
    <row r="2798" spans="30:31">
      <c r="AD2798">
        <f t="shared" si="58"/>
        <v>20202796</v>
      </c>
      <c r="AE2798">
        <f>COUNTIF(Ventas!$E$2:$E$2858,'Datos 2'!AD2798)</f>
        <v>1</v>
      </c>
    </row>
    <row r="2799" spans="30:31">
      <c r="AD2799">
        <f t="shared" si="58"/>
        <v>20202797</v>
      </c>
      <c r="AE2799">
        <f>COUNTIF(Ventas!$E$2:$E$2858,'Datos 2'!AD2799)</f>
        <v>1</v>
      </c>
    </row>
    <row r="2800" spans="30:31">
      <c r="AD2800">
        <f t="shared" si="58"/>
        <v>20202798</v>
      </c>
      <c r="AE2800">
        <f>COUNTIF(Ventas!$E$2:$E$2858,'Datos 2'!AD2800)</f>
        <v>1</v>
      </c>
    </row>
    <row r="2801" spans="30:31">
      <c r="AD2801">
        <f t="shared" si="58"/>
        <v>20202799</v>
      </c>
      <c r="AE2801">
        <f>COUNTIF(Ventas!$E$2:$E$2858,'Datos 2'!AD2801)</f>
        <v>1</v>
      </c>
    </row>
    <row r="2802" spans="30:31">
      <c r="AD2802">
        <f t="shared" si="58"/>
        <v>20202800</v>
      </c>
      <c r="AE2802">
        <f>COUNTIF(Ventas!$E$2:$E$2858,'Datos 2'!AD2802)</f>
        <v>1</v>
      </c>
    </row>
    <row r="2803" spans="30:31">
      <c r="AD2803">
        <f t="shared" si="58"/>
        <v>20202801</v>
      </c>
      <c r="AE2803">
        <f>COUNTIF(Ventas!$E$2:$E$2858,'Datos 2'!AD2803)</f>
        <v>1</v>
      </c>
    </row>
    <row r="2804" spans="30:31">
      <c r="AD2804">
        <f t="shared" si="58"/>
        <v>20202802</v>
      </c>
      <c r="AE2804">
        <f>COUNTIF(Ventas!$E$2:$E$2858,'Datos 2'!AD2804)</f>
        <v>1</v>
      </c>
    </row>
    <row r="2805" spans="30:31">
      <c r="AD2805">
        <f t="shared" si="58"/>
        <v>20202803</v>
      </c>
      <c r="AE2805">
        <f>COUNTIF(Ventas!$E$2:$E$2858,'Datos 2'!AD2805)</f>
        <v>1</v>
      </c>
    </row>
    <row r="2806" spans="30:31">
      <c r="AD2806">
        <f t="shared" si="58"/>
        <v>20202804</v>
      </c>
      <c r="AE2806">
        <f>COUNTIF(Ventas!$E$2:$E$2858,'Datos 2'!AD2806)</f>
        <v>1</v>
      </c>
    </row>
    <row r="2807" spans="30:31">
      <c r="AD2807">
        <f t="shared" si="58"/>
        <v>20202805</v>
      </c>
      <c r="AE2807">
        <f>COUNTIF(Ventas!$E$2:$E$2858,'Datos 2'!AD2807)</f>
        <v>1</v>
      </c>
    </row>
    <row r="2808" spans="30:31">
      <c r="AD2808">
        <f t="shared" si="58"/>
        <v>20202806</v>
      </c>
      <c r="AE2808">
        <f>COUNTIF(Ventas!$E$2:$E$2858,'Datos 2'!AD2808)</f>
        <v>1</v>
      </c>
    </row>
    <row r="2809" spans="30:31">
      <c r="AD2809">
        <f t="shared" si="58"/>
        <v>20202807</v>
      </c>
      <c r="AE2809">
        <f>COUNTIF(Ventas!$E$2:$E$2858,'Datos 2'!AD2809)</f>
        <v>1</v>
      </c>
    </row>
    <row r="2810" spans="30:31">
      <c r="AD2810">
        <f t="shared" si="58"/>
        <v>20202808</v>
      </c>
      <c r="AE2810">
        <f>COUNTIF(Ventas!$E$2:$E$2858,'Datos 2'!AD2810)</f>
        <v>1</v>
      </c>
    </row>
    <row r="2811" spans="30:31">
      <c r="AD2811">
        <f t="shared" si="58"/>
        <v>20202809</v>
      </c>
      <c r="AE2811">
        <f>COUNTIF(Ventas!$E$2:$E$2858,'Datos 2'!AD2811)</f>
        <v>1</v>
      </c>
    </row>
    <row r="2812" spans="30:31">
      <c r="AD2812">
        <f t="shared" si="58"/>
        <v>20202810</v>
      </c>
      <c r="AE2812">
        <f>COUNTIF(Ventas!$E$2:$E$2858,'Datos 2'!AD2812)</f>
        <v>1</v>
      </c>
    </row>
    <row r="2813" spans="30:31">
      <c r="AD2813">
        <f t="shared" si="58"/>
        <v>20202811</v>
      </c>
      <c r="AE2813">
        <f>COUNTIF(Ventas!$E$2:$E$2858,'Datos 2'!AD2813)</f>
        <v>1</v>
      </c>
    </row>
    <row r="2814" spans="30:31">
      <c r="AD2814">
        <f t="shared" si="58"/>
        <v>20202812</v>
      </c>
      <c r="AE2814">
        <f>COUNTIF(Ventas!$E$2:$E$2858,'Datos 2'!AD2814)</f>
        <v>1</v>
      </c>
    </row>
    <row r="2815" spans="30:31">
      <c r="AD2815">
        <f t="shared" si="58"/>
        <v>20202813</v>
      </c>
      <c r="AE2815">
        <f>COUNTIF(Ventas!$E$2:$E$2858,'Datos 2'!AD2815)</f>
        <v>1</v>
      </c>
    </row>
    <row r="2816" spans="30:31">
      <c r="AD2816">
        <f t="shared" si="58"/>
        <v>20202814</v>
      </c>
      <c r="AE2816">
        <f>COUNTIF(Ventas!$E$2:$E$2858,'Datos 2'!AD2816)</f>
        <v>1</v>
      </c>
    </row>
    <row r="2817" spans="30:31">
      <c r="AD2817">
        <f t="shared" si="58"/>
        <v>20202815</v>
      </c>
      <c r="AE2817">
        <f>COUNTIF(Ventas!$E$2:$E$2858,'Datos 2'!AD2817)</f>
        <v>1</v>
      </c>
    </row>
    <row r="2818" spans="30:31">
      <c r="AD2818">
        <f t="shared" si="58"/>
        <v>20202816</v>
      </c>
      <c r="AE2818">
        <f>COUNTIF(Ventas!$E$2:$E$2858,'Datos 2'!AD2818)</f>
        <v>1</v>
      </c>
    </row>
    <row r="2819" spans="30:31">
      <c r="AD2819">
        <f t="shared" si="58"/>
        <v>20202817</v>
      </c>
      <c r="AE2819">
        <f>COUNTIF(Ventas!$E$2:$E$2858,'Datos 2'!AD2819)</f>
        <v>1</v>
      </c>
    </row>
    <row r="2820" spans="30:31">
      <c r="AD2820">
        <f t="shared" si="58"/>
        <v>20202818</v>
      </c>
      <c r="AE2820">
        <f>COUNTIF(Ventas!$E$2:$E$2858,'Datos 2'!AD2820)</f>
        <v>1</v>
      </c>
    </row>
    <row r="2821" spans="30:31">
      <c r="AD2821">
        <f t="shared" ref="AD2821:AD2884" si="59">AD2820+1</f>
        <v>20202819</v>
      </c>
      <c r="AE2821">
        <f>COUNTIF(Ventas!$E$2:$E$2858,'Datos 2'!AD2821)</f>
        <v>1</v>
      </c>
    </row>
    <row r="2822" spans="30:31">
      <c r="AD2822">
        <f t="shared" si="59"/>
        <v>20202820</v>
      </c>
      <c r="AE2822">
        <f>COUNTIF(Ventas!$E$2:$E$2858,'Datos 2'!AD2822)</f>
        <v>1</v>
      </c>
    </row>
    <row r="2823" spans="30:31">
      <c r="AD2823">
        <f t="shared" si="59"/>
        <v>20202821</v>
      </c>
      <c r="AE2823">
        <f>COUNTIF(Ventas!$E$2:$E$2858,'Datos 2'!AD2823)</f>
        <v>1</v>
      </c>
    </row>
    <row r="2824" spans="30:31">
      <c r="AD2824">
        <f t="shared" si="59"/>
        <v>20202822</v>
      </c>
      <c r="AE2824">
        <f>COUNTIF(Ventas!$E$2:$E$2858,'Datos 2'!AD2824)</f>
        <v>1</v>
      </c>
    </row>
    <row r="2825" spans="30:31">
      <c r="AD2825">
        <f t="shared" si="59"/>
        <v>20202823</v>
      </c>
      <c r="AE2825">
        <f>COUNTIF(Ventas!$E$2:$E$2858,'Datos 2'!AD2825)</f>
        <v>1</v>
      </c>
    </row>
    <row r="2826" spans="30:31">
      <c r="AD2826">
        <f t="shared" si="59"/>
        <v>20202824</v>
      </c>
      <c r="AE2826">
        <f>COUNTIF(Ventas!$E$2:$E$2858,'Datos 2'!AD2826)</f>
        <v>1</v>
      </c>
    </row>
    <row r="2827" spans="30:31">
      <c r="AD2827">
        <f t="shared" si="59"/>
        <v>20202825</v>
      </c>
      <c r="AE2827">
        <f>COUNTIF(Ventas!$E$2:$E$2858,'Datos 2'!AD2827)</f>
        <v>1</v>
      </c>
    </row>
    <row r="2828" spans="30:31">
      <c r="AD2828">
        <f t="shared" si="59"/>
        <v>20202826</v>
      </c>
      <c r="AE2828">
        <f>COUNTIF(Ventas!$E$2:$E$2858,'Datos 2'!AD2828)</f>
        <v>1</v>
      </c>
    </row>
    <row r="2829" spans="30:31">
      <c r="AD2829">
        <f t="shared" si="59"/>
        <v>20202827</v>
      </c>
      <c r="AE2829">
        <f>COUNTIF(Ventas!$E$2:$E$2858,'Datos 2'!AD2829)</f>
        <v>1</v>
      </c>
    </row>
    <row r="2830" spans="30:31">
      <c r="AD2830">
        <f t="shared" si="59"/>
        <v>20202828</v>
      </c>
      <c r="AE2830">
        <f>COUNTIF(Ventas!$E$2:$E$2858,'Datos 2'!AD2830)</f>
        <v>1</v>
      </c>
    </row>
    <row r="2831" spans="30:31">
      <c r="AD2831">
        <f t="shared" si="59"/>
        <v>20202829</v>
      </c>
      <c r="AE2831">
        <f>COUNTIF(Ventas!$E$2:$E$2858,'Datos 2'!AD2831)</f>
        <v>1</v>
      </c>
    </row>
    <row r="2832" spans="30:31">
      <c r="AD2832">
        <f t="shared" si="59"/>
        <v>20202830</v>
      </c>
      <c r="AE2832">
        <f>COUNTIF(Ventas!$E$2:$E$2858,'Datos 2'!AD2832)</f>
        <v>1</v>
      </c>
    </row>
    <row r="2833" spans="30:31">
      <c r="AD2833">
        <f t="shared" si="59"/>
        <v>20202831</v>
      </c>
      <c r="AE2833">
        <f>COUNTIF(Ventas!$E$2:$E$2858,'Datos 2'!AD2833)</f>
        <v>1</v>
      </c>
    </row>
    <row r="2834" spans="30:31">
      <c r="AD2834">
        <f t="shared" si="59"/>
        <v>20202832</v>
      </c>
      <c r="AE2834">
        <f>COUNTIF(Ventas!$E$2:$E$2858,'Datos 2'!AD2834)</f>
        <v>1</v>
      </c>
    </row>
    <row r="2835" spans="30:31">
      <c r="AD2835">
        <f t="shared" si="59"/>
        <v>20202833</v>
      </c>
      <c r="AE2835">
        <f>COUNTIF(Ventas!$E$2:$E$2858,'Datos 2'!AD2835)</f>
        <v>1</v>
      </c>
    </row>
    <row r="2836" spans="30:31">
      <c r="AD2836">
        <f t="shared" si="59"/>
        <v>20202834</v>
      </c>
      <c r="AE2836">
        <f>COUNTIF(Ventas!$E$2:$E$2858,'Datos 2'!AD2836)</f>
        <v>1</v>
      </c>
    </row>
    <row r="2837" spans="30:31">
      <c r="AD2837">
        <f t="shared" si="59"/>
        <v>20202835</v>
      </c>
      <c r="AE2837">
        <f>COUNTIF(Ventas!$E$2:$E$2858,'Datos 2'!AD2837)</f>
        <v>1</v>
      </c>
    </row>
    <row r="2838" spans="30:31">
      <c r="AD2838">
        <f t="shared" si="59"/>
        <v>20202836</v>
      </c>
      <c r="AE2838">
        <f>COUNTIF(Ventas!$E$2:$E$2858,'Datos 2'!AD2838)</f>
        <v>1</v>
      </c>
    </row>
    <row r="2839" spans="30:31">
      <c r="AD2839">
        <f t="shared" si="59"/>
        <v>20202837</v>
      </c>
      <c r="AE2839">
        <f>COUNTIF(Ventas!$E$2:$E$2858,'Datos 2'!AD2839)</f>
        <v>1</v>
      </c>
    </row>
    <row r="2840" spans="30:31">
      <c r="AD2840">
        <f t="shared" si="59"/>
        <v>20202838</v>
      </c>
      <c r="AE2840">
        <f>COUNTIF(Ventas!$E$2:$E$2858,'Datos 2'!AD2840)</f>
        <v>1</v>
      </c>
    </row>
    <row r="2841" spans="30:31">
      <c r="AD2841">
        <f t="shared" si="59"/>
        <v>20202839</v>
      </c>
      <c r="AE2841">
        <f>COUNTIF(Ventas!$E$2:$E$2858,'Datos 2'!AD2841)</f>
        <v>1</v>
      </c>
    </row>
    <row r="2842" spans="30:31">
      <c r="AD2842">
        <f t="shared" si="59"/>
        <v>20202840</v>
      </c>
      <c r="AE2842">
        <f>COUNTIF(Ventas!$E$2:$E$2858,'Datos 2'!AD2842)</f>
        <v>1</v>
      </c>
    </row>
    <row r="2843" spans="30:31">
      <c r="AD2843">
        <f t="shared" si="59"/>
        <v>20202841</v>
      </c>
      <c r="AE2843">
        <f>COUNTIF(Ventas!$E$2:$E$2858,'Datos 2'!AD2843)</f>
        <v>1</v>
      </c>
    </row>
    <row r="2844" spans="30:31">
      <c r="AD2844">
        <f t="shared" si="59"/>
        <v>20202842</v>
      </c>
      <c r="AE2844">
        <f>COUNTIF(Ventas!$E$2:$E$2858,'Datos 2'!AD2844)</f>
        <v>1</v>
      </c>
    </row>
    <row r="2845" spans="30:31">
      <c r="AD2845">
        <f t="shared" si="59"/>
        <v>20202843</v>
      </c>
      <c r="AE2845">
        <f>COUNTIF(Ventas!$E$2:$E$2858,'Datos 2'!AD2845)</f>
        <v>1</v>
      </c>
    </row>
    <row r="2846" spans="30:31">
      <c r="AD2846">
        <f t="shared" si="59"/>
        <v>20202844</v>
      </c>
      <c r="AE2846">
        <f>COUNTIF(Ventas!$E$2:$E$2858,'Datos 2'!AD2846)</f>
        <v>1</v>
      </c>
    </row>
    <row r="2847" spans="30:31">
      <c r="AD2847">
        <f t="shared" si="59"/>
        <v>20202845</v>
      </c>
      <c r="AE2847">
        <f>COUNTIF(Ventas!$E$2:$E$2858,'Datos 2'!AD2847)</f>
        <v>1</v>
      </c>
    </row>
    <row r="2848" spans="30:31">
      <c r="AD2848">
        <f t="shared" si="59"/>
        <v>20202846</v>
      </c>
      <c r="AE2848">
        <f>COUNTIF(Ventas!$E$2:$E$2858,'Datos 2'!AD2848)</f>
        <v>1</v>
      </c>
    </row>
    <row r="2849" spans="30:31">
      <c r="AD2849">
        <f t="shared" si="59"/>
        <v>20202847</v>
      </c>
      <c r="AE2849">
        <f>COUNTIF(Ventas!$E$2:$E$2858,'Datos 2'!AD2849)</f>
        <v>1</v>
      </c>
    </row>
    <row r="2850" spans="30:31">
      <c r="AD2850">
        <f t="shared" si="59"/>
        <v>20202848</v>
      </c>
      <c r="AE2850">
        <f>COUNTIF(Ventas!$E$2:$E$2858,'Datos 2'!AD2850)</f>
        <v>0</v>
      </c>
    </row>
    <row r="2851" spans="30:31">
      <c r="AD2851">
        <f t="shared" si="59"/>
        <v>20202849</v>
      </c>
      <c r="AE2851">
        <f>COUNTIF(Ventas!$E$2:$E$2858,'Datos 2'!AD2851)</f>
        <v>0</v>
      </c>
    </row>
    <row r="2852" spans="30:31">
      <c r="AD2852">
        <f t="shared" si="59"/>
        <v>20202850</v>
      </c>
      <c r="AE2852">
        <f>COUNTIF(Ventas!$E$2:$E$2858,'Datos 2'!AD2852)</f>
        <v>0</v>
      </c>
    </row>
    <row r="2853" spans="30:31">
      <c r="AD2853">
        <f t="shared" si="59"/>
        <v>20202851</v>
      </c>
      <c r="AE2853">
        <f>COUNTIF(Ventas!$E$2:$E$2858,'Datos 2'!AD2853)</f>
        <v>0</v>
      </c>
    </row>
    <row r="2854" spans="30:31">
      <c r="AD2854">
        <f t="shared" si="59"/>
        <v>20202852</v>
      </c>
      <c r="AE2854">
        <f>COUNTIF(Ventas!$E$2:$E$2858,'Datos 2'!AD2854)</f>
        <v>0</v>
      </c>
    </row>
    <row r="2855" spans="30:31">
      <c r="AD2855">
        <f t="shared" si="59"/>
        <v>20202853</v>
      </c>
      <c r="AE2855">
        <f>COUNTIF(Ventas!$E$2:$E$2858,'Datos 2'!AD2855)</f>
        <v>0</v>
      </c>
    </row>
    <row r="2856" spans="30:31">
      <c r="AD2856">
        <f t="shared" si="59"/>
        <v>20202854</v>
      </c>
      <c r="AE2856">
        <f>COUNTIF(Ventas!$E$2:$E$2858,'Datos 2'!AD2856)</f>
        <v>0</v>
      </c>
    </row>
    <row r="2857" spans="30:31">
      <c r="AD2857">
        <f t="shared" si="59"/>
        <v>20202855</v>
      </c>
      <c r="AE2857">
        <f>COUNTIF(Ventas!$E$2:$E$2858,'Datos 2'!AD2857)</f>
        <v>0</v>
      </c>
    </row>
    <row r="2858" spans="30:31">
      <c r="AD2858">
        <f t="shared" si="59"/>
        <v>20202856</v>
      </c>
      <c r="AE2858">
        <f>COUNTIF(Ventas!$E$2:$E$2858,'Datos 2'!AD2858)</f>
        <v>0</v>
      </c>
    </row>
    <row r="2859" spans="30:31">
      <c r="AD2859">
        <f t="shared" si="59"/>
        <v>20202857</v>
      </c>
      <c r="AE2859">
        <f>COUNTIF(Ventas!$E$2:$E$2858,'Datos 2'!AD2859)</f>
        <v>0</v>
      </c>
    </row>
    <row r="2860" spans="30:31">
      <c r="AD2860">
        <f t="shared" si="59"/>
        <v>20202858</v>
      </c>
      <c r="AE2860">
        <f>COUNTIF(Ventas!$E$2:$E$2858,'Datos 2'!AD2860)</f>
        <v>0</v>
      </c>
    </row>
    <row r="2861" spans="30:31">
      <c r="AD2861">
        <f t="shared" si="59"/>
        <v>20202859</v>
      </c>
      <c r="AE2861">
        <f>COUNTIF(Ventas!$E$2:$E$2858,'Datos 2'!AD2861)</f>
        <v>0</v>
      </c>
    </row>
    <row r="2862" spans="30:31">
      <c r="AD2862">
        <f t="shared" si="59"/>
        <v>20202860</v>
      </c>
      <c r="AE2862">
        <f>COUNTIF(Ventas!$E$2:$E$2858,'Datos 2'!AD2862)</f>
        <v>0</v>
      </c>
    </row>
    <row r="2863" spans="30:31">
      <c r="AD2863">
        <f t="shared" si="59"/>
        <v>20202861</v>
      </c>
      <c r="AE2863">
        <f>COUNTIF(Ventas!$E$2:$E$2858,'Datos 2'!AD2863)</f>
        <v>0</v>
      </c>
    </row>
    <row r="2864" spans="30:31">
      <c r="AD2864">
        <f t="shared" si="59"/>
        <v>20202862</v>
      </c>
      <c r="AE2864">
        <f>COUNTIF(Ventas!$E$2:$E$2858,'Datos 2'!AD2864)</f>
        <v>0</v>
      </c>
    </row>
    <row r="2865" spans="30:31">
      <c r="AD2865">
        <f t="shared" si="59"/>
        <v>20202863</v>
      </c>
      <c r="AE2865">
        <f>COUNTIF(Ventas!$E$2:$E$2858,'Datos 2'!AD2865)</f>
        <v>0</v>
      </c>
    </row>
    <row r="2866" spans="30:31">
      <c r="AD2866">
        <f t="shared" si="59"/>
        <v>20202864</v>
      </c>
      <c r="AE2866">
        <f>COUNTIF(Ventas!$E$2:$E$2858,'Datos 2'!AD2866)</f>
        <v>0</v>
      </c>
    </row>
    <row r="2867" spans="30:31">
      <c r="AD2867">
        <f t="shared" si="59"/>
        <v>20202865</v>
      </c>
      <c r="AE2867">
        <f>COUNTIF(Ventas!$E$2:$E$2858,'Datos 2'!AD2867)</f>
        <v>0</v>
      </c>
    </row>
    <row r="2868" spans="30:31">
      <c r="AD2868">
        <f t="shared" si="59"/>
        <v>20202866</v>
      </c>
      <c r="AE2868">
        <f>COUNTIF(Ventas!$E$2:$E$2858,'Datos 2'!AD2868)</f>
        <v>0</v>
      </c>
    </row>
    <row r="2869" spans="30:31">
      <c r="AD2869">
        <f t="shared" si="59"/>
        <v>20202867</v>
      </c>
      <c r="AE2869">
        <f>COUNTIF(Ventas!$E$2:$E$2858,'Datos 2'!AD2869)</f>
        <v>0</v>
      </c>
    </row>
    <row r="2870" spans="30:31">
      <c r="AD2870">
        <f t="shared" si="59"/>
        <v>20202868</v>
      </c>
      <c r="AE2870">
        <f>COUNTIF(Ventas!$E$2:$E$2858,'Datos 2'!AD2870)</f>
        <v>0</v>
      </c>
    </row>
    <row r="2871" spans="30:31">
      <c r="AD2871">
        <f t="shared" si="59"/>
        <v>20202869</v>
      </c>
      <c r="AE2871">
        <f>COUNTIF(Ventas!$E$2:$E$2858,'Datos 2'!AD2871)</f>
        <v>0</v>
      </c>
    </row>
    <row r="2872" spans="30:31">
      <c r="AD2872">
        <f t="shared" si="59"/>
        <v>20202870</v>
      </c>
      <c r="AE2872">
        <f>COUNTIF(Ventas!$E$2:$E$2858,'Datos 2'!AD2872)</f>
        <v>0</v>
      </c>
    </row>
    <row r="2873" spans="30:31">
      <c r="AD2873">
        <f t="shared" si="59"/>
        <v>20202871</v>
      </c>
      <c r="AE2873">
        <f>COUNTIF(Ventas!$E$2:$E$2858,'Datos 2'!AD2873)</f>
        <v>0</v>
      </c>
    </row>
    <row r="2874" spans="30:31">
      <c r="AD2874">
        <f t="shared" si="59"/>
        <v>20202872</v>
      </c>
      <c r="AE2874">
        <f>COUNTIF(Ventas!$E$2:$E$2858,'Datos 2'!AD2874)</f>
        <v>0</v>
      </c>
    </row>
    <row r="2875" spans="30:31">
      <c r="AD2875">
        <f t="shared" si="59"/>
        <v>20202873</v>
      </c>
      <c r="AE2875">
        <f>COUNTIF(Ventas!$E$2:$E$2858,'Datos 2'!AD2875)</f>
        <v>0</v>
      </c>
    </row>
    <row r="2876" spans="30:31">
      <c r="AD2876">
        <f t="shared" si="59"/>
        <v>20202874</v>
      </c>
      <c r="AE2876">
        <f>COUNTIF(Ventas!$E$2:$E$2858,'Datos 2'!AD2876)</f>
        <v>0</v>
      </c>
    </row>
    <row r="2877" spans="30:31">
      <c r="AD2877">
        <f t="shared" si="59"/>
        <v>20202875</v>
      </c>
      <c r="AE2877">
        <f>COUNTIF(Ventas!$E$2:$E$2858,'Datos 2'!AD2877)</f>
        <v>0</v>
      </c>
    </row>
    <row r="2878" spans="30:31">
      <c r="AD2878">
        <f t="shared" si="59"/>
        <v>20202876</v>
      </c>
      <c r="AE2878">
        <f>COUNTIF(Ventas!$E$2:$E$2858,'Datos 2'!AD2878)</f>
        <v>0</v>
      </c>
    </row>
    <row r="2879" spans="30:31">
      <c r="AD2879">
        <f t="shared" si="59"/>
        <v>20202877</v>
      </c>
      <c r="AE2879">
        <f>COUNTIF(Ventas!$E$2:$E$2858,'Datos 2'!AD2879)</f>
        <v>0</v>
      </c>
    </row>
    <row r="2880" spans="30:31">
      <c r="AD2880">
        <f t="shared" si="59"/>
        <v>20202878</v>
      </c>
      <c r="AE2880">
        <f>COUNTIF(Ventas!$E$2:$E$2858,'Datos 2'!AD2880)</f>
        <v>0</v>
      </c>
    </row>
    <row r="2881" spans="30:31">
      <c r="AD2881">
        <f t="shared" si="59"/>
        <v>20202879</v>
      </c>
      <c r="AE2881">
        <f>COUNTIF(Ventas!$E$2:$E$2858,'Datos 2'!AD2881)</f>
        <v>0</v>
      </c>
    </row>
    <row r="2882" spans="30:31">
      <c r="AD2882">
        <f t="shared" si="59"/>
        <v>20202880</v>
      </c>
      <c r="AE2882">
        <f>COUNTIF(Ventas!$E$2:$E$2858,'Datos 2'!AD2882)</f>
        <v>0</v>
      </c>
    </row>
    <row r="2883" spans="30:31">
      <c r="AD2883">
        <f t="shared" si="59"/>
        <v>20202881</v>
      </c>
      <c r="AE2883">
        <f>COUNTIF(Ventas!$E$2:$E$2858,'Datos 2'!AD2883)</f>
        <v>0</v>
      </c>
    </row>
    <row r="2884" spans="30:31">
      <c r="AD2884">
        <f t="shared" si="59"/>
        <v>20202882</v>
      </c>
      <c r="AE2884">
        <f>COUNTIF(Ventas!$E$2:$E$2858,'Datos 2'!AD2884)</f>
        <v>0</v>
      </c>
    </row>
    <row r="2885" spans="30:31">
      <c r="AD2885">
        <f t="shared" ref="AD2885:AD2948" si="60">AD2884+1</f>
        <v>20202883</v>
      </c>
      <c r="AE2885">
        <f>COUNTIF(Ventas!$E$2:$E$2858,'Datos 2'!AD2885)</f>
        <v>0</v>
      </c>
    </row>
    <row r="2886" spans="30:31">
      <c r="AD2886">
        <f t="shared" si="60"/>
        <v>20202884</v>
      </c>
      <c r="AE2886">
        <f>COUNTIF(Ventas!$E$2:$E$2858,'Datos 2'!AD2886)</f>
        <v>0</v>
      </c>
    </row>
    <row r="2887" spans="30:31">
      <c r="AD2887">
        <f t="shared" si="60"/>
        <v>20202885</v>
      </c>
      <c r="AE2887">
        <f>COUNTIF(Ventas!$E$2:$E$2858,'Datos 2'!AD2887)</f>
        <v>0</v>
      </c>
    </row>
    <row r="2888" spans="30:31">
      <c r="AD2888">
        <f t="shared" si="60"/>
        <v>20202886</v>
      </c>
      <c r="AE2888">
        <f>COUNTIF(Ventas!$E$2:$E$2858,'Datos 2'!AD2888)</f>
        <v>0</v>
      </c>
    </row>
    <row r="2889" spans="30:31">
      <c r="AD2889">
        <f t="shared" si="60"/>
        <v>20202887</v>
      </c>
      <c r="AE2889">
        <f>COUNTIF(Ventas!$E$2:$E$2858,'Datos 2'!AD2889)</f>
        <v>0</v>
      </c>
    </row>
    <row r="2890" spans="30:31">
      <c r="AD2890">
        <f t="shared" si="60"/>
        <v>20202888</v>
      </c>
      <c r="AE2890">
        <f>COUNTIF(Ventas!$E$2:$E$2858,'Datos 2'!AD2890)</f>
        <v>0</v>
      </c>
    </row>
    <row r="2891" spans="30:31">
      <c r="AD2891">
        <f t="shared" si="60"/>
        <v>20202889</v>
      </c>
      <c r="AE2891">
        <f>COUNTIF(Ventas!$E$2:$E$2858,'Datos 2'!AD2891)</f>
        <v>0</v>
      </c>
    </row>
    <row r="2892" spans="30:31">
      <c r="AD2892">
        <f t="shared" si="60"/>
        <v>20202890</v>
      </c>
      <c r="AE2892">
        <f>COUNTIF(Ventas!$E$2:$E$2858,'Datos 2'!AD2892)</f>
        <v>0</v>
      </c>
    </row>
    <row r="2893" spans="30:31">
      <c r="AD2893">
        <f t="shared" si="60"/>
        <v>20202891</v>
      </c>
      <c r="AE2893">
        <f>COUNTIF(Ventas!$E$2:$E$2858,'Datos 2'!AD2893)</f>
        <v>0</v>
      </c>
    </row>
    <row r="2894" spans="30:31">
      <c r="AD2894">
        <f t="shared" si="60"/>
        <v>20202892</v>
      </c>
      <c r="AE2894">
        <f>COUNTIF(Ventas!$E$2:$E$2858,'Datos 2'!AD2894)</f>
        <v>0</v>
      </c>
    </row>
    <row r="2895" spans="30:31">
      <c r="AD2895">
        <f t="shared" si="60"/>
        <v>20202893</v>
      </c>
      <c r="AE2895">
        <f>COUNTIF(Ventas!$E$2:$E$2858,'Datos 2'!AD2895)</f>
        <v>0</v>
      </c>
    </row>
    <row r="2896" spans="30:31">
      <c r="AD2896">
        <f t="shared" si="60"/>
        <v>20202894</v>
      </c>
      <c r="AE2896">
        <f>COUNTIF(Ventas!$E$2:$E$2858,'Datos 2'!AD2896)</f>
        <v>0</v>
      </c>
    </row>
    <row r="2897" spans="30:31">
      <c r="AD2897">
        <f t="shared" si="60"/>
        <v>20202895</v>
      </c>
      <c r="AE2897">
        <f>COUNTIF(Ventas!$E$2:$E$2858,'Datos 2'!AD2897)</f>
        <v>0</v>
      </c>
    </row>
    <row r="2898" spans="30:31">
      <c r="AD2898">
        <f t="shared" si="60"/>
        <v>20202896</v>
      </c>
      <c r="AE2898">
        <f>COUNTIF(Ventas!$E$2:$E$2858,'Datos 2'!AD2898)</f>
        <v>0</v>
      </c>
    </row>
    <row r="2899" spans="30:31">
      <c r="AD2899">
        <f t="shared" si="60"/>
        <v>20202897</v>
      </c>
      <c r="AE2899">
        <f>COUNTIF(Ventas!$E$2:$E$2858,'Datos 2'!AD2899)</f>
        <v>0</v>
      </c>
    </row>
    <row r="2900" spans="30:31">
      <c r="AD2900">
        <f t="shared" si="60"/>
        <v>20202898</v>
      </c>
      <c r="AE2900">
        <f>COUNTIF(Ventas!$E$2:$E$2858,'Datos 2'!AD2900)</f>
        <v>0</v>
      </c>
    </row>
    <row r="2901" spans="30:31">
      <c r="AD2901">
        <f t="shared" si="60"/>
        <v>20202899</v>
      </c>
      <c r="AE2901">
        <f>COUNTIF(Ventas!$E$2:$E$2858,'Datos 2'!AD2901)</f>
        <v>0</v>
      </c>
    </row>
    <row r="2902" spans="30:31">
      <c r="AD2902">
        <f t="shared" si="60"/>
        <v>20202900</v>
      </c>
      <c r="AE2902">
        <f>COUNTIF(Ventas!$E$2:$E$2858,'Datos 2'!AD2902)</f>
        <v>0</v>
      </c>
    </row>
    <row r="2903" spans="30:31">
      <c r="AD2903">
        <f t="shared" si="60"/>
        <v>20202901</v>
      </c>
      <c r="AE2903">
        <f>COUNTIF(Ventas!$E$2:$E$2858,'Datos 2'!AD2903)</f>
        <v>0</v>
      </c>
    </row>
    <row r="2904" spans="30:31">
      <c r="AD2904">
        <f t="shared" si="60"/>
        <v>20202902</v>
      </c>
      <c r="AE2904">
        <f>COUNTIF(Ventas!$E$2:$E$2858,'Datos 2'!AD2904)</f>
        <v>0</v>
      </c>
    </row>
    <row r="2905" spans="30:31">
      <c r="AD2905">
        <f t="shared" si="60"/>
        <v>20202903</v>
      </c>
      <c r="AE2905">
        <f>COUNTIF(Ventas!$E$2:$E$2858,'Datos 2'!AD2905)</f>
        <v>0</v>
      </c>
    </row>
    <row r="2906" spans="30:31">
      <c r="AD2906">
        <f t="shared" si="60"/>
        <v>20202904</v>
      </c>
      <c r="AE2906">
        <f>COUNTIF(Ventas!$E$2:$E$2858,'Datos 2'!AD2906)</f>
        <v>0</v>
      </c>
    </row>
    <row r="2907" spans="30:31">
      <c r="AD2907">
        <f t="shared" si="60"/>
        <v>20202905</v>
      </c>
      <c r="AE2907">
        <f>COUNTIF(Ventas!$E$2:$E$2858,'Datos 2'!AD2907)</f>
        <v>0</v>
      </c>
    </row>
    <row r="2908" spans="30:31">
      <c r="AD2908">
        <f t="shared" si="60"/>
        <v>20202906</v>
      </c>
      <c r="AE2908">
        <f>COUNTIF(Ventas!$E$2:$E$2858,'Datos 2'!AD2908)</f>
        <v>0</v>
      </c>
    </row>
    <row r="2909" spans="30:31">
      <c r="AD2909">
        <f t="shared" si="60"/>
        <v>20202907</v>
      </c>
      <c r="AE2909">
        <f>COUNTIF(Ventas!$E$2:$E$2858,'Datos 2'!AD2909)</f>
        <v>0</v>
      </c>
    </row>
    <row r="2910" spans="30:31">
      <c r="AD2910">
        <f t="shared" si="60"/>
        <v>20202908</v>
      </c>
      <c r="AE2910">
        <f>COUNTIF(Ventas!$E$2:$E$2858,'Datos 2'!AD2910)</f>
        <v>0</v>
      </c>
    </row>
    <row r="2911" spans="30:31">
      <c r="AD2911">
        <f t="shared" si="60"/>
        <v>20202909</v>
      </c>
      <c r="AE2911">
        <f>COUNTIF(Ventas!$E$2:$E$2858,'Datos 2'!AD2911)</f>
        <v>0</v>
      </c>
    </row>
    <row r="2912" spans="30:31">
      <c r="AD2912">
        <f t="shared" si="60"/>
        <v>20202910</v>
      </c>
      <c r="AE2912">
        <f>COUNTIF(Ventas!$E$2:$E$2858,'Datos 2'!AD2912)</f>
        <v>0</v>
      </c>
    </row>
    <row r="2913" spans="30:31">
      <c r="AD2913">
        <f t="shared" si="60"/>
        <v>20202911</v>
      </c>
      <c r="AE2913">
        <f>COUNTIF(Ventas!$E$2:$E$2858,'Datos 2'!AD2913)</f>
        <v>0</v>
      </c>
    </row>
    <row r="2914" spans="30:31">
      <c r="AD2914">
        <f t="shared" si="60"/>
        <v>20202912</v>
      </c>
      <c r="AE2914">
        <f>COUNTIF(Ventas!$E$2:$E$2858,'Datos 2'!AD2914)</f>
        <v>0</v>
      </c>
    </row>
    <row r="2915" spans="30:31">
      <c r="AD2915">
        <f t="shared" si="60"/>
        <v>20202913</v>
      </c>
      <c r="AE2915">
        <f>COUNTIF(Ventas!$E$2:$E$2858,'Datos 2'!AD2915)</f>
        <v>0</v>
      </c>
    </row>
    <row r="2916" spans="30:31">
      <c r="AD2916">
        <f t="shared" si="60"/>
        <v>20202914</v>
      </c>
      <c r="AE2916">
        <f>COUNTIF(Ventas!$E$2:$E$2858,'Datos 2'!AD2916)</f>
        <v>0</v>
      </c>
    </row>
    <row r="2917" spans="30:31">
      <c r="AD2917">
        <f t="shared" si="60"/>
        <v>20202915</v>
      </c>
      <c r="AE2917">
        <f>COUNTIF(Ventas!$E$2:$E$2858,'Datos 2'!AD2917)</f>
        <v>0</v>
      </c>
    </row>
    <row r="2918" spans="30:31">
      <c r="AD2918">
        <f t="shared" si="60"/>
        <v>20202916</v>
      </c>
      <c r="AE2918">
        <f>COUNTIF(Ventas!$E$2:$E$2858,'Datos 2'!AD2918)</f>
        <v>0</v>
      </c>
    </row>
    <row r="2919" spans="30:31">
      <c r="AD2919">
        <f t="shared" si="60"/>
        <v>20202917</v>
      </c>
      <c r="AE2919">
        <f>COUNTIF(Ventas!$E$2:$E$2858,'Datos 2'!AD2919)</f>
        <v>0</v>
      </c>
    </row>
    <row r="2920" spans="30:31">
      <c r="AD2920">
        <f t="shared" si="60"/>
        <v>20202918</v>
      </c>
      <c r="AE2920">
        <f>COUNTIF(Ventas!$E$2:$E$2858,'Datos 2'!AD2920)</f>
        <v>0</v>
      </c>
    </row>
    <row r="2921" spans="30:31">
      <c r="AD2921">
        <f t="shared" si="60"/>
        <v>20202919</v>
      </c>
      <c r="AE2921">
        <f>COUNTIF(Ventas!$E$2:$E$2858,'Datos 2'!AD2921)</f>
        <v>0</v>
      </c>
    </row>
    <row r="2922" spans="30:31">
      <c r="AD2922">
        <f t="shared" si="60"/>
        <v>20202920</v>
      </c>
      <c r="AE2922">
        <f>COUNTIF(Ventas!$E$2:$E$2858,'Datos 2'!AD2922)</f>
        <v>0</v>
      </c>
    </row>
    <row r="2923" spans="30:31">
      <c r="AD2923">
        <f t="shared" si="60"/>
        <v>20202921</v>
      </c>
      <c r="AE2923">
        <f>COUNTIF(Ventas!$E$2:$E$2858,'Datos 2'!AD2923)</f>
        <v>0</v>
      </c>
    </row>
    <row r="2924" spans="30:31">
      <c r="AD2924">
        <f t="shared" si="60"/>
        <v>20202922</v>
      </c>
      <c r="AE2924">
        <f>COUNTIF(Ventas!$E$2:$E$2858,'Datos 2'!AD2924)</f>
        <v>0</v>
      </c>
    </row>
    <row r="2925" spans="30:31">
      <c r="AD2925">
        <f t="shared" si="60"/>
        <v>20202923</v>
      </c>
      <c r="AE2925">
        <f>COUNTIF(Ventas!$E$2:$E$2858,'Datos 2'!AD2925)</f>
        <v>0</v>
      </c>
    </row>
    <row r="2926" spans="30:31">
      <c r="AD2926">
        <f t="shared" si="60"/>
        <v>20202924</v>
      </c>
      <c r="AE2926">
        <f>COUNTIF(Ventas!$E$2:$E$2858,'Datos 2'!AD2926)</f>
        <v>0</v>
      </c>
    </row>
    <row r="2927" spans="30:31">
      <c r="AD2927">
        <f t="shared" si="60"/>
        <v>20202925</v>
      </c>
      <c r="AE2927">
        <f>COUNTIF(Ventas!$E$2:$E$2858,'Datos 2'!AD2927)</f>
        <v>0</v>
      </c>
    </row>
    <row r="2928" spans="30:31">
      <c r="AD2928">
        <f t="shared" si="60"/>
        <v>20202926</v>
      </c>
      <c r="AE2928">
        <f>COUNTIF(Ventas!$E$2:$E$2858,'Datos 2'!AD2928)</f>
        <v>0</v>
      </c>
    </row>
    <row r="2929" spans="30:31">
      <c r="AD2929">
        <f t="shared" si="60"/>
        <v>20202927</v>
      </c>
      <c r="AE2929">
        <f>COUNTIF(Ventas!$E$2:$E$2858,'Datos 2'!AD2929)</f>
        <v>0</v>
      </c>
    </row>
    <row r="2930" spans="30:31">
      <c r="AD2930">
        <f t="shared" si="60"/>
        <v>20202928</v>
      </c>
      <c r="AE2930">
        <f>COUNTIF(Ventas!$E$2:$E$2858,'Datos 2'!AD2930)</f>
        <v>0</v>
      </c>
    </row>
    <row r="2931" spans="30:31">
      <c r="AD2931">
        <f t="shared" si="60"/>
        <v>20202929</v>
      </c>
      <c r="AE2931">
        <f>COUNTIF(Ventas!$E$2:$E$2858,'Datos 2'!AD2931)</f>
        <v>0</v>
      </c>
    </row>
    <row r="2932" spans="30:31">
      <c r="AD2932">
        <f t="shared" si="60"/>
        <v>20202930</v>
      </c>
      <c r="AE2932">
        <f>COUNTIF(Ventas!$E$2:$E$2858,'Datos 2'!AD2932)</f>
        <v>0</v>
      </c>
    </row>
    <row r="2933" spans="30:31">
      <c r="AD2933">
        <f t="shared" si="60"/>
        <v>20202931</v>
      </c>
      <c r="AE2933">
        <f>COUNTIF(Ventas!$E$2:$E$2858,'Datos 2'!AD2933)</f>
        <v>0</v>
      </c>
    </row>
    <row r="2934" spans="30:31">
      <c r="AD2934">
        <f t="shared" si="60"/>
        <v>20202932</v>
      </c>
      <c r="AE2934">
        <f>COUNTIF(Ventas!$E$2:$E$2858,'Datos 2'!AD2934)</f>
        <v>0</v>
      </c>
    </row>
    <row r="2935" spans="30:31">
      <c r="AD2935">
        <f t="shared" si="60"/>
        <v>20202933</v>
      </c>
      <c r="AE2935">
        <f>COUNTIF(Ventas!$E$2:$E$2858,'Datos 2'!AD2935)</f>
        <v>0</v>
      </c>
    </row>
    <row r="2936" spans="30:31">
      <c r="AD2936">
        <f t="shared" si="60"/>
        <v>20202934</v>
      </c>
      <c r="AE2936">
        <f>COUNTIF(Ventas!$E$2:$E$2858,'Datos 2'!AD2936)</f>
        <v>0</v>
      </c>
    </row>
    <row r="2937" spans="30:31">
      <c r="AD2937">
        <f t="shared" si="60"/>
        <v>20202935</v>
      </c>
      <c r="AE2937">
        <f>COUNTIF(Ventas!$E$2:$E$2858,'Datos 2'!AD2937)</f>
        <v>0</v>
      </c>
    </row>
    <row r="2938" spans="30:31">
      <c r="AD2938">
        <f t="shared" si="60"/>
        <v>20202936</v>
      </c>
      <c r="AE2938">
        <f>COUNTIF(Ventas!$E$2:$E$2858,'Datos 2'!AD2938)</f>
        <v>0</v>
      </c>
    </row>
    <row r="2939" spans="30:31">
      <c r="AD2939">
        <f t="shared" si="60"/>
        <v>20202937</v>
      </c>
      <c r="AE2939">
        <f>COUNTIF(Ventas!$E$2:$E$2858,'Datos 2'!AD2939)</f>
        <v>0</v>
      </c>
    </row>
    <row r="2940" spans="30:31">
      <c r="AD2940">
        <f t="shared" si="60"/>
        <v>20202938</v>
      </c>
      <c r="AE2940">
        <f>COUNTIF(Ventas!$E$2:$E$2858,'Datos 2'!AD2940)</f>
        <v>0</v>
      </c>
    </row>
    <row r="2941" spans="30:31">
      <c r="AD2941">
        <f t="shared" si="60"/>
        <v>20202939</v>
      </c>
      <c r="AE2941">
        <f>COUNTIF(Ventas!$E$2:$E$2858,'Datos 2'!AD2941)</f>
        <v>0</v>
      </c>
    </row>
    <row r="2942" spans="30:31">
      <c r="AD2942">
        <f t="shared" si="60"/>
        <v>20202940</v>
      </c>
      <c r="AE2942">
        <f>COUNTIF(Ventas!$E$2:$E$2858,'Datos 2'!AD2942)</f>
        <v>0</v>
      </c>
    </row>
    <row r="2943" spans="30:31">
      <c r="AD2943">
        <f t="shared" si="60"/>
        <v>20202941</v>
      </c>
      <c r="AE2943">
        <f>COUNTIF(Ventas!$E$2:$E$2858,'Datos 2'!AD2943)</f>
        <v>0</v>
      </c>
    </row>
    <row r="2944" spans="30:31">
      <c r="AD2944">
        <f t="shared" si="60"/>
        <v>20202942</v>
      </c>
      <c r="AE2944">
        <f>COUNTIF(Ventas!$E$2:$E$2858,'Datos 2'!AD2944)</f>
        <v>0</v>
      </c>
    </row>
    <row r="2945" spans="30:31">
      <c r="AD2945">
        <f t="shared" si="60"/>
        <v>20202943</v>
      </c>
      <c r="AE2945">
        <f>COUNTIF(Ventas!$E$2:$E$2858,'Datos 2'!AD2945)</f>
        <v>0</v>
      </c>
    </row>
    <row r="2946" spans="30:31">
      <c r="AD2946">
        <f t="shared" si="60"/>
        <v>20202944</v>
      </c>
      <c r="AE2946">
        <f>COUNTIF(Ventas!$E$2:$E$2858,'Datos 2'!AD2946)</f>
        <v>0</v>
      </c>
    </row>
    <row r="2947" spans="30:31">
      <c r="AD2947">
        <f t="shared" si="60"/>
        <v>20202945</v>
      </c>
      <c r="AE2947">
        <f>COUNTIF(Ventas!$E$2:$E$2858,'Datos 2'!AD2947)</f>
        <v>0</v>
      </c>
    </row>
    <row r="2948" spans="30:31">
      <c r="AD2948">
        <f t="shared" si="60"/>
        <v>20202946</v>
      </c>
      <c r="AE2948">
        <f>COUNTIF(Ventas!$E$2:$E$2858,'Datos 2'!AD2948)</f>
        <v>0</v>
      </c>
    </row>
    <row r="2949" spans="30:31">
      <c r="AD2949">
        <f t="shared" ref="AD2949:AD3012" si="61">AD2948+1</f>
        <v>20202947</v>
      </c>
      <c r="AE2949">
        <f>COUNTIF(Ventas!$E$2:$E$2858,'Datos 2'!AD2949)</f>
        <v>0</v>
      </c>
    </row>
    <row r="2950" spans="30:31">
      <c r="AD2950">
        <f t="shared" si="61"/>
        <v>20202948</v>
      </c>
      <c r="AE2950">
        <f>COUNTIF(Ventas!$E$2:$E$2858,'Datos 2'!AD2950)</f>
        <v>0</v>
      </c>
    </row>
    <row r="2951" spans="30:31">
      <c r="AD2951">
        <f t="shared" si="61"/>
        <v>20202949</v>
      </c>
      <c r="AE2951">
        <f>COUNTIF(Ventas!$E$2:$E$2858,'Datos 2'!AD2951)</f>
        <v>0</v>
      </c>
    </row>
    <row r="2952" spans="30:31">
      <c r="AD2952">
        <f t="shared" si="61"/>
        <v>20202950</v>
      </c>
      <c r="AE2952">
        <f>COUNTIF(Ventas!$E$2:$E$2858,'Datos 2'!AD2952)</f>
        <v>0</v>
      </c>
    </row>
    <row r="2953" spans="30:31">
      <c r="AD2953">
        <f t="shared" si="61"/>
        <v>20202951</v>
      </c>
      <c r="AE2953">
        <f>COUNTIF(Ventas!$E$2:$E$2858,'Datos 2'!AD2953)</f>
        <v>0</v>
      </c>
    </row>
    <row r="2954" spans="30:31">
      <c r="AD2954">
        <f t="shared" si="61"/>
        <v>20202952</v>
      </c>
      <c r="AE2954">
        <f>COUNTIF(Ventas!$E$2:$E$2858,'Datos 2'!AD2954)</f>
        <v>0</v>
      </c>
    </row>
    <row r="2955" spans="30:31">
      <c r="AD2955">
        <f t="shared" si="61"/>
        <v>20202953</v>
      </c>
      <c r="AE2955">
        <f>COUNTIF(Ventas!$E$2:$E$2858,'Datos 2'!AD2955)</f>
        <v>0</v>
      </c>
    </row>
    <row r="2956" spans="30:31">
      <c r="AD2956">
        <f t="shared" si="61"/>
        <v>20202954</v>
      </c>
      <c r="AE2956">
        <f>COUNTIF(Ventas!$E$2:$E$2858,'Datos 2'!AD2956)</f>
        <v>0</v>
      </c>
    </row>
    <row r="2957" spans="30:31">
      <c r="AD2957">
        <f t="shared" si="61"/>
        <v>20202955</v>
      </c>
      <c r="AE2957">
        <f>COUNTIF(Ventas!$E$2:$E$2858,'Datos 2'!AD2957)</f>
        <v>0</v>
      </c>
    </row>
    <row r="2958" spans="30:31">
      <c r="AD2958">
        <f t="shared" si="61"/>
        <v>20202956</v>
      </c>
      <c r="AE2958">
        <f>COUNTIF(Ventas!$E$2:$E$2858,'Datos 2'!AD2958)</f>
        <v>0</v>
      </c>
    </row>
    <row r="2959" spans="30:31">
      <c r="AD2959">
        <f t="shared" si="61"/>
        <v>20202957</v>
      </c>
      <c r="AE2959">
        <f>COUNTIF(Ventas!$E$2:$E$2858,'Datos 2'!AD2959)</f>
        <v>0</v>
      </c>
    </row>
    <row r="2960" spans="30:31">
      <c r="AD2960">
        <f t="shared" si="61"/>
        <v>20202958</v>
      </c>
      <c r="AE2960">
        <f>COUNTIF(Ventas!$E$2:$E$2858,'Datos 2'!AD2960)</f>
        <v>0</v>
      </c>
    </row>
    <row r="2961" spans="30:31">
      <c r="AD2961">
        <f t="shared" si="61"/>
        <v>20202959</v>
      </c>
      <c r="AE2961">
        <f>COUNTIF(Ventas!$E$2:$E$2858,'Datos 2'!AD2961)</f>
        <v>0</v>
      </c>
    </row>
    <row r="2962" spans="30:31">
      <c r="AD2962">
        <f t="shared" si="61"/>
        <v>20202960</v>
      </c>
      <c r="AE2962">
        <f>COUNTIF(Ventas!$E$2:$E$2858,'Datos 2'!AD2962)</f>
        <v>0</v>
      </c>
    </row>
    <row r="2963" spans="30:31">
      <c r="AD2963">
        <f t="shared" si="61"/>
        <v>20202961</v>
      </c>
      <c r="AE2963">
        <f>COUNTIF(Ventas!$E$2:$E$2858,'Datos 2'!AD2963)</f>
        <v>0</v>
      </c>
    </row>
    <row r="2964" spans="30:31">
      <c r="AD2964">
        <f t="shared" si="61"/>
        <v>20202962</v>
      </c>
      <c r="AE2964">
        <f>COUNTIF(Ventas!$E$2:$E$2858,'Datos 2'!AD2964)</f>
        <v>0</v>
      </c>
    </row>
    <row r="2965" spans="30:31">
      <c r="AD2965">
        <f t="shared" si="61"/>
        <v>20202963</v>
      </c>
      <c r="AE2965">
        <f>COUNTIF(Ventas!$E$2:$E$2858,'Datos 2'!AD2965)</f>
        <v>0</v>
      </c>
    </row>
    <row r="2966" spans="30:31">
      <c r="AD2966">
        <f t="shared" si="61"/>
        <v>20202964</v>
      </c>
      <c r="AE2966">
        <f>COUNTIF(Ventas!$E$2:$E$2858,'Datos 2'!AD2966)</f>
        <v>0</v>
      </c>
    </row>
    <row r="2967" spans="30:31">
      <c r="AD2967">
        <f t="shared" si="61"/>
        <v>20202965</v>
      </c>
      <c r="AE2967">
        <f>COUNTIF(Ventas!$E$2:$E$2858,'Datos 2'!AD2967)</f>
        <v>0</v>
      </c>
    </row>
    <row r="2968" spans="30:31">
      <c r="AD2968">
        <f t="shared" si="61"/>
        <v>20202966</v>
      </c>
      <c r="AE2968">
        <f>COUNTIF(Ventas!$E$2:$E$2858,'Datos 2'!AD2968)</f>
        <v>0</v>
      </c>
    </row>
    <row r="2969" spans="30:31">
      <c r="AD2969">
        <f t="shared" si="61"/>
        <v>20202967</v>
      </c>
      <c r="AE2969">
        <f>COUNTIF(Ventas!$E$2:$E$2858,'Datos 2'!AD2969)</f>
        <v>0</v>
      </c>
    </row>
    <row r="2970" spans="30:31">
      <c r="AD2970">
        <f t="shared" si="61"/>
        <v>20202968</v>
      </c>
      <c r="AE2970">
        <f>COUNTIF(Ventas!$E$2:$E$2858,'Datos 2'!AD2970)</f>
        <v>0</v>
      </c>
    </row>
    <row r="2971" spans="30:31">
      <c r="AD2971">
        <f t="shared" si="61"/>
        <v>20202969</v>
      </c>
      <c r="AE2971">
        <f>COUNTIF(Ventas!$E$2:$E$2858,'Datos 2'!AD2971)</f>
        <v>0</v>
      </c>
    </row>
    <row r="2972" spans="30:31">
      <c r="AD2972">
        <f t="shared" si="61"/>
        <v>20202970</v>
      </c>
      <c r="AE2972">
        <f>COUNTIF(Ventas!$E$2:$E$2858,'Datos 2'!AD2972)</f>
        <v>0</v>
      </c>
    </row>
    <row r="2973" spans="30:31">
      <c r="AD2973">
        <f t="shared" si="61"/>
        <v>20202971</v>
      </c>
      <c r="AE2973">
        <f>COUNTIF(Ventas!$E$2:$E$2858,'Datos 2'!AD2973)</f>
        <v>0</v>
      </c>
    </row>
    <row r="2974" spans="30:31">
      <c r="AD2974">
        <f t="shared" si="61"/>
        <v>20202972</v>
      </c>
      <c r="AE2974">
        <f>COUNTIF(Ventas!$E$2:$E$2858,'Datos 2'!AD2974)</f>
        <v>0</v>
      </c>
    </row>
    <row r="2975" spans="30:31">
      <c r="AD2975">
        <f t="shared" si="61"/>
        <v>20202973</v>
      </c>
      <c r="AE2975">
        <f>COUNTIF(Ventas!$E$2:$E$2858,'Datos 2'!AD2975)</f>
        <v>0</v>
      </c>
    </row>
    <row r="2976" spans="30:31">
      <c r="AD2976">
        <f t="shared" si="61"/>
        <v>20202974</v>
      </c>
      <c r="AE2976">
        <f>COUNTIF(Ventas!$E$2:$E$2858,'Datos 2'!AD2976)</f>
        <v>0</v>
      </c>
    </row>
    <row r="2977" spans="30:31">
      <c r="AD2977">
        <f t="shared" si="61"/>
        <v>20202975</v>
      </c>
      <c r="AE2977">
        <f>COUNTIF(Ventas!$E$2:$E$2858,'Datos 2'!AD2977)</f>
        <v>0</v>
      </c>
    </row>
    <row r="2978" spans="30:31">
      <c r="AD2978">
        <f t="shared" si="61"/>
        <v>20202976</v>
      </c>
      <c r="AE2978">
        <f>COUNTIF(Ventas!$E$2:$E$2858,'Datos 2'!AD2978)</f>
        <v>0</v>
      </c>
    </row>
    <row r="2979" spans="30:31">
      <c r="AD2979">
        <f t="shared" si="61"/>
        <v>20202977</v>
      </c>
      <c r="AE2979">
        <f>COUNTIF(Ventas!$E$2:$E$2858,'Datos 2'!AD2979)</f>
        <v>0</v>
      </c>
    </row>
    <row r="2980" spans="30:31">
      <c r="AD2980">
        <f t="shared" si="61"/>
        <v>20202978</v>
      </c>
      <c r="AE2980">
        <f>COUNTIF(Ventas!$E$2:$E$2858,'Datos 2'!AD2980)</f>
        <v>0</v>
      </c>
    </row>
    <row r="2981" spans="30:31">
      <c r="AD2981">
        <f t="shared" si="61"/>
        <v>20202979</v>
      </c>
      <c r="AE2981">
        <f>COUNTIF(Ventas!$E$2:$E$2858,'Datos 2'!AD2981)</f>
        <v>0</v>
      </c>
    </row>
    <row r="2982" spans="30:31">
      <c r="AD2982">
        <f t="shared" si="61"/>
        <v>20202980</v>
      </c>
      <c r="AE2982">
        <f>COUNTIF(Ventas!$E$2:$E$2858,'Datos 2'!AD2982)</f>
        <v>0</v>
      </c>
    </row>
    <row r="2983" spans="30:31">
      <c r="AD2983">
        <f t="shared" si="61"/>
        <v>20202981</v>
      </c>
      <c r="AE2983">
        <f>COUNTIF(Ventas!$E$2:$E$2858,'Datos 2'!AD2983)</f>
        <v>0</v>
      </c>
    </row>
    <row r="2984" spans="30:31">
      <c r="AD2984">
        <f t="shared" si="61"/>
        <v>20202982</v>
      </c>
      <c r="AE2984">
        <f>COUNTIF(Ventas!$E$2:$E$2858,'Datos 2'!AD2984)</f>
        <v>0</v>
      </c>
    </row>
    <row r="2985" spans="30:31">
      <c r="AD2985">
        <f t="shared" si="61"/>
        <v>20202983</v>
      </c>
      <c r="AE2985">
        <f>COUNTIF(Ventas!$E$2:$E$2858,'Datos 2'!AD2985)</f>
        <v>0</v>
      </c>
    </row>
    <row r="2986" spans="30:31">
      <c r="AD2986">
        <f t="shared" si="61"/>
        <v>20202984</v>
      </c>
      <c r="AE2986">
        <f>COUNTIF(Ventas!$E$2:$E$2858,'Datos 2'!AD2986)</f>
        <v>0</v>
      </c>
    </row>
    <row r="2987" spans="30:31">
      <c r="AD2987">
        <f t="shared" si="61"/>
        <v>20202985</v>
      </c>
      <c r="AE2987">
        <f>COUNTIF(Ventas!$E$2:$E$2858,'Datos 2'!AD2987)</f>
        <v>0</v>
      </c>
    </row>
    <row r="2988" spans="30:31">
      <c r="AD2988">
        <f t="shared" si="61"/>
        <v>20202986</v>
      </c>
      <c r="AE2988">
        <f>COUNTIF(Ventas!$E$2:$E$2858,'Datos 2'!AD2988)</f>
        <v>0</v>
      </c>
    </row>
    <row r="2989" spans="30:31">
      <c r="AD2989">
        <f t="shared" si="61"/>
        <v>20202987</v>
      </c>
      <c r="AE2989">
        <f>COUNTIF(Ventas!$E$2:$E$2858,'Datos 2'!AD2989)</f>
        <v>0</v>
      </c>
    </row>
    <row r="2990" spans="30:31">
      <c r="AD2990">
        <f t="shared" si="61"/>
        <v>20202988</v>
      </c>
      <c r="AE2990">
        <f>COUNTIF(Ventas!$E$2:$E$2858,'Datos 2'!AD2990)</f>
        <v>0</v>
      </c>
    </row>
    <row r="2991" spans="30:31">
      <c r="AD2991">
        <f t="shared" si="61"/>
        <v>20202989</v>
      </c>
      <c r="AE2991">
        <f>COUNTIF(Ventas!$E$2:$E$2858,'Datos 2'!AD2991)</f>
        <v>0</v>
      </c>
    </row>
    <row r="2992" spans="30:31">
      <c r="AD2992">
        <f t="shared" si="61"/>
        <v>20202990</v>
      </c>
      <c r="AE2992">
        <f>COUNTIF(Ventas!$E$2:$E$2858,'Datos 2'!AD2992)</f>
        <v>0</v>
      </c>
    </row>
    <row r="2993" spans="30:31">
      <c r="AD2993">
        <f t="shared" si="61"/>
        <v>20202991</v>
      </c>
      <c r="AE2993">
        <f>COUNTIF(Ventas!$E$2:$E$2858,'Datos 2'!AD2993)</f>
        <v>0</v>
      </c>
    </row>
    <row r="2994" spans="30:31">
      <c r="AD2994">
        <f t="shared" si="61"/>
        <v>20202992</v>
      </c>
      <c r="AE2994">
        <f>COUNTIF(Ventas!$E$2:$E$2858,'Datos 2'!AD2994)</f>
        <v>0</v>
      </c>
    </row>
    <row r="2995" spans="30:31">
      <c r="AD2995">
        <f t="shared" si="61"/>
        <v>20202993</v>
      </c>
      <c r="AE2995">
        <f>COUNTIF(Ventas!$E$2:$E$2858,'Datos 2'!AD2995)</f>
        <v>0</v>
      </c>
    </row>
    <row r="2996" spans="30:31">
      <c r="AD2996">
        <f t="shared" si="61"/>
        <v>20202994</v>
      </c>
      <c r="AE2996">
        <f>COUNTIF(Ventas!$E$2:$E$2858,'Datos 2'!AD2996)</f>
        <v>0</v>
      </c>
    </row>
    <row r="2997" spans="30:31">
      <c r="AD2997">
        <f t="shared" si="61"/>
        <v>20202995</v>
      </c>
      <c r="AE2997">
        <f>COUNTIF(Ventas!$E$2:$E$2858,'Datos 2'!AD2997)</f>
        <v>0</v>
      </c>
    </row>
    <row r="2998" spans="30:31">
      <c r="AD2998">
        <f t="shared" si="61"/>
        <v>20202996</v>
      </c>
      <c r="AE2998">
        <f>COUNTIF(Ventas!$E$2:$E$2858,'Datos 2'!AD2998)</f>
        <v>0</v>
      </c>
    </row>
    <row r="2999" spans="30:31">
      <c r="AD2999">
        <f t="shared" si="61"/>
        <v>20202997</v>
      </c>
      <c r="AE2999">
        <f>COUNTIF(Ventas!$E$2:$E$2858,'Datos 2'!AD2999)</f>
        <v>0</v>
      </c>
    </row>
    <row r="3000" spans="30:31">
      <c r="AD3000">
        <f t="shared" si="61"/>
        <v>20202998</v>
      </c>
      <c r="AE3000">
        <f>COUNTIF(Ventas!$E$2:$E$2858,'Datos 2'!AD3000)</f>
        <v>0</v>
      </c>
    </row>
    <row r="3001" spans="30:31">
      <c r="AD3001">
        <f t="shared" si="61"/>
        <v>20202999</v>
      </c>
      <c r="AE3001">
        <f>COUNTIF(Ventas!$E$2:$E$2858,'Datos 2'!AD3001)</f>
        <v>0</v>
      </c>
    </row>
    <row r="3002" spans="30:31">
      <c r="AD3002">
        <f t="shared" si="61"/>
        <v>20203000</v>
      </c>
      <c r="AE3002">
        <f>COUNTIF(Ventas!$E$2:$E$2858,'Datos 2'!AD3002)</f>
        <v>0</v>
      </c>
    </row>
    <row r="3003" spans="30:31">
      <c r="AD3003">
        <f t="shared" si="61"/>
        <v>20203001</v>
      </c>
      <c r="AE3003">
        <f>COUNTIF(Ventas!$E$2:$E$2858,'Datos 2'!AD3003)</f>
        <v>0</v>
      </c>
    </row>
    <row r="3004" spans="30:31">
      <c r="AD3004">
        <f t="shared" si="61"/>
        <v>20203002</v>
      </c>
      <c r="AE3004">
        <f>COUNTIF(Ventas!$E$2:$E$2858,'Datos 2'!AD3004)</f>
        <v>0</v>
      </c>
    </row>
    <row r="3005" spans="30:31">
      <c r="AD3005">
        <f t="shared" si="61"/>
        <v>20203003</v>
      </c>
      <c r="AE3005">
        <f>COUNTIF(Ventas!$E$2:$E$2858,'Datos 2'!AD3005)</f>
        <v>0</v>
      </c>
    </row>
    <row r="3006" spans="30:31">
      <c r="AD3006">
        <f t="shared" si="61"/>
        <v>20203004</v>
      </c>
      <c r="AE3006">
        <f>COUNTIF(Ventas!$E$2:$E$2858,'Datos 2'!AD3006)</f>
        <v>0</v>
      </c>
    </row>
    <row r="3007" spans="30:31">
      <c r="AD3007">
        <f t="shared" si="61"/>
        <v>20203005</v>
      </c>
      <c r="AE3007">
        <f>COUNTIF(Ventas!$E$2:$E$2858,'Datos 2'!AD3007)</f>
        <v>0</v>
      </c>
    </row>
    <row r="3008" spans="30:31">
      <c r="AD3008">
        <f t="shared" si="61"/>
        <v>20203006</v>
      </c>
      <c r="AE3008">
        <f>COUNTIF(Ventas!$E$2:$E$2858,'Datos 2'!AD3008)</f>
        <v>0</v>
      </c>
    </row>
    <row r="3009" spans="25:31">
      <c r="AD3009">
        <f t="shared" si="61"/>
        <v>20203007</v>
      </c>
      <c r="AE3009">
        <f>COUNTIF(Ventas!$E$2:$E$2858,'Datos 2'!AD3009)</f>
        <v>0</v>
      </c>
    </row>
    <row r="3010" spans="25:31">
      <c r="AD3010">
        <f t="shared" si="61"/>
        <v>20203008</v>
      </c>
      <c r="AE3010">
        <f>COUNTIF(Ventas!$E$2:$E$2858,'Datos 2'!AD3010)</f>
        <v>0</v>
      </c>
    </row>
    <row r="3011" spans="25:31">
      <c r="AD3011">
        <f t="shared" si="61"/>
        <v>20203009</v>
      </c>
      <c r="AE3011">
        <f>COUNTIF(Ventas!$E$2:$E$2858,'Datos 2'!AD3011)</f>
        <v>0</v>
      </c>
    </row>
    <row r="3012" spans="25:31">
      <c r="AD3012">
        <f t="shared" si="61"/>
        <v>20203010</v>
      </c>
      <c r="AE3012">
        <f>COUNTIF(Ventas!$E$2:$E$2858,'Datos 2'!AD3012)</f>
        <v>0</v>
      </c>
    </row>
    <row r="3013" spans="25:31">
      <c r="AD3013">
        <f t="shared" ref="AD3013:AD3021" si="62">AD3012+1</f>
        <v>20203011</v>
      </c>
      <c r="AE3013">
        <f>COUNTIF(Ventas!$E$2:$E$2858,'Datos 2'!AD3013)</f>
        <v>0</v>
      </c>
    </row>
    <row r="3014" spans="25:31">
      <c r="AD3014">
        <f t="shared" si="62"/>
        <v>20203012</v>
      </c>
      <c r="AE3014">
        <f>COUNTIF(Ventas!$E$2:$E$2858,'Datos 2'!AD3014)</f>
        <v>0</v>
      </c>
    </row>
    <row r="3015" spans="25:31">
      <c r="AD3015">
        <f t="shared" si="62"/>
        <v>20203013</v>
      </c>
      <c r="AE3015">
        <f>COUNTIF(Ventas!$E$2:$E$2858,'Datos 2'!AD3015)</f>
        <v>0</v>
      </c>
    </row>
    <row r="3016" spans="25:31">
      <c r="AD3016">
        <f t="shared" si="62"/>
        <v>20203014</v>
      </c>
      <c r="AE3016">
        <f>COUNTIF(Ventas!$E$2:$E$2858,'Datos 2'!AD3016)</f>
        <v>0</v>
      </c>
    </row>
    <row r="3017" spans="25:31">
      <c r="AD3017">
        <f t="shared" si="62"/>
        <v>20203015</v>
      </c>
      <c r="AE3017">
        <f>COUNTIF(Ventas!$E$2:$E$2858,'Datos 2'!AD3017)</f>
        <v>0</v>
      </c>
    </row>
    <row r="3018" spans="25:31">
      <c r="AD3018">
        <f t="shared" si="62"/>
        <v>20203016</v>
      </c>
      <c r="AE3018">
        <f>COUNTIF(Ventas!$E$2:$E$2858,'Datos 2'!AD3018)</f>
        <v>0</v>
      </c>
    </row>
    <row r="3019" spans="25:31">
      <c r="AD3019">
        <f t="shared" si="62"/>
        <v>20203017</v>
      </c>
      <c r="AE3019">
        <f>COUNTIF(Ventas!$E$2:$E$2858,'Datos 2'!AD3019)</f>
        <v>0</v>
      </c>
    </row>
    <row r="3020" spans="25:31">
      <c r="Y3020" t="s">
        <v>904</v>
      </c>
      <c r="AD3020">
        <f t="shared" si="62"/>
        <v>20203018</v>
      </c>
      <c r="AE3020">
        <f>COUNTIF(Ventas!$E$2:$E$2858,'Datos 2'!AD3020)</f>
        <v>0</v>
      </c>
    </row>
    <row r="3021" spans="25:31">
      <c r="AD3021">
        <f t="shared" si="62"/>
        <v>20203019</v>
      </c>
      <c r="AE3021">
        <f>COUNTIF(Ventas!$E$2:$E$2858,'Datos 2'!AD3021)</f>
        <v>0</v>
      </c>
    </row>
  </sheetData>
  <autoFilter ref="AH2:AK66" xr:uid="{BDD1127B-F98F-E941-A22C-C876C6857BB1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9B34-C816-F149-B554-ECB72AA7EB22}">
  <dimension ref="B2:E65"/>
  <sheetViews>
    <sheetView topLeftCell="A2" workbookViewId="0">
      <selection activeCell="C2" sqref="C2"/>
    </sheetView>
  </sheetViews>
  <sheetFormatPr baseColWidth="10" defaultRowHeight="15.6"/>
  <cols>
    <col min="2" max="2" width="13.19921875" bestFit="1" customWidth="1"/>
  </cols>
  <sheetData>
    <row r="2" spans="2:5">
      <c r="B2" t="s">
        <v>827</v>
      </c>
      <c r="C2">
        <v>52</v>
      </c>
      <c r="D2">
        <v>57</v>
      </c>
      <c r="E2">
        <v>5</v>
      </c>
    </row>
    <row r="3" spans="2:5">
      <c r="B3" t="s">
        <v>828</v>
      </c>
      <c r="C3">
        <v>52</v>
      </c>
      <c r="D3">
        <v>51</v>
      </c>
      <c r="E3">
        <v>-1</v>
      </c>
    </row>
    <row r="4" spans="2:5">
      <c r="B4" t="s">
        <v>829</v>
      </c>
      <c r="C4">
        <v>50</v>
      </c>
      <c r="D4">
        <v>60</v>
      </c>
      <c r="E4">
        <v>10</v>
      </c>
    </row>
    <row r="5" spans="2:5">
      <c r="B5" t="s">
        <v>830</v>
      </c>
      <c r="C5">
        <v>35</v>
      </c>
      <c r="D5">
        <v>50</v>
      </c>
      <c r="E5">
        <v>15</v>
      </c>
    </row>
    <row r="6" spans="2:5">
      <c r="B6" t="s">
        <v>831</v>
      </c>
      <c r="C6">
        <v>44</v>
      </c>
      <c r="D6">
        <v>52</v>
      </c>
      <c r="E6">
        <v>8</v>
      </c>
    </row>
    <row r="7" spans="2:5">
      <c r="B7" t="s">
        <v>832</v>
      </c>
      <c r="C7">
        <v>52</v>
      </c>
      <c r="D7">
        <v>52</v>
      </c>
      <c r="E7">
        <v>0</v>
      </c>
    </row>
    <row r="8" spans="2:5">
      <c r="B8" t="s">
        <v>833</v>
      </c>
      <c r="C8">
        <v>46</v>
      </c>
      <c r="D8">
        <v>60</v>
      </c>
      <c r="E8">
        <v>14</v>
      </c>
    </row>
    <row r="9" spans="2:5">
      <c r="B9" t="s">
        <v>834</v>
      </c>
      <c r="C9">
        <v>59</v>
      </c>
      <c r="D9">
        <v>56</v>
      </c>
      <c r="E9">
        <v>-3</v>
      </c>
    </row>
    <row r="10" spans="2:5">
      <c r="B10" t="s">
        <v>835</v>
      </c>
      <c r="C10">
        <v>48</v>
      </c>
      <c r="D10">
        <v>51</v>
      </c>
      <c r="E10">
        <v>3</v>
      </c>
    </row>
    <row r="11" spans="2:5">
      <c r="B11" t="s">
        <v>836</v>
      </c>
      <c r="C11">
        <v>42</v>
      </c>
      <c r="D11">
        <v>47</v>
      </c>
      <c r="E11">
        <v>5</v>
      </c>
    </row>
    <row r="12" spans="2:5">
      <c r="B12" t="s">
        <v>837</v>
      </c>
      <c r="C12">
        <v>36</v>
      </c>
      <c r="D12">
        <v>60</v>
      </c>
      <c r="E12">
        <v>24</v>
      </c>
    </row>
    <row r="13" spans="2:5">
      <c r="B13" t="s">
        <v>838</v>
      </c>
      <c r="C13">
        <v>35</v>
      </c>
      <c r="D13">
        <v>61</v>
      </c>
      <c r="E13">
        <v>26</v>
      </c>
    </row>
    <row r="14" spans="2:5">
      <c r="B14" t="s">
        <v>839</v>
      </c>
      <c r="C14">
        <v>36</v>
      </c>
      <c r="D14">
        <v>60</v>
      </c>
      <c r="E14">
        <v>24</v>
      </c>
    </row>
    <row r="15" spans="2:5">
      <c r="B15" t="s">
        <v>840</v>
      </c>
      <c r="C15">
        <v>35</v>
      </c>
      <c r="D15">
        <v>90</v>
      </c>
      <c r="E15">
        <v>55</v>
      </c>
    </row>
    <row r="16" spans="2:5">
      <c r="B16" t="s">
        <v>841</v>
      </c>
      <c r="C16">
        <v>47</v>
      </c>
      <c r="D16">
        <v>90</v>
      </c>
      <c r="E16">
        <v>43</v>
      </c>
    </row>
    <row r="17" spans="2:5">
      <c r="B17" t="s">
        <v>842</v>
      </c>
      <c r="C17">
        <v>49</v>
      </c>
      <c r="D17">
        <v>60</v>
      </c>
      <c r="E17">
        <v>11</v>
      </c>
    </row>
    <row r="18" spans="2:5">
      <c r="B18" t="s">
        <v>843</v>
      </c>
      <c r="C18">
        <v>52</v>
      </c>
      <c r="D18">
        <v>60</v>
      </c>
      <c r="E18">
        <v>8</v>
      </c>
    </row>
    <row r="19" spans="2:5">
      <c r="B19" t="s">
        <v>844</v>
      </c>
      <c r="C19">
        <v>59</v>
      </c>
      <c r="D19">
        <v>90</v>
      </c>
      <c r="E19">
        <v>31</v>
      </c>
    </row>
    <row r="20" spans="2:5">
      <c r="B20" t="s">
        <v>845</v>
      </c>
      <c r="C20">
        <v>54</v>
      </c>
      <c r="D20">
        <v>90</v>
      </c>
      <c r="E20">
        <v>36</v>
      </c>
    </row>
    <row r="21" spans="2:5">
      <c r="B21" t="s">
        <v>846</v>
      </c>
      <c r="C21">
        <v>57</v>
      </c>
      <c r="D21">
        <v>60</v>
      </c>
      <c r="E21">
        <v>3</v>
      </c>
    </row>
    <row r="22" spans="2:5">
      <c r="B22" t="s">
        <v>847</v>
      </c>
      <c r="C22">
        <v>61</v>
      </c>
      <c r="D22">
        <v>150</v>
      </c>
      <c r="E22">
        <v>89</v>
      </c>
    </row>
    <row r="23" spans="2:5">
      <c r="B23" t="s">
        <v>848</v>
      </c>
      <c r="C23">
        <v>49</v>
      </c>
      <c r="D23">
        <v>210</v>
      </c>
      <c r="E23">
        <v>161</v>
      </c>
    </row>
    <row r="24" spans="2:5">
      <c r="B24" t="s">
        <v>849</v>
      </c>
      <c r="C24">
        <v>40</v>
      </c>
      <c r="D24">
        <v>210</v>
      </c>
      <c r="E24">
        <v>170</v>
      </c>
    </row>
    <row r="25" spans="2:5">
      <c r="B25" t="s">
        <v>850</v>
      </c>
      <c r="C25">
        <v>46</v>
      </c>
      <c r="D25">
        <v>150</v>
      </c>
      <c r="E25">
        <v>104</v>
      </c>
    </row>
    <row r="26" spans="2:5">
      <c r="B26" t="s">
        <v>851</v>
      </c>
      <c r="C26">
        <v>43</v>
      </c>
      <c r="D26">
        <v>60</v>
      </c>
      <c r="E26">
        <v>17</v>
      </c>
    </row>
    <row r="27" spans="2:5">
      <c r="B27" t="s">
        <v>852</v>
      </c>
      <c r="C27">
        <v>36</v>
      </c>
      <c r="D27">
        <v>90</v>
      </c>
      <c r="E27">
        <v>54</v>
      </c>
    </row>
    <row r="28" spans="2:5">
      <c r="B28" t="s">
        <v>853</v>
      </c>
      <c r="C28">
        <v>60</v>
      </c>
      <c r="D28">
        <v>90</v>
      </c>
      <c r="E28">
        <v>30</v>
      </c>
    </row>
    <row r="29" spans="2:5">
      <c r="B29" t="s">
        <v>854</v>
      </c>
      <c r="C29">
        <v>49</v>
      </c>
      <c r="D29">
        <v>60</v>
      </c>
      <c r="E29">
        <v>11</v>
      </c>
    </row>
    <row r="30" spans="2:5">
      <c r="B30" t="s">
        <v>855</v>
      </c>
      <c r="C30">
        <v>48</v>
      </c>
      <c r="D30">
        <v>60</v>
      </c>
      <c r="E30">
        <v>12</v>
      </c>
    </row>
    <row r="31" spans="2:5">
      <c r="B31" t="s">
        <v>856</v>
      </c>
      <c r="C31">
        <v>53</v>
      </c>
      <c r="D31">
        <v>90</v>
      </c>
      <c r="E31">
        <v>37</v>
      </c>
    </row>
    <row r="32" spans="2:5">
      <c r="B32" t="s">
        <v>857</v>
      </c>
      <c r="C32">
        <v>49</v>
      </c>
      <c r="D32">
        <v>90</v>
      </c>
      <c r="E32">
        <v>41</v>
      </c>
    </row>
    <row r="33" spans="2:5">
      <c r="B33" t="s">
        <v>858</v>
      </c>
      <c r="C33">
        <v>49</v>
      </c>
      <c r="D33">
        <v>60</v>
      </c>
      <c r="E33">
        <v>11</v>
      </c>
    </row>
    <row r="34" spans="2:5">
      <c r="B34" t="s">
        <v>859</v>
      </c>
      <c r="C34">
        <v>39</v>
      </c>
      <c r="D34">
        <v>49</v>
      </c>
      <c r="E34">
        <v>10</v>
      </c>
    </row>
    <row r="35" spans="2:5">
      <c r="B35" t="s">
        <v>860</v>
      </c>
      <c r="C35">
        <v>34</v>
      </c>
      <c r="D35">
        <v>45</v>
      </c>
      <c r="E35">
        <v>11</v>
      </c>
    </row>
    <row r="36" spans="2:5">
      <c r="B36" t="s">
        <v>861</v>
      </c>
      <c r="C36">
        <v>48</v>
      </c>
      <c r="D36">
        <v>59</v>
      </c>
      <c r="E36">
        <v>11</v>
      </c>
    </row>
    <row r="37" spans="2:5">
      <c r="B37" t="s">
        <v>862</v>
      </c>
      <c r="C37">
        <v>48</v>
      </c>
      <c r="D37">
        <v>43</v>
      </c>
      <c r="E37">
        <v>-5</v>
      </c>
    </row>
    <row r="38" spans="2:5">
      <c r="B38" t="s">
        <v>863</v>
      </c>
      <c r="C38">
        <v>53</v>
      </c>
      <c r="D38">
        <v>48</v>
      </c>
      <c r="E38">
        <v>-5</v>
      </c>
    </row>
    <row r="39" spans="2:5">
      <c r="B39" t="s">
        <v>864</v>
      </c>
      <c r="C39">
        <v>52</v>
      </c>
      <c r="D39">
        <v>58</v>
      </c>
      <c r="E39">
        <v>6</v>
      </c>
    </row>
    <row r="40" spans="2:5">
      <c r="B40" t="s">
        <v>865</v>
      </c>
      <c r="C40">
        <v>32</v>
      </c>
      <c r="D40">
        <v>48</v>
      </c>
      <c r="E40">
        <v>16</v>
      </c>
    </row>
    <row r="41" spans="2:5">
      <c r="B41" t="s">
        <v>866</v>
      </c>
      <c r="C41">
        <v>61</v>
      </c>
      <c r="D41">
        <v>42</v>
      </c>
      <c r="E41">
        <v>-19</v>
      </c>
    </row>
    <row r="42" spans="2:5">
      <c r="B42" t="s">
        <v>867</v>
      </c>
      <c r="C42">
        <v>62</v>
      </c>
      <c r="D42">
        <v>59</v>
      </c>
      <c r="E42">
        <v>-3</v>
      </c>
    </row>
    <row r="43" spans="2:5">
      <c r="B43" t="s">
        <v>868</v>
      </c>
      <c r="C43">
        <v>36</v>
      </c>
      <c r="D43">
        <v>55</v>
      </c>
      <c r="E43">
        <v>19</v>
      </c>
    </row>
    <row r="44" spans="2:5">
      <c r="B44" t="s">
        <v>869</v>
      </c>
      <c r="C44">
        <v>48</v>
      </c>
      <c r="D44">
        <v>56</v>
      </c>
      <c r="E44">
        <v>8</v>
      </c>
    </row>
    <row r="45" spans="2:5">
      <c r="B45" t="s">
        <v>870</v>
      </c>
      <c r="C45">
        <v>51</v>
      </c>
      <c r="D45">
        <v>50</v>
      </c>
      <c r="E45">
        <v>-1</v>
      </c>
    </row>
    <row r="46" spans="2:5">
      <c r="B46" t="s">
        <v>871</v>
      </c>
      <c r="C46">
        <v>53</v>
      </c>
      <c r="D46">
        <v>43</v>
      </c>
      <c r="E46">
        <v>-10</v>
      </c>
    </row>
    <row r="47" spans="2:5">
      <c r="B47" t="s">
        <v>872</v>
      </c>
      <c r="C47">
        <v>55</v>
      </c>
      <c r="D47">
        <v>56</v>
      </c>
      <c r="E47">
        <v>1</v>
      </c>
    </row>
    <row r="48" spans="2:5">
      <c r="B48" t="s">
        <v>873</v>
      </c>
      <c r="C48">
        <v>55</v>
      </c>
      <c r="D48">
        <v>58</v>
      </c>
      <c r="E48">
        <v>3</v>
      </c>
    </row>
    <row r="49" spans="2:5">
      <c r="B49" t="s">
        <v>874</v>
      </c>
      <c r="C49">
        <v>43</v>
      </c>
      <c r="D49">
        <v>52</v>
      </c>
      <c r="E49">
        <v>9</v>
      </c>
    </row>
    <row r="50" spans="2:5">
      <c r="B50" t="s">
        <v>875</v>
      </c>
      <c r="C50">
        <v>38</v>
      </c>
      <c r="D50">
        <v>56</v>
      </c>
      <c r="E50">
        <v>18</v>
      </c>
    </row>
    <row r="51" spans="2:5">
      <c r="B51" t="s">
        <v>876</v>
      </c>
      <c r="C51">
        <v>49</v>
      </c>
      <c r="D51">
        <v>45</v>
      </c>
      <c r="E51">
        <v>-4</v>
      </c>
    </row>
    <row r="52" spans="2:5">
      <c r="B52" t="s">
        <v>877</v>
      </c>
      <c r="C52">
        <v>46</v>
      </c>
      <c r="D52">
        <v>53</v>
      </c>
      <c r="E52">
        <v>7</v>
      </c>
    </row>
    <row r="53" spans="2:5">
      <c r="B53" t="s">
        <v>878</v>
      </c>
      <c r="C53">
        <v>39</v>
      </c>
      <c r="D53">
        <v>60</v>
      </c>
      <c r="E53">
        <v>21</v>
      </c>
    </row>
    <row r="54" spans="2:5">
      <c r="B54" t="s">
        <v>879</v>
      </c>
      <c r="C54">
        <v>43</v>
      </c>
      <c r="D54">
        <v>54</v>
      </c>
      <c r="E54">
        <v>11</v>
      </c>
    </row>
    <row r="55" spans="2:5">
      <c r="B55" t="s">
        <v>880</v>
      </c>
      <c r="C55">
        <v>48</v>
      </c>
      <c r="D55">
        <v>58</v>
      </c>
      <c r="E55">
        <v>10</v>
      </c>
    </row>
    <row r="56" spans="2:5">
      <c r="B56" t="s">
        <v>881</v>
      </c>
      <c r="C56">
        <v>42</v>
      </c>
      <c r="D56">
        <v>51</v>
      </c>
      <c r="E56">
        <v>9</v>
      </c>
    </row>
    <row r="57" spans="2:5">
      <c r="B57" t="s">
        <v>882</v>
      </c>
      <c r="C57">
        <v>46</v>
      </c>
      <c r="D57">
        <v>50</v>
      </c>
      <c r="E57">
        <v>4</v>
      </c>
    </row>
    <row r="58" spans="2:5">
      <c r="B58" t="s">
        <v>883</v>
      </c>
      <c r="C58">
        <v>40</v>
      </c>
      <c r="D58">
        <v>60</v>
      </c>
      <c r="E58">
        <v>20</v>
      </c>
    </row>
    <row r="59" spans="2:5">
      <c r="B59" t="s">
        <v>884</v>
      </c>
      <c r="C59">
        <v>51</v>
      </c>
      <c r="D59">
        <v>90</v>
      </c>
      <c r="E59">
        <v>39</v>
      </c>
    </row>
    <row r="60" spans="2:5">
      <c r="B60" t="s">
        <v>885</v>
      </c>
      <c r="C60">
        <v>38</v>
      </c>
      <c r="D60">
        <v>90</v>
      </c>
      <c r="E60">
        <v>52</v>
      </c>
    </row>
    <row r="61" spans="2:5">
      <c r="B61" t="s">
        <v>886</v>
      </c>
      <c r="C61">
        <v>53</v>
      </c>
      <c r="D61">
        <v>60</v>
      </c>
      <c r="E61">
        <v>7</v>
      </c>
    </row>
    <row r="62" spans="2:5">
      <c r="B62" t="s">
        <v>887</v>
      </c>
      <c r="C62">
        <v>48</v>
      </c>
      <c r="D62">
        <v>60</v>
      </c>
      <c r="E62">
        <v>12</v>
      </c>
    </row>
    <row r="63" spans="2:5">
      <c r="B63" t="s">
        <v>888</v>
      </c>
      <c r="C63">
        <v>44</v>
      </c>
      <c r="D63">
        <v>90</v>
      </c>
      <c r="E63">
        <v>46</v>
      </c>
    </row>
    <row r="64" spans="2:5">
      <c r="B64" t="s">
        <v>889</v>
      </c>
      <c r="C64">
        <v>51</v>
      </c>
      <c r="D64">
        <v>90</v>
      </c>
      <c r="E64">
        <v>39</v>
      </c>
    </row>
    <row r="65" spans="2:5">
      <c r="B65" t="s">
        <v>890</v>
      </c>
      <c r="C65">
        <v>42</v>
      </c>
      <c r="D65">
        <v>60</v>
      </c>
      <c r="E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</vt:lpstr>
      <vt:lpstr>Clientes</vt:lpstr>
      <vt:lpstr>Producto</vt:lpstr>
      <vt:lpstr>Compras</vt:lpstr>
      <vt:lpstr>Ventas</vt:lpstr>
      <vt:lpstr>Hoja3</vt:lpstr>
      <vt:lpstr>Datos 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Avet</dc:creator>
  <cp:lastModifiedBy>Hernandez, Juan Carlos (HDI Seguros, MX)</cp:lastModifiedBy>
  <dcterms:created xsi:type="dcterms:W3CDTF">2020-11-04T17:57:27Z</dcterms:created>
  <dcterms:modified xsi:type="dcterms:W3CDTF">2022-11-18T20:37:01Z</dcterms:modified>
</cp:coreProperties>
</file>